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codeName="EstaPastaDeTrabalho" defaultThemeVersion="124226"/>
  <mc:AlternateContent xmlns:mc="http://schemas.openxmlformats.org/markup-compatibility/2006">
    <mc:Choice Requires="x15">
      <x15ac:absPath xmlns:x15ac="http://schemas.microsoft.com/office/spreadsheetml/2010/11/ac" url="C:\Users\luize\Documents\PROJETOS ENG\PM Sertãozinho\082.Sifões Rib. do Sul - Atualização\Projeto Executivo\Old\"/>
    </mc:Choice>
  </mc:AlternateContent>
  <xr:revisionPtr revIDLastSave="0" documentId="13_ncr:1_{39212233-88EF-4B16-8FC4-E5FE8A8FD1B3}" xr6:coauthVersionLast="47" xr6:coauthVersionMax="47" xr10:uidLastSave="{00000000-0000-0000-0000-000000000000}"/>
  <bookViews>
    <workbookView xWindow="-108" yWindow="-108" windowWidth="23256" windowHeight="12456" tabRatio="732" xr2:uid="{00000000-000D-0000-FFFF-FFFF00000000}"/>
  </bookViews>
  <sheets>
    <sheet name="ORC JGZ SIF" sheetId="34" r:id="rId1"/>
    <sheet name="CFF JGZ SIF" sheetId="47" r:id="rId2"/>
    <sheet name="MCQ JGZ SIF" sheetId="50" r:id="rId3"/>
    <sheet name="BDI JGZ SIF" sheetId="39" r:id="rId4"/>
    <sheet name="SINAPI dez-24 e CDHU 192" sheetId="33" r:id="rId5"/>
  </sheets>
  <externalReferences>
    <externalReference r:id="rId6"/>
  </externalReferences>
  <definedNames>
    <definedName name="__xlnm.Print_Area_1" localSheetId="3">#REF!</definedName>
    <definedName name="__xlnm.Print_Area_1" localSheetId="1">#REF!</definedName>
    <definedName name="__xlnm.Print_Area_1" localSheetId="2">#REF!</definedName>
    <definedName name="__xlnm.Print_Area_1" localSheetId="0">#REF!</definedName>
    <definedName name="__xlnm.Print_Area_1">#REF!</definedName>
    <definedName name="__xlnm.Print_Area_4" localSheetId="1">#REF!</definedName>
    <definedName name="__xlnm.Print_Area_4" localSheetId="2">#REF!</definedName>
    <definedName name="__xlnm.Print_Area_4" localSheetId="0">#REF!</definedName>
    <definedName name="__xlnm.Print_Area_4">#REF!</definedName>
    <definedName name="__xlnm.Print_Titles_1" localSheetId="1">#REF!</definedName>
    <definedName name="__xlnm.Print_Titles_1" localSheetId="2">#REF!</definedName>
    <definedName name="__xlnm.Print_Titles_1" localSheetId="0">#REF!</definedName>
    <definedName name="__xlnm.Print_Titles_1">#REF!</definedName>
    <definedName name="_Comp" localSheetId="1">#REF!</definedName>
    <definedName name="_Comp" localSheetId="2">#REF!</definedName>
    <definedName name="_Comp" localSheetId="0">#REF!</definedName>
    <definedName name="_Comp">#REF!</definedName>
    <definedName name="_xlnm._FilterDatabase" localSheetId="1" hidden="1">'CFF JGZ SIF'!$C$8:$J$19</definedName>
    <definedName name="_xlnm._FilterDatabase" localSheetId="2" hidden="1">'MCQ JGZ SIF'!$C$8:$K$68</definedName>
    <definedName name="_xlnm._FilterDatabase" localSheetId="0" hidden="1">'ORC JGZ SIF'!$C$8:$K$68</definedName>
    <definedName name="A" localSheetId="3">#REF!</definedName>
    <definedName name="A" localSheetId="1">#REF!</definedName>
    <definedName name="A" localSheetId="2">#REF!</definedName>
    <definedName name="A" localSheetId="0">#REF!</definedName>
    <definedName name="A">#REF!</definedName>
    <definedName name="AA">#REF!</definedName>
    <definedName name="AAA">#REF!</definedName>
    <definedName name="AAAA">#REF!</definedName>
    <definedName name="AAAAAAA">#REF!</definedName>
    <definedName name="AAAAAAAA">#REF!</definedName>
    <definedName name="AAAAAAAAA">#REF!</definedName>
    <definedName name="AAAAAAAAAA">#REF!</definedName>
    <definedName name="AAAAAAAAAAA">#REF!</definedName>
    <definedName name="AAAAAAAAAAAA">#REF!</definedName>
    <definedName name="AAAAAAAAAAAAA">#REF!</definedName>
    <definedName name="aaaaaaaaaaaaaa">#REF!</definedName>
    <definedName name="aefe">#REF!</definedName>
    <definedName name="_xlnm.Print_Area" localSheetId="3">'BDI JGZ SIF'!$A$1:$C$44</definedName>
    <definedName name="_xlnm.Print_Area" localSheetId="1">'CFF JGZ SIF'!$A$1:$F$26</definedName>
    <definedName name="_xlnm.Print_Area" localSheetId="2">'MCQ JGZ SIF'!$A$1:$L$73</definedName>
    <definedName name="_xlnm.Print_Area" localSheetId="0">'ORC JGZ SIF'!$A$1:$J$73</definedName>
    <definedName name="_xlnm.Print_Area">#REF!</definedName>
    <definedName name="Area5" localSheetId="3">#REF!</definedName>
    <definedName name="Area5" localSheetId="1">#REF!</definedName>
    <definedName name="Area5" localSheetId="2">#REF!</definedName>
    <definedName name="Area5" localSheetId="0">#REF!</definedName>
    <definedName name="Area5">#REF!</definedName>
    <definedName name="asa">#REF!</definedName>
    <definedName name="asdwe">#REF!</definedName>
    <definedName name="BB">#REF!</definedName>
    <definedName name="BDI">#REF!</definedName>
    <definedName name="BDI_1">#REF!</definedName>
    <definedName name="BDI_3">#REF!</definedName>
    <definedName name="Comp" localSheetId="1">#REF!</definedName>
    <definedName name="Comp" localSheetId="2">#REF!</definedName>
    <definedName name="Comp" localSheetId="0">#REF!</definedName>
    <definedName name="Comp">#REF!</definedName>
    <definedName name="COMPOSICAO" localSheetId="1">#REF!</definedName>
    <definedName name="COMPOSICAO" localSheetId="2">#REF!</definedName>
    <definedName name="COMPOSICAO" localSheetId="0">#REF!</definedName>
    <definedName name="COMPOSICAO">#REF!</definedName>
    <definedName name="d" localSheetId="1">#REF!</definedName>
    <definedName name="d" localSheetId="2">#REF!</definedName>
    <definedName name="d" localSheetId="0">#REF!</definedName>
    <definedName name="d">#REF!</definedName>
    <definedName name="DD">#REF!</definedName>
    <definedName name="DDDD">#REF!</definedName>
    <definedName name="DDDDD">#REF!</definedName>
    <definedName name="DDDDDD">#REF!</definedName>
    <definedName name="DDDDDDD">#REF!</definedName>
    <definedName name="DDDDDDDDDD">#REF!</definedName>
    <definedName name="DDDDDDDDDDD">#REF!</definedName>
    <definedName name="DDDDDDDDDDDD">#REF!</definedName>
    <definedName name="DDDDDDDDDDDDD">#REF!</definedName>
    <definedName name="efe">#REF!</definedName>
    <definedName name="Excel_BuiltIn__FilterDatabase_3">#REF!</definedName>
    <definedName name="Excel_BuiltIn__FilterDatabase_4">[1]CRONOFF!#REF!</definedName>
    <definedName name="Excel_BuiltIn__FilterDatabase_5">[1]CRONOF!#REF!</definedName>
    <definedName name="Excel_BuiltIn_Print_Area_1_1">#REF!</definedName>
    <definedName name="fae">#REF!</definedName>
    <definedName name="fdqw">[1]CRONOF!#REF!</definedName>
    <definedName name="feafa">#REF!</definedName>
    <definedName name="gukmm">#REF!</definedName>
    <definedName name="gum">#REF!</definedName>
    <definedName name="gumu">#REF!</definedName>
    <definedName name="ht">#REF!</definedName>
    <definedName name="hth">#REF!</definedName>
    <definedName name="hwt">#REF!</definedName>
    <definedName name="jj">#REF!</definedName>
    <definedName name="JU">#REF!</definedName>
    <definedName name="kk">#REF!</definedName>
    <definedName name="kkkk">[1]CRONOFF!#REF!</definedName>
    <definedName name="mgum">#REF!</definedName>
    <definedName name="mjtymyu">#REF!</definedName>
    <definedName name="MO">#REF!</definedName>
    <definedName name="nh">#REF!</definedName>
    <definedName name="oo">#REF!</definedName>
    <definedName name="ooo">#REF!</definedName>
    <definedName name="op">#REF!</definedName>
    <definedName name="PlanMO" localSheetId="1">#REF!</definedName>
    <definedName name="PlanMO" localSheetId="2">#REF!</definedName>
    <definedName name="PlanMO" localSheetId="0">#REF!</definedName>
    <definedName name="PlanMO">#REF!</definedName>
    <definedName name="PRC_SRVC">#REF!</definedName>
    <definedName name="qrgq">#REF!</definedName>
    <definedName name="qrgqerge">#REF!</definedName>
    <definedName name="qrgqr">#REF!</definedName>
    <definedName name="qrqgqerg">#REF!</definedName>
    <definedName name="rgqe">#REF!</definedName>
    <definedName name="sdd">#REF!</definedName>
    <definedName name="SEILA">#REF!</definedName>
    <definedName name="SS">#REF!</definedName>
    <definedName name="SSSSS">#REF!</definedName>
    <definedName name="SSSSSSSS">#REF!</definedName>
    <definedName name="SSSSSSSSSS">#REF!</definedName>
    <definedName name="t">#REF!</definedName>
    <definedName name="th">#REF!</definedName>
    <definedName name="_xlnm.Print_Titles" localSheetId="1">'CFF JGZ SIF'!$1:$8</definedName>
    <definedName name="_xlnm.Print_Titles" localSheetId="2">'MCQ JGZ SIF'!$1:$8</definedName>
    <definedName name="_xlnm.Print_Titles" localSheetId="0">'ORC JGZ SIF'!$1:$8</definedName>
    <definedName name="tri">#REF!</definedName>
    <definedName name="tt">#REF!</definedName>
    <definedName name="ttttt">#REF!</definedName>
    <definedName name="tttttt">#REF!</definedName>
    <definedName name="ttttttttt">#REF!</definedName>
    <definedName name="twrw">#REF!</definedName>
    <definedName name="umy">#REF!</definedName>
    <definedName name="UUUU">#REF!</definedName>
    <definedName name="UUUUUUUU">#REF!</definedName>
    <definedName name="UUUUUUUUUU">#REF!</definedName>
    <definedName name="ZZZZ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7" i="50" l="1"/>
  <c r="D67" i="50"/>
  <c r="B67" i="50"/>
  <c r="F66" i="50"/>
  <c r="E66" i="50"/>
  <c r="E67" i="50" s="1"/>
  <c r="D66" i="50"/>
  <c r="B66" i="50"/>
  <c r="F65" i="50"/>
  <c r="E65" i="50"/>
  <c r="D65" i="50"/>
  <c r="B65" i="50"/>
  <c r="F64" i="50"/>
  <c r="E64" i="50"/>
  <c r="D64" i="50"/>
  <c r="B64" i="50"/>
  <c r="F63" i="50"/>
  <c r="E63" i="50"/>
  <c r="D63" i="50"/>
  <c r="B63" i="50"/>
  <c r="F62" i="50"/>
  <c r="E62" i="50"/>
  <c r="D62" i="50"/>
  <c r="B62" i="50"/>
  <c r="F61" i="50"/>
  <c r="E61" i="50"/>
  <c r="D61" i="50"/>
  <c r="B61" i="50"/>
  <c r="F60" i="50"/>
  <c r="E60" i="50"/>
  <c r="D60" i="50"/>
  <c r="B60" i="50"/>
  <c r="F59" i="50"/>
  <c r="E59" i="50"/>
  <c r="D59" i="50"/>
  <c r="B59" i="50"/>
  <c r="F58" i="50"/>
  <c r="D58" i="50"/>
  <c r="B58" i="50"/>
  <c r="F55" i="50"/>
  <c r="E55" i="50"/>
  <c r="B55" i="50"/>
  <c r="F54" i="50"/>
  <c r="B54" i="50"/>
  <c r="F53" i="50"/>
  <c r="E53" i="50"/>
  <c r="G53" i="50" s="1"/>
  <c r="B53" i="50"/>
  <c r="G52" i="50"/>
  <c r="H51" i="50"/>
  <c r="I51" i="50" s="1"/>
  <c r="J51" i="50" s="1"/>
  <c r="G51" i="50"/>
  <c r="F50" i="50"/>
  <c r="E50" i="50"/>
  <c r="G50" i="50" s="1"/>
  <c r="D50" i="50"/>
  <c r="B50" i="50"/>
  <c r="F49" i="50"/>
  <c r="D49" i="50"/>
  <c r="I48" i="50"/>
  <c r="J48" i="50" s="1"/>
  <c r="H48" i="50"/>
  <c r="F48" i="50"/>
  <c r="E48" i="50"/>
  <c r="G48" i="50" s="1"/>
  <c r="D48" i="50"/>
  <c r="F44" i="50"/>
  <c r="E44" i="50"/>
  <c r="D44" i="50"/>
  <c r="B44" i="50"/>
  <c r="H41" i="50"/>
  <c r="F41" i="50"/>
  <c r="I41" i="50" s="1"/>
  <c r="E41" i="50"/>
  <c r="J41" i="50" s="1"/>
  <c r="J42" i="50" s="1"/>
  <c r="D41" i="50"/>
  <c r="B41" i="50"/>
  <c r="H38" i="50"/>
  <c r="F38" i="50"/>
  <c r="I38" i="50" s="1"/>
  <c r="D38" i="50"/>
  <c r="B38" i="50"/>
  <c r="F35" i="50"/>
  <c r="D35" i="50"/>
  <c r="B35" i="50"/>
  <c r="F34" i="50"/>
  <c r="D34" i="50"/>
  <c r="B34" i="50"/>
  <c r="F33" i="50"/>
  <c r="D33" i="50"/>
  <c r="B33" i="50"/>
  <c r="F32" i="50"/>
  <c r="D32" i="50"/>
  <c r="B32" i="50"/>
  <c r="F31" i="50"/>
  <c r="D31" i="50"/>
  <c r="B31" i="50"/>
  <c r="F30" i="50"/>
  <c r="E30" i="50"/>
  <c r="G30" i="50" s="1"/>
  <c r="D30" i="50"/>
  <c r="B30" i="50"/>
  <c r="H27" i="50"/>
  <c r="F27" i="50"/>
  <c r="I27" i="50" s="1"/>
  <c r="E27" i="50"/>
  <c r="F26" i="50"/>
  <c r="D26" i="50"/>
  <c r="B26" i="50"/>
  <c r="F23" i="50"/>
  <c r="E23" i="50"/>
  <c r="D23" i="50"/>
  <c r="B23" i="50"/>
  <c r="F22" i="50"/>
  <c r="D22" i="50"/>
  <c r="B22" i="50"/>
  <c r="F21" i="50"/>
  <c r="D21" i="50"/>
  <c r="B21" i="50"/>
  <c r="F20" i="50"/>
  <c r="D20" i="50"/>
  <c r="B20" i="50"/>
  <c r="F19" i="50"/>
  <c r="D19" i="50"/>
  <c r="B19" i="50"/>
  <c r="F18" i="50"/>
  <c r="E18" i="50"/>
  <c r="D18" i="50"/>
  <c r="B18" i="50"/>
  <c r="F17" i="50"/>
  <c r="E17" i="50"/>
  <c r="D17" i="50"/>
  <c r="B17" i="50"/>
  <c r="F16" i="50"/>
  <c r="D16" i="50"/>
  <c r="B16" i="50"/>
  <c r="F13" i="50"/>
  <c r="E13" i="50"/>
  <c r="G13" i="50" s="1"/>
  <c r="D13" i="50"/>
  <c r="B13" i="50"/>
  <c r="F12" i="50"/>
  <c r="E12" i="50"/>
  <c r="D12" i="50"/>
  <c r="B12" i="50"/>
  <c r="G11" i="50"/>
  <c r="R8" i="50"/>
  <c r="O8" i="50"/>
  <c r="R7" i="50"/>
  <c r="G7" i="50"/>
  <c r="H34" i="50" s="1"/>
  <c r="I34" i="50" s="1"/>
  <c r="G6" i="50"/>
  <c r="H50" i="50" s="1"/>
  <c r="I50" i="50" s="1"/>
  <c r="J50" i="50" s="1"/>
  <c r="R4" i="50"/>
  <c r="B4" i="50"/>
  <c r="B3" i="50"/>
  <c r="E44" i="34"/>
  <c r="E33" i="34"/>
  <c r="B16" i="47"/>
  <c r="B15" i="47"/>
  <c r="B14" i="47"/>
  <c r="B13" i="47"/>
  <c r="B12" i="47"/>
  <c r="B11" i="47"/>
  <c r="B10" i="47"/>
  <c r="J24" i="34"/>
  <c r="G24" i="34"/>
  <c r="E23" i="34"/>
  <c r="H23" i="34"/>
  <c r="F23" i="34"/>
  <c r="I23" i="34" s="1"/>
  <c r="D23" i="34"/>
  <c r="B23" i="34"/>
  <c r="E17" i="34"/>
  <c r="E20" i="34" s="1"/>
  <c r="E18" i="34"/>
  <c r="E19" i="34" s="1"/>
  <c r="F19" i="34"/>
  <c r="D19" i="34"/>
  <c r="B19" i="34"/>
  <c r="F18" i="34"/>
  <c r="D18" i="34"/>
  <c r="B18" i="34"/>
  <c r="F17" i="34"/>
  <c r="D17" i="34"/>
  <c r="B17" i="34"/>
  <c r="B17" i="47"/>
  <c r="E50" i="34"/>
  <c r="E48" i="34"/>
  <c r="E27" i="34"/>
  <c r="F27" i="34"/>
  <c r="B22" i="34"/>
  <c r="F60" i="34"/>
  <c r="E60" i="34"/>
  <c r="D60" i="34"/>
  <c r="B60" i="34"/>
  <c r="F66" i="34"/>
  <c r="E66" i="34"/>
  <c r="E67" i="34" s="1"/>
  <c r="D66" i="34"/>
  <c r="B66" i="34"/>
  <c r="F53" i="34"/>
  <c r="B53" i="34"/>
  <c r="F48" i="34"/>
  <c r="D48" i="34"/>
  <c r="F67" i="34"/>
  <c r="F65" i="34"/>
  <c r="F64" i="34"/>
  <c r="F63" i="34"/>
  <c r="F62" i="34"/>
  <c r="F61" i="34"/>
  <c r="F59" i="34"/>
  <c r="F58" i="34"/>
  <c r="F55" i="34"/>
  <c r="F54" i="34"/>
  <c r="F50" i="34"/>
  <c r="F49" i="34"/>
  <c r="F44" i="34"/>
  <c r="F41" i="34"/>
  <c r="F38" i="34"/>
  <c r="F35" i="34"/>
  <c r="F34" i="34"/>
  <c r="F33" i="34"/>
  <c r="F32" i="34"/>
  <c r="F31" i="34"/>
  <c r="F30" i="34"/>
  <c r="F26" i="34"/>
  <c r="F22" i="34"/>
  <c r="F21" i="34"/>
  <c r="F20" i="34"/>
  <c r="F16" i="34"/>
  <c r="F13" i="34"/>
  <c r="F12" i="34"/>
  <c r="I55" i="50" l="1"/>
  <c r="J55" i="50" s="1"/>
  <c r="J60" i="50"/>
  <c r="G67" i="50"/>
  <c r="I22" i="50"/>
  <c r="I62" i="50"/>
  <c r="J62" i="50" s="1"/>
  <c r="J27" i="50"/>
  <c r="I60" i="50"/>
  <c r="I12" i="50"/>
  <c r="J12" i="50" s="1"/>
  <c r="H11" i="50"/>
  <c r="I11" i="50" s="1"/>
  <c r="J11" i="50" s="1"/>
  <c r="H13" i="50"/>
  <c r="I13" i="50" s="1"/>
  <c r="J13" i="50" s="1"/>
  <c r="G17" i="50"/>
  <c r="G23" i="50"/>
  <c r="G27" i="50"/>
  <c r="G44" i="50"/>
  <c r="G45" i="50" s="1"/>
  <c r="E49" i="50"/>
  <c r="G58" i="50"/>
  <c r="G60" i="50"/>
  <c r="G62" i="50"/>
  <c r="G64" i="50"/>
  <c r="G66" i="50"/>
  <c r="H17" i="50"/>
  <c r="I17" i="50" s="1"/>
  <c r="J17" i="50" s="1"/>
  <c r="H19" i="50"/>
  <c r="I19" i="50" s="1"/>
  <c r="H21" i="50"/>
  <c r="I21" i="50" s="1"/>
  <c r="H23" i="50"/>
  <c r="I23" i="50" s="1"/>
  <c r="J23" i="50" s="1"/>
  <c r="H44" i="50"/>
  <c r="I44" i="50" s="1"/>
  <c r="J44" i="50" s="1"/>
  <c r="J45" i="50" s="1"/>
  <c r="H54" i="50"/>
  <c r="I54" i="50" s="1"/>
  <c r="H58" i="50"/>
  <c r="I58" i="50" s="1"/>
  <c r="J58" i="50" s="1"/>
  <c r="H60" i="50"/>
  <c r="H62" i="50"/>
  <c r="H64" i="50"/>
  <c r="I64" i="50" s="1"/>
  <c r="J64" i="50" s="1"/>
  <c r="H66" i="50"/>
  <c r="I66" i="50" s="1"/>
  <c r="J66" i="50" s="1"/>
  <c r="E19" i="50"/>
  <c r="H31" i="50"/>
  <c r="I31" i="50" s="1"/>
  <c r="H33" i="50"/>
  <c r="I33" i="50" s="1"/>
  <c r="H35" i="50"/>
  <c r="I35" i="50" s="1"/>
  <c r="H49" i="50"/>
  <c r="I49" i="50" s="1"/>
  <c r="H52" i="50"/>
  <c r="I52" i="50" s="1"/>
  <c r="J52" i="50" s="1"/>
  <c r="G41" i="50"/>
  <c r="G42" i="50" s="1"/>
  <c r="E20" i="50"/>
  <c r="G12" i="50"/>
  <c r="G14" i="50" s="1"/>
  <c r="G55" i="50"/>
  <c r="H12" i="50"/>
  <c r="G16" i="50"/>
  <c r="G18" i="50"/>
  <c r="H55" i="50"/>
  <c r="G59" i="50"/>
  <c r="G61" i="50"/>
  <c r="G63" i="50"/>
  <c r="G65" i="50"/>
  <c r="H59" i="50"/>
  <c r="I59" i="50" s="1"/>
  <c r="J59" i="50" s="1"/>
  <c r="H61" i="50"/>
  <c r="I61" i="50" s="1"/>
  <c r="J61" i="50" s="1"/>
  <c r="H63" i="50"/>
  <c r="I63" i="50" s="1"/>
  <c r="J63" i="50" s="1"/>
  <c r="H65" i="50"/>
  <c r="I65" i="50" s="1"/>
  <c r="J65" i="50" s="1"/>
  <c r="H67" i="50"/>
  <c r="I67" i="50" s="1"/>
  <c r="J67" i="50" s="1"/>
  <c r="H16" i="50"/>
  <c r="I16" i="50" s="1"/>
  <c r="J16" i="50" s="1"/>
  <c r="H18" i="50"/>
  <c r="I18" i="50" s="1"/>
  <c r="J18" i="50" s="1"/>
  <c r="H20" i="50"/>
  <c r="I20" i="50" s="1"/>
  <c r="H22" i="50"/>
  <c r="E38" i="50"/>
  <c r="H53" i="50"/>
  <c r="I53" i="50" s="1"/>
  <c r="J53" i="50" s="1"/>
  <c r="H26" i="50"/>
  <c r="I26" i="50" s="1"/>
  <c r="H30" i="50"/>
  <c r="I30" i="50" s="1"/>
  <c r="J30" i="50" s="1"/>
  <c r="H32" i="50"/>
  <c r="I32" i="50" s="1"/>
  <c r="J23" i="34"/>
  <c r="G23" i="34"/>
  <c r="E41" i="34"/>
  <c r="E49" i="34"/>
  <c r="E38" i="34" s="1"/>
  <c r="G19" i="34"/>
  <c r="E30" i="34"/>
  <c r="E53" i="34"/>
  <c r="G53" i="34" s="1"/>
  <c r="E55" i="34"/>
  <c r="E54" i="34"/>
  <c r="G60" i="34"/>
  <c r="G66" i="34"/>
  <c r="G51" i="34"/>
  <c r="G48" i="34"/>
  <c r="J68" i="50" l="1"/>
  <c r="J20" i="50"/>
  <c r="G20" i="50"/>
  <c r="E22" i="50"/>
  <c r="E21" i="50"/>
  <c r="G68" i="50"/>
  <c r="J14" i="50"/>
  <c r="E26" i="50"/>
  <c r="J49" i="50"/>
  <c r="G49" i="50"/>
  <c r="E54" i="50"/>
  <c r="G38" i="50"/>
  <c r="G39" i="50" s="1"/>
  <c r="J38" i="50"/>
  <c r="J39" i="50" s="1"/>
  <c r="J19" i="50"/>
  <c r="G19" i="50"/>
  <c r="E7397" i="33"/>
  <c r="E7396" i="33"/>
  <c r="E7395" i="33"/>
  <c r="E7394" i="33"/>
  <c r="E7393" i="33"/>
  <c r="E7392" i="33"/>
  <c r="E7391" i="33"/>
  <c r="E7390" i="33"/>
  <c r="E7389" i="33"/>
  <c r="E7388" i="33"/>
  <c r="E7387" i="33"/>
  <c r="E7386" i="33"/>
  <c r="E7385" i="33"/>
  <c r="E7384" i="33"/>
  <c r="E7383" i="33"/>
  <c r="E7382" i="33"/>
  <c r="E7381" i="33"/>
  <c r="E7380" i="33"/>
  <c r="E7379" i="33"/>
  <c r="E7378" i="33"/>
  <c r="E7377" i="33"/>
  <c r="E7376" i="33"/>
  <c r="E7375" i="33"/>
  <c r="E7374" i="33"/>
  <c r="E7373" i="33"/>
  <c r="E7372" i="33"/>
  <c r="E7371" i="33"/>
  <c r="E7370" i="33"/>
  <c r="E7369" i="33"/>
  <c r="E7368" i="33"/>
  <c r="E7367" i="33"/>
  <c r="E7366" i="33"/>
  <c r="E7365" i="33"/>
  <c r="E7364" i="33"/>
  <c r="E7363" i="33"/>
  <c r="E7362" i="33"/>
  <c r="E7361" i="33"/>
  <c r="E7360" i="33"/>
  <c r="E7359" i="33"/>
  <c r="E7358" i="33"/>
  <c r="E7357" i="33"/>
  <c r="E7356" i="33"/>
  <c r="E7355" i="33"/>
  <c r="E7354" i="33"/>
  <c r="E7353" i="33"/>
  <c r="E7352" i="33"/>
  <c r="E7351" i="33"/>
  <c r="E7350" i="33"/>
  <c r="E7349" i="33"/>
  <c r="E7348" i="33"/>
  <c r="E7347" i="33"/>
  <c r="E7346" i="33"/>
  <c r="E7345" i="33"/>
  <c r="E7344" i="33"/>
  <c r="E7343" i="33"/>
  <c r="E7342" i="33"/>
  <c r="E7341" i="33"/>
  <c r="E7340" i="33"/>
  <c r="E7339" i="33"/>
  <c r="E7338" i="33"/>
  <c r="E7337" i="33"/>
  <c r="E7336" i="33"/>
  <c r="E7335" i="33"/>
  <c r="E7334" i="33"/>
  <c r="E7333" i="33"/>
  <c r="E7332" i="33"/>
  <c r="E7331" i="33"/>
  <c r="E7330" i="33"/>
  <c r="E7329" i="33"/>
  <c r="E7328" i="33"/>
  <c r="E7327" i="33"/>
  <c r="E7326" i="33"/>
  <c r="E7325" i="33"/>
  <c r="E7324" i="33"/>
  <c r="E7323" i="33"/>
  <c r="E7322" i="33"/>
  <c r="E7321" i="33"/>
  <c r="E7320" i="33"/>
  <c r="E7319" i="33"/>
  <c r="E7318" i="33"/>
  <c r="E7317" i="33"/>
  <c r="E7316" i="33"/>
  <c r="E7315" i="33"/>
  <c r="E7314" i="33"/>
  <c r="E7313" i="33"/>
  <c r="E7312" i="33"/>
  <c r="E7311" i="33"/>
  <c r="E7310" i="33"/>
  <c r="E7309" i="33"/>
  <c r="E7308" i="33"/>
  <c r="E7307" i="33"/>
  <c r="E7306" i="33"/>
  <c r="E7305" i="33"/>
  <c r="E7304" i="33"/>
  <c r="E7303" i="33"/>
  <c r="E7302" i="33"/>
  <c r="E7301" i="33"/>
  <c r="E7300" i="33"/>
  <c r="E7299" i="33"/>
  <c r="E7298" i="33"/>
  <c r="E7297" i="33"/>
  <c r="E7296" i="33"/>
  <c r="E7295" i="33"/>
  <c r="E7294" i="33"/>
  <c r="E7293" i="33"/>
  <c r="E7292" i="33"/>
  <c r="E7291" i="33"/>
  <c r="E7290" i="33"/>
  <c r="E7289" i="33"/>
  <c r="E7288" i="33"/>
  <c r="E7287" i="33"/>
  <c r="E7286" i="33"/>
  <c r="E7285" i="33"/>
  <c r="E7284" i="33"/>
  <c r="E7283" i="33"/>
  <c r="E7282" i="33"/>
  <c r="E7281" i="33"/>
  <c r="E7280" i="33"/>
  <c r="E7279" i="33"/>
  <c r="E7278" i="33"/>
  <c r="E7277" i="33"/>
  <c r="E7276" i="33"/>
  <c r="E7275" i="33"/>
  <c r="E7274" i="33"/>
  <c r="E7273" i="33"/>
  <c r="E7272" i="33"/>
  <c r="E7271" i="33"/>
  <c r="E7270" i="33"/>
  <c r="E7269" i="33"/>
  <c r="E7268" i="33"/>
  <c r="E7267" i="33"/>
  <c r="E7266" i="33"/>
  <c r="E7265" i="33"/>
  <c r="E7264" i="33"/>
  <c r="E7263" i="33"/>
  <c r="E7262" i="33"/>
  <c r="E7261" i="33"/>
  <c r="E7260" i="33"/>
  <c r="E7259" i="33"/>
  <c r="E7258" i="33"/>
  <c r="E7257" i="33"/>
  <c r="E7256" i="33"/>
  <c r="E7255" i="33"/>
  <c r="E7254" i="33"/>
  <c r="E7253" i="33"/>
  <c r="E7252" i="33"/>
  <c r="E7251" i="33"/>
  <c r="E7250" i="33"/>
  <c r="E7249" i="33"/>
  <c r="E7248" i="33"/>
  <c r="E7247" i="33"/>
  <c r="E7246" i="33"/>
  <c r="E7245" i="33"/>
  <c r="E7244" i="33"/>
  <c r="E7243" i="33"/>
  <c r="E7242" i="33"/>
  <c r="E7241" i="33"/>
  <c r="E7240" i="33"/>
  <c r="E7239" i="33"/>
  <c r="E7238" i="33"/>
  <c r="E7237" i="33"/>
  <c r="E7236" i="33"/>
  <c r="E7235" i="33"/>
  <c r="E7234" i="33"/>
  <c r="E7233" i="33"/>
  <c r="E7232" i="33"/>
  <c r="E7231" i="33"/>
  <c r="E7230" i="33"/>
  <c r="E7229" i="33"/>
  <c r="E7228" i="33"/>
  <c r="E7227" i="33"/>
  <c r="E7226" i="33"/>
  <c r="E7225" i="33"/>
  <c r="E7224" i="33"/>
  <c r="E7223" i="33"/>
  <c r="E7222" i="33"/>
  <c r="E7221" i="33"/>
  <c r="E7220" i="33"/>
  <c r="E7219" i="33"/>
  <c r="E7218" i="33"/>
  <c r="E7217" i="33"/>
  <c r="E7216" i="33"/>
  <c r="E7215" i="33"/>
  <c r="E7214" i="33"/>
  <c r="E7213" i="33"/>
  <c r="E7212" i="33"/>
  <c r="E7211" i="33"/>
  <c r="E7210" i="33"/>
  <c r="E7209" i="33"/>
  <c r="E7208" i="33"/>
  <c r="E7207" i="33"/>
  <c r="E7206" i="33"/>
  <c r="E7205" i="33"/>
  <c r="E7204" i="33"/>
  <c r="E7203" i="33"/>
  <c r="E7202" i="33"/>
  <c r="E7201" i="33"/>
  <c r="E7200" i="33"/>
  <c r="E7199" i="33"/>
  <c r="E7198" i="33"/>
  <c r="E7197" i="33"/>
  <c r="E7196" i="33"/>
  <c r="E7195" i="33"/>
  <c r="E7194" i="33"/>
  <c r="E7193" i="33"/>
  <c r="E7192" i="33"/>
  <c r="E7191" i="33"/>
  <c r="E7190" i="33"/>
  <c r="E7189" i="33"/>
  <c r="E7188" i="33"/>
  <c r="E7187" i="33"/>
  <c r="E7186" i="33"/>
  <c r="E7185" i="33"/>
  <c r="E7184" i="33"/>
  <c r="E7183" i="33"/>
  <c r="E7182" i="33"/>
  <c r="E7181" i="33"/>
  <c r="E7180" i="33"/>
  <c r="E7179" i="33"/>
  <c r="E7178" i="33"/>
  <c r="E7177" i="33"/>
  <c r="E7176" i="33"/>
  <c r="E7175" i="33"/>
  <c r="E7174" i="33"/>
  <c r="E7173" i="33"/>
  <c r="E7172" i="33"/>
  <c r="E7171" i="33"/>
  <c r="E7170" i="33"/>
  <c r="E7169" i="33"/>
  <c r="E7168" i="33"/>
  <c r="E7167" i="33"/>
  <c r="E7166" i="33"/>
  <c r="E7165" i="33"/>
  <c r="E7164" i="33"/>
  <c r="E7163" i="33"/>
  <c r="E7162" i="33"/>
  <c r="E7161" i="33"/>
  <c r="E7160" i="33"/>
  <c r="E7159" i="33"/>
  <c r="E7158" i="33"/>
  <c r="E7157" i="33"/>
  <c r="E7156" i="33"/>
  <c r="E7155" i="33"/>
  <c r="E7154" i="33"/>
  <c r="E7153" i="33"/>
  <c r="E7152" i="33"/>
  <c r="E7151" i="33"/>
  <c r="E7150" i="33"/>
  <c r="E7149" i="33"/>
  <c r="E7148" i="33"/>
  <c r="E7147" i="33"/>
  <c r="E7146" i="33"/>
  <c r="E7145" i="33"/>
  <c r="E7144" i="33"/>
  <c r="E7143" i="33"/>
  <c r="E7142" i="33"/>
  <c r="E7141" i="33"/>
  <c r="E7140" i="33"/>
  <c r="E7139" i="33"/>
  <c r="E7138" i="33"/>
  <c r="E7137" i="33"/>
  <c r="E7136" i="33"/>
  <c r="E7135" i="33"/>
  <c r="E7134" i="33"/>
  <c r="E7133" i="33"/>
  <c r="E7132" i="33"/>
  <c r="E7131" i="33"/>
  <c r="E7130" i="33"/>
  <c r="E7129" i="33"/>
  <c r="E7128" i="33"/>
  <c r="E7127" i="33"/>
  <c r="E7126" i="33"/>
  <c r="E7125" i="33"/>
  <c r="E7124" i="33"/>
  <c r="E7123" i="33"/>
  <c r="E7122" i="33"/>
  <c r="E7121" i="33"/>
  <c r="E7120" i="33"/>
  <c r="E7119" i="33"/>
  <c r="E7118" i="33"/>
  <c r="E7117" i="33"/>
  <c r="E7116" i="33"/>
  <c r="E7115" i="33"/>
  <c r="E7114" i="33"/>
  <c r="E7113" i="33"/>
  <c r="E7112" i="33"/>
  <c r="E7111" i="33"/>
  <c r="E7110" i="33"/>
  <c r="E7109" i="33"/>
  <c r="E7108" i="33"/>
  <c r="E7107" i="33"/>
  <c r="E7106" i="33"/>
  <c r="E7105" i="33"/>
  <c r="E7104" i="33"/>
  <c r="E7103" i="33"/>
  <c r="E7102" i="33"/>
  <c r="E7101" i="33"/>
  <c r="E7100" i="33"/>
  <c r="E7099" i="33"/>
  <c r="E7098" i="33"/>
  <c r="E7097" i="33"/>
  <c r="E7096" i="33"/>
  <c r="E7095" i="33"/>
  <c r="E7094" i="33"/>
  <c r="E7093" i="33"/>
  <c r="E7092" i="33"/>
  <c r="E7091" i="33"/>
  <c r="E7090" i="33"/>
  <c r="E7089" i="33"/>
  <c r="E7088" i="33"/>
  <c r="E7087" i="33"/>
  <c r="E7086" i="33"/>
  <c r="E7085" i="33"/>
  <c r="E7084" i="33"/>
  <c r="E7083" i="33"/>
  <c r="E7082" i="33"/>
  <c r="E7081" i="33"/>
  <c r="E7080" i="33"/>
  <c r="E7079" i="33"/>
  <c r="E7078" i="33"/>
  <c r="E7077" i="33"/>
  <c r="E7076" i="33"/>
  <c r="E7075" i="33"/>
  <c r="E7074" i="33"/>
  <c r="E7073" i="33"/>
  <c r="E7072" i="33"/>
  <c r="E7071" i="33"/>
  <c r="E7070" i="33"/>
  <c r="E7069" i="33"/>
  <c r="E7068" i="33"/>
  <c r="E7067" i="33"/>
  <c r="E7066" i="33"/>
  <c r="E7065" i="33"/>
  <c r="E7064" i="33"/>
  <c r="E7063" i="33"/>
  <c r="E7062" i="33"/>
  <c r="E7061" i="33"/>
  <c r="E7060" i="33"/>
  <c r="E7059" i="33"/>
  <c r="E7058" i="33"/>
  <c r="E7057" i="33"/>
  <c r="E7056" i="33"/>
  <c r="E7055" i="33"/>
  <c r="E7054" i="33"/>
  <c r="E7053" i="33"/>
  <c r="E7052" i="33"/>
  <c r="E7051" i="33"/>
  <c r="E7050" i="33"/>
  <c r="E7049" i="33"/>
  <c r="E7048" i="33"/>
  <c r="E7047" i="33"/>
  <c r="E7046" i="33"/>
  <c r="E7045" i="33"/>
  <c r="E7044" i="33"/>
  <c r="E7043" i="33"/>
  <c r="E7042" i="33"/>
  <c r="E7041" i="33"/>
  <c r="E7040" i="33"/>
  <c r="E7039" i="33"/>
  <c r="E7038" i="33"/>
  <c r="E7037" i="33"/>
  <c r="E7036" i="33"/>
  <c r="E7035" i="33"/>
  <c r="E7034" i="33"/>
  <c r="E7033" i="33"/>
  <c r="E7032" i="33"/>
  <c r="E7031" i="33"/>
  <c r="E7030" i="33"/>
  <c r="E7029" i="33"/>
  <c r="E7028" i="33"/>
  <c r="E7027" i="33"/>
  <c r="E7026" i="33"/>
  <c r="E7025" i="33"/>
  <c r="E7024" i="33"/>
  <c r="E7023" i="33"/>
  <c r="E7022" i="33"/>
  <c r="E7021" i="33"/>
  <c r="E7020" i="33"/>
  <c r="E7019" i="33"/>
  <c r="E7018" i="33"/>
  <c r="E7017" i="33"/>
  <c r="E7016" i="33"/>
  <c r="E7015" i="33"/>
  <c r="E7014" i="33"/>
  <c r="E7013" i="33"/>
  <c r="E7012" i="33"/>
  <c r="E7011" i="33"/>
  <c r="E7010" i="33"/>
  <c r="E7009" i="33"/>
  <c r="E7008" i="33"/>
  <c r="E7007" i="33"/>
  <c r="E7006" i="33"/>
  <c r="E7005" i="33"/>
  <c r="E7004" i="33"/>
  <c r="E7003" i="33"/>
  <c r="E7002" i="33"/>
  <c r="E7001" i="33"/>
  <c r="E7000" i="33"/>
  <c r="E6999" i="33"/>
  <c r="E6998" i="33"/>
  <c r="E6997" i="33"/>
  <c r="E6996" i="33"/>
  <c r="E6995" i="33"/>
  <c r="E6994" i="33"/>
  <c r="E6993" i="33"/>
  <c r="E6992" i="33"/>
  <c r="E6991" i="33"/>
  <c r="E6990" i="33"/>
  <c r="E6989" i="33"/>
  <c r="E6988" i="33"/>
  <c r="E6987" i="33"/>
  <c r="E6986" i="33"/>
  <c r="E6985" i="33"/>
  <c r="E6984" i="33"/>
  <c r="E6983" i="33"/>
  <c r="E6982" i="33"/>
  <c r="E6981" i="33"/>
  <c r="E6980" i="33"/>
  <c r="E6979" i="33"/>
  <c r="E6978" i="33"/>
  <c r="E6977" i="33"/>
  <c r="E6976" i="33"/>
  <c r="E6975" i="33"/>
  <c r="E6974" i="33"/>
  <c r="E6973" i="33"/>
  <c r="E6972" i="33"/>
  <c r="E6971" i="33"/>
  <c r="E6970" i="33"/>
  <c r="E6969" i="33"/>
  <c r="E6968" i="33"/>
  <c r="E6967" i="33"/>
  <c r="E6966" i="33"/>
  <c r="E6965" i="33"/>
  <c r="E6964" i="33"/>
  <c r="E6963" i="33"/>
  <c r="E6962" i="33"/>
  <c r="E6961" i="33"/>
  <c r="E6960" i="33"/>
  <c r="E6959" i="33"/>
  <c r="E6958" i="33"/>
  <c r="E6957" i="33"/>
  <c r="E6956" i="33"/>
  <c r="E6955" i="33"/>
  <c r="E6954" i="33"/>
  <c r="E6953" i="33"/>
  <c r="E6952" i="33"/>
  <c r="E6951" i="33"/>
  <c r="E6950" i="33"/>
  <c r="E6949" i="33"/>
  <c r="E6948" i="33"/>
  <c r="E6947" i="33"/>
  <c r="E6946" i="33"/>
  <c r="E6945" i="33"/>
  <c r="E6944" i="33"/>
  <c r="E6943" i="33"/>
  <c r="E6942" i="33"/>
  <c r="E6941" i="33"/>
  <c r="E6940" i="33"/>
  <c r="E6939" i="33"/>
  <c r="E6938" i="33"/>
  <c r="E6937" i="33"/>
  <c r="E6936" i="33"/>
  <c r="E6935" i="33"/>
  <c r="E6934" i="33"/>
  <c r="E6933" i="33"/>
  <c r="E6932" i="33"/>
  <c r="E6931" i="33"/>
  <c r="E6930" i="33"/>
  <c r="E6929" i="33"/>
  <c r="E6928" i="33"/>
  <c r="E6927" i="33"/>
  <c r="E6926" i="33"/>
  <c r="E6925" i="33"/>
  <c r="E6924" i="33"/>
  <c r="E6923" i="33"/>
  <c r="E6922" i="33"/>
  <c r="E6921" i="33"/>
  <c r="E6920" i="33"/>
  <c r="E6919" i="33"/>
  <c r="E6918" i="33"/>
  <c r="E6917" i="33"/>
  <c r="E6916" i="33"/>
  <c r="E6915" i="33"/>
  <c r="E6914" i="33"/>
  <c r="E6913" i="33"/>
  <c r="E6912" i="33"/>
  <c r="E6911" i="33"/>
  <c r="E6910" i="33"/>
  <c r="E6909" i="33"/>
  <c r="E6908" i="33"/>
  <c r="E6907" i="33"/>
  <c r="E6906" i="33"/>
  <c r="E6905" i="33"/>
  <c r="E6904" i="33"/>
  <c r="E6903" i="33"/>
  <c r="E6902" i="33"/>
  <c r="E6901" i="33"/>
  <c r="E6900" i="33"/>
  <c r="E6899" i="33"/>
  <c r="E6898" i="33"/>
  <c r="E6897" i="33"/>
  <c r="E6896" i="33"/>
  <c r="E6895" i="33"/>
  <c r="E6894" i="33"/>
  <c r="E6893" i="33"/>
  <c r="E6892" i="33"/>
  <c r="E6891" i="33"/>
  <c r="E6890" i="33"/>
  <c r="E6889" i="33"/>
  <c r="E6888" i="33"/>
  <c r="E6887" i="33"/>
  <c r="E6886" i="33"/>
  <c r="E6885" i="33"/>
  <c r="E6884" i="33"/>
  <c r="E6883" i="33"/>
  <c r="E6882" i="33"/>
  <c r="E6881" i="33"/>
  <c r="E6880" i="33"/>
  <c r="E6879" i="33"/>
  <c r="E6878" i="33"/>
  <c r="E6877" i="33"/>
  <c r="E6876" i="33"/>
  <c r="E6875" i="33"/>
  <c r="E6874" i="33"/>
  <c r="E6873" i="33"/>
  <c r="E6872" i="33"/>
  <c r="E6871" i="33"/>
  <c r="E6870" i="33"/>
  <c r="E6869" i="33"/>
  <c r="E6868" i="33"/>
  <c r="E6867" i="33"/>
  <c r="E6866" i="33"/>
  <c r="E6865" i="33"/>
  <c r="E6864" i="33"/>
  <c r="E6863" i="33"/>
  <c r="E6862" i="33"/>
  <c r="E6861" i="33"/>
  <c r="E6860" i="33"/>
  <c r="E6859" i="33"/>
  <c r="E6858" i="33"/>
  <c r="E6857" i="33"/>
  <c r="E6856" i="33"/>
  <c r="E6855" i="33"/>
  <c r="E6854" i="33"/>
  <c r="E6853" i="33"/>
  <c r="E6852" i="33"/>
  <c r="E6851" i="33"/>
  <c r="E6850" i="33"/>
  <c r="E6849" i="33"/>
  <c r="E6848" i="33"/>
  <c r="E6847" i="33"/>
  <c r="E6846" i="33"/>
  <c r="E6845" i="33"/>
  <c r="E6844" i="33"/>
  <c r="E6843" i="33"/>
  <c r="E6842" i="33"/>
  <c r="E6841" i="33"/>
  <c r="E6840" i="33"/>
  <c r="E6839" i="33"/>
  <c r="E6838" i="33"/>
  <c r="E6837" i="33"/>
  <c r="E6836" i="33"/>
  <c r="E6835" i="33"/>
  <c r="E6834" i="33"/>
  <c r="E6833" i="33"/>
  <c r="E6832" i="33"/>
  <c r="E6831" i="33"/>
  <c r="E6830" i="33"/>
  <c r="E6829" i="33"/>
  <c r="E6828" i="33"/>
  <c r="E6827" i="33"/>
  <c r="E6826" i="33"/>
  <c r="E6825" i="33"/>
  <c r="E6824" i="33"/>
  <c r="E6823" i="33"/>
  <c r="E6822" i="33"/>
  <c r="E6821" i="33"/>
  <c r="E6820" i="33"/>
  <c r="E6819" i="33"/>
  <c r="E6818" i="33"/>
  <c r="E6817" i="33"/>
  <c r="E6816" i="33"/>
  <c r="E6815" i="33"/>
  <c r="E6814" i="33"/>
  <c r="E6813" i="33"/>
  <c r="E6812" i="33"/>
  <c r="E6811" i="33"/>
  <c r="E6810" i="33"/>
  <c r="E6809" i="33"/>
  <c r="E6808" i="33"/>
  <c r="E6807" i="33"/>
  <c r="E6806" i="33"/>
  <c r="E6805" i="33"/>
  <c r="E6804" i="33"/>
  <c r="E6803" i="33"/>
  <c r="E6802" i="33"/>
  <c r="E6801" i="33"/>
  <c r="E6800" i="33"/>
  <c r="E6799" i="33"/>
  <c r="E6798" i="33"/>
  <c r="E6797" i="33"/>
  <c r="E6796" i="33"/>
  <c r="E6795" i="33"/>
  <c r="E6794" i="33"/>
  <c r="E6793" i="33"/>
  <c r="E6792" i="33"/>
  <c r="E6791" i="33"/>
  <c r="E6790" i="33"/>
  <c r="E6789" i="33"/>
  <c r="E6788" i="33"/>
  <c r="E6787" i="33"/>
  <c r="E6786" i="33"/>
  <c r="E6785" i="33"/>
  <c r="E6784" i="33"/>
  <c r="E6783" i="33"/>
  <c r="E6782" i="33"/>
  <c r="E6781" i="33"/>
  <c r="E6780" i="33"/>
  <c r="E6779" i="33"/>
  <c r="E6778" i="33"/>
  <c r="E6777" i="33"/>
  <c r="E6776" i="33"/>
  <c r="E6775" i="33"/>
  <c r="E6774" i="33"/>
  <c r="E6773" i="33"/>
  <c r="E6772" i="33"/>
  <c r="E6771" i="33"/>
  <c r="E6770" i="33"/>
  <c r="E6769" i="33"/>
  <c r="E6768" i="33"/>
  <c r="E6767" i="33"/>
  <c r="E6766" i="33"/>
  <c r="E6765" i="33"/>
  <c r="E6764" i="33"/>
  <c r="E6763" i="33"/>
  <c r="E6762" i="33"/>
  <c r="E6761" i="33"/>
  <c r="E6760" i="33"/>
  <c r="E6759" i="33"/>
  <c r="E6758" i="33"/>
  <c r="E6757" i="33"/>
  <c r="E6756" i="33"/>
  <c r="E6755" i="33"/>
  <c r="E6754" i="33"/>
  <c r="E6753" i="33"/>
  <c r="E6752" i="33"/>
  <c r="E6751" i="33"/>
  <c r="E6750" i="33"/>
  <c r="E6749" i="33"/>
  <c r="E6748" i="33"/>
  <c r="E6747" i="33"/>
  <c r="E6746" i="33"/>
  <c r="E6745" i="33"/>
  <c r="E6744" i="33"/>
  <c r="E6743" i="33"/>
  <c r="E6742" i="33"/>
  <c r="E6741" i="33"/>
  <c r="E6740" i="33"/>
  <c r="E6739" i="33"/>
  <c r="E6738" i="33"/>
  <c r="E6737" i="33"/>
  <c r="E6736" i="33"/>
  <c r="E6735" i="33"/>
  <c r="E6734" i="33"/>
  <c r="E6733" i="33"/>
  <c r="E6732" i="33"/>
  <c r="E6731" i="33"/>
  <c r="E6730" i="33"/>
  <c r="E6729" i="33"/>
  <c r="E6728" i="33"/>
  <c r="E6727" i="33"/>
  <c r="E6726" i="33"/>
  <c r="E6725" i="33"/>
  <c r="E6724" i="33"/>
  <c r="E6723" i="33"/>
  <c r="E6722" i="33"/>
  <c r="E6721" i="33"/>
  <c r="E6720" i="33"/>
  <c r="E6719" i="33"/>
  <c r="E6718" i="33"/>
  <c r="E6717" i="33"/>
  <c r="E6716" i="33"/>
  <c r="E6715" i="33"/>
  <c r="E6714" i="33"/>
  <c r="E6713" i="33"/>
  <c r="E6712" i="33"/>
  <c r="E6711" i="33"/>
  <c r="E6710" i="33"/>
  <c r="E6709" i="33"/>
  <c r="E6708" i="33"/>
  <c r="E6707" i="33"/>
  <c r="E6706" i="33"/>
  <c r="E6705" i="33"/>
  <c r="E6704" i="33"/>
  <c r="E6703" i="33"/>
  <c r="E6702" i="33"/>
  <c r="E6701" i="33"/>
  <c r="E6700" i="33"/>
  <c r="E6699" i="33"/>
  <c r="E6698" i="33"/>
  <c r="E6697" i="33"/>
  <c r="E6696" i="33"/>
  <c r="E6695" i="33"/>
  <c r="E6694" i="33"/>
  <c r="E6693" i="33"/>
  <c r="E6692" i="33"/>
  <c r="E6691" i="33"/>
  <c r="E6690" i="33"/>
  <c r="E6689" i="33"/>
  <c r="E6688" i="33"/>
  <c r="E6687" i="33"/>
  <c r="E6686" i="33"/>
  <c r="E6685" i="33"/>
  <c r="E6684" i="33"/>
  <c r="E6683" i="33"/>
  <c r="E6682" i="33"/>
  <c r="E6681" i="33"/>
  <c r="E6680" i="33"/>
  <c r="E6679" i="33"/>
  <c r="E6678" i="33"/>
  <c r="E6677" i="33"/>
  <c r="E6676" i="33"/>
  <c r="E6675" i="33"/>
  <c r="E6674" i="33"/>
  <c r="E6673" i="33"/>
  <c r="E6672" i="33"/>
  <c r="E6671" i="33"/>
  <c r="E6670" i="33"/>
  <c r="E6669" i="33"/>
  <c r="E6668" i="33"/>
  <c r="E6667" i="33"/>
  <c r="E6666" i="33"/>
  <c r="E6665" i="33"/>
  <c r="E6664" i="33"/>
  <c r="E6663" i="33"/>
  <c r="E6662" i="33"/>
  <c r="E6661" i="33"/>
  <c r="E6660" i="33"/>
  <c r="E6659" i="33"/>
  <c r="E6658" i="33"/>
  <c r="E6657" i="33"/>
  <c r="E6656" i="33"/>
  <c r="E6655" i="33"/>
  <c r="E6654" i="33"/>
  <c r="E6653" i="33"/>
  <c r="E6652" i="33"/>
  <c r="E6651" i="33"/>
  <c r="E6650" i="33"/>
  <c r="E6649" i="33"/>
  <c r="E6648" i="33"/>
  <c r="E6647" i="33"/>
  <c r="E6646" i="33"/>
  <c r="E6645" i="33"/>
  <c r="E6644" i="33"/>
  <c r="E6643" i="33"/>
  <c r="E6642" i="33"/>
  <c r="E6641" i="33"/>
  <c r="E6640" i="33"/>
  <c r="E6639" i="33"/>
  <c r="E6638" i="33"/>
  <c r="E6637" i="33"/>
  <c r="E6636" i="33"/>
  <c r="E6635" i="33"/>
  <c r="E6634" i="33"/>
  <c r="E6633" i="33"/>
  <c r="E6632" i="33"/>
  <c r="E6631" i="33"/>
  <c r="E6630" i="33"/>
  <c r="E6629" i="33"/>
  <c r="E6628" i="33"/>
  <c r="E6627" i="33"/>
  <c r="E6626" i="33"/>
  <c r="E6625" i="33"/>
  <c r="E6624" i="33"/>
  <c r="E6623" i="33"/>
  <c r="E6622" i="33"/>
  <c r="E6621" i="33"/>
  <c r="E6620" i="33"/>
  <c r="E6619" i="33"/>
  <c r="E6618" i="33"/>
  <c r="E6617" i="33"/>
  <c r="E6616" i="33"/>
  <c r="E6615" i="33"/>
  <c r="E6614" i="33"/>
  <c r="E6613" i="33"/>
  <c r="E6612" i="33"/>
  <c r="E6611" i="33"/>
  <c r="E6610" i="33"/>
  <c r="E6609" i="33"/>
  <c r="E6608" i="33"/>
  <c r="E6607" i="33"/>
  <c r="E6606" i="33"/>
  <c r="E6605" i="33"/>
  <c r="E6604" i="33"/>
  <c r="E6603" i="33"/>
  <c r="E6602" i="33"/>
  <c r="E6601" i="33"/>
  <c r="E6600" i="33"/>
  <c r="E6599" i="33"/>
  <c r="E6598" i="33"/>
  <c r="E6597" i="33"/>
  <c r="E6596" i="33"/>
  <c r="E6595" i="33"/>
  <c r="E6594" i="33"/>
  <c r="E6593" i="33"/>
  <c r="E6592" i="33"/>
  <c r="E6591" i="33"/>
  <c r="E6590" i="33"/>
  <c r="E6589" i="33"/>
  <c r="E6588" i="33"/>
  <c r="E6587" i="33"/>
  <c r="E6586" i="33"/>
  <c r="E6585" i="33"/>
  <c r="E6584" i="33"/>
  <c r="E6583" i="33"/>
  <c r="E6582" i="33"/>
  <c r="E6581" i="33"/>
  <c r="E6580" i="33"/>
  <c r="E6579" i="33"/>
  <c r="E6578" i="33"/>
  <c r="E6577" i="33"/>
  <c r="E6576" i="33"/>
  <c r="E6575" i="33"/>
  <c r="E6574" i="33"/>
  <c r="E6573" i="33"/>
  <c r="E6572" i="33"/>
  <c r="E6571" i="33"/>
  <c r="E6570" i="33"/>
  <c r="E6569" i="33"/>
  <c r="E6568" i="33"/>
  <c r="E6567" i="33"/>
  <c r="E6566" i="33"/>
  <c r="E6565" i="33"/>
  <c r="E6564" i="33"/>
  <c r="E6563" i="33"/>
  <c r="E6562" i="33"/>
  <c r="E6561" i="33"/>
  <c r="E6560" i="33"/>
  <c r="E6559" i="33"/>
  <c r="E6558" i="33"/>
  <c r="E6557" i="33"/>
  <c r="E6556" i="33"/>
  <c r="E6555" i="33"/>
  <c r="E6554" i="33"/>
  <c r="E6553" i="33"/>
  <c r="E6552" i="33"/>
  <c r="E6551" i="33"/>
  <c r="E6550" i="33"/>
  <c r="E6549" i="33"/>
  <c r="E6548" i="33"/>
  <c r="E6547" i="33"/>
  <c r="E6546" i="33"/>
  <c r="E6545" i="33"/>
  <c r="E6544" i="33"/>
  <c r="E6543" i="33"/>
  <c r="E6542" i="33"/>
  <c r="E6541" i="33"/>
  <c r="E6540" i="33"/>
  <c r="E6539" i="33"/>
  <c r="E6538" i="33"/>
  <c r="E6537" i="33"/>
  <c r="E6536" i="33"/>
  <c r="E6535" i="33"/>
  <c r="E6534" i="33"/>
  <c r="E6533" i="33"/>
  <c r="E6532" i="33"/>
  <c r="E6531" i="33"/>
  <c r="E6530" i="33"/>
  <c r="E6529" i="33"/>
  <c r="E6528" i="33"/>
  <c r="E6527" i="33"/>
  <c r="E6526" i="33"/>
  <c r="E6525" i="33"/>
  <c r="E6524" i="33"/>
  <c r="E6523" i="33"/>
  <c r="E6522" i="33"/>
  <c r="E6521" i="33"/>
  <c r="E6520" i="33"/>
  <c r="E6519" i="33"/>
  <c r="E6518" i="33"/>
  <c r="E6517" i="33"/>
  <c r="E6516" i="33"/>
  <c r="E6515" i="33"/>
  <c r="E6514" i="33"/>
  <c r="E6513" i="33"/>
  <c r="E6512" i="33"/>
  <c r="E6511" i="33"/>
  <c r="E6510" i="33"/>
  <c r="E6509" i="33"/>
  <c r="E6508" i="33"/>
  <c r="E6507" i="33"/>
  <c r="E6506" i="33"/>
  <c r="E6505" i="33"/>
  <c r="E6504" i="33"/>
  <c r="E6503" i="33"/>
  <c r="E6502" i="33"/>
  <c r="E6501" i="33"/>
  <c r="E6500" i="33"/>
  <c r="E6499" i="33"/>
  <c r="E6498" i="33"/>
  <c r="E6497" i="33"/>
  <c r="E6496" i="33"/>
  <c r="E6495" i="33"/>
  <c r="E6494" i="33"/>
  <c r="E6493" i="33"/>
  <c r="E6492" i="33"/>
  <c r="E6491" i="33"/>
  <c r="E6490" i="33"/>
  <c r="E6489" i="33"/>
  <c r="E6488" i="33"/>
  <c r="E6487" i="33"/>
  <c r="E6486" i="33"/>
  <c r="E6485" i="33"/>
  <c r="E6484" i="33"/>
  <c r="E6483" i="33"/>
  <c r="E6482" i="33"/>
  <c r="E6481" i="33"/>
  <c r="E6480" i="33"/>
  <c r="E6479" i="33"/>
  <c r="E6478" i="33"/>
  <c r="E6477" i="33"/>
  <c r="E6476" i="33"/>
  <c r="E6475" i="33"/>
  <c r="E6474" i="33"/>
  <c r="E6473" i="33"/>
  <c r="E6472" i="33"/>
  <c r="E6471" i="33"/>
  <c r="E6470" i="33"/>
  <c r="E6469" i="33"/>
  <c r="E6468" i="33"/>
  <c r="E6467" i="33"/>
  <c r="E6466" i="33"/>
  <c r="E6465" i="33"/>
  <c r="E6464" i="33"/>
  <c r="E6463" i="33"/>
  <c r="E6462" i="33"/>
  <c r="E6461" i="33"/>
  <c r="E6460" i="33"/>
  <c r="E6459" i="33"/>
  <c r="E6458" i="33"/>
  <c r="E6457" i="33"/>
  <c r="E6456" i="33"/>
  <c r="E6455" i="33"/>
  <c r="E6454" i="33"/>
  <c r="E6453" i="33"/>
  <c r="E6452" i="33"/>
  <c r="E6451" i="33"/>
  <c r="E6450" i="33"/>
  <c r="E6449" i="33"/>
  <c r="E6448" i="33"/>
  <c r="E6447" i="33"/>
  <c r="E6446" i="33"/>
  <c r="E6445" i="33"/>
  <c r="E6444" i="33"/>
  <c r="E6443" i="33"/>
  <c r="E6442" i="33"/>
  <c r="E6441" i="33"/>
  <c r="E6440" i="33"/>
  <c r="E6439" i="33"/>
  <c r="E6438" i="33"/>
  <c r="E6437" i="33"/>
  <c r="E6436" i="33"/>
  <c r="E6435" i="33"/>
  <c r="E6434" i="33"/>
  <c r="E6433" i="33"/>
  <c r="E6432" i="33"/>
  <c r="E6431" i="33"/>
  <c r="E6430" i="33"/>
  <c r="E6429" i="33"/>
  <c r="E6428" i="33"/>
  <c r="E6427" i="33"/>
  <c r="E6426" i="33"/>
  <c r="E6425" i="33"/>
  <c r="E6424" i="33"/>
  <c r="E6423" i="33"/>
  <c r="E6422" i="33"/>
  <c r="E6421" i="33"/>
  <c r="E6420" i="33"/>
  <c r="E6419" i="33"/>
  <c r="E6418" i="33"/>
  <c r="E6417" i="33"/>
  <c r="E6416" i="33"/>
  <c r="E6415" i="33"/>
  <c r="E6414" i="33"/>
  <c r="E6413" i="33"/>
  <c r="E6412" i="33"/>
  <c r="E6411" i="33"/>
  <c r="E6410" i="33"/>
  <c r="E6409" i="33"/>
  <c r="E6408" i="33"/>
  <c r="E6407" i="33"/>
  <c r="E6406" i="33"/>
  <c r="E6405" i="33"/>
  <c r="E6404" i="33"/>
  <c r="E6403" i="33"/>
  <c r="E6402" i="33"/>
  <c r="E6401" i="33"/>
  <c r="E6400" i="33"/>
  <c r="E6399" i="33"/>
  <c r="E6398" i="33"/>
  <c r="E6397" i="33"/>
  <c r="E6396" i="33"/>
  <c r="E6395" i="33"/>
  <c r="E6394" i="33"/>
  <c r="E6393" i="33"/>
  <c r="E6392" i="33"/>
  <c r="E6391" i="33"/>
  <c r="E6390" i="33"/>
  <c r="E6389" i="33"/>
  <c r="E6388" i="33"/>
  <c r="E6387" i="33"/>
  <c r="E6386" i="33"/>
  <c r="E6385" i="33"/>
  <c r="E6384" i="33"/>
  <c r="E6383" i="33"/>
  <c r="E6382" i="33"/>
  <c r="E6381" i="33"/>
  <c r="E6380" i="33"/>
  <c r="E6379" i="33"/>
  <c r="E6378" i="33"/>
  <c r="E6377" i="33"/>
  <c r="E6376" i="33"/>
  <c r="E6375" i="33"/>
  <c r="E6374" i="33"/>
  <c r="E6373" i="33"/>
  <c r="E6372" i="33"/>
  <c r="E6371" i="33"/>
  <c r="E6370" i="33"/>
  <c r="E6369" i="33"/>
  <c r="E6368" i="33"/>
  <c r="E6367" i="33"/>
  <c r="E6366" i="33"/>
  <c r="E6365" i="33"/>
  <c r="E6364" i="33"/>
  <c r="E6363" i="33"/>
  <c r="E6362" i="33"/>
  <c r="E6361" i="33"/>
  <c r="E6360" i="33"/>
  <c r="E6359" i="33"/>
  <c r="E6358" i="33"/>
  <c r="E6357" i="33"/>
  <c r="E6356" i="33"/>
  <c r="E6355" i="33"/>
  <c r="E6354" i="33"/>
  <c r="E6353" i="33"/>
  <c r="E6352" i="33"/>
  <c r="E6351" i="33"/>
  <c r="E6350" i="33"/>
  <c r="E6349" i="33"/>
  <c r="E6348" i="33"/>
  <c r="E6347" i="33"/>
  <c r="E6346" i="33"/>
  <c r="E6345" i="33"/>
  <c r="E6344" i="33"/>
  <c r="E6343" i="33"/>
  <c r="E6342" i="33"/>
  <c r="E6341" i="33"/>
  <c r="E6340" i="33"/>
  <c r="E6339" i="33"/>
  <c r="E6338" i="33"/>
  <c r="E6337" i="33"/>
  <c r="E6336" i="33"/>
  <c r="E6335" i="33"/>
  <c r="E6334" i="33"/>
  <c r="E6333" i="33"/>
  <c r="E6332" i="33"/>
  <c r="E6331" i="33"/>
  <c r="E6330" i="33"/>
  <c r="E6329" i="33"/>
  <c r="E6328" i="33"/>
  <c r="E6327" i="33"/>
  <c r="E6326" i="33"/>
  <c r="E6325" i="33"/>
  <c r="E6324" i="33"/>
  <c r="E6323" i="33"/>
  <c r="E6322" i="33"/>
  <c r="E6321" i="33"/>
  <c r="E6320" i="33"/>
  <c r="E6319" i="33"/>
  <c r="E6318" i="33"/>
  <c r="E6317" i="33"/>
  <c r="E6316" i="33"/>
  <c r="E6315" i="33"/>
  <c r="E6314" i="33"/>
  <c r="E6313" i="33"/>
  <c r="E6312" i="33"/>
  <c r="E6311" i="33"/>
  <c r="E6310" i="33"/>
  <c r="E6309" i="33"/>
  <c r="E6308" i="33"/>
  <c r="E6307" i="33"/>
  <c r="E6306" i="33"/>
  <c r="E6305" i="33"/>
  <c r="E6304" i="33"/>
  <c r="E6303" i="33"/>
  <c r="E6302" i="33"/>
  <c r="E6301" i="33"/>
  <c r="E6300" i="33"/>
  <c r="E6299" i="33"/>
  <c r="E6298" i="33"/>
  <c r="E6297" i="33"/>
  <c r="E6296" i="33"/>
  <c r="E6295" i="33"/>
  <c r="E6294" i="33"/>
  <c r="E6293" i="33"/>
  <c r="E6292" i="33"/>
  <c r="E6291" i="33"/>
  <c r="E6290" i="33"/>
  <c r="E6289" i="33"/>
  <c r="E6288" i="33"/>
  <c r="E6287" i="33"/>
  <c r="E6286" i="33"/>
  <c r="E6285" i="33"/>
  <c r="E6284" i="33"/>
  <c r="E6283" i="33"/>
  <c r="E6282" i="33"/>
  <c r="E6281" i="33"/>
  <c r="E6280" i="33"/>
  <c r="E6279" i="33"/>
  <c r="E6278" i="33"/>
  <c r="E6277" i="33"/>
  <c r="E6276" i="33"/>
  <c r="E6275" i="33"/>
  <c r="E6274" i="33"/>
  <c r="E6273" i="33"/>
  <c r="E6272" i="33"/>
  <c r="E6271" i="33"/>
  <c r="E6270" i="33"/>
  <c r="E6269" i="33"/>
  <c r="E6268" i="33"/>
  <c r="E6267" i="33"/>
  <c r="E6266" i="33"/>
  <c r="E6265" i="33"/>
  <c r="E6264" i="33"/>
  <c r="E6263" i="33"/>
  <c r="E6262" i="33"/>
  <c r="E6261" i="33"/>
  <c r="E6260" i="33"/>
  <c r="E6259" i="33"/>
  <c r="E6258" i="33"/>
  <c r="E6257" i="33"/>
  <c r="E6256" i="33"/>
  <c r="E6255" i="33"/>
  <c r="E6254" i="33"/>
  <c r="E6253" i="33"/>
  <c r="E6252" i="33"/>
  <c r="E6251" i="33"/>
  <c r="E6250" i="33"/>
  <c r="E6249" i="33"/>
  <c r="E6248" i="33"/>
  <c r="E6247" i="33"/>
  <c r="E6246" i="33"/>
  <c r="E6245" i="33"/>
  <c r="E6244" i="33"/>
  <c r="E6243" i="33"/>
  <c r="E6242" i="33"/>
  <c r="E6241" i="33"/>
  <c r="E6240" i="33"/>
  <c r="E6239" i="33"/>
  <c r="E6238" i="33"/>
  <c r="E6237" i="33"/>
  <c r="E6236" i="33"/>
  <c r="E6235" i="33"/>
  <c r="E6234" i="33"/>
  <c r="E6233" i="33"/>
  <c r="E6232" i="33"/>
  <c r="E6231" i="33"/>
  <c r="E6230" i="33"/>
  <c r="E6229" i="33"/>
  <c r="E6228" i="33"/>
  <c r="E6227" i="33"/>
  <c r="E6226" i="33"/>
  <c r="E6225" i="33"/>
  <c r="E6224" i="33"/>
  <c r="E6223" i="33"/>
  <c r="E6222" i="33"/>
  <c r="E6221" i="33"/>
  <c r="E6220" i="33"/>
  <c r="E6219" i="33"/>
  <c r="E6218" i="33"/>
  <c r="E6217" i="33"/>
  <c r="E6216" i="33"/>
  <c r="E6215" i="33"/>
  <c r="E6214" i="33"/>
  <c r="E6213" i="33"/>
  <c r="E6212" i="33"/>
  <c r="E6211" i="33"/>
  <c r="E6210" i="33"/>
  <c r="E6209" i="33"/>
  <c r="E6208" i="33"/>
  <c r="E6207" i="33"/>
  <c r="E6206" i="33"/>
  <c r="E6205" i="33"/>
  <c r="E6204" i="33"/>
  <c r="E6203" i="33"/>
  <c r="E6202" i="33"/>
  <c r="E6201" i="33"/>
  <c r="E6200" i="33"/>
  <c r="E6199" i="33"/>
  <c r="E6198" i="33"/>
  <c r="E6197" i="33"/>
  <c r="E6196" i="33"/>
  <c r="E6195" i="33"/>
  <c r="E6194" i="33"/>
  <c r="E6193" i="33"/>
  <c r="E6192" i="33"/>
  <c r="E6191" i="33"/>
  <c r="E6190" i="33"/>
  <c r="E6189" i="33"/>
  <c r="E6188" i="33"/>
  <c r="E6187" i="33"/>
  <c r="E6186" i="33"/>
  <c r="E6185" i="33"/>
  <c r="E6184" i="33"/>
  <c r="E6183" i="33"/>
  <c r="E6182" i="33"/>
  <c r="E6181" i="33"/>
  <c r="E6180" i="33"/>
  <c r="E6179" i="33"/>
  <c r="E6178" i="33"/>
  <c r="E6177" i="33"/>
  <c r="E6176" i="33"/>
  <c r="E6175" i="33"/>
  <c r="E6174" i="33"/>
  <c r="E6173" i="33"/>
  <c r="E6172" i="33"/>
  <c r="E6171" i="33"/>
  <c r="E6170" i="33"/>
  <c r="E6169" i="33"/>
  <c r="E6168" i="33"/>
  <c r="E6167" i="33"/>
  <c r="E6166" i="33"/>
  <c r="E6165" i="33"/>
  <c r="E6164" i="33"/>
  <c r="E6163" i="33"/>
  <c r="E6162" i="33"/>
  <c r="E6161" i="33"/>
  <c r="E6160" i="33"/>
  <c r="E6159" i="33"/>
  <c r="E6158" i="33"/>
  <c r="E6157" i="33"/>
  <c r="E6156" i="33"/>
  <c r="E6155" i="33"/>
  <c r="E6154" i="33"/>
  <c r="E6153" i="33"/>
  <c r="E6152" i="33"/>
  <c r="E6151" i="33"/>
  <c r="E6150" i="33"/>
  <c r="E6149" i="33"/>
  <c r="E6148" i="33"/>
  <c r="E6147" i="33"/>
  <c r="E6146" i="33"/>
  <c r="E6145" i="33"/>
  <c r="E6144" i="33"/>
  <c r="E6143" i="33"/>
  <c r="E6142" i="33"/>
  <c r="E6141" i="33"/>
  <c r="E6140" i="33"/>
  <c r="E6139" i="33"/>
  <c r="E6138" i="33"/>
  <c r="E6137" i="33"/>
  <c r="E6136" i="33"/>
  <c r="E6135" i="33"/>
  <c r="E6134" i="33"/>
  <c r="E6133" i="33"/>
  <c r="E6132" i="33"/>
  <c r="E6131" i="33"/>
  <c r="E6130" i="33"/>
  <c r="E6129" i="33"/>
  <c r="E6128" i="33"/>
  <c r="E6127" i="33"/>
  <c r="E6126" i="33"/>
  <c r="E6125" i="33"/>
  <c r="E6124" i="33"/>
  <c r="E6123" i="33"/>
  <c r="E6122" i="33"/>
  <c r="E6121" i="33"/>
  <c r="E6120" i="33"/>
  <c r="E6119" i="33"/>
  <c r="E6118" i="33"/>
  <c r="E6117" i="33"/>
  <c r="E6116" i="33"/>
  <c r="E6115" i="33"/>
  <c r="E6114" i="33"/>
  <c r="E6113" i="33"/>
  <c r="E6112" i="33"/>
  <c r="E6111" i="33"/>
  <c r="E6110" i="33"/>
  <c r="E6109" i="33"/>
  <c r="E6108" i="33"/>
  <c r="E6107" i="33"/>
  <c r="E6106" i="33"/>
  <c r="E6105" i="33"/>
  <c r="E6104" i="33"/>
  <c r="E6103" i="33"/>
  <c r="E6102" i="33"/>
  <c r="E6101" i="33"/>
  <c r="E6100" i="33"/>
  <c r="E6099" i="33"/>
  <c r="E6098" i="33"/>
  <c r="E6097" i="33"/>
  <c r="E6096" i="33"/>
  <c r="E6095" i="33"/>
  <c r="E6094" i="33"/>
  <c r="E6093" i="33"/>
  <c r="E6092" i="33"/>
  <c r="E6091" i="33"/>
  <c r="E6090" i="33"/>
  <c r="E6089" i="33"/>
  <c r="E6088" i="33"/>
  <c r="E6087" i="33"/>
  <c r="E6086" i="33"/>
  <c r="E6085" i="33"/>
  <c r="E6084" i="33"/>
  <c r="E6083" i="33"/>
  <c r="E6082" i="33"/>
  <c r="E6081" i="33"/>
  <c r="E6080" i="33"/>
  <c r="E6079" i="33"/>
  <c r="E6078" i="33"/>
  <c r="E6077" i="33"/>
  <c r="E6076" i="33"/>
  <c r="E6075" i="33"/>
  <c r="E6074" i="33"/>
  <c r="E6073" i="33"/>
  <c r="E6072" i="33"/>
  <c r="E6071" i="33"/>
  <c r="E6070" i="33"/>
  <c r="E6069" i="33"/>
  <c r="E6068" i="33"/>
  <c r="E6067" i="33"/>
  <c r="E6066" i="33"/>
  <c r="E6065" i="33"/>
  <c r="E6064" i="33"/>
  <c r="E6063" i="33"/>
  <c r="E6062" i="33"/>
  <c r="E6061" i="33"/>
  <c r="E6060" i="33"/>
  <c r="E6059" i="33"/>
  <c r="E6058" i="33"/>
  <c r="E6057" i="33"/>
  <c r="E6056" i="33"/>
  <c r="E6055" i="33"/>
  <c r="E6054" i="33"/>
  <c r="E6053" i="33"/>
  <c r="E6052" i="33"/>
  <c r="E6051" i="33"/>
  <c r="E6050" i="33"/>
  <c r="E6049" i="33"/>
  <c r="E6048" i="33"/>
  <c r="E6047" i="33"/>
  <c r="E6046" i="33"/>
  <c r="E6045" i="33"/>
  <c r="E6044" i="33"/>
  <c r="E6043" i="33"/>
  <c r="E6042" i="33"/>
  <c r="E6041" i="33"/>
  <c r="E6040" i="33"/>
  <c r="E6039" i="33"/>
  <c r="E6038" i="33"/>
  <c r="E6037" i="33"/>
  <c r="E6036" i="33"/>
  <c r="E6035" i="33"/>
  <c r="E6034" i="33"/>
  <c r="E6033" i="33"/>
  <c r="E6032" i="33"/>
  <c r="E6031" i="33"/>
  <c r="E6030" i="33"/>
  <c r="E6029" i="33"/>
  <c r="E6028" i="33"/>
  <c r="E6027" i="33"/>
  <c r="E6026" i="33"/>
  <c r="E6025" i="33"/>
  <c r="E6024" i="33"/>
  <c r="E6023" i="33"/>
  <c r="E6022" i="33"/>
  <c r="E6021" i="33"/>
  <c r="E6020" i="33"/>
  <c r="E6019" i="33"/>
  <c r="E6018" i="33"/>
  <c r="E6017" i="33"/>
  <c r="E6016" i="33"/>
  <c r="E6015" i="33"/>
  <c r="E6014" i="33"/>
  <c r="E6013" i="33"/>
  <c r="E6012" i="33"/>
  <c r="E6011" i="33"/>
  <c r="E6010" i="33"/>
  <c r="E6009" i="33"/>
  <c r="E6008" i="33"/>
  <c r="E6007" i="33"/>
  <c r="E6006" i="33"/>
  <c r="E6005" i="33"/>
  <c r="E6004" i="33"/>
  <c r="E6003" i="33"/>
  <c r="E6002" i="33"/>
  <c r="E6001" i="33"/>
  <c r="E6000" i="33"/>
  <c r="E5999" i="33"/>
  <c r="E5998" i="33"/>
  <c r="E5997" i="33"/>
  <c r="E5996" i="33"/>
  <c r="E5995" i="33"/>
  <c r="E5994" i="33"/>
  <c r="E5993" i="33"/>
  <c r="E5992" i="33"/>
  <c r="E5991" i="33"/>
  <c r="E5990" i="33"/>
  <c r="E5989" i="33"/>
  <c r="E5988" i="33"/>
  <c r="E5987" i="33"/>
  <c r="E5986" i="33"/>
  <c r="E5985" i="33"/>
  <c r="E5984" i="33"/>
  <c r="E5983" i="33"/>
  <c r="E5982" i="33"/>
  <c r="E5981" i="33"/>
  <c r="E5980" i="33"/>
  <c r="E5979" i="33"/>
  <c r="E5978" i="33"/>
  <c r="E5977" i="33"/>
  <c r="E5976" i="33"/>
  <c r="E5975" i="33"/>
  <c r="E5974" i="33"/>
  <c r="E5973" i="33"/>
  <c r="E5972" i="33"/>
  <c r="E5971" i="33"/>
  <c r="E5970" i="33"/>
  <c r="E5969" i="33"/>
  <c r="E5968" i="33"/>
  <c r="E5967" i="33"/>
  <c r="E5966" i="33"/>
  <c r="E5965" i="33"/>
  <c r="E5964" i="33"/>
  <c r="E5963" i="33"/>
  <c r="E5962" i="33"/>
  <c r="E5961" i="33"/>
  <c r="E5960" i="33"/>
  <c r="E5959" i="33"/>
  <c r="E5958" i="33"/>
  <c r="E5957" i="33"/>
  <c r="E5956" i="33"/>
  <c r="E5955" i="33"/>
  <c r="E5954" i="33"/>
  <c r="E5953" i="33"/>
  <c r="E5952" i="33"/>
  <c r="E5951" i="33"/>
  <c r="E5950" i="33"/>
  <c r="E5949" i="33"/>
  <c r="E5948" i="33"/>
  <c r="E5947" i="33"/>
  <c r="E5946" i="33"/>
  <c r="E5945" i="33"/>
  <c r="E5944" i="33"/>
  <c r="E5943" i="33"/>
  <c r="E5942" i="33"/>
  <c r="E5941" i="33"/>
  <c r="E5940" i="33"/>
  <c r="E5939" i="33"/>
  <c r="E5938" i="33"/>
  <c r="E5937" i="33"/>
  <c r="E5936" i="33"/>
  <c r="E5935" i="33"/>
  <c r="E5934" i="33"/>
  <c r="E5933" i="33"/>
  <c r="E5932" i="33"/>
  <c r="E5931" i="33"/>
  <c r="E5930" i="33"/>
  <c r="E5929" i="33"/>
  <c r="E5928" i="33"/>
  <c r="E5927" i="33"/>
  <c r="E5926" i="33"/>
  <c r="E5925" i="33"/>
  <c r="E5924" i="33"/>
  <c r="E5923" i="33"/>
  <c r="E5922" i="33"/>
  <c r="E5921" i="33"/>
  <c r="E5920" i="33"/>
  <c r="E5919" i="33"/>
  <c r="E5918" i="33"/>
  <c r="E5917" i="33"/>
  <c r="E5916" i="33"/>
  <c r="E5915" i="33"/>
  <c r="E5914" i="33"/>
  <c r="E5913" i="33"/>
  <c r="E5912" i="33"/>
  <c r="E5911" i="33"/>
  <c r="E5910" i="33"/>
  <c r="E5909" i="33"/>
  <c r="E5908" i="33"/>
  <c r="E5907" i="33"/>
  <c r="E5906" i="33"/>
  <c r="E5905" i="33"/>
  <c r="E5904" i="33"/>
  <c r="E5903" i="33"/>
  <c r="E5902" i="33"/>
  <c r="E5901" i="33"/>
  <c r="E5900" i="33"/>
  <c r="E5899" i="33"/>
  <c r="E5898" i="33"/>
  <c r="E5897" i="33"/>
  <c r="E5896" i="33"/>
  <c r="E5895" i="33"/>
  <c r="E5894" i="33"/>
  <c r="E5893" i="33"/>
  <c r="E5892" i="33"/>
  <c r="E5891" i="33"/>
  <c r="E5890" i="33"/>
  <c r="E5889" i="33"/>
  <c r="E5888" i="33"/>
  <c r="E5887" i="33"/>
  <c r="E5886" i="33"/>
  <c r="E5885" i="33"/>
  <c r="E5884" i="33"/>
  <c r="E5883" i="33"/>
  <c r="E5882" i="33"/>
  <c r="E5881" i="33"/>
  <c r="E5880" i="33"/>
  <c r="E5879" i="33"/>
  <c r="E5878" i="33"/>
  <c r="E5877" i="33"/>
  <c r="E5876" i="33"/>
  <c r="E5875" i="33"/>
  <c r="E5874" i="33"/>
  <c r="E5873" i="33"/>
  <c r="E5872" i="33"/>
  <c r="E5871" i="33"/>
  <c r="E5870" i="33"/>
  <c r="E5869" i="33"/>
  <c r="E5868" i="33"/>
  <c r="E5867" i="33"/>
  <c r="E5866" i="33"/>
  <c r="E5865" i="33"/>
  <c r="E5864" i="33"/>
  <c r="E5863" i="33"/>
  <c r="E5862" i="33"/>
  <c r="E5861" i="33"/>
  <c r="E5860" i="33"/>
  <c r="E5859" i="33"/>
  <c r="E5858" i="33"/>
  <c r="E5857" i="33"/>
  <c r="E5856" i="33"/>
  <c r="E5855" i="33"/>
  <c r="E5854" i="33"/>
  <c r="E5853" i="33"/>
  <c r="E5852" i="33"/>
  <c r="E5851" i="33"/>
  <c r="E5850" i="33"/>
  <c r="E5849" i="33"/>
  <c r="E5848" i="33"/>
  <c r="E5847" i="33"/>
  <c r="E5846" i="33"/>
  <c r="E5845" i="33"/>
  <c r="E5844" i="33"/>
  <c r="E5843" i="33"/>
  <c r="E5842" i="33"/>
  <c r="E5841" i="33"/>
  <c r="E5840" i="33"/>
  <c r="E5839" i="33"/>
  <c r="E5838" i="33"/>
  <c r="E5837" i="33"/>
  <c r="E5836" i="33"/>
  <c r="E5835" i="33"/>
  <c r="E5834" i="33"/>
  <c r="E5833" i="33"/>
  <c r="E5832" i="33"/>
  <c r="E5831" i="33"/>
  <c r="E5830" i="33"/>
  <c r="E5829" i="33"/>
  <c r="E5828" i="33"/>
  <c r="E5827" i="33"/>
  <c r="E5826" i="33"/>
  <c r="E5825" i="33"/>
  <c r="E5824" i="33"/>
  <c r="E5823" i="33"/>
  <c r="E5822" i="33"/>
  <c r="E5821" i="33"/>
  <c r="E5820" i="33"/>
  <c r="E5819" i="33"/>
  <c r="E5818" i="33"/>
  <c r="E5817" i="33"/>
  <c r="E5816" i="33"/>
  <c r="E5815" i="33"/>
  <c r="E5814" i="33"/>
  <c r="E5813" i="33"/>
  <c r="E5812" i="33"/>
  <c r="E5811" i="33"/>
  <c r="E5810" i="33"/>
  <c r="E5809" i="33"/>
  <c r="E5808" i="33"/>
  <c r="E5807" i="33"/>
  <c r="E5806" i="33"/>
  <c r="E5805" i="33"/>
  <c r="E5804" i="33"/>
  <c r="E5803" i="33"/>
  <c r="E5802" i="33"/>
  <c r="E5801" i="33"/>
  <c r="E5800" i="33"/>
  <c r="E5799" i="33"/>
  <c r="E5798" i="33"/>
  <c r="E5797" i="33"/>
  <c r="E5796" i="33"/>
  <c r="E5795" i="33"/>
  <c r="E5794" i="33"/>
  <c r="E5793" i="33"/>
  <c r="E5792" i="33"/>
  <c r="E5791" i="33"/>
  <c r="E5790" i="33"/>
  <c r="E5789" i="33"/>
  <c r="E5788" i="33"/>
  <c r="E5787" i="33"/>
  <c r="E5786" i="33"/>
  <c r="E5785" i="33"/>
  <c r="E5784" i="33"/>
  <c r="E5783" i="33"/>
  <c r="E5782" i="33"/>
  <c r="E5781" i="33"/>
  <c r="E5780" i="33"/>
  <c r="E5779" i="33"/>
  <c r="E5778" i="33"/>
  <c r="E5777" i="33"/>
  <c r="E5776" i="33"/>
  <c r="E5775" i="33"/>
  <c r="E5774" i="33"/>
  <c r="E5773" i="33"/>
  <c r="E5772" i="33"/>
  <c r="E5771" i="33"/>
  <c r="E5770" i="33"/>
  <c r="E5769" i="33"/>
  <c r="E5768" i="33"/>
  <c r="E5767" i="33"/>
  <c r="E5766" i="33"/>
  <c r="E5765" i="33"/>
  <c r="E5764" i="33"/>
  <c r="E5763" i="33"/>
  <c r="E5762" i="33"/>
  <c r="E5761" i="33"/>
  <c r="E5760" i="33"/>
  <c r="E5759" i="33"/>
  <c r="E5758" i="33"/>
  <c r="E5757" i="33"/>
  <c r="E5756" i="33"/>
  <c r="E5755" i="33"/>
  <c r="E5754" i="33"/>
  <c r="E5753" i="33"/>
  <c r="E5752" i="33"/>
  <c r="E5751" i="33"/>
  <c r="E5750" i="33"/>
  <c r="E5749" i="33"/>
  <c r="E5748" i="33"/>
  <c r="E5747" i="33"/>
  <c r="E5746" i="33"/>
  <c r="E5745" i="33"/>
  <c r="E5744" i="33"/>
  <c r="E5743" i="33"/>
  <c r="E5742" i="33"/>
  <c r="E5741" i="33"/>
  <c r="E5740" i="33"/>
  <c r="E5739" i="33"/>
  <c r="E5738" i="33"/>
  <c r="E5737" i="33"/>
  <c r="E5736" i="33"/>
  <c r="E5735" i="33"/>
  <c r="E5734" i="33"/>
  <c r="E5733" i="33"/>
  <c r="E5732" i="33"/>
  <c r="E5731" i="33"/>
  <c r="E5730" i="33"/>
  <c r="E5729" i="33"/>
  <c r="E5728" i="33"/>
  <c r="E5727" i="33"/>
  <c r="E5726" i="33"/>
  <c r="E5725" i="33"/>
  <c r="E5724" i="33"/>
  <c r="E5723" i="33"/>
  <c r="E5722" i="33"/>
  <c r="E5721" i="33"/>
  <c r="E5720" i="33"/>
  <c r="E5719" i="33"/>
  <c r="E5718" i="33"/>
  <c r="E5717" i="33"/>
  <c r="E5716" i="33"/>
  <c r="E5715" i="33"/>
  <c r="E5714" i="33"/>
  <c r="E5713" i="33"/>
  <c r="E5712" i="33"/>
  <c r="E5711" i="33"/>
  <c r="E5710" i="33"/>
  <c r="E5709" i="33"/>
  <c r="E5708" i="33"/>
  <c r="E5707" i="33"/>
  <c r="E5706" i="33"/>
  <c r="E5705" i="33"/>
  <c r="E5704" i="33"/>
  <c r="E5703" i="33"/>
  <c r="E5702" i="33"/>
  <c r="E5701" i="33"/>
  <c r="E5700" i="33"/>
  <c r="E5699" i="33"/>
  <c r="E5698" i="33"/>
  <c r="E5697" i="33"/>
  <c r="E5696" i="33"/>
  <c r="E5695" i="33"/>
  <c r="E5694" i="33"/>
  <c r="E5693" i="33"/>
  <c r="E5692" i="33"/>
  <c r="E5691" i="33"/>
  <c r="E5690" i="33"/>
  <c r="E5689" i="33"/>
  <c r="E5688" i="33"/>
  <c r="E5687" i="33"/>
  <c r="E5686" i="33"/>
  <c r="E5685" i="33"/>
  <c r="E5684" i="33"/>
  <c r="E5683" i="33"/>
  <c r="E5682" i="33"/>
  <c r="E5681" i="33"/>
  <c r="E5680" i="33"/>
  <c r="E5679" i="33"/>
  <c r="E5678" i="33"/>
  <c r="E5677" i="33"/>
  <c r="E5676" i="33"/>
  <c r="E5675" i="33"/>
  <c r="E5674" i="33"/>
  <c r="E5673" i="33"/>
  <c r="E5672" i="33"/>
  <c r="E5671" i="33"/>
  <c r="E5670" i="33"/>
  <c r="E5669" i="33"/>
  <c r="E5668" i="33"/>
  <c r="E5667" i="33"/>
  <c r="E5666" i="33"/>
  <c r="E5665" i="33"/>
  <c r="E5664" i="33"/>
  <c r="E5663" i="33"/>
  <c r="E5662" i="33"/>
  <c r="E5661" i="33"/>
  <c r="E5660" i="33"/>
  <c r="E5659" i="33"/>
  <c r="E5658" i="33"/>
  <c r="E5657" i="33"/>
  <c r="E5656" i="33"/>
  <c r="E5655" i="33"/>
  <c r="E5654" i="33"/>
  <c r="E5653" i="33"/>
  <c r="E5652" i="33"/>
  <c r="E5651" i="33"/>
  <c r="E5650" i="33"/>
  <c r="E5649" i="33"/>
  <c r="E5648" i="33"/>
  <c r="E5647" i="33"/>
  <c r="E5646" i="33"/>
  <c r="E5645" i="33"/>
  <c r="E5644" i="33"/>
  <c r="E5643" i="33"/>
  <c r="E5642" i="33"/>
  <c r="E5641" i="33"/>
  <c r="E5640" i="33"/>
  <c r="E5639" i="33"/>
  <c r="E5638" i="33"/>
  <c r="E5637" i="33"/>
  <c r="E5636" i="33"/>
  <c r="E5635" i="33"/>
  <c r="E5634" i="33"/>
  <c r="E5633" i="33"/>
  <c r="E5632" i="33"/>
  <c r="E5631" i="33"/>
  <c r="E5630" i="33"/>
  <c r="E5629" i="33"/>
  <c r="E5628" i="33"/>
  <c r="E5627" i="33"/>
  <c r="E5626" i="33"/>
  <c r="E5625" i="33"/>
  <c r="E5624" i="33"/>
  <c r="E5623" i="33"/>
  <c r="E5622" i="33"/>
  <c r="E5621" i="33"/>
  <c r="E5620" i="33"/>
  <c r="E5619" i="33"/>
  <c r="E5618" i="33"/>
  <c r="E5617" i="33"/>
  <c r="E5616" i="33"/>
  <c r="E5615" i="33"/>
  <c r="E5614" i="33"/>
  <c r="E5613" i="33"/>
  <c r="E5612" i="33"/>
  <c r="E5611" i="33"/>
  <c r="E5610" i="33"/>
  <c r="E5609" i="33"/>
  <c r="E5608" i="33"/>
  <c r="E5607" i="33"/>
  <c r="E5606" i="33"/>
  <c r="E5605" i="33"/>
  <c r="E5604" i="33"/>
  <c r="E5603" i="33"/>
  <c r="E5602" i="33"/>
  <c r="E5601" i="33"/>
  <c r="E5600" i="33"/>
  <c r="E5599" i="33"/>
  <c r="E5598" i="33"/>
  <c r="E5597" i="33"/>
  <c r="E5596" i="33"/>
  <c r="E5595" i="33"/>
  <c r="E5594" i="33"/>
  <c r="E5593" i="33"/>
  <c r="E5592" i="33"/>
  <c r="E5591" i="33"/>
  <c r="E5590" i="33"/>
  <c r="E5589" i="33"/>
  <c r="E5588" i="33"/>
  <c r="E5587" i="33"/>
  <c r="E5586" i="33"/>
  <c r="E5585" i="33"/>
  <c r="E5584" i="33"/>
  <c r="E5583" i="33"/>
  <c r="E5582" i="33"/>
  <c r="E5581" i="33"/>
  <c r="E5580" i="33"/>
  <c r="E5579" i="33"/>
  <c r="E5578" i="33"/>
  <c r="E5577" i="33"/>
  <c r="E5576" i="33"/>
  <c r="E5575" i="33"/>
  <c r="E5574" i="33"/>
  <c r="E5573" i="33"/>
  <c r="E5572" i="33"/>
  <c r="E5571" i="33"/>
  <c r="E5570" i="33"/>
  <c r="E5569" i="33"/>
  <c r="E5568" i="33"/>
  <c r="E5567" i="33"/>
  <c r="E5566" i="33"/>
  <c r="E5565" i="33"/>
  <c r="E5564" i="33"/>
  <c r="E5563" i="33"/>
  <c r="E5562" i="33"/>
  <c r="E5561" i="33"/>
  <c r="E5560" i="33"/>
  <c r="E5559" i="33"/>
  <c r="E5558" i="33"/>
  <c r="E5557" i="33"/>
  <c r="E5556" i="33"/>
  <c r="E5555" i="33"/>
  <c r="E5554" i="33"/>
  <c r="E5553" i="33"/>
  <c r="E5552" i="33"/>
  <c r="E5551" i="33"/>
  <c r="E5550" i="33"/>
  <c r="E5549" i="33"/>
  <c r="E5548" i="33"/>
  <c r="E5547" i="33"/>
  <c r="E5546" i="33"/>
  <c r="E5545" i="33"/>
  <c r="E5544" i="33"/>
  <c r="E5543" i="33"/>
  <c r="E5542" i="33"/>
  <c r="E5541" i="33"/>
  <c r="E5540" i="33"/>
  <c r="E5539" i="33"/>
  <c r="E5538" i="33"/>
  <c r="E5537" i="33"/>
  <c r="E5536" i="33"/>
  <c r="E5535" i="33"/>
  <c r="E5534" i="33"/>
  <c r="E5533" i="33"/>
  <c r="E5532" i="33"/>
  <c r="E5531" i="33"/>
  <c r="E5530" i="33"/>
  <c r="E5529" i="33"/>
  <c r="E5528" i="33"/>
  <c r="E5527" i="33"/>
  <c r="E5526" i="33"/>
  <c r="E5525" i="33"/>
  <c r="E5524" i="33"/>
  <c r="E5523" i="33"/>
  <c r="E5522" i="33"/>
  <c r="E5521" i="33"/>
  <c r="E5520" i="33"/>
  <c r="E5519" i="33"/>
  <c r="E5518" i="33"/>
  <c r="E5517" i="33"/>
  <c r="E5516" i="33"/>
  <c r="E5515" i="33"/>
  <c r="E5514" i="33"/>
  <c r="E5513" i="33"/>
  <c r="E5512" i="33"/>
  <c r="E5511" i="33"/>
  <c r="E5510" i="33"/>
  <c r="E5509" i="33"/>
  <c r="E5508" i="33"/>
  <c r="E5507" i="33"/>
  <c r="E5506" i="33"/>
  <c r="E5505" i="33"/>
  <c r="E5504" i="33"/>
  <c r="E5503" i="33"/>
  <c r="E5502" i="33"/>
  <c r="E5501" i="33"/>
  <c r="E5500" i="33"/>
  <c r="E5499" i="33"/>
  <c r="E5498" i="33"/>
  <c r="E5497" i="33"/>
  <c r="E5496" i="33"/>
  <c r="E5495" i="33"/>
  <c r="E5494" i="33"/>
  <c r="E5493" i="33"/>
  <c r="E5492" i="33"/>
  <c r="E5491" i="33"/>
  <c r="E5490" i="33"/>
  <c r="E5489" i="33"/>
  <c r="E5488" i="33"/>
  <c r="E5487" i="33"/>
  <c r="E5486" i="33"/>
  <c r="E5485" i="33"/>
  <c r="E5484" i="33"/>
  <c r="E5483" i="33"/>
  <c r="E5482" i="33"/>
  <c r="E5481" i="33"/>
  <c r="E5480" i="33"/>
  <c r="E5479" i="33"/>
  <c r="E5478" i="33"/>
  <c r="E5477" i="33"/>
  <c r="E5476" i="33"/>
  <c r="E5475" i="33"/>
  <c r="E5474" i="33"/>
  <c r="E5473" i="33"/>
  <c r="E5472" i="33"/>
  <c r="E5471" i="33"/>
  <c r="E5470" i="33"/>
  <c r="E5469" i="33"/>
  <c r="E5468" i="33"/>
  <c r="E5467" i="33"/>
  <c r="E5466" i="33"/>
  <c r="E5465" i="33"/>
  <c r="E5464" i="33"/>
  <c r="E5463" i="33"/>
  <c r="E5462" i="33"/>
  <c r="E5461" i="33"/>
  <c r="E5460" i="33"/>
  <c r="E5459" i="33"/>
  <c r="E5458" i="33"/>
  <c r="E5457" i="33"/>
  <c r="E5456" i="33"/>
  <c r="E5455" i="33"/>
  <c r="E5454" i="33"/>
  <c r="E5453" i="33"/>
  <c r="E5452" i="33"/>
  <c r="E5451" i="33"/>
  <c r="E5450" i="33"/>
  <c r="E5449" i="33"/>
  <c r="E5448" i="33"/>
  <c r="E5447" i="33"/>
  <c r="E5446" i="33"/>
  <c r="E5445" i="33"/>
  <c r="E5444" i="33"/>
  <c r="E5443" i="33"/>
  <c r="E5442" i="33"/>
  <c r="E5441" i="33"/>
  <c r="E5440" i="33"/>
  <c r="E5439" i="33"/>
  <c r="E5438" i="33"/>
  <c r="E5437" i="33"/>
  <c r="E5436" i="33"/>
  <c r="E5435" i="33"/>
  <c r="E5434" i="33"/>
  <c r="E5433" i="33"/>
  <c r="E5432" i="33"/>
  <c r="E5431" i="33"/>
  <c r="E5430" i="33"/>
  <c r="E5429" i="33"/>
  <c r="E5428" i="33"/>
  <c r="E5427" i="33"/>
  <c r="E5426" i="33"/>
  <c r="E5425" i="33"/>
  <c r="E5424" i="33"/>
  <c r="E5423" i="33"/>
  <c r="E5422" i="33"/>
  <c r="E5421" i="33"/>
  <c r="E5420" i="33"/>
  <c r="E5419" i="33"/>
  <c r="E5418" i="33"/>
  <c r="E5417" i="33"/>
  <c r="E5416" i="33"/>
  <c r="E5415" i="33"/>
  <c r="E5414" i="33"/>
  <c r="E5413" i="33"/>
  <c r="E5412" i="33"/>
  <c r="E5411" i="33"/>
  <c r="E5410" i="33"/>
  <c r="E5409" i="33"/>
  <c r="E5408" i="33"/>
  <c r="E5407" i="33"/>
  <c r="E5406" i="33"/>
  <c r="E5405" i="33"/>
  <c r="E5404" i="33"/>
  <c r="E5403" i="33"/>
  <c r="E5402" i="33"/>
  <c r="E5401" i="33"/>
  <c r="E5400" i="33"/>
  <c r="E5399" i="33"/>
  <c r="E5398" i="33"/>
  <c r="E5397" i="33"/>
  <c r="E5396" i="33"/>
  <c r="E5395" i="33"/>
  <c r="E5394" i="33"/>
  <c r="E5393" i="33"/>
  <c r="E5392" i="33"/>
  <c r="E5391" i="33"/>
  <c r="E5390" i="33"/>
  <c r="E5389" i="33"/>
  <c r="E5388" i="33"/>
  <c r="E5387" i="33"/>
  <c r="E5386" i="33"/>
  <c r="E5385" i="33"/>
  <c r="E5384" i="33"/>
  <c r="E5383" i="33"/>
  <c r="E5382" i="33"/>
  <c r="E5381" i="33"/>
  <c r="E5380" i="33"/>
  <c r="E5379" i="33"/>
  <c r="E5378" i="33"/>
  <c r="E5377" i="33"/>
  <c r="E5376" i="33"/>
  <c r="E5375" i="33"/>
  <c r="E5374" i="33"/>
  <c r="E5373" i="33"/>
  <c r="E5372" i="33"/>
  <c r="E5371" i="33"/>
  <c r="E5370" i="33"/>
  <c r="E5369" i="33"/>
  <c r="E5368" i="33"/>
  <c r="E5367" i="33"/>
  <c r="E5366" i="33"/>
  <c r="E5365" i="33"/>
  <c r="E5364" i="33"/>
  <c r="E5363" i="33"/>
  <c r="E5362" i="33"/>
  <c r="E5361" i="33"/>
  <c r="E5360" i="33"/>
  <c r="E5359" i="33"/>
  <c r="E5358" i="33"/>
  <c r="E5357" i="33"/>
  <c r="E5356" i="33"/>
  <c r="E5355" i="33"/>
  <c r="E5354" i="33"/>
  <c r="E5353" i="33"/>
  <c r="E5352" i="33"/>
  <c r="E5351" i="33"/>
  <c r="E5350" i="33"/>
  <c r="E5349" i="33"/>
  <c r="E5348" i="33"/>
  <c r="E5347" i="33"/>
  <c r="E5346" i="33"/>
  <c r="E5345" i="33"/>
  <c r="E5344" i="33"/>
  <c r="E5343" i="33"/>
  <c r="E5342" i="33"/>
  <c r="E5341" i="33"/>
  <c r="E5340" i="33"/>
  <c r="E5339" i="33"/>
  <c r="E5338" i="33"/>
  <c r="E5337" i="33"/>
  <c r="E5336" i="33"/>
  <c r="E5335" i="33"/>
  <c r="E5334" i="33"/>
  <c r="E5333" i="33"/>
  <c r="E5332" i="33"/>
  <c r="E5331" i="33"/>
  <c r="E5330" i="33"/>
  <c r="E5329" i="33"/>
  <c r="E5328" i="33"/>
  <c r="E5327" i="33"/>
  <c r="E5326" i="33"/>
  <c r="E5325" i="33"/>
  <c r="E5324" i="33"/>
  <c r="E5323" i="33"/>
  <c r="E5322" i="33"/>
  <c r="E5321" i="33"/>
  <c r="E5320" i="33"/>
  <c r="E5319" i="33"/>
  <c r="E5318" i="33"/>
  <c r="E5317" i="33"/>
  <c r="E5316" i="33"/>
  <c r="E5315" i="33"/>
  <c r="E5314" i="33"/>
  <c r="E5313" i="33"/>
  <c r="E5312" i="33"/>
  <c r="E5311" i="33"/>
  <c r="E5310" i="33"/>
  <c r="E5309" i="33"/>
  <c r="E5308" i="33"/>
  <c r="E5307" i="33"/>
  <c r="E5306" i="33"/>
  <c r="E5305" i="33"/>
  <c r="E5304" i="33"/>
  <c r="E5303" i="33"/>
  <c r="E5302" i="33"/>
  <c r="E5301" i="33"/>
  <c r="E5300" i="33"/>
  <c r="E5299" i="33"/>
  <c r="E5298" i="33"/>
  <c r="E5297" i="33"/>
  <c r="E5296" i="33"/>
  <c r="E5295" i="33"/>
  <c r="E5294" i="33"/>
  <c r="E5293" i="33"/>
  <c r="E5292" i="33"/>
  <c r="E5291" i="33"/>
  <c r="E5290" i="33"/>
  <c r="E5289" i="33"/>
  <c r="E5288" i="33"/>
  <c r="E5287" i="33"/>
  <c r="E5286" i="33"/>
  <c r="E5285" i="33"/>
  <c r="E5284" i="33"/>
  <c r="E5283" i="33"/>
  <c r="E5282" i="33"/>
  <c r="E5281" i="33"/>
  <c r="E5280" i="33"/>
  <c r="E5279" i="33"/>
  <c r="E5278" i="33"/>
  <c r="E5277" i="33"/>
  <c r="E5276" i="33"/>
  <c r="E5275" i="33"/>
  <c r="E5274" i="33"/>
  <c r="E5273" i="33"/>
  <c r="E5272" i="33"/>
  <c r="E5271" i="33"/>
  <c r="E5270" i="33"/>
  <c r="E5269" i="33"/>
  <c r="E5268" i="33"/>
  <c r="E5267" i="33"/>
  <c r="E5266" i="33"/>
  <c r="E5265" i="33"/>
  <c r="E5264" i="33"/>
  <c r="E5263" i="33"/>
  <c r="E5262" i="33"/>
  <c r="E5261" i="33"/>
  <c r="E5260" i="33"/>
  <c r="E5259" i="33"/>
  <c r="E5258" i="33"/>
  <c r="E5257" i="33"/>
  <c r="E5256" i="33"/>
  <c r="E5255" i="33"/>
  <c r="E5254" i="33"/>
  <c r="E5253" i="33"/>
  <c r="E5252" i="33"/>
  <c r="E5251" i="33"/>
  <c r="E5250" i="33"/>
  <c r="E5249" i="33"/>
  <c r="E5248" i="33"/>
  <c r="E5247" i="33"/>
  <c r="E5246" i="33"/>
  <c r="E5245" i="33"/>
  <c r="E5244" i="33"/>
  <c r="E5243" i="33"/>
  <c r="E5242" i="33"/>
  <c r="E5241" i="33"/>
  <c r="E5240" i="33"/>
  <c r="E5239" i="33"/>
  <c r="E5238" i="33"/>
  <c r="E5237" i="33"/>
  <c r="E5236" i="33"/>
  <c r="E5235" i="33"/>
  <c r="E5234" i="33"/>
  <c r="E5233" i="33"/>
  <c r="E5232" i="33"/>
  <c r="E5231" i="33"/>
  <c r="E5230" i="33"/>
  <c r="E5229" i="33"/>
  <c r="E5228" i="33"/>
  <c r="E5227" i="33"/>
  <c r="E5226" i="33"/>
  <c r="E5225" i="33"/>
  <c r="E5224" i="33"/>
  <c r="E5223" i="33"/>
  <c r="E5222" i="33"/>
  <c r="E5221" i="33"/>
  <c r="E5220" i="33"/>
  <c r="E5219" i="33"/>
  <c r="E5218" i="33"/>
  <c r="E5217" i="33"/>
  <c r="E5216" i="33"/>
  <c r="E5215" i="33"/>
  <c r="E5214" i="33"/>
  <c r="E5213" i="33"/>
  <c r="E5212" i="33"/>
  <c r="E5211" i="33"/>
  <c r="E5210" i="33"/>
  <c r="E5209" i="33"/>
  <c r="E5208" i="33"/>
  <c r="E5207" i="33"/>
  <c r="E5206" i="33"/>
  <c r="E5205" i="33"/>
  <c r="E5204" i="33"/>
  <c r="E5203" i="33"/>
  <c r="E5202" i="33"/>
  <c r="E5201" i="33"/>
  <c r="E5200" i="33"/>
  <c r="E5199" i="33"/>
  <c r="E5198" i="33"/>
  <c r="E5197" i="33"/>
  <c r="E5196" i="33"/>
  <c r="E5195" i="33"/>
  <c r="E5194" i="33"/>
  <c r="E5193" i="33"/>
  <c r="E5192" i="33"/>
  <c r="E5191" i="33"/>
  <c r="E5190" i="33"/>
  <c r="E5189" i="33"/>
  <c r="E5188" i="33"/>
  <c r="E5187" i="33"/>
  <c r="E5186" i="33"/>
  <c r="E5185" i="33"/>
  <c r="E5184" i="33"/>
  <c r="E5183" i="33"/>
  <c r="E5182" i="33"/>
  <c r="E5181" i="33"/>
  <c r="E5180" i="33"/>
  <c r="E5179" i="33"/>
  <c r="E5178" i="33"/>
  <c r="E5177" i="33"/>
  <c r="E5176" i="33"/>
  <c r="E5175" i="33"/>
  <c r="E5174" i="33"/>
  <c r="E5173" i="33"/>
  <c r="E5172" i="33"/>
  <c r="E5171" i="33"/>
  <c r="E5170" i="33"/>
  <c r="E5169" i="33"/>
  <c r="E5168" i="33"/>
  <c r="E5167" i="33"/>
  <c r="E5166" i="33"/>
  <c r="E5165" i="33"/>
  <c r="E5164" i="33"/>
  <c r="E5163" i="33"/>
  <c r="E5162" i="33"/>
  <c r="E5161" i="33"/>
  <c r="E5160" i="33"/>
  <c r="E5159" i="33"/>
  <c r="E5158" i="33"/>
  <c r="E5157" i="33"/>
  <c r="E5156" i="33"/>
  <c r="E5155" i="33"/>
  <c r="E5154" i="33"/>
  <c r="E5153" i="33"/>
  <c r="E5152" i="33"/>
  <c r="E5151" i="33"/>
  <c r="E5150" i="33"/>
  <c r="E5149" i="33"/>
  <c r="E5148" i="33"/>
  <c r="E5147" i="33"/>
  <c r="E5146" i="33"/>
  <c r="E5145" i="33"/>
  <c r="E5144" i="33"/>
  <c r="E5143" i="33"/>
  <c r="E5142" i="33"/>
  <c r="E5141" i="33"/>
  <c r="E5140" i="33"/>
  <c r="E5139" i="33"/>
  <c r="E5138" i="33"/>
  <c r="E5137" i="33"/>
  <c r="E5136" i="33"/>
  <c r="E5135" i="33"/>
  <c r="E5134" i="33"/>
  <c r="E5133" i="33"/>
  <c r="E5132" i="33"/>
  <c r="E5131" i="33"/>
  <c r="E5130" i="33"/>
  <c r="E5129" i="33"/>
  <c r="E5128" i="33"/>
  <c r="E5127" i="33"/>
  <c r="E5126" i="33"/>
  <c r="E5125" i="33"/>
  <c r="E5124" i="33"/>
  <c r="E5123" i="33"/>
  <c r="E5122" i="33"/>
  <c r="E5121" i="33"/>
  <c r="E5120" i="33"/>
  <c r="E5119" i="33"/>
  <c r="E5118" i="33"/>
  <c r="E5117" i="33"/>
  <c r="E5116" i="33"/>
  <c r="E5115" i="33"/>
  <c r="E5114" i="33"/>
  <c r="E5113" i="33"/>
  <c r="E5112" i="33"/>
  <c r="E5111" i="33"/>
  <c r="E5110" i="33"/>
  <c r="E5109" i="33"/>
  <c r="E5108" i="33"/>
  <c r="E5107" i="33"/>
  <c r="E5106" i="33"/>
  <c r="E5105" i="33"/>
  <c r="E5104" i="33"/>
  <c r="E5103" i="33"/>
  <c r="E5102" i="33"/>
  <c r="E5101" i="33"/>
  <c r="E5100" i="33"/>
  <c r="E5099" i="33"/>
  <c r="E5098" i="33"/>
  <c r="E5097" i="33"/>
  <c r="E5096" i="33"/>
  <c r="E5095" i="33"/>
  <c r="E5094" i="33"/>
  <c r="E5093" i="33"/>
  <c r="E5092" i="33"/>
  <c r="E5091" i="33"/>
  <c r="E5090" i="33"/>
  <c r="E5089" i="33"/>
  <c r="E5088" i="33"/>
  <c r="E5087" i="33"/>
  <c r="E5086" i="33"/>
  <c r="E5085" i="33"/>
  <c r="E5084" i="33"/>
  <c r="E5083" i="33"/>
  <c r="E5082" i="33"/>
  <c r="E5081" i="33"/>
  <c r="E5080" i="33"/>
  <c r="E5079" i="33"/>
  <c r="E5078" i="33"/>
  <c r="E5077" i="33"/>
  <c r="E5076" i="33"/>
  <c r="E5075" i="33"/>
  <c r="E5074" i="33"/>
  <c r="E5073" i="33"/>
  <c r="E5072" i="33"/>
  <c r="E5071" i="33"/>
  <c r="E5070" i="33"/>
  <c r="E5069" i="33"/>
  <c r="E5068" i="33"/>
  <c r="E5067" i="33"/>
  <c r="E5066" i="33"/>
  <c r="E5065" i="33"/>
  <c r="E5064" i="33"/>
  <c r="E5063" i="33"/>
  <c r="E5062" i="33"/>
  <c r="E5061" i="33"/>
  <c r="E5060" i="33"/>
  <c r="E5059" i="33"/>
  <c r="E5058" i="33"/>
  <c r="E5057" i="33"/>
  <c r="E5056" i="33"/>
  <c r="E5055" i="33"/>
  <c r="E5054" i="33"/>
  <c r="E5053" i="33"/>
  <c r="E5052" i="33"/>
  <c r="E5051" i="33"/>
  <c r="E5050" i="33"/>
  <c r="E5049" i="33"/>
  <c r="E5048" i="33"/>
  <c r="E5047" i="33"/>
  <c r="E5046" i="33"/>
  <c r="E5045" i="33"/>
  <c r="E5044" i="33"/>
  <c r="E5043" i="33"/>
  <c r="E5042" i="33"/>
  <c r="E5041" i="33"/>
  <c r="E5040" i="33"/>
  <c r="E5039" i="33"/>
  <c r="E5038" i="33"/>
  <c r="E5037" i="33"/>
  <c r="E5036" i="33"/>
  <c r="E5035" i="33"/>
  <c r="E5034" i="33"/>
  <c r="E5033" i="33"/>
  <c r="E5032" i="33"/>
  <c r="E5031" i="33"/>
  <c r="E5030" i="33"/>
  <c r="E5029" i="33"/>
  <c r="E5028" i="33"/>
  <c r="E5027" i="33"/>
  <c r="E5026" i="33"/>
  <c r="E5025" i="33"/>
  <c r="E5024" i="33"/>
  <c r="E5023" i="33"/>
  <c r="E5022" i="33"/>
  <c r="E5021" i="33"/>
  <c r="E5020" i="33"/>
  <c r="E5019" i="33"/>
  <c r="E5018" i="33"/>
  <c r="E5017" i="33"/>
  <c r="E5016" i="33"/>
  <c r="E5015" i="33"/>
  <c r="E5014" i="33"/>
  <c r="E5013" i="33"/>
  <c r="E5012" i="33"/>
  <c r="E5011" i="33"/>
  <c r="E5010" i="33"/>
  <c r="E5009" i="33"/>
  <c r="E5008" i="33"/>
  <c r="E5007" i="33"/>
  <c r="E5006" i="33"/>
  <c r="E5005" i="33"/>
  <c r="E5004" i="33"/>
  <c r="E5003" i="33"/>
  <c r="E5002" i="33"/>
  <c r="E5001" i="33"/>
  <c r="E5000" i="33"/>
  <c r="E4999" i="33"/>
  <c r="E4998" i="33"/>
  <c r="E4997" i="33"/>
  <c r="E4996" i="33"/>
  <c r="E4995" i="33"/>
  <c r="E4994" i="33"/>
  <c r="E4993" i="33"/>
  <c r="E4992" i="33"/>
  <c r="E4991" i="33"/>
  <c r="E4990" i="33"/>
  <c r="E4989" i="33"/>
  <c r="E4988" i="33"/>
  <c r="E4987" i="33"/>
  <c r="E4986" i="33"/>
  <c r="E4985" i="33"/>
  <c r="E4984" i="33"/>
  <c r="E4983" i="33"/>
  <c r="E4982" i="33"/>
  <c r="E4981" i="33"/>
  <c r="E4980" i="33"/>
  <c r="E4979" i="33"/>
  <c r="E4978" i="33"/>
  <c r="E4977" i="33"/>
  <c r="E4976" i="33"/>
  <c r="E4975" i="33"/>
  <c r="E4974" i="33"/>
  <c r="E4973" i="33"/>
  <c r="E4972" i="33"/>
  <c r="E4971" i="33"/>
  <c r="E4970" i="33"/>
  <c r="E4969" i="33"/>
  <c r="E4968" i="33"/>
  <c r="E4967" i="33"/>
  <c r="E4966" i="33"/>
  <c r="E4965" i="33"/>
  <c r="E4964" i="33"/>
  <c r="E4963" i="33"/>
  <c r="E4962" i="33"/>
  <c r="E4961" i="33"/>
  <c r="E4960" i="33"/>
  <c r="E4959" i="33"/>
  <c r="E4958" i="33"/>
  <c r="E4957" i="33"/>
  <c r="E4956" i="33"/>
  <c r="E4955" i="33"/>
  <c r="E4954" i="33"/>
  <c r="E4953" i="33"/>
  <c r="E4952" i="33"/>
  <c r="E4951" i="33"/>
  <c r="E4950" i="33"/>
  <c r="E4949" i="33"/>
  <c r="E4948" i="33"/>
  <c r="E4947" i="33"/>
  <c r="E4946" i="33"/>
  <c r="E4945" i="33"/>
  <c r="E4944" i="33"/>
  <c r="E4943" i="33"/>
  <c r="E4942" i="33"/>
  <c r="E4941" i="33"/>
  <c r="E4940" i="33"/>
  <c r="E4939" i="33"/>
  <c r="E4938" i="33"/>
  <c r="E4937" i="33"/>
  <c r="E4936" i="33"/>
  <c r="E4935" i="33"/>
  <c r="E4934" i="33"/>
  <c r="E4933" i="33"/>
  <c r="E4932" i="33"/>
  <c r="E4931" i="33"/>
  <c r="E4930" i="33"/>
  <c r="E4929" i="33"/>
  <c r="E4928" i="33"/>
  <c r="E4927" i="33"/>
  <c r="E4926" i="33"/>
  <c r="E4925" i="33"/>
  <c r="E4924" i="33"/>
  <c r="E4923" i="33"/>
  <c r="E4922" i="33"/>
  <c r="E4921" i="33"/>
  <c r="E4920" i="33"/>
  <c r="E4919" i="33"/>
  <c r="E4918" i="33"/>
  <c r="E4917" i="33"/>
  <c r="E4916" i="33"/>
  <c r="E4915" i="33"/>
  <c r="E4914" i="33"/>
  <c r="E4913" i="33"/>
  <c r="E4912" i="33"/>
  <c r="E4911" i="33"/>
  <c r="E4910" i="33"/>
  <c r="E4909" i="33"/>
  <c r="E4908" i="33"/>
  <c r="E4907" i="33"/>
  <c r="E4906" i="33"/>
  <c r="E4905" i="33"/>
  <c r="E4904" i="33"/>
  <c r="E4903" i="33"/>
  <c r="E4902" i="33"/>
  <c r="E4901" i="33"/>
  <c r="E4900" i="33"/>
  <c r="E4899" i="33"/>
  <c r="E4898" i="33"/>
  <c r="E4897" i="33"/>
  <c r="E4896" i="33"/>
  <c r="E4895" i="33"/>
  <c r="E4894" i="33"/>
  <c r="E4893" i="33"/>
  <c r="E4892" i="33"/>
  <c r="E4891" i="33"/>
  <c r="E4890" i="33"/>
  <c r="E4889" i="33"/>
  <c r="E4888" i="33"/>
  <c r="E4887" i="33"/>
  <c r="E4886" i="33"/>
  <c r="E4885" i="33"/>
  <c r="E4884" i="33"/>
  <c r="E4883" i="33"/>
  <c r="E4882" i="33"/>
  <c r="E4881" i="33"/>
  <c r="E4880" i="33"/>
  <c r="E4879" i="33"/>
  <c r="E4878" i="33"/>
  <c r="E4877" i="33"/>
  <c r="E4876" i="33"/>
  <c r="E4875" i="33"/>
  <c r="E4874" i="33"/>
  <c r="E4873" i="33"/>
  <c r="E4872" i="33"/>
  <c r="E4871" i="33"/>
  <c r="E4870" i="33"/>
  <c r="E4869" i="33"/>
  <c r="E4868" i="33"/>
  <c r="E4867" i="33"/>
  <c r="E4866" i="33"/>
  <c r="E4865" i="33"/>
  <c r="E4864" i="33"/>
  <c r="E4863" i="33"/>
  <c r="E4862" i="33"/>
  <c r="E4861" i="33"/>
  <c r="E4860" i="33"/>
  <c r="E4859" i="33"/>
  <c r="E4858" i="33"/>
  <c r="E4857" i="33"/>
  <c r="E4856" i="33"/>
  <c r="E4855" i="33"/>
  <c r="E4854" i="33"/>
  <c r="E4853" i="33"/>
  <c r="E4852" i="33"/>
  <c r="E4851" i="33"/>
  <c r="E4850" i="33"/>
  <c r="E4849" i="33"/>
  <c r="E4848" i="33"/>
  <c r="E4847" i="33"/>
  <c r="E4846" i="33"/>
  <c r="E4845" i="33"/>
  <c r="E4844" i="33"/>
  <c r="E4843" i="33"/>
  <c r="E4842" i="33"/>
  <c r="E4841" i="33"/>
  <c r="E4840" i="33"/>
  <c r="E4839" i="33"/>
  <c r="E4838" i="33"/>
  <c r="E4837" i="33"/>
  <c r="E4836" i="33"/>
  <c r="E4835" i="33"/>
  <c r="E4834" i="33"/>
  <c r="E4833" i="33"/>
  <c r="E4832" i="33"/>
  <c r="E4831" i="33"/>
  <c r="E4830" i="33"/>
  <c r="E4829" i="33"/>
  <c r="E4828" i="33"/>
  <c r="E4827" i="33"/>
  <c r="E4826" i="33"/>
  <c r="E4825" i="33"/>
  <c r="E4824" i="33"/>
  <c r="E4823" i="33"/>
  <c r="E4822" i="33"/>
  <c r="E4821" i="33"/>
  <c r="E4820" i="33"/>
  <c r="E4819" i="33"/>
  <c r="E4818" i="33"/>
  <c r="E4817" i="33"/>
  <c r="E4816" i="33"/>
  <c r="E4815" i="33"/>
  <c r="E4814" i="33"/>
  <c r="E4813" i="33"/>
  <c r="E4812" i="33"/>
  <c r="E4811" i="33"/>
  <c r="E4810" i="33"/>
  <c r="E4809" i="33"/>
  <c r="E4808" i="33"/>
  <c r="E4807" i="33"/>
  <c r="E4806" i="33"/>
  <c r="E4805" i="33"/>
  <c r="E4804" i="33"/>
  <c r="E4803" i="33"/>
  <c r="E4802" i="33"/>
  <c r="E4801" i="33"/>
  <c r="E4800" i="33"/>
  <c r="E4799" i="33"/>
  <c r="E4798" i="33"/>
  <c r="E4797" i="33"/>
  <c r="E4796" i="33"/>
  <c r="E4795" i="33"/>
  <c r="E4794" i="33"/>
  <c r="E4793" i="33"/>
  <c r="E4792" i="33"/>
  <c r="E4791" i="33"/>
  <c r="E4790" i="33"/>
  <c r="E4789" i="33"/>
  <c r="E4788" i="33"/>
  <c r="E4787" i="33"/>
  <c r="E4786" i="33"/>
  <c r="E4785" i="33"/>
  <c r="E4784" i="33"/>
  <c r="E4783" i="33"/>
  <c r="E4782" i="33"/>
  <c r="E4781" i="33"/>
  <c r="E4780" i="33"/>
  <c r="E4779" i="33"/>
  <c r="E4778" i="33"/>
  <c r="E4777" i="33"/>
  <c r="E4776" i="33"/>
  <c r="E4775" i="33"/>
  <c r="E4774" i="33"/>
  <c r="E4773" i="33"/>
  <c r="E4772" i="33"/>
  <c r="E4771" i="33"/>
  <c r="E4770" i="33"/>
  <c r="E4769" i="33"/>
  <c r="E4768" i="33"/>
  <c r="E4767" i="33"/>
  <c r="E4766" i="33"/>
  <c r="E4765" i="33"/>
  <c r="E4764" i="33"/>
  <c r="E4763" i="33"/>
  <c r="E4762" i="33"/>
  <c r="E4761" i="33"/>
  <c r="E4760" i="33"/>
  <c r="E4759" i="33"/>
  <c r="E4758" i="33"/>
  <c r="E4757" i="33"/>
  <c r="E4756" i="33"/>
  <c r="E4755" i="33"/>
  <c r="E4754" i="33"/>
  <c r="E4753" i="33"/>
  <c r="E4752" i="33"/>
  <c r="E4751" i="33"/>
  <c r="E4750" i="33"/>
  <c r="E4749" i="33"/>
  <c r="E4748" i="33"/>
  <c r="E4747" i="33"/>
  <c r="E4746" i="33"/>
  <c r="E4745" i="33"/>
  <c r="E4744" i="33"/>
  <c r="E4743" i="33"/>
  <c r="E4742" i="33"/>
  <c r="E4741" i="33"/>
  <c r="E4740" i="33"/>
  <c r="E4739" i="33"/>
  <c r="E4738" i="33"/>
  <c r="E4737" i="33"/>
  <c r="E4736" i="33"/>
  <c r="E4735" i="33"/>
  <c r="E4734" i="33"/>
  <c r="E4733" i="33"/>
  <c r="E4732" i="33"/>
  <c r="E4731" i="33"/>
  <c r="E4730" i="33"/>
  <c r="E4729" i="33"/>
  <c r="E4728" i="33"/>
  <c r="E4727" i="33"/>
  <c r="E4726" i="33"/>
  <c r="E4725" i="33"/>
  <c r="E4724" i="33"/>
  <c r="E4723" i="33"/>
  <c r="E4722" i="33"/>
  <c r="E4721" i="33"/>
  <c r="E4720" i="33"/>
  <c r="E4719" i="33"/>
  <c r="E4718" i="33"/>
  <c r="E4717" i="33"/>
  <c r="E4716" i="33"/>
  <c r="E4715" i="33"/>
  <c r="E4714" i="33"/>
  <c r="E4713" i="33"/>
  <c r="E4712" i="33"/>
  <c r="E4711" i="33"/>
  <c r="E4710" i="33"/>
  <c r="E4709" i="33"/>
  <c r="E4708" i="33"/>
  <c r="E4707" i="33"/>
  <c r="E4706" i="33"/>
  <c r="E4705" i="33"/>
  <c r="E4704" i="33"/>
  <c r="E4703" i="33"/>
  <c r="E4702" i="33"/>
  <c r="E4701" i="33"/>
  <c r="E4700" i="33"/>
  <c r="E4699" i="33"/>
  <c r="E4698" i="33"/>
  <c r="E4697" i="33"/>
  <c r="E4696" i="33"/>
  <c r="E4695" i="33"/>
  <c r="E4694" i="33"/>
  <c r="E4693" i="33"/>
  <c r="E4692" i="33"/>
  <c r="E4691" i="33"/>
  <c r="E4690" i="33"/>
  <c r="E4689" i="33"/>
  <c r="E4688" i="33"/>
  <c r="E4687" i="33"/>
  <c r="E4686" i="33"/>
  <c r="E4685" i="33"/>
  <c r="E4684" i="33"/>
  <c r="E4683" i="33"/>
  <c r="E4682" i="33"/>
  <c r="E4681" i="33"/>
  <c r="E4680" i="33"/>
  <c r="E4679" i="33"/>
  <c r="E4678" i="33"/>
  <c r="E4677" i="33"/>
  <c r="E4676" i="33"/>
  <c r="E4675" i="33"/>
  <c r="E4674" i="33"/>
  <c r="E4673" i="33"/>
  <c r="E4672" i="33"/>
  <c r="E4671" i="33"/>
  <c r="E4670" i="33"/>
  <c r="E4669" i="33"/>
  <c r="E4668" i="33"/>
  <c r="E4667" i="33"/>
  <c r="E4666" i="33"/>
  <c r="E4665" i="33"/>
  <c r="E4664" i="33"/>
  <c r="E4663" i="33"/>
  <c r="E4662" i="33"/>
  <c r="E4661" i="33"/>
  <c r="E4660" i="33"/>
  <c r="E4659" i="33"/>
  <c r="E4658" i="33"/>
  <c r="E4657" i="33"/>
  <c r="E4656" i="33"/>
  <c r="E4655" i="33"/>
  <c r="E4654" i="33"/>
  <c r="E4653" i="33"/>
  <c r="E4652" i="33"/>
  <c r="E4651" i="33"/>
  <c r="E4650" i="33"/>
  <c r="E4649" i="33"/>
  <c r="E4648" i="33"/>
  <c r="E4647" i="33"/>
  <c r="E4646" i="33"/>
  <c r="E4645" i="33"/>
  <c r="E4644" i="33"/>
  <c r="E4643" i="33"/>
  <c r="E4642" i="33"/>
  <c r="E4641" i="33"/>
  <c r="E4640" i="33"/>
  <c r="E4639" i="33"/>
  <c r="E4638" i="33"/>
  <c r="E4637" i="33"/>
  <c r="E4636" i="33"/>
  <c r="E4635" i="33"/>
  <c r="E4634" i="33"/>
  <c r="E4633" i="33"/>
  <c r="E4632" i="33"/>
  <c r="E4631" i="33"/>
  <c r="E4630" i="33"/>
  <c r="E4629" i="33"/>
  <c r="E4628" i="33"/>
  <c r="E4627" i="33"/>
  <c r="E4626" i="33"/>
  <c r="E4625" i="33"/>
  <c r="E4624" i="33"/>
  <c r="E4623" i="33"/>
  <c r="E4622" i="33"/>
  <c r="E4621" i="33"/>
  <c r="E4620" i="33"/>
  <c r="E4619" i="33"/>
  <c r="E4618" i="33"/>
  <c r="E4617" i="33"/>
  <c r="E4616" i="33"/>
  <c r="E4615" i="33"/>
  <c r="E4614" i="33"/>
  <c r="E4613" i="33"/>
  <c r="E4612" i="33"/>
  <c r="E4611" i="33"/>
  <c r="E4610" i="33"/>
  <c r="E4609" i="33"/>
  <c r="E4608" i="33"/>
  <c r="E4607" i="33"/>
  <c r="E4606" i="33"/>
  <c r="E4605" i="33"/>
  <c r="E4604" i="33"/>
  <c r="E4603" i="33"/>
  <c r="E4602" i="33"/>
  <c r="E4601" i="33"/>
  <c r="E4600" i="33"/>
  <c r="E4599" i="33"/>
  <c r="E4598" i="33"/>
  <c r="E4597" i="33"/>
  <c r="E4596" i="33"/>
  <c r="E4595" i="33"/>
  <c r="E4594" i="33"/>
  <c r="E4593" i="33"/>
  <c r="E4592" i="33"/>
  <c r="E4591" i="33"/>
  <c r="E4590" i="33"/>
  <c r="E4589" i="33"/>
  <c r="E4588" i="33"/>
  <c r="E4587" i="33"/>
  <c r="E4586" i="33"/>
  <c r="E4585" i="33"/>
  <c r="E4584" i="33"/>
  <c r="E4583" i="33"/>
  <c r="E4582" i="33"/>
  <c r="E4581" i="33"/>
  <c r="E4580" i="33"/>
  <c r="E4579" i="33"/>
  <c r="E4578" i="33"/>
  <c r="E4577" i="33"/>
  <c r="E4576" i="33"/>
  <c r="E4575" i="33"/>
  <c r="E4574" i="33"/>
  <c r="E4573" i="33"/>
  <c r="E4572" i="33"/>
  <c r="E4571" i="33"/>
  <c r="E4570" i="33"/>
  <c r="E4569" i="33"/>
  <c r="E4568" i="33"/>
  <c r="E4567" i="33"/>
  <c r="E4566" i="33"/>
  <c r="E4565" i="33"/>
  <c r="E4564" i="33"/>
  <c r="E4563" i="33"/>
  <c r="E4562" i="33"/>
  <c r="E4561" i="33"/>
  <c r="E4560" i="33"/>
  <c r="E4559" i="33"/>
  <c r="E4558" i="33"/>
  <c r="E4557" i="33"/>
  <c r="E4556" i="33"/>
  <c r="E4555" i="33"/>
  <c r="E4554" i="33"/>
  <c r="E4553" i="33"/>
  <c r="E4552" i="33"/>
  <c r="E4551" i="33"/>
  <c r="E4550" i="33"/>
  <c r="E4549" i="33"/>
  <c r="E4548" i="33"/>
  <c r="E4547" i="33"/>
  <c r="E4546" i="33"/>
  <c r="E4545" i="33"/>
  <c r="E4544" i="33"/>
  <c r="E4543" i="33"/>
  <c r="E4542" i="33"/>
  <c r="E4541" i="33"/>
  <c r="E4540" i="33"/>
  <c r="E4539" i="33"/>
  <c r="E4538" i="33"/>
  <c r="E4537" i="33"/>
  <c r="E4536" i="33"/>
  <c r="E4535" i="33"/>
  <c r="E4534" i="33"/>
  <c r="E4533" i="33"/>
  <c r="E4532" i="33"/>
  <c r="E4531" i="33"/>
  <c r="E4530" i="33"/>
  <c r="E4529" i="33"/>
  <c r="E4528" i="33"/>
  <c r="E4527" i="33"/>
  <c r="E4526" i="33"/>
  <c r="E4525" i="33"/>
  <c r="E4524" i="33"/>
  <c r="E4523" i="33"/>
  <c r="E4522" i="33"/>
  <c r="E4521" i="33"/>
  <c r="E4520" i="33"/>
  <c r="E4519" i="33"/>
  <c r="E4518" i="33"/>
  <c r="E4517" i="33"/>
  <c r="E4516" i="33"/>
  <c r="E4515" i="33"/>
  <c r="E4514" i="33"/>
  <c r="E4513" i="33"/>
  <c r="E4512" i="33"/>
  <c r="E4511" i="33"/>
  <c r="E4510" i="33"/>
  <c r="E4509" i="33"/>
  <c r="E4508" i="33"/>
  <c r="E4507" i="33"/>
  <c r="E4506" i="33"/>
  <c r="E4505" i="33"/>
  <c r="E4504" i="33"/>
  <c r="E4503" i="33"/>
  <c r="E4502" i="33"/>
  <c r="E4501" i="33"/>
  <c r="E4500" i="33"/>
  <c r="E4499" i="33"/>
  <c r="E4498" i="33"/>
  <c r="E4497" i="33"/>
  <c r="E4496" i="33"/>
  <c r="E4495" i="33"/>
  <c r="E4494" i="33"/>
  <c r="E4493" i="33"/>
  <c r="E4492" i="33"/>
  <c r="E4491" i="33"/>
  <c r="E4490" i="33"/>
  <c r="E4489" i="33"/>
  <c r="E4488" i="33"/>
  <c r="E4487" i="33"/>
  <c r="E4486" i="33"/>
  <c r="E4485" i="33"/>
  <c r="E4484" i="33"/>
  <c r="E4483" i="33"/>
  <c r="E4482" i="33"/>
  <c r="E4481" i="33"/>
  <c r="E4480" i="33"/>
  <c r="E4479" i="33"/>
  <c r="E4478" i="33"/>
  <c r="E4477" i="33"/>
  <c r="E4476" i="33"/>
  <c r="E4475" i="33"/>
  <c r="E4474" i="33"/>
  <c r="E4473" i="33"/>
  <c r="E4472" i="33"/>
  <c r="E4471" i="33"/>
  <c r="E4470" i="33"/>
  <c r="E4469" i="33"/>
  <c r="E4468" i="33"/>
  <c r="E4467" i="33"/>
  <c r="E4466" i="33"/>
  <c r="E4465" i="33"/>
  <c r="E4464" i="33"/>
  <c r="E4463" i="33"/>
  <c r="E4462" i="33"/>
  <c r="E4461" i="33"/>
  <c r="E4460" i="33"/>
  <c r="E4459" i="33"/>
  <c r="E4458" i="33"/>
  <c r="E4457" i="33"/>
  <c r="E4456" i="33"/>
  <c r="E4455" i="33"/>
  <c r="E4454" i="33"/>
  <c r="E4453" i="33"/>
  <c r="E4452" i="33"/>
  <c r="E4451" i="33"/>
  <c r="E4450" i="33"/>
  <c r="E4449" i="33"/>
  <c r="E4448" i="33"/>
  <c r="E4447" i="33"/>
  <c r="E4446" i="33"/>
  <c r="E4445" i="33"/>
  <c r="E4444" i="33"/>
  <c r="E4443" i="33"/>
  <c r="E4442" i="33"/>
  <c r="E4441" i="33"/>
  <c r="E4440" i="33"/>
  <c r="E4439" i="33"/>
  <c r="E4438" i="33"/>
  <c r="E4437" i="33"/>
  <c r="E4436" i="33"/>
  <c r="E4435" i="33"/>
  <c r="E4434" i="33"/>
  <c r="E4433" i="33"/>
  <c r="E4432" i="33"/>
  <c r="E4431" i="33"/>
  <c r="E4430" i="33"/>
  <c r="E4429" i="33"/>
  <c r="E4428" i="33"/>
  <c r="E4427" i="33"/>
  <c r="E4426" i="33"/>
  <c r="E4425" i="33"/>
  <c r="E4424" i="33"/>
  <c r="E4423" i="33"/>
  <c r="E4422" i="33"/>
  <c r="E4421" i="33"/>
  <c r="E4420" i="33"/>
  <c r="E4419" i="33"/>
  <c r="E4418" i="33"/>
  <c r="E4417" i="33"/>
  <c r="E4416" i="33"/>
  <c r="E4415" i="33"/>
  <c r="E4414" i="33"/>
  <c r="E4413" i="33"/>
  <c r="E4412" i="33"/>
  <c r="E4411" i="33"/>
  <c r="E4410" i="33"/>
  <c r="E4409" i="33"/>
  <c r="E4408" i="33"/>
  <c r="E4407" i="33"/>
  <c r="E4406" i="33"/>
  <c r="E4405" i="33"/>
  <c r="E4404" i="33"/>
  <c r="E4403" i="33"/>
  <c r="E4402" i="33"/>
  <c r="E4401" i="33"/>
  <c r="E4400" i="33"/>
  <c r="E4399" i="33"/>
  <c r="E4398" i="33"/>
  <c r="E4397" i="33"/>
  <c r="E4396" i="33"/>
  <c r="E4395" i="33"/>
  <c r="E4394" i="33"/>
  <c r="E4393" i="33"/>
  <c r="E4392" i="33"/>
  <c r="E4391" i="33"/>
  <c r="E4390" i="33"/>
  <c r="E4389" i="33"/>
  <c r="E4388" i="33"/>
  <c r="E4387" i="33"/>
  <c r="E4386" i="33"/>
  <c r="E4385" i="33"/>
  <c r="E4384" i="33"/>
  <c r="E4383" i="33"/>
  <c r="E4382" i="33"/>
  <c r="E4381" i="33"/>
  <c r="E4380" i="33"/>
  <c r="E4379" i="33"/>
  <c r="E4378" i="33"/>
  <c r="E4377" i="33"/>
  <c r="E4376" i="33"/>
  <c r="E4375" i="33"/>
  <c r="E4374" i="33"/>
  <c r="E4373" i="33"/>
  <c r="E4372" i="33"/>
  <c r="E4371" i="33"/>
  <c r="E4370" i="33"/>
  <c r="E4369" i="33"/>
  <c r="E4368" i="33"/>
  <c r="E4367" i="33"/>
  <c r="E4366" i="33"/>
  <c r="E4365" i="33"/>
  <c r="E4364" i="33"/>
  <c r="E4363" i="33"/>
  <c r="E4362" i="33"/>
  <c r="E4361" i="33"/>
  <c r="E4360" i="33"/>
  <c r="E4359" i="33"/>
  <c r="E4358" i="33"/>
  <c r="E4357" i="33"/>
  <c r="E4356" i="33"/>
  <c r="E4355" i="33"/>
  <c r="E4354" i="33"/>
  <c r="E4353" i="33"/>
  <c r="E4352" i="33"/>
  <c r="E4351" i="33"/>
  <c r="E4350" i="33"/>
  <c r="E4349" i="33"/>
  <c r="E4348" i="33"/>
  <c r="E4347" i="33"/>
  <c r="E4346" i="33"/>
  <c r="E4345" i="33"/>
  <c r="E4344" i="33"/>
  <c r="E4343" i="33"/>
  <c r="E4342" i="33"/>
  <c r="E4341" i="33"/>
  <c r="E4340" i="33"/>
  <c r="E4339" i="33"/>
  <c r="E4338" i="33"/>
  <c r="E4337" i="33"/>
  <c r="E4336" i="33"/>
  <c r="E4335" i="33"/>
  <c r="E4334" i="33"/>
  <c r="E4333" i="33"/>
  <c r="E4332" i="33"/>
  <c r="E4331" i="33"/>
  <c r="E4330" i="33"/>
  <c r="E4329" i="33"/>
  <c r="E4328" i="33"/>
  <c r="E4327" i="33"/>
  <c r="E4326" i="33"/>
  <c r="E4325" i="33"/>
  <c r="E4324" i="33"/>
  <c r="E4323" i="33"/>
  <c r="E4322" i="33"/>
  <c r="E4321" i="33"/>
  <c r="E4320" i="33"/>
  <c r="E4319" i="33"/>
  <c r="E4318" i="33"/>
  <c r="E4317" i="33"/>
  <c r="E4316" i="33"/>
  <c r="E4315" i="33"/>
  <c r="E4314" i="33"/>
  <c r="E4313" i="33"/>
  <c r="E4312" i="33"/>
  <c r="E4311" i="33"/>
  <c r="E4310" i="33"/>
  <c r="E4309" i="33"/>
  <c r="E4308" i="33"/>
  <c r="E4307" i="33"/>
  <c r="E4306" i="33"/>
  <c r="E4305" i="33"/>
  <c r="E4304" i="33"/>
  <c r="E4303" i="33"/>
  <c r="E4302" i="33"/>
  <c r="E4301" i="33"/>
  <c r="E4300" i="33"/>
  <c r="E4299" i="33"/>
  <c r="E4298" i="33"/>
  <c r="E4297" i="33"/>
  <c r="E4296" i="33"/>
  <c r="E4295" i="33"/>
  <c r="E4294" i="33"/>
  <c r="E4293" i="33"/>
  <c r="E4292" i="33"/>
  <c r="E4291" i="33"/>
  <c r="E4290" i="33"/>
  <c r="E4289" i="33"/>
  <c r="E4288" i="33"/>
  <c r="E4287" i="33"/>
  <c r="E4286" i="33"/>
  <c r="E4285" i="33"/>
  <c r="E4284" i="33"/>
  <c r="E4283" i="33"/>
  <c r="E4282" i="33"/>
  <c r="E4281" i="33"/>
  <c r="E4280" i="33"/>
  <c r="E4279" i="33"/>
  <c r="E4278" i="33"/>
  <c r="E4277" i="33"/>
  <c r="E4276" i="33"/>
  <c r="E4275" i="33"/>
  <c r="E4274" i="33"/>
  <c r="E4273" i="33"/>
  <c r="E4272" i="33"/>
  <c r="E4271" i="33"/>
  <c r="E4270" i="33"/>
  <c r="E4269" i="33"/>
  <c r="E4268" i="33"/>
  <c r="E4267" i="33"/>
  <c r="E4266" i="33"/>
  <c r="E4265" i="33"/>
  <c r="E4264" i="33"/>
  <c r="E4263" i="33"/>
  <c r="E4262" i="33"/>
  <c r="E4261" i="33"/>
  <c r="E4260" i="33"/>
  <c r="E4259" i="33"/>
  <c r="E4258" i="33"/>
  <c r="E4257" i="33"/>
  <c r="E4256" i="33"/>
  <c r="E4255" i="33"/>
  <c r="E4254" i="33"/>
  <c r="E4253" i="33"/>
  <c r="E4252" i="33"/>
  <c r="E4251" i="33"/>
  <c r="E4250" i="33"/>
  <c r="E4249" i="33"/>
  <c r="E4248" i="33"/>
  <c r="E4247" i="33"/>
  <c r="E4246" i="33"/>
  <c r="E4245" i="33"/>
  <c r="E4244" i="33"/>
  <c r="E4243" i="33"/>
  <c r="E4242" i="33"/>
  <c r="E4241" i="33"/>
  <c r="E4240" i="33"/>
  <c r="E4239" i="33"/>
  <c r="E4238" i="33"/>
  <c r="E4237" i="33"/>
  <c r="E4236" i="33"/>
  <c r="E4235" i="33"/>
  <c r="E4234" i="33"/>
  <c r="E4233" i="33"/>
  <c r="E4232" i="33"/>
  <c r="E4231" i="33"/>
  <c r="E4230" i="33"/>
  <c r="E4229" i="33"/>
  <c r="E4228" i="33"/>
  <c r="E4227" i="33"/>
  <c r="E4226" i="33"/>
  <c r="E4225" i="33"/>
  <c r="E4224" i="33"/>
  <c r="E4223" i="33"/>
  <c r="E4222" i="33"/>
  <c r="E4221" i="33"/>
  <c r="E4220" i="33"/>
  <c r="E4219" i="33"/>
  <c r="E4218" i="33"/>
  <c r="E4217" i="33"/>
  <c r="E4216" i="33"/>
  <c r="E4215" i="33"/>
  <c r="E4214" i="33"/>
  <c r="E4213" i="33"/>
  <c r="E4212" i="33"/>
  <c r="E4211" i="33"/>
  <c r="E4210" i="33"/>
  <c r="E4209" i="33"/>
  <c r="E4208" i="33"/>
  <c r="E4207" i="33"/>
  <c r="E4206" i="33"/>
  <c r="E4205" i="33"/>
  <c r="E4204" i="33"/>
  <c r="E4203" i="33"/>
  <c r="E4202" i="33"/>
  <c r="E4201" i="33"/>
  <c r="E4200" i="33"/>
  <c r="E4199" i="33"/>
  <c r="E4198" i="33"/>
  <c r="E4197" i="33"/>
  <c r="E4196" i="33"/>
  <c r="E4195" i="33"/>
  <c r="E4194" i="33"/>
  <c r="E4193" i="33"/>
  <c r="E4192" i="33"/>
  <c r="E4191" i="33"/>
  <c r="E4190" i="33"/>
  <c r="E4189" i="33"/>
  <c r="E4188" i="33"/>
  <c r="E4187" i="33"/>
  <c r="E4186" i="33"/>
  <c r="E4185" i="33"/>
  <c r="E4184" i="33"/>
  <c r="E4183" i="33"/>
  <c r="E4182" i="33"/>
  <c r="E4181" i="33"/>
  <c r="E4180" i="33"/>
  <c r="E4179" i="33"/>
  <c r="E4178" i="33"/>
  <c r="E4177" i="33"/>
  <c r="E4176" i="33"/>
  <c r="E4175" i="33"/>
  <c r="E4174" i="33"/>
  <c r="E4173" i="33"/>
  <c r="E4172" i="33"/>
  <c r="E4171" i="33"/>
  <c r="E4170" i="33"/>
  <c r="E4169" i="33"/>
  <c r="E4168" i="33"/>
  <c r="E4167" i="33"/>
  <c r="E4166" i="33"/>
  <c r="E4165" i="33"/>
  <c r="E4164" i="33"/>
  <c r="E4163" i="33"/>
  <c r="E4162" i="33"/>
  <c r="E4161" i="33"/>
  <c r="E4160" i="33"/>
  <c r="E4159" i="33"/>
  <c r="E4158" i="33"/>
  <c r="E4157" i="33"/>
  <c r="E4156" i="33"/>
  <c r="E4155" i="33"/>
  <c r="E4154" i="33"/>
  <c r="E4153" i="33"/>
  <c r="E4152" i="33"/>
  <c r="E4151" i="33"/>
  <c r="E4150" i="33"/>
  <c r="E4149" i="33"/>
  <c r="E4148" i="33"/>
  <c r="E4147" i="33"/>
  <c r="E4146" i="33"/>
  <c r="E4145" i="33"/>
  <c r="E4144" i="33"/>
  <c r="E4143" i="33"/>
  <c r="E4142" i="33"/>
  <c r="E4141" i="33"/>
  <c r="E4140" i="33"/>
  <c r="E4139" i="33"/>
  <c r="E4138" i="33"/>
  <c r="E4137" i="33"/>
  <c r="E4136" i="33"/>
  <c r="E4135" i="33"/>
  <c r="E4134" i="33"/>
  <c r="E4133" i="33"/>
  <c r="E4132" i="33"/>
  <c r="E4131" i="33"/>
  <c r="E4130" i="33"/>
  <c r="E4129" i="33"/>
  <c r="E4128" i="33"/>
  <c r="E4127" i="33"/>
  <c r="E4126" i="33"/>
  <c r="E4125" i="33"/>
  <c r="E4124" i="33"/>
  <c r="E4123" i="33"/>
  <c r="E4122" i="33"/>
  <c r="E4121" i="33"/>
  <c r="E4120" i="33"/>
  <c r="E4119" i="33"/>
  <c r="E4118" i="33"/>
  <c r="E4117" i="33"/>
  <c r="E4116" i="33"/>
  <c r="E4115" i="33"/>
  <c r="E4114" i="33"/>
  <c r="E4113" i="33"/>
  <c r="E4112" i="33"/>
  <c r="E4111" i="33"/>
  <c r="E4110" i="33"/>
  <c r="E4109" i="33"/>
  <c r="E4108" i="33"/>
  <c r="E4107" i="33"/>
  <c r="E4106" i="33"/>
  <c r="E4105" i="33"/>
  <c r="E4104" i="33"/>
  <c r="E4103" i="33"/>
  <c r="E4102" i="33"/>
  <c r="E4101" i="33"/>
  <c r="E4100" i="33"/>
  <c r="E4099" i="33"/>
  <c r="E4098" i="33"/>
  <c r="E4097" i="33"/>
  <c r="E4096" i="33"/>
  <c r="E4095" i="33"/>
  <c r="E4094" i="33"/>
  <c r="E4093" i="33"/>
  <c r="E4092" i="33"/>
  <c r="E4091" i="33"/>
  <c r="E4090" i="33"/>
  <c r="E4089" i="33"/>
  <c r="E4088" i="33"/>
  <c r="E4087" i="33"/>
  <c r="E4086" i="33"/>
  <c r="E4085" i="33"/>
  <c r="E4084" i="33"/>
  <c r="E4083" i="33"/>
  <c r="E4082" i="33"/>
  <c r="E4081" i="33"/>
  <c r="E4080" i="33"/>
  <c r="E4079" i="33"/>
  <c r="E4078" i="33"/>
  <c r="E4077" i="33"/>
  <c r="E4076" i="33"/>
  <c r="E4075" i="33"/>
  <c r="E4074" i="33"/>
  <c r="E4073" i="33"/>
  <c r="E4072" i="33"/>
  <c r="E4071" i="33"/>
  <c r="E4070" i="33"/>
  <c r="E4069" i="33"/>
  <c r="E4068" i="33"/>
  <c r="E4067" i="33"/>
  <c r="E4066" i="33"/>
  <c r="E4065" i="33"/>
  <c r="E4064" i="33"/>
  <c r="E4063" i="33"/>
  <c r="E4062" i="33"/>
  <c r="E4061" i="33"/>
  <c r="E4060" i="33"/>
  <c r="E4059" i="33"/>
  <c r="E4058" i="33"/>
  <c r="E4057" i="33"/>
  <c r="E4056" i="33"/>
  <c r="E4055" i="33"/>
  <c r="E4054" i="33"/>
  <c r="E4053" i="33"/>
  <c r="E4052" i="33"/>
  <c r="E4051" i="33"/>
  <c r="E4050" i="33"/>
  <c r="E4049" i="33"/>
  <c r="E4048" i="33"/>
  <c r="E4047" i="33"/>
  <c r="E4046" i="33"/>
  <c r="E4045" i="33"/>
  <c r="E4044" i="33"/>
  <c r="E4043" i="33"/>
  <c r="E4042" i="33"/>
  <c r="E4041" i="33"/>
  <c r="E4040" i="33"/>
  <c r="E4039" i="33"/>
  <c r="E4038" i="33"/>
  <c r="E4037" i="33"/>
  <c r="E4036" i="33"/>
  <c r="E4035" i="33"/>
  <c r="E4034" i="33"/>
  <c r="E4033" i="33"/>
  <c r="E4032" i="33"/>
  <c r="E4031" i="33"/>
  <c r="E4030" i="33"/>
  <c r="E4029" i="33"/>
  <c r="E4028" i="33"/>
  <c r="E4027" i="33"/>
  <c r="E4026" i="33"/>
  <c r="E4025" i="33"/>
  <c r="E4024" i="33"/>
  <c r="E4023" i="33"/>
  <c r="E4022" i="33"/>
  <c r="E4021" i="33"/>
  <c r="E4020" i="33"/>
  <c r="E4019" i="33"/>
  <c r="E4018" i="33"/>
  <c r="E4017" i="33"/>
  <c r="E4016" i="33"/>
  <c r="E4015" i="33"/>
  <c r="E4014" i="33"/>
  <c r="E4013" i="33"/>
  <c r="E4012" i="33"/>
  <c r="E4011" i="33"/>
  <c r="E4010" i="33"/>
  <c r="E4009" i="33"/>
  <c r="E4008" i="33"/>
  <c r="E4007" i="33"/>
  <c r="E4006" i="33"/>
  <c r="E4005" i="33"/>
  <c r="E4004" i="33"/>
  <c r="E4003" i="33"/>
  <c r="E4002" i="33"/>
  <c r="E4001" i="33"/>
  <c r="E4000" i="33"/>
  <c r="E3999" i="33"/>
  <c r="E3998" i="33"/>
  <c r="E3997" i="33"/>
  <c r="E3996" i="33"/>
  <c r="E3995" i="33"/>
  <c r="E3994" i="33"/>
  <c r="E3993" i="33"/>
  <c r="E3992" i="33"/>
  <c r="E3991" i="33"/>
  <c r="E3990" i="33"/>
  <c r="E3989" i="33"/>
  <c r="E3988" i="33"/>
  <c r="E3987" i="33"/>
  <c r="E3986" i="33"/>
  <c r="E3985" i="33"/>
  <c r="E3984" i="33"/>
  <c r="E3983" i="33"/>
  <c r="E3982" i="33"/>
  <c r="E3981" i="33"/>
  <c r="E3980" i="33"/>
  <c r="E3979" i="33"/>
  <c r="E3978" i="33"/>
  <c r="E3977" i="33"/>
  <c r="E3976" i="33"/>
  <c r="E3975" i="33"/>
  <c r="E3974" i="33"/>
  <c r="E3973" i="33"/>
  <c r="E3972" i="33"/>
  <c r="E3971" i="33"/>
  <c r="E3970" i="33"/>
  <c r="E3969" i="33"/>
  <c r="E3968" i="33"/>
  <c r="E3967" i="33"/>
  <c r="E3966" i="33"/>
  <c r="E3965" i="33"/>
  <c r="E3964" i="33"/>
  <c r="E3963" i="33"/>
  <c r="E3962" i="33"/>
  <c r="E3961" i="33"/>
  <c r="E3960" i="33"/>
  <c r="E3959" i="33"/>
  <c r="E3958" i="33"/>
  <c r="E3957" i="33"/>
  <c r="E3956" i="33"/>
  <c r="E3955" i="33"/>
  <c r="E3954" i="33"/>
  <c r="E3953" i="33"/>
  <c r="E3952" i="33"/>
  <c r="E3951" i="33"/>
  <c r="E3950" i="33"/>
  <c r="E3949" i="33"/>
  <c r="E3948" i="33"/>
  <c r="E3947" i="33"/>
  <c r="E3946" i="33"/>
  <c r="E3945" i="33"/>
  <c r="E3944" i="33"/>
  <c r="E3943" i="33"/>
  <c r="E3942" i="33"/>
  <c r="E3941" i="33"/>
  <c r="E3940" i="33"/>
  <c r="E3939" i="33"/>
  <c r="E3938" i="33"/>
  <c r="E3937" i="33"/>
  <c r="E3936" i="33"/>
  <c r="E3935" i="33"/>
  <c r="E3934" i="33"/>
  <c r="E3933" i="33"/>
  <c r="E3932" i="33"/>
  <c r="E3931" i="33"/>
  <c r="E3930" i="33"/>
  <c r="E3929" i="33"/>
  <c r="E3928" i="33"/>
  <c r="E3927" i="33"/>
  <c r="E3926" i="33"/>
  <c r="E3925" i="33"/>
  <c r="E3924" i="33"/>
  <c r="E3923" i="33"/>
  <c r="E3922" i="33"/>
  <c r="E3921" i="33"/>
  <c r="E3920" i="33"/>
  <c r="E3919" i="33"/>
  <c r="E3918" i="33"/>
  <c r="E3917" i="33"/>
  <c r="E3916" i="33"/>
  <c r="E3915" i="33"/>
  <c r="E3914" i="33"/>
  <c r="E3913" i="33"/>
  <c r="E3912" i="33"/>
  <c r="E3911" i="33"/>
  <c r="E3910" i="33"/>
  <c r="E3909" i="33"/>
  <c r="E3908" i="33"/>
  <c r="E3907" i="33"/>
  <c r="E3906" i="33"/>
  <c r="E3905" i="33"/>
  <c r="E3904" i="33"/>
  <c r="E3903" i="33"/>
  <c r="E3902" i="33"/>
  <c r="E3901" i="33"/>
  <c r="E3900" i="33"/>
  <c r="E3899" i="33"/>
  <c r="E3898" i="33"/>
  <c r="E3897" i="33"/>
  <c r="E3896" i="33"/>
  <c r="E3895" i="33"/>
  <c r="E3894" i="33"/>
  <c r="E3893" i="33"/>
  <c r="E3892" i="33"/>
  <c r="E3891" i="33"/>
  <c r="E3890" i="33"/>
  <c r="E3889" i="33"/>
  <c r="E3888" i="33"/>
  <c r="E3887" i="33"/>
  <c r="E3886" i="33"/>
  <c r="E3885" i="33"/>
  <c r="E3884" i="33"/>
  <c r="E3883" i="33"/>
  <c r="E3882" i="33"/>
  <c r="E3881" i="33"/>
  <c r="E3880" i="33"/>
  <c r="E3879" i="33"/>
  <c r="E3878" i="33"/>
  <c r="E3877" i="33"/>
  <c r="E3876" i="33"/>
  <c r="E3875" i="33"/>
  <c r="E3874" i="33"/>
  <c r="E3873" i="33"/>
  <c r="E3872" i="33"/>
  <c r="E3871" i="33"/>
  <c r="E3870" i="33"/>
  <c r="E3869" i="33"/>
  <c r="E3868" i="33"/>
  <c r="E3867" i="33"/>
  <c r="E3866" i="33"/>
  <c r="E3865" i="33"/>
  <c r="E3864" i="33"/>
  <c r="E3863" i="33"/>
  <c r="E3862" i="33"/>
  <c r="E3861" i="33"/>
  <c r="E3860" i="33"/>
  <c r="E3859" i="33"/>
  <c r="E3858" i="33"/>
  <c r="E3857" i="33"/>
  <c r="E3856" i="33"/>
  <c r="E3855" i="33"/>
  <c r="E3854" i="33"/>
  <c r="E3853" i="33"/>
  <c r="E3852" i="33"/>
  <c r="E3851" i="33"/>
  <c r="E3850" i="33"/>
  <c r="E3849" i="33"/>
  <c r="E3848" i="33"/>
  <c r="E3847" i="33"/>
  <c r="E3846" i="33"/>
  <c r="E3845" i="33"/>
  <c r="E3844" i="33"/>
  <c r="E3843" i="33"/>
  <c r="E3842" i="33"/>
  <c r="E3841" i="33"/>
  <c r="E3840" i="33"/>
  <c r="E3839" i="33"/>
  <c r="E3838" i="33"/>
  <c r="E3837" i="33"/>
  <c r="E3836" i="33"/>
  <c r="E3835" i="33"/>
  <c r="E3834" i="33"/>
  <c r="E3833" i="33"/>
  <c r="E3832" i="33"/>
  <c r="E3831" i="33"/>
  <c r="E3830" i="33"/>
  <c r="E3829" i="33"/>
  <c r="E3828" i="33"/>
  <c r="E3827" i="33"/>
  <c r="E3826" i="33"/>
  <c r="E3825" i="33"/>
  <c r="E3824" i="33"/>
  <c r="E3823" i="33"/>
  <c r="E3822" i="33"/>
  <c r="E3821" i="33"/>
  <c r="E3820" i="33"/>
  <c r="E3819" i="33"/>
  <c r="E3818" i="33"/>
  <c r="E3817" i="33"/>
  <c r="E3816" i="33"/>
  <c r="E3815" i="33"/>
  <c r="E3814" i="33"/>
  <c r="E3813" i="33"/>
  <c r="E3812" i="33"/>
  <c r="E3811" i="33"/>
  <c r="E3810" i="33"/>
  <c r="E3809" i="33"/>
  <c r="E3808" i="33"/>
  <c r="E3807" i="33"/>
  <c r="E3806" i="33"/>
  <c r="E3805" i="33"/>
  <c r="E3804" i="33"/>
  <c r="E3803" i="33"/>
  <c r="E3802" i="33"/>
  <c r="E3801" i="33"/>
  <c r="E3800" i="33"/>
  <c r="E3799" i="33"/>
  <c r="E3798" i="33"/>
  <c r="E3797" i="33"/>
  <c r="E3796" i="33"/>
  <c r="E3795" i="33"/>
  <c r="E3794" i="33"/>
  <c r="E3793" i="33"/>
  <c r="E3792" i="33"/>
  <c r="E3791" i="33"/>
  <c r="E3790" i="33"/>
  <c r="E3789" i="33"/>
  <c r="E3788" i="33"/>
  <c r="E3787" i="33"/>
  <c r="E3786" i="33"/>
  <c r="E3785" i="33"/>
  <c r="E3784" i="33"/>
  <c r="E3783" i="33"/>
  <c r="E3782" i="33"/>
  <c r="E3781" i="33"/>
  <c r="E3780" i="33"/>
  <c r="E3779" i="33"/>
  <c r="E3778" i="33"/>
  <c r="E3777" i="33"/>
  <c r="E3776" i="33"/>
  <c r="E3775" i="33"/>
  <c r="E3774" i="33"/>
  <c r="E3773" i="33"/>
  <c r="E3772" i="33"/>
  <c r="E3771" i="33"/>
  <c r="E3770" i="33"/>
  <c r="E3769" i="33"/>
  <c r="E3768" i="33"/>
  <c r="E3767" i="33"/>
  <c r="E3766" i="33"/>
  <c r="E3765" i="33"/>
  <c r="E3764" i="33"/>
  <c r="E3763" i="33"/>
  <c r="E3762" i="33"/>
  <c r="E3761" i="33"/>
  <c r="E3760" i="33"/>
  <c r="E3759" i="33"/>
  <c r="E3758" i="33"/>
  <c r="E3757" i="33"/>
  <c r="E3756" i="33"/>
  <c r="E3755" i="33"/>
  <c r="E3754" i="33"/>
  <c r="E3753" i="33"/>
  <c r="E3752" i="33"/>
  <c r="E3751" i="33"/>
  <c r="E3750" i="33"/>
  <c r="E3749" i="33"/>
  <c r="E3748" i="33"/>
  <c r="E3747" i="33"/>
  <c r="E3746" i="33"/>
  <c r="E3745" i="33"/>
  <c r="E3744" i="33"/>
  <c r="E3743" i="33"/>
  <c r="E3742" i="33"/>
  <c r="E3741" i="33"/>
  <c r="E3740" i="33"/>
  <c r="E3739" i="33"/>
  <c r="E3738" i="33"/>
  <c r="E3737" i="33"/>
  <c r="E3736" i="33"/>
  <c r="E3735" i="33"/>
  <c r="E3734" i="33"/>
  <c r="E3733" i="33"/>
  <c r="E3732" i="33"/>
  <c r="E3731" i="33"/>
  <c r="E3730" i="33"/>
  <c r="E3729" i="33"/>
  <c r="E3728" i="33"/>
  <c r="E3727" i="33"/>
  <c r="E3726" i="33"/>
  <c r="E3725" i="33"/>
  <c r="E3724" i="33"/>
  <c r="E3723" i="33"/>
  <c r="E3722" i="33"/>
  <c r="E3721" i="33"/>
  <c r="E3720" i="33"/>
  <c r="E3719" i="33"/>
  <c r="E3718" i="33"/>
  <c r="E3717" i="33"/>
  <c r="E3716" i="33"/>
  <c r="E3715" i="33"/>
  <c r="E3714" i="33"/>
  <c r="E3713" i="33"/>
  <c r="E3712" i="33"/>
  <c r="E3711" i="33"/>
  <c r="E3710" i="33"/>
  <c r="E3709" i="33"/>
  <c r="E3708" i="33"/>
  <c r="E3707" i="33"/>
  <c r="E3706" i="33"/>
  <c r="E3705" i="33"/>
  <c r="E3704" i="33"/>
  <c r="E3703" i="33"/>
  <c r="E3702" i="33"/>
  <c r="E3701" i="33"/>
  <c r="E3700" i="33"/>
  <c r="E3699" i="33"/>
  <c r="E3698" i="33"/>
  <c r="E3697" i="33"/>
  <c r="E3696" i="33"/>
  <c r="E3695" i="33"/>
  <c r="E3694" i="33"/>
  <c r="E3693" i="33"/>
  <c r="E3692" i="33"/>
  <c r="E3691" i="33"/>
  <c r="E3690" i="33"/>
  <c r="E3689" i="33"/>
  <c r="E3688" i="33"/>
  <c r="E3687" i="33"/>
  <c r="E3686" i="33"/>
  <c r="E3685" i="33"/>
  <c r="E3684" i="33"/>
  <c r="E3683" i="33"/>
  <c r="E3682" i="33"/>
  <c r="E3681" i="33"/>
  <c r="E3680" i="33"/>
  <c r="E3679" i="33"/>
  <c r="E3678" i="33"/>
  <c r="E3677" i="33"/>
  <c r="E3676" i="33"/>
  <c r="E3675" i="33"/>
  <c r="E3674" i="33"/>
  <c r="E3673" i="33"/>
  <c r="E3672" i="33"/>
  <c r="E3671" i="33"/>
  <c r="E3670" i="33"/>
  <c r="E3669" i="33"/>
  <c r="E3668" i="33"/>
  <c r="E3667" i="33"/>
  <c r="E3666" i="33"/>
  <c r="E3665" i="33"/>
  <c r="E3664" i="33"/>
  <c r="E3663" i="33"/>
  <c r="E3662" i="33"/>
  <c r="E3661" i="33"/>
  <c r="E3660" i="33"/>
  <c r="E3659" i="33"/>
  <c r="E3658" i="33"/>
  <c r="E3657" i="33"/>
  <c r="E3656" i="33"/>
  <c r="E3655" i="33"/>
  <c r="E3654" i="33"/>
  <c r="E3653" i="33"/>
  <c r="E3652" i="33"/>
  <c r="E3651" i="33"/>
  <c r="E3650" i="33"/>
  <c r="E3649" i="33"/>
  <c r="E3648" i="33"/>
  <c r="E3647" i="33"/>
  <c r="E3646" i="33"/>
  <c r="E3645" i="33"/>
  <c r="E3644" i="33"/>
  <c r="E3643" i="33"/>
  <c r="E3642" i="33"/>
  <c r="E3641" i="33"/>
  <c r="E3640" i="33"/>
  <c r="E3639" i="33"/>
  <c r="E3638" i="33"/>
  <c r="E3637" i="33"/>
  <c r="E3636" i="33"/>
  <c r="E3635" i="33"/>
  <c r="E3634" i="33"/>
  <c r="E3633" i="33"/>
  <c r="E3632" i="33"/>
  <c r="E3631" i="33"/>
  <c r="E3630" i="33"/>
  <c r="E3629" i="33"/>
  <c r="E3628" i="33"/>
  <c r="E3627" i="33"/>
  <c r="E3626" i="33"/>
  <c r="E3625" i="33"/>
  <c r="E3624" i="33"/>
  <c r="E3623" i="33"/>
  <c r="E3622" i="33"/>
  <c r="E3621" i="33"/>
  <c r="E3620" i="33"/>
  <c r="E3619" i="33"/>
  <c r="E3618" i="33"/>
  <c r="E3617" i="33"/>
  <c r="E3616" i="33"/>
  <c r="E3615" i="33"/>
  <c r="E3614" i="33"/>
  <c r="E3613" i="33"/>
  <c r="E3612" i="33"/>
  <c r="E3611" i="33"/>
  <c r="E3610" i="33"/>
  <c r="E3609" i="33"/>
  <c r="E3608" i="33"/>
  <c r="E3607" i="33"/>
  <c r="E3606" i="33"/>
  <c r="E3605" i="33"/>
  <c r="E3604" i="33"/>
  <c r="E3603" i="33"/>
  <c r="E3602" i="33"/>
  <c r="E3601" i="33"/>
  <c r="E3600" i="33"/>
  <c r="E3599" i="33"/>
  <c r="E3598" i="33"/>
  <c r="E3597" i="33"/>
  <c r="E3596" i="33"/>
  <c r="E3595" i="33"/>
  <c r="E3594" i="33"/>
  <c r="E3593" i="33"/>
  <c r="E3592" i="33"/>
  <c r="E3591" i="33"/>
  <c r="E3590" i="33"/>
  <c r="E3589" i="33"/>
  <c r="E3588" i="33"/>
  <c r="E3587" i="33"/>
  <c r="E3586" i="33"/>
  <c r="E3585" i="33"/>
  <c r="E3584" i="33"/>
  <c r="E3583" i="33"/>
  <c r="E3582" i="33"/>
  <c r="E3581" i="33"/>
  <c r="E3580" i="33"/>
  <c r="E3579" i="33"/>
  <c r="E3578" i="33"/>
  <c r="E3577" i="33"/>
  <c r="E3576" i="33"/>
  <c r="E3575" i="33"/>
  <c r="E3574" i="33"/>
  <c r="E3573" i="33"/>
  <c r="E3572" i="33"/>
  <c r="E3571" i="33"/>
  <c r="E3570" i="33"/>
  <c r="E3569" i="33"/>
  <c r="E3568" i="33"/>
  <c r="E3567" i="33"/>
  <c r="E3566" i="33"/>
  <c r="E3565" i="33"/>
  <c r="E3564" i="33"/>
  <c r="E3563" i="33"/>
  <c r="E3562" i="33"/>
  <c r="E3561" i="33"/>
  <c r="E3560" i="33"/>
  <c r="E3559" i="33"/>
  <c r="E3558" i="33"/>
  <c r="E3557" i="33"/>
  <c r="E3556" i="33"/>
  <c r="E3555" i="33"/>
  <c r="E3554" i="33"/>
  <c r="E3553" i="33"/>
  <c r="E3552" i="33"/>
  <c r="E3551" i="33"/>
  <c r="E3550" i="33"/>
  <c r="E3549" i="33"/>
  <c r="E3548" i="33"/>
  <c r="E3547" i="33"/>
  <c r="E3546" i="33"/>
  <c r="E3545" i="33"/>
  <c r="E3544" i="33"/>
  <c r="E3543" i="33"/>
  <c r="E3542" i="33"/>
  <c r="E3541" i="33"/>
  <c r="E3540" i="33"/>
  <c r="E3539" i="33"/>
  <c r="E3538" i="33"/>
  <c r="E3537" i="33"/>
  <c r="E3536" i="33"/>
  <c r="E3535" i="33"/>
  <c r="E3534" i="33"/>
  <c r="E3533" i="33"/>
  <c r="E3532" i="33"/>
  <c r="E3531" i="33"/>
  <c r="E3530" i="33"/>
  <c r="E3529" i="33"/>
  <c r="E3528" i="33"/>
  <c r="E3527" i="33"/>
  <c r="E3526" i="33"/>
  <c r="E3525" i="33"/>
  <c r="E3524" i="33"/>
  <c r="E3523" i="33"/>
  <c r="E3522" i="33"/>
  <c r="E3521" i="33"/>
  <c r="E3520" i="33"/>
  <c r="E3519" i="33"/>
  <c r="E3518" i="33"/>
  <c r="E3517" i="33"/>
  <c r="E3516" i="33"/>
  <c r="E3515" i="33"/>
  <c r="E3514" i="33"/>
  <c r="E3513" i="33"/>
  <c r="E3512" i="33"/>
  <c r="E3511" i="33"/>
  <c r="E3510" i="33"/>
  <c r="E3509" i="33"/>
  <c r="E3508" i="33"/>
  <c r="E3507" i="33"/>
  <c r="E3506" i="33"/>
  <c r="E3505" i="33"/>
  <c r="E3504" i="33"/>
  <c r="E3503" i="33"/>
  <c r="E3502" i="33"/>
  <c r="E3501" i="33"/>
  <c r="E3500" i="33"/>
  <c r="E3499" i="33"/>
  <c r="E3498" i="33"/>
  <c r="E3497" i="33"/>
  <c r="E3496" i="33"/>
  <c r="E3495" i="33"/>
  <c r="E3494" i="33"/>
  <c r="E3493" i="33"/>
  <c r="E3492" i="33"/>
  <c r="E3491" i="33"/>
  <c r="E3490" i="33"/>
  <c r="E3489" i="33"/>
  <c r="E3488" i="33"/>
  <c r="E3487" i="33"/>
  <c r="E3486" i="33"/>
  <c r="E3485" i="33"/>
  <c r="E3484" i="33"/>
  <c r="E3483" i="33"/>
  <c r="E3482" i="33"/>
  <c r="E3481" i="33"/>
  <c r="E3480" i="33"/>
  <c r="E3479" i="33"/>
  <c r="E3478" i="33"/>
  <c r="E3477" i="33"/>
  <c r="E3476" i="33"/>
  <c r="E3475" i="33"/>
  <c r="E3474" i="33"/>
  <c r="E3473" i="33"/>
  <c r="E3472" i="33"/>
  <c r="E3471" i="33"/>
  <c r="E3470" i="33"/>
  <c r="E3469" i="33"/>
  <c r="E3468" i="33"/>
  <c r="E3467" i="33"/>
  <c r="E3466" i="33"/>
  <c r="E3465" i="33"/>
  <c r="E3464" i="33"/>
  <c r="E3463" i="33"/>
  <c r="E3462" i="33"/>
  <c r="E3461" i="33"/>
  <c r="E3460" i="33"/>
  <c r="E3459" i="33"/>
  <c r="E3458" i="33"/>
  <c r="E3457" i="33"/>
  <c r="E3456" i="33"/>
  <c r="E3455" i="33"/>
  <c r="E3454" i="33"/>
  <c r="E3453" i="33"/>
  <c r="E3452" i="33"/>
  <c r="E3451" i="33"/>
  <c r="E3450" i="33"/>
  <c r="E3449" i="33"/>
  <c r="E3448" i="33"/>
  <c r="E3447" i="33"/>
  <c r="E3446" i="33"/>
  <c r="E3445" i="33"/>
  <c r="E3444" i="33"/>
  <c r="E3443" i="33"/>
  <c r="E3442" i="33"/>
  <c r="E3441" i="33"/>
  <c r="E3440" i="33"/>
  <c r="E3439" i="33"/>
  <c r="E3438" i="33"/>
  <c r="E3437" i="33"/>
  <c r="E3436" i="33"/>
  <c r="E3435" i="33"/>
  <c r="E3434" i="33"/>
  <c r="E3433" i="33"/>
  <c r="E3432" i="33"/>
  <c r="E3431" i="33"/>
  <c r="E3430" i="33"/>
  <c r="E3429" i="33"/>
  <c r="E3428" i="33"/>
  <c r="E3427" i="33"/>
  <c r="E3426" i="33"/>
  <c r="E3425" i="33"/>
  <c r="E3424" i="33"/>
  <c r="E3423" i="33"/>
  <c r="E3422" i="33"/>
  <c r="E3421" i="33"/>
  <c r="E3420" i="33"/>
  <c r="E3419" i="33"/>
  <c r="E3418" i="33"/>
  <c r="E3417" i="33"/>
  <c r="E3416" i="33"/>
  <c r="E3415" i="33"/>
  <c r="E3414" i="33"/>
  <c r="E3413" i="33"/>
  <c r="E3412" i="33"/>
  <c r="E3411" i="33"/>
  <c r="E3410" i="33"/>
  <c r="E3409" i="33"/>
  <c r="E3408" i="33"/>
  <c r="E3407" i="33"/>
  <c r="E3406" i="33"/>
  <c r="E3405" i="33"/>
  <c r="E3404" i="33"/>
  <c r="E3403" i="33"/>
  <c r="E3402" i="33"/>
  <c r="E3401" i="33"/>
  <c r="E3400" i="33"/>
  <c r="E3399" i="33"/>
  <c r="E3398" i="33"/>
  <c r="E3397" i="33"/>
  <c r="E3396" i="33"/>
  <c r="E3395" i="33"/>
  <c r="E3394" i="33"/>
  <c r="E3393" i="33"/>
  <c r="E3392" i="33"/>
  <c r="E3391" i="33"/>
  <c r="E3390" i="33"/>
  <c r="E3389" i="33"/>
  <c r="E3388" i="33"/>
  <c r="E3387" i="33"/>
  <c r="E3386" i="33"/>
  <c r="E3385" i="33"/>
  <c r="E3384" i="33"/>
  <c r="E3383" i="33"/>
  <c r="E3382" i="33"/>
  <c r="E3381" i="33"/>
  <c r="E3380" i="33"/>
  <c r="E3379" i="33"/>
  <c r="E3378" i="33"/>
  <c r="E3377" i="33"/>
  <c r="E3376" i="33"/>
  <c r="E3375" i="33"/>
  <c r="E3374" i="33"/>
  <c r="E3373" i="33"/>
  <c r="E3372" i="33"/>
  <c r="E3371" i="33"/>
  <c r="E3370" i="33"/>
  <c r="E3369" i="33"/>
  <c r="E3368" i="33"/>
  <c r="E3367" i="33"/>
  <c r="E3366" i="33"/>
  <c r="E3365" i="33"/>
  <c r="E3364" i="33"/>
  <c r="E3363" i="33"/>
  <c r="E3362" i="33"/>
  <c r="E3361" i="33"/>
  <c r="E3360" i="33"/>
  <c r="E3359" i="33"/>
  <c r="E3358" i="33"/>
  <c r="E3357" i="33"/>
  <c r="E3356" i="33"/>
  <c r="E3355" i="33"/>
  <c r="E3354" i="33"/>
  <c r="E3353" i="33"/>
  <c r="E3352" i="33"/>
  <c r="E3351" i="33"/>
  <c r="E3350" i="33"/>
  <c r="E3349" i="33"/>
  <c r="E3348" i="33"/>
  <c r="E3347" i="33"/>
  <c r="E3346" i="33"/>
  <c r="E3345" i="33"/>
  <c r="E3344" i="33"/>
  <c r="E3343" i="33"/>
  <c r="E3342" i="33"/>
  <c r="E3341" i="33"/>
  <c r="E3340" i="33"/>
  <c r="E3339" i="33"/>
  <c r="E3338" i="33"/>
  <c r="E3337" i="33"/>
  <c r="E3336" i="33"/>
  <c r="E3335" i="33"/>
  <c r="E3334" i="33"/>
  <c r="E3333" i="33"/>
  <c r="E3332" i="33"/>
  <c r="E3331" i="33"/>
  <c r="E3330" i="33"/>
  <c r="E3329" i="33"/>
  <c r="E3328" i="33"/>
  <c r="E3327" i="33"/>
  <c r="E3326" i="33"/>
  <c r="E3325" i="33"/>
  <c r="E3324" i="33"/>
  <c r="E3323" i="33"/>
  <c r="E3322" i="33"/>
  <c r="E3321" i="33"/>
  <c r="E3320" i="33"/>
  <c r="E3319" i="33"/>
  <c r="E3318" i="33"/>
  <c r="E3317" i="33"/>
  <c r="E3316" i="33"/>
  <c r="E3315" i="33"/>
  <c r="E3314" i="33"/>
  <c r="E3313" i="33"/>
  <c r="E3312" i="33"/>
  <c r="E3311" i="33"/>
  <c r="E3310" i="33"/>
  <c r="E3309" i="33"/>
  <c r="E3308" i="33"/>
  <c r="E3307" i="33"/>
  <c r="E3306" i="33"/>
  <c r="E3305" i="33"/>
  <c r="E3304" i="33"/>
  <c r="E3303" i="33"/>
  <c r="E3302" i="33"/>
  <c r="E3301" i="33"/>
  <c r="E3300" i="33"/>
  <c r="E3299" i="33"/>
  <c r="E3298" i="33"/>
  <c r="E3297" i="33"/>
  <c r="E3296" i="33"/>
  <c r="E3295" i="33"/>
  <c r="E3294" i="33"/>
  <c r="E3293" i="33"/>
  <c r="E3292" i="33"/>
  <c r="E3291" i="33"/>
  <c r="E3290" i="33"/>
  <c r="E3289" i="33"/>
  <c r="E3288" i="33"/>
  <c r="E3287" i="33"/>
  <c r="E3286" i="33"/>
  <c r="E3285" i="33"/>
  <c r="E3284" i="33"/>
  <c r="J54" i="50" l="1"/>
  <c r="G54" i="50"/>
  <c r="G56" i="50" s="1"/>
  <c r="G46" i="50" s="1"/>
  <c r="G4" i="50" s="1"/>
  <c r="J56" i="50"/>
  <c r="J46" i="50" s="1"/>
  <c r="J4" i="50" s="1"/>
  <c r="G26" i="50"/>
  <c r="G28" i="50" s="1"/>
  <c r="E31" i="50"/>
  <c r="J26" i="50"/>
  <c r="J28" i="50" s="1"/>
  <c r="J21" i="50"/>
  <c r="J24" i="50" s="1"/>
  <c r="G21" i="50"/>
  <c r="G24" i="50" s="1"/>
  <c r="J22" i="50"/>
  <c r="G22" i="50"/>
  <c r="J31" i="50" l="1"/>
  <c r="G31" i="50"/>
  <c r="E32" i="50"/>
  <c r="G32" i="50" l="1"/>
  <c r="J32" i="50"/>
  <c r="E33" i="50"/>
  <c r="J33" i="50" l="1"/>
  <c r="E34" i="50"/>
  <c r="G33" i="50"/>
  <c r="E35" i="50"/>
  <c r="B19" i="47"/>
  <c r="B18" i="47"/>
  <c r="J35" i="50" l="1"/>
  <c r="G35" i="50"/>
  <c r="G36" i="50" s="1"/>
  <c r="G9" i="50" s="1"/>
  <c r="G3" i="50" s="1"/>
  <c r="G5" i="50" s="1"/>
  <c r="G34" i="50"/>
  <c r="J34" i="50"/>
  <c r="J36" i="50"/>
  <c r="J9" i="50" s="1"/>
  <c r="J3" i="50" s="1"/>
  <c r="J5" i="50" s="1"/>
  <c r="R3" i="50" s="1"/>
  <c r="B4" i="34" l="1"/>
  <c r="G58" i="34"/>
  <c r="D58" i="34"/>
  <c r="B58" i="34"/>
  <c r="E65" i="34"/>
  <c r="E64" i="34"/>
  <c r="E63" i="34"/>
  <c r="E62" i="34"/>
  <c r="E61" i="34"/>
  <c r="E59" i="34" l="1"/>
  <c r="D49" i="34"/>
  <c r="G54" i="34"/>
  <c r="B54" i="34"/>
  <c r="E26" i="34" l="1"/>
  <c r="G49" i="34"/>
  <c r="G50" i="34" l="1"/>
  <c r="D50" i="34"/>
  <c r="B50" i="34"/>
  <c r="G55" i="34"/>
  <c r="B55" i="34"/>
  <c r="G52" i="34"/>
  <c r="G56" i="34" l="1"/>
  <c r="G27" i="34"/>
  <c r="D64" i="34" l="1"/>
  <c r="B64" i="34"/>
  <c r="D61" i="34"/>
  <c r="B61" i="34"/>
  <c r="D67" i="34"/>
  <c r="D65" i="34"/>
  <c r="D63" i="34"/>
  <c r="D62" i="34"/>
  <c r="D59" i="34"/>
  <c r="B67" i="34"/>
  <c r="B65" i="34"/>
  <c r="B63" i="34"/>
  <c r="B62" i="34"/>
  <c r="B59" i="34"/>
  <c r="G61" i="34" l="1"/>
  <c r="G64" i="34"/>
  <c r="B3" i="47" l="1"/>
  <c r="Q3" i="47"/>
  <c r="B4" i="47"/>
  <c r="Q4" i="47"/>
  <c r="Q7" i="47"/>
  <c r="Q8" i="47" s="1"/>
  <c r="N8" i="47"/>
  <c r="D44" i="34"/>
  <c r="B44" i="34"/>
  <c r="D41" i="34"/>
  <c r="B41" i="34"/>
  <c r="D38" i="34"/>
  <c r="B38" i="34"/>
  <c r="D35" i="34"/>
  <c r="B35" i="34"/>
  <c r="D34" i="34"/>
  <c r="B34" i="34"/>
  <c r="D33" i="34"/>
  <c r="B33" i="34"/>
  <c r="D32" i="34"/>
  <c r="B32" i="34"/>
  <c r="D31" i="34"/>
  <c r="B31" i="34"/>
  <c r="D30" i="34"/>
  <c r="B30" i="34"/>
  <c r="D26" i="34"/>
  <c r="B26" i="34"/>
  <c r="G62" i="34"/>
  <c r="G26" i="34" l="1"/>
  <c r="G28" i="34" s="1"/>
  <c r="G65" i="34"/>
  <c r="G63" i="34"/>
  <c r="G44" i="34"/>
  <c r="G45" i="34" s="1"/>
  <c r="G59" i="34"/>
  <c r="G67" i="34"/>
  <c r="G68" i="34" l="1"/>
  <c r="E31" i="34"/>
  <c r="E32" i="34" s="1"/>
  <c r="G38" i="34"/>
  <c r="G39" i="34" s="1"/>
  <c r="G41" i="34"/>
  <c r="G42" i="34" s="1"/>
  <c r="G30" i="34"/>
  <c r="G46" i="34" l="1"/>
  <c r="G4" i="34" s="1"/>
  <c r="G6" i="34" l="1"/>
  <c r="F36" i="39"/>
  <c r="E36" i="39"/>
  <c r="D36" i="39"/>
  <c r="C36" i="39"/>
  <c r="F6" i="47" s="1"/>
  <c r="F35" i="39"/>
  <c r="E35" i="39"/>
  <c r="D35" i="39"/>
  <c r="C30" i="39"/>
  <c r="C27" i="39"/>
  <c r="C35" i="39" s="1"/>
  <c r="F18" i="39"/>
  <c r="E18" i="39"/>
  <c r="D18" i="39"/>
  <c r="C12" i="39"/>
  <c r="C9" i="39"/>
  <c r="H48" i="34" l="1"/>
  <c r="I48" i="34" s="1"/>
  <c r="J48" i="34" s="1"/>
  <c r="H51" i="34"/>
  <c r="I51" i="34" s="1"/>
  <c r="J51" i="34" s="1"/>
  <c r="C18" i="39"/>
  <c r="H49" i="34"/>
  <c r="I49" i="34" s="1"/>
  <c r="J49" i="34" s="1"/>
  <c r="H58" i="34"/>
  <c r="I58" i="34" s="1"/>
  <c r="J58" i="34" s="1"/>
  <c r="H52" i="34"/>
  <c r="I52" i="34" s="1"/>
  <c r="J52" i="34" s="1"/>
  <c r="H50" i="34"/>
  <c r="I50" i="34" s="1"/>
  <c r="J50" i="34" s="1"/>
  <c r="H27" i="34"/>
  <c r="I27" i="34" s="1"/>
  <c r="J27" i="34" s="1"/>
  <c r="H26" i="34"/>
  <c r="I26" i="34" s="1"/>
  <c r="J26" i="34" s="1"/>
  <c r="C17" i="39"/>
  <c r="J28" i="34" l="1"/>
  <c r="F7" i="47"/>
  <c r="G7" i="34"/>
  <c r="H19" i="34" s="1"/>
  <c r="I19" i="34" s="1"/>
  <c r="J19" i="34" s="1"/>
  <c r="C12" i="47"/>
  <c r="E12" i="47" s="1"/>
  <c r="H60" i="34" l="1"/>
  <c r="I60" i="34" s="1"/>
  <c r="J60" i="34" s="1"/>
  <c r="H18" i="34"/>
  <c r="I18" i="34" s="1"/>
  <c r="H17" i="34"/>
  <c r="I17" i="34" s="1"/>
  <c r="H53" i="34"/>
  <c r="I53" i="34" s="1"/>
  <c r="J53" i="34" s="1"/>
  <c r="H66" i="34"/>
  <c r="I66" i="34" s="1"/>
  <c r="J66" i="34" s="1"/>
  <c r="H54" i="34"/>
  <c r="I54" i="34" s="1"/>
  <c r="J54" i="34" s="1"/>
  <c r="H62" i="34"/>
  <c r="H38" i="34"/>
  <c r="I38" i="34" s="1"/>
  <c r="J38" i="34" s="1"/>
  <c r="H59" i="34"/>
  <c r="H22" i="34"/>
  <c r="H41" i="34"/>
  <c r="I41" i="34" s="1"/>
  <c r="J41" i="34" s="1"/>
  <c r="H61" i="34"/>
  <c r="I61" i="34" s="1"/>
  <c r="J61" i="34" s="1"/>
  <c r="H16" i="34"/>
  <c r="H33" i="34"/>
  <c r="I33" i="34" s="1"/>
  <c r="H12" i="34"/>
  <c r="H31" i="34"/>
  <c r="I31" i="34" s="1"/>
  <c r="H55" i="34"/>
  <c r="I55" i="34" s="1"/>
  <c r="J55" i="34" s="1"/>
  <c r="H63" i="34"/>
  <c r="H65" i="34"/>
  <c r="H34" i="34"/>
  <c r="I34" i="34" s="1"/>
  <c r="H35" i="34"/>
  <c r="I35" i="34" s="1"/>
  <c r="H21" i="34"/>
  <c r="H13" i="34"/>
  <c r="H32" i="34"/>
  <c r="I32" i="34" s="1"/>
  <c r="H64" i="34"/>
  <c r="I64" i="34" s="1"/>
  <c r="J64" i="34" s="1"/>
  <c r="H44" i="34"/>
  <c r="I44" i="34" s="1"/>
  <c r="J44" i="34" s="1"/>
  <c r="H30" i="34"/>
  <c r="I30" i="34" s="1"/>
  <c r="J30" i="34" s="1"/>
  <c r="H20" i="34"/>
  <c r="H11" i="34"/>
  <c r="H67" i="34"/>
  <c r="J45" i="34" l="1"/>
  <c r="C16" i="47" s="1"/>
  <c r="E16" i="47" s="1"/>
  <c r="F16" i="47" s="1"/>
  <c r="J42" i="34"/>
  <c r="C15" i="47" s="1"/>
  <c r="E15" i="47" s="1"/>
  <c r="F15" i="47" s="1"/>
  <c r="J39" i="34"/>
  <c r="C14" i="47" s="1"/>
  <c r="E14" i="47" s="1"/>
  <c r="F14" i="47" s="1"/>
  <c r="J56" i="34"/>
  <c r="C18" i="47" s="1"/>
  <c r="E18" i="47" s="1"/>
  <c r="F18" i="47" s="1"/>
  <c r="D22" i="34"/>
  <c r="D21" i="34"/>
  <c r="B21" i="34"/>
  <c r="D20" i="34"/>
  <c r="B20" i="34"/>
  <c r="D16" i="34"/>
  <c r="B16" i="34"/>
  <c r="D13" i="34"/>
  <c r="B13" i="34"/>
  <c r="D12" i="34"/>
  <c r="B12" i="34"/>
  <c r="E12" i="34" l="1"/>
  <c r="E13" i="34"/>
  <c r="E21" i="34" l="1"/>
  <c r="E22" i="34" l="1"/>
  <c r="I16" i="34" l="1"/>
  <c r="J16" i="34" s="1"/>
  <c r="I22" i="34"/>
  <c r="J22" i="34" s="1"/>
  <c r="G21" i="34"/>
  <c r="I21" i="34"/>
  <c r="G22" i="34"/>
  <c r="I20" i="34"/>
  <c r="J20" i="34" s="1"/>
  <c r="G20" i="34"/>
  <c r="G16" i="34"/>
  <c r="J18" i="34" l="1"/>
  <c r="G18" i="34"/>
  <c r="J17" i="34"/>
  <c r="G17" i="34"/>
  <c r="J21" i="34"/>
  <c r="C11" i="47" l="1"/>
  <c r="E11" i="47" s="1"/>
  <c r="I65" i="34" l="1"/>
  <c r="J65" i="34" s="1"/>
  <c r="I59" i="34"/>
  <c r="J59" i="34" s="1"/>
  <c r="I67" i="34"/>
  <c r="J67" i="34" s="1"/>
  <c r="I63" i="34"/>
  <c r="J63" i="34" s="1"/>
  <c r="I62" i="34"/>
  <c r="J62" i="34" s="1"/>
  <c r="J68" i="34" l="1"/>
  <c r="R7" i="34"/>
  <c r="R8" i="34" s="1"/>
  <c r="R4" i="34"/>
  <c r="B3" i="34"/>
  <c r="J46" i="34" l="1"/>
  <c r="J4" i="34" s="1"/>
  <c r="F4" i="47" s="1"/>
  <c r="C19" i="47"/>
  <c r="E19" i="47" s="1"/>
  <c r="F19" i="47" s="1"/>
  <c r="G12" i="34"/>
  <c r="I11" i="34"/>
  <c r="J11" i="34" s="1"/>
  <c r="G11" i="34"/>
  <c r="O8" i="34" l="1"/>
  <c r="I12" i="34"/>
  <c r="J12" i="34" s="1"/>
  <c r="G13" i="34"/>
  <c r="G14" i="34" s="1"/>
  <c r="I13" i="34"/>
  <c r="J13" i="34" s="1"/>
  <c r="J14" i="34" l="1"/>
  <c r="C10" i="47"/>
  <c r="E10" i="47" s="1"/>
  <c r="F10" i="47" l="1"/>
  <c r="J32" i="34" l="1"/>
  <c r="G31" i="34"/>
  <c r="G32" i="34"/>
  <c r="J31" i="34" l="1"/>
  <c r="J33" i="34" l="1"/>
  <c r="E35" i="34"/>
  <c r="G33" i="34"/>
  <c r="E34" i="34"/>
  <c r="J34" i="34" l="1"/>
  <c r="G34" i="34"/>
  <c r="J35" i="34"/>
  <c r="G35" i="34"/>
  <c r="G36" i="34" l="1"/>
  <c r="J36" i="34"/>
  <c r="G9" i="34"/>
  <c r="G3" i="34" s="1"/>
  <c r="G5" i="34" s="1"/>
  <c r="C13" i="47"/>
  <c r="E13" i="47" s="1"/>
  <c r="J9" i="34"/>
  <c r="J3" i="34" s="1"/>
  <c r="J5" i="34" s="1"/>
  <c r="F3" i="47" l="1"/>
  <c r="F5" i="47" s="1"/>
  <c r="R3" i="34"/>
  <c r="C21" i="47"/>
  <c r="E20" i="47" l="1"/>
  <c r="E21" i="47" s="1"/>
  <c r="F13" i="47"/>
  <c r="F20" i="47" s="1"/>
  <c r="F21" i="47" l="1"/>
  <c r="G21" i="47" s="1"/>
</calcChain>
</file>

<file path=xl/sharedStrings.xml><?xml version="1.0" encoding="utf-8"?>
<sst xmlns="http://schemas.openxmlformats.org/spreadsheetml/2006/main" count="67114" uniqueCount="43868">
  <si>
    <t>BDI - MATERIAL</t>
  </si>
  <si>
    <t>BDI - SERVIÇOS</t>
  </si>
  <si>
    <t>S/ BDI</t>
  </si>
  <si>
    <t>C/ BDI</t>
  </si>
  <si>
    <t>H</t>
  </si>
  <si>
    <t>L</t>
  </si>
  <si>
    <t>1.1</t>
  </si>
  <si>
    <t>SERVIÇOS PRELIMINARES</t>
  </si>
  <si>
    <t>M2</t>
  </si>
  <si>
    <t>UN</t>
  </si>
  <si>
    <t>SUB-TOTAL</t>
  </si>
  <si>
    <t>M3</t>
  </si>
  <si>
    <t>ITEM</t>
  </si>
  <si>
    <t>EMBASAMENTO</t>
  </si>
  <si>
    <t/>
  </si>
  <si>
    <t>MES</t>
  </si>
  <si>
    <t>M</t>
  </si>
  <si>
    <t>CÓDIGO</t>
  </si>
  <si>
    <t>KG</t>
  </si>
  <si>
    <t>2.1</t>
  </si>
  <si>
    <t>2.2</t>
  </si>
  <si>
    <t>MOVIMENTO DE TERRA</t>
  </si>
  <si>
    <t>T</t>
  </si>
  <si>
    <t>SC25KG</t>
  </si>
  <si>
    <t>CHP</t>
  </si>
  <si>
    <t>TXKM</t>
  </si>
  <si>
    <t>M3XKM</t>
  </si>
  <si>
    <t>CHI</t>
  </si>
  <si>
    <t>1.1.1</t>
  </si>
  <si>
    <t>1.1.2</t>
  </si>
  <si>
    <t>2.1.1</t>
  </si>
  <si>
    <t>2.1.3</t>
  </si>
  <si>
    <t xml:space="preserve"> BDI conforme acórdão 2369/2011</t>
  </si>
  <si>
    <t>SERVIÇOS GERAIS</t>
  </si>
  <si>
    <t>ADM</t>
  </si>
  <si>
    <t>&lt;3%</t>
  </si>
  <si>
    <t>PROJTEC</t>
  </si>
  <si>
    <t>&gt;2,5%</t>
  </si>
  <si>
    <t>TOTAL DA OBRA</t>
  </si>
  <si>
    <t>DESCRIÇÃO</t>
  </si>
  <si>
    <t>UNID.</t>
  </si>
  <si>
    <t>QTDE.</t>
  </si>
  <si>
    <t>% BDI</t>
  </si>
  <si>
    <t>PREÇO
UNITÁRIO C/ BDI (R$)</t>
  </si>
  <si>
    <t>PREÇO
TOTAL C/ BDI (R$)</t>
  </si>
  <si>
    <t>GERAL</t>
  </si>
  <si>
    <t>ADMINISTRACAO LOCAL DA OBRA</t>
  </si>
  <si>
    <t>MÊS</t>
  </si>
  <si>
    <t>ESCORAMENTO</t>
  </si>
  <si>
    <t>KM</t>
  </si>
  <si>
    <t>ESGOTAMENTO</t>
  </si>
  <si>
    <t>1.1.4</t>
  </si>
  <si>
    <t>CUSTO TOTAL       R$</t>
  </si>
  <si>
    <t>CUSTO UNITÁRIO            (SEM BDI) - R$</t>
  </si>
  <si>
    <t>MÊS 1</t>
  </si>
  <si>
    <t>MÊS 2</t>
  </si>
  <si>
    <t>GRADE DE DISCO CONTROLE REMOTO REBOCÁVEL, COM 24 DISCOS 24 X 6 MM COM PNEUS PARA TRANSPORTE - CHP DIURNO. AF_06/2014</t>
  </si>
  <si>
    <t>MARTELETE OU ROMPEDOR PNEUMÁTICO MANUAL, 28 KG, COM SILENCIADOR - CHP DIURNO. AF_07/2016</t>
  </si>
  <si>
    <t>USINA DE CONCRETO FIXA, CAPACIDADE NOMINAL DE 90 A 120 M3/H, SEM SILO - CHP DIURNO. AF_07/2016</t>
  </si>
  <si>
    <t>TRATOR DE PNEUS, POTÊNCIA 122 CV, TRAÇÃO 4X4, PESO COM LASTRO DE 4.510 KG - CHP DIURNO. AF_06/2014</t>
  </si>
  <si>
    <t>TRATOR DE ESTEIRAS, POTÊNCIA 150 HP, PESO OPERACIONAL 16,7 T, COM RODA MOTRIZ ELEVADA E LÂMINA 3,18 M3 - CHP DIURNO. AF_06/2014</t>
  </si>
  <si>
    <t>CAMINHÃO TOCO, PESO BRUTO TOTAL 14.300 KG, CARGA ÚTIL MÁXIMA 9590 KG, DISTÂNCIA ENTRE EIXOS 4,76 M, POTÊNCIA 185 CV (NÃO INCLUI CARROCERIA) - CHP DIURNO. AF_06/2014</t>
  </si>
  <si>
    <t>ESPARGIDOR DE ASFALTO PRESSURIZADO COM TANQUE DE 2500 L, REBOCÁVEL COM MOTOR A GASOLINA POTÊNCIA 3,4 HP - CHP DIURNO. AF_07/2014</t>
  </si>
  <si>
    <t>MOTONIVELADORA POTÊNCIA BÁSICA LÍQUIDA (PRIMEIRA MARCHA) 125 HP, PESO BRUTO 13032 KG, LARGURA DA LÂMINA DE 3,7 M - CHP DIURNO. AF_06/2014</t>
  </si>
  <si>
    <t>COMPRESSOR DE AR REBOCÁVEL, VAZÃO 189 PCM, PRESSÃO EFETIVA DE TRABALHO 102 PSI, MOTOR DIESEL, POTÊNCIA 63 CV - CHP DIURNO. AF_06/2015</t>
  </si>
  <si>
    <t>ROLO COMPACTADOR VIBRATÓRIO PÉ DE CARNEIRO PARA SOLOS, POTÊNCIA 80 HP, PESO OPERACIONAL SEM/COM LASTRO 7,4 / 8,8 T, LARGURA DE TRABALHO 1,68 M - CHP DIURNO. AF_02/2016</t>
  </si>
  <si>
    <t>PROJETOR DE ARGAMASSA, CAPACIDADE DE PROJEÇÃO 1,5 M3/H, ALCANCE DE 30 ATÉ 60 M, MOTOR ELÉTRICO POTÊNCIA 7,5 HP - CHP DIURNO. AF_06/2014</t>
  </si>
  <si>
    <t>TRATOR DE PNEUS, POTÊNCIA 85 CV, TRAÇÃO 4X4, PESO COM LASTRO DE 4.675 KG - CHP DIURNO. AF_06/2014</t>
  </si>
  <si>
    <t>RECICLADORA DE ASFALTO A FRIO SOBRE RODAS, LARGURA FRESAGEM DE 2,0 M, POTÊNCIA 422 HP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</si>
  <si>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</si>
  <si>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</si>
  <si>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</si>
  <si>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</si>
  <si>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</si>
  <si>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</si>
  <si>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DE PROJEÇÃO DE CONCRETO SECO, POTÊNCIA 10 CV, VAZÃO 3 M3/H - CHP DIURNO. AF_06/2015</t>
  </si>
  <si>
    <t>BOMBA DE PROJEÇÃO DE CONCRETO SECO, POTÊNCIA 10 CV, VAZÃO 6 M3/H - CHP DIURNO. AF_06/2015</t>
  </si>
  <si>
    <t>COMPRESSOR DE AR REBOCÁVEL, VAZÃO 89 PCM, PRESSÃO EFETIVA DE TRABALHO 102 PSI, MOTOR DIESEL, POTÊNCIA 20 CV - CHP DIURNO. AF_06/2015</t>
  </si>
  <si>
    <t>COMPRESSOR DE AR REBOCÁVEL, VAZÃO 748 PCM, PRESSÃO EFETIVA DE TRABALHO 102 PSI, MOTOR DIESEL, POTÊNCIA 210 CV - CHP DIURNO. AF_06/2015</t>
  </si>
  <si>
    <t>CAMINHÃO TRUCADO (C/ TERCEIRO EIXO) ELETRÔNICO - POTÊNCIA 231CV - PBT = 22000KG - DIST. ENTRE EIXOS 5170 MM - INCLUI CARROCERIA FIXA ABERTA DE MADEIRA - CHP DIURNO. AF_06/2015</t>
  </si>
  <si>
    <t>CAMINHONETE CABINE SIMPLES COM MOTOR 1.6 FLEX, CÂMBIO MANUAL, POTÊNCIA 101/104 CV, 2 PORTAS - CHP DIURNO. AF_11/2015</t>
  </si>
  <si>
    <t>BETONEIRA CAPACIDADE NOMINAL 400 L, CAPACIDADE DE MISTURA 310 L, MOTOR A GASOLINA POTÊNCIA 5,5 HP, SEM CARREGADOR - CHP DIURNO. AF_02/2016</t>
  </si>
  <si>
    <t>GRUPO GERADOR REBOCÁVEL, POTÊNCIA 66 KVA, MOTOR A DIESEL - CHP DIURNO. AF_03/2016</t>
  </si>
  <si>
    <t>DISTRIBUIDOR DE AGREGADOS AUTOPROPELIDO, CAP 3 M3, A DIESEL, POTÊNCIA 176CV - CHP DIURNO. AF_07/2016</t>
  </si>
  <si>
    <t>MARTELO DEMOLIDOR PNEUMÁTICO MANUAL, 32 KG - CHP DIURNO. AF_09/2016</t>
  </si>
  <si>
    <t>USINA DE CONCRETO FIXA, CAPACIDADE NOMINAL DE 90 A 120 M3/H, SEM SILO - CHI DIURNO. AF_07/2016</t>
  </si>
  <si>
    <t>TRATOR DE PNEUS, POTÊNCIA 122 CV, TRAÇÃO 4X4, PESO COM LASTRO DE 4.510 KG - CHI DIURNO. AF_06/2014</t>
  </si>
  <si>
    <t>TRATOR DE ESTEIRAS, POTÊNCIA 150 HP, PESO OPERACIONAL 16,7 T, COM RODA MOTRIZ ELEVADA E LÂMINA 3,18 M3 - CHI DIURNO. AF_06/2014</t>
  </si>
  <si>
    <t>CAMINHÃO TOCO, PESO BRUTO TOTAL 14.300 KG, CARGA ÚTIL MÁXIMA 9590 KG, DISTÂNCIA ENTRE EIXOS 4,76 M, POTÊNCIA 185 CV (NÃO INCLUI CARROCERIA) - CHI DIURNO. AF_06/2014</t>
  </si>
  <si>
    <t>ESPARGIDOR DE ASFALTO PRESSURIZADO COM TANQUE DE 2500 L, REBOCÁVEL COM MOTOR A GASOLINA POTÊNCIA 3,4 HP - CHI DIURNO. AF_07/2014</t>
  </si>
  <si>
    <t>MOTONIVELADORA POTÊNCIA BÁSICA LÍQUIDA (PRIMEIRA MARCHA) 125 HP, PESO BRUTO 13032 KG, LARGURA DA LÂMINA DE 3,7 M - CHI DIURNO. AF_06/2014</t>
  </si>
  <si>
    <t>MARTELETE OU ROMPEDOR PNEUMÁTICO MANUAL, 28 KG, COM SILENCIADOR - CHI DIURNO. AF_07/2016</t>
  </si>
  <si>
    <t>COMPRESSOR DE AR REBOCÁVEL, VAZÃO 189 PCM, PRESSÃO EFETIVA DE TRABALHO 102 PSI, MOTOR DIESEL, POTÊNCIA 63 CV - CHI DIURNO. AF_06/2015</t>
  </si>
  <si>
    <t>PROJETOR DE ARGAMASSA, CAPACIDADE DE PROJEÇÃO 1,5 M3/H, ALCANCE DE 30 ATÉ 60 M, MOTOR ELÉTRICO POTÊNCIA 7,5 HP - CHI DIURNO. AF_06/2014</t>
  </si>
  <si>
    <t>TRATOR DE PNEUS, POTÊNCIA 85 CV, TRAÇÃO 4X4, PESO COM LASTRO DE 4.675 KG - CHI DIURNO. AF_06/2014</t>
  </si>
  <si>
    <t>BATE-ESTACAS POR GRAVIDADE, POTÊNCIA DE 160 HP, PESO DO MARTELO ATÉ 3 TONELADAS - CHI DIURNO. AF_11/2014</t>
  </si>
  <si>
    <t>RECICLADORA DE ASFALTO A FRIO SOBRE RODAS, LARGURA FRESAGEM DE 2,0 M, POTÊNCIA 422 HP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</si>
  <si>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</si>
  <si>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</si>
  <si>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</si>
  <si>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</si>
  <si>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</si>
  <si>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DE PROJEÇÃO DE CONCRETO SECO, POTÊNCIA 10 CV, VAZÃO 3 M3/H - CHI DIURNO. AF_06/2015</t>
  </si>
  <si>
    <t>BOMBA DE PROJEÇÃO DE CONCRETO SECO, POTÊNCIA 10 CV, VAZÃO 6 M3/H - CHI DIURNO. AF_06/2015</t>
  </si>
  <si>
    <t>COMPRESSOR DE AR REBOCÁVEL, VAZÃO 89 PCM, PRESSÃO EFETIVA DE TRABALHO 102 PSI, MOTOR DIESEL, POTÊNCIA 20 CV - CHI DIURNO. AF_06/2015</t>
  </si>
  <si>
    <t>COMPRESSOR DE AR REBOCÁVEL, VAZÃO 748 PCM, PRESSÃO EFETIVA DE TRABALHO 102 PSI, MOTOR DIESEL, POTÊNCIA 210 CV - CHI DIURNO. AF_06/2015</t>
  </si>
  <si>
    <t>CAMINHÃO TRUCADO (C/ TERCEIRO EIXO) ELETRÔNICO - POTÊNCIA 231CV - PBT = 22000KG - DIST. ENTRE EIXOS 5170 MM - INCLUI CARROCERIA FIXA ABERTA DE MADEIRA - CHI DIURNO. AF_06/2015</t>
  </si>
  <si>
    <t>CAMINHONETE CABINE SIMPLES COM MOTOR 1.6 FLEX, CÂMBIO MANUAL, POTÊNCIA 101/104 CV, 2 PORTAS - CHI DIURNO. AF_11/2015</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</si>
  <si>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</si>
  <si>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</si>
  <si>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GRUPO GERADOR REBOCÁVEL, POTÊNCIA 66 KVA, MOTOR A DIESEL - CHI DIURNO. AF_03/2016</t>
  </si>
  <si>
    <t>DISTRIBUIDOR DE AGREGADOS AUTOPROPELIDO, CAP 3 M3, A DIESEL, POTÊNCIA 176CV - CHI DIURNO. AF_07/2016</t>
  </si>
  <si>
    <t>MARTELO DEMOLIDOR PNEUMÁTICO MANUAL, 32 KG - CHI DIURNO. AF_09/2016</t>
  </si>
  <si>
    <t>ROLO COMPACTADOR VIBRATÓRIO PÉ DE CARNEIRO PARA SOLOS, POTÊNCIA 80 HP, PESO OPERACIONAL SEM/COM LASTRO 7,4 / 8,8 T, LARGURA DE TRABALHO 1,68 M - MANUTENÇÃO. AF_02/2016</t>
  </si>
  <si>
    <t>USINA DE CONCRETO FIXA, CAPACIDADE NOMINAL DE 90 A 120 M3/H, SEM SILO - MATERIAIS NA OPERAÇÃO. AF_07/2016</t>
  </si>
  <si>
    <t>TRATOR DE PNEUS, POTÊNCIA 85 CV, TRAÇÃO 4X4, PESO COM LASTRO DE 4.675 KG - MANUTENÇÃO. AF_06/2014</t>
  </si>
  <si>
    <t>TRATOR DE PNEUS, POTÊNCIA 85 CV, TRAÇÃO 4X4, PESO COM LASTRO DE 4.675 KG - MATERIAIS NA OPERAÇÃO. AF_06/2014</t>
  </si>
  <si>
    <t>TRATOR DE ESTEIRAS, POTÊNCIA 150 HP, PESO OPERACIONAL 16,7 T, COM RODA MOTRIZ ELEVADA E LÂMINA 3,18 M3 - MATERIAIS NA OPERAÇÃO. AF_06/2014</t>
  </si>
  <si>
    <t>CAMINHÃO TOCO, PESO BRUTO TOTAL 14.300 KG, CARGA ÚTIL MÁXIMA 9590 KG, DISTÂNCIA ENTRE EIXOS 4,76 M, POTÊNCIA 185 CV (NÃO INCLUI CARROCERIA)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</si>
  <si>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</si>
  <si>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</si>
  <si>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</si>
  <si>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COMPRESSOR DE AR REBOCÁVEL, VAZÃO 189 PCM, PRESSÃO EFETIVA DE TRABALHO 102 PSI, MOTOR DIESEL, POTÊNCIA 63 CV - MANUTENÇÃO. AF_06/2015</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</si>
  <si>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</si>
  <si>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</si>
  <si>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</si>
  <si>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</si>
  <si>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USINA DE CONCRETO FIXA, CAPACIDADE NOMINAL DE 90 A 120 M3/H, SEM SILO - MANUTENÇÃO. AF_07/2016</t>
  </si>
  <si>
    <t>TRATOR DE ESTEIRAS, POTÊNCIA 150 HP, PESO OPERACIONAL 16,7 T, COM RODA MOTRIZ ELEVADA E LÂMINA 3,18 M3 - MANUTENÇÃO. AF_06/2014</t>
  </si>
  <si>
    <t>CAMINHÃO TOCO, PESO BRUTO TOTAL 14.300 KG, CARGA ÚTIL MÁXIMA 9590 KG, DISTÂNCIA ENTRE EIXOS 4,76 M, POTÊNCIA 185 CV (NÃO INCLUI CARROCERIA) - MATERIAIS NA OPERAÇÃO. AF_06/2014</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</si>
  <si>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</si>
  <si>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</si>
  <si>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</si>
  <si>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</si>
  <si>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</si>
  <si>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</si>
  <si>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</si>
  <si>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</si>
  <si>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</si>
  <si>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</si>
  <si>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</si>
  <si>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PNEUS, POTÊNCIA 85 CV, TRAÇÃO 4X4, PESO COM LASTRO DE 4.675 KG - DEPRECIAÇÃO. AF_06/2014</t>
  </si>
  <si>
    <t>TRATOR DE PNEUS, POTÊNCIA 85 CV, TRAÇÃO 4X4, PESO COM LASTRO DE 4.675 KG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</si>
  <si>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</si>
  <si>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</si>
  <si>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</si>
  <si>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</si>
  <si>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</si>
  <si>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</si>
  <si>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</si>
  <si>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</si>
  <si>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</si>
  <si>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</si>
  <si>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</si>
  <si>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JUROS. AF_11/2014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</si>
  <si>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</si>
  <si>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</si>
  <si>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</si>
  <si>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</si>
  <si>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</si>
  <si>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</si>
  <si>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</si>
  <si>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</si>
  <si>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</si>
  <si>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</si>
  <si>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</si>
  <si>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</si>
  <si>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</si>
  <si>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</si>
  <si>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</si>
  <si>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</si>
  <si>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</si>
  <si>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</si>
  <si>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</si>
  <si>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</si>
  <si>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</si>
  <si>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</si>
  <si>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</si>
  <si>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</si>
  <si>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</si>
  <si>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</si>
  <si>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</si>
  <si>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</si>
  <si>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</si>
  <si>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</si>
  <si>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</si>
  <si>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</si>
  <si>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</si>
  <si>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</si>
  <si>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</si>
  <si>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</si>
  <si>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</si>
  <si>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</si>
  <si>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</si>
  <si>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</si>
  <si>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</si>
  <si>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</si>
  <si>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MARTELO PERFURADOR PNEUMÁTICO MANUAL, HASTE 25 X 75 MM, 21 KG - JUROS. AF_12/2015</t>
  </si>
  <si>
    <t>GRUPO GERADOR REBOCÁVEL, POTÊNCIA 66 KVA, MOTOR A DIESEL - MANUTENÇÃO. AF_03/2016</t>
  </si>
  <si>
    <t>USINA DE CONCRETO FIXA, CAPACIDADE NOMINAL DE 90 A 120 M3/H, SEM SILO - DEPRECIAÇÃO. AF_07/2016</t>
  </si>
  <si>
    <t>USINA DE CONCRETO FIXA, CAPACIDADE NOMINAL DE 90 A 120 M3/H, SEM SILO - JUROS.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</si>
  <si>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</si>
  <si>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</si>
  <si>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</si>
  <si>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MARTELO DEMOLIDOR PNEUMÁTICO MANUAL, 32 KG - DEPRECIAÇÃO. AF_09/2016</t>
  </si>
  <si>
    <t>MARTELO DEMOLIDOR PNEUMÁTICO MANUAL, 32 KG - JUROS. AF_09/2016</t>
  </si>
  <si>
    <t>MARTELO DEMOLIDOR PNEUMÁTICO MANUAL, 32 KG - MANUTENÇÃO. AF_09/2016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</si>
  <si>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</si>
  <si>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</si>
  <si>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</si>
  <si>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</si>
  <si>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</si>
  <si>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</si>
  <si>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</si>
  <si>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</si>
  <si>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</si>
  <si>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</si>
  <si>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SARJETÃO DE CONCRETO USINADO, MOLDADA  IN LOCO  EM TRECHO RETO, 100 CM BASE X 20 CM ALTURA. AF_06/2016</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</si>
  <si>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</si>
  <si>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</si>
  <si>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</si>
  <si>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</si>
  <si>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CONTRAVERGA MOLDADA IN LOCO EM CONCRETO PARA VÃOS DE MAIS DE 1,5 M DE COMPRIMENTO. AF_03/2016</t>
  </si>
  <si>
    <t>FIXAÇÃO (ENCUNHAMENTO) DE ALVENARIA DE VEDAÇÃO COM ARGAMASSA APLICADA COM BISNAGA. AF_03/2016</t>
  </si>
  <si>
    <t>FIXAÇÃO (ENCUNHAMENTO) DE ALVENARIA DE VEDAÇÃO COM ARGAMASSA APLICADA COM COLHER. AF_03/2016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</si>
  <si>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</si>
  <si>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</si>
  <si>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</si>
  <si>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</si>
  <si>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</si>
  <si>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PINTURA COM TINTA TEXTURIZADA ACRÍLICA EM PAREDES EXTERNAS DE CASAS, UMA COR. AF_06/2014</t>
  </si>
  <si>
    <t>APLICAÇÃO MANUAL DE PINTURA COM TINTA TEXTURIZADA ACRÍLICA EM PAREDES EXTERNAS DE CASAS, DUAS CORES. AF_06/2014</t>
  </si>
  <si>
    <t>APLICAÇÃO MANUAL DE PINTURA COM TINTA TEXTURIZADA ACRÍLICA EM MOLDURAS DE EPS, PRÉ-FABRICADOS, OU OUTROS. AF_06/2014</t>
  </si>
  <si>
    <t>ARGAMASSA PARA REVESTIMENTO DECORATIVO MONOCAMADA (MONOCAPA), MISTURA E PROJEÇÃO DE 2 M3/H DE ARGAMASSA. AF_06/2014</t>
  </si>
  <si>
    <t>ARGAMASSA INDUSTRIALIZADA PARA REVESTIMENTOS, MISTURA E PROJEÇÃO DE 2 M³/H DE ARGAMASSA. AF_06/2014</t>
  </si>
  <si>
    <t>PENEIRAMENTO DE AREIA COM PENEIRA ELÉTRICA. AF_11/2015</t>
  </si>
  <si>
    <t>PENEIRAMENTO DE AREIA COM PENEIRA MANUAL. AF_11/2015</t>
  </si>
  <si>
    <t>ENSACAMENTO DE AREIA. AF_11/2015</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</si>
  <si>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</si>
  <si>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</si>
  <si>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</si>
  <si>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</si>
  <si>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</si>
  <si>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</si>
  <si>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</si>
  <si>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</si>
  <si>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</si>
  <si>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</si>
  <si>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</si>
  <si>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</si>
  <si>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</si>
  <si>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</si>
  <si>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</si>
  <si>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</si>
  <si>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</si>
  <si>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CALCETEIRO COM ENCARGOS COMPLEMENTARES</t>
  </si>
  <si>
    <t>CARPINTEIRO DE ESQUADRIA COM ENCARGOS COMPLEMENTARES</t>
  </si>
  <si>
    <t>CARPINTEIRO DE FORMAS COM ENCARGOS COMPLEMENTARES</t>
  </si>
  <si>
    <t>ELETRICISTA COM ENCARGOS COMPLEMENTARES</t>
  </si>
  <si>
    <t>ELETRICISTA INDUSTRIAL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</si>
  <si>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</si>
  <si>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</si>
  <si>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</si>
  <si>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</si>
  <si>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</si>
  <si>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</si>
  <si>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</si>
  <si>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</si>
  <si>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</si>
  <si>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</si>
  <si>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</si>
  <si>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</si>
  <si>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</si>
  <si>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</si>
  <si>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</si>
  <si>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</si>
  <si>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</si>
  <si>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</si>
  <si>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</si>
  <si>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</si>
  <si>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</si>
  <si>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</si>
  <si>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</si>
  <si>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</si>
  <si>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</si>
  <si>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</si>
  <si>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</si>
  <si>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</si>
  <si>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</si>
  <si>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</si>
  <si>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</si>
  <si>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</si>
  <si>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</si>
  <si>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</si>
  <si>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</si>
  <si>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</si>
  <si>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</si>
  <si>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</si>
  <si>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</si>
  <si>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</si>
  <si>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</si>
  <si>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TAQUEADOR OU TAQUEIRO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</si>
  <si>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</si>
  <si>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</si>
  <si>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</si>
  <si>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</si>
  <si>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</si>
  <si>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JARDINEIRO COM ENCARGOS COMPLEMENTARES</t>
  </si>
  <si>
    <t>DESENHISTA DETALHISTA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</si>
  <si>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</si>
  <si>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</si>
  <si>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</si>
  <si>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</si>
  <si>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</si>
  <si>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DESENHISTA COM ENCARGOS COMPLEMENTARES</t>
  </si>
  <si>
    <t>AUXILIAR DE ESCRITORIO COM ENCARGOS COMPLEMENTARES</t>
  </si>
  <si>
    <t>DESENHISTA COPISTA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</si>
  <si>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</si>
  <si>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</si>
  <si>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</si>
  <si>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</si>
  <si>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</si>
  <si>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</si>
  <si>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</si>
  <si>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</si>
  <si>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</si>
  <si>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</si>
  <si>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</si>
  <si>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</si>
  <si>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2.1.2</t>
  </si>
  <si>
    <t>ENG Consultoria e Projetos Ltda.</t>
  </si>
  <si>
    <t>Pedro Ivo de Almeida Santos</t>
  </si>
  <si>
    <t>CODIGO  DA COMPOSICAO</t>
  </si>
  <si>
    <t>DESCRICAO DA COMPOSICAO</t>
  </si>
  <si>
    <t>UNIDADE</t>
  </si>
  <si>
    <t>CUSTO TOTAL</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</si>
  <si>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</si>
  <si>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</si>
  <si>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</si>
  <si>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</si>
  <si>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</si>
  <si>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</si>
  <si>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</si>
  <si>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</si>
  <si>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</si>
  <si>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</si>
  <si>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</si>
  <si>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</si>
  <si>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</si>
  <si>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</si>
  <si>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</si>
  <si>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</si>
  <si>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</si>
  <si>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</si>
  <si>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</si>
  <si>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</si>
  <si>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</si>
  <si>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</si>
  <si>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</si>
  <si>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</si>
  <si>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</si>
  <si>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</si>
  <si>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</si>
  <si>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</si>
  <si>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</si>
  <si>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</si>
  <si>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</si>
  <si>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</si>
  <si>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</si>
  <si>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</si>
  <si>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</si>
  <si>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</si>
  <si>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</si>
  <si>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</si>
  <si>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</si>
  <si>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</si>
  <si>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</si>
  <si>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</si>
  <si>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</si>
  <si>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</si>
  <si>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</si>
  <si>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</si>
  <si>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</si>
  <si>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</si>
  <si>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</si>
  <si>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</si>
  <si>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</si>
  <si>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</si>
  <si>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</si>
  <si>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</si>
  <si>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</si>
  <si>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</si>
  <si>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</si>
  <si>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</si>
  <si>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</si>
  <si>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</si>
  <si>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</si>
  <si>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</si>
  <si>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</si>
  <si>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</si>
  <si>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</si>
  <si>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</si>
  <si>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</si>
  <si>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</si>
  <si>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</si>
  <si>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</si>
  <si>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</si>
  <si>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</si>
  <si>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</si>
  <si>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</si>
  <si>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</si>
  <si>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</si>
  <si>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</si>
  <si>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</si>
  <si>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</si>
  <si>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</si>
  <si>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</si>
  <si>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</si>
  <si>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</si>
  <si>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</si>
  <si>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</si>
  <si>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</si>
  <si>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</si>
  <si>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</si>
  <si>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</si>
  <si>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</si>
  <si>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</si>
  <si>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</si>
  <si>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</si>
  <si>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</si>
  <si>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</si>
  <si>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</si>
  <si>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</si>
  <si>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</si>
  <si>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</si>
  <si>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</si>
  <si>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</si>
  <si>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</si>
  <si>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</si>
  <si>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</si>
  <si>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</si>
  <si>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</si>
  <si>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</si>
  <si>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</si>
  <si>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</si>
  <si>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</si>
  <si>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</si>
  <si>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</si>
  <si>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</si>
  <si>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</si>
  <si>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</si>
  <si>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</si>
  <si>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</si>
  <si>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</si>
  <si>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</si>
  <si>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</si>
  <si>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</si>
  <si>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</si>
  <si>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</si>
  <si>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</si>
  <si>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</si>
  <si>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</si>
  <si>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</si>
  <si>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</si>
  <si>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</si>
  <si>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</si>
  <si>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</si>
  <si>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</si>
  <si>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</si>
  <si>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</si>
  <si>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</si>
  <si>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</si>
  <si>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</si>
  <si>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</si>
  <si>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</si>
  <si>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</si>
  <si>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</si>
  <si>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</si>
  <si>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</si>
  <si>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</si>
  <si>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</si>
  <si>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</si>
  <si>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</si>
  <si>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</si>
  <si>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</si>
  <si>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</si>
  <si>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</si>
  <si>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</si>
  <si>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</si>
  <si>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</si>
  <si>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</si>
  <si>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</si>
  <si>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</si>
  <si>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</si>
  <si>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</si>
  <si>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</si>
  <si>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</si>
  <si>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CAMINHÃO BASCULANTE 6 M3, PESO BRUTO TOTAL 16.000 KG, CARGA ÚTIL MÁXIMA 13.071 KG, DISTÂNCIA ENTRE EIXOS 4,80 M, POTÊNCIA 230 CV INCLUSIVE CAÇAMBA METÁLICA - CHP DIURNO. AF_06/2014</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</si>
  <si>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</si>
  <si>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</si>
  <si>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</si>
  <si>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ESTEIRAS, POTÊNCIA 170 HP, PESO OPERACIONAL 19 T, CAÇAMBA 5,2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</si>
  <si>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</si>
  <si>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</si>
  <si>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</si>
  <si>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</si>
  <si>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</si>
  <si>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</si>
  <si>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</si>
  <si>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</si>
  <si>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</si>
  <si>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</si>
  <si>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</si>
  <si>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</si>
  <si>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</si>
  <si>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</si>
  <si>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</si>
  <si>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</si>
  <si>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</si>
  <si>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</si>
  <si>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</si>
  <si>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</si>
  <si>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</si>
  <si>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</si>
  <si>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</si>
  <si>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</si>
  <si>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</si>
  <si>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TRATOR DE ESTEIRAS, POTÊNCIA 100 HP, PESO OPERACIONAL 9,4 T, COM LÂMINA 2,19 M3 - CHP DIURNO. AF_06/2014</t>
  </si>
  <si>
    <t>FRESADORA DE ASFALTO A FRIO SOBRE RODAS, LARGURA FRESAGEM DE 1,0 M, POTÊNCIA 208 HP - CHP DIURNO. AF_11/2014</t>
  </si>
  <si>
    <t>FRESADORA DE ASFALTO A FRIO SOBRE RODAS, LARGURA FRESAGEM DE 2,0 M, POTÊNCIA 550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</si>
  <si>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</si>
  <si>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</si>
  <si>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VIBRADOR DE IMERSÃO, DIÂMETRO DE PONTEIRA 45MM, MOTOR ELÉTRICO TRIFÁSICO POTÊNCIA DE 2 CV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</si>
  <si>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</si>
  <si>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</si>
  <si>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</si>
  <si>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</si>
  <si>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</si>
  <si>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REBOCAVEL, VAZÃO 250 PCM, PRESSAO DE TRABALHO 102 PSI, MOTOR A DIESEL POTÊNCIA 81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</si>
  <si>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</si>
  <si>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</si>
  <si>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</si>
  <si>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</si>
  <si>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</si>
  <si>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</si>
  <si>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</si>
  <si>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</si>
  <si>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</si>
  <si>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</si>
  <si>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</si>
  <si>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</si>
  <si>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</si>
  <si>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</si>
  <si>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</si>
  <si>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</si>
  <si>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</si>
  <si>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</si>
  <si>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</si>
  <si>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ESTACIONÁRIO, POTÊNCIA 150 KVA, MOTOR A DIESEL- CHP DIURNO. AF_03/2016</t>
  </si>
  <si>
    <t>USINA MISTURADORA DE SOLOS, CAPACIDADE DE 200 A 500 TON/H, POTENCIA 75KW - CHP DIURNO. AF_07/2016</t>
  </si>
  <si>
    <t>MÁQUINA DEMARCADORA DE FAIXA DE TRÁFEGO À FRIO, AUTOPROPELIDA, POTÊNCIA 38 HP - CHP DIURNO. AF_07/2016</t>
  </si>
  <si>
    <t>TALHA MANUAL DE CORRENTE, CAPACIDADE DE 2 TON. COM ELEVAÇÃO DE 3 M - CHP DIURNO. AF_07/2016</t>
  </si>
  <si>
    <t>COMPACTADOR DE SOLOS DE PERCUSÃO (SOQUETE) COM MOTOR A GASOLINA, POTÊNCIA 3 CV - CHP DIURNO. AF_09/2016</t>
  </si>
  <si>
    <t>RÉGUA VIBRATÓRIA DUPLA PARA CONCRETO, PESO DE 60KG, COMPRIMENTO 4 M, COM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</si>
  <si>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</si>
  <si>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</si>
  <si>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</si>
  <si>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</si>
  <si>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</si>
  <si>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</si>
  <si>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</si>
  <si>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</si>
  <si>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</si>
  <si>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</si>
  <si>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</si>
  <si>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</si>
  <si>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</si>
  <si>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</si>
  <si>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</si>
  <si>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</si>
  <si>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</si>
  <si>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</si>
  <si>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</si>
  <si>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</si>
  <si>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</si>
  <si>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</si>
  <si>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</si>
  <si>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</si>
  <si>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ESTEIRAS, POTÊNCIA 170 HP, PESO OPERACIONAL 19 T, CAÇAMBA 5,2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</si>
  <si>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</si>
  <si>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</si>
  <si>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</si>
  <si>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</si>
  <si>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</si>
  <si>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</si>
  <si>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</si>
  <si>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</si>
  <si>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</si>
  <si>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</si>
  <si>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</si>
  <si>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</si>
  <si>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</si>
  <si>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</si>
  <si>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</si>
  <si>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</si>
  <si>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</si>
  <si>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</si>
  <si>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</si>
  <si>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</si>
  <si>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</si>
  <si>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</si>
  <si>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</si>
  <si>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</si>
  <si>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</si>
  <si>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TRATOR DE ESTEIRAS, POTÊNCIA 100 HP, PESO OPERACIONAL 9,4 T, COM LÂMINA 2,19 M3 - CHI DIURNO. AF_06/2014</t>
  </si>
  <si>
    <t>FRESADORA DE ASFALTO A FRIO SOBRE RODAS, LARGURA FRESAGEM DE 1,0 M, POTÊNCIA 208 HP - CHI DIURNO. AF_11/2014</t>
  </si>
  <si>
    <t>FRESADORA DE ASFALTO A FRIO SOBRE RODAS, LARGURA FRESAGEM DE 2,0 M, POTÊNCIA 550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</si>
  <si>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</si>
  <si>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</si>
  <si>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VIBRADOR DE IMERSÃO, DIÂMETRO DE PONTEIRA 45MM, MOTOR ELÉTRICO TRIFÁSICO POTÊNCIA DE 2 CV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</si>
  <si>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</si>
  <si>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</si>
  <si>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</si>
  <si>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</si>
  <si>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</si>
  <si>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REBOCAVEL, VAZÃO 250 PCM, PRESSAO DE TRABALHO 102 PSI, MOTOR A DIESEL POTÊNCIA 81 CV - CHI DIURNO. AF_06/2015</t>
  </si>
  <si>
    <t>COMPRESSOR DE AR REBOCAVEL, VAZÃO 400 PCM, PRESSAO DE TRABALHO 102 PSI, MOTOR A DIESEL POTÊNCIA 110 CV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</si>
  <si>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</si>
  <si>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</si>
  <si>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</si>
  <si>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</si>
  <si>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</si>
  <si>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</si>
  <si>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</si>
  <si>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</si>
  <si>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</si>
  <si>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</si>
  <si>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</si>
  <si>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</si>
  <si>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</si>
  <si>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</si>
  <si>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</si>
  <si>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</si>
  <si>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</si>
  <si>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</si>
  <si>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ESTACIONÁRIO, POTÊNCIA 150 KVA, MOTOR A DIESEL- CHI DIURNO. AF_03/2016</t>
  </si>
  <si>
    <t>USINA MISTURADORA DE SOLOS, CAPACIDADE DE 200 A 500 TON/H, POTENCIA 75KW - CHI DIURNO. AF_07/2016</t>
  </si>
  <si>
    <t>TALHA MANUAL DE CORRENTE, CAPACIDADE DE 2 TON. COM ELEVAÇÃO DE 3 M - CHI DIURNO. AF_07/2016</t>
  </si>
  <si>
    <t>COMPACTADOR DE SOLOS DE PERCUSÃO (SOQUETE) COM MOTOR A GASOLINA, POTÊNCIA 3 CV - CHI DIURNO. AF_09/2016</t>
  </si>
  <si>
    <t>RÉGUA VIBRATÓRIA DUPLA PARA CONCRETO, PESO DE 60KG, COMPRIMENTO 4 M, COM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</si>
  <si>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</si>
  <si>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</si>
  <si>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</si>
  <si>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</si>
  <si>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</si>
  <si>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</si>
  <si>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</si>
  <si>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</si>
  <si>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</si>
  <si>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</si>
  <si>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</si>
  <si>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</si>
  <si>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</si>
  <si>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</si>
  <si>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</si>
  <si>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</si>
  <si>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</si>
  <si>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</si>
  <si>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</si>
  <si>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</si>
  <si>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</si>
  <si>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</si>
  <si>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</si>
  <si>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</si>
  <si>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</si>
  <si>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</si>
  <si>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</si>
  <si>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</si>
  <si>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</si>
  <si>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</si>
  <si>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</si>
  <si>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</si>
  <si>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ESTEIRAS, POTÊNCIA 170 HP, PESO OPERACIONAL 19 T, CAÇAMBA 5,2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</si>
  <si>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</si>
  <si>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</si>
  <si>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</si>
  <si>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</si>
  <si>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</si>
  <si>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</si>
  <si>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</si>
  <si>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</si>
  <si>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</si>
  <si>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</si>
  <si>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</si>
  <si>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</si>
  <si>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</si>
  <si>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</si>
  <si>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PÁ CARREGADEIRA SOBRE RODAS, POTÊNCIA 197 HP, CAPACIDADE DA CAÇAMBA 2,5 A 3,5 M3, PESO OPERACIONAL 18338 KG - MATERIAIS NA OPERAÇÃO. AF_06/2014</t>
  </si>
  <si>
    <t>BOMBA SUBMERSÍVEL ELÉTRICA TRIFÁSICA, POTÊNCIA 2,96 HP, Ø ROTOR 144 MM SEMI-ABERTO, BOCAL DE SAÍDA Ø 2, HM/Q = 2 MCA / 38,8 M3/H A 28 MCA / 5 M3/H - MANUTENÇÃO.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</si>
  <si>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</si>
  <si>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</si>
  <si>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</si>
  <si>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</si>
  <si>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</si>
  <si>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</si>
  <si>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</si>
  <si>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</si>
  <si>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</si>
  <si>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</si>
  <si>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</si>
  <si>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</si>
  <si>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</si>
  <si>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</si>
  <si>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</si>
  <si>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</si>
  <si>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</si>
  <si>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</si>
  <si>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</si>
  <si>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</si>
  <si>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</si>
  <si>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</si>
  <si>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</si>
  <si>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</si>
  <si>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</si>
  <si>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</si>
  <si>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</si>
  <si>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</si>
  <si>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</si>
  <si>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</si>
  <si>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</si>
  <si>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</si>
  <si>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</si>
  <si>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</si>
  <si>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</si>
  <si>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</si>
  <si>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</si>
  <si>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</si>
  <si>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</si>
  <si>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</si>
  <si>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</si>
  <si>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</si>
  <si>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</si>
  <si>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</si>
  <si>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</si>
  <si>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</si>
  <si>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</si>
  <si>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</si>
  <si>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</si>
  <si>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</si>
  <si>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</si>
  <si>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</si>
  <si>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</si>
  <si>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</si>
  <si>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</si>
  <si>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</si>
  <si>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</si>
  <si>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</si>
  <si>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</si>
  <si>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</si>
  <si>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</si>
  <si>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</si>
  <si>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</si>
  <si>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</si>
  <si>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</si>
  <si>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</si>
  <si>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</si>
  <si>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</si>
  <si>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</si>
  <si>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</si>
  <si>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</si>
  <si>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</si>
  <si>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</si>
  <si>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</si>
  <si>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</si>
  <si>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</si>
  <si>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</si>
  <si>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</si>
  <si>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</si>
  <si>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</si>
  <si>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</si>
  <si>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</si>
  <si>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</si>
  <si>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</si>
  <si>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TRATOR DE ESTEIRAS, POTÊNCIA 100 HP, PESO OPERACIONAL 9,4 T, COM LÂMINA 2,19 M3 - DEPRECIAÇÃO. AF_06/2014</t>
  </si>
  <si>
    <t>TRATOR DE ESTEIRAS, POTÊNCIA 100 HP, PESO OPERACIONAL 9,4 T, COM LÂMINA 2,19 M3 -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</si>
  <si>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</si>
  <si>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</si>
  <si>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</si>
  <si>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</si>
  <si>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</si>
  <si>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</si>
  <si>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</si>
  <si>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</si>
  <si>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</si>
  <si>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</si>
  <si>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</si>
  <si>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</si>
  <si>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</si>
  <si>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</si>
  <si>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</si>
  <si>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</si>
  <si>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</si>
  <si>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</si>
  <si>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</si>
  <si>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</si>
  <si>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</si>
  <si>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</si>
  <si>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</si>
  <si>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</si>
  <si>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</si>
  <si>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</si>
  <si>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</si>
  <si>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</si>
  <si>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</si>
  <si>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</si>
  <si>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</si>
  <si>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</si>
  <si>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</si>
  <si>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</si>
  <si>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</si>
  <si>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SOBRE ESTEIRA, TORQUE MÁXIMO 600 KGF, PESO MÉDIO 1000 KG, POTÊNCIA 20 HP, DIÂMETRO MÁXIMO 10"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</si>
  <si>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</si>
  <si>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</si>
  <si>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</si>
  <si>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</si>
  <si>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</si>
  <si>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</si>
  <si>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</si>
  <si>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</si>
  <si>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</si>
  <si>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</si>
  <si>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</si>
  <si>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</si>
  <si>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</si>
  <si>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</si>
  <si>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</si>
  <si>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</si>
  <si>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</si>
  <si>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</si>
  <si>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</si>
  <si>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</si>
  <si>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</si>
  <si>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</si>
  <si>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</si>
  <si>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</si>
  <si>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</si>
  <si>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</si>
  <si>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</si>
  <si>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</si>
  <si>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</si>
  <si>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</si>
  <si>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</si>
  <si>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</si>
  <si>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</si>
  <si>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</si>
  <si>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</si>
  <si>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</si>
  <si>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</si>
  <si>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</si>
  <si>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</si>
  <si>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</si>
  <si>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</si>
  <si>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</si>
  <si>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</si>
  <si>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</si>
  <si>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</si>
  <si>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</si>
  <si>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</si>
  <si>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</si>
  <si>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</si>
  <si>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</si>
  <si>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</si>
  <si>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</si>
  <si>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</si>
  <si>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</si>
  <si>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</si>
  <si>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</si>
  <si>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</si>
  <si>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</si>
  <si>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</si>
  <si>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</si>
  <si>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</si>
  <si>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</si>
  <si>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</si>
  <si>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</si>
  <si>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</si>
  <si>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</si>
  <si>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</si>
  <si>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</si>
  <si>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</si>
  <si>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</si>
  <si>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</si>
  <si>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</si>
  <si>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</si>
  <si>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</si>
  <si>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</si>
  <si>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</si>
  <si>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</si>
  <si>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</si>
  <si>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</si>
  <si>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</si>
  <si>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</si>
  <si>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</si>
  <si>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</si>
  <si>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</si>
  <si>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</si>
  <si>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</si>
  <si>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</si>
  <si>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</si>
  <si>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</si>
  <si>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</si>
  <si>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</si>
  <si>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</si>
  <si>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</si>
  <si>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</si>
  <si>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</si>
  <si>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</si>
  <si>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</si>
  <si>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</si>
  <si>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</si>
  <si>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</si>
  <si>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</si>
  <si>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</si>
  <si>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</si>
  <si>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</si>
  <si>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</si>
  <si>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</si>
  <si>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</si>
  <si>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</si>
  <si>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</si>
  <si>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</si>
  <si>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</si>
  <si>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</si>
  <si>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</si>
  <si>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</si>
  <si>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</si>
  <si>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</si>
  <si>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</si>
  <si>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</si>
  <si>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</si>
  <si>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</si>
  <si>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</si>
  <si>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</si>
  <si>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</si>
  <si>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</si>
  <si>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</si>
  <si>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</si>
  <si>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</si>
  <si>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</si>
  <si>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</si>
  <si>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</si>
  <si>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</si>
  <si>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</si>
  <si>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</si>
  <si>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</si>
  <si>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</si>
  <si>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</si>
  <si>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</si>
  <si>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</si>
  <si>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</si>
  <si>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</si>
  <si>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</si>
  <si>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</si>
  <si>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</si>
  <si>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</si>
  <si>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</si>
  <si>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</si>
  <si>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</si>
  <si>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</si>
  <si>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</si>
  <si>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</si>
  <si>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</si>
  <si>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</si>
  <si>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</si>
  <si>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</si>
  <si>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</si>
  <si>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</si>
  <si>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</si>
  <si>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</si>
  <si>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</si>
  <si>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</si>
  <si>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</si>
  <si>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</si>
  <si>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</si>
  <si>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</si>
  <si>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</si>
  <si>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</si>
  <si>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</si>
  <si>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</si>
  <si>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</si>
  <si>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</si>
  <si>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</si>
  <si>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</si>
  <si>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</si>
  <si>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</si>
  <si>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</si>
  <si>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</si>
  <si>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</si>
  <si>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</si>
  <si>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</si>
  <si>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</si>
  <si>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</si>
  <si>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</si>
  <si>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</si>
  <si>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</si>
  <si>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</si>
  <si>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</si>
  <si>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</si>
  <si>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</si>
  <si>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</si>
  <si>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</si>
  <si>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</si>
  <si>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</si>
  <si>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</si>
  <si>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</si>
  <si>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</si>
  <si>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</si>
  <si>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</si>
  <si>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</si>
  <si>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</si>
  <si>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</si>
  <si>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</si>
  <si>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</si>
  <si>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</si>
  <si>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</si>
  <si>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</si>
  <si>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</si>
  <si>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</si>
  <si>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</si>
  <si>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</si>
  <si>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</si>
  <si>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</si>
  <si>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</si>
  <si>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</si>
  <si>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</si>
  <si>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</si>
  <si>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</si>
  <si>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</si>
  <si>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</si>
  <si>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</si>
  <si>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</si>
  <si>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</si>
  <si>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</si>
  <si>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</si>
  <si>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</si>
  <si>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</si>
  <si>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</si>
  <si>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</si>
  <si>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</si>
  <si>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</si>
  <si>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</si>
  <si>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</si>
  <si>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</si>
  <si>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</si>
  <si>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</si>
  <si>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</si>
  <si>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</si>
  <si>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</si>
  <si>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</si>
  <si>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</si>
  <si>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</si>
  <si>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</si>
  <si>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</si>
  <si>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</si>
  <si>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</si>
  <si>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</si>
  <si>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</si>
  <si>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</si>
  <si>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</si>
  <si>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</si>
  <si>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</si>
  <si>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</si>
  <si>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</si>
  <si>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</si>
  <si>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</si>
  <si>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</si>
  <si>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</si>
  <si>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</si>
  <si>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</si>
  <si>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</si>
  <si>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</si>
  <si>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</si>
  <si>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</si>
  <si>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</si>
  <si>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</si>
  <si>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</si>
  <si>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</si>
  <si>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</si>
  <si>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</si>
  <si>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</si>
  <si>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</si>
  <si>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</si>
  <si>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</si>
  <si>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</si>
  <si>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</si>
  <si>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</si>
  <si>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</si>
  <si>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</si>
  <si>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</si>
  <si>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</si>
  <si>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</si>
  <si>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</si>
  <si>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</si>
  <si>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</si>
  <si>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</si>
  <si>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</si>
  <si>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</si>
  <si>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</si>
  <si>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</si>
  <si>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</si>
  <si>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</si>
  <si>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</si>
  <si>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</si>
  <si>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</si>
  <si>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</si>
  <si>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</si>
  <si>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</si>
  <si>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</si>
  <si>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</si>
  <si>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</si>
  <si>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</si>
  <si>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</si>
  <si>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ESCORAS DE CONCRETO PARA CONTENÇÃO DE GUIAS PRÉ-FABRICADAS. AF_06/2016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</si>
  <si>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</si>
  <si>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</si>
  <si>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</si>
  <si>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COM MATERIAL GRANULAR, APLICAÇÃO EM BLOCOS DE COROAMENTO, ESPESSURA DE *5 CM*. AF_08/2017</t>
  </si>
  <si>
    <t>LASTRO COM MATERIAL GRANULAR, APLICADO EM BLOCOS DE COROAMENTO, ESPESSURA DE *10 CM*. AF_08/2017</t>
  </si>
  <si>
    <t>MONTAGEM E DESMONTAGEM DE FÔRMA DE VIGA, ESCORAMENTO METÁLICO, PÉ-DIREITO DUPLO, EM CHAPA DE MADEIRA RESINADA, 6 UTILIZAÇÕES. AF_12/2015</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</si>
  <si>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</si>
  <si>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</si>
  <si>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</si>
  <si>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</si>
  <si>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</si>
  <si>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</si>
  <si>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</si>
  <si>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</si>
  <si>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</si>
  <si>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</si>
  <si>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</si>
  <si>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</si>
  <si>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</si>
  <si>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</si>
  <si>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</si>
  <si>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</si>
  <si>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</si>
  <si>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</si>
  <si>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</si>
  <si>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</si>
  <si>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</si>
  <si>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</si>
  <si>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</si>
  <si>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</si>
  <si>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</si>
  <si>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</si>
  <si>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</si>
  <si>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</si>
  <si>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</si>
  <si>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</si>
  <si>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</si>
  <si>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</si>
  <si>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</si>
  <si>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</si>
  <si>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</si>
  <si>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</si>
  <si>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</si>
  <si>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</si>
  <si>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</si>
  <si>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</si>
  <si>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</si>
  <si>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</si>
  <si>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</si>
  <si>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</si>
  <si>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</si>
  <si>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</si>
  <si>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</si>
  <si>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</si>
  <si>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</si>
  <si>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</si>
  <si>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</si>
  <si>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</si>
  <si>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</si>
  <si>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30 A 100 LITROS, TAXA DE AÇO APROXIMADA DE 30KG/M³. AF_01/2018</t>
  </si>
  <si>
    <t>PEÇA CIRCULAR PRÉ-MOLDADA, VOLUME DE CONCRETO ACIMA DE 100 LITROS, TAXA DE AÇO APROXIMADA DE 30KG/M³. AF_01/2018</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</si>
  <si>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</si>
  <si>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</si>
  <si>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</si>
  <si>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</si>
  <si>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</si>
  <si>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</si>
  <si>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</si>
  <si>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</si>
  <si>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</si>
  <si>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</si>
  <si>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</si>
  <si>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</si>
  <si>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</si>
  <si>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</si>
  <si>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</si>
  <si>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</si>
  <si>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</si>
  <si>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</si>
  <si>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</si>
  <si>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</si>
  <si>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</si>
  <si>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</si>
  <si>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</si>
  <si>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</si>
  <si>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</si>
  <si>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</si>
  <si>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</si>
  <si>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</si>
  <si>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</si>
  <si>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</si>
  <si>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</si>
  <si>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</si>
  <si>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</si>
  <si>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</si>
  <si>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</si>
  <si>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</si>
  <si>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</si>
  <si>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</si>
  <si>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</si>
  <si>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</si>
  <si>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LUVA DE CORRER, PVC, SOLDÁVEL, DN 25MM, INSTALADO EM RAMAL OU SUB-RAMAL DE ÁGUA - FORNECIMENTO E INSTALAÇÃO. AF_12/2014</t>
  </si>
  <si>
    <t>ADAPTADOR CURTO COM BOLSA E ROSCA PARA REGISTRO, PVC, SOLDÁVEL, DN 75MM X 2.1/2, INSTALADO EM PRUMADA DE ÁGUA - FORNECIMENTO E INSTALAÇÃO. AF_12/2014</t>
  </si>
  <si>
    <t>LUVA DE CORRER, CPVC, SOLDÁVEL, DN 22MM, INSTALADO EM RAMAL DE DISTRIBUIÇÃO DE ÁGUA   FORNECIMENTO E INSTALAÇÃO. AF_12/2014</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</si>
  <si>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</si>
  <si>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</si>
  <si>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</si>
  <si>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</si>
  <si>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</si>
  <si>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</si>
  <si>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</si>
  <si>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</si>
  <si>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</si>
  <si>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</si>
  <si>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</si>
  <si>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</si>
  <si>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</si>
  <si>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</si>
  <si>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</si>
  <si>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</si>
  <si>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</si>
  <si>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</si>
  <si>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</si>
  <si>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</si>
  <si>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</si>
  <si>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</si>
  <si>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</si>
  <si>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</si>
  <si>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</si>
  <si>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</si>
  <si>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</si>
  <si>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</si>
  <si>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</si>
  <si>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</si>
  <si>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</si>
  <si>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</si>
  <si>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</si>
  <si>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</si>
  <si>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</si>
  <si>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</si>
  <si>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</si>
  <si>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</si>
  <si>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</si>
  <si>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</si>
  <si>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</si>
  <si>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</si>
  <si>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</si>
  <si>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</si>
  <si>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</si>
  <si>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</si>
  <si>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</si>
  <si>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</si>
  <si>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</si>
  <si>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</si>
  <si>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</si>
  <si>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</si>
  <si>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</si>
  <si>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</si>
  <si>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</si>
  <si>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</si>
  <si>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</si>
  <si>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</si>
  <si>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</si>
  <si>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</si>
  <si>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</si>
  <si>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</si>
  <si>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</si>
  <si>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</si>
  <si>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</si>
  <si>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</si>
  <si>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</si>
  <si>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</si>
  <si>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</si>
  <si>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</si>
  <si>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</si>
  <si>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</si>
  <si>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</si>
  <si>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</si>
  <si>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</si>
  <si>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</si>
  <si>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</si>
  <si>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</si>
  <si>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</si>
  <si>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</si>
  <si>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</si>
  <si>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</si>
  <si>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</si>
  <si>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</si>
  <si>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</si>
  <si>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</si>
  <si>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</si>
  <si>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</si>
  <si>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</si>
  <si>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</si>
  <si>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</si>
  <si>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</si>
  <si>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</si>
  <si>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</si>
  <si>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</si>
  <si>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</si>
  <si>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</si>
  <si>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</si>
  <si>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</si>
  <si>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</si>
  <si>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</si>
  <si>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</si>
  <si>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</si>
  <si>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</si>
  <si>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</si>
  <si>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</si>
  <si>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</si>
  <si>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</si>
  <si>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</si>
  <si>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</si>
  <si>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</si>
  <si>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</si>
  <si>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</si>
  <si>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</si>
  <si>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</si>
  <si>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</si>
  <si>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</si>
  <si>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</si>
  <si>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</si>
  <si>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</si>
  <si>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</si>
  <si>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</si>
  <si>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</si>
  <si>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</si>
  <si>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</si>
  <si>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</si>
  <si>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</si>
  <si>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</si>
  <si>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VASO SANITARIO SIFONADO CONVENCIONAL COM LOUÇA BRANCA, INCLUSO CONJUNTO DE LIGAÇÃO PARA BACIA SANITÁRIA AJUSTÁVEL - FORNECIMENTO E INSTALAÇÃO. AF_10/2016</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</si>
  <si>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</si>
  <si>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</si>
  <si>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</si>
  <si>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</si>
  <si>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</si>
  <si>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</si>
  <si>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</si>
  <si>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</si>
  <si>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</si>
  <si>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</si>
  <si>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</si>
  <si>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</si>
  <si>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</si>
  <si>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</si>
  <si>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</si>
  <si>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</si>
  <si>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</si>
  <si>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</si>
  <si>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</si>
  <si>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</si>
  <si>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</si>
  <si>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</si>
  <si>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</si>
  <si>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</si>
  <si>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</si>
  <si>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</si>
  <si>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</si>
  <si>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FABRICAÇÃO, MONTAGEM E DESMONTAGEM DE FÔRMA PARA BLOCO DE COROAMENTO, EM MADEIRA SERRADA, E=25 MM, 1 UTILIZAÇÃO. AF_06/2017</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</si>
  <si>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</si>
  <si>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</si>
  <si>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</si>
  <si>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</si>
  <si>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</si>
  <si>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</si>
  <si>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</si>
  <si>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</si>
  <si>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</si>
  <si>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</si>
  <si>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</si>
  <si>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</si>
  <si>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</si>
  <si>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</si>
  <si>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</si>
  <si>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</si>
  <si>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</si>
  <si>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</si>
  <si>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</si>
  <si>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</si>
  <si>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</si>
  <si>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</si>
  <si>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</si>
  <si>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</si>
  <si>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</si>
  <si>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</si>
  <si>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</si>
  <si>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</si>
  <si>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</si>
  <si>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</si>
  <si>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</si>
  <si>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</si>
  <si>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</si>
  <si>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</si>
  <si>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</si>
  <si>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</si>
  <si>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</si>
  <si>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</si>
  <si>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</si>
  <si>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</si>
  <si>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</si>
  <si>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</si>
  <si>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</si>
  <si>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</si>
  <si>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</si>
  <si>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</si>
  <si>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</si>
  <si>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</si>
  <si>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</si>
  <si>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</si>
  <si>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</si>
  <si>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</si>
  <si>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</si>
  <si>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</si>
  <si>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MANUAL, APLICADA MANUALMENTE EM PANOS DE FACHADA COM PRESENÇA DE VÃOS, ESPESSURA MAIOR OU IGUAL A 50 MM.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</si>
  <si>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</si>
  <si>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</si>
  <si>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</si>
  <si>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</si>
  <si>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</si>
  <si>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</si>
  <si>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</si>
  <si>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</si>
  <si>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</si>
  <si>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</si>
  <si>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</si>
  <si>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</si>
  <si>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</si>
  <si>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</si>
  <si>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</si>
  <si>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</si>
  <si>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</si>
  <si>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</si>
  <si>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</si>
  <si>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</si>
  <si>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</si>
  <si>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</si>
  <si>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</si>
  <si>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</si>
  <si>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</si>
  <si>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</si>
  <si>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</si>
  <si>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</si>
  <si>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</si>
  <si>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</si>
  <si>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</si>
  <si>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</si>
  <si>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</si>
  <si>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ARGAMASSA TRAÇO 1:4 (CIMENTO E AREIA MÉDIA), PREPARO MECÂNICO COM BETONEIRA 400 L. AF_08/2014</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</si>
  <si>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</si>
  <si>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</si>
  <si>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</si>
  <si>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</si>
  <si>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</si>
  <si>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</si>
  <si>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</si>
  <si>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</si>
  <si>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</si>
  <si>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</si>
  <si>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</si>
  <si>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</si>
  <si>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</si>
  <si>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</si>
  <si>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</si>
  <si>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</si>
  <si>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</si>
  <si>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PLATAFORMA DE PROTEÇÃO PRINCIPAL PARA ALVENARIA ESTRUTURAL PARA SER APOIADA EM ANDAIME, INCLUSIVE MONTAGEM E DESMONTAGEM. AF_11/2017</t>
  </si>
  <si>
    <t>SERVIÇOS TÉCNICOS ESPECIALIZADOS PARA ACOMPANHAMENTO DE EXECUÇÃO DE FUNDAÇÕES PROFUNDAS E ESTRUTURAS DE CONTENÇÃO</t>
  </si>
  <si>
    <t>AUXILIAR DE ENCANADOR OU BOMBEIRO HIDRÁULICO COM ENCARGOS COMPLEMENTARES</t>
  </si>
  <si>
    <t>CADASTRISTA DE REDES DE AGUA E ESGOTO COM ENCARGOS COMPLEMENTARES</t>
  </si>
  <si>
    <t>CAVOUQUEIRO OU OPERADOR PERFURATRIZ/ROMPEDOR COM ENCARGOS COMPLEMENTARES</t>
  </si>
  <si>
    <t>OPERADOR DE USINA DE ASFALTO, DE SOLOS OU DE CONCRETO COM ENCARGOS COMPLEMENTARES</t>
  </si>
  <si>
    <t>SOLDADOR A (PARA SOLDA A SER TESTADA COM RAIOS "X") COM ENCARGOS COMPLEMENTARES</t>
  </si>
  <si>
    <t>OPERADOR DE BETONEIRA ESTACIONÁRIA/MISTURADOR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</si>
  <si>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</si>
  <si>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</si>
  <si>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</si>
  <si>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</si>
  <si>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</si>
  <si>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</si>
  <si>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</si>
  <si>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</si>
  <si>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</si>
  <si>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</si>
  <si>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</si>
  <si>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</si>
  <si>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</si>
  <si>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</si>
  <si>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</si>
  <si>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</si>
  <si>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</si>
  <si>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</si>
  <si>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</si>
  <si>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</si>
  <si>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</si>
  <si>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</si>
  <si>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</si>
  <si>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</si>
  <si>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</si>
  <si>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</si>
  <si>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</si>
  <si>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</si>
  <si>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</si>
  <si>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</si>
  <si>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</si>
  <si>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</si>
  <si>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</si>
  <si>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</si>
  <si>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</si>
  <si>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</si>
  <si>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</si>
  <si>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</si>
  <si>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</si>
  <si>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</si>
  <si>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</si>
  <si>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</si>
  <si>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</si>
  <si>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</si>
  <si>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</si>
  <si>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</si>
  <si>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</si>
  <si>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</si>
  <si>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</si>
  <si>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</si>
  <si>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</si>
  <si>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</si>
  <si>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</si>
  <si>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</si>
  <si>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</si>
  <si>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</si>
  <si>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</si>
  <si>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</si>
  <si>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</si>
  <si>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</si>
  <si>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</si>
  <si>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</si>
  <si>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</si>
  <si>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</si>
  <si>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</si>
  <si>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</si>
  <si>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</si>
  <si>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</si>
  <si>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</si>
  <si>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</si>
  <si>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</si>
  <si>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</si>
  <si>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</si>
  <si>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</si>
  <si>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</si>
  <si>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</si>
  <si>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</si>
  <si>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</si>
  <si>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</si>
  <si>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</si>
  <si>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</si>
  <si>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</si>
  <si>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</si>
  <si>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</si>
  <si>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</si>
  <si>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</si>
  <si>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</si>
  <si>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</si>
  <si>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</si>
  <si>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</si>
  <si>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</si>
  <si>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</si>
  <si>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</si>
  <si>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</si>
  <si>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</si>
  <si>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</si>
  <si>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</si>
  <si>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</si>
  <si>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</si>
  <si>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</si>
  <si>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</si>
  <si>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</si>
  <si>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</si>
  <si>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</si>
  <si>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</si>
  <si>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</si>
  <si>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</si>
  <si>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</si>
  <si>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</si>
  <si>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</si>
  <si>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 xml:space="preserve">H     </t>
  </si>
  <si>
    <t xml:space="preserve">UN    </t>
  </si>
  <si>
    <t xml:space="preserve">M2    </t>
  </si>
  <si>
    <t xml:space="preserve">M3    </t>
  </si>
  <si>
    <t xml:space="preserve">M     </t>
  </si>
  <si>
    <t xml:space="preserve">KG    </t>
  </si>
  <si>
    <t xml:space="preserve">L     </t>
  </si>
  <si>
    <t xml:space="preserve">MES   </t>
  </si>
  <si>
    <t xml:space="preserve">PAR   </t>
  </si>
  <si>
    <t xml:space="preserve">JG    </t>
  </si>
  <si>
    <t xml:space="preserve">MIL   </t>
  </si>
  <si>
    <t xml:space="preserve">T     </t>
  </si>
  <si>
    <t xml:space="preserve">CJ    </t>
  </si>
  <si>
    <t xml:space="preserve">100M  </t>
  </si>
  <si>
    <t xml:space="preserve">CENTO </t>
  </si>
  <si>
    <t xml:space="preserve">310ML </t>
  </si>
  <si>
    <t>1.2</t>
  </si>
  <si>
    <t>1.2.1</t>
  </si>
  <si>
    <t>1.2.2</t>
  </si>
  <si>
    <t>1.2.3</t>
  </si>
  <si>
    <t>1.2.4</t>
  </si>
  <si>
    <t>cotação</t>
  </si>
  <si>
    <t>INSUMO OU SERVIÇO</t>
  </si>
  <si>
    <t>97141</t>
  </si>
  <si>
    <t>97142</t>
  </si>
  <si>
    <t>97143</t>
  </si>
  <si>
    <t>97144</t>
  </si>
  <si>
    <t>97145</t>
  </si>
  <si>
    <t>97146</t>
  </si>
  <si>
    <t>97147</t>
  </si>
  <si>
    <t>97148</t>
  </si>
  <si>
    <t>97149</t>
  </si>
  <si>
    <t>97150</t>
  </si>
  <si>
    <t>97151</t>
  </si>
  <si>
    <t>97152</t>
  </si>
  <si>
    <t>97153</t>
  </si>
  <si>
    <t>97154</t>
  </si>
  <si>
    <t>97155</t>
  </si>
  <si>
    <t>97156</t>
  </si>
  <si>
    <t>97157</t>
  </si>
  <si>
    <t>97158</t>
  </si>
  <si>
    <t>97159</t>
  </si>
  <si>
    <t>97160</t>
  </si>
  <si>
    <t>97161</t>
  </si>
  <si>
    <t>97162</t>
  </si>
  <si>
    <t>97163</t>
  </si>
  <si>
    <t>97164</t>
  </si>
  <si>
    <t>97165</t>
  </si>
  <si>
    <t>97166</t>
  </si>
  <si>
    <t>97167</t>
  </si>
  <si>
    <t>97168</t>
  </si>
  <si>
    <t>97169</t>
  </si>
  <si>
    <t>97170</t>
  </si>
  <si>
    <t>97171</t>
  </si>
  <si>
    <t>97172</t>
  </si>
  <si>
    <t>97173</t>
  </si>
  <si>
    <t>97174</t>
  </si>
  <si>
    <t>97175</t>
  </si>
  <si>
    <t>97176</t>
  </si>
  <si>
    <t>97177</t>
  </si>
  <si>
    <t>97178</t>
  </si>
  <si>
    <t>97179</t>
  </si>
  <si>
    <t>97180</t>
  </si>
  <si>
    <t>97181</t>
  </si>
  <si>
    <t>97182</t>
  </si>
  <si>
    <t>97183</t>
  </si>
  <si>
    <t>97184</t>
  </si>
  <si>
    <t>97185</t>
  </si>
  <si>
    <t>97186</t>
  </si>
  <si>
    <t>97187</t>
  </si>
  <si>
    <t>ASSENTAMENTO DE TUBO DE AÇO CARBONO PARA REDE DE ÁGUA, DN 1000 MM (40  ) OU DN 1100 MM (44  ), JUNTA SOLDADA, INSTALADO EM LOCAL COM NÍVEL BAIXO DE INTERFERÊNCIAS (NÃO INCLUI FORNECIMENTO). AF_11/2017</t>
  </si>
  <si>
    <t>97188</t>
  </si>
  <si>
    <t>97189</t>
  </si>
  <si>
    <t>97190</t>
  </si>
  <si>
    <t>97191</t>
  </si>
  <si>
    <t>97192</t>
  </si>
  <si>
    <t>90694</t>
  </si>
  <si>
    <t>90695</t>
  </si>
  <si>
    <t>90696</t>
  </si>
  <si>
    <t>90697</t>
  </si>
  <si>
    <t>90698</t>
  </si>
  <si>
    <t>90699</t>
  </si>
  <si>
    <t>90700</t>
  </si>
  <si>
    <t>90701</t>
  </si>
  <si>
    <t>90702</t>
  </si>
  <si>
    <t>90703</t>
  </si>
  <si>
    <t>90704</t>
  </si>
  <si>
    <t>90705</t>
  </si>
  <si>
    <t>90706</t>
  </si>
  <si>
    <t>90708</t>
  </si>
  <si>
    <t>90724</t>
  </si>
  <si>
    <t>90725</t>
  </si>
  <si>
    <t>90726</t>
  </si>
  <si>
    <t>90727</t>
  </si>
  <si>
    <t>90728</t>
  </si>
  <si>
    <t>90729</t>
  </si>
  <si>
    <t>90730</t>
  </si>
  <si>
    <t>90731</t>
  </si>
  <si>
    <t>90732</t>
  </si>
  <si>
    <t>90733</t>
  </si>
  <si>
    <t>90734</t>
  </si>
  <si>
    <t>90735</t>
  </si>
  <si>
    <t>90736</t>
  </si>
  <si>
    <t>90737</t>
  </si>
  <si>
    <t>90738</t>
  </si>
  <si>
    <t>90739</t>
  </si>
  <si>
    <t>90740</t>
  </si>
  <si>
    <t>90741</t>
  </si>
  <si>
    <t>90742</t>
  </si>
  <si>
    <t>90743</t>
  </si>
  <si>
    <t>90744</t>
  </si>
  <si>
    <t>90745</t>
  </si>
  <si>
    <t>90746</t>
  </si>
  <si>
    <t>90747</t>
  </si>
  <si>
    <t>94869</t>
  </si>
  <si>
    <t>94870</t>
  </si>
  <si>
    <t>94871</t>
  </si>
  <si>
    <t>94872</t>
  </si>
  <si>
    <t>94875</t>
  </si>
  <si>
    <t>94876</t>
  </si>
  <si>
    <t>94878</t>
  </si>
  <si>
    <t>94879</t>
  </si>
  <si>
    <t>94880</t>
  </si>
  <si>
    <t>94881</t>
  </si>
  <si>
    <t>94882</t>
  </si>
  <si>
    <t>94884</t>
  </si>
  <si>
    <t>97121</t>
  </si>
  <si>
    <t>97122</t>
  </si>
  <si>
    <t>97123</t>
  </si>
  <si>
    <t>97124</t>
  </si>
  <si>
    <t>97125</t>
  </si>
  <si>
    <t>97126</t>
  </si>
  <si>
    <t>92833</t>
  </si>
  <si>
    <t>92834</t>
  </si>
  <si>
    <t>92835</t>
  </si>
  <si>
    <t>92836</t>
  </si>
  <si>
    <t>92837</t>
  </si>
  <si>
    <t>92838</t>
  </si>
  <si>
    <t>92839</t>
  </si>
  <si>
    <t>92840</t>
  </si>
  <si>
    <t>92841</t>
  </si>
  <si>
    <t>92842</t>
  </si>
  <si>
    <t>92844</t>
  </si>
  <si>
    <t>92846</t>
  </si>
  <si>
    <t>92847</t>
  </si>
  <si>
    <t>92848</t>
  </si>
  <si>
    <t>92849</t>
  </si>
  <si>
    <t>92850</t>
  </si>
  <si>
    <t>92851</t>
  </si>
  <si>
    <t>92852</t>
  </si>
  <si>
    <t>92853</t>
  </si>
  <si>
    <t>92854</t>
  </si>
  <si>
    <t>92855</t>
  </si>
  <si>
    <t>92856</t>
  </si>
  <si>
    <t>92857</t>
  </si>
  <si>
    <t>92858</t>
  </si>
  <si>
    <t>92860</t>
  </si>
  <si>
    <t>92862</t>
  </si>
  <si>
    <t>92863</t>
  </si>
  <si>
    <t>92864</t>
  </si>
  <si>
    <t>92210</t>
  </si>
  <si>
    <t>92211</t>
  </si>
  <si>
    <t>92212</t>
  </si>
  <si>
    <t>92213</t>
  </si>
  <si>
    <t>92214</t>
  </si>
  <si>
    <t>92215</t>
  </si>
  <si>
    <t>92216</t>
  </si>
  <si>
    <t>92219</t>
  </si>
  <si>
    <t>92220</t>
  </si>
  <si>
    <t>92221</t>
  </si>
  <si>
    <t>92222</t>
  </si>
  <si>
    <t>92223</t>
  </si>
  <si>
    <t>92224</t>
  </si>
  <si>
    <t>92226</t>
  </si>
  <si>
    <t>92808</t>
  </si>
  <si>
    <t>92809</t>
  </si>
  <si>
    <t>92810</t>
  </si>
  <si>
    <t>92811</t>
  </si>
  <si>
    <t>92812</t>
  </si>
  <si>
    <t>92813</t>
  </si>
  <si>
    <t>92814</t>
  </si>
  <si>
    <t>92815</t>
  </si>
  <si>
    <t>92816</t>
  </si>
  <si>
    <t>92817</t>
  </si>
  <si>
    <t>92818</t>
  </si>
  <si>
    <t>92819</t>
  </si>
  <si>
    <t>92820</t>
  </si>
  <si>
    <t>92821</t>
  </si>
  <si>
    <t>92822</t>
  </si>
  <si>
    <t>92824</t>
  </si>
  <si>
    <t>92825</t>
  </si>
  <si>
    <t>92826</t>
  </si>
  <si>
    <t>92827</t>
  </si>
  <si>
    <t>92828</t>
  </si>
  <si>
    <t>92829</t>
  </si>
  <si>
    <t>92830</t>
  </si>
  <si>
    <t>92831</t>
  </si>
  <si>
    <t>92832</t>
  </si>
  <si>
    <t>95565</t>
  </si>
  <si>
    <t>95566</t>
  </si>
  <si>
    <t>95567</t>
  </si>
  <si>
    <t>95568</t>
  </si>
  <si>
    <t>95569</t>
  </si>
  <si>
    <t>95570</t>
  </si>
  <si>
    <t>95571</t>
  </si>
  <si>
    <t>95572</t>
  </si>
  <si>
    <t>97127</t>
  </si>
  <si>
    <t>97128</t>
  </si>
  <si>
    <t>97129</t>
  </si>
  <si>
    <t>97130</t>
  </si>
  <si>
    <t>97131</t>
  </si>
  <si>
    <t>97132</t>
  </si>
  <si>
    <t>97133</t>
  </si>
  <si>
    <t>97134</t>
  </si>
  <si>
    <t>97135</t>
  </si>
  <si>
    <t>97136</t>
  </si>
  <si>
    <t>97137</t>
  </si>
  <si>
    <t>97138</t>
  </si>
  <si>
    <t>97139</t>
  </si>
  <si>
    <t>97140</t>
  </si>
  <si>
    <t>93206</t>
  </si>
  <si>
    <t>93207</t>
  </si>
  <si>
    <t>93208</t>
  </si>
  <si>
    <t>93209</t>
  </si>
  <si>
    <t>93210</t>
  </si>
  <si>
    <t>93211</t>
  </si>
  <si>
    <t>93212</t>
  </si>
  <si>
    <t>93213</t>
  </si>
  <si>
    <t>93214</t>
  </si>
  <si>
    <t>93243</t>
  </si>
  <si>
    <t>93582</t>
  </si>
  <si>
    <t>93583</t>
  </si>
  <si>
    <t>93584</t>
  </si>
  <si>
    <t>93585</t>
  </si>
  <si>
    <t>98441</t>
  </si>
  <si>
    <t>PAREDE DE MADEIRA COMPENSADA PARA CONSTRUÇÃO TEMPORÁRIA EM CHAPA SIMPLES, EXTERNA, COM ÁREA LÍQUIDA MAIOR OU IGUAL A 6 M², SEM VÃO. AF_05/2018</t>
  </si>
  <si>
    <t>98442</t>
  </si>
  <si>
    <t>PAREDE DE MADEIRA COMPENSADA PARA CONSTRUÇÃO TEMPORÁRIA EM CHAPA SIMPLES, EXTERNA, COM ÁREA LÍQUIDA MENOR QUE 6 M², SEM VÃO. AF_05/2018</t>
  </si>
  <si>
    <t>98443</t>
  </si>
  <si>
    <t>PAREDE DE MADEIRA COMPENSADA PARA CONSTRUÇÃO TEMPORÁRIA EM CHAPA SIMPLES, INTERNA, COM ÁREA LÍQUIDA MAIOR OU IGUAL A 6 M², SEM VÃO. AF_05/2018</t>
  </si>
  <si>
    <t>98444</t>
  </si>
  <si>
    <t>PAREDE DE MADEIRA COMPENSADA PARA CONSTRUÇÃO TEMPORÁRIA EM CHAPA SIMPLES, INTERNA, COM ÁREA LÍQUIDA MENOR QUE 6 M², SEM VÃO. AF_05/2018</t>
  </si>
  <si>
    <t>98445</t>
  </si>
  <si>
    <t>PAREDE DE MADEIRA COMPENSADA PARA CONSTRUÇÃO TEMPORÁRIA EM CHAPA SIMPLES, EXTERNA, COM ÁREA LÍQUIDA MAIOR OU IGUAL A 6 M², COM VÃO. AF_05/2018</t>
  </si>
  <si>
    <t>98446</t>
  </si>
  <si>
    <t>PAREDE DE MADEIRA COMPENSADA PARA CONSTRUÇÃO TEMPORÁRIA EM CHAPA SIMPLES, EXTERNA, COM ÁREA LÍQUIDA MENOR QUE 6 M², COM VÃO. AF_05/2018</t>
  </si>
  <si>
    <t>98447</t>
  </si>
  <si>
    <t>PAREDE DE MADEIRA COMPENSADA PARA CONSTRUÇÃO TEMPORÁRIA EM CHAPA SIMPLES, INTERNA, COM ÁREA LÍQUIDA MAIOR OU IGUAL A 6 M², COM VÃO. AF_05/2018</t>
  </si>
  <si>
    <t>98448</t>
  </si>
  <si>
    <t>PAREDE DE MADEIRA COMPENSADA PARA CONSTRUÇÃO TEMPORÁRIA EM CHAPA SIMPLES, INTERNA, COM ÁREA LÍQUIDA MENOR QUE 6 M², COM VÃO. AF_05/2018</t>
  </si>
  <si>
    <t>98449</t>
  </si>
  <si>
    <t>PAREDE DE MADEIRA COMPENSADA PARA CONSTRUÇÃO TEMPORÁRIA EM CHAPA DUPLA, EXTERNA, COM ÁREA LÍQUIDA MAIOR OU IGUAL A 6 M², SEM VÃO. AF_05/2018</t>
  </si>
  <si>
    <t>98450</t>
  </si>
  <si>
    <t>PAREDE DE MADEIRA COMPENSADA PARA CONSTRUÇÃO TEMPORÁRIA EM CHAPA DUPLA, EXTERNA, COM ÁREA LÍQUIDA MENOR QUE 6 M², SEM VÃO. AF_05/2018</t>
  </si>
  <si>
    <t>98451</t>
  </si>
  <si>
    <t>PAREDE DE MADEIRA COMPENSADA PARA CONSTRUÇÃO TEMPORÁRIA EM CHAPA DUPLA, INTERNA, COM ÁREA LÍQUIDA MAIOR OU IGUAL A 6 M², SEM VÃO. AF_05/2018</t>
  </si>
  <si>
    <t>98452</t>
  </si>
  <si>
    <t>PAREDE DE MADEIRA COMPENSADA PARA CONSTRUÇÃO TEMPORÁRIA EM CHAPA DUPLA, INTERNA, COM ÁREA LÍQUIDA MENOR QUE 6 M², SEM VÃO. AF_05/2018</t>
  </si>
  <si>
    <t>98453</t>
  </si>
  <si>
    <t>PAREDE DE MADEIRA COMPENSADA PARA CONSTRUÇÃO TEMPORÁRIA EM CHAPA DUPLA, EXTERNA, COM ÁREA LÍQUIDA MAIOR OU IGUAL A QUE 6 M², COM VÃO. AF_05/2018</t>
  </si>
  <si>
    <t>98454</t>
  </si>
  <si>
    <t>PAREDE DE MADEIRA COMPENSADA PARA CONSTRUÇÃO TEMPORÁRIA EM CHAPA DUPLA, EXTERNA, COM ÁREA LÍQUIDA MENOR QUE 6 M², COM VÃO. AF_05/2018</t>
  </si>
  <si>
    <t>98455</t>
  </si>
  <si>
    <t>PAREDE DE MADEIRA COMPENSADA PARA CONSTRUÇÃO TEMPORÁRIA EM CHAPA DUPLA, INTERNA, COM ÁREA LÍQUIDA MAIOR OU IGUAL A 6 M², COM VÃO. AF_05/2018</t>
  </si>
  <si>
    <t>98456</t>
  </si>
  <si>
    <t>PAREDE DE MADEIRA COMPENSADA PARA CONSTRUÇÃO TEMPORÁRIA EM CHAPA DUPLA, INTERNA, COM ÁREA LÍQUIDA MENOR QUE 6 M², COM VÃO. AF_05/2018</t>
  </si>
  <si>
    <t>98458</t>
  </si>
  <si>
    <t>TAPUME COM COMPENSADO DE MADEIRA. AF_05/2018</t>
  </si>
  <si>
    <t>98459</t>
  </si>
  <si>
    <t>TAPUME COM TELHA METÁLICA. AF_05/2018</t>
  </si>
  <si>
    <t>98460</t>
  </si>
  <si>
    <t>PISO PARA CONSTRUÇÃO TEMPORÁRIA EM MADEIRA, SEM REAPROVEITAMENTO. AF_05/2018</t>
  </si>
  <si>
    <t>98461</t>
  </si>
  <si>
    <t>98462</t>
  </si>
  <si>
    <t>5631</t>
  </si>
  <si>
    <t>5678</t>
  </si>
  <si>
    <t>5680</t>
  </si>
  <si>
    <t>5684</t>
  </si>
  <si>
    <t>5689</t>
  </si>
  <si>
    <t>5795</t>
  </si>
  <si>
    <t>5811</t>
  </si>
  <si>
    <t>5823</t>
  </si>
  <si>
    <t>5824</t>
  </si>
  <si>
    <t>5835</t>
  </si>
  <si>
    <t>5839</t>
  </si>
  <si>
    <t>5843</t>
  </si>
  <si>
    <t>5847</t>
  </si>
  <si>
    <t>5851</t>
  </si>
  <si>
    <t>5855</t>
  </si>
  <si>
    <t>5863</t>
  </si>
  <si>
    <t>5867</t>
  </si>
  <si>
    <t>5875</t>
  </si>
  <si>
    <t>5879</t>
  </si>
  <si>
    <t>5882</t>
  </si>
  <si>
    <t>5890</t>
  </si>
  <si>
    <t>5894</t>
  </si>
  <si>
    <t>5901</t>
  </si>
  <si>
    <t>5909</t>
  </si>
  <si>
    <t>5921</t>
  </si>
  <si>
    <t>5928</t>
  </si>
  <si>
    <t>5932</t>
  </si>
  <si>
    <t>5940</t>
  </si>
  <si>
    <t>5944</t>
  </si>
  <si>
    <t>5953</t>
  </si>
  <si>
    <t>6259</t>
  </si>
  <si>
    <t>6879</t>
  </si>
  <si>
    <t>7030</t>
  </si>
  <si>
    <t>7042</t>
  </si>
  <si>
    <t>7049</t>
  </si>
  <si>
    <t>67826</t>
  </si>
  <si>
    <t>73417</t>
  </si>
  <si>
    <t>73436</t>
  </si>
  <si>
    <t>73467</t>
  </si>
  <si>
    <t>73536</t>
  </si>
  <si>
    <t>83362</t>
  </si>
  <si>
    <t>83765</t>
  </si>
  <si>
    <t>87445</t>
  </si>
  <si>
    <t>88386</t>
  </si>
  <si>
    <t>88393</t>
  </si>
  <si>
    <t>88399</t>
  </si>
  <si>
    <t>88418</t>
  </si>
  <si>
    <t>88433</t>
  </si>
  <si>
    <t>88830</t>
  </si>
  <si>
    <t>88843</t>
  </si>
  <si>
    <t>88907</t>
  </si>
  <si>
    <t>89021</t>
  </si>
  <si>
    <t>89028</t>
  </si>
  <si>
    <t>89032</t>
  </si>
  <si>
    <t>89035</t>
  </si>
  <si>
    <t>89225</t>
  </si>
  <si>
    <t>89234</t>
  </si>
  <si>
    <t>89242</t>
  </si>
  <si>
    <t>89250</t>
  </si>
  <si>
    <t>89257</t>
  </si>
  <si>
    <t>89272</t>
  </si>
  <si>
    <t>89278</t>
  </si>
  <si>
    <t>89843</t>
  </si>
  <si>
    <t>89876</t>
  </si>
  <si>
    <t>89883</t>
  </si>
  <si>
    <t>90586</t>
  </si>
  <si>
    <t>90625</t>
  </si>
  <si>
    <t>90631</t>
  </si>
  <si>
    <t>90637</t>
  </si>
  <si>
    <t>90643</t>
  </si>
  <si>
    <t>90650</t>
  </si>
  <si>
    <t>90656</t>
  </si>
  <si>
    <t>90662</t>
  </si>
  <si>
    <t>90668</t>
  </si>
  <si>
    <t>90674</t>
  </si>
  <si>
    <t>90680</t>
  </si>
  <si>
    <t>90686</t>
  </si>
  <si>
    <t>90692</t>
  </si>
  <si>
    <t>90964</t>
  </si>
  <si>
    <t>90972</t>
  </si>
  <si>
    <t>90979</t>
  </si>
  <si>
    <t>90991</t>
  </si>
  <si>
    <t>90999</t>
  </si>
  <si>
    <t>91031</t>
  </si>
  <si>
    <t>91277</t>
  </si>
  <si>
    <t>91283</t>
  </si>
  <si>
    <t>91386</t>
  </si>
  <si>
    <t>91533</t>
  </si>
  <si>
    <t>91634</t>
  </si>
  <si>
    <t>91645</t>
  </si>
  <si>
    <t>91692</t>
  </si>
  <si>
    <t>92043</t>
  </si>
  <si>
    <t>92106</t>
  </si>
  <si>
    <t>92112</t>
  </si>
  <si>
    <t>92118</t>
  </si>
  <si>
    <t>92138</t>
  </si>
  <si>
    <t>92145</t>
  </si>
  <si>
    <t>92242</t>
  </si>
  <si>
    <t>92716</t>
  </si>
  <si>
    <t>92960</t>
  </si>
  <si>
    <t>92966</t>
  </si>
  <si>
    <t>93224</t>
  </si>
  <si>
    <t>93233</t>
  </si>
  <si>
    <t>93272</t>
  </si>
  <si>
    <t>93281</t>
  </si>
  <si>
    <t>93287</t>
  </si>
  <si>
    <t>93402</t>
  </si>
  <si>
    <t>93408</t>
  </si>
  <si>
    <t>93415</t>
  </si>
  <si>
    <t>93421</t>
  </si>
  <si>
    <t>93427</t>
  </si>
  <si>
    <t>93433</t>
  </si>
  <si>
    <t>93439</t>
  </si>
  <si>
    <t>95121</t>
  </si>
  <si>
    <t>95127</t>
  </si>
  <si>
    <t>95133</t>
  </si>
  <si>
    <t>95139</t>
  </si>
  <si>
    <t>95212</t>
  </si>
  <si>
    <t>95258</t>
  </si>
  <si>
    <t>95264</t>
  </si>
  <si>
    <t>95270</t>
  </si>
  <si>
    <t>95276</t>
  </si>
  <si>
    <t>95282</t>
  </si>
  <si>
    <t>95620</t>
  </si>
  <si>
    <t>95631</t>
  </si>
  <si>
    <t>95702</t>
  </si>
  <si>
    <t>95708</t>
  </si>
  <si>
    <t>95714</t>
  </si>
  <si>
    <t>95720</t>
  </si>
  <si>
    <t>95872</t>
  </si>
  <si>
    <t>96013</t>
  </si>
  <si>
    <t>96020</t>
  </si>
  <si>
    <t>96028</t>
  </si>
  <si>
    <t>96035</t>
  </si>
  <si>
    <t>96157</t>
  </si>
  <si>
    <t>96158</t>
  </si>
  <si>
    <t>96245</t>
  </si>
  <si>
    <t>96463</t>
  </si>
  <si>
    <t>98764</t>
  </si>
  <si>
    <t>INVERSOR DE SOLDA MONOFÁSICO DE 160 A, POTÊNCIA DE 5400 W, TENSÃO DE 220 V, PARA SOLDA COM ELETRODOS DE 2,0 A 4,0 MM E PROCESSO TIG - CHP DIURNO. AF_06/2018</t>
  </si>
  <si>
    <t>5632</t>
  </si>
  <si>
    <t>5679</t>
  </si>
  <si>
    <t>5681</t>
  </si>
  <si>
    <t>5685</t>
  </si>
  <si>
    <t>5690</t>
  </si>
  <si>
    <t>5806</t>
  </si>
  <si>
    <t>5826</t>
  </si>
  <si>
    <t>5829</t>
  </si>
  <si>
    <t>5837</t>
  </si>
  <si>
    <t>5841</t>
  </si>
  <si>
    <t>5845</t>
  </si>
  <si>
    <t>5849</t>
  </si>
  <si>
    <t>5853</t>
  </si>
  <si>
    <t>5857</t>
  </si>
  <si>
    <t>5865</t>
  </si>
  <si>
    <t>5869</t>
  </si>
  <si>
    <t>5877</t>
  </si>
  <si>
    <t>5881</t>
  </si>
  <si>
    <t>5884</t>
  </si>
  <si>
    <t>5892</t>
  </si>
  <si>
    <t>5896</t>
  </si>
  <si>
    <t>5903</t>
  </si>
  <si>
    <t>5911</t>
  </si>
  <si>
    <t>5923</t>
  </si>
  <si>
    <t>5930</t>
  </si>
  <si>
    <t>5934</t>
  </si>
  <si>
    <t>5942</t>
  </si>
  <si>
    <t>5946</t>
  </si>
  <si>
    <t>5952</t>
  </si>
  <si>
    <t>5954</t>
  </si>
  <si>
    <t>5961</t>
  </si>
  <si>
    <t>6260</t>
  </si>
  <si>
    <t>6880</t>
  </si>
  <si>
    <t>7031</t>
  </si>
  <si>
    <t>7043</t>
  </si>
  <si>
    <t>7050</t>
  </si>
  <si>
    <t>67827</t>
  </si>
  <si>
    <t>73395</t>
  </si>
  <si>
    <t>83766</t>
  </si>
  <si>
    <t>84013</t>
  </si>
  <si>
    <t>87446</t>
  </si>
  <si>
    <t>88392</t>
  </si>
  <si>
    <t>88398</t>
  </si>
  <si>
    <t>88404</t>
  </si>
  <si>
    <t>88430</t>
  </si>
  <si>
    <t>88438</t>
  </si>
  <si>
    <t>88831</t>
  </si>
  <si>
    <t>88844</t>
  </si>
  <si>
    <t>88908</t>
  </si>
  <si>
    <t>89022</t>
  </si>
  <si>
    <t>89027</t>
  </si>
  <si>
    <t>89031</t>
  </si>
  <si>
    <t>89036</t>
  </si>
  <si>
    <t>89218</t>
  </si>
  <si>
    <t>89226</t>
  </si>
  <si>
    <t>89235</t>
  </si>
  <si>
    <t>89243</t>
  </si>
  <si>
    <t>89251</t>
  </si>
  <si>
    <t>89258</t>
  </si>
  <si>
    <t>89273</t>
  </si>
  <si>
    <t>89279</t>
  </si>
  <si>
    <t>89877</t>
  </si>
  <si>
    <t>89884</t>
  </si>
  <si>
    <t>90587</t>
  </si>
  <si>
    <t>90626</t>
  </si>
  <si>
    <t>90632</t>
  </si>
  <si>
    <t>90638</t>
  </si>
  <si>
    <t>90644</t>
  </si>
  <si>
    <t>90651</t>
  </si>
  <si>
    <t>90657</t>
  </si>
  <si>
    <t>90663</t>
  </si>
  <si>
    <t>90669</t>
  </si>
  <si>
    <t>90675</t>
  </si>
  <si>
    <t>90681</t>
  </si>
  <si>
    <t>90687</t>
  </si>
  <si>
    <t>90693</t>
  </si>
  <si>
    <t>90965</t>
  </si>
  <si>
    <t>90973</t>
  </si>
  <si>
    <t>90982</t>
  </si>
  <si>
    <t>91001</t>
  </si>
  <si>
    <t>91032</t>
  </si>
  <si>
    <t>91278</t>
  </si>
  <si>
    <t>91285</t>
  </si>
  <si>
    <t>91387</t>
  </si>
  <si>
    <t>91395</t>
  </si>
  <si>
    <t>91486</t>
  </si>
  <si>
    <t>91534</t>
  </si>
  <si>
    <t>91635</t>
  </si>
  <si>
    <t>91646</t>
  </si>
  <si>
    <t>91693</t>
  </si>
  <si>
    <t>92044</t>
  </si>
  <si>
    <t>92107</t>
  </si>
  <si>
    <t>92113</t>
  </si>
  <si>
    <t>92119</t>
  </si>
  <si>
    <t>92139</t>
  </si>
  <si>
    <t>92146</t>
  </si>
  <si>
    <t>92243</t>
  </si>
  <si>
    <t>92717</t>
  </si>
  <si>
    <t>92961</t>
  </si>
  <si>
    <t>92967</t>
  </si>
  <si>
    <t>93225</t>
  </si>
  <si>
    <t>93234</t>
  </si>
  <si>
    <t>93244</t>
  </si>
  <si>
    <t>93274</t>
  </si>
  <si>
    <t>93282</t>
  </si>
  <si>
    <t>93288</t>
  </si>
  <si>
    <t>93403</t>
  </si>
  <si>
    <t>93409</t>
  </si>
  <si>
    <t>93416</t>
  </si>
  <si>
    <t>93422</t>
  </si>
  <si>
    <t>93428</t>
  </si>
  <si>
    <t>93434</t>
  </si>
  <si>
    <t>93440</t>
  </si>
  <si>
    <t>95122</t>
  </si>
  <si>
    <t>95128</t>
  </si>
  <si>
    <t>95140</t>
  </si>
  <si>
    <t>95213</t>
  </si>
  <si>
    <t>95259</t>
  </si>
  <si>
    <t>95265</t>
  </si>
  <si>
    <t>95271</t>
  </si>
  <si>
    <t>95277</t>
  </si>
  <si>
    <t>95283</t>
  </si>
  <si>
    <t>95621</t>
  </si>
  <si>
    <t>95632</t>
  </si>
  <si>
    <t>95703</t>
  </si>
  <si>
    <t>95709</t>
  </si>
  <si>
    <t>95715</t>
  </si>
  <si>
    <t>95721</t>
  </si>
  <si>
    <t>95873</t>
  </si>
  <si>
    <t>96014</t>
  </si>
  <si>
    <t>96021</t>
  </si>
  <si>
    <t>96029</t>
  </si>
  <si>
    <t>96036</t>
  </si>
  <si>
    <t>96155</t>
  </si>
  <si>
    <t>96156</t>
  </si>
  <si>
    <t>96159</t>
  </si>
  <si>
    <t>96246</t>
  </si>
  <si>
    <t>96464</t>
  </si>
  <si>
    <t>98765</t>
  </si>
  <si>
    <t>INVERSOR DE SOLDA MONOFÁSICO DE 160 A, POTÊNCIA DE 5400 W, TENSÃO DE 220 V, PARA SOLDA COM ELETRODOS DE 2,0 A 4,0 MM E PROCESSO TIG - CHI DIURNO. AF_06/2018</t>
  </si>
  <si>
    <t>5089</t>
  </si>
  <si>
    <t>5627</t>
  </si>
  <si>
    <t>5628</t>
  </si>
  <si>
    <t>5629</t>
  </si>
  <si>
    <t>5630</t>
  </si>
  <si>
    <t>5658</t>
  </si>
  <si>
    <t>5664</t>
  </si>
  <si>
    <t>5667</t>
  </si>
  <si>
    <t>5668</t>
  </si>
  <si>
    <t>5674</t>
  </si>
  <si>
    <t>5692</t>
  </si>
  <si>
    <t>5693</t>
  </si>
  <si>
    <t>5695</t>
  </si>
  <si>
    <t>5703</t>
  </si>
  <si>
    <t>5705</t>
  </si>
  <si>
    <t>5707</t>
  </si>
  <si>
    <t>5710</t>
  </si>
  <si>
    <t>5711</t>
  </si>
  <si>
    <t>5714</t>
  </si>
  <si>
    <t>5715</t>
  </si>
  <si>
    <t>5718</t>
  </si>
  <si>
    <t>5721</t>
  </si>
  <si>
    <t>5722</t>
  </si>
  <si>
    <t>5724</t>
  </si>
  <si>
    <t>5727</t>
  </si>
  <si>
    <t>5729</t>
  </si>
  <si>
    <t>5730</t>
  </si>
  <si>
    <t>5735</t>
  </si>
  <si>
    <t>5736</t>
  </si>
  <si>
    <t>5738</t>
  </si>
  <si>
    <t>5739</t>
  </si>
  <si>
    <t>5741</t>
  </si>
  <si>
    <t>5742</t>
  </si>
  <si>
    <t>5747</t>
  </si>
  <si>
    <t>5751</t>
  </si>
  <si>
    <t>5754</t>
  </si>
  <si>
    <t>5763</t>
  </si>
  <si>
    <t>5765</t>
  </si>
  <si>
    <t>5766</t>
  </si>
  <si>
    <t>5779</t>
  </si>
  <si>
    <t>5787</t>
  </si>
  <si>
    <t>5797</t>
  </si>
  <si>
    <t>5800</t>
  </si>
  <si>
    <t>7032</t>
  </si>
  <si>
    <t>7033</t>
  </si>
  <si>
    <t>7034</t>
  </si>
  <si>
    <t>7035</t>
  </si>
  <si>
    <t>7038</t>
  </si>
  <si>
    <t>7039</t>
  </si>
  <si>
    <t>7040</t>
  </si>
  <si>
    <t>7044</t>
  </si>
  <si>
    <t>7045</t>
  </si>
  <si>
    <t>7046</t>
  </si>
  <si>
    <t>7047</t>
  </si>
  <si>
    <t>7051</t>
  </si>
  <si>
    <t>7052</t>
  </si>
  <si>
    <t>7053</t>
  </si>
  <si>
    <t>7054</t>
  </si>
  <si>
    <t>7058</t>
  </si>
  <si>
    <t>7059</t>
  </si>
  <si>
    <t>7060</t>
  </si>
  <si>
    <t>7061</t>
  </si>
  <si>
    <t>7063</t>
  </si>
  <si>
    <t>7064</t>
  </si>
  <si>
    <t>7065</t>
  </si>
  <si>
    <t>7066</t>
  </si>
  <si>
    <t>53786</t>
  </si>
  <si>
    <t>53788</t>
  </si>
  <si>
    <t>53792</t>
  </si>
  <si>
    <t>53794</t>
  </si>
  <si>
    <t>53797</t>
  </si>
  <si>
    <t>53804</t>
  </si>
  <si>
    <t>53806</t>
  </si>
  <si>
    <t>53810</t>
  </si>
  <si>
    <t>53814</t>
  </si>
  <si>
    <t>53817</t>
  </si>
  <si>
    <t>53818</t>
  </si>
  <si>
    <t>53827</t>
  </si>
  <si>
    <t>53829</t>
  </si>
  <si>
    <t>53831</t>
  </si>
  <si>
    <t>53840</t>
  </si>
  <si>
    <t>53841</t>
  </si>
  <si>
    <t>53849</t>
  </si>
  <si>
    <t>53857</t>
  </si>
  <si>
    <t>53858</t>
  </si>
  <si>
    <t>53861</t>
  </si>
  <si>
    <t>53863</t>
  </si>
  <si>
    <t>53865</t>
  </si>
  <si>
    <t>53866</t>
  </si>
  <si>
    <t>53882</t>
  </si>
  <si>
    <t>55263</t>
  </si>
  <si>
    <t>73303</t>
  </si>
  <si>
    <t>73307</t>
  </si>
  <si>
    <t>73309</t>
  </si>
  <si>
    <t>73311</t>
  </si>
  <si>
    <t>73313</t>
  </si>
  <si>
    <t>73315</t>
  </si>
  <si>
    <t>73335</t>
  </si>
  <si>
    <t>73340</t>
  </si>
  <si>
    <t>83361</t>
  </si>
  <si>
    <t>83761</t>
  </si>
  <si>
    <t>83762</t>
  </si>
  <si>
    <t>83763</t>
  </si>
  <si>
    <t>83764</t>
  </si>
  <si>
    <t>87026</t>
  </si>
  <si>
    <t>87441</t>
  </si>
  <si>
    <t>87442</t>
  </si>
  <si>
    <t>87443</t>
  </si>
  <si>
    <t>87444</t>
  </si>
  <si>
    <t>88387</t>
  </si>
  <si>
    <t>88389</t>
  </si>
  <si>
    <t>88390</t>
  </si>
  <si>
    <t>88391</t>
  </si>
  <si>
    <t>88394</t>
  </si>
  <si>
    <t>88395</t>
  </si>
  <si>
    <t>88396</t>
  </si>
  <si>
    <t>88397</t>
  </si>
  <si>
    <t>88400</t>
  </si>
  <si>
    <t>88401</t>
  </si>
  <si>
    <t>88402</t>
  </si>
  <si>
    <t>88403</t>
  </si>
  <si>
    <t>88419</t>
  </si>
  <si>
    <t>88422</t>
  </si>
  <si>
    <t>88425</t>
  </si>
  <si>
    <t>88427</t>
  </si>
  <si>
    <t>88434</t>
  </si>
  <si>
    <t>88435</t>
  </si>
  <si>
    <t>88436</t>
  </si>
  <si>
    <t>88437</t>
  </si>
  <si>
    <t>88569</t>
  </si>
  <si>
    <t>88570</t>
  </si>
  <si>
    <t>88826</t>
  </si>
  <si>
    <t>88827</t>
  </si>
  <si>
    <t>88828</t>
  </si>
  <si>
    <t>88829</t>
  </si>
  <si>
    <t>88832</t>
  </si>
  <si>
    <t>88834</t>
  </si>
  <si>
    <t>88835</t>
  </si>
  <si>
    <t>88836</t>
  </si>
  <si>
    <t>88839</t>
  </si>
  <si>
    <t>88840</t>
  </si>
  <si>
    <t>88841</t>
  </si>
  <si>
    <t>88842</t>
  </si>
  <si>
    <t>88847</t>
  </si>
  <si>
    <t>88848</t>
  </si>
  <si>
    <t>88853</t>
  </si>
  <si>
    <t>88854</t>
  </si>
  <si>
    <t>88855</t>
  </si>
  <si>
    <t>88856</t>
  </si>
  <si>
    <t>88857</t>
  </si>
  <si>
    <t>88858</t>
  </si>
  <si>
    <t>88859</t>
  </si>
  <si>
    <t>88860</t>
  </si>
  <si>
    <t>88900</t>
  </si>
  <si>
    <t>88902</t>
  </si>
  <si>
    <t>88903</t>
  </si>
  <si>
    <t>88904</t>
  </si>
  <si>
    <t>89009</t>
  </si>
  <si>
    <t>89010</t>
  </si>
  <si>
    <t>89011</t>
  </si>
  <si>
    <t>89012</t>
  </si>
  <si>
    <t>89013</t>
  </si>
  <si>
    <t>89014</t>
  </si>
  <si>
    <t>89015</t>
  </si>
  <si>
    <t>89016</t>
  </si>
  <si>
    <t>89017</t>
  </si>
  <si>
    <t>89018</t>
  </si>
  <si>
    <t>89019</t>
  </si>
  <si>
    <t>89020</t>
  </si>
  <si>
    <t>89023</t>
  </si>
  <si>
    <t>89024</t>
  </si>
  <si>
    <t>89025</t>
  </si>
  <si>
    <t>89026</t>
  </si>
  <si>
    <t>89029</t>
  </si>
  <si>
    <t>89030</t>
  </si>
  <si>
    <t>89033</t>
  </si>
  <si>
    <t>89034</t>
  </si>
  <si>
    <t>89128</t>
  </si>
  <si>
    <t>89129</t>
  </si>
  <si>
    <t>89130</t>
  </si>
  <si>
    <t>89131</t>
  </si>
  <si>
    <t>89210</t>
  </si>
  <si>
    <t>89211</t>
  </si>
  <si>
    <t>89212</t>
  </si>
  <si>
    <t>89213</t>
  </si>
  <si>
    <t>89214</t>
  </si>
  <si>
    <t>89215</t>
  </si>
  <si>
    <t>89221</t>
  </si>
  <si>
    <t>89222</t>
  </si>
  <si>
    <t>89223</t>
  </si>
  <si>
    <t>89224</t>
  </si>
  <si>
    <t>89228</t>
  </si>
  <si>
    <t>89229</t>
  </si>
  <si>
    <t>89230</t>
  </si>
  <si>
    <t>89231</t>
  </si>
  <si>
    <t>89232</t>
  </si>
  <si>
    <t>89233</t>
  </si>
  <si>
    <t>89236</t>
  </si>
  <si>
    <t>89237</t>
  </si>
  <si>
    <t>89238</t>
  </si>
  <si>
    <t>89239</t>
  </si>
  <si>
    <t>89240</t>
  </si>
  <si>
    <t>89241</t>
  </si>
  <si>
    <t>89246</t>
  </si>
  <si>
    <t>89247</t>
  </si>
  <si>
    <t>89248</t>
  </si>
  <si>
    <t>89249</t>
  </si>
  <si>
    <t>89253</t>
  </si>
  <si>
    <t>89254</t>
  </si>
  <si>
    <t>89255</t>
  </si>
  <si>
    <t>89256</t>
  </si>
  <si>
    <t>89259</t>
  </si>
  <si>
    <t>89260</t>
  </si>
  <si>
    <t>89262</t>
  </si>
  <si>
    <t>89264</t>
  </si>
  <si>
    <t>89265</t>
  </si>
  <si>
    <t>89266</t>
  </si>
  <si>
    <t>89267</t>
  </si>
  <si>
    <t>89268</t>
  </si>
  <si>
    <t>89269</t>
  </si>
  <si>
    <t>89270</t>
  </si>
  <si>
    <t>89271</t>
  </si>
  <si>
    <t>89274</t>
  </si>
  <si>
    <t>89275</t>
  </si>
  <si>
    <t>89276</t>
  </si>
  <si>
    <t>89277</t>
  </si>
  <si>
    <t>89280</t>
  </si>
  <si>
    <t>89281</t>
  </si>
  <si>
    <t>89870</t>
  </si>
  <si>
    <t>89871</t>
  </si>
  <si>
    <t>89872</t>
  </si>
  <si>
    <t>89873</t>
  </si>
  <si>
    <t>89874</t>
  </si>
  <si>
    <t>89878</t>
  </si>
  <si>
    <t>89879</t>
  </si>
  <si>
    <t>89880</t>
  </si>
  <si>
    <t>89881</t>
  </si>
  <si>
    <t>89882</t>
  </si>
  <si>
    <t>90582</t>
  </si>
  <si>
    <t>90583</t>
  </si>
  <si>
    <t>90584</t>
  </si>
  <si>
    <t>90585</t>
  </si>
  <si>
    <t>90621</t>
  </si>
  <si>
    <t>90622</t>
  </si>
  <si>
    <t>90623</t>
  </si>
  <si>
    <t>90624</t>
  </si>
  <si>
    <t>90627</t>
  </si>
  <si>
    <t>90628</t>
  </si>
  <si>
    <t>90629</t>
  </si>
  <si>
    <t>90630</t>
  </si>
  <si>
    <t>90633</t>
  </si>
  <si>
    <t>90634</t>
  </si>
  <si>
    <t>90635</t>
  </si>
  <si>
    <t>90636</t>
  </si>
  <si>
    <t>90639</t>
  </si>
  <si>
    <t>90640</t>
  </si>
  <si>
    <t>90641</t>
  </si>
  <si>
    <t>90642</t>
  </si>
  <si>
    <t>90646</t>
  </si>
  <si>
    <t>90647</t>
  </si>
  <si>
    <t>90648</t>
  </si>
  <si>
    <t>90649</t>
  </si>
  <si>
    <t>90652</t>
  </si>
  <si>
    <t>90653</t>
  </si>
  <si>
    <t>90654</t>
  </si>
  <si>
    <t>90655</t>
  </si>
  <si>
    <t>90658</t>
  </si>
  <si>
    <t>90659</t>
  </si>
  <si>
    <t>90660</t>
  </si>
  <si>
    <t>90661</t>
  </si>
  <si>
    <t>90664</t>
  </si>
  <si>
    <t>90665</t>
  </si>
  <si>
    <t>90666</t>
  </si>
  <si>
    <t>90667</t>
  </si>
  <si>
    <t>90670</t>
  </si>
  <si>
    <t>90671</t>
  </si>
  <si>
    <t>90672</t>
  </si>
  <si>
    <t>90673</t>
  </si>
  <si>
    <t>90676</t>
  </si>
  <si>
    <t>90677</t>
  </si>
  <si>
    <t>90678</t>
  </si>
  <si>
    <t>90679</t>
  </si>
  <si>
    <t>90682</t>
  </si>
  <si>
    <t>90683</t>
  </si>
  <si>
    <t>90684</t>
  </si>
  <si>
    <t>90685</t>
  </si>
  <si>
    <t>90688</t>
  </si>
  <si>
    <t>90689</t>
  </si>
  <si>
    <t>90690</t>
  </si>
  <si>
    <t>90691</t>
  </si>
  <si>
    <t>90957</t>
  </si>
  <si>
    <t>90958</t>
  </si>
  <si>
    <t>90960</t>
  </si>
  <si>
    <t>90961</t>
  </si>
  <si>
    <t>90962</t>
  </si>
  <si>
    <t>90963</t>
  </si>
  <si>
    <t>90968</t>
  </si>
  <si>
    <t>90969</t>
  </si>
  <si>
    <t>90970</t>
  </si>
  <si>
    <t>90971</t>
  </si>
  <si>
    <t>90975</t>
  </si>
  <si>
    <t>90976</t>
  </si>
  <si>
    <t>90977</t>
  </si>
  <si>
    <t>90978</t>
  </si>
  <si>
    <t>90992</t>
  </si>
  <si>
    <t>90993</t>
  </si>
  <si>
    <t>90994</t>
  </si>
  <si>
    <t>90995</t>
  </si>
  <si>
    <t>91021</t>
  </si>
  <si>
    <t>91026</t>
  </si>
  <si>
    <t>91027</t>
  </si>
  <si>
    <t>91028</t>
  </si>
  <si>
    <t>91029</t>
  </si>
  <si>
    <t>91030</t>
  </si>
  <si>
    <t>91273</t>
  </si>
  <si>
    <t>91274</t>
  </si>
  <si>
    <t>91275</t>
  </si>
  <si>
    <t>91276</t>
  </si>
  <si>
    <t>91279</t>
  </si>
  <si>
    <t>91280</t>
  </si>
  <si>
    <t>91281</t>
  </si>
  <si>
    <t>91282</t>
  </si>
  <si>
    <t>91354</t>
  </si>
  <si>
    <t>91355</t>
  </si>
  <si>
    <t>91356</t>
  </si>
  <si>
    <t>91359</t>
  </si>
  <si>
    <t>91360</t>
  </si>
  <si>
    <t>91361</t>
  </si>
  <si>
    <t>91367</t>
  </si>
  <si>
    <t>91368</t>
  </si>
  <si>
    <t>91369</t>
  </si>
  <si>
    <t>91375</t>
  </si>
  <si>
    <t>91376</t>
  </si>
  <si>
    <t>91377</t>
  </si>
  <si>
    <t>91380</t>
  </si>
  <si>
    <t>91381</t>
  </si>
  <si>
    <t>91382</t>
  </si>
  <si>
    <t>91383</t>
  </si>
  <si>
    <t>91384</t>
  </si>
  <si>
    <t>91390</t>
  </si>
  <si>
    <t>91391</t>
  </si>
  <si>
    <t>91392</t>
  </si>
  <si>
    <t>91396</t>
  </si>
  <si>
    <t>91397</t>
  </si>
  <si>
    <t>91398</t>
  </si>
  <si>
    <t>91402</t>
  </si>
  <si>
    <t>91466</t>
  </si>
  <si>
    <t>91467</t>
  </si>
  <si>
    <t>91468</t>
  </si>
  <si>
    <t>91469</t>
  </si>
  <si>
    <t>91484</t>
  </si>
  <si>
    <t>91485</t>
  </si>
  <si>
    <t>91529</t>
  </si>
  <si>
    <t>91530</t>
  </si>
  <si>
    <t>91531</t>
  </si>
  <si>
    <t>91532</t>
  </si>
  <si>
    <t>91629</t>
  </si>
  <si>
    <t>91630</t>
  </si>
  <si>
    <t>91631</t>
  </si>
  <si>
    <t>91632</t>
  </si>
  <si>
    <t>91633</t>
  </si>
  <si>
    <t>91640</t>
  </si>
  <si>
    <t>91641</t>
  </si>
  <si>
    <t>91642</t>
  </si>
  <si>
    <t>91643</t>
  </si>
  <si>
    <t>91644</t>
  </si>
  <si>
    <t>91688</t>
  </si>
  <si>
    <t>91689</t>
  </si>
  <si>
    <t>91690</t>
  </si>
  <si>
    <t>91691</t>
  </si>
  <si>
    <t>92040</t>
  </si>
  <si>
    <t>92041</t>
  </si>
  <si>
    <t>92042</t>
  </si>
  <si>
    <t>92101</t>
  </si>
  <si>
    <t>92102</t>
  </si>
  <si>
    <t>92103</t>
  </si>
  <si>
    <t>92104</t>
  </si>
  <si>
    <t>92105</t>
  </si>
  <si>
    <t>92108</t>
  </si>
  <si>
    <t>92109</t>
  </si>
  <si>
    <t>92110</t>
  </si>
  <si>
    <t>92111</t>
  </si>
  <si>
    <t>92114</t>
  </si>
  <si>
    <t>92115</t>
  </si>
  <si>
    <t>92116</t>
  </si>
  <si>
    <t>92133</t>
  </si>
  <si>
    <t>92134</t>
  </si>
  <si>
    <t>92135</t>
  </si>
  <si>
    <t>92136</t>
  </si>
  <si>
    <t>92137</t>
  </si>
  <si>
    <t>92140</t>
  </si>
  <si>
    <t>92141</t>
  </si>
  <si>
    <t>92142</t>
  </si>
  <si>
    <t>92143</t>
  </si>
  <si>
    <t>92144</t>
  </si>
  <si>
    <t>92237</t>
  </si>
  <si>
    <t>92238</t>
  </si>
  <si>
    <t>92239</t>
  </si>
  <si>
    <t>92240</t>
  </si>
  <si>
    <t>92241</t>
  </si>
  <si>
    <t>92712</t>
  </si>
  <si>
    <t>92713</t>
  </si>
  <si>
    <t>92714</t>
  </si>
  <si>
    <t>92715</t>
  </si>
  <si>
    <t>92956</t>
  </si>
  <si>
    <t>92957</t>
  </si>
  <si>
    <t>92958</t>
  </si>
  <si>
    <t>92959</t>
  </si>
  <si>
    <t>92963</t>
  </si>
  <si>
    <t>92964</t>
  </si>
  <si>
    <t>92965</t>
  </si>
  <si>
    <t>93220</t>
  </si>
  <si>
    <t>93221</t>
  </si>
  <si>
    <t>93222</t>
  </si>
  <si>
    <t>93223</t>
  </si>
  <si>
    <t>93229</t>
  </si>
  <si>
    <t>93230</t>
  </si>
  <si>
    <t>93231</t>
  </si>
  <si>
    <t>93232</t>
  </si>
  <si>
    <t>93235</t>
  </si>
  <si>
    <t>93238</t>
  </si>
  <si>
    <t>93239</t>
  </si>
  <si>
    <t>93240</t>
  </si>
  <si>
    <t>93267</t>
  </si>
  <si>
    <t>93269</t>
  </si>
  <si>
    <t>93270</t>
  </si>
  <si>
    <t>93271</t>
  </si>
  <si>
    <t>93277</t>
  </si>
  <si>
    <t>93278</t>
  </si>
  <si>
    <t>93279</t>
  </si>
  <si>
    <t>93280</t>
  </si>
  <si>
    <t>93283</t>
  </si>
  <si>
    <t>93284</t>
  </si>
  <si>
    <t>93285</t>
  </si>
  <si>
    <t>93286</t>
  </si>
  <si>
    <t>93296</t>
  </si>
  <si>
    <t>93397</t>
  </si>
  <si>
    <t>93398</t>
  </si>
  <si>
    <t>93399</t>
  </si>
  <si>
    <t>93400</t>
  </si>
  <si>
    <t>93401</t>
  </si>
  <si>
    <t>93404</t>
  </si>
  <si>
    <t>93405</t>
  </si>
  <si>
    <t>93406</t>
  </si>
  <si>
    <t>93407</t>
  </si>
  <si>
    <t>93411</t>
  </si>
  <si>
    <t>93412</t>
  </si>
  <si>
    <t>93413</t>
  </si>
  <si>
    <t>93414</t>
  </si>
  <si>
    <t>93417</t>
  </si>
  <si>
    <t>93418</t>
  </si>
  <si>
    <t>93419</t>
  </si>
  <si>
    <t>93420</t>
  </si>
  <si>
    <t>93423</t>
  </si>
  <si>
    <t>93424</t>
  </si>
  <si>
    <t>93425</t>
  </si>
  <si>
    <t>93426</t>
  </si>
  <si>
    <t>93429</t>
  </si>
  <si>
    <t>93430</t>
  </si>
  <si>
    <t>93431</t>
  </si>
  <si>
    <t>93432</t>
  </si>
  <si>
    <t>93435</t>
  </si>
  <si>
    <t>93436</t>
  </si>
  <si>
    <t>93437</t>
  </si>
  <si>
    <t>93438</t>
  </si>
  <si>
    <t>95114</t>
  </si>
  <si>
    <t>95115</t>
  </si>
  <si>
    <t>95116</t>
  </si>
  <si>
    <t>95117</t>
  </si>
  <si>
    <t>95118</t>
  </si>
  <si>
    <t>95119</t>
  </si>
  <si>
    <t>95120</t>
  </si>
  <si>
    <t>95123</t>
  </si>
  <si>
    <t>95124</t>
  </si>
  <si>
    <t>95125</t>
  </si>
  <si>
    <t>95126</t>
  </si>
  <si>
    <t>95129</t>
  </si>
  <si>
    <t>95130</t>
  </si>
  <si>
    <t>95131</t>
  </si>
  <si>
    <t>95132</t>
  </si>
  <si>
    <t>95136</t>
  </si>
  <si>
    <t>95137</t>
  </si>
  <si>
    <t>95138</t>
  </si>
  <si>
    <t>95208</t>
  </si>
  <si>
    <t>95209</t>
  </si>
  <si>
    <t>95210</t>
  </si>
  <si>
    <t>95211</t>
  </si>
  <si>
    <t>95217</t>
  </si>
  <si>
    <t>95255</t>
  </si>
  <si>
    <t>95256</t>
  </si>
  <si>
    <t>95257</t>
  </si>
  <si>
    <t>95260</t>
  </si>
  <si>
    <t>95261</t>
  </si>
  <si>
    <t>95262</t>
  </si>
  <si>
    <t>95263</t>
  </si>
  <si>
    <t>95266</t>
  </si>
  <si>
    <t>95267</t>
  </si>
  <si>
    <t>95268</t>
  </si>
  <si>
    <t>95269</t>
  </si>
  <si>
    <t>95272</t>
  </si>
  <si>
    <t>95273</t>
  </si>
  <si>
    <t>95274</t>
  </si>
  <si>
    <t>95275</t>
  </si>
  <si>
    <t>95278</t>
  </si>
  <si>
    <t>95279</t>
  </si>
  <si>
    <t>95280</t>
  </si>
  <si>
    <t>95281</t>
  </si>
  <si>
    <t>95617</t>
  </si>
  <si>
    <t>95618</t>
  </si>
  <si>
    <t>95619</t>
  </si>
  <si>
    <t>95627</t>
  </si>
  <si>
    <t>95628</t>
  </si>
  <si>
    <t>95629</t>
  </si>
  <si>
    <t>95630</t>
  </si>
  <si>
    <t>95698</t>
  </si>
  <si>
    <t>95699</t>
  </si>
  <si>
    <t>95700</t>
  </si>
  <si>
    <t>95701</t>
  </si>
  <si>
    <t>95704</t>
  </si>
  <si>
    <t>95705</t>
  </si>
  <si>
    <t>95706</t>
  </si>
  <si>
    <t>95707</t>
  </si>
  <si>
    <t>95710</t>
  </si>
  <si>
    <t>95711</t>
  </si>
  <si>
    <t>95712</t>
  </si>
  <si>
    <t>95713</t>
  </si>
  <si>
    <t>95716</t>
  </si>
  <si>
    <t>95717</t>
  </si>
  <si>
    <t>95718</t>
  </si>
  <si>
    <t>95719</t>
  </si>
  <si>
    <t>95869</t>
  </si>
  <si>
    <t>95870</t>
  </si>
  <si>
    <t>95871</t>
  </si>
  <si>
    <t>95874</t>
  </si>
  <si>
    <t>96008</t>
  </si>
  <si>
    <t>96009</t>
  </si>
  <si>
    <t>96011</t>
  </si>
  <si>
    <t>96012</t>
  </si>
  <si>
    <t>96015</t>
  </si>
  <si>
    <t>96016</t>
  </si>
  <si>
    <t>96018</t>
  </si>
  <si>
    <t>96019</t>
  </si>
  <si>
    <t>96023</t>
  </si>
  <si>
    <t>96024</t>
  </si>
  <si>
    <t>96026</t>
  </si>
  <si>
    <t>96027</t>
  </si>
  <si>
    <t>96030</t>
  </si>
  <si>
    <t>96031</t>
  </si>
  <si>
    <t>96032</t>
  </si>
  <si>
    <t>96033</t>
  </si>
  <si>
    <t>96034</t>
  </si>
  <si>
    <t>96053</t>
  </si>
  <si>
    <t>96054</t>
  </si>
  <si>
    <t>96055</t>
  </si>
  <si>
    <t>96056</t>
  </si>
  <si>
    <t>96057</t>
  </si>
  <si>
    <t>96060</t>
  </si>
  <si>
    <t>96061</t>
  </si>
  <si>
    <t>96062</t>
  </si>
  <si>
    <t>96241</t>
  </si>
  <si>
    <t>96242</t>
  </si>
  <si>
    <t>96243</t>
  </si>
  <si>
    <t>96244</t>
  </si>
  <si>
    <t>96301</t>
  </si>
  <si>
    <t>96457</t>
  </si>
  <si>
    <t>96458</t>
  </si>
  <si>
    <t>96459</t>
  </si>
  <si>
    <t>96460</t>
  </si>
  <si>
    <t>98760</t>
  </si>
  <si>
    <t>INVERSOR DE SOLDA MONOFÁSICO DE 160 A, POTÊNCIA DE 5400 W, TENSÃO DE 220 V, PARA SOLDA COM ELETRODOS DE 2,0 A 4,0 MM E PROCESSO TIG - DEPRECIAÇÃO. AF_06/2018</t>
  </si>
  <si>
    <t>98761</t>
  </si>
  <si>
    <t>INVERSOR DE SOLDA MONOFÁSICO DE 160 A, POTÊNCIA DE 5400 W, TENSÃO DE 220 V, PARA SOLDA COM ELETRODOS DE 2,0 A 4,0 MM E PROCESSO TIG - JUROS. AF_06/2018</t>
  </si>
  <si>
    <t>98762</t>
  </si>
  <si>
    <t>INVERSOR DE SOLDA MONOFÁSICO DE 160 A, POTÊNCIA DE 5400 W, TENSÃO DE 220 V, PARA SOLDA COM ELETRODOS DE 2,0 A 4,0 MM E PROCESSO TIG - MANUTENÇÃO. AF_06/2018</t>
  </si>
  <si>
    <t>98763</t>
  </si>
  <si>
    <t>INVERSOR DE SOLDA MONOFÁSICO DE 160 A, POTÊNCIA DE 5400 W, TENSÃO DE 220 V, PARA SOLDA COM ELETRODOS DE 2,0 A 4,0 MM E PROCESSO TIG - MATERIAIS NA OPERAÇÃO. AF_06/2018</t>
  </si>
  <si>
    <t>92259</t>
  </si>
  <si>
    <t>92260</t>
  </si>
  <si>
    <t>92261</t>
  </si>
  <si>
    <t>92262</t>
  </si>
  <si>
    <t>92539</t>
  </si>
  <si>
    <t>92540</t>
  </si>
  <si>
    <t>92541</t>
  </si>
  <si>
    <t>92542</t>
  </si>
  <si>
    <t>92543</t>
  </si>
  <si>
    <t>92544</t>
  </si>
  <si>
    <t>92545</t>
  </si>
  <si>
    <t>92546</t>
  </si>
  <si>
    <t>92547</t>
  </si>
  <si>
    <t>92548</t>
  </si>
  <si>
    <t>92549</t>
  </si>
  <si>
    <t>92550</t>
  </si>
  <si>
    <t>92551</t>
  </si>
  <si>
    <t>92552</t>
  </si>
  <si>
    <t>92553</t>
  </si>
  <si>
    <t>92554</t>
  </si>
  <si>
    <t>92555</t>
  </si>
  <si>
    <t>92556</t>
  </si>
  <si>
    <t>92557</t>
  </si>
  <si>
    <t>92558</t>
  </si>
  <si>
    <t>92559</t>
  </si>
  <si>
    <t>92560</t>
  </si>
  <si>
    <t>92561</t>
  </si>
  <si>
    <t>92562</t>
  </si>
  <si>
    <t>92563</t>
  </si>
  <si>
    <t>92564</t>
  </si>
  <si>
    <t>94189</t>
  </si>
  <si>
    <t>94192</t>
  </si>
  <si>
    <t>94195</t>
  </si>
  <si>
    <t>94198</t>
  </si>
  <si>
    <t>94201</t>
  </si>
  <si>
    <t>94204</t>
  </si>
  <si>
    <t>94224</t>
  </si>
  <si>
    <t>94226</t>
  </si>
  <si>
    <t>94232</t>
  </si>
  <si>
    <t>94440</t>
  </si>
  <si>
    <t>94441</t>
  </si>
  <si>
    <t>94442</t>
  </si>
  <si>
    <t>94443</t>
  </si>
  <si>
    <t>94445</t>
  </si>
  <si>
    <t>94446</t>
  </si>
  <si>
    <t>94447</t>
  </si>
  <si>
    <t>94448</t>
  </si>
  <si>
    <t>94207</t>
  </si>
  <si>
    <t>94210</t>
  </si>
  <si>
    <t>94218</t>
  </si>
  <si>
    <t>94213</t>
  </si>
  <si>
    <t>94216</t>
  </si>
  <si>
    <t>94219</t>
  </si>
  <si>
    <t>94220</t>
  </si>
  <si>
    <t>94221</t>
  </si>
  <si>
    <t>94222</t>
  </si>
  <si>
    <t>94223</t>
  </si>
  <si>
    <t>94451</t>
  </si>
  <si>
    <t>94227</t>
  </si>
  <si>
    <t>94228</t>
  </si>
  <si>
    <t>94229</t>
  </si>
  <si>
    <t>94231</t>
  </si>
  <si>
    <t>94449</t>
  </si>
  <si>
    <t>92255</t>
  </si>
  <si>
    <t>92256</t>
  </si>
  <si>
    <t>92257</t>
  </si>
  <si>
    <t>92258</t>
  </si>
  <si>
    <t>92568</t>
  </si>
  <si>
    <t>92569</t>
  </si>
  <si>
    <t>92570</t>
  </si>
  <si>
    <t>92571</t>
  </si>
  <si>
    <t>92572</t>
  </si>
  <si>
    <t>92573</t>
  </si>
  <si>
    <t>92574</t>
  </si>
  <si>
    <t>92575</t>
  </si>
  <si>
    <t>92576</t>
  </si>
  <si>
    <t>92577</t>
  </si>
  <si>
    <t>92578</t>
  </si>
  <si>
    <t>92579</t>
  </si>
  <si>
    <t>92580</t>
  </si>
  <si>
    <t>92581</t>
  </si>
  <si>
    <t>92582</t>
  </si>
  <si>
    <t>92584</t>
  </si>
  <si>
    <t>92586</t>
  </si>
  <si>
    <t>92588</t>
  </si>
  <si>
    <t>92590</t>
  </si>
  <si>
    <t>92592</t>
  </si>
  <si>
    <t>92594</t>
  </si>
  <si>
    <t>92596</t>
  </si>
  <si>
    <t>92598</t>
  </si>
  <si>
    <t>92600</t>
  </si>
  <si>
    <t>92602</t>
  </si>
  <si>
    <t>92604</t>
  </si>
  <si>
    <t>92606</t>
  </si>
  <si>
    <t>92608</t>
  </si>
  <si>
    <t>92610</t>
  </si>
  <si>
    <t>92612</t>
  </si>
  <si>
    <t>92614</t>
  </si>
  <si>
    <t>92616</t>
  </si>
  <si>
    <t>92618</t>
  </si>
  <si>
    <t>92620</t>
  </si>
  <si>
    <t>94444</t>
  </si>
  <si>
    <t>92743</t>
  </si>
  <si>
    <t>MURO DE GABIÃO, ENCHIMENTO COM PEDRA DE MÃO TIPO RACHÃO, DE GRAVIDADE, COM GAIOLAS DE COMPRIMENTO IGUAL A 2 M, PARA MUROS COM ALTURA MENOR OU IGUAL A 4 M  FORNECIMENTO E EXECUÇÃO. AF_12/2015</t>
  </si>
  <si>
    <t>92744</t>
  </si>
  <si>
    <t>MURO DE GABIÃO, ENCHIMENTO COM PEDRA DE MÃO TIPO RACHÃO, DE GRAVIDADE, COM GAIOLAS DE COMPRIMENTO IGUAL A 5 M, PARA MUROS COM ALTURA MENOR OU IGUAL A 4 M  FORNECIMENTO E EXECUÇÃO. AF_12/2015</t>
  </si>
  <si>
    <t>92745</t>
  </si>
  <si>
    <t>MURO DE GABIÃO, ENCHIMENTO COM PEDRA DE MÃO TIPO RACHÃO, DE GRAVIDADE, COM GAIOLAS DE COMPRIMENTO IGUAL A 2 M, PARA MUROS COM ALTURA MAIOR QUE 4 M E MENOR OU IGUAL A 6 M  FORNECIMENTO E EXECUÇÃO. AF_12/2015</t>
  </si>
  <si>
    <t>92746</t>
  </si>
  <si>
    <t>MURO DE GABIÃO, ENCHIMENTO COM PEDRA DE MÃO TIPO RACHÃO, DE GRAVIDADE, COM GAIOLAS DE COMPRIMENTO IGUAL A 5 M, PARA MUROS COM ALTURA MAIOR QUE 4 M E MENOR OU IGUAL A 6 M   FORNECIMENTO E EXECUÇÃO. AF_12/2015</t>
  </si>
  <si>
    <t>92747</t>
  </si>
  <si>
    <t>MURO DE GABIÃO, ENCHIMENTO COM PEDRA DE MÃO TIPO RACHÃO, DE GRAVIDADE, COM GAIOLAS DE COMPRIMENTO IGUAL A 2 M, PARA MUROS COM ALTURA MAIOR QUE 6 M E MENOR OU IGUAL A 10 M   FORNECIMENTO E EXECUÇÃO. AF_12/2015</t>
  </si>
  <si>
    <t>92748</t>
  </si>
  <si>
    <t>MURO DE GABIÃO, ENCHIMENTO COM PEDRA DE MÃO TIPO RACHÃO, DE GRAVIDADE, COM GAIOLAS DE COMPRIMENTO IGUAL A 5 M, PARA MUROS COM ALTURA MAIOR QUE 6 M E MENOR OU IGUAL A 10 M FORNECIMENTO E EXECUÇÃO. AF_12/2015</t>
  </si>
  <si>
    <t>92749</t>
  </si>
  <si>
    <t>MURO DE GABIÃO, ENCHIMENTO COM PEDRA DE MÃO TIPO RACHÃO, COM SOLO REFORÇADO, PARA MUROS COM ALTURA MENOR OU IGUAL A 4 M   FORNECIMENTO E EXECUÇÃO. AF_12/2015</t>
  </si>
  <si>
    <t>92750</t>
  </si>
  <si>
    <t>MURO DE GABIÃO, ENCHIMENTO COM PEDRA DE MÃO TIPO RACHÃO, COM SOLO REFORÇADO, PARA MUROS COM ALTURA MAIOR QUE 4 M E MENOR OU IGUAL A 12 M   FORNECIMENTO E EXECUÇÃO. AF_12/2015</t>
  </si>
  <si>
    <t>92751</t>
  </si>
  <si>
    <t>MURO DE GABIÃO, ENCHIMENTO COM PEDRA DE MÃO TIPO RACHÃO, COM SOLO REFORÇADO, PARA MUROS COM ALTURA MAIOR QUE 12 M E MENOR OU IGUAL A 20 M    FORNECIMENTO E EXECUÇÃO. AF_12/2015</t>
  </si>
  <si>
    <t>92752</t>
  </si>
  <si>
    <t>MURO DE GABIÃO, ENCHIMENTO COM PEDRA DE MÃO TIPO RACHÃO, COM SOLO REFORÇADO, PARA MUROS COM ALTURA MAIOR QUE 20 M E MENOR OU IGUAL A 28 M   FORNECIMENTO E EXECUÇÃO. AF_12/2015</t>
  </si>
  <si>
    <t>92753</t>
  </si>
  <si>
    <t>MURO DE GABIÃO, ENCHIMENTO COM RESÍDUO DE CONSTRUÇÃO E DEMOLIÇÃO, DE GRAVIDADE, COM GAIOLA TRAPEZOIDAL DE COMPRIMENTO IGUAL A 2 M, PARA MUROS COM ALTURA MENOR OU IGUAL A 2 M   FORNECIMENTO E EXECUÇÃO. AF_12/2015</t>
  </si>
  <si>
    <t>92754</t>
  </si>
  <si>
    <t>MURO DE GABIÃO, ENCHIMENTO COM RESÍDUO DE CONSTRUÇÃO E DEMOLIÇÃO, DE GRAVIDADE, COM GAIOLA TRAPEZOIDAL DE COMPRIMENTO IGUAL A 2 M, PARA MUROS COM ALTURA MAIOR QUE 2 M E MENOR OU IGUAL A 4 M    FORNECIMENTO E EXECUÇÃO. AF_12/2015</t>
  </si>
  <si>
    <t>92755</t>
  </si>
  <si>
    <t>92756</t>
  </si>
  <si>
    <t>92757</t>
  </si>
  <si>
    <t>92758</t>
  </si>
  <si>
    <t>91069</t>
  </si>
  <si>
    <t>91070</t>
  </si>
  <si>
    <t>91071</t>
  </si>
  <si>
    <t>91072</t>
  </si>
  <si>
    <t>91073</t>
  </si>
  <si>
    <t>91074</t>
  </si>
  <si>
    <t>91075</t>
  </si>
  <si>
    <t>91076</t>
  </si>
  <si>
    <t>91077</t>
  </si>
  <si>
    <t>91078</t>
  </si>
  <si>
    <t>91079</t>
  </si>
  <si>
    <t>91080</t>
  </si>
  <si>
    <t>91081</t>
  </si>
  <si>
    <t>91082</t>
  </si>
  <si>
    <t>91083</t>
  </si>
  <si>
    <t>91084</t>
  </si>
  <si>
    <t>91086</t>
  </si>
  <si>
    <t>91087</t>
  </si>
  <si>
    <t>91088</t>
  </si>
  <si>
    <t>91089</t>
  </si>
  <si>
    <t>91090</t>
  </si>
  <si>
    <t>91091</t>
  </si>
  <si>
    <t>91092</t>
  </si>
  <si>
    <t>91093</t>
  </si>
  <si>
    <t>91094</t>
  </si>
  <si>
    <t>91095</t>
  </si>
  <si>
    <t>91096</t>
  </si>
  <si>
    <t>91097</t>
  </si>
  <si>
    <t>91098</t>
  </si>
  <si>
    <t>91099</t>
  </si>
  <si>
    <t>91100</t>
  </si>
  <si>
    <t>91101</t>
  </si>
  <si>
    <t>93952</t>
  </si>
  <si>
    <t>93953</t>
  </si>
  <si>
    <t>93954</t>
  </si>
  <si>
    <t>93955</t>
  </si>
  <si>
    <t>93956</t>
  </si>
  <si>
    <t>93957</t>
  </si>
  <si>
    <t>93958</t>
  </si>
  <si>
    <t>93959</t>
  </si>
  <si>
    <t>93960</t>
  </si>
  <si>
    <t>93961</t>
  </si>
  <si>
    <t>93962</t>
  </si>
  <si>
    <t>93963</t>
  </si>
  <si>
    <t>93964</t>
  </si>
  <si>
    <t>93965</t>
  </si>
  <si>
    <t>93966</t>
  </si>
  <si>
    <t>93967</t>
  </si>
  <si>
    <t>93968</t>
  </si>
  <si>
    <t>93969</t>
  </si>
  <si>
    <t>93970</t>
  </si>
  <si>
    <t>93971</t>
  </si>
  <si>
    <t>95108</t>
  </si>
  <si>
    <t>97976</t>
  </si>
  <si>
    <t>97977</t>
  </si>
  <si>
    <t>97980</t>
  </si>
  <si>
    <t>97981</t>
  </si>
  <si>
    <t>97983</t>
  </si>
  <si>
    <t>97985</t>
  </si>
  <si>
    <t>97987</t>
  </si>
  <si>
    <t>97988</t>
  </si>
  <si>
    <t>97989</t>
  </si>
  <si>
    <t>97991</t>
  </si>
  <si>
    <t>97992</t>
  </si>
  <si>
    <t>97993</t>
  </si>
  <si>
    <t>97994</t>
  </si>
  <si>
    <t>97995</t>
  </si>
  <si>
    <t>97996</t>
  </si>
  <si>
    <t>97997</t>
  </si>
  <si>
    <t>97999</t>
  </si>
  <si>
    <t>98001</t>
  </si>
  <si>
    <t>98002</t>
  </si>
  <si>
    <t>98003</t>
  </si>
  <si>
    <t>98005</t>
  </si>
  <si>
    <t>98006</t>
  </si>
  <si>
    <t>98007</t>
  </si>
  <si>
    <t>98008</t>
  </si>
  <si>
    <t>98009</t>
  </si>
  <si>
    <t>98010</t>
  </si>
  <si>
    <t>98011</t>
  </si>
  <si>
    <t>98012</t>
  </si>
  <si>
    <t>98013</t>
  </si>
  <si>
    <t>98014</t>
  </si>
  <si>
    <t>98015</t>
  </si>
  <si>
    <t>98016</t>
  </si>
  <si>
    <t>98017</t>
  </si>
  <si>
    <t>98018</t>
  </si>
  <si>
    <t>98019</t>
  </si>
  <si>
    <t>98020</t>
  </si>
  <si>
    <t>98021</t>
  </si>
  <si>
    <t>98022</t>
  </si>
  <si>
    <t>98023</t>
  </si>
  <si>
    <t>98024</t>
  </si>
  <si>
    <t>98025</t>
  </si>
  <si>
    <t>98026</t>
  </si>
  <si>
    <t>98027</t>
  </si>
  <si>
    <t>98028</t>
  </si>
  <si>
    <t>98029</t>
  </si>
  <si>
    <t>98030</t>
  </si>
  <si>
    <t>98031</t>
  </si>
  <si>
    <t>98032</t>
  </si>
  <si>
    <t>98033</t>
  </si>
  <si>
    <t>98034</t>
  </si>
  <si>
    <t>98035</t>
  </si>
  <si>
    <t>98036</t>
  </si>
  <si>
    <t>98037</t>
  </si>
  <si>
    <t>98038</t>
  </si>
  <si>
    <t>98039</t>
  </si>
  <si>
    <t>98040</t>
  </si>
  <si>
    <t>98041</t>
  </si>
  <si>
    <t>98042</t>
  </si>
  <si>
    <t>98043</t>
  </si>
  <si>
    <t>98044</t>
  </si>
  <si>
    <t>98045</t>
  </si>
  <si>
    <t>98046</t>
  </si>
  <si>
    <t>98047</t>
  </si>
  <si>
    <t>98048</t>
  </si>
  <si>
    <t>98049</t>
  </si>
  <si>
    <t>98050</t>
  </si>
  <si>
    <t>98051</t>
  </si>
  <si>
    <t>98405</t>
  </si>
  <si>
    <t>98406</t>
  </si>
  <si>
    <t>98407</t>
  </si>
  <si>
    <t>98408</t>
  </si>
  <si>
    <t>98409</t>
  </si>
  <si>
    <t>99240</t>
  </si>
  <si>
    <t>99241</t>
  </si>
  <si>
    <t>99242</t>
  </si>
  <si>
    <t>99243</t>
  </si>
  <si>
    <t>99244</t>
  </si>
  <si>
    <t>99246</t>
  </si>
  <si>
    <t>99247</t>
  </si>
  <si>
    <t>99248</t>
  </si>
  <si>
    <t>99249</t>
  </si>
  <si>
    <t>99252</t>
  </si>
  <si>
    <t>99254</t>
  </si>
  <si>
    <t>99256</t>
  </si>
  <si>
    <t>99259</t>
  </si>
  <si>
    <t>99261</t>
  </si>
  <si>
    <t>99263</t>
  </si>
  <si>
    <t>99265</t>
  </si>
  <si>
    <t>99266</t>
  </si>
  <si>
    <t>99267</t>
  </si>
  <si>
    <t>99269</t>
  </si>
  <si>
    <t>99271</t>
  </si>
  <si>
    <t>99272</t>
  </si>
  <si>
    <t>99273</t>
  </si>
  <si>
    <t>99274</t>
  </si>
  <si>
    <t>99276</t>
  </si>
  <si>
    <t>99277</t>
  </si>
  <si>
    <t>99278</t>
  </si>
  <si>
    <t>99279</t>
  </si>
  <si>
    <t>99280</t>
  </si>
  <si>
    <t>99281</t>
  </si>
  <si>
    <t>99282</t>
  </si>
  <si>
    <t>99283</t>
  </si>
  <si>
    <t>99284</t>
  </si>
  <si>
    <t>99286</t>
  </si>
  <si>
    <t>99287</t>
  </si>
  <si>
    <t>99288</t>
  </si>
  <si>
    <t>99289</t>
  </si>
  <si>
    <t>99290</t>
  </si>
  <si>
    <t>99291</t>
  </si>
  <si>
    <t>99292</t>
  </si>
  <si>
    <t>99293</t>
  </si>
  <si>
    <t>99294</t>
  </si>
  <si>
    <t>99296</t>
  </si>
  <si>
    <t>99297</t>
  </si>
  <si>
    <t>99298</t>
  </si>
  <si>
    <t>99299</t>
  </si>
  <si>
    <t>99300</t>
  </si>
  <si>
    <t>99301</t>
  </si>
  <si>
    <t>99302</t>
  </si>
  <si>
    <t>99303</t>
  </si>
  <si>
    <t>99304</t>
  </si>
  <si>
    <t>99305</t>
  </si>
  <si>
    <t>99306</t>
  </si>
  <si>
    <t>99307</t>
  </si>
  <si>
    <t>99308</t>
  </si>
  <si>
    <t>99309</t>
  </si>
  <si>
    <t>99310</t>
  </si>
  <si>
    <t>99311</t>
  </si>
  <si>
    <t>99312</t>
  </si>
  <si>
    <t>99313</t>
  </si>
  <si>
    <t>99314</t>
  </si>
  <si>
    <t>99315</t>
  </si>
  <si>
    <t>99317</t>
  </si>
  <si>
    <t>99318</t>
  </si>
  <si>
    <t>99319</t>
  </si>
  <si>
    <t>99320</t>
  </si>
  <si>
    <t>99321</t>
  </si>
  <si>
    <t>99322</t>
  </si>
  <si>
    <t>99323</t>
  </si>
  <si>
    <t>99324</t>
  </si>
  <si>
    <t>99325</t>
  </si>
  <si>
    <t>99326</t>
  </si>
  <si>
    <t>99327</t>
  </si>
  <si>
    <t>94263</t>
  </si>
  <si>
    <t>GUIA (MEIO-FIO) CONCRETO, MOLDADA  IN LOCO  EM TRECHO RETO COM EXTRUSORA, 13 CM BASE X 22 CM ALTURA. AF_06/2016</t>
  </si>
  <si>
    <t>94264</t>
  </si>
  <si>
    <t>GUIA (MEIO-FIO) CONCRETO, MOLDADA  IN LOCO  EM TRECHO CURVO COM EXTRUSORA, 13 CM BASE X 22 CM ALTURA. AF_06/2016</t>
  </si>
  <si>
    <t>94265</t>
  </si>
  <si>
    <t>GUIA (MEIO-FIO) CONCRETO, MOLDADA  IN LOCO  EM TRECHO RETO COM EXTRUSORA, 15 CM BASE X 30 CM ALTURA. AF_06/2016</t>
  </si>
  <si>
    <t>94266</t>
  </si>
  <si>
    <t>GUIA (MEIO-FIO) CONCRETO, MOLDADA  IN LOCO  EM TRECHO CURVO COM EXTRUSORA, 15 CM BASE X 30 CM ALTURA. AF_06/2016</t>
  </si>
  <si>
    <t>94267</t>
  </si>
  <si>
    <t>GUIA (MEIO-FIO) E SARJETA CONJUGADOS DE CONCRETO, MOLDADA  IN LOCO  EM TRECHO RETO COM EXTRUSORA, 45 CM BASE (15 CM BASE DA GUIA + 30 CM BASE DA SARJETA) X 22 CM ALTURA. AF_06/2016</t>
  </si>
  <si>
    <t>94268</t>
  </si>
  <si>
    <t>GUIA (MEIO-FIO) E SARJETA CONJUGADOS DE CONCRETO, MOLDADA  IN LOCO  EM TRECHO CURVO COM EXTRUSORA, 45 CM BASE (15 CM BASE DA GUIA + 30 CM BASE DA SARJETA) X 22 CM ALTURA. AF_06/2016</t>
  </si>
  <si>
    <t>94269</t>
  </si>
  <si>
    <t>GUIA (MEIO-FIO) E SARJETA CONJUGADOS DE CONCRETO, MOLDADA  IN LOCO  EM TRECHO RETO COM EXTRUSORA, 60 CM BASE (15 CM BASE DA GUIA + 45 CM BASE DA SARJETA) X 26 CM ALTURA. AF_06/2016</t>
  </si>
  <si>
    <t>94270</t>
  </si>
  <si>
    <t>GUIA (MEIO-FIO) E SARJETA CONJUGADOS DE CONCRETO, MOLDADA IN LOCO  EM TRECHO CURVO COM EXTRUSORA, 60 CM BASE (15 CM BASE DA GUIA + 45 CM BASE DA SARJETA) X 26 CM ALTURA. AF_06/2016</t>
  </si>
  <si>
    <t>94271</t>
  </si>
  <si>
    <t>94272</t>
  </si>
  <si>
    <t>GUIA (MEIO-FIO) E SARJETA CONJUGADOS DE CONCRETO, MOLDADA  IN LOCO  EM TRECHO CURVO COM EXTRUSORA, 65 CM BASE (15 CM BASE DA GUIA + 50 CM BASE DA SARJETA) X 26 CM ALTURA. AF_06/2016</t>
  </si>
  <si>
    <t>94273</t>
  </si>
  <si>
    <t>94274</t>
  </si>
  <si>
    <t>94275</t>
  </si>
  <si>
    <t>94276</t>
  </si>
  <si>
    <t>94281</t>
  </si>
  <si>
    <t>94282</t>
  </si>
  <si>
    <t>94283</t>
  </si>
  <si>
    <t>94284</t>
  </si>
  <si>
    <t>94285</t>
  </si>
  <si>
    <t>94286</t>
  </si>
  <si>
    <t>94287</t>
  </si>
  <si>
    <t>94288</t>
  </si>
  <si>
    <t>94289</t>
  </si>
  <si>
    <t>94290</t>
  </si>
  <si>
    <t>94291</t>
  </si>
  <si>
    <t>94292</t>
  </si>
  <si>
    <t>94293</t>
  </si>
  <si>
    <t>94294</t>
  </si>
  <si>
    <t>90801</t>
  </si>
  <si>
    <t>90806</t>
  </si>
  <si>
    <t>90820</t>
  </si>
  <si>
    <t>90821</t>
  </si>
  <si>
    <t>90822</t>
  </si>
  <si>
    <t>90823</t>
  </si>
  <si>
    <t>90830</t>
  </si>
  <si>
    <t>90831</t>
  </si>
  <si>
    <t>90841</t>
  </si>
  <si>
    <t>90842</t>
  </si>
  <si>
    <t>90843</t>
  </si>
  <si>
    <t>90844</t>
  </si>
  <si>
    <t>90847</t>
  </si>
  <si>
    <t>90848</t>
  </si>
  <si>
    <t>90849</t>
  </si>
  <si>
    <t>90850</t>
  </si>
  <si>
    <t>91009</t>
  </si>
  <si>
    <t>91010</t>
  </si>
  <si>
    <t>91011</t>
  </si>
  <si>
    <t>91012</t>
  </si>
  <si>
    <t>91013</t>
  </si>
  <si>
    <t>91014</t>
  </si>
  <si>
    <t>91015</t>
  </si>
  <si>
    <t>91016</t>
  </si>
  <si>
    <t>91287</t>
  </si>
  <si>
    <t>91292</t>
  </si>
  <si>
    <t>91295</t>
  </si>
  <si>
    <t>91296</t>
  </si>
  <si>
    <t>91297</t>
  </si>
  <si>
    <t>91298</t>
  </si>
  <si>
    <t>91299</t>
  </si>
  <si>
    <t>91304</t>
  </si>
  <si>
    <t>91305</t>
  </si>
  <si>
    <t>91306</t>
  </si>
  <si>
    <t>91307</t>
  </si>
  <si>
    <t>91312</t>
  </si>
  <si>
    <t>91313</t>
  </si>
  <si>
    <t>91314</t>
  </si>
  <si>
    <t>91315</t>
  </si>
  <si>
    <t>91318</t>
  </si>
  <si>
    <t>91319</t>
  </si>
  <si>
    <t>91320</t>
  </si>
  <si>
    <t>91321</t>
  </si>
  <si>
    <t>91324</t>
  </si>
  <si>
    <t>91325</t>
  </si>
  <si>
    <t>91326</t>
  </si>
  <si>
    <t>91327</t>
  </si>
  <si>
    <t>91328</t>
  </si>
  <si>
    <t>91329</t>
  </si>
  <si>
    <t>91330</t>
  </si>
  <si>
    <t>91331</t>
  </si>
  <si>
    <t>91332</t>
  </si>
  <si>
    <t>91333</t>
  </si>
  <si>
    <t>91334</t>
  </si>
  <si>
    <t>91335</t>
  </si>
  <si>
    <t>91336</t>
  </si>
  <si>
    <t>91337</t>
  </si>
  <si>
    <t>94559</t>
  </si>
  <si>
    <t>94562</t>
  </si>
  <si>
    <t>90838</t>
  </si>
  <si>
    <t>91338</t>
  </si>
  <si>
    <t>91341</t>
  </si>
  <si>
    <t>94805</t>
  </si>
  <si>
    <t>94806</t>
  </si>
  <si>
    <t>94807</t>
  </si>
  <si>
    <t>94569</t>
  </si>
  <si>
    <t>94570</t>
  </si>
  <si>
    <t>94572</t>
  </si>
  <si>
    <t>94573</t>
  </si>
  <si>
    <t>94580</t>
  </si>
  <si>
    <t>95601</t>
  </si>
  <si>
    <t>95602</t>
  </si>
  <si>
    <t>95603</t>
  </si>
  <si>
    <t>95604</t>
  </si>
  <si>
    <t>95605</t>
  </si>
  <si>
    <t>95607</t>
  </si>
  <si>
    <t>95608</t>
  </si>
  <si>
    <t>95609</t>
  </si>
  <si>
    <t>95240</t>
  </si>
  <si>
    <t>95241</t>
  </si>
  <si>
    <t>96616</t>
  </si>
  <si>
    <t>96617</t>
  </si>
  <si>
    <t>96619</t>
  </si>
  <si>
    <t>96620</t>
  </si>
  <si>
    <t>96621</t>
  </si>
  <si>
    <t>96622</t>
  </si>
  <si>
    <t>96623</t>
  </si>
  <si>
    <t>96624</t>
  </si>
  <si>
    <t>97082</t>
  </si>
  <si>
    <t>97083</t>
  </si>
  <si>
    <t>97084</t>
  </si>
  <si>
    <t>97086</t>
  </si>
  <si>
    <t>97096</t>
  </si>
  <si>
    <t>92263</t>
  </si>
  <si>
    <t>92264</t>
  </si>
  <si>
    <t>92265</t>
  </si>
  <si>
    <t>92266</t>
  </si>
  <si>
    <t>92267</t>
  </si>
  <si>
    <t>92268</t>
  </si>
  <si>
    <t>92269</t>
  </si>
  <si>
    <t>92270</t>
  </si>
  <si>
    <t>92271</t>
  </si>
  <si>
    <t>92272</t>
  </si>
  <si>
    <t>92273</t>
  </si>
  <si>
    <t>92409</t>
  </si>
  <si>
    <t>92411</t>
  </si>
  <si>
    <t>92413</t>
  </si>
  <si>
    <t>92415</t>
  </si>
  <si>
    <t>92417</t>
  </si>
  <si>
    <t>92419</t>
  </si>
  <si>
    <t>92421</t>
  </si>
  <si>
    <t>92423</t>
  </si>
  <si>
    <t>92425</t>
  </si>
  <si>
    <t>92427</t>
  </si>
  <si>
    <t>92429</t>
  </si>
  <si>
    <t>92431</t>
  </si>
  <si>
    <t>92433</t>
  </si>
  <si>
    <t>92435</t>
  </si>
  <si>
    <t>92437</t>
  </si>
  <si>
    <t>92439</t>
  </si>
  <si>
    <t>92441</t>
  </si>
  <si>
    <t>92443</t>
  </si>
  <si>
    <t>92445</t>
  </si>
  <si>
    <t>92446</t>
  </si>
  <si>
    <t>92447</t>
  </si>
  <si>
    <t>92448</t>
  </si>
  <si>
    <t>92449</t>
  </si>
  <si>
    <t>92450</t>
  </si>
  <si>
    <t>92451</t>
  </si>
  <si>
    <t>92452</t>
  </si>
  <si>
    <t>92453</t>
  </si>
  <si>
    <t>92454</t>
  </si>
  <si>
    <t>92455</t>
  </si>
  <si>
    <t>92456</t>
  </si>
  <si>
    <t>92457</t>
  </si>
  <si>
    <t>92458</t>
  </si>
  <si>
    <t>92459</t>
  </si>
  <si>
    <t>92460</t>
  </si>
  <si>
    <t>92461</t>
  </si>
  <si>
    <t>92462</t>
  </si>
  <si>
    <t>92463</t>
  </si>
  <si>
    <t>92464</t>
  </si>
  <si>
    <t>92465</t>
  </si>
  <si>
    <t>92466</t>
  </si>
  <si>
    <t>92467</t>
  </si>
  <si>
    <t>92468</t>
  </si>
  <si>
    <t>92469</t>
  </si>
  <si>
    <t>92470</t>
  </si>
  <si>
    <t>92471</t>
  </si>
  <si>
    <t>92472</t>
  </si>
  <si>
    <t>92473</t>
  </si>
  <si>
    <t>92474</t>
  </si>
  <si>
    <t>92475</t>
  </si>
  <si>
    <t>92476</t>
  </si>
  <si>
    <t>92477</t>
  </si>
  <si>
    <t>92478</t>
  </si>
  <si>
    <t>92479</t>
  </si>
  <si>
    <t>92480</t>
  </si>
  <si>
    <t>92482</t>
  </si>
  <si>
    <t>92484</t>
  </si>
  <si>
    <t>92486</t>
  </si>
  <si>
    <t>92488</t>
  </si>
  <si>
    <t>92490</t>
  </si>
  <si>
    <t>92492</t>
  </si>
  <si>
    <t>92494</t>
  </si>
  <si>
    <t>92496</t>
  </si>
  <si>
    <t>92498</t>
  </si>
  <si>
    <t>92500</t>
  </si>
  <si>
    <t>92502</t>
  </si>
  <si>
    <t>92504</t>
  </si>
  <si>
    <t>92506</t>
  </si>
  <si>
    <t>92508</t>
  </si>
  <si>
    <t>92510</t>
  </si>
  <si>
    <t>92512</t>
  </si>
  <si>
    <t>92514</t>
  </si>
  <si>
    <t>92515</t>
  </si>
  <si>
    <t>92518</t>
  </si>
  <si>
    <t>92520</t>
  </si>
  <si>
    <t>92522</t>
  </si>
  <si>
    <t>92524</t>
  </si>
  <si>
    <t>92526</t>
  </si>
  <si>
    <t>92528</t>
  </si>
  <si>
    <t>92530</t>
  </si>
  <si>
    <t>92532</t>
  </si>
  <si>
    <t>92534</t>
  </si>
  <si>
    <t>92536</t>
  </si>
  <si>
    <t>92538</t>
  </si>
  <si>
    <t>96252</t>
  </si>
  <si>
    <t>96257</t>
  </si>
  <si>
    <t>96258</t>
  </si>
  <si>
    <t>96259</t>
  </si>
  <si>
    <t>96529</t>
  </si>
  <si>
    <t>96530</t>
  </si>
  <si>
    <t>96531</t>
  </si>
  <si>
    <t>96532</t>
  </si>
  <si>
    <t>96533</t>
  </si>
  <si>
    <t>96534</t>
  </si>
  <si>
    <t>96535</t>
  </si>
  <si>
    <t>96536</t>
  </si>
  <si>
    <t>96537</t>
  </si>
  <si>
    <t>96538</t>
  </si>
  <si>
    <t>96539</t>
  </si>
  <si>
    <t>96540</t>
  </si>
  <si>
    <t>96541</t>
  </si>
  <si>
    <t>96542</t>
  </si>
  <si>
    <t>96543</t>
  </si>
  <si>
    <t>97747</t>
  </si>
  <si>
    <t>89996</t>
  </si>
  <si>
    <t>89997</t>
  </si>
  <si>
    <t>89998</t>
  </si>
  <si>
    <t>89999</t>
  </si>
  <si>
    <t>90000</t>
  </si>
  <si>
    <t>91593</t>
  </si>
  <si>
    <t>91594</t>
  </si>
  <si>
    <t>91595</t>
  </si>
  <si>
    <t>91596</t>
  </si>
  <si>
    <t>91597</t>
  </si>
  <si>
    <t>91598</t>
  </si>
  <si>
    <t>91599</t>
  </si>
  <si>
    <t>91600</t>
  </si>
  <si>
    <t>91601</t>
  </si>
  <si>
    <t>91602</t>
  </si>
  <si>
    <t>91603</t>
  </si>
  <si>
    <t>92759</t>
  </si>
  <si>
    <t>92760</t>
  </si>
  <si>
    <t>92761</t>
  </si>
  <si>
    <t>92762</t>
  </si>
  <si>
    <t>92763</t>
  </si>
  <si>
    <t>92764</t>
  </si>
  <si>
    <t>92765</t>
  </si>
  <si>
    <t>92766</t>
  </si>
  <si>
    <t>92767</t>
  </si>
  <si>
    <t>92768</t>
  </si>
  <si>
    <t>92769</t>
  </si>
  <si>
    <t>92770</t>
  </si>
  <si>
    <t>92771</t>
  </si>
  <si>
    <t>92772</t>
  </si>
  <si>
    <t>92773</t>
  </si>
  <si>
    <t>92774</t>
  </si>
  <si>
    <t>92798</t>
  </si>
  <si>
    <t>92799</t>
  </si>
  <si>
    <t>92800</t>
  </si>
  <si>
    <t>92801</t>
  </si>
  <si>
    <t>92802</t>
  </si>
  <si>
    <t>92803</t>
  </si>
  <si>
    <t>92804</t>
  </si>
  <si>
    <t>92805</t>
  </si>
  <si>
    <t>92806</t>
  </si>
  <si>
    <t>92875</t>
  </si>
  <si>
    <t>92876</t>
  </si>
  <si>
    <t>92877</t>
  </si>
  <si>
    <t>92878</t>
  </si>
  <si>
    <t>92879</t>
  </si>
  <si>
    <t>92880</t>
  </si>
  <si>
    <t>92881</t>
  </si>
  <si>
    <t>92882</t>
  </si>
  <si>
    <t>92883</t>
  </si>
  <si>
    <t>92884</t>
  </si>
  <si>
    <t>92885</t>
  </si>
  <si>
    <t>92886</t>
  </si>
  <si>
    <t>92887</t>
  </si>
  <si>
    <t>92888</t>
  </si>
  <si>
    <t>92915</t>
  </si>
  <si>
    <t>92916</t>
  </si>
  <si>
    <t>92917</t>
  </si>
  <si>
    <t>92919</t>
  </si>
  <si>
    <t>92921</t>
  </si>
  <si>
    <t>92922</t>
  </si>
  <si>
    <t>92923</t>
  </si>
  <si>
    <t>92924</t>
  </si>
  <si>
    <t>95576</t>
  </si>
  <si>
    <t>95577</t>
  </si>
  <si>
    <t>95578</t>
  </si>
  <si>
    <t>95579</t>
  </si>
  <si>
    <t>95580</t>
  </si>
  <si>
    <t>95581</t>
  </si>
  <si>
    <t>95583</t>
  </si>
  <si>
    <t>95584</t>
  </si>
  <si>
    <t>95592</t>
  </si>
  <si>
    <t>95593</t>
  </si>
  <si>
    <t>95943</t>
  </si>
  <si>
    <t>95944</t>
  </si>
  <si>
    <t>95945</t>
  </si>
  <si>
    <t>95946</t>
  </si>
  <si>
    <t>95947</t>
  </si>
  <si>
    <t>95948</t>
  </si>
  <si>
    <t>96544</t>
  </si>
  <si>
    <t>96545</t>
  </si>
  <si>
    <t>96546</t>
  </si>
  <si>
    <t>96547</t>
  </si>
  <si>
    <t>96548</t>
  </si>
  <si>
    <t>96549</t>
  </si>
  <si>
    <t>96550</t>
  </si>
  <si>
    <t>89993</t>
  </si>
  <si>
    <t>89994</t>
  </si>
  <si>
    <t>89995</t>
  </si>
  <si>
    <t>90278</t>
  </si>
  <si>
    <t>90279</t>
  </si>
  <si>
    <t>90280</t>
  </si>
  <si>
    <t>90281</t>
  </si>
  <si>
    <t>90282</t>
  </si>
  <si>
    <t>90283</t>
  </si>
  <si>
    <t>90284</t>
  </si>
  <si>
    <t>90285</t>
  </si>
  <si>
    <t>94962</t>
  </si>
  <si>
    <t>94963</t>
  </si>
  <si>
    <t>94964</t>
  </si>
  <si>
    <t>94965</t>
  </si>
  <si>
    <t>94966</t>
  </si>
  <si>
    <t>94967</t>
  </si>
  <si>
    <t>94968</t>
  </si>
  <si>
    <t>94969</t>
  </si>
  <si>
    <t>94970</t>
  </si>
  <si>
    <t>94971</t>
  </si>
  <si>
    <t>94972</t>
  </si>
  <si>
    <t>94973</t>
  </si>
  <si>
    <t>94974</t>
  </si>
  <si>
    <t>94975</t>
  </si>
  <si>
    <t>96555</t>
  </si>
  <si>
    <t>96556</t>
  </si>
  <si>
    <t>96557</t>
  </si>
  <si>
    <t>96558</t>
  </si>
  <si>
    <t>99235</t>
  </si>
  <si>
    <t>99431</t>
  </si>
  <si>
    <t>99432</t>
  </si>
  <si>
    <t>99433</t>
  </si>
  <si>
    <t>99434</t>
  </si>
  <si>
    <t>99435</t>
  </si>
  <si>
    <t>99436</t>
  </si>
  <si>
    <t>99437</t>
  </si>
  <si>
    <t>99438</t>
  </si>
  <si>
    <t>99439</t>
  </si>
  <si>
    <t>98576</t>
  </si>
  <si>
    <t>93182</t>
  </si>
  <si>
    <t>93183</t>
  </si>
  <si>
    <t>93184</t>
  </si>
  <si>
    <t>93185</t>
  </si>
  <si>
    <t>93186</t>
  </si>
  <si>
    <t>93187</t>
  </si>
  <si>
    <t>93188</t>
  </si>
  <si>
    <t>93189</t>
  </si>
  <si>
    <t>93190</t>
  </si>
  <si>
    <t>93191</t>
  </si>
  <si>
    <t>93192</t>
  </si>
  <si>
    <t>93193</t>
  </si>
  <si>
    <t>93194</t>
  </si>
  <si>
    <t>93195</t>
  </si>
  <si>
    <t>93196</t>
  </si>
  <si>
    <t>93197</t>
  </si>
  <si>
    <t>93198</t>
  </si>
  <si>
    <t>93199</t>
  </si>
  <si>
    <t>93200</t>
  </si>
  <si>
    <t>93201</t>
  </si>
  <si>
    <t>93202</t>
  </si>
  <si>
    <t>93203</t>
  </si>
  <si>
    <t>93204</t>
  </si>
  <si>
    <t>93205</t>
  </si>
  <si>
    <t>97733</t>
  </si>
  <si>
    <t>97734</t>
  </si>
  <si>
    <t>97735</t>
  </si>
  <si>
    <t>97736</t>
  </si>
  <si>
    <t>97737</t>
  </si>
  <si>
    <t>97738</t>
  </si>
  <si>
    <t>97739</t>
  </si>
  <si>
    <t>97740</t>
  </si>
  <si>
    <t>98615</t>
  </si>
  <si>
    <t>CONTENÇÃO EM CORTINA COM ESTACAS ESPAÇADAS COM 30 CM DE DIÂMETRO E PROFUNDIDADE MENOR OU IGUAL A 10 M. AF_06/2018</t>
  </si>
  <si>
    <t>98616</t>
  </si>
  <si>
    <t>CONTENÇÃO EM CORTINA COM ESTACAS ESPAÇADAS COM 30 CM DE DIÂMETRO E PROFUNDIDADE MAIOR QUE 10 M E MENOR OU IGUAL A 15 M. AF_06/2018</t>
  </si>
  <si>
    <t>98617</t>
  </si>
  <si>
    <t>CONTENÇÃO EM CORTINA COM ESTACAS ESPAÇADAS COM 30 CM DE DIÂMETRO E PROFUNDIDADE MAIOR QUE 15 M. AF_06/2018</t>
  </si>
  <si>
    <t>98618</t>
  </si>
  <si>
    <t>CONTENÇÃO EM CORTINA COM ESTACAS ESPAÇADAS COM 40 CM DE DIÂMETRO E PROFUNDIDADE MENOR OU IGUAL A 10 M. AF_06/2018</t>
  </si>
  <si>
    <t>98619</t>
  </si>
  <si>
    <t>CONTENÇÃO EM CORTINA COM ESTACAS ESPAÇADAS COM 40 CM DE DIÂMETRO E PROFUNDIDADE MAIOR QUE 10 M E MENOR OU IGUAL A 15 M. AF_06/2018</t>
  </si>
  <si>
    <t>98620</t>
  </si>
  <si>
    <t>CONTENÇÃO EM CORTINA COM ESTACAS ESPAÇADAS COM 40 CM DE DIÂMETRO E PROFUNDIDADE MAIOR QUE 15 M. AF_06/2018</t>
  </si>
  <si>
    <t>98621</t>
  </si>
  <si>
    <t>CONTENÇÃO EM CORTINA COM ESTACAS ESPAÇADAS COM 50 CM DE DIÂMETRO E PROFUNDIDADE MENOR OU IGUAL A 10 M. AF_06/2018</t>
  </si>
  <si>
    <t>98622</t>
  </si>
  <si>
    <t>CONTENÇÃO EM CORTINA COM ESTACAS ESPAÇADAS COM 50 CM DE DIÂMETRO E PROFUNDIDADE MAIOR QUE 10 M E MENOR OU IGUAL A 15 M. AF_06/2018</t>
  </si>
  <si>
    <t>98623</t>
  </si>
  <si>
    <t>CONTENÇÃO EM CORTINA COM ESTACAS ESPAÇADAS COM 50 CM DE DIÂMETRO E PROFUNDIDADE MAIOR QUE 15 M. AF_06/2018</t>
  </si>
  <si>
    <t>98624</t>
  </si>
  <si>
    <t>CONTENÇÃO EM CORTINA COM ESTACAS ESPAÇADAS COM 60 CM DE DIÂMETRO E PROFUNDIDADE MENOR OU IGUAL A 10 M. AF_06/2018</t>
  </si>
  <si>
    <t>98625</t>
  </si>
  <si>
    <t>CONTENÇÃO EM CORTINA COM ESTACAS ESPAÇADAS COM 60 CM DE DIÂMETRO E PROFUNDIDADE MAIOR QUE 10 M E MENOR OU IGUAL A 15 M. AF_06/2018</t>
  </si>
  <si>
    <t>98626</t>
  </si>
  <si>
    <t>CONTENÇÃO EM CORTINA COM ESTACAS ESPAÇADAS COM 60 CM DE DIÂMETRO E PROFUNDIDADE MAIOR QUE 15 M. AF_06/2018</t>
  </si>
  <si>
    <t>98655</t>
  </si>
  <si>
    <t>EXECUÇÃO DE MURETA GUIA PARA CONTENÇÃO/ FUNDAÇÃO COM 30 CM DE ESPESSURA. AF_06/2018</t>
  </si>
  <si>
    <t>98656</t>
  </si>
  <si>
    <t>EXECUÇÃO DE MURETA GUIA PARA CONTENÇÃO/ FUNDAÇÃO COM 40 CM DE ESPESSURA. AF_06/2018</t>
  </si>
  <si>
    <t>98657</t>
  </si>
  <si>
    <t>EXECUÇÃO DE MURETA GUIA PARA CONTENÇÃO/ FUNDAÇÃO COM 50 CM DE ESPESSURA. AF_06/2018</t>
  </si>
  <si>
    <t>98658</t>
  </si>
  <si>
    <t>EXECUÇÃO DE MURETA GUIA PARA CONTENÇÃO/ FUNDAÇÃO COM 60 CM DE ESPESSURA. AF_06/2018</t>
  </si>
  <si>
    <t>98659</t>
  </si>
  <si>
    <t>EXECUÇÃO DE MURETA GUIA PARA CONTENÇÃO/ FUNDAÇÃO COM 80 CM DE ESPESSURA. AF_06/2018</t>
  </si>
  <si>
    <t>98746</t>
  </si>
  <si>
    <t>SOLDA DE TOPO EM CHAPA/PERFIL/TUBO DE AÇO CHANFRADO, ESPESSURA=1/4''. AF_06/2018</t>
  </si>
  <si>
    <t>98749</t>
  </si>
  <si>
    <t>SOLDA DE TOPO EM CHAPA/PERFIL/TUBO DE AÇO CHANFRADO, ESPESSURA=5/16''. AF_06/2018</t>
  </si>
  <si>
    <t>98750</t>
  </si>
  <si>
    <t>SOLDA DE TOPO EM CHAPA/PERFIL/TUBO DE AÇO CHANFRADO, ESPESSURA=3/8''. AF_06/2018</t>
  </si>
  <si>
    <t>98751</t>
  </si>
  <si>
    <t>SOLDA DE TOPO EM CHAPA/PERFIL/TUBO DE AÇO CHANFRADO, ESPESSURA=1/2''. AF_06/2018</t>
  </si>
  <si>
    <t>98752</t>
  </si>
  <si>
    <t>SOLDA DE TOPO EM CHAPA/PERFIL/TUBO DE AÇO CHANFRADO, ESPESSURA=5/8''. AF_06/2018</t>
  </si>
  <si>
    <t>98753</t>
  </si>
  <si>
    <t>SOLDA DE TOPO EM CHAPA/PERFIL/TUBO DE AÇO CHANFRADO, ESPESSURA=3/4''. AF_06/2018</t>
  </si>
  <si>
    <t>98562</t>
  </si>
  <si>
    <t>98555</t>
  </si>
  <si>
    <t>98556</t>
  </si>
  <si>
    <t>98558</t>
  </si>
  <si>
    <t>98559</t>
  </si>
  <si>
    <t>98546</t>
  </si>
  <si>
    <t>98547</t>
  </si>
  <si>
    <t>98557</t>
  </si>
  <si>
    <t>98563</t>
  </si>
  <si>
    <t>98564</t>
  </si>
  <si>
    <t>98565</t>
  </si>
  <si>
    <t>98566</t>
  </si>
  <si>
    <t>98567</t>
  </si>
  <si>
    <t>98568</t>
  </si>
  <si>
    <t>98569</t>
  </si>
  <si>
    <t>98570</t>
  </si>
  <si>
    <t>98571</t>
  </si>
  <si>
    <t>98572</t>
  </si>
  <si>
    <t>98573</t>
  </si>
  <si>
    <t>91831</t>
  </si>
  <si>
    <t>91834</t>
  </si>
  <si>
    <t>91836</t>
  </si>
  <si>
    <t>91842</t>
  </si>
  <si>
    <t>91844</t>
  </si>
  <si>
    <t>91846</t>
  </si>
  <si>
    <t>91852</t>
  </si>
  <si>
    <t>91854</t>
  </si>
  <si>
    <t>91856</t>
  </si>
  <si>
    <t>91862</t>
  </si>
  <si>
    <t>91863</t>
  </si>
  <si>
    <t>91864</t>
  </si>
  <si>
    <t>91865</t>
  </si>
  <si>
    <t>91866</t>
  </si>
  <si>
    <t>91867</t>
  </si>
  <si>
    <t>91868</t>
  </si>
  <si>
    <t>91869</t>
  </si>
  <si>
    <t>91870</t>
  </si>
  <si>
    <t>91871</t>
  </si>
  <si>
    <t>91872</t>
  </si>
  <si>
    <t>91873</t>
  </si>
  <si>
    <t>93008</t>
  </si>
  <si>
    <t>93009</t>
  </si>
  <si>
    <t>93010</t>
  </si>
  <si>
    <t>93011</t>
  </si>
  <si>
    <t>93012</t>
  </si>
  <si>
    <t>95726</t>
  </si>
  <si>
    <t>95727</t>
  </si>
  <si>
    <t>95728</t>
  </si>
  <si>
    <t>91874</t>
  </si>
  <si>
    <t>91875</t>
  </si>
  <si>
    <t>91876</t>
  </si>
  <si>
    <t>91877</t>
  </si>
  <si>
    <t>91878</t>
  </si>
  <si>
    <t>91879</t>
  </si>
  <si>
    <t>91880</t>
  </si>
  <si>
    <t>91881</t>
  </si>
  <si>
    <t>91882</t>
  </si>
  <si>
    <t>91884</t>
  </si>
  <si>
    <t>91885</t>
  </si>
  <si>
    <t>91886</t>
  </si>
  <si>
    <t>91887</t>
  </si>
  <si>
    <t>91889</t>
  </si>
  <si>
    <t>91890</t>
  </si>
  <si>
    <t>91892</t>
  </si>
  <si>
    <t>91893</t>
  </si>
  <si>
    <t>91896</t>
  </si>
  <si>
    <t>91898</t>
  </si>
  <si>
    <t>91899</t>
  </si>
  <si>
    <t>91901</t>
  </si>
  <si>
    <t>91902</t>
  </si>
  <si>
    <t>91904</t>
  </si>
  <si>
    <t>91905</t>
  </si>
  <si>
    <t>91908</t>
  </si>
  <si>
    <t>91910</t>
  </si>
  <si>
    <t>91911</t>
  </si>
  <si>
    <t>91913</t>
  </si>
  <si>
    <t>91914</t>
  </si>
  <si>
    <t>91916</t>
  </si>
  <si>
    <t>91917</t>
  </si>
  <si>
    <t>91920</t>
  </si>
  <si>
    <t>91922</t>
  </si>
  <si>
    <t>93013</t>
  </si>
  <si>
    <t>93014</t>
  </si>
  <si>
    <t>93015</t>
  </si>
  <si>
    <t>93016</t>
  </si>
  <si>
    <t>93017</t>
  </si>
  <si>
    <t>93018</t>
  </si>
  <si>
    <t>93020</t>
  </si>
  <si>
    <t>93022</t>
  </si>
  <si>
    <t>93024</t>
  </si>
  <si>
    <t>93026</t>
  </si>
  <si>
    <t>91924</t>
  </si>
  <si>
    <t>91925</t>
  </si>
  <si>
    <t>91926</t>
  </si>
  <si>
    <t>91927</t>
  </si>
  <si>
    <t>91928</t>
  </si>
  <si>
    <t>91929</t>
  </si>
  <si>
    <t>91930</t>
  </si>
  <si>
    <t>91931</t>
  </si>
  <si>
    <t>91932</t>
  </si>
  <si>
    <t>91933</t>
  </si>
  <si>
    <t>91934</t>
  </si>
  <si>
    <t>91935</t>
  </si>
  <si>
    <t>92979</t>
  </si>
  <si>
    <t>92980</t>
  </si>
  <si>
    <t>92981</t>
  </si>
  <si>
    <t>92982</t>
  </si>
  <si>
    <t>92984</t>
  </si>
  <si>
    <t>92986</t>
  </si>
  <si>
    <t>92988</t>
  </si>
  <si>
    <t>92990</t>
  </si>
  <si>
    <t>92992</t>
  </si>
  <si>
    <t>92994</t>
  </si>
  <si>
    <t>92996</t>
  </si>
  <si>
    <t>92998</t>
  </si>
  <si>
    <t>93000</t>
  </si>
  <si>
    <t>93002</t>
  </si>
  <si>
    <t>91936</t>
  </si>
  <si>
    <t>91937</t>
  </si>
  <si>
    <t>91939</t>
  </si>
  <si>
    <t>91940</t>
  </si>
  <si>
    <t>91941</t>
  </si>
  <si>
    <t>91942</t>
  </si>
  <si>
    <t>91943</t>
  </si>
  <si>
    <t>91944</t>
  </si>
  <si>
    <t>92865</t>
  </si>
  <si>
    <t>92866</t>
  </si>
  <si>
    <t>92867</t>
  </si>
  <si>
    <t>92868</t>
  </si>
  <si>
    <t>92869</t>
  </si>
  <si>
    <t>92870</t>
  </si>
  <si>
    <t>92871</t>
  </si>
  <si>
    <t>92872</t>
  </si>
  <si>
    <t>95777</t>
  </si>
  <si>
    <t>95778</t>
  </si>
  <si>
    <t>95779</t>
  </si>
  <si>
    <t>95780</t>
  </si>
  <si>
    <t>95781</t>
  </si>
  <si>
    <t>95782</t>
  </si>
  <si>
    <t>95785</t>
  </si>
  <si>
    <t>95787</t>
  </si>
  <si>
    <t>95789</t>
  </si>
  <si>
    <t>95791</t>
  </si>
  <si>
    <t>95795</t>
  </si>
  <si>
    <t>95796</t>
  </si>
  <si>
    <t>95797</t>
  </si>
  <si>
    <t>95801</t>
  </si>
  <si>
    <t>95802</t>
  </si>
  <si>
    <t>95803</t>
  </si>
  <si>
    <t>95804</t>
  </si>
  <si>
    <t>95805</t>
  </si>
  <si>
    <t>95806</t>
  </si>
  <si>
    <t>95807</t>
  </si>
  <si>
    <t>95808</t>
  </si>
  <si>
    <t>95809</t>
  </si>
  <si>
    <t>95810</t>
  </si>
  <si>
    <t>95811</t>
  </si>
  <si>
    <t>95812</t>
  </si>
  <si>
    <t>95813</t>
  </si>
  <si>
    <t>95814</t>
  </si>
  <si>
    <t>95815</t>
  </si>
  <si>
    <t>95816</t>
  </si>
  <si>
    <t>95817</t>
  </si>
  <si>
    <t>95818</t>
  </si>
  <si>
    <t>97886</t>
  </si>
  <si>
    <t>97887</t>
  </si>
  <si>
    <t>97888</t>
  </si>
  <si>
    <t>97889</t>
  </si>
  <si>
    <t>97890</t>
  </si>
  <si>
    <t>97891</t>
  </si>
  <si>
    <t>97892</t>
  </si>
  <si>
    <t>97893</t>
  </si>
  <si>
    <t>97894</t>
  </si>
  <si>
    <t>93653</t>
  </si>
  <si>
    <t>93654</t>
  </si>
  <si>
    <t>93655</t>
  </si>
  <si>
    <t>93656</t>
  </si>
  <si>
    <t>93657</t>
  </si>
  <si>
    <t>93658</t>
  </si>
  <si>
    <t>93659</t>
  </si>
  <si>
    <t>93660</t>
  </si>
  <si>
    <t>93661</t>
  </si>
  <si>
    <t>93662</t>
  </si>
  <si>
    <t>93663</t>
  </si>
  <si>
    <t>93664</t>
  </si>
  <si>
    <t>93665</t>
  </si>
  <si>
    <t>93666</t>
  </si>
  <si>
    <t>93667</t>
  </si>
  <si>
    <t>93668</t>
  </si>
  <si>
    <t>93669</t>
  </si>
  <si>
    <t>93670</t>
  </si>
  <si>
    <t>93671</t>
  </si>
  <si>
    <t>93672</t>
  </si>
  <si>
    <t>93673</t>
  </si>
  <si>
    <t>91945</t>
  </si>
  <si>
    <t>91946</t>
  </si>
  <si>
    <t>91947</t>
  </si>
  <si>
    <t>91949</t>
  </si>
  <si>
    <t>91950</t>
  </si>
  <si>
    <t>91951</t>
  </si>
  <si>
    <t>91952</t>
  </si>
  <si>
    <t>91953</t>
  </si>
  <si>
    <t>91954</t>
  </si>
  <si>
    <t>91955</t>
  </si>
  <si>
    <t>91956</t>
  </si>
  <si>
    <t>91957</t>
  </si>
  <si>
    <t>91958</t>
  </si>
  <si>
    <t>91959</t>
  </si>
  <si>
    <t>91960</t>
  </si>
  <si>
    <t>91961</t>
  </si>
  <si>
    <t>91962</t>
  </si>
  <si>
    <t>91963</t>
  </si>
  <si>
    <t>91964</t>
  </si>
  <si>
    <t>91965</t>
  </si>
  <si>
    <t>91966</t>
  </si>
  <si>
    <t>91967</t>
  </si>
  <si>
    <t>91968</t>
  </si>
  <si>
    <t>91969</t>
  </si>
  <si>
    <t>91970</t>
  </si>
  <si>
    <t>91971</t>
  </si>
  <si>
    <t>91972</t>
  </si>
  <si>
    <t>91973</t>
  </si>
  <si>
    <t>91974</t>
  </si>
  <si>
    <t>91975</t>
  </si>
  <si>
    <t>91976</t>
  </si>
  <si>
    <t>91977</t>
  </si>
  <si>
    <t>91978</t>
  </si>
  <si>
    <t>91979</t>
  </si>
  <si>
    <t>91980</t>
  </si>
  <si>
    <t>91981</t>
  </si>
  <si>
    <t>91982</t>
  </si>
  <si>
    <t>91983</t>
  </si>
  <si>
    <t>91984</t>
  </si>
  <si>
    <t>91985</t>
  </si>
  <si>
    <t>91986</t>
  </si>
  <si>
    <t>91987</t>
  </si>
  <si>
    <t>91988</t>
  </si>
  <si>
    <t>91989</t>
  </si>
  <si>
    <t>91990</t>
  </si>
  <si>
    <t>91991</t>
  </si>
  <si>
    <t>91992</t>
  </si>
  <si>
    <t>91993</t>
  </si>
  <si>
    <t>91994</t>
  </si>
  <si>
    <t>91995</t>
  </si>
  <si>
    <t>91996</t>
  </si>
  <si>
    <t>91997</t>
  </si>
  <si>
    <t>91998</t>
  </si>
  <si>
    <t>91999</t>
  </si>
  <si>
    <t>92000</t>
  </si>
  <si>
    <t>92001</t>
  </si>
  <si>
    <t>92002</t>
  </si>
  <si>
    <t>92003</t>
  </si>
  <si>
    <t>92004</t>
  </si>
  <si>
    <t>92005</t>
  </si>
  <si>
    <t>92006</t>
  </si>
  <si>
    <t>92007</t>
  </si>
  <si>
    <t>92008</t>
  </si>
  <si>
    <t>92009</t>
  </si>
  <si>
    <t>92010</t>
  </si>
  <si>
    <t>92011</t>
  </si>
  <si>
    <t>92012</t>
  </si>
  <si>
    <t>92013</t>
  </si>
  <si>
    <t>92014</t>
  </si>
  <si>
    <t>92015</t>
  </si>
  <si>
    <t>92016</t>
  </si>
  <si>
    <t>92017</t>
  </si>
  <si>
    <t>92018</t>
  </si>
  <si>
    <t>92019</t>
  </si>
  <si>
    <t>92020</t>
  </si>
  <si>
    <t>92021</t>
  </si>
  <si>
    <t>92022</t>
  </si>
  <si>
    <t>92023</t>
  </si>
  <si>
    <t>92024</t>
  </si>
  <si>
    <t>92025</t>
  </si>
  <si>
    <t>92026</t>
  </si>
  <si>
    <t>92027</t>
  </si>
  <si>
    <t>92028</t>
  </si>
  <si>
    <t>92029</t>
  </si>
  <si>
    <t>92030</t>
  </si>
  <si>
    <t>92031</t>
  </si>
  <si>
    <t>92032</t>
  </si>
  <si>
    <t>92033</t>
  </si>
  <si>
    <t>92034</t>
  </si>
  <si>
    <t>92035</t>
  </si>
  <si>
    <t>97583</t>
  </si>
  <si>
    <t>97584</t>
  </si>
  <si>
    <t>97585</t>
  </si>
  <si>
    <t>97586</t>
  </si>
  <si>
    <t>97587</t>
  </si>
  <si>
    <t>97589</t>
  </si>
  <si>
    <t>97590</t>
  </si>
  <si>
    <t>97591</t>
  </si>
  <si>
    <t>97593</t>
  </si>
  <si>
    <t>97594</t>
  </si>
  <si>
    <t>97595</t>
  </si>
  <si>
    <t>97596</t>
  </si>
  <si>
    <t>97597</t>
  </si>
  <si>
    <t>97598</t>
  </si>
  <si>
    <t>97599</t>
  </si>
  <si>
    <t>97609</t>
  </si>
  <si>
    <t>97610</t>
  </si>
  <si>
    <t>97611</t>
  </si>
  <si>
    <t>97612</t>
  </si>
  <si>
    <t>97613</t>
  </si>
  <si>
    <t>97614</t>
  </si>
  <si>
    <t>97615</t>
  </si>
  <si>
    <t>97616</t>
  </si>
  <si>
    <t>97617</t>
  </si>
  <si>
    <t>97618</t>
  </si>
  <si>
    <t>97600</t>
  </si>
  <si>
    <t>97601</t>
  </si>
  <si>
    <t>97605</t>
  </si>
  <si>
    <t>97606</t>
  </si>
  <si>
    <t>97607</t>
  </si>
  <si>
    <t>97608</t>
  </si>
  <si>
    <t>96973</t>
  </si>
  <si>
    <t>96974</t>
  </si>
  <si>
    <t>96975</t>
  </si>
  <si>
    <t>96976</t>
  </si>
  <si>
    <t>96977</t>
  </si>
  <si>
    <t>96978</t>
  </si>
  <si>
    <t>96979</t>
  </si>
  <si>
    <t>96984</t>
  </si>
  <si>
    <t>96985</t>
  </si>
  <si>
    <t>96986</t>
  </si>
  <si>
    <t>96987</t>
  </si>
  <si>
    <t>96988</t>
  </si>
  <si>
    <t>96989</t>
  </si>
  <si>
    <t>98463</t>
  </si>
  <si>
    <t>96765</t>
  </si>
  <si>
    <t>98261</t>
  </si>
  <si>
    <t>98262</t>
  </si>
  <si>
    <t>98263</t>
  </si>
  <si>
    <t>98264</t>
  </si>
  <si>
    <t>98265</t>
  </si>
  <si>
    <t>98266</t>
  </si>
  <si>
    <t>98267</t>
  </si>
  <si>
    <t>98268</t>
  </si>
  <si>
    <t>98269</t>
  </si>
  <si>
    <t>98270</t>
  </si>
  <si>
    <t>98271</t>
  </si>
  <si>
    <t>98272</t>
  </si>
  <si>
    <t>98273</t>
  </si>
  <si>
    <t>98274</t>
  </si>
  <si>
    <t>98275</t>
  </si>
  <si>
    <t>98276</t>
  </si>
  <si>
    <t>98277</t>
  </si>
  <si>
    <t>98278</t>
  </si>
  <si>
    <t>98279</t>
  </si>
  <si>
    <t>98280</t>
  </si>
  <si>
    <t>98281</t>
  </si>
  <si>
    <t>98282</t>
  </si>
  <si>
    <t>98283</t>
  </si>
  <si>
    <t>98284</t>
  </si>
  <si>
    <t>98285</t>
  </si>
  <si>
    <t>98286</t>
  </si>
  <si>
    <t>98287</t>
  </si>
  <si>
    <t>98288</t>
  </si>
  <si>
    <t>98289</t>
  </si>
  <si>
    <t>98290</t>
  </si>
  <si>
    <t>98291</t>
  </si>
  <si>
    <t>98292</t>
  </si>
  <si>
    <t>98293</t>
  </si>
  <si>
    <t>98400</t>
  </si>
  <si>
    <t>98401</t>
  </si>
  <si>
    <t>98402</t>
  </si>
  <si>
    <t>98397</t>
  </si>
  <si>
    <t>PINTURA ANTICORROSIVA DE DUTO METÁLICO. AF_04/2018</t>
  </si>
  <si>
    <t>98294</t>
  </si>
  <si>
    <t>98295</t>
  </si>
  <si>
    <t>98296</t>
  </si>
  <si>
    <t>98297</t>
  </si>
  <si>
    <t>98301</t>
  </si>
  <si>
    <t>98302</t>
  </si>
  <si>
    <t>98304</t>
  </si>
  <si>
    <t>98307</t>
  </si>
  <si>
    <t>98308</t>
  </si>
  <si>
    <t>98593</t>
  </si>
  <si>
    <t>89355</t>
  </si>
  <si>
    <t>89356</t>
  </si>
  <si>
    <t>89357</t>
  </si>
  <si>
    <t>89401</t>
  </si>
  <si>
    <t>89402</t>
  </si>
  <si>
    <t>89403</t>
  </si>
  <si>
    <t>89446</t>
  </si>
  <si>
    <t>89447</t>
  </si>
  <si>
    <t>89448</t>
  </si>
  <si>
    <t>89449</t>
  </si>
  <si>
    <t>89450</t>
  </si>
  <si>
    <t>89451</t>
  </si>
  <si>
    <t>89452</t>
  </si>
  <si>
    <t>89508</t>
  </si>
  <si>
    <t>89509</t>
  </si>
  <si>
    <t>89511</t>
  </si>
  <si>
    <t>89512</t>
  </si>
  <si>
    <t>89576</t>
  </si>
  <si>
    <t>89578</t>
  </si>
  <si>
    <t>89580</t>
  </si>
  <si>
    <t>89633</t>
  </si>
  <si>
    <t>89634</t>
  </si>
  <si>
    <t>89635</t>
  </si>
  <si>
    <t>89636</t>
  </si>
  <si>
    <t>89711</t>
  </si>
  <si>
    <t>89712</t>
  </si>
  <si>
    <t>89713</t>
  </si>
  <si>
    <t>89714</t>
  </si>
  <si>
    <t>89716</t>
  </si>
  <si>
    <t>89717</t>
  </si>
  <si>
    <t>89770</t>
  </si>
  <si>
    <t>89771</t>
  </si>
  <si>
    <t>89773</t>
  </si>
  <si>
    <t>89775</t>
  </si>
  <si>
    <t>89798</t>
  </si>
  <si>
    <t>89799</t>
  </si>
  <si>
    <t>89800</t>
  </si>
  <si>
    <t>89848</t>
  </si>
  <si>
    <t>89849</t>
  </si>
  <si>
    <t>89865</t>
  </si>
  <si>
    <t>92275</t>
  </si>
  <si>
    <t>92276</t>
  </si>
  <si>
    <t>92277</t>
  </si>
  <si>
    <t>92278</t>
  </si>
  <si>
    <t>92279</t>
  </si>
  <si>
    <t>92280</t>
  </si>
  <si>
    <t>92281</t>
  </si>
  <si>
    <t>92282</t>
  </si>
  <si>
    <t>92283</t>
  </si>
  <si>
    <t>92284</t>
  </si>
  <si>
    <t>92285</t>
  </si>
  <si>
    <t>92286</t>
  </si>
  <si>
    <t>92305</t>
  </si>
  <si>
    <t>92306</t>
  </si>
  <si>
    <t>92307</t>
  </si>
  <si>
    <t>92308</t>
  </si>
  <si>
    <t>92309</t>
  </si>
  <si>
    <t>92310</t>
  </si>
  <si>
    <t>92320</t>
  </si>
  <si>
    <t>92321</t>
  </si>
  <si>
    <t>92322</t>
  </si>
  <si>
    <t>92323</t>
  </si>
  <si>
    <t>92324</t>
  </si>
  <si>
    <t>92325</t>
  </si>
  <si>
    <t>92335</t>
  </si>
  <si>
    <t>92336</t>
  </si>
  <si>
    <t>92337</t>
  </si>
  <si>
    <t>92338</t>
  </si>
  <si>
    <t>92339</t>
  </si>
  <si>
    <t>92341</t>
  </si>
  <si>
    <t>92342</t>
  </si>
  <si>
    <t>92343</t>
  </si>
  <si>
    <t>92361</t>
  </si>
  <si>
    <t>92362</t>
  </si>
  <si>
    <t>92364</t>
  </si>
  <si>
    <t>92365</t>
  </si>
  <si>
    <t>92366</t>
  </si>
  <si>
    <t>92367</t>
  </si>
  <si>
    <t>92368</t>
  </si>
  <si>
    <t>92648</t>
  </si>
  <si>
    <t>92649</t>
  </si>
  <si>
    <t>92650</t>
  </si>
  <si>
    <t>92652</t>
  </si>
  <si>
    <t>92653</t>
  </si>
  <si>
    <t>92654</t>
  </si>
  <si>
    <t>92655</t>
  </si>
  <si>
    <t>92656</t>
  </si>
  <si>
    <t>92687</t>
  </si>
  <si>
    <t>92688</t>
  </si>
  <si>
    <t>92689</t>
  </si>
  <si>
    <t>92690</t>
  </si>
  <si>
    <t>94462</t>
  </si>
  <si>
    <t>94463</t>
  </si>
  <si>
    <t>94464</t>
  </si>
  <si>
    <t>94602</t>
  </si>
  <si>
    <t>TUBO EM COBRE RÍGIDO, DN 54 MM, CLASSE E, SEM ISOLAMENTO, INSTALADO EM RESERVAÇÃO DE ÁGUA DE EDIFICAÇÃO QUE POSSUA RESERVATÓRIO DE FIBRA/FIBROCIMENTO  FORNECIMENTO E INSTALAÇÃO. AF_06/2016</t>
  </si>
  <si>
    <t>94603</t>
  </si>
  <si>
    <t>TUBO EM COBRE RÍGIDO, DN 66 MM, CLASSE E, SEM ISOLAMENTO, INSTALADO EM RESERVAÇÃO DE ÁGUA DE EDIFICAÇÃO QUE POSSUA RESERVATÓRIO DE FIBRA/FIBROCIMENTO  FORNECIMENTO E INSTALAÇÃO. AF_06/2016</t>
  </si>
  <si>
    <t>94604</t>
  </si>
  <si>
    <t>TUBO EM COBRE RÍGIDO, DN 79 MM, CLASSE E, SEM ISOLAMENTO, INSTALADO EM RESERVAÇÃO DE ÁGUA DE EDIFICAÇÃO QUE POSSUA RESERVATÓRIO DE FIBRA/FIBROCIMENTO  FORNECIMENTO E INSTALAÇÃO. AF_06/2016</t>
  </si>
  <si>
    <t>94605</t>
  </si>
  <si>
    <t>TUBO EM COBRE RÍGIDO, DN 104 MM, CLASSE E, SEM ISOLAMENTO, INSTALADO EM RESERVAÇÃO DE ÁGUA DE EDIFICAÇÃO QUE POSSUA RESERVATÓRIO DE FIBRA/FIBROCIMENTO  FORNECIMENTO E INSTALAÇÃO. AF_06/2016</t>
  </si>
  <si>
    <t>94648</t>
  </si>
  <si>
    <t>94649</t>
  </si>
  <si>
    <t>94650</t>
  </si>
  <si>
    <t>94651</t>
  </si>
  <si>
    <t>94652</t>
  </si>
  <si>
    <t>94653</t>
  </si>
  <si>
    <t>94654</t>
  </si>
  <si>
    <t>94655</t>
  </si>
  <si>
    <t>94716</t>
  </si>
  <si>
    <t>94717</t>
  </si>
  <si>
    <t>94718</t>
  </si>
  <si>
    <t>94719</t>
  </si>
  <si>
    <t>94720</t>
  </si>
  <si>
    <t>94721</t>
  </si>
  <si>
    <t>94722</t>
  </si>
  <si>
    <t>95697</t>
  </si>
  <si>
    <t>96635</t>
  </si>
  <si>
    <t>96636</t>
  </si>
  <si>
    <t>96644</t>
  </si>
  <si>
    <t>96645</t>
  </si>
  <si>
    <t>96646</t>
  </si>
  <si>
    <t>96647</t>
  </si>
  <si>
    <t>96648</t>
  </si>
  <si>
    <t>96649</t>
  </si>
  <si>
    <t>96668</t>
  </si>
  <si>
    <t>96669</t>
  </si>
  <si>
    <t>96670</t>
  </si>
  <si>
    <t>96671</t>
  </si>
  <si>
    <t>96672</t>
  </si>
  <si>
    <t>96673</t>
  </si>
  <si>
    <t>96674</t>
  </si>
  <si>
    <t>96675</t>
  </si>
  <si>
    <t>96676</t>
  </si>
  <si>
    <t>96677</t>
  </si>
  <si>
    <t>96678</t>
  </si>
  <si>
    <t>96679</t>
  </si>
  <si>
    <t>96680</t>
  </si>
  <si>
    <t>96681</t>
  </si>
  <si>
    <t>96682</t>
  </si>
  <si>
    <t>96683</t>
  </si>
  <si>
    <t>96718</t>
  </si>
  <si>
    <t>96719</t>
  </si>
  <si>
    <t>96720</t>
  </si>
  <si>
    <t>96721</t>
  </si>
  <si>
    <t>96722</t>
  </si>
  <si>
    <t>96723</t>
  </si>
  <si>
    <t>96724</t>
  </si>
  <si>
    <t>96725</t>
  </si>
  <si>
    <t>96726</t>
  </si>
  <si>
    <t>96727</t>
  </si>
  <si>
    <t>96728</t>
  </si>
  <si>
    <t>96729</t>
  </si>
  <si>
    <t>96730</t>
  </si>
  <si>
    <t>96731</t>
  </si>
  <si>
    <t>96732</t>
  </si>
  <si>
    <t>96733</t>
  </si>
  <si>
    <t>96734</t>
  </si>
  <si>
    <t>96735</t>
  </si>
  <si>
    <t>96798</t>
  </si>
  <si>
    <t>96799</t>
  </si>
  <si>
    <t>96800</t>
  </si>
  <si>
    <t>96801</t>
  </si>
  <si>
    <t>97327</t>
  </si>
  <si>
    <t>TUBO EM COBRE FLEXÍVEL, DN 1/4, COM ISOLAMENTO, INSTALADO EM RAMAL DE ALIMENTAÇÃO DE AR CONDICIONADO COM CONDENSADORA INDIVIDUAL   FORNECIMENTO E INSTALAÇÃO. AF_12/2015</t>
  </si>
  <si>
    <t>97328</t>
  </si>
  <si>
    <t>TUBO EM COBRE FLEXÍVEL, DN 3/8", COM ISOLAMENTO, INSTALADO EM RAMAL DE ALIMENTAÇÃO DE AR CONDICIONADO COM CONDENSADORA INDIVIDUAL  FORNECIMENTO E INSTALAÇÃO. AF_12/2015</t>
  </si>
  <si>
    <t>97329</t>
  </si>
  <si>
    <t>TUBO EM COBRE FLEXÍVEL, DN 1/2", COM ISOLAMENTO, INSTALADO EM RAMAL DE ALIMENTAÇÃO DE AR CONDICIONADO COM CONDENSADORA INDIVIDUAL  FORNECIMENTO E INSTALAÇÃO. AF_12/2015</t>
  </si>
  <si>
    <t>97330</t>
  </si>
  <si>
    <t>TUBO EM COBRE FLEXÍVEL, DN 5/8", COM ISOLAMENTO, INSTALADO EM RAMAL DE ALIMENTAÇÃO DE AR CONDICIONADO COM CONDENSADORA INDIVIDUAL  FORNECIMENTO E INSTALAÇÃO. AF_12/2015</t>
  </si>
  <si>
    <t>97331</t>
  </si>
  <si>
    <t>TUBO EM COBRE FLEXÍVEL, DN 1/4", COM ISOLAMENTO, INSTALADO EM RAMAL DE ALIMENTAÇÃO DE AR CONDICIONADO COM CONDENSADORA CENTRAL  FORNECIMENTO E INSTALAÇÃO. AF_12/2015</t>
  </si>
  <si>
    <t>97332</t>
  </si>
  <si>
    <t>TUBO EM COBRE FLEXÍVEL, DN 3/8", COM ISOLAMENTO, INSTALADO EM RAMAL DE ALIMENTAÇÃO DE AR CONDICIONADO COM CONDENSADORA CENTRAL  FORNECIMENTO E INSTALAÇÃO. AF_12/2015</t>
  </si>
  <si>
    <t>97333</t>
  </si>
  <si>
    <t>TUBO EM COBRE FLEXÍVEL, DN 1/2", COM ISOLAMENTO, INSTALADO EM RAMAL DE ALIMENTAÇÃO DE AR CONDICIONADO COM CONDENSADORA CENTRAL  FORNECIMENTO E INSTALAÇÃO. AF_12/2015</t>
  </si>
  <si>
    <t>97334</t>
  </si>
  <si>
    <t>TUBO EM COBRE FLEXÍVEL, DN 5/8, COM ISOLAMENTO, INSTALADO EM RAMAL DE ALIMENTAÇÃO DE AR CONDICIONADO COM CONDENSADORA CENTRAL   FORNECIMENTO E INSTALAÇÃO. AF_12/2015</t>
  </si>
  <si>
    <t>97335</t>
  </si>
  <si>
    <t>97336</t>
  </si>
  <si>
    <t>97337</t>
  </si>
  <si>
    <t>97338</t>
  </si>
  <si>
    <t>97339</t>
  </si>
  <si>
    <t>97340</t>
  </si>
  <si>
    <t>97347</t>
  </si>
  <si>
    <t>TUBO EM COBRE RÍGIDO, DN 22 MM, CLASSE I, SEM ISOLAMENTO, INSTALADO EM PRUMADA  FORNECIMENTO E INSTALAÇÃO. AF_12/2015</t>
  </si>
  <si>
    <t>97348</t>
  </si>
  <si>
    <t>TUBO EM COBRE RÍGIDO, DN 28 MM, CLASSE I, SEM ISOLAMENTO, INSTALADO EM PRUMADA  FORNECIMENTO E INSTALAÇÃO. AF_12/2015</t>
  </si>
  <si>
    <t>97349</t>
  </si>
  <si>
    <t>TUBO EM COBRE RÍGIDO, DN 35 MM, CLASSE I, SEM ISOLAMENTO, INSTALADO EM PRUMADA  FORNECIMENTO E INSTALAÇÃO. AF_12/2015</t>
  </si>
  <si>
    <t>97350</t>
  </si>
  <si>
    <t>TUBO EM COBRE RÍGIDO, DN 42 MM, CLASSE I, SEM ISOLAMENTO, INSTALADO EM PRUMADA  FORNECIMENTO E INSTALAÇÃO. AF_12/2015</t>
  </si>
  <si>
    <t>97351</t>
  </si>
  <si>
    <t>TUBO EM COBRE RÍGIDO, DN 54 MM, CLASSE I, SEM ISOLAMENTO, INSTALADO EM PRUMADA  FORNECIMENTO E INSTALAÇÃO. AF_12/2015</t>
  </si>
  <si>
    <t>97352</t>
  </si>
  <si>
    <t>TUBO EM COBRE RÍGIDO, DN 66 MM, CLASSE I, SEM ISOLAMENTO, INSTALADO EM PRUMADA  FORNECIMENTO E INSTALAÇÃO. AF_12/2015</t>
  </si>
  <si>
    <t>97353</t>
  </si>
  <si>
    <t>TUBO EM COBRE RÍGIDO, DN 15 MM, CLASSE I, SEM ISOLAMENTO, INSTALADO EM RAMAL DE DISTRIBUIÇÃO  FORNECIMENTO E INSTALAÇÃO. AF_12/2015</t>
  </si>
  <si>
    <t>97354</t>
  </si>
  <si>
    <t>TUBO EM COBRE RÍGIDO, DN 22 MM, CLASSE I, SEM ISOLAMENTO, INSTALADO EM RAMAL DE DISTRIBUIÇÃO FORNECIMENTO E INSTALAÇÃO. AF_12/2015</t>
  </si>
  <si>
    <t>97355</t>
  </si>
  <si>
    <t>TUBO EM COBRE RÍGIDO, DN 28 MM, CLASSE I, SEM ISOLAMENTO, INSTALADO EM RAMAL DE DISTRIBUIÇÃO FORNECIMENTO E INSTALAÇÃO. AF_12/2015</t>
  </si>
  <si>
    <t>97356</t>
  </si>
  <si>
    <t>TUBO EM COBRE RÍGIDO, DN 15 MM, CLASSE I, SEM ISOLAMENTO, INSTALADO EM RAMAL E SUB-RAMAL  FORNECIMENTO E INSTALAÇÃO. AF_12/2015</t>
  </si>
  <si>
    <t>97357</t>
  </si>
  <si>
    <t>TUBO EM COBRE RÍGIDO, DN 22 MM, CLASSE I, SEM ISOLAMENTO, INSTALADO EM RAMAL E SUB-RAMAL  FORNECIMENTO E INSTALAÇÃO. AF_12/2015</t>
  </si>
  <si>
    <t>97358</t>
  </si>
  <si>
    <t>TUBO EM COBRE RÍGIDO, DN 28 MM, CLASSE I, SEM ISOLAMENTO, INSTALADO EM RAMAL E SUB-RAMAL  FORNECIMENTO E INSTALAÇÃO. AF_12/2015</t>
  </si>
  <si>
    <t>97498</t>
  </si>
  <si>
    <t>97535</t>
  </si>
  <si>
    <t>97536</t>
  </si>
  <si>
    <t>89358</t>
  </si>
  <si>
    <t>89359</t>
  </si>
  <si>
    <t>89360</t>
  </si>
  <si>
    <t>89361</t>
  </si>
  <si>
    <t>89362</t>
  </si>
  <si>
    <t>89363</t>
  </si>
  <si>
    <t>89364</t>
  </si>
  <si>
    <t>89365</t>
  </si>
  <si>
    <t>89366</t>
  </si>
  <si>
    <t>89367</t>
  </si>
  <si>
    <t>89368</t>
  </si>
  <si>
    <t>89369</t>
  </si>
  <si>
    <t>89370</t>
  </si>
  <si>
    <t>89371</t>
  </si>
  <si>
    <t>89372</t>
  </si>
  <si>
    <t>89373</t>
  </si>
  <si>
    <t>89374</t>
  </si>
  <si>
    <t>89375</t>
  </si>
  <si>
    <t>89376</t>
  </si>
  <si>
    <t>89377</t>
  </si>
  <si>
    <t>89378</t>
  </si>
  <si>
    <t>89379</t>
  </si>
  <si>
    <t>89380</t>
  </si>
  <si>
    <t>89381</t>
  </si>
  <si>
    <t>89382</t>
  </si>
  <si>
    <t>89383</t>
  </si>
  <si>
    <t>89384</t>
  </si>
  <si>
    <t>89385</t>
  </si>
  <si>
    <t>89386</t>
  </si>
  <si>
    <t>89387</t>
  </si>
  <si>
    <t>89389</t>
  </si>
  <si>
    <t>89390</t>
  </si>
  <si>
    <t>89391</t>
  </si>
  <si>
    <t>89392</t>
  </si>
  <si>
    <t>89393</t>
  </si>
  <si>
    <t>89394</t>
  </si>
  <si>
    <t>89395</t>
  </si>
  <si>
    <t>89396</t>
  </si>
  <si>
    <t>89397</t>
  </si>
  <si>
    <t>89398</t>
  </si>
  <si>
    <t>89399</t>
  </si>
  <si>
    <t>89400</t>
  </si>
  <si>
    <t>89404</t>
  </si>
  <si>
    <t>89405</t>
  </si>
  <si>
    <t>89406</t>
  </si>
  <si>
    <t>89407</t>
  </si>
  <si>
    <t>89408</t>
  </si>
  <si>
    <t>89409</t>
  </si>
  <si>
    <t>89410</t>
  </si>
  <si>
    <t>89411</t>
  </si>
  <si>
    <t>89412</t>
  </si>
  <si>
    <t>89413</t>
  </si>
  <si>
    <t>89414</t>
  </si>
  <si>
    <t>89415</t>
  </si>
  <si>
    <t>89416</t>
  </si>
  <si>
    <t>89417</t>
  </si>
  <si>
    <t>89418</t>
  </si>
  <si>
    <t>89419</t>
  </si>
  <si>
    <t>89421</t>
  </si>
  <si>
    <t>89423</t>
  </si>
  <si>
    <t>89424</t>
  </si>
  <si>
    <t>89425</t>
  </si>
  <si>
    <t>89426</t>
  </si>
  <si>
    <t>89427</t>
  </si>
  <si>
    <t>89428</t>
  </si>
  <si>
    <t>89429</t>
  </si>
  <si>
    <t>89430</t>
  </si>
  <si>
    <t>89431</t>
  </si>
  <si>
    <t>89432</t>
  </si>
  <si>
    <t>89433</t>
  </si>
  <si>
    <t>89434</t>
  </si>
  <si>
    <t>89435</t>
  </si>
  <si>
    <t>89436</t>
  </si>
  <si>
    <t>89437</t>
  </si>
  <si>
    <t>89438</t>
  </si>
  <si>
    <t>89439</t>
  </si>
  <si>
    <t>89440</t>
  </si>
  <si>
    <t>89442</t>
  </si>
  <si>
    <t>89443</t>
  </si>
  <si>
    <t>89444</t>
  </si>
  <si>
    <t>89445</t>
  </si>
  <si>
    <t>89481</t>
  </si>
  <si>
    <t>89485</t>
  </si>
  <si>
    <t>89489</t>
  </si>
  <si>
    <t>89490</t>
  </si>
  <si>
    <t>89492</t>
  </si>
  <si>
    <t>89493</t>
  </si>
  <si>
    <t>89494</t>
  </si>
  <si>
    <t>89496</t>
  </si>
  <si>
    <t>89497</t>
  </si>
  <si>
    <t>89498</t>
  </si>
  <si>
    <t>89499</t>
  </si>
  <si>
    <t>89500</t>
  </si>
  <si>
    <t>89501</t>
  </si>
  <si>
    <t>89502</t>
  </si>
  <si>
    <t>89503</t>
  </si>
  <si>
    <t>89504</t>
  </si>
  <si>
    <t>89505</t>
  </si>
  <si>
    <t>89506</t>
  </si>
  <si>
    <t>89507</t>
  </si>
  <si>
    <t>89510</t>
  </si>
  <si>
    <t>89513</t>
  </si>
  <si>
    <t>89514</t>
  </si>
  <si>
    <t>89515</t>
  </si>
  <si>
    <t>89516</t>
  </si>
  <si>
    <t>89517</t>
  </si>
  <si>
    <t>89518</t>
  </si>
  <si>
    <t>89519</t>
  </si>
  <si>
    <t>89520</t>
  </si>
  <si>
    <t>89521</t>
  </si>
  <si>
    <t>89522</t>
  </si>
  <si>
    <t>89523</t>
  </si>
  <si>
    <t>89524</t>
  </si>
  <si>
    <t>89525</t>
  </si>
  <si>
    <t>89526</t>
  </si>
  <si>
    <t>89527</t>
  </si>
  <si>
    <t>89528</t>
  </si>
  <si>
    <t>89529</t>
  </si>
  <si>
    <t>89530</t>
  </si>
  <si>
    <t>89531</t>
  </si>
  <si>
    <t>89532</t>
  </si>
  <si>
    <t>89535</t>
  </si>
  <si>
    <t>89536</t>
  </si>
  <si>
    <t>89540</t>
  </si>
  <si>
    <t>89541</t>
  </si>
  <si>
    <t>89542</t>
  </si>
  <si>
    <t>89544</t>
  </si>
  <si>
    <t>89545</t>
  </si>
  <si>
    <t>89546</t>
  </si>
  <si>
    <t>89547</t>
  </si>
  <si>
    <t>89548</t>
  </si>
  <si>
    <t>89549</t>
  </si>
  <si>
    <t>89550</t>
  </si>
  <si>
    <t>89551</t>
  </si>
  <si>
    <t>89552</t>
  </si>
  <si>
    <t>89553</t>
  </si>
  <si>
    <t>89554</t>
  </si>
  <si>
    <t>89555</t>
  </si>
  <si>
    <t>89556</t>
  </si>
  <si>
    <t>89557</t>
  </si>
  <si>
    <t>89558</t>
  </si>
  <si>
    <t>89559</t>
  </si>
  <si>
    <t>89561</t>
  </si>
  <si>
    <t>89562</t>
  </si>
  <si>
    <t>89563</t>
  </si>
  <si>
    <t>89564</t>
  </si>
  <si>
    <t>89565</t>
  </si>
  <si>
    <t>89566</t>
  </si>
  <si>
    <t>89567</t>
  </si>
  <si>
    <t>89568</t>
  </si>
  <si>
    <t>89569</t>
  </si>
  <si>
    <t>89570</t>
  </si>
  <si>
    <t>89571</t>
  </si>
  <si>
    <t>89572</t>
  </si>
  <si>
    <t>89573</t>
  </si>
  <si>
    <t>89574</t>
  </si>
  <si>
    <t>89575</t>
  </si>
  <si>
    <t>89577</t>
  </si>
  <si>
    <t>89579</t>
  </si>
  <si>
    <t>89581</t>
  </si>
  <si>
    <t>89582</t>
  </si>
  <si>
    <t>89583</t>
  </si>
  <si>
    <t>89584</t>
  </si>
  <si>
    <t>89585</t>
  </si>
  <si>
    <t>89587</t>
  </si>
  <si>
    <t>89590</t>
  </si>
  <si>
    <t>89591</t>
  </si>
  <si>
    <t>89592</t>
  </si>
  <si>
    <t>89593</t>
  </si>
  <si>
    <t>89594</t>
  </si>
  <si>
    <t>89595</t>
  </si>
  <si>
    <t>89596</t>
  </si>
  <si>
    <t>89597</t>
  </si>
  <si>
    <t>89598</t>
  </si>
  <si>
    <t>89599</t>
  </si>
  <si>
    <t>89600</t>
  </si>
  <si>
    <t>89605</t>
  </si>
  <si>
    <t>89609</t>
  </si>
  <si>
    <t>89610</t>
  </si>
  <si>
    <t>89611</t>
  </si>
  <si>
    <t>89612</t>
  </si>
  <si>
    <t>89613</t>
  </si>
  <si>
    <t>89614</t>
  </si>
  <si>
    <t>89615</t>
  </si>
  <si>
    <t>89616</t>
  </si>
  <si>
    <t>89617</t>
  </si>
  <si>
    <t>89620</t>
  </si>
  <si>
    <t>89622</t>
  </si>
  <si>
    <t>89623</t>
  </si>
  <si>
    <t>89624</t>
  </si>
  <si>
    <t>89625</t>
  </si>
  <si>
    <t>89626</t>
  </si>
  <si>
    <t>89627</t>
  </si>
  <si>
    <t>89628</t>
  </si>
  <si>
    <t>89629</t>
  </si>
  <si>
    <t>89630</t>
  </si>
  <si>
    <t>89631</t>
  </si>
  <si>
    <t>89632</t>
  </si>
  <si>
    <t>89637</t>
  </si>
  <si>
    <t>89638</t>
  </si>
  <si>
    <t>89639</t>
  </si>
  <si>
    <t>89641</t>
  </si>
  <si>
    <t>89642</t>
  </si>
  <si>
    <t>89643</t>
  </si>
  <si>
    <t>89645</t>
  </si>
  <si>
    <t>89646</t>
  </si>
  <si>
    <t>89647</t>
  </si>
  <si>
    <t>89648</t>
  </si>
  <si>
    <t>89649</t>
  </si>
  <si>
    <t>89650</t>
  </si>
  <si>
    <t>89651</t>
  </si>
  <si>
    <t>89652</t>
  </si>
  <si>
    <t>89653</t>
  </si>
  <si>
    <t>89654</t>
  </si>
  <si>
    <t>89655</t>
  </si>
  <si>
    <t>89656</t>
  </si>
  <si>
    <t>89657</t>
  </si>
  <si>
    <t>89658</t>
  </si>
  <si>
    <t>89659</t>
  </si>
  <si>
    <t>89660</t>
  </si>
  <si>
    <t>89661</t>
  </si>
  <si>
    <t>89662</t>
  </si>
  <si>
    <t>89663</t>
  </si>
  <si>
    <t>89664</t>
  </si>
  <si>
    <t>89666</t>
  </si>
  <si>
    <t>89667</t>
  </si>
  <si>
    <t>89668</t>
  </si>
  <si>
    <t>89669</t>
  </si>
  <si>
    <t>89670</t>
  </si>
  <si>
    <t>89671</t>
  </si>
  <si>
    <t>89672</t>
  </si>
  <si>
    <t>89673</t>
  </si>
  <si>
    <t>89674</t>
  </si>
  <si>
    <t>89675</t>
  </si>
  <si>
    <t>89676</t>
  </si>
  <si>
    <t>89677</t>
  </si>
  <si>
    <t>89678</t>
  </si>
  <si>
    <t>89679</t>
  </si>
  <si>
    <t>89680</t>
  </si>
  <si>
    <t>89681</t>
  </si>
  <si>
    <t>89682</t>
  </si>
  <si>
    <t>89684</t>
  </si>
  <si>
    <t>89685</t>
  </si>
  <si>
    <t>89686</t>
  </si>
  <si>
    <t>89687</t>
  </si>
  <si>
    <t>89689</t>
  </si>
  <si>
    <t>89690</t>
  </si>
  <si>
    <t>89691</t>
  </si>
  <si>
    <t>89692</t>
  </si>
  <si>
    <t>89693</t>
  </si>
  <si>
    <t>89694</t>
  </si>
  <si>
    <t>89695</t>
  </si>
  <si>
    <t>89696</t>
  </si>
  <si>
    <t>89697</t>
  </si>
  <si>
    <t>89698</t>
  </si>
  <si>
    <t>89699</t>
  </si>
  <si>
    <t>89700</t>
  </si>
  <si>
    <t>89701</t>
  </si>
  <si>
    <t>89702</t>
  </si>
  <si>
    <t>89703</t>
  </si>
  <si>
    <t>89704</t>
  </si>
  <si>
    <t>89705</t>
  </si>
  <si>
    <t>89706</t>
  </si>
  <si>
    <t>89718</t>
  </si>
  <si>
    <t>89719</t>
  </si>
  <si>
    <t>89720</t>
  </si>
  <si>
    <t>89721</t>
  </si>
  <si>
    <t>89723</t>
  </si>
  <si>
    <t>89724</t>
  </si>
  <si>
    <t>89725</t>
  </si>
  <si>
    <t>89726</t>
  </si>
  <si>
    <t>89727</t>
  </si>
  <si>
    <t>89728</t>
  </si>
  <si>
    <t>89729</t>
  </si>
  <si>
    <t>89730</t>
  </si>
  <si>
    <t>89731</t>
  </si>
  <si>
    <t>89732</t>
  </si>
  <si>
    <t>89733</t>
  </si>
  <si>
    <t>89734</t>
  </si>
  <si>
    <t>89735</t>
  </si>
  <si>
    <t>89736</t>
  </si>
  <si>
    <t>89737</t>
  </si>
  <si>
    <t>89738</t>
  </si>
  <si>
    <t>89739</t>
  </si>
  <si>
    <t>89740</t>
  </si>
  <si>
    <t>89741</t>
  </si>
  <si>
    <t>89742</t>
  </si>
  <si>
    <t>89743</t>
  </si>
  <si>
    <t>89744</t>
  </si>
  <si>
    <t>89746</t>
  </si>
  <si>
    <t>89747</t>
  </si>
  <si>
    <t>89748</t>
  </si>
  <si>
    <t>89749</t>
  </si>
  <si>
    <t>89750</t>
  </si>
  <si>
    <t>89752</t>
  </si>
  <si>
    <t>89753</t>
  </si>
  <si>
    <t>89754</t>
  </si>
  <si>
    <t>89755</t>
  </si>
  <si>
    <t>89756</t>
  </si>
  <si>
    <t>89757</t>
  </si>
  <si>
    <t>89758</t>
  </si>
  <si>
    <t>89759</t>
  </si>
  <si>
    <t>89760</t>
  </si>
  <si>
    <t>89761</t>
  </si>
  <si>
    <t>89762</t>
  </si>
  <si>
    <t>89763</t>
  </si>
  <si>
    <t>89764</t>
  </si>
  <si>
    <t>89765</t>
  </si>
  <si>
    <t>89767</t>
  </si>
  <si>
    <t>89768</t>
  </si>
  <si>
    <t>89769</t>
  </si>
  <si>
    <t>89772</t>
  </si>
  <si>
    <t>89774</t>
  </si>
  <si>
    <t>89776</t>
  </si>
  <si>
    <t>89777</t>
  </si>
  <si>
    <t>89778</t>
  </si>
  <si>
    <t>89779</t>
  </si>
  <si>
    <t>89780</t>
  </si>
  <si>
    <t>89781</t>
  </si>
  <si>
    <t>89782</t>
  </si>
  <si>
    <t>89783</t>
  </si>
  <si>
    <t>89784</t>
  </si>
  <si>
    <t>89785</t>
  </si>
  <si>
    <t>89786</t>
  </si>
  <si>
    <t>89787</t>
  </si>
  <si>
    <t>89788</t>
  </si>
  <si>
    <t>89789</t>
  </si>
  <si>
    <t>89790</t>
  </si>
  <si>
    <t>89791</t>
  </si>
  <si>
    <t>89792</t>
  </si>
  <si>
    <t>89793</t>
  </si>
  <si>
    <t>89794</t>
  </si>
  <si>
    <t>89795</t>
  </si>
  <si>
    <t>89796</t>
  </si>
  <si>
    <t>89797</t>
  </si>
  <si>
    <t>89801</t>
  </si>
  <si>
    <t>89802</t>
  </si>
  <si>
    <t>89803</t>
  </si>
  <si>
    <t>89804</t>
  </si>
  <si>
    <t>89805</t>
  </si>
  <si>
    <t>89806</t>
  </si>
  <si>
    <t>89807</t>
  </si>
  <si>
    <t>89808</t>
  </si>
  <si>
    <t>89809</t>
  </si>
  <si>
    <t>89810</t>
  </si>
  <si>
    <t>89811</t>
  </si>
  <si>
    <t>89812</t>
  </si>
  <si>
    <t>89813</t>
  </si>
  <si>
    <t>89814</t>
  </si>
  <si>
    <t>89815</t>
  </si>
  <si>
    <t>89816</t>
  </si>
  <si>
    <t>89817</t>
  </si>
  <si>
    <t>89818</t>
  </si>
  <si>
    <t>89819</t>
  </si>
  <si>
    <t>89821</t>
  </si>
  <si>
    <t>89822</t>
  </si>
  <si>
    <t>89823</t>
  </si>
  <si>
    <t>89824</t>
  </si>
  <si>
    <t>89825</t>
  </si>
  <si>
    <t>89826</t>
  </si>
  <si>
    <t>89827</t>
  </si>
  <si>
    <t>89828</t>
  </si>
  <si>
    <t>89829</t>
  </si>
  <si>
    <t>89830</t>
  </si>
  <si>
    <t>89831</t>
  </si>
  <si>
    <t>89832</t>
  </si>
  <si>
    <t>89833</t>
  </si>
  <si>
    <t>89834</t>
  </si>
  <si>
    <t>89835</t>
  </si>
  <si>
    <t>89836</t>
  </si>
  <si>
    <t>89837</t>
  </si>
  <si>
    <t>89838</t>
  </si>
  <si>
    <t>89839</t>
  </si>
  <si>
    <t>89840</t>
  </si>
  <si>
    <t>89841</t>
  </si>
  <si>
    <t>89842</t>
  </si>
  <si>
    <t>89844</t>
  </si>
  <si>
    <t>89845</t>
  </si>
  <si>
    <t>89846</t>
  </si>
  <si>
    <t>89847</t>
  </si>
  <si>
    <t>89850</t>
  </si>
  <si>
    <t>89851</t>
  </si>
  <si>
    <t>89852</t>
  </si>
  <si>
    <t>89853</t>
  </si>
  <si>
    <t>89854</t>
  </si>
  <si>
    <t>89855</t>
  </si>
  <si>
    <t>89856</t>
  </si>
  <si>
    <t>89857</t>
  </si>
  <si>
    <t>89860</t>
  </si>
  <si>
    <t>89861</t>
  </si>
  <si>
    <t>89866</t>
  </si>
  <si>
    <t>89867</t>
  </si>
  <si>
    <t>89868</t>
  </si>
  <si>
    <t>89869</t>
  </si>
  <si>
    <t>89979</t>
  </si>
  <si>
    <t>89981</t>
  </si>
  <si>
    <t>90373</t>
  </si>
  <si>
    <t>90374</t>
  </si>
  <si>
    <t>92287</t>
  </si>
  <si>
    <t>92288</t>
  </si>
  <si>
    <t>92289</t>
  </si>
  <si>
    <t>92290</t>
  </si>
  <si>
    <t>92291</t>
  </si>
  <si>
    <t>92292</t>
  </si>
  <si>
    <t>92293</t>
  </si>
  <si>
    <t>92294</t>
  </si>
  <si>
    <t>92295</t>
  </si>
  <si>
    <t>92296</t>
  </si>
  <si>
    <t>92297</t>
  </si>
  <si>
    <t>92298</t>
  </si>
  <si>
    <t>92299</t>
  </si>
  <si>
    <t>92300</t>
  </si>
  <si>
    <t>92301</t>
  </si>
  <si>
    <t>92302</t>
  </si>
  <si>
    <t>92303</t>
  </si>
  <si>
    <t>92304</t>
  </si>
  <si>
    <t>92311</t>
  </si>
  <si>
    <t>92312</t>
  </si>
  <si>
    <t>92313</t>
  </si>
  <si>
    <t>92314</t>
  </si>
  <si>
    <t>92315</t>
  </si>
  <si>
    <t>92316</t>
  </si>
  <si>
    <t>92317</t>
  </si>
  <si>
    <t>92318</t>
  </si>
  <si>
    <t>92319</t>
  </si>
  <si>
    <t>92326</t>
  </si>
  <si>
    <t>92327</t>
  </si>
  <si>
    <t>92328</t>
  </si>
  <si>
    <t>92329</t>
  </si>
  <si>
    <t>92330</t>
  </si>
  <si>
    <t>92331</t>
  </si>
  <si>
    <t>92332</t>
  </si>
  <si>
    <t>92333</t>
  </si>
  <si>
    <t>92334</t>
  </si>
  <si>
    <t>92344</t>
  </si>
  <si>
    <t>92345</t>
  </si>
  <si>
    <t>92346</t>
  </si>
  <si>
    <t>92347</t>
  </si>
  <si>
    <t>92348</t>
  </si>
  <si>
    <t>92349</t>
  </si>
  <si>
    <t>92350</t>
  </si>
  <si>
    <t>92351</t>
  </si>
  <si>
    <t>92352</t>
  </si>
  <si>
    <t>92353</t>
  </si>
  <si>
    <t>92354</t>
  </si>
  <si>
    <t>92355</t>
  </si>
  <si>
    <t>92356</t>
  </si>
  <si>
    <t>92357</t>
  </si>
  <si>
    <t>92358</t>
  </si>
  <si>
    <t>92369</t>
  </si>
  <si>
    <t>92370</t>
  </si>
  <si>
    <t>92371</t>
  </si>
  <si>
    <t>92372</t>
  </si>
  <si>
    <t>92373</t>
  </si>
  <si>
    <t>92374</t>
  </si>
  <si>
    <t>92375</t>
  </si>
  <si>
    <t>92376</t>
  </si>
  <si>
    <t>92377</t>
  </si>
  <si>
    <t>92378</t>
  </si>
  <si>
    <t>92379</t>
  </si>
  <si>
    <t>92380</t>
  </si>
  <si>
    <t>92381</t>
  </si>
  <si>
    <t>92382</t>
  </si>
  <si>
    <t>92383</t>
  </si>
  <si>
    <t>92384</t>
  </si>
  <si>
    <t>92385</t>
  </si>
  <si>
    <t>92386</t>
  </si>
  <si>
    <t>92387</t>
  </si>
  <si>
    <t>92388</t>
  </si>
  <si>
    <t>92389</t>
  </si>
  <si>
    <t>92390</t>
  </si>
  <si>
    <t>92635</t>
  </si>
  <si>
    <t>92636</t>
  </si>
  <si>
    <t>92637</t>
  </si>
  <si>
    <t>92638</t>
  </si>
  <si>
    <t>92639</t>
  </si>
  <si>
    <t>92640</t>
  </si>
  <si>
    <t>92642</t>
  </si>
  <si>
    <t>92644</t>
  </si>
  <si>
    <t>92657</t>
  </si>
  <si>
    <t>92658</t>
  </si>
  <si>
    <t>92659</t>
  </si>
  <si>
    <t>92660</t>
  </si>
  <si>
    <t>92661</t>
  </si>
  <si>
    <t>92662</t>
  </si>
  <si>
    <t>92663</t>
  </si>
  <si>
    <t>92664</t>
  </si>
  <si>
    <t>92665</t>
  </si>
  <si>
    <t>92666</t>
  </si>
  <si>
    <t>92667</t>
  </si>
  <si>
    <t>92668</t>
  </si>
  <si>
    <t>92669</t>
  </si>
  <si>
    <t>92670</t>
  </si>
  <si>
    <t>92671</t>
  </si>
  <si>
    <t>92672</t>
  </si>
  <si>
    <t>92673</t>
  </si>
  <si>
    <t>92674</t>
  </si>
  <si>
    <t>92675</t>
  </si>
  <si>
    <t>92676</t>
  </si>
  <si>
    <t>92677</t>
  </si>
  <si>
    <t>92678</t>
  </si>
  <si>
    <t>92679</t>
  </si>
  <si>
    <t>92680</t>
  </si>
  <si>
    <t>92681</t>
  </si>
  <si>
    <t>92682</t>
  </si>
  <si>
    <t>92683</t>
  </si>
  <si>
    <t>92684</t>
  </si>
  <si>
    <t>92685</t>
  </si>
  <si>
    <t>92686</t>
  </si>
  <si>
    <t>92692</t>
  </si>
  <si>
    <t>92693</t>
  </si>
  <si>
    <t>92694</t>
  </si>
  <si>
    <t>92695</t>
  </si>
  <si>
    <t>92696</t>
  </si>
  <si>
    <t>92697</t>
  </si>
  <si>
    <t>92698</t>
  </si>
  <si>
    <t>92699</t>
  </si>
  <si>
    <t>92700</t>
  </si>
  <si>
    <t>92701</t>
  </si>
  <si>
    <t>92702</t>
  </si>
  <si>
    <t>92703</t>
  </si>
  <si>
    <t>92704</t>
  </si>
  <si>
    <t>92705</t>
  </si>
  <si>
    <t>92706</t>
  </si>
  <si>
    <t>92889</t>
  </si>
  <si>
    <t>92890</t>
  </si>
  <si>
    <t>92891</t>
  </si>
  <si>
    <t>92892</t>
  </si>
  <si>
    <t>92893</t>
  </si>
  <si>
    <t>92894</t>
  </si>
  <si>
    <t>92895</t>
  </si>
  <si>
    <t>92896</t>
  </si>
  <si>
    <t>92897</t>
  </si>
  <si>
    <t>92898</t>
  </si>
  <si>
    <t>92899</t>
  </si>
  <si>
    <t>92900</t>
  </si>
  <si>
    <t>92901</t>
  </si>
  <si>
    <t>92902</t>
  </si>
  <si>
    <t>92903</t>
  </si>
  <si>
    <t>92904</t>
  </si>
  <si>
    <t>92905</t>
  </si>
  <si>
    <t>92906</t>
  </si>
  <si>
    <t>92907</t>
  </si>
  <si>
    <t>92908</t>
  </si>
  <si>
    <t>92909</t>
  </si>
  <si>
    <t>92910</t>
  </si>
  <si>
    <t>92911</t>
  </si>
  <si>
    <t>92912</t>
  </si>
  <si>
    <t>92913</t>
  </si>
  <si>
    <t>92914</t>
  </si>
  <si>
    <t>92918</t>
  </si>
  <si>
    <t>92920</t>
  </si>
  <si>
    <t>92925</t>
  </si>
  <si>
    <t>92926</t>
  </si>
  <si>
    <t>92927</t>
  </si>
  <si>
    <t>92928</t>
  </si>
  <si>
    <t>92929</t>
  </si>
  <si>
    <t>92930</t>
  </si>
  <si>
    <t>92931</t>
  </si>
  <si>
    <t>92932</t>
  </si>
  <si>
    <t>92933</t>
  </si>
  <si>
    <t>92934</t>
  </si>
  <si>
    <t>92935</t>
  </si>
  <si>
    <t>92936</t>
  </si>
  <si>
    <t>92937</t>
  </si>
  <si>
    <t>92938</t>
  </si>
  <si>
    <t>92939</t>
  </si>
  <si>
    <t>92940</t>
  </si>
  <si>
    <t>92941</t>
  </si>
  <si>
    <t>92942</t>
  </si>
  <si>
    <t>92943</t>
  </si>
  <si>
    <t>92944</t>
  </si>
  <si>
    <t>92945</t>
  </si>
  <si>
    <t>92946</t>
  </si>
  <si>
    <t>92947</t>
  </si>
  <si>
    <t>92948</t>
  </si>
  <si>
    <t>92949</t>
  </si>
  <si>
    <t>92950</t>
  </si>
  <si>
    <t>92951</t>
  </si>
  <si>
    <t>92952</t>
  </si>
  <si>
    <t>92953</t>
  </si>
  <si>
    <t>93050</t>
  </si>
  <si>
    <t>93052</t>
  </si>
  <si>
    <t>93054</t>
  </si>
  <si>
    <t>93055</t>
  </si>
  <si>
    <t>93056</t>
  </si>
  <si>
    <t>93057</t>
  </si>
  <si>
    <t>93058</t>
  </si>
  <si>
    <t>93059</t>
  </si>
  <si>
    <t>93060</t>
  </si>
  <si>
    <t>93061</t>
  </si>
  <si>
    <t>93062</t>
  </si>
  <si>
    <t>93063</t>
  </si>
  <si>
    <t>93064</t>
  </si>
  <si>
    <t>93065</t>
  </si>
  <si>
    <t>93066</t>
  </si>
  <si>
    <t>93067</t>
  </si>
  <si>
    <t>93068</t>
  </si>
  <si>
    <t>93069</t>
  </si>
  <si>
    <t>93070</t>
  </si>
  <si>
    <t>93071</t>
  </si>
  <si>
    <t>93072</t>
  </si>
  <si>
    <t>93074</t>
  </si>
  <si>
    <t>93075</t>
  </si>
  <si>
    <t>93076</t>
  </si>
  <si>
    <t>93077</t>
  </si>
  <si>
    <t>93078</t>
  </si>
  <si>
    <t>93079</t>
  </si>
  <si>
    <t>93080</t>
  </si>
  <si>
    <t>93081</t>
  </si>
  <si>
    <t>93082</t>
  </si>
  <si>
    <t>93083</t>
  </si>
  <si>
    <t>93084</t>
  </si>
  <si>
    <t>93085</t>
  </si>
  <si>
    <t>93086</t>
  </si>
  <si>
    <t>93087</t>
  </si>
  <si>
    <t>93088</t>
  </si>
  <si>
    <t>93089</t>
  </si>
  <si>
    <t>93090</t>
  </si>
  <si>
    <t>93091</t>
  </si>
  <si>
    <t>93092</t>
  </si>
  <si>
    <t>93093</t>
  </si>
  <si>
    <t>93094</t>
  </si>
  <si>
    <t>93097</t>
  </si>
  <si>
    <t>93098</t>
  </si>
  <si>
    <t>93099</t>
  </si>
  <si>
    <t>93100</t>
  </si>
  <si>
    <t>93101</t>
  </si>
  <si>
    <t>93102</t>
  </si>
  <si>
    <t>93103</t>
  </si>
  <si>
    <t>93104</t>
  </si>
  <si>
    <t>93105</t>
  </si>
  <si>
    <t>93106</t>
  </si>
  <si>
    <t>93107</t>
  </si>
  <si>
    <t>93108</t>
  </si>
  <si>
    <t>93109</t>
  </si>
  <si>
    <t>93110</t>
  </si>
  <si>
    <t>93111</t>
  </si>
  <si>
    <t>93112</t>
  </si>
  <si>
    <t>93113</t>
  </si>
  <si>
    <t>93114</t>
  </si>
  <si>
    <t>93115</t>
  </si>
  <si>
    <t>93116</t>
  </si>
  <si>
    <t>93117</t>
  </si>
  <si>
    <t>93118</t>
  </si>
  <si>
    <t>93119</t>
  </si>
  <si>
    <t>93120</t>
  </si>
  <si>
    <t>93121</t>
  </si>
  <si>
    <t>93122</t>
  </si>
  <si>
    <t>93123</t>
  </si>
  <si>
    <t>93124</t>
  </si>
  <si>
    <t>93125</t>
  </si>
  <si>
    <t>93126</t>
  </si>
  <si>
    <t>93133</t>
  </si>
  <si>
    <t>94465</t>
  </si>
  <si>
    <t>94466</t>
  </si>
  <si>
    <t>94467</t>
  </si>
  <si>
    <t>94468</t>
  </si>
  <si>
    <t>94469</t>
  </si>
  <si>
    <t>94470</t>
  </si>
  <si>
    <t>94471</t>
  </si>
  <si>
    <t>94472</t>
  </si>
  <si>
    <t>94473</t>
  </si>
  <si>
    <t>94474</t>
  </si>
  <si>
    <t>94475</t>
  </si>
  <si>
    <t>94476</t>
  </si>
  <si>
    <t>94477</t>
  </si>
  <si>
    <t>94478</t>
  </si>
  <si>
    <t>94479</t>
  </si>
  <si>
    <t>94606</t>
  </si>
  <si>
    <t>LUVA EM COBRE, DN 54 MM, SEM ANEL DE SOLDA, INSTALADO EM RESERVAÇÃO DE ÁGUA DE EDIFICAÇÃO QUE POSSUA RESERVATÓRIO DE FIBRA/FIBROCIMENTO  FORNECIMENTO E INSTALAÇÃO. AF_06/2016</t>
  </si>
  <si>
    <t>94608</t>
  </si>
  <si>
    <t>LUVA EM COBRE, DN 66 MM, SEM ANEL DE SOLDA, INSTALADO EM RESERVAÇÃO DE ÁGUA DE EDIFICAÇÃO QUE POSSUA RESERVATÓRIO DE FIBRA/FIBROCIMENTO  FORNECIMENTO E INSTALAÇÃO. AF_06/2016</t>
  </si>
  <si>
    <t>94610</t>
  </si>
  <si>
    <t>LUVA EM COBRE, DN 79 MM, SEM ANEL DE SOLDA, INSTALADO EM RESERVAÇÃO DE ÁGUA DE EDIFICAÇÃO QUE POSSUA RESERVATÓRIO DE FIBRA/FIBROCIMENTO  FORNECIMENTO E INSTALAÇÃO. AF_06/2016</t>
  </si>
  <si>
    <t>94612</t>
  </si>
  <si>
    <t>LUVA DE COBRE, DN 104 MM, SEM ANEL DE SOLDA, INSTALADO EM RESERVAÇÃO DE ÁGUA DE EDIFICAÇÃO QUE POSSUA RESERVATÓRIO DE FIBRA/FIBROCIMENTO  FORNECIMENTO E INSTALAÇÃO. AF_06/2016</t>
  </si>
  <si>
    <t>94614</t>
  </si>
  <si>
    <t>COTOVELO EM COBRE, DN 54 MM, 90 GRAUS, SEM ANEL DE SOLDA, INSTALADO EM RESERVAÇÃO DE ÁGUA DE EDIFICAÇÃO QUE POSSUA RESERVATÓRIO DE FIBRA/FIBROCIMENTO  FORNECIMENTO E INSTALAÇÃO. AF_06/2016</t>
  </si>
  <si>
    <t>94615</t>
  </si>
  <si>
    <t>CURVA EM COBRE, DN 54 MM, 45 GRAUS, SEM ANEL DE SOLDA, BOLSA X BOLSA, INSTALADO EM RESERVAÇÃO DE ÁGUA DE EDIFICAÇÃO QUE POSSUA RESERVATÓRIO DE FIBRA/FIBROCIMENTO  FORNECIMENTO E INSTALAÇÃO. AF_06/2016</t>
  </si>
  <si>
    <t>94616</t>
  </si>
  <si>
    <t>COTOVELO EM COBRE, DN 66 MM, 90 GRAUS, SEM ANEL DE SOLDA, INSTALADO EM RESERVAÇÃO DE ÁGUA DE EDIFICAÇÃO QUE POSSUA RESERVATÓRIO DE FIBRA/FIBROCIMENTO  FORNECIMENTO E INSTALAÇÃO. AF_06/2016</t>
  </si>
  <si>
    <t>94617</t>
  </si>
  <si>
    <t>CURVA EM COBRE, DN 66 MM, 45 GRAUS, SEM ANEL DE SOLDA, BOLSA X BOLSA, INSTALADO EM RESERVAÇÃO DE ÁGUA DE EDIFICAÇÃO QUE POSSUA RESERVATÓRIO DE FIBRA/FIBROCIMENTO  FORNECIMENTO E INSTALAÇÃO. AF_06/2016</t>
  </si>
  <si>
    <t>94618</t>
  </si>
  <si>
    <t>COTOVELO EM COBRE, DN 79 MM, 90 GRAUS, SEM ANEL DE SOLDA, INSTALADO EM RESERVAÇÃO DE ÁGUA DE EDIFICAÇÃO QUE POSSUA RESERVATÓRIO DE FIBRA/FIBROCIMENTO  FORNECIMENTO E INSTALAÇÃO. AF_06/2016</t>
  </si>
  <si>
    <t>94620</t>
  </si>
  <si>
    <t>COTOVELO EM COBRE, DN 104 MM, 90 GRAUS, SEM ANEL DE SOLDA, INSTALADO EM RESERVAÇÃO DE ÁGUA DE EDIFICAÇÃO QUE POSSUA RESERVATÓRIO DE FIBRA/FIBROCIMENTO  FORNECIMENTO E INSTALAÇÃO. AF_06/2016</t>
  </si>
  <si>
    <t>94622</t>
  </si>
  <si>
    <t>TE EM COBRE, DN 54 MM, SEM ANEL DE SOLDA, INSTALADO EM RESERVAÇÃO DE ÁGUA DE EDIFICAÇÃO QUE POSSUA RESERVATÓRIO DE FIBRA/FIBROCIMENTO  FORNECIMENTO E INSTALAÇÃO. AF_06/2016</t>
  </si>
  <si>
    <t>94623</t>
  </si>
  <si>
    <t>TE EM COBRE, DN 66 MM, SEM ANEL DE SOLDA, INSTALADO EM RESERVAÇÃO DE ÁGUA DE EDIFICAÇÃO QUE POSSUA RESERVATÓRIO DE FIBRA/FIBROCIMENTO  FORNECIMENTO E INSTALAÇÃO. AF_06/2016</t>
  </si>
  <si>
    <t>94624</t>
  </si>
  <si>
    <t>TE EM COBRE, DN 79 MM, SEM ANEL DE SOLDA, INSTALADO EM RESERVAÇÃO DE ÁGUA DE EDIFICAÇÃO QUE POSSUA RESERVATÓRIO DE FIBRA/FIBROCIMENTO  FORNECIMENTO E INSTALAÇÃO. AF_06/2016</t>
  </si>
  <si>
    <t>94625</t>
  </si>
  <si>
    <t>TE EM COBRE, DN 104 MM, SEM ANEL DE SOLDA, INSTALADO EM RESERVAÇÃO DE ÁGUA DE EDIFICAÇÃO QUE POSSUA RESERVATÓRIO DE FIBRA/FIBROCIMENTO  FORNECIMENTO E INSTALAÇÃO. AF_06/2016</t>
  </si>
  <si>
    <t>94656</t>
  </si>
  <si>
    <t>94657</t>
  </si>
  <si>
    <t>94658</t>
  </si>
  <si>
    <t>94659</t>
  </si>
  <si>
    <t>94660</t>
  </si>
  <si>
    <t>94661</t>
  </si>
  <si>
    <t>94662</t>
  </si>
  <si>
    <t>94663</t>
  </si>
  <si>
    <t>94664</t>
  </si>
  <si>
    <t>94665</t>
  </si>
  <si>
    <t>94666</t>
  </si>
  <si>
    <t>94667</t>
  </si>
  <si>
    <t>94668</t>
  </si>
  <si>
    <t>94669</t>
  </si>
  <si>
    <t>94670</t>
  </si>
  <si>
    <t>94671</t>
  </si>
  <si>
    <t>94672</t>
  </si>
  <si>
    <t>94673</t>
  </si>
  <si>
    <t>94674</t>
  </si>
  <si>
    <t>94675</t>
  </si>
  <si>
    <t>94676</t>
  </si>
  <si>
    <t>94677</t>
  </si>
  <si>
    <t>94678</t>
  </si>
  <si>
    <t>94679</t>
  </si>
  <si>
    <t>94680</t>
  </si>
  <si>
    <t>94681</t>
  </si>
  <si>
    <t>94682</t>
  </si>
  <si>
    <t>94683</t>
  </si>
  <si>
    <t>94684</t>
  </si>
  <si>
    <t>94685</t>
  </si>
  <si>
    <t>94686</t>
  </si>
  <si>
    <t>94687</t>
  </si>
  <si>
    <t>94688</t>
  </si>
  <si>
    <t>94689</t>
  </si>
  <si>
    <t>94690</t>
  </si>
  <si>
    <t>94691</t>
  </si>
  <si>
    <t>94692</t>
  </si>
  <si>
    <t>94693</t>
  </si>
  <si>
    <t>94694</t>
  </si>
  <si>
    <t>94695</t>
  </si>
  <si>
    <t>94696</t>
  </si>
  <si>
    <t>94697</t>
  </si>
  <si>
    <t>94698</t>
  </si>
  <si>
    <t>94699</t>
  </si>
  <si>
    <t>94700</t>
  </si>
  <si>
    <t>94701</t>
  </si>
  <si>
    <t>94702</t>
  </si>
  <si>
    <t>94703</t>
  </si>
  <si>
    <t>94704</t>
  </si>
  <si>
    <t>94705</t>
  </si>
  <si>
    <t>94706</t>
  </si>
  <si>
    <t>94707</t>
  </si>
  <si>
    <t>94713</t>
  </si>
  <si>
    <t>94714</t>
  </si>
  <si>
    <t>94715</t>
  </si>
  <si>
    <t>94724</t>
  </si>
  <si>
    <t>94725</t>
  </si>
  <si>
    <t>94726</t>
  </si>
  <si>
    <t>94727</t>
  </si>
  <si>
    <t>94728</t>
  </si>
  <si>
    <t>94729</t>
  </si>
  <si>
    <t>94730</t>
  </si>
  <si>
    <t>94731</t>
  </si>
  <si>
    <t>94733</t>
  </si>
  <si>
    <t>94737</t>
  </si>
  <si>
    <t>94740</t>
  </si>
  <si>
    <t>94741</t>
  </si>
  <si>
    <t>94742</t>
  </si>
  <si>
    <t>94743</t>
  </si>
  <si>
    <t>94744</t>
  </si>
  <si>
    <t>94746</t>
  </si>
  <si>
    <t>94748</t>
  </si>
  <si>
    <t>94750</t>
  </si>
  <si>
    <t>94752</t>
  </si>
  <si>
    <t>94756</t>
  </si>
  <si>
    <t>94757</t>
  </si>
  <si>
    <t>94758</t>
  </si>
  <si>
    <t>94759</t>
  </si>
  <si>
    <t>94760</t>
  </si>
  <si>
    <t>94761</t>
  </si>
  <si>
    <t>94762</t>
  </si>
  <si>
    <t>94783</t>
  </si>
  <si>
    <t>94785</t>
  </si>
  <si>
    <t>94789</t>
  </si>
  <si>
    <t>94790</t>
  </si>
  <si>
    <t>94791</t>
  </si>
  <si>
    <t>94863</t>
  </si>
  <si>
    <t>95237</t>
  </si>
  <si>
    <t>95693</t>
  </si>
  <si>
    <t>95694</t>
  </si>
  <si>
    <t>95695</t>
  </si>
  <si>
    <t>95696</t>
  </si>
  <si>
    <t>96637</t>
  </si>
  <si>
    <t>96638</t>
  </si>
  <si>
    <t>96639</t>
  </si>
  <si>
    <t>96640</t>
  </si>
  <si>
    <t>96641</t>
  </si>
  <si>
    <t>96642</t>
  </si>
  <si>
    <t>96643</t>
  </si>
  <si>
    <t>96650</t>
  </si>
  <si>
    <t>96651</t>
  </si>
  <si>
    <t>96652</t>
  </si>
  <si>
    <t>96653</t>
  </si>
  <si>
    <t>96654</t>
  </si>
  <si>
    <t>96655</t>
  </si>
  <si>
    <t>96656</t>
  </si>
  <si>
    <t>96657</t>
  </si>
  <si>
    <t>96658</t>
  </si>
  <si>
    <t>96659</t>
  </si>
  <si>
    <t>96660</t>
  </si>
  <si>
    <t>96661</t>
  </si>
  <si>
    <t>96662</t>
  </si>
  <si>
    <t>96663</t>
  </si>
  <si>
    <t>96664</t>
  </si>
  <si>
    <t>96665</t>
  </si>
  <si>
    <t>96666</t>
  </si>
  <si>
    <t>96667</t>
  </si>
  <si>
    <t>96684</t>
  </si>
  <si>
    <t>96685</t>
  </si>
  <si>
    <t>96686</t>
  </si>
  <si>
    <t>96687</t>
  </si>
  <si>
    <t>96688</t>
  </si>
  <si>
    <t>96689</t>
  </si>
  <si>
    <t>96690</t>
  </si>
  <si>
    <t>96691</t>
  </si>
  <si>
    <t>96692</t>
  </si>
  <si>
    <t>96693</t>
  </si>
  <si>
    <t>96694</t>
  </si>
  <si>
    <t>96695</t>
  </si>
  <si>
    <t>96696</t>
  </si>
  <si>
    <t>96697</t>
  </si>
  <si>
    <t>96698</t>
  </si>
  <si>
    <t>96699</t>
  </si>
  <si>
    <t>96700</t>
  </si>
  <si>
    <t>96701</t>
  </si>
  <si>
    <t>96702</t>
  </si>
  <si>
    <t>96703</t>
  </si>
  <si>
    <t>96704</t>
  </si>
  <si>
    <t>96705</t>
  </si>
  <si>
    <t>96706</t>
  </si>
  <si>
    <t>96707</t>
  </si>
  <si>
    <t>96708</t>
  </si>
  <si>
    <t>96709</t>
  </si>
  <si>
    <t>96710</t>
  </si>
  <si>
    <t>96711</t>
  </si>
  <si>
    <t>96712</t>
  </si>
  <si>
    <t>96713</t>
  </si>
  <si>
    <t>96714</t>
  </si>
  <si>
    <t>96715</t>
  </si>
  <si>
    <t>96716</t>
  </si>
  <si>
    <t>96717</t>
  </si>
  <si>
    <t>96736</t>
  </si>
  <si>
    <t>96737</t>
  </si>
  <si>
    <t>96738</t>
  </si>
  <si>
    <t>96739</t>
  </si>
  <si>
    <t>96740</t>
  </si>
  <si>
    <t>96741</t>
  </si>
  <si>
    <t>96742</t>
  </si>
  <si>
    <t>96743</t>
  </si>
  <si>
    <t>96744</t>
  </si>
  <si>
    <t>96745</t>
  </si>
  <si>
    <t>96746</t>
  </si>
  <si>
    <t>96747</t>
  </si>
  <si>
    <t>96748</t>
  </si>
  <si>
    <t>96749</t>
  </si>
  <si>
    <t>96750</t>
  </si>
  <si>
    <t>96751</t>
  </si>
  <si>
    <t>96752</t>
  </si>
  <si>
    <t>96753</t>
  </si>
  <si>
    <t>96754</t>
  </si>
  <si>
    <t>96755</t>
  </si>
  <si>
    <t>96756</t>
  </si>
  <si>
    <t>96757</t>
  </si>
  <si>
    <t>96758</t>
  </si>
  <si>
    <t>96759</t>
  </si>
  <si>
    <t>96760</t>
  </si>
  <si>
    <t>96761</t>
  </si>
  <si>
    <t>96762</t>
  </si>
  <si>
    <t>96763</t>
  </si>
  <si>
    <t>96764</t>
  </si>
  <si>
    <t>96802</t>
  </si>
  <si>
    <t>96803</t>
  </si>
  <si>
    <t>96804</t>
  </si>
  <si>
    <t>96805</t>
  </si>
  <si>
    <t>96806</t>
  </si>
  <si>
    <t>96807</t>
  </si>
  <si>
    <t>96808</t>
  </si>
  <si>
    <t>96809</t>
  </si>
  <si>
    <t>96810</t>
  </si>
  <si>
    <t>96811</t>
  </si>
  <si>
    <t>96812</t>
  </si>
  <si>
    <t>96813</t>
  </si>
  <si>
    <t>96814</t>
  </si>
  <si>
    <t>96815</t>
  </si>
  <si>
    <t>96816</t>
  </si>
  <si>
    <t>96817</t>
  </si>
  <si>
    <t>96818</t>
  </si>
  <si>
    <t>96819</t>
  </si>
  <si>
    <t>96820</t>
  </si>
  <si>
    <t>96821</t>
  </si>
  <si>
    <t>96822</t>
  </si>
  <si>
    <t>96823</t>
  </si>
  <si>
    <t>96824</t>
  </si>
  <si>
    <t>96826</t>
  </si>
  <si>
    <t>96827</t>
  </si>
  <si>
    <t>96828</t>
  </si>
  <si>
    <t>96829</t>
  </si>
  <si>
    <t>96830</t>
  </si>
  <si>
    <t>96832</t>
  </si>
  <si>
    <t>96833</t>
  </si>
  <si>
    <t>96834</t>
  </si>
  <si>
    <t>96836</t>
  </si>
  <si>
    <t>96837</t>
  </si>
  <si>
    <t>96838</t>
  </si>
  <si>
    <t>96839</t>
  </si>
  <si>
    <t>96840</t>
  </si>
  <si>
    <t>96841</t>
  </si>
  <si>
    <t>96842</t>
  </si>
  <si>
    <t>96843</t>
  </si>
  <si>
    <t>96844</t>
  </si>
  <si>
    <t>96845</t>
  </si>
  <si>
    <t>96846</t>
  </si>
  <si>
    <t>96847</t>
  </si>
  <si>
    <t>96848</t>
  </si>
  <si>
    <t>96849</t>
  </si>
  <si>
    <t>96850</t>
  </si>
  <si>
    <t>96852</t>
  </si>
  <si>
    <t>96853</t>
  </si>
  <si>
    <t>96854</t>
  </si>
  <si>
    <t>96855</t>
  </si>
  <si>
    <t>96856</t>
  </si>
  <si>
    <t>96860</t>
  </si>
  <si>
    <t>96861</t>
  </si>
  <si>
    <t>96862</t>
  </si>
  <si>
    <t>96863</t>
  </si>
  <si>
    <t>96864</t>
  </si>
  <si>
    <t>96865</t>
  </si>
  <si>
    <t>96866</t>
  </si>
  <si>
    <t>96868</t>
  </si>
  <si>
    <t>96869</t>
  </si>
  <si>
    <t>96870</t>
  </si>
  <si>
    <t>96871</t>
  </si>
  <si>
    <t>96872</t>
  </si>
  <si>
    <t>96873</t>
  </si>
  <si>
    <t>96874</t>
  </si>
  <si>
    <t>96875</t>
  </si>
  <si>
    <t>96876</t>
  </si>
  <si>
    <t>96878</t>
  </si>
  <si>
    <t>96879</t>
  </si>
  <si>
    <t>96881</t>
  </si>
  <si>
    <t>97425</t>
  </si>
  <si>
    <t>FLANGE EM AÇO, DN 15 MM X 1/2'', INSTALADO EM RESERVAÇÃO DE ÁGUA DE EDIFICAÇÃO QUE POSSUA RESERVATÓRIO DE FIBRA/FIBROCIMENTO - FORNECIMENTO E INSTALAÇÃO. AF_06/2016</t>
  </si>
  <si>
    <t>97426</t>
  </si>
  <si>
    <t>FLANGE EM AÇO, DN 20 MM X 3/4'', INSTALADO EM RESERVAÇÃO DE ÁGUA DE EDIFICAÇÃO QUE POSSUA RESERVATÓRIO DE FIBRA/FIBROCIMENTO - FORNECIMENTO E INSTALAÇÃO. AF_06/2016</t>
  </si>
  <si>
    <t>97427</t>
  </si>
  <si>
    <t>FLANGE EM AÇO, DN 25 MM X 1'', INSTALADO EM RESERVAÇÃO DE ÁGUA DE EDIFICAÇÃO QUE POSSUA RESERVATÓRIO DE FIBRA/FIBROCIMENTO - FORNECIMENTO E INSTALAÇÃO. AF_06/2016</t>
  </si>
  <si>
    <t>97428</t>
  </si>
  <si>
    <t>FLANGE EM AÇO, DN 32 MM X 1 1/4'', INSTALADO EM RESERVAÇÃO DE ÁGUA DE EDIFICAÇÃO QUE POSSUA RESERVATÓRIO DE FIBRA/FIBROCIMENTO - FORNECIMENTO E INSTALAÇÃO. AF_06/2016</t>
  </si>
  <si>
    <t>97429</t>
  </si>
  <si>
    <t>FLANGE EM AÇO, DN 40 MM X 1 1/2'', INSTALADO EM RESERVAÇÃO DE ÁGUA DE EDIFICAÇÃO QUE POSSUA RESERVATÓRIO DE FIBRA/FIBROCIMENTO - FORNECIMENTO E INSTALAÇÃO. AF_06/2016</t>
  </si>
  <si>
    <t>97430</t>
  </si>
  <si>
    <t>97431</t>
  </si>
  <si>
    <t>97432</t>
  </si>
  <si>
    <t>97433</t>
  </si>
  <si>
    <t>97434</t>
  </si>
  <si>
    <t>97435</t>
  </si>
  <si>
    <t>97436</t>
  </si>
  <si>
    <t>97437</t>
  </si>
  <si>
    <t>97438</t>
  </si>
  <si>
    <t>97439</t>
  </si>
  <si>
    <t>97440</t>
  </si>
  <si>
    <t>97442</t>
  </si>
  <si>
    <t>97443</t>
  </si>
  <si>
    <t>97444</t>
  </si>
  <si>
    <t>97446</t>
  </si>
  <si>
    <t>97447</t>
  </si>
  <si>
    <t>97449</t>
  </si>
  <si>
    <t>97450</t>
  </si>
  <si>
    <t>97452</t>
  </si>
  <si>
    <t>97453</t>
  </si>
  <si>
    <t>97454</t>
  </si>
  <si>
    <t>97455</t>
  </si>
  <si>
    <t>97456</t>
  </si>
  <si>
    <t>97457</t>
  </si>
  <si>
    <t>97458</t>
  </si>
  <si>
    <t>97459</t>
  </si>
  <si>
    <t>97460</t>
  </si>
  <si>
    <t>97461</t>
  </si>
  <si>
    <t>97462</t>
  </si>
  <si>
    <t>97464</t>
  </si>
  <si>
    <t>97465</t>
  </si>
  <si>
    <t>97467</t>
  </si>
  <si>
    <t>97468</t>
  </si>
  <si>
    <t>97470</t>
  </si>
  <si>
    <t>97471</t>
  </si>
  <si>
    <t>97474</t>
  </si>
  <si>
    <t>97475</t>
  </si>
  <si>
    <t>97477</t>
  </si>
  <si>
    <t>97478</t>
  </si>
  <si>
    <t>97479</t>
  </si>
  <si>
    <t>97480</t>
  </si>
  <si>
    <t>97481</t>
  </si>
  <si>
    <t>97482</t>
  </si>
  <si>
    <t>97483</t>
  </si>
  <si>
    <t>97484</t>
  </si>
  <si>
    <t>97485</t>
  </si>
  <si>
    <t>97486</t>
  </si>
  <si>
    <t>97487</t>
  </si>
  <si>
    <t>97488</t>
  </si>
  <si>
    <t>97489</t>
  </si>
  <si>
    <t>97490</t>
  </si>
  <si>
    <t>97491</t>
  </si>
  <si>
    <t>97492</t>
  </si>
  <si>
    <t>97493</t>
  </si>
  <si>
    <t>97494</t>
  </si>
  <si>
    <t>97495</t>
  </si>
  <si>
    <t>97496</t>
  </si>
  <si>
    <t>97499</t>
  </si>
  <si>
    <t>97500</t>
  </si>
  <si>
    <t>97502</t>
  </si>
  <si>
    <t>97503</t>
  </si>
  <si>
    <t>97505</t>
  </si>
  <si>
    <t>97506</t>
  </si>
  <si>
    <t>97508</t>
  </si>
  <si>
    <t>97509</t>
  </si>
  <si>
    <t>97511</t>
  </si>
  <si>
    <t>97512</t>
  </si>
  <si>
    <t>97514</t>
  </si>
  <si>
    <t>97515</t>
  </si>
  <si>
    <t>97517</t>
  </si>
  <si>
    <t>97518</t>
  </si>
  <si>
    <t>97519</t>
  </si>
  <si>
    <t>97520</t>
  </si>
  <si>
    <t>97521</t>
  </si>
  <si>
    <t>97522</t>
  </si>
  <si>
    <t>97523</t>
  </si>
  <si>
    <t>97524</t>
  </si>
  <si>
    <t>97525</t>
  </si>
  <si>
    <t>97526</t>
  </si>
  <si>
    <t>97527</t>
  </si>
  <si>
    <t>97528</t>
  </si>
  <si>
    <t>97529</t>
  </si>
  <si>
    <t>97530</t>
  </si>
  <si>
    <t>97531</t>
  </si>
  <si>
    <t>97532</t>
  </si>
  <si>
    <t>97533</t>
  </si>
  <si>
    <t>97534</t>
  </si>
  <si>
    <t>97537</t>
  </si>
  <si>
    <t>97540</t>
  </si>
  <si>
    <t>97541</t>
  </si>
  <si>
    <t>97543</t>
  </si>
  <si>
    <t>97544</t>
  </si>
  <si>
    <t>97546</t>
  </si>
  <si>
    <t>97547</t>
  </si>
  <si>
    <t>97548</t>
  </si>
  <si>
    <t>97549</t>
  </si>
  <si>
    <t>97550</t>
  </si>
  <si>
    <t>97551</t>
  </si>
  <si>
    <t>97552</t>
  </si>
  <si>
    <t>97553</t>
  </si>
  <si>
    <t>97554</t>
  </si>
  <si>
    <t>98602</t>
  </si>
  <si>
    <t>97900</t>
  </si>
  <si>
    <t>97901</t>
  </si>
  <si>
    <t>97902</t>
  </si>
  <si>
    <t>97903</t>
  </si>
  <si>
    <t>97904</t>
  </si>
  <si>
    <t>97905</t>
  </si>
  <si>
    <t>97906</t>
  </si>
  <si>
    <t>97907</t>
  </si>
  <si>
    <t>97908</t>
  </si>
  <si>
    <t>98102</t>
  </si>
  <si>
    <t>98104</t>
  </si>
  <si>
    <t>98105</t>
  </si>
  <si>
    <t>98106</t>
  </si>
  <si>
    <t>98107</t>
  </si>
  <si>
    <t>98108</t>
  </si>
  <si>
    <t>99250</t>
  </si>
  <si>
    <t>99251</t>
  </si>
  <si>
    <t>99253</t>
  </si>
  <si>
    <t>99255</t>
  </si>
  <si>
    <t>99257</t>
  </si>
  <si>
    <t>99258</t>
  </si>
  <si>
    <t>99260</t>
  </si>
  <si>
    <t>99262</t>
  </si>
  <si>
    <t>99264</t>
  </si>
  <si>
    <t>89482</t>
  </si>
  <si>
    <t>89491</t>
  </si>
  <si>
    <t>89495</t>
  </si>
  <si>
    <t>89707</t>
  </si>
  <si>
    <t>89708</t>
  </si>
  <si>
    <t>89709</t>
  </si>
  <si>
    <t>89710</t>
  </si>
  <si>
    <t>86872</t>
  </si>
  <si>
    <t>86874</t>
  </si>
  <si>
    <t>86875</t>
  </si>
  <si>
    <t>86876</t>
  </si>
  <si>
    <t>86877</t>
  </si>
  <si>
    <t>86878</t>
  </si>
  <si>
    <t>86879</t>
  </si>
  <si>
    <t>86880</t>
  </si>
  <si>
    <t>86881</t>
  </si>
  <si>
    <t>86882</t>
  </si>
  <si>
    <t>86883</t>
  </si>
  <si>
    <t>86884</t>
  </si>
  <si>
    <t>86885</t>
  </si>
  <si>
    <t>86886</t>
  </si>
  <si>
    <t>86887</t>
  </si>
  <si>
    <t>86888</t>
  </si>
  <si>
    <t>86889</t>
  </si>
  <si>
    <t>86893</t>
  </si>
  <si>
    <t>86894</t>
  </si>
  <si>
    <t>86895</t>
  </si>
  <si>
    <t>86899</t>
  </si>
  <si>
    <t>86900</t>
  </si>
  <si>
    <t>86901</t>
  </si>
  <si>
    <t>86902</t>
  </si>
  <si>
    <t>86903</t>
  </si>
  <si>
    <t>86904</t>
  </si>
  <si>
    <t>86905</t>
  </si>
  <si>
    <t>86906</t>
  </si>
  <si>
    <t>86908</t>
  </si>
  <si>
    <t>86909</t>
  </si>
  <si>
    <t>86910</t>
  </si>
  <si>
    <t>86911</t>
  </si>
  <si>
    <t>86913</t>
  </si>
  <si>
    <t>86914</t>
  </si>
  <si>
    <t>86915</t>
  </si>
  <si>
    <t>86916</t>
  </si>
  <si>
    <t>86919</t>
  </si>
  <si>
    <t>86920</t>
  </si>
  <si>
    <t>86921</t>
  </si>
  <si>
    <t>86922</t>
  </si>
  <si>
    <t>86923</t>
  </si>
  <si>
    <t>86924</t>
  </si>
  <si>
    <t>86925</t>
  </si>
  <si>
    <t>86926</t>
  </si>
  <si>
    <t>86927</t>
  </si>
  <si>
    <t>86928</t>
  </si>
  <si>
    <t>86929</t>
  </si>
  <si>
    <t>86930</t>
  </si>
  <si>
    <t>86931</t>
  </si>
  <si>
    <t>86932</t>
  </si>
  <si>
    <t>86933</t>
  </si>
  <si>
    <t>86934</t>
  </si>
  <si>
    <t>86935</t>
  </si>
  <si>
    <t>86936</t>
  </si>
  <si>
    <t>86937</t>
  </si>
  <si>
    <t>86938</t>
  </si>
  <si>
    <t>86939</t>
  </si>
  <si>
    <t>86940</t>
  </si>
  <si>
    <t>86941</t>
  </si>
  <si>
    <t>86942</t>
  </si>
  <si>
    <t>86943</t>
  </si>
  <si>
    <t>86947</t>
  </si>
  <si>
    <t>93396</t>
  </si>
  <si>
    <t>93441</t>
  </si>
  <si>
    <t>93442</t>
  </si>
  <si>
    <t>95469</t>
  </si>
  <si>
    <t>95470</t>
  </si>
  <si>
    <t>95471</t>
  </si>
  <si>
    <t>95472</t>
  </si>
  <si>
    <t>95542</t>
  </si>
  <si>
    <t>95543</t>
  </si>
  <si>
    <t>95544</t>
  </si>
  <si>
    <t>95545</t>
  </si>
  <si>
    <t>95546</t>
  </si>
  <si>
    <t>95547</t>
  </si>
  <si>
    <t>98052</t>
  </si>
  <si>
    <t>98053</t>
  </si>
  <si>
    <t>98054</t>
  </si>
  <si>
    <t>98055</t>
  </si>
  <si>
    <t>98056</t>
  </si>
  <si>
    <t>98057</t>
  </si>
  <si>
    <t>98066</t>
  </si>
  <si>
    <t>98067</t>
  </si>
  <si>
    <t>98068</t>
  </si>
  <si>
    <t>98069</t>
  </si>
  <si>
    <t>98070</t>
  </si>
  <si>
    <t>98071</t>
  </si>
  <si>
    <t>98072</t>
  </si>
  <si>
    <t>98073</t>
  </si>
  <si>
    <t>98074</t>
  </si>
  <si>
    <t>98075</t>
  </si>
  <si>
    <t>98076</t>
  </si>
  <si>
    <t>98077</t>
  </si>
  <si>
    <t>98078</t>
  </si>
  <si>
    <t>98079</t>
  </si>
  <si>
    <t>98080</t>
  </si>
  <si>
    <t>98081</t>
  </si>
  <si>
    <t>98082</t>
  </si>
  <si>
    <t>98083</t>
  </si>
  <si>
    <t>98084</t>
  </si>
  <si>
    <t>98085</t>
  </si>
  <si>
    <t>98086</t>
  </si>
  <si>
    <t>98087</t>
  </si>
  <si>
    <t>98088</t>
  </si>
  <si>
    <t>98089</t>
  </si>
  <si>
    <t>98090</t>
  </si>
  <si>
    <t>98091</t>
  </si>
  <si>
    <t>98092</t>
  </si>
  <si>
    <t>98093</t>
  </si>
  <si>
    <t>98094</t>
  </si>
  <si>
    <t>98099</t>
  </si>
  <si>
    <t>98100</t>
  </si>
  <si>
    <t>98101</t>
  </si>
  <si>
    <t>98109</t>
  </si>
  <si>
    <t>98110</t>
  </si>
  <si>
    <t>98111</t>
  </si>
  <si>
    <t>98114</t>
  </si>
  <si>
    <t>98115</t>
  </si>
  <si>
    <t>89957</t>
  </si>
  <si>
    <t>89959</t>
  </si>
  <si>
    <t>89349</t>
  </si>
  <si>
    <t>89351</t>
  </si>
  <si>
    <t>89352</t>
  </si>
  <si>
    <t>89353</t>
  </si>
  <si>
    <t>89354</t>
  </si>
  <si>
    <t>89969</t>
  </si>
  <si>
    <t>89970</t>
  </si>
  <si>
    <t>89971</t>
  </si>
  <si>
    <t>89972</t>
  </si>
  <si>
    <t>89973</t>
  </si>
  <si>
    <t>89974</t>
  </si>
  <si>
    <t>89984</t>
  </si>
  <si>
    <t>89985</t>
  </si>
  <si>
    <t>89986</t>
  </si>
  <si>
    <t>89987</t>
  </si>
  <si>
    <t>90371</t>
  </si>
  <si>
    <t>94489</t>
  </si>
  <si>
    <t>94490</t>
  </si>
  <si>
    <t>94491</t>
  </si>
  <si>
    <t>94492</t>
  </si>
  <si>
    <t>94493</t>
  </si>
  <si>
    <t>94495</t>
  </si>
  <si>
    <t>94496</t>
  </si>
  <si>
    <t>94497</t>
  </si>
  <si>
    <t>94498</t>
  </si>
  <si>
    <t>94499</t>
  </si>
  <si>
    <t>94500</t>
  </si>
  <si>
    <t>94501</t>
  </si>
  <si>
    <t>94792</t>
  </si>
  <si>
    <t>94793</t>
  </si>
  <si>
    <t>94794</t>
  </si>
  <si>
    <t>94795</t>
  </si>
  <si>
    <t>94796</t>
  </si>
  <si>
    <t>94797</t>
  </si>
  <si>
    <t>94798</t>
  </si>
  <si>
    <t>94799</t>
  </si>
  <si>
    <t>94800</t>
  </si>
  <si>
    <t>95248</t>
  </si>
  <si>
    <t>95249</t>
  </si>
  <si>
    <t>95250</t>
  </si>
  <si>
    <t>95251</t>
  </si>
  <si>
    <t>95252</t>
  </si>
  <si>
    <t>95253</t>
  </si>
  <si>
    <t>99619</t>
  </si>
  <si>
    <t>99620</t>
  </si>
  <si>
    <t>99621</t>
  </si>
  <si>
    <t>99622</t>
  </si>
  <si>
    <t>99623</t>
  </si>
  <si>
    <t>99624</t>
  </si>
  <si>
    <t>99625</t>
  </si>
  <si>
    <t>99626</t>
  </si>
  <si>
    <t>99627</t>
  </si>
  <si>
    <t>99628</t>
  </si>
  <si>
    <t>99629</t>
  </si>
  <si>
    <t>99630</t>
  </si>
  <si>
    <t>99631</t>
  </si>
  <si>
    <t>99632</t>
  </si>
  <si>
    <t>99633</t>
  </si>
  <si>
    <t>99634</t>
  </si>
  <si>
    <t>99635</t>
  </si>
  <si>
    <t>95634</t>
  </si>
  <si>
    <t>KIT CAVALETE PARA MEDIÇÃO DE ÁGUA - ENTRADA PRINCIPAL, EM PVC SOLDÁVEL DN 20 (½")   FORNECIMENTO E INSTALAÇÃO (EXCLUSIVE HIDRÔMETRO). AF_11/2016</t>
  </si>
  <si>
    <t>95635</t>
  </si>
  <si>
    <t>KIT CAVALETE PARA MEDIÇÃO DE ÁGUA - ENTRADA PRINCIPAL, EM PVC SOLDÁVEL DN 25 (¾")   FORNECIMENTO E INSTALAÇÃO (EXCLUSIVE HIDRÔMETRO). AF_11/2016</t>
  </si>
  <si>
    <t>95637</t>
  </si>
  <si>
    <t>95638</t>
  </si>
  <si>
    <t>95639</t>
  </si>
  <si>
    <t>95641</t>
  </si>
  <si>
    <t>95642</t>
  </si>
  <si>
    <t>95643</t>
  </si>
  <si>
    <t>95644</t>
  </si>
  <si>
    <t>95645</t>
  </si>
  <si>
    <t>95646</t>
  </si>
  <si>
    <t>95647</t>
  </si>
  <si>
    <t>95673</t>
  </si>
  <si>
    <t>95674</t>
  </si>
  <si>
    <t>95675</t>
  </si>
  <si>
    <t>95676</t>
  </si>
  <si>
    <t>97741</t>
  </si>
  <si>
    <t>90436</t>
  </si>
  <si>
    <t>90437</t>
  </si>
  <si>
    <t>90438</t>
  </si>
  <si>
    <t>90439</t>
  </si>
  <si>
    <t>90440</t>
  </si>
  <si>
    <t>90441</t>
  </si>
  <si>
    <t>90443</t>
  </si>
  <si>
    <t>90444</t>
  </si>
  <si>
    <t>90445</t>
  </si>
  <si>
    <t>90446</t>
  </si>
  <si>
    <t>90447</t>
  </si>
  <si>
    <t>90451</t>
  </si>
  <si>
    <t>90452</t>
  </si>
  <si>
    <t>90453</t>
  </si>
  <si>
    <t>90454</t>
  </si>
  <si>
    <t>90455</t>
  </si>
  <si>
    <t>90456</t>
  </si>
  <si>
    <t>90457</t>
  </si>
  <si>
    <t>90458</t>
  </si>
  <si>
    <t>90459</t>
  </si>
  <si>
    <t>90460</t>
  </si>
  <si>
    <t>90461</t>
  </si>
  <si>
    <t>90462</t>
  </si>
  <si>
    <t>90463</t>
  </si>
  <si>
    <t>90466</t>
  </si>
  <si>
    <t>90467</t>
  </si>
  <si>
    <t>90468</t>
  </si>
  <si>
    <t>90469</t>
  </si>
  <si>
    <t>90470</t>
  </si>
  <si>
    <t>91166</t>
  </si>
  <si>
    <t>91167</t>
  </si>
  <si>
    <t>91170</t>
  </si>
  <si>
    <t>91171</t>
  </si>
  <si>
    <t>91172</t>
  </si>
  <si>
    <t>91173</t>
  </si>
  <si>
    <t>91174</t>
  </si>
  <si>
    <t>91175</t>
  </si>
  <si>
    <t>91176</t>
  </si>
  <si>
    <t>91179</t>
  </si>
  <si>
    <t>91180</t>
  </si>
  <si>
    <t>91181</t>
  </si>
  <si>
    <t>91182</t>
  </si>
  <si>
    <t>91185</t>
  </si>
  <si>
    <t>91186</t>
  </si>
  <si>
    <t>91187</t>
  </si>
  <si>
    <t>91188</t>
  </si>
  <si>
    <t>91189</t>
  </si>
  <si>
    <t>91190</t>
  </si>
  <si>
    <t>91191</t>
  </si>
  <si>
    <t>91192</t>
  </si>
  <si>
    <t>91222</t>
  </si>
  <si>
    <t>94480</t>
  </si>
  <si>
    <t>94481</t>
  </si>
  <si>
    <t>94482</t>
  </si>
  <si>
    <t>94483</t>
  </si>
  <si>
    <t>95541</t>
  </si>
  <si>
    <t>96559</t>
  </si>
  <si>
    <t>96560</t>
  </si>
  <si>
    <t>96562</t>
  </si>
  <si>
    <t>96563</t>
  </si>
  <si>
    <t>96520</t>
  </si>
  <si>
    <t>96521</t>
  </si>
  <si>
    <t>96522</t>
  </si>
  <si>
    <t>96523</t>
  </si>
  <si>
    <t>96524</t>
  </si>
  <si>
    <t>96525</t>
  </si>
  <si>
    <t>96526</t>
  </si>
  <si>
    <t>96527</t>
  </si>
  <si>
    <t>96528</t>
  </si>
  <si>
    <t>90082</t>
  </si>
  <si>
    <t>90084</t>
  </si>
  <si>
    <t>90086</t>
  </si>
  <si>
    <t>90087</t>
  </si>
  <si>
    <t>90090</t>
  </si>
  <si>
    <t>90091</t>
  </si>
  <si>
    <t>90092</t>
  </si>
  <si>
    <t>90094</t>
  </si>
  <si>
    <t>90095</t>
  </si>
  <si>
    <t>90098</t>
  </si>
  <si>
    <t>90099</t>
  </si>
  <si>
    <t>90100</t>
  </si>
  <si>
    <t>90101</t>
  </si>
  <si>
    <t>90102</t>
  </si>
  <si>
    <t>90105</t>
  </si>
  <si>
    <t>90106</t>
  </si>
  <si>
    <t>90107</t>
  </si>
  <si>
    <t>90108</t>
  </si>
  <si>
    <t>93358</t>
  </si>
  <si>
    <t>94304</t>
  </si>
  <si>
    <t>94306</t>
  </si>
  <si>
    <t>94310</t>
  </si>
  <si>
    <t>94316</t>
  </si>
  <si>
    <t>94318</t>
  </si>
  <si>
    <t>94319</t>
  </si>
  <si>
    <t>94327</t>
  </si>
  <si>
    <t>94329</t>
  </si>
  <si>
    <t>94333</t>
  </si>
  <si>
    <t>94339</t>
  </si>
  <si>
    <t>94341</t>
  </si>
  <si>
    <t>94342</t>
  </si>
  <si>
    <t>96385</t>
  </si>
  <si>
    <t>96386</t>
  </si>
  <si>
    <t>93367</t>
  </si>
  <si>
    <t>93368</t>
  </si>
  <si>
    <t>93369</t>
  </si>
  <si>
    <t>93372</t>
  </si>
  <si>
    <t>93373</t>
  </si>
  <si>
    <t>93378</t>
  </si>
  <si>
    <t>93379</t>
  </si>
  <si>
    <t>93380</t>
  </si>
  <si>
    <t>93381</t>
  </si>
  <si>
    <t>93382</t>
  </si>
  <si>
    <t>97912</t>
  </si>
  <si>
    <t>97913</t>
  </si>
  <si>
    <t>97914</t>
  </si>
  <si>
    <t>97915</t>
  </si>
  <si>
    <t>97916</t>
  </si>
  <si>
    <t>97917</t>
  </si>
  <si>
    <t>97918</t>
  </si>
  <si>
    <t>97919</t>
  </si>
  <si>
    <t>89282</t>
  </si>
  <si>
    <t>89283</t>
  </si>
  <si>
    <t>89290</t>
  </si>
  <si>
    <t>89291</t>
  </si>
  <si>
    <t>89298</t>
  </si>
  <si>
    <t>89299</t>
  </si>
  <si>
    <t>89306</t>
  </si>
  <si>
    <t>89307</t>
  </si>
  <si>
    <t>89453</t>
  </si>
  <si>
    <t>89455</t>
  </si>
  <si>
    <t>89462</t>
  </si>
  <si>
    <t>89464</t>
  </si>
  <si>
    <t>89470</t>
  </si>
  <si>
    <t>89472</t>
  </si>
  <si>
    <t>89478</t>
  </si>
  <si>
    <t>89480</t>
  </si>
  <si>
    <t>96358</t>
  </si>
  <si>
    <t>96359</t>
  </si>
  <si>
    <t>96360</t>
  </si>
  <si>
    <t>96361</t>
  </si>
  <si>
    <t>96362</t>
  </si>
  <si>
    <t>96363</t>
  </si>
  <si>
    <t>96364</t>
  </si>
  <si>
    <t>96365</t>
  </si>
  <si>
    <t>96366</t>
  </si>
  <si>
    <t>96367</t>
  </si>
  <si>
    <t>96368</t>
  </si>
  <si>
    <t>96369</t>
  </si>
  <si>
    <t>96370</t>
  </si>
  <si>
    <t>96371</t>
  </si>
  <si>
    <t>96373</t>
  </si>
  <si>
    <t>96374</t>
  </si>
  <si>
    <t>96388</t>
  </si>
  <si>
    <t>96389</t>
  </si>
  <si>
    <t>96390</t>
  </si>
  <si>
    <t>96391</t>
  </si>
  <si>
    <t>96392</t>
  </si>
  <si>
    <t>96396</t>
  </si>
  <si>
    <t>96397</t>
  </si>
  <si>
    <t>96398</t>
  </si>
  <si>
    <t>96399</t>
  </si>
  <si>
    <t>96400</t>
  </si>
  <si>
    <t>92391</t>
  </si>
  <si>
    <t>92392</t>
  </si>
  <si>
    <t>92393</t>
  </si>
  <si>
    <t>92394</t>
  </si>
  <si>
    <t>92395</t>
  </si>
  <si>
    <t>92396</t>
  </si>
  <si>
    <t>92397</t>
  </si>
  <si>
    <t>92398</t>
  </si>
  <si>
    <t>92400</t>
  </si>
  <si>
    <t>92402</t>
  </si>
  <si>
    <t>92403</t>
  </si>
  <si>
    <t>92404</t>
  </si>
  <si>
    <t>92406</t>
  </si>
  <si>
    <t>93679</t>
  </si>
  <si>
    <t>93680</t>
  </si>
  <si>
    <t>93681</t>
  </si>
  <si>
    <t>97114</t>
  </si>
  <si>
    <t>97115</t>
  </si>
  <si>
    <t>97120</t>
  </si>
  <si>
    <t>95995</t>
  </si>
  <si>
    <t>95996</t>
  </si>
  <si>
    <t>96001</t>
  </si>
  <si>
    <t>96393</t>
  </si>
  <si>
    <t>96394</t>
  </si>
  <si>
    <t>96395</t>
  </si>
  <si>
    <t>88411</t>
  </si>
  <si>
    <t>88412</t>
  </si>
  <si>
    <t>88413</t>
  </si>
  <si>
    <t>88414</t>
  </si>
  <si>
    <t>88415</t>
  </si>
  <si>
    <t>88416</t>
  </si>
  <si>
    <t>88417</t>
  </si>
  <si>
    <t>88420</t>
  </si>
  <si>
    <t>88421</t>
  </si>
  <si>
    <t>88423</t>
  </si>
  <si>
    <t>88424</t>
  </si>
  <si>
    <t>88426</t>
  </si>
  <si>
    <t>88428</t>
  </si>
  <si>
    <t>88429</t>
  </si>
  <si>
    <t>88431</t>
  </si>
  <si>
    <t>88432</t>
  </si>
  <si>
    <t>88484</t>
  </si>
  <si>
    <t>88485</t>
  </si>
  <si>
    <t>88488</t>
  </si>
  <si>
    <t>88489</t>
  </si>
  <si>
    <t>88494</t>
  </si>
  <si>
    <t>88495</t>
  </si>
  <si>
    <t>88496</t>
  </si>
  <si>
    <t>88497</t>
  </si>
  <si>
    <t>95305</t>
  </si>
  <si>
    <t>95306</t>
  </si>
  <si>
    <t>95622</t>
  </si>
  <si>
    <t>95623</t>
  </si>
  <si>
    <t>95624</t>
  </si>
  <si>
    <t>95625</t>
  </si>
  <si>
    <t>95626</t>
  </si>
  <si>
    <t>96126</t>
  </si>
  <si>
    <t>96127</t>
  </si>
  <si>
    <t>96128</t>
  </si>
  <si>
    <t>96129</t>
  </si>
  <si>
    <t>96130</t>
  </si>
  <si>
    <t>96131</t>
  </si>
  <si>
    <t>96132</t>
  </si>
  <si>
    <t>96133</t>
  </si>
  <si>
    <t>96134</t>
  </si>
  <si>
    <t>96135</t>
  </si>
  <si>
    <t>87246</t>
  </si>
  <si>
    <t>87247</t>
  </si>
  <si>
    <t>87248</t>
  </si>
  <si>
    <t>87249</t>
  </si>
  <si>
    <t>87250</t>
  </si>
  <si>
    <t>87251</t>
  </si>
  <si>
    <t>87255</t>
  </si>
  <si>
    <t>87256</t>
  </si>
  <si>
    <t>87257</t>
  </si>
  <si>
    <t>87258</t>
  </si>
  <si>
    <t>87259</t>
  </si>
  <si>
    <t>87260</t>
  </si>
  <si>
    <t>87261</t>
  </si>
  <si>
    <t>87262</t>
  </si>
  <si>
    <t>87263</t>
  </si>
  <si>
    <t>89046</t>
  </si>
  <si>
    <t>89171</t>
  </si>
  <si>
    <t>93389</t>
  </si>
  <si>
    <t>93390</t>
  </si>
  <si>
    <t>93391</t>
  </si>
  <si>
    <t>98671</t>
  </si>
  <si>
    <t>98672</t>
  </si>
  <si>
    <t>98679</t>
  </si>
  <si>
    <t>98680</t>
  </si>
  <si>
    <t>98681</t>
  </si>
  <si>
    <t>98682</t>
  </si>
  <si>
    <t>98685</t>
  </si>
  <si>
    <t>98686</t>
  </si>
  <si>
    <t>98688</t>
  </si>
  <si>
    <t>98689</t>
  </si>
  <si>
    <t>98695</t>
  </si>
  <si>
    <t>98697</t>
  </si>
  <si>
    <t>88648</t>
  </si>
  <si>
    <t>88649</t>
  </si>
  <si>
    <t>88650</t>
  </si>
  <si>
    <t>96467</t>
  </si>
  <si>
    <t>94990</t>
  </si>
  <si>
    <t>94991</t>
  </si>
  <si>
    <t>94992</t>
  </si>
  <si>
    <t>94993</t>
  </si>
  <si>
    <t>94994</t>
  </si>
  <si>
    <t>94995</t>
  </si>
  <si>
    <t>87620</t>
  </si>
  <si>
    <t>87622</t>
  </si>
  <si>
    <t>87623</t>
  </si>
  <si>
    <t>87624</t>
  </si>
  <si>
    <t>87630</t>
  </si>
  <si>
    <t>87632</t>
  </si>
  <si>
    <t>87633</t>
  </si>
  <si>
    <t>87634</t>
  </si>
  <si>
    <t>87640</t>
  </si>
  <si>
    <t>87642</t>
  </si>
  <si>
    <t>87643</t>
  </si>
  <si>
    <t>87644</t>
  </si>
  <si>
    <t>87680</t>
  </si>
  <si>
    <t>87682</t>
  </si>
  <si>
    <t>87683</t>
  </si>
  <si>
    <t>87684</t>
  </si>
  <si>
    <t>87690</t>
  </si>
  <si>
    <t>87692</t>
  </si>
  <si>
    <t>87693</t>
  </si>
  <si>
    <t>87694</t>
  </si>
  <si>
    <t>87700</t>
  </si>
  <si>
    <t>87702</t>
  </si>
  <si>
    <t>87703</t>
  </si>
  <si>
    <t>87704</t>
  </si>
  <si>
    <t>87735</t>
  </si>
  <si>
    <t>87737</t>
  </si>
  <si>
    <t>87738</t>
  </si>
  <si>
    <t>87739</t>
  </si>
  <si>
    <t>87745</t>
  </si>
  <si>
    <t>87747</t>
  </si>
  <si>
    <t>87748</t>
  </si>
  <si>
    <t>87749</t>
  </si>
  <si>
    <t>87755</t>
  </si>
  <si>
    <t>87757</t>
  </si>
  <si>
    <t>87758</t>
  </si>
  <si>
    <t>87759</t>
  </si>
  <si>
    <t>87765</t>
  </si>
  <si>
    <t>87767</t>
  </si>
  <si>
    <t>87768</t>
  </si>
  <si>
    <t>87769</t>
  </si>
  <si>
    <t>88470</t>
  </si>
  <si>
    <t>88471</t>
  </si>
  <si>
    <t>88472</t>
  </si>
  <si>
    <t>88476</t>
  </si>
  <si>
    <t>88477</t>
  </si>
  <si>
    <t>88478</t>
  </si>
  <si>
    <t>90930</t>
  </si>
  <si>
    <t>90932</t>
  </si>
  <si>
    <t>90933</t>
  </si>
  <si>
    <t>90934</t>
  </si>
  <si>
    <t>90940</t>
  </si>
  <si>
    <t>90942</t>
  </si>
  <si>
    <t>90943</t>
  </si>
  <si>
    <t>90944</t>
  </si>
  <si>
    <t>90950</t>
  </si>
  <si>
    <t>90952</t>
  </si>
  <si>
    <t>90953</t>
  </si>
  <si>
    <t>90954</t>
  </si>
  <si>
    <t>94438</t>
  </si>
  <si>
    <t>94439</t>
  </si>
  <si>
    <t>94779</t>
  </si>
  <si>
    <t>94782</t>
  </si>
  <si>
    <t>87878</t>
  </si>
  <si>
    <t>87879</t>
  </si>
  <si>
    <t>87881</t>
  </si>
  <si>
    <t>87882</t>
  </si>
  <si>
    <t>87884</t>
  </si>
  <si>
    <t>87885</t>
  </si>
  <si>
    <t>87886</t>
  </si>
  <si>
    <t>87887</t>
  </si>
  <si>
    <t>87888</t>
  </si>
  <si>
    <t>87889</t>
  </si>
  <si>
    <t>87891</t>
  </si>
  <si>
    <t>87892</t>
  </si>
  <si>
    <t>87893</t>
  </si>
  <si>
    <t>87894</t>
  </si>
  <si>
    <t>87896</t>
  </si>
  <si>
    <t>87897</t>
  </si>
  <si>
    <t>87899</t>
  </si>
  <si>
    <t>87900</t>
  </si>
  <si>
    <t>87902</t>
  </si>
  <si>
    <t>87903</t>
  </si>
  <si>
    <t>87904</t>
  </si>
  <si>
    <t>87905</t>
  </si>
  <si>
    <t>87907</t>
  </si>
  <si>
    <t>87908</t>
  </si>
  <si>
    <t>87910</t>
  </si>
  <si>
    <t>87911</t>
  </si>
  <si>
    <t>87411</t>
  </si>
  <si>
    <t>87412</t>
  </si>
  <si>
    <t>87413</t>
  </si>
  <si>
    <t>87414</t>
  </si>
  <si>
    <t>87415</t>
  </si>
  <si>
    <t>87416</t>
  </si>
  <si>
    <t>87418</t>
  </si>
  <si>
    <t>87421</t>
  </si>
  <si>
    <t>87424</t>
  </si>
  <si>
    <t>87427</t>
  </si>
  <si>
    <t>87430</t>
  </si>
  <si>
    <t>87433</t>
  </si>
  <si>
    <t>87436</t>
  </si>
  <si>
    <t>87439</t>
  </si>
  <si>
    <t>87527</t>
  </si>
  <si>
    <t>87528</t>
  </si>
  <si>
    <t>87529</t>
  </si>
  <si>
    <t>87530</t>
  </si>
  <si>
    <t>87531</t>
  </si>
  <si>
    <t>87532</t>
  </si>
  <si>
    <t>87535</t>
  </si>
  <si>
    <t>87536</t>
  </si>
  <si>
    <t>87537</t>
  </si>
  <si>
    <t>87538</t>
  </si>
  <si>
    <t>87539</t>
  </si>
  <si>
    <t>87541</t>
  </si>
  <si>
    <t>87543</t>
  </si>
  <si>
    <t>87545</t>
  </si>
  <si>
    <t>87546</t>
  </si>
  <si>
    <t>87547</t>
  </si>
  <si>
    <t>87548</t>
  </si>
  <si>
    <t>87549</t>
  </si>
  <si>
    <t>87550</t>
  </si>
  <si>
    <t>87553</t>
  </si>
  <si>
    <t>87554</t>
  </si>
  <si>
    <t>87555</t>
  </si>
  <si>
    <t>87556</t>
  </si>
  <si>
    <t>87557</t>
  </si>
  <si>
    <t>87559</t>
  </si>
  <si>
    <t>87561</t>
  </si>
  <si>
    <t>87775</t>
  </si>
  <si>
    <t>87777</t>
  </si>
  <si>
    <t>87778</t>
  </si>
  <si>
    <t>87779</t>
  </si>
  <si>
    <t>87781</t>
  </si>
  <si>
    <t>87783</t>
  </si>
  <si>
    <t>87784</t>
  </si>
  <si>
    <t>87786</t>
  </si>
  <si>
    <t>87787</t>
  </si>
  <si>
    <t>87788</t>
  </si>
  <si>
    <t>87790</t>
  </si>
  <si>
    <t>87791</t>
  </si>
  <si>
    <t>87792</t>
  </si>
  <si>
    <t>87794</t>
  </si>
  <si>
    <t>87795</t>
  </si>
  <si>
    <t>87797</t>
  </si>
  <si>
    <t>87799</t>
  </si>
  <si>
    <t>87800</t>
  </si>
  <si>
    <t>87801</t>
  </si>
  <si>
    <t>87803</t>
  </si>
  <si>
    <t>87804</t>
  </si>
  <si>
    <t>87805</t>
  </si>
  <si>
    <t>87807</t>
  </si>
  <si>
    <t>87808</t>
  </si>
  <si>
    <t>87809</t>
  </si>
  <si>
    <t>87811</t>
  </si>
  <si>
    <t>87812</t>
  </si>
  <si>
    <t>87813</t>
  </si>
  <si>
    <t>87815</t>
  </si>
  <si>
    <t>87816</t>
  </si>
  <si>
    <t>87817</t>
  </si>
  <si>
    <t>87819</t>
  </si>
  <si>
    <t>87820</t>
  </si>
  <si>
    <t>87821</t>
  </si>
  <si>
    <t>87823</t>
  </si>
  <si>
    <t>87824</t>
  </si>
  <si>
    <t>87825</t>
  </si>
  <si>
    <t>87827</t>
  </si>
  <si>
    <t>87828</t>
  </si>
  <si>
    <t>87829</t>
  </si>
  <si>
    <t>87831</t>
  </si>
  <si>
    <t>87832</t>
  </si>
  <si>
    <t>87834</t>
  </si>
  <si>
    <t>87835</t>
  </si>
  <si>
    <t>87836</t>
  </si>
  <si>
    <t>87837</t>
  </si>
  <si>
    <t>87838</t>
  </si>
  <si>
    <t>87839</t>
  </si>
  <si>
    <t>87840</t>
  </si>
  <si>
    <t>87841</t>
  </si>
  <si>
    <t>87842</t>
  </si>
  <si>
    <t>87843</t>
  </si>
  <si>
    <t>87844</t>
  </si>
  <si>
    <t>87845</t>
  </si>
  <si>
    <t>87846</t>
  </si>
  <si>
    <t>87847</t>
  </si>
  <si>
    <t>87848</t>
  </si>
  <si>
    <t>87849</t>
  </si>
  <si>
    <t>87850</t>
  </si>
  <si>
    <t>87851</t>
  </si>
  <si>
    <t>87852</t>
  </si>
  <si>
    <t>87853</t>
  </si>
  <si>
    <t>87854</t>
  </si>
  <si>
    <t>87855</t>
  </si>
  <si>
    <t>87856</t>
  </si>
  <si>
    <t>87857</t>
  </si>
  <si>
    <t>87858</t>
  </si>
  <si>
    <t>87859</t>
  </si>
  <si>
    <t>89048</t>
  </si>
  <si>
    <t>89049</t>
  </si>
  <si>
    <t>89173</t>
  </si>
  <si>
    <t>90406</t>
  </si>
  <si>
    <t>90407</t>
  </si>
  <si>
    <t>90408</t>
  </si>
  <si>
    <t>90409</t>
  </si>
  <si>
    <t>87244</t>
  </si>
  <si>
    <t>87245</t>
  </si>
  <si>
    <t>87265</t>
  </si>
  <si>
    <t>87267</t>
  </si>
  <si>
    <t>87269</t>
  </si>
  <si>
    <t>87271</t>
  </si>
  <si>
    <t>87273</t>
  </si>
  <si>
    <t>87275</t>
  </si>
  <si>
    <t>88788</t>
  </si>
  <si>
    <t>88789</t>
  </si>
  <si>
    <t>89045</t>
  </si>
  <si>
    <t>89170</t>
  </si>
  <si>
    <t>93393</t>
  </si>
  <si>
    <t>93395</t>
  </si>
  <si>
    <t>99195</t>
  </si>
  <si>
    <t>99198</t>
  </si>
  <si>
    <t>96112</t>
  </si>
  <si>
    <t>96122</t>
  </si>
  <si>
    <t>96109</t>
  </si>
  <si>
    <t>96110</t>
  </si>
  <si>
    <t>96113</t>
  </si>
  <si>
    <t>96114</t>
  </si>
  <si>
    <t>96120</t>
  </si>
  <si>
    <t>96123</t>
  </si>
  <si>
    <t>99054</t>
  </si>
  <si>
    <t>96111</t>
  </si>
  <si>
    <t>96116</t>
  </si>
  <si>
    <t>96121</t>
  </si>
  <si>
    <t>96485</t>
  </si>
  <si>
    <t>96486</t>
  </si>
  <si>
    <t>91515</t>
  </si>
  <si>
    <t>91519</t>
  </si>
  <si>
    <t>91520</t>
  </si>
  <si>
    <t>91522</t>
  </si>
  <si>
    <t>91525</t>
  </si>
  <si>
    <t>87280</t>
  </si>
  <si>
    <t>87281</t>
  </si>
  <si>
    <t>87283</t>
  </si>
  <si>
    <t>87284</t>
  </si>
  <si>
    <t>87286</t>
  </si>
  <si>
    <t>87287</t>
  </si>
  <si>
    <t>87289</t>
  </si>
  <si>
    <t>87290</t>
  </si>
  <si>
    <t>87292</t>
  </si>
  <si>
    <t>87294</t>
  </si>
  <si>
    <t>87295</t>
  </si>
  <si>
    <t>87296</t>
  </si>
  <si>
    <t>87298</t>
  </si>
  <si>
    <t>87299</t>
  </si>
  <si>
    <t>87301</t>
  </si>
  <si>
    <t>87302</t>
  </si>
  <si>
    <t>87304</t>
  </si>
  <si>
    <t>87305</t>
  </si>
  <si>
    <t>87307</t>
  </si>
  <si>
    <t>87308</t>
  </si>
  <si>
    <t>87310</t>
  </si>
  <si>
    <t>87311</t>
  </si>
  <si>
    <t>87313</t>
  </si>
  <si>
    <t>87314</t>
  </si>
  <si>
    <t>87316</t>
  </si>
  <si>
    <t>87317</t>
  </si>
  <si>
    <t>87319</t>
  </si>
  <si>
    <t>87320</t>
  </si>
  <si>
    <t>87322</t>
  </si>
  <si>
    <t>87323</t>
  </si>
  <si>
    <t>87325</t>
  </si>
  <si>
    <t>87326</t>
  </si>
  <si>
    <t>87327</t>
  </si>
  <si>
    <t>87328</t>
  </si>
  <si>
    <t>87329</t>
  </si>
  <si>
    <t>87330</t>
  </si>
  <si>
    <t>87331</t>
  </si>
  <si>
    <t>87332</t>
  </si>
  <si>
    <t>87333</t>
  </si>
  <si>
    <t>87334</t>
  </si>
  <si>
    <t>87335</t>
  </si>
  <si>
    <t>87336</t>
  </si>
  <si>
    <t>87337</t>
  </si>
  <si>
    <t>87338</t>
  </si>
  <si>
    <t>87339</t>
  </si>
  <si>
    <t>87340</t>
  </si>
  <si>
    <t>87341</t>
  </si>
  <si>
    <t>87342</t>
  </si>
  <si>
    <t>87343</t>
  </si>
  <si>
    <t>87344</t>
  </si>
  <si>
    <t>87345</t>
  </si>
  <si>
    <t>87346</t>
  </si>
  <si>
    <t>87347</t>
  </si>
  <si>
    <t>87348</t>
  </si>
  <si>
    <t>87349</t>
  </si>
  <si>
    <t>87350</t>
  </si>
  <si>
    <t>87351</t>
  </si>
  <si>
    <t>87352</t>
  </si>
  <si>
    <t>87353</t>
  </si>
  <si>
    <t>87354</t>
  </si>
  <si>
    <t>87355</t>
  </si>
  <si>
    <t>87356</t>
  </si>
  <si>
    <t>87357</t>
  </si>
  <si>
    <t>87358</t>
  </si>
  <si>
    <t>87359</t>
  </si>
  <si>
    <t>87360</t>
  </si>
  <si>
    <t>87361</t>
  </si>
  <si>
    <t>87362</t>
  </si>
  <si>
    <t>87363</t>
  </si>
  <si>
    <t>87364</t>
  </si>
  <si>
    <t>87365</t>
  </si>
  <si>
    <t>87366</t>
  </si>
  <si>
    <t>87367</t>
  </si>
  <si>
    <t>87368</t>
  </si>
  <si>
    <t>87369</t>
  </si>
  <si>
    <t>87370</t>
  </si>
  <si>
    <t>87371</t>
  </si>
  <si>
    <t>87372</t>
  </si>
  <si>
    <t>87373</t>
  </si>
  <si>
    <t>87374</t>
  </si>
  <si>
    <t>87375</t>
  </si>
  <si>
    <t>87376</t>
  </si>
  <si>
    <t>87377</t>
  </si>
  <si>
    <t>87378</t>
  </si>
  <si>
    <t>87379</t>
  </si>
  <si>
    <t>87380</t>
  </si>
  <si>
    <t>87381</t>
  </si>
  <si>
    <t>87382</t>
  </si>
  <si>
    <t>87383</t>
  </si>
  <si>
    <t>87384</t>
  </si>
  <si>
    <t>87385</t>
  </si>
  <si>
    <t>87386</t>
  </si>
  <si>
    <t>87387</t>
  </si>
  <si>
    <t>87388</t>
  </si>
  <si>
    <t>87389</t>
  </si>
  <si>
    <t>87390</t>
  </si>
  <si>
    <t>87391</t>
  </si>
  <si>
    <t>87393</t>
  </si>
  <si>
    <t>87394</t>
  </si>
  <si>
    <t>87395</t>
  </si>
  <si>
    <t>87396</t>
  </si>
  <si>
    <t>87397</t>
  </si>
  <si>
    <t>87398</t>
  </si>
  <si>
    <t>87399</t>
  </si>
  <si>
    <t>87401</t>
  </si>
  <si>
    <t>87402</t>
  </si>
  <si>
    <t>87404</t>
  </si>
  <si>
    <t>87405</t>
  </si>
  <si>
    <t>87407</t>
  </si>
  <si>
    <t>87408</t>
  </si>
  <si>
    <t>87410</t>
  </si>
  <si>
    <t>88626</t>
  </si>
  <si>
    <t>88627</t>
  </si>
  <si>
    <t>88628</t>
  </si>
  <si>
    <t>88629</t>
  </si>
  <si>
    <t>88630</t>
  </si>
  <si>
    <t>88631</t>
  </si>
  <si>
    <t>88715</t>
  </si>
  <si>
    <t>95563</t>
  </si>
  <si>
    <t>92121</t>
  </si>
  <si>
    <t>92122</t>
  </si>
  <si>
    <t>92123</t>
  </si>
  <si>
    <t>97010</t>
  </si>
  <si>
    <t>97011</t>
  </si>
  <si>
    <t>97012</t>
  </si>
  <si>
    <t>97013</t>
  </si>
  <si>
    <t>97014</t>
  </si>
  <si>
    <t>97015</t>
  </si>
  <si>
    <t>97016</t>
  </si>
  <si>
    <t>97017</t>
  </si>
  <si>
    <t>97018</t>
  </si>
  <si>
    <t>97031</t>
  </si>
  <si>
    <t>97032</t>
  </si>
  <si>
    <t>GUARDA-CORPO EM LAJE PÓS-DESFÔRMA, PARA ESTRUTURAS EM CONCRETO, COM ESCORAS DE MADEIRA ESTRONCADAS NA ESTRUTURA, TRAVESSÕES DE MADEIRA PREGADOS E FECHAMENTO EM TELA DE POLIPROPILENO PARA EDIFICAÇÕES ACIMA DE 4 PAV. (2 MONTAGENS POR OBRA). AF_11/2017</t>
  </si>
  <si>
    <t>97033</t>
  </si>
  <si>
    <t>GUARDA-CORPO EM LAJE PÓS-DESFORMA, PARA ESTRUTURAS EM CONCRETO, COM ESCORAS METÁLICAS ESTRONCADAS NA ESTRUTURA, TRAVESSÕES DE MADEIRA E FECHAMENTO EM TELA DE POLIPROPILENO PARA EDIFICAÇÕES COM ALTURA ATÉ 4 PAVIMENTOS (1 MONTAGEM POR OBRA). AF_11/2017</t>
  </si>
  <si>
    <t>97034</t>
  </si>
  <si>
    <t>GUARDA-CORPO EM LAJE PÓS-DESFORMA, PARA ESTRUTURAS EM CONCRETO, COM ESCORAS METÁLICAS ESTRONCADAS NA ESTRUTURA, TRAVESSÕES DE MADEIRA E FECHAMENTO EM TELA DE POLIPROPILENO PARA EDIFICAÇÕES ACIMA DE 4 PAVIMENTOS (2 MONTAGENS POR OBRA). AF_11/2017</t>
  </si>
  <si>
    <t>97039</t>
  </si>
  <si>
    <t>97040</t>
  </si>
  <si>
    <t>97041</t>
  </si>
  <si>
    <t>97046</t>
  </si>
  <si>
    <t>PONTEIRAS DE PROTEÇÃO DE VERGALHÕES EXPOSTOS EM FUNDAÇÕES. AF_11/2017</t>
  </si>
  <si>
    <t>97047</t>
  </si>
  <si>
    <t>PONTEIRAS DE PROTEÇÃO DE VERGALHÕES EXPOSTOS EM ESTRUTURAS DE CONCRETO ARMADO CONVENCIONAL. AF_11/2017</t>
  </si>
  <si>
    <t>97048</t>
  </si>
  <si>
    <t>PONTEIRAS DE PROTEÇÃO DE VERGALHÕES EXPOSTOS EM ALVENARIA ESTRUTURAL. AF_11/2017</t>
  </si>
  <si>
    <t>97062</t>
  </si>
  <si>
    <t>97063</t>
  </si>
  <si>
    <t>97064</t>
  </si>
  <si>
    <t>97065</t>
  </si>
  <si>
    <t>97066</t>
  </si>
  <si>
    <t>COBERTURA PARA PROTEÇÃO DE PEDESTRES SOBRE ESTRUTURA DE ANDAIME, INCLUSIVE MONTAGEM E DESMONTAGEM. AF_11/2017</t>
  </si>
  <si>
    <t>97067</t>
  </si>
  <si>
    <t>97621</t>
  </si>
  <si>
    <t>97622</t>
  </si>
  <si>
    <t>97623</t>
  </si>
  <si>
    <t>97624</t>
  </si>
  <si>
    <t>97625</t>
  </si>
  <si>
    <t>97626</t>
  </si>
  <si>
    <t>97627</t>
  </si>
  <si>
    <t>97628</t>
  </si>
  <si>
    <t>97629</t>
  </si>
  <si>
    <t>97631</t>
  </si>
  <si>
    <t>97632</t>
  </si>
  <si>
    <t>97633</t>
  </si>
  <si>
    <t>97634</t>
  </si>
  <si>
    <t>97635</t>
  </si>
  <si>
    <t>97636</t>
  </si>
  <si>
    <t>97637</t>
  </si>
  <si>
    <t>97638</t>
  </si>
  <si>
    <t>97639</t>
  </si>
  <si>
    <t>97640</t>
  </si>
  <si>
    <t>97641</t>
  </si>
  <si>
    <t>97642</t>
  </si>
  <si>
    <t>97643</t>
  </si>
  <si>
    <t>97644</t>
  </si>
  <si>
    <t>97645</t>
  </si>
  <si>
    <t>97647</t>
  </si>
  <si>
    <t>97648</t>
  </si>
  <si>
    <t>97649</t>
  </si>
  <si>
    <t>97650</t>
  </si>
  <si>
    <t>97651</t>
  </si>
  <si>
    <t>97652</t>
  </si>
  <si>
    <t>97653</t>
  </si>
  <si>
    <t>97654</t>
  </si>
  <si>
    <t>97655</t>
  </si>
  <si>
    <t>97656</t>
  </si>
  <si>
    <t>97657</t>
  </si>
  <si>
    <t>97658</t>
  </si>
  <si>
    <t>97659</t>
  </si>
  <si>
    <t>97660</t>
  </si>
  <si>
    <t>97661</t>
  </si>
  <si>
    <t>97662</t>
  </si>
  <si>
    <t>97663</t>
  </si>
  <si>
    <t>97664</t>
  </si>
  <si>
    <t>97665</t>
  </si>
  <si>
    <t>97666</t>
  </si>
  <si>
    <t>95967</t>
  </si>
  <si>
    <t>99058</t>
  </si>
  <si>
    <t>LOCAÇÃO DE PONTO PARA REFERÊNCIA TOPOGRÁFICA. AF_10/2018</t>
  </si>
  <si>
    <t>99059</t>
  </si>
  <si>
    <t>LOCACAO CONVENCIONAL DE OBRA, UTILIZANDO GABARITO DE TÁBUAS CORRIDAS PONTALETADAS A CADA 2,00M -  2 UTILIZAÇÕES. AF_10/2018</t>
  </si>
  <si>
    <t>99060</t>
  </si>
  <si>
    <t>99061</t>
  </si>
  <si>
    <t>99062</t>
  </si>
  <si>
    <t>MARCAÇÃO DE PONTOS EM GABARITO OU CAVALETE. AF_10/2018</t>
  </si>
  <si>
    <t>99063</t>
  </si>
  <si>
    <t>LOCAÇÃO DE REDE DE ÁGUA OU ESGOTO. AF_10/2018</t>
  </si>
  <si>
    <t>99064</t>
  </si>
  <si>
    <t>LOCAÇÃO DE PAVIMENTAÇÃO. AF_10/2018</t>
  </si>
  <si>
    <t>93588</t>
  </si>
  <si>
    <t>93589</t>
  </si>
  <si>
    <t>93590</t>
  </si>
  <si>
    <t>93591</t>
  </si>
  <si>
    <t>93592</t>
  </si>
  <si>
    <t>93593</t>
  </si>
  <si>
    <t>93594</t>
  </si>
  <si>
    <t>93595</t>
  </si>
  <si>
    <t>93596</t>
  </si>
  <si>
    <t>93597</t>
  </si>
  <si>
    <t>93598</t>
  </si>
  <si>
    <t>93599</t>
  </si>
  <si>
    <t>95425</t>
  </si>
  <si>
    <t>95426</t>
  </si>
  <si>
    <t>95427</t>
  </si>
  <si>
    <t>95428</t>
  </si>
  <si>
    <t>95429</t>
  </si>
  <si>
    <t>95430</t>
  </si>
  <si>
    <t>95875</t>
  </si>
  <si>
    <t>95876</t>
  </si>
  <si>
    <t>95877</t>
  </si>
  <si>
    <t>95878</t>
  </si>
  <si>
    <t>95879</t>
  </si>
  <si>
    <t>95880</t>
  </si>
  <si>
    <t>98509</t>
  </si>
  <si>
    <t>PLANTIO DE ARBUSTO OU  CERCA VIVA. AF_05/2018</t>
  </si>
  <si>
    <t>98510</t>
  </si>
  <si>
    <t>PLANTIO DE ÁRVORE ORNAMENTAL COM ALTURA DE MUDA MENOR OU IGUAL A 2,00 M. AF_05/2018</t>
  </si>
  <si>
    <t>98511</t>
  </si>
  <si>
    <t>PLANTIO DE ÁRVORE ORNAMENTAL COM ALTURA DE MUDA MAIOR QUE 2,00 M E MENOR OU IGUAL A 4,00 M. AF_05/2018</t>
  </si>
  <si>
    <t>98516</t>
  </si>
  <si>
    <t>PLANTIO DE PALMEIRA COM ALTURA DE MUDA MENOR OU IGUAL A 2,00 M. AF_05/2018</t>
  </si>
  <si>
    <t>98519</t>
  </si>
  <si>
    <t>REVOLVIMENTO E LIMPEZA MANUAL DE SOLO. AF_05/2018</t>
  </si>
  <si>
    <t>98520</t>
  </si>
  <si>
    <t>APLICAÇÃO DE ADUBO EM SOLO. AF_05/2018</t>
  </si>
  <si>
    <t>98521</t>
  </si>
  <si>
    <t>APLICAÇÃO DE CALCÁRIO PARA CORREÇÃO DO PH DO SOLO. AF_05/2018</t>
  </si>
  <si>
    <t>98522</t>
  </si>
  <si>
    <t>ALAMBRADO EM MOURÕES DE CONCRETO, COM TELA DE ARAME GALVANIZADO (INCLUSIVE MURETA EM CONCRETO). AF_05/2018</t>
  </si>
  <si>
    <t>98524</t>
  </si>
  <si>
    <t>LIMPEZA MANUAL DE VEGETAÇÃO EM TERRENO COM ENXADA.AF_05/2018</t>
  </si>
  <si>
    <t>98503</t>
  </si>
  <si>
    <t>PLANTIO DE GRAMA EM PAVIMENTO CONCREGRAMA. AF_05/2018</t>
  </si>
  <si>
    <t>98504</t>
  </si>
  <si>
    <t>98505</t>
  </si>
  <si>
    <t>PLANTIO DE FORRAÇÃO. AF_05/2018</t>
  </si>
  <si>
    <t>98525</t>
  </si>
  <si>
    <t>LIMPEZA MECANIZADA DE CAMADA VEGETAL, VEGETAÇÃO E PEQUENAS ÁRVORES (DIÂMETRO DE TRONCO MENOR QUE 0,20 M), COM TRATOR DE ESTEIRAS.AF_05/2018</t>
  </si>
  <si>
    <t>98526</t>
  </si>
  <si>
    <t>REMOÇÃO DE RAÍZES REMANESCENTES DE TRONCO DE ÁRVORE COM DIÂMETRO MAIOR OU IGUAL A 0,20 M E MENOR QUE 0,40 M.AF_05/2018</t>
  </si>
  <si>
    <t>98527</t>
  </si>
  <si>
    <t>REMOÇÃO DE RAÍZES REMANESCENTES DE TRONCO DE ÁRVORE COM DIÂMETRO MAIOR OU IGUAL A 0,40 M E MENOR QUE 0,60 M.AF_05/2018</t>
  </si>
  <si>
    <t>98528</t>
  </si>
  <si>
    <t>REMOÇÃO DE RAÍZES REMANESCENTES DE TRONCO DE ÁRVORE COM DIÂMETRO MAIOR OU IGUAL A 0,60 M.AF_05/2018</t>
  </si>
  <si>
    <t>98529</t>
  </si>
  <si>
    <t>CORTE RASO E RECORTE DE ÁRVORE COM DIÂMETRO DE TRONCO MAIOR OU IGUAL A 0,20 M E MENOR QUE 0,40 M.AF_05/2018</t>
  </si>
  <si>
    <t>98530</t>
  </si>
  <si>
    <t>CORTE RASO E RECORTE DE ÁRVORE COM DIÂMETRO DE TRONCO MAIOR OU IGUAL A 0,40 M E MENOR QUE 0,60 M.AF_05/2018</t>
  </si>
  <si>
    <t>98531</t>
  </si>
  <si>
    <t>CORTE RASO E RECORTE DE ÁRVORE COM DIÂMETRO DE TRONCO MAIOR OU IGUAL A 0,60 M.AF_05/2018</t>
  </si>
  <si>
    <t>98532</t>
  </si>
  <si>
    <t>PODA EM ALTURA DE ÁRVORE COM DIÂMETRO DE TRONCO MENOR QUE 0,20 M.AF_05/2018</t>
  </si>
  <si>
    <t>98533</t>
  </si>
  <si>
    <t>PODA EM ALTURA DE ÁRVORE COM DIÂMETRO DE TRONCO MAIOR OU IGUAL A 0,20 M E MENOR QUE 0,40 M.AF_05/2018</t>
  </si>
  <si>
    <t>98534</t>
  </si>
  <si>
    <t>PODA EM ALTURA DE ÁRVORE COM DIÂMETRO DE TRONCO MAIOR OU IGUAL A 0,40 M E MENOR QUE 0,60 M.AF_05/2018</t>
  </si>
  <si>
    <t>98535</t>
  </si>
  <si>
    <t>PODA EM ALTURA DE ÁRVORE COM DIÂMETRO DE TRONCO MAIOR OU IGUAL A 0,60 M.AF_05/2018</t>
  </si>
  <si>
    <t>88238</t>
  </si>
  <si>
    <t>88239</t>
  </si>
  <si>
    <t>88240</t>
  </si>
  <si>
    <t>88241</t>
  </si>
  <si>
    <t>88242</t>
  </si>
  <si>
    <t>88243</t>
  </si>
  <si>
    <t>88245</t>
  </si>
  <si>
    <t>88246</t>
  </si>
  <si>
    <t>88247</t>
  </si>
  <si>
    <t>88248</t>
  </si>
  <si>
    <t>88249</t>
  </si>
  <si>
    <t>88250</t>
  </si>
  <si>
    <t>88251</t>
  </si>
  <si>
    <t>88252</t>
  </si>
  <si>
    <t>88253</t>
  </si>
  <si>
    <t>88255</t>
  </si>
  <si>
    <t>88256</t>
  </si>
  <si>
    <t>88257</t>
  </si>
  <si>
    <t>88258</t>
  </si>
  <si>
    <t>88260</t>
  </si>
  <si>
    <t>88261</t>
  </si>
  <si>
    <t>88262</t>
  </si>
  <si>
    <t>88263</t>
  </si>
  <si>
    <t>88264</t>
  </si>
  <si>
    <t>88265</t>
  </si>
  <si>
    <t>88266</t>
  </si>
  <si>
    <t>88267</t>
  </si>
  <si>
    <t>88269</t>
  </si>
  <si>
    <t>88270</t>
  </si>
  <si>
    <t>88272</t>
  </si>
  <si>
    <t>88273</t>
  </si>
  <si>
    <t>88274</t>
  </si>
  <si>
    <t>88275</t>
  </si>
  <si>
    <t>88277</t>
  </si>
  <si>
    <t>88278</t>
  </si>
  <si>
    <t>88279</t>
  </si>
  <si>
    <t>88281</t>
  </si>
  <si>
    <t>88282</t>
  </si>
  <si>
    <t>88283</t>
  </si>
  <si>
    <t>88284</t>
  </si>
  <si>
    <t>88286</t>
  </si>
  <si>
    <t>88288</t>
  </si>
  <si>
    <t>88291</t>
  </si>
  <si>
    <t>88292</t>
  </si>
  <si>
    <t>88293</t>
  </si>
  <si>
    <t>88294</t>
  </si>
  <si>
    <t>88295</t>
  </si>
  <si>
    <t>88296</t>
  </si>
  <si>
    <t>88297</t>
  </si>
  <si>
    <t>88298</t>
  </si>
  <si>
    <t>88299</t>
  </si>
  <si>
    <t>88300</t>
  </si>
  <si>
    <t>88301</t>
  </si>
  <si>
    <t>88302</t>
  </si>
  <si>
    <t>88303</t>
  </si>
  <si>
    <t>88304</t>
  </si>
  <si>
    <t>88306</t>
  </si>
  <si>
    <t>88307</t>
  </si>
  <si>
    <t>88308</t>
  </si>
  <si>
    <t>88309</t>
  </si>
  <si>
    <t>88310</t>
  </si>
  <si>
    <t>88311</t>
  </si>
  <si>
    <t>88312</t>
  </si>
  <si>
    <t>88313</t>
  </si>
  <si>
    <t>88314</t>
  </si>
  <si>
    <t>88315</t>
  </si>
  <si>
    <t>88316</t>
  </si>
  <si>
    <t>88317</t>
  </si>
  <si>
    <t>88318</t>
  </si>
  <si>
    <t>88320</t>
  </si>
  <si>
    <t>88321</t>
  </si>
  <si>
    <t>88322</t>
  </si>
  <si>
    <t>88323</t>
  </si>
  <si>
    <t>88324</t>
  </si>
  <si>
    <t>88325</t>
  </si>
  <si>
    <t>88377</t>
  </si>
  <si>
    <t>88441</t>
  </si>
  <si>
    <t>88597</t>
  </si>
  <si>
    <t>90766</t>
  </si>
  <si>
    <t>90767</t>
  </si>
  <si>
    <t>90768</t>
  </si>
  <si>
    <t>90769</t>
  </si>
  <si>
    <t>90770</t>
  </si>
  <si>
    <t>90771</t>
  </si>
  <si>
    <t>90772</t>
  </si>
  <si>
    <t>90773</t>
  </si>
  <si>
    <t>90775</t>
  </si>
  <si>
    <t>90776</t>
  </si>
  <si>
    <t>90777</t>
  </si>
  <si>
    <t>90778</t>
  </si>
  <si>
    <t>90779</t>
  </si>
  <si>
    <t>90780</t>
  </si>
  <si>
    <t>90781</t>
  </si>
  <si>
    <t>93558</t>
  </si>
  <si>
    <t>93559</t>
  </si>
  <si>
    <t>93560</t>
  </si>
  <si>
    <t>93561</t>
  </si>
  <si>
    <t>93562</t>
  </si>
  <si>
    <t>93563</t>
  </si>
  <si>
    <t>93564</t>
  </si>
  <si>
    <t>93565</t>
  </si>
  <si>
    <t>93566</t>
  </si>
  <si>
    <t>93567</t>
  </si>
  <si>
    <t>93568</t>
  </si>
  <si>
    <t>93569</t>
  </si>
  <si>
    <t>93570</t>
  </si>
  <si>
    <t>93571</t>
  </si>
  <si>
    <t>93572</t>
  </si>
  <si>
    <t>94295</t>
  </si>
  <si>
    <t>94296</t>
  </si>
  <si>
    <t>95308</t>
  </si>
  <si>
    <t>95309</t>
  </si>
  <si>
    <t>95310</t>
  </si>
  <si>
    <t>95311</t>
  </si>
  <si>
    <t>95312</t>
  </si>
  <si>
    <t>95313</t>
  </si>
  <si>
    <t>95314</t>
  </si>
  <si>
    <t>95315</t>
  </si>
  <si>
    <t>95316</t>
  </si>
  <si>
    <t>95317</t>
  </si>
  <si>
    <t>95318</t>
  </si>
  <si>
    <t>95319</t>
  </si>
  <si>
    <t>95320</t>
  </si>
  <si>
    <t>95321</t>
  </si>
  <si>
    <t>95322</t>
  </si>
  <si>
    <t>95323</t>
  </si>
  <si>
    <t>95324</t>
  </si>
  <si>
    <t>95325</t>
  </si>
  <si>
    <t>95326</t>
  </si>
  <si>
    <t>95328</t>
  </si>
  <si>
    <t>95329</t>
  </si>
  <si>
    <t>95330</t>
  </si>
  <si>
    <t>95331</t>
  </si>
  <si>
    <t>95332</t>
  </si>
  <si>
    <t>95333</t>
  </si>
  <si>
    <t>95334</t>
  </si>
  <si>
    <t>95335</t>
  </si>
  <si>
    <t>95337</t>
  </si>
  <si>
    <t>95338</t>
  </si>
  <si>
    <t>95339</t>
  </si>
  <si>
    <t>95340</t>
  </si>
  <si>
    <t>95341</t>
  </si>
  <si>
    <t>95342</t>
  </si>
  <si>
    <t>95343</t>
  </si>
  <si>
    <t>95344</t>
  </si>
  <si>
    <t>95345</t>
  </si>
  <si>
    <t>95346</t>
  </si>
  <si>
    <t>95347</t>
  </si>
  <si>
    <t>95348</t>
  </si>
  <si>
    <t>95349</t>
  </si>
  <si>
    <t>95351</t>
  </si>
  <si>
    <t>95352</t>
  </si>
  <si>
    <t>95354</t>
  </si>
  <si>
    <t>95355</t>
  </si>
  <si>
    <t>95356</t>
  </si>
  <si>
    <t>95357</t>
  </si>
  <si>
    <t>95358</t>
  </si>
  <si>
    <t>95359</t>
  </si>
  <si>
    <t>95360</t>
  </si>
  <si>
    <t>95361</t>
  </si>
  <si>
    <t>95362</t>
  </si>
  <si>
    <t>95363</t>
  </si>
  <si>
    <t>95364</t>
  </si>
  <si>
    <t>95365</t>
  </si>
  <si>
    <t>95366</t>
  </si>
  <si>
    <t>95367</t>
  </si>
  <si>
    <t>95368</t>
  </si>
  <si>
    <t>95369</t>
  </si>
  <si>
    <t>95370</t>
  </si>
  <si>
    <t>95371</t>
  </si>
  <si>
    <t>95372</t>
  </si>
  <si>
    <t>95373</t>
  </si>
  <si>
    <t>95374</t>
  </si>
  <si>
    <t>95375</t>
  </si>
  <si>
    <t>95376</t>
  </si>
  <si>
    <t>95377</t>
  </si>
  <si>
    <t>95378</t>
  </si>
  <si>
    <t>95379</t>
  </si>
  <si>
    <t>95380</t>
  </si>
  <si>
    <t>95382</t>
  </si>
  <si>
    <t>95383</t>
  </si>
  <si>
    <t>95384</t>
  </si>
  <si>
    <t>95385</t>
  </si>
  <si>
    <t>95386</t>
  </si>
  <si>
    <t>95387</t>
  </si>
  <si>
    <t>95389</t>
  </si>
  <si>
    <t>95390</t>
  </si>
  <si>
    <t>95391</t>
  </si>
  <si>
    <t>95392</t>
  </si>
  <si>
    <t>95393</t>
  </si>
  <si>
    <t>95394</t>
  </si>
  <si>
    <t>95395</t>
  </si>
  <si>
    <t>95396</t>
  </si>
  <si>
    <t>95397</t>
  </si>
  <si>
    <t>95398</t>
  </si>
  <si>
    <t>95399</t>
  </si>
  <si>
    <t>95400</t>
  </si>
  <si>
    <t>95401</t>
  </si>
  <si>
    <t>95402</t>
  </si>
  <si>
    <t>95403</t>
  </si>
  <si>
    <t>95404</t>
  </si>
  <si>
    <t>95405</t>
  </si>
  <si>
    <t>95406</t>
  </si>
  <si>
    <t>95408</t>
  </si>
  <si>
    <t>95409</t>
  </si>
  <si>
    <t>95410</t>
  </si>
  <si>
    <t>95411</t>
  </si>
  <si>
    <t>95412</t>
  </si>
  <si>
    <t>95413</t>
  </si>
  <si>
    <t>95414</t>
  </si>
  <si>
    <t>95415</t>
  </si>
  <si>
    <t>95416</t>
  </si>
  <si>
    <t>95417</t>
  </si>
  <si>
    <t>95418</t>
  </si>
  <si>
    <t>95419</t>
  </si>
  <si>
    <t>95420</t>
  </si>
  <si>
    <t>95421</t>
  </si>
  <si>
    <t>95422</t>
  </si>
  <si>
    <t>95423</t>
  </si>
  <si>
    <t>95424</t>
  </si>
  <si>
    <t>M2XMES</t>
  </si>
  <si>
    <t xml:space="preserve">MXMES </t>
  </si>
  <si>
    <t>1.2.5</t>
  </si>
  <si>
    <t>TOTAL ACUMULADO  (R$)</t>
  </si>
  <si>
    <t>TOTAL MENSAL (R$)</t>
  </si>
  <si>
    <t>PRAZO DE EXECUÇÃO (MESES)</t>
  </si>
  <si>
    <t>6,71</t>
  </si>
  <si>
    <t>13,46</t>
  </si>
  <si>
    <t>19,42</t>
  </si>
  <si>
    <t>33,82</t>
  </si>
  <si>
    <t>42,31</t>
  </si>
  <si>
    <t>55,36</t>
  </si>
  <si>
    <t>4,02</t>
  </si>
  <si>
    <t>6,89</t>
  </si>
  <si>
    <t>8,11</t>
  </si>
  <si>
    <t>9,33</t>
  </si>
  <si>
    <t>10,54</t>
  </si>
  <si>
    <t>11,74</t>
  </si>
  <si>
    <t>12,97</t>
  </si>
  <si>
    <t>20,49</t>
  </si>
  <si>
    <t>23,05</t>
  </si>
  <si>
    <t>25,64</t>
  </si>
  <si>
    <t>28,23</t>
  </si>
  <si>
    <t>70,16</t>
  </si>
  <si>
    <t>24,09</t>
  </si>
  <si>
    <t>31,77</t>
  </si>
  <si>
    <t>109,70</t>
  </si>
  <si>
    <t>40,62</t>
  </si>
  <si>
    <t>57,59</t>
  </si>
  <si>
    <t>2,40</t>
  </si>
  <si>
    <t>2,93</t>
  </si>
  <si>
    <t>3,47</t>
  </si>
  <si>
    <t>4,00</t>
  </si>
  <si>
    <t>4,55</t>
  </si>
  <si>
    <t>5,08</t>
  </si>
  <si>
    <t>11,10</t>
  </si>
  <si>
    <t>5,35</t>
  </si>
  <si>
    <t>5,89</t>
  </si>
  <si>
    <t>6,42</t>
  </si>
  <si>
    <t>6,96</t>
  </si>
  <si>
    <t>7,50</t>
  </si>
  <si>
    <t>3,26</t>
  </si>
  <si>
    <t>11,84</t>
  </si>
  <si>
    <t>4,84</t>
  </si>
  <si>
    <t>5,37</t>
  </si>
  <si>
    <t>5,91</t>
  </si>
  <si>
    <t>6,44</t>
  </si>
  <si>
    <t>6,98</t>
  </si>
  <si>
    <t>14,87</t>
  </si>
  <si>
    <t>7,26</t>
  </si>
  <si>
    <t>7,79</t>
  </si>
  <si>
    <t>8,86</t>
  </si>
  <si>
    <t>9,40</t>
  </si>
  <si>
    <t>3,99</t>
  </si>
  <si>
    <t>14,09</t>
  </si>
  <si>
    <t>1,40</t>
  </si>
  <si>
    <t>30,54</t>
  </si>
  <si>
    <t>1,02</t>
  </si>
  <si>
    <t>1,77</t>
  </si>
  <si>
    <t>20,80</t>
  </si>
  <si>
    <t>29,21</t>
  </si>
  <si>
    <t>34,25</t>
  </si>
  <si>
    <t>1,79</t>
  </si>
  <si>
    <t>2,47</t>
  </si>
  <si>
    <t>0,77</t>
  </si>
  <si>
    <t>1,10</t>
  </si>
  <si>
    <t>8,54</t>
  </si>
  <si>
    <t>12,15</t>
  </si>
  <si>
    <t>13,89</t>
  </si>
  <si>
    <t>19,47</t>
  </si>
  <si>
    <t>22,94</t>
  </si>
  <si>
    <t>26,27</t>
  </si>
  <si>
    <t>30,07</t>
  </si>
  <si>
    <t>46,87</t>
  </si>
  <si>
    <t>56,07</t>
  </si>
  <si>
    <t>1,13</t>
  </si>
  <si>
    <t>0,84</t>
  </si>
  <si>
    <t>4,48</t>
  </si>
  <si>
    <t>8,44</t>
  </si>
  <si>
    <t>10,37</t>
  </si>
  <si>
    <t>12,30</t>
  </si>
  <si>
    <t>14,24</t>
  </si>
  <si>
    <t>16,16</t>
  </si>
  <si>
    <t>20,04</t>
  </si>
  <si>
    <t>4,14</t>
  </si>
  <si>
    <t>7,00</t>
  </si>
  <si>
    <t>7,94</t>
  </si>
  <si>
    <t>9,85</t>
  </si>
  <si>
    <t>4,71</t>
  </si>
  <si>
    <t>11,09</t>
  </si>
  <si>
    <t>26,06</t>
  </si>
  <si>
    <t>7,63</t>
  </si>
  <si>
    <t>103,23</t>
  </si>
  <si>
    <t>3,17</t>
  </si>
  <si>
    <t>4,33</t>
  </si>
  <si>
    <t>2,35</t>
  </si>
  <si>
    <t>10,45</t>
  </si>
  <si>
    <t>12,95</t>
  </si>
  <si>
    <t>1,15</t>
  </si>
  <si>
    <t>1,67</t>
  </si>
  <si>
    <t>3,24</t>
  </si>
  <si>
    <t>7,33</t>
  </si>
  <si>
    <t>1,18</t>
  </si>
  <si>
    <t>9,57</t>
  </si>
  <si>
    <t>6,91</t>
  </si>
  <si>
    <t>9,46</t>
  </si>
  <si>
    <t>9,87</t>
  </si>
  <si>
    <t>17,43</t>
  </si>
  <si>
    <t>16,55</t>
  </si>
  <si>
    <t>7,15</t>
  </si>
  <si>
    <t>16,19</t>
  </si>
  <si>
    <t>26,49</t>
  </si>
  <si>
    <t>8,00</t>
  </si>
  <si>
    <t>1,90</t>
  </si>
  <si>
    <t>0,15</t>
  </si>
  <si>
    <t>56,55</t>
  </si>
  <si>
    <t>16,81</t>
  </si>
  <si>
    <t>22,98</t>
  </si>
  <si>
    <t>6,75</t>
  </si>
  <si>
    <t>11,12</t>
  </si>
  <si>
    <t>0,06</t>
  </si>
  <si>
    <t>4,69</t>
  </si>
  <si>
    <t>2,16</t>
  </si>
  <si>
    <t>6,95</t>
  </si>
  <si>
    <t>1,00</t>
  </si>
  <si>
    <t>2,84</t>
  </si>
  <si>
    <t>99833</t>
  </si>
  <si>
    <t>100641</t>
  </si>
  <si>
    <t>USINA DE MISTURA ASFÁLTICA À QUENTE, TIPO CONTRA FLUXO, PROD 100 A 140 TON/HORA - CHP DIURNO. AF_12/2019</t>
  </si>
  <si>
    <t>100647</t>
  </si>
  <si>
    <t>USINA DE ASFALTO, TIPO GRAVIMÉTRICA, PROD 150 TON/HORA - CHP DIURNO. AF_12/2019</t>
  </si>
  <si>
    <t>1,95</t>
  </si>
  <si>
    <t>0,16</t>
  </si>
  <si>
    <t>2,24</t>
  </si>
  <si>
    <t>5,28</t>
  </si>
  <si>
    <t>40,07</t>
  </si>
  <si>
    <t>1,52</t>
  </si>
  <si>
    <t>35,38</t>
  </si>
  <si>
    <t>2,65</t>
  </si>
  <si>
    <t>36,54</t>
  </si>
  <si>
    <t>3,27</t>
  </si>
  <si>
    <t>0,21</t>
  </si>
  <si>
    <t>4,92</t>
  </si>
  <si>
    <t>53,59</t>
  </si>
  <si>
    <t>0,31</t>
  </si>
  <si>
    <t>0,74</t>
  </si>
  <si>
    <t>0,59</t>
  </si>
  <si>
    <t>3,87</t>
  </si>
  <si>
    <t>0,23</t>
  </si>
  <si>
    <t>57,75</t>
  </si>
  <si>
    <t>0,28</t>
  </si>
  <si>
    <t>2,66</t>
  </si>
  <si>
    <t>1,17</t>
  </si>
  <si>
    <t>0,26</t>
  </si>
  <si>
    <t>2,97</t>
  </si>
  <si>
    <t>4,44</t>
  </si>
  <si>
    <t>0,61</t>
  </si>
  <si>
    <t>2,88</t>
  </si>
  <si>
    <t>4,19</t>
  </si>
  <si>
    <t>3,54</t>
  </si>
  <si>
    <t>9,03</t>
  </si>
  <si>
    <t>4,21</t>
  </si>
  <si>
    <t>0,48</t>
  </si>
  <si>
    <t>0,72</t>
  </si>
  <si>
    <t>34,44</t>
  </si>
  <si>
    <t>4,56</t>
  </si>
  <si>
    <t>0,69</t>
  </si>
  <si>
    <t>0,07</t>
  </si>
  <si>
    <t>0,17</t>
  </si>
  <si>
    <t>5,60</t>
  </si>
  <si>
    <t>0,29</t>
  </si>
  <si>
    <t>37,68</t>
  </si>
  <si>
    <t>0,04</t>
  </si>
  <si>
    <t>52,48</t>
  </si>
  <si>
    <t>0,39</t>
  </si>
  <si>
    <t>0,43</t>
  </si>
  <si>
    <t>21,61</t>
  </si>
  <si>
    <t>27,29</t>
  </si>
  <si>
    <t>50,30</t>
  </si>
  <si>
    <t>59,34</t>
  </si>
  <si>
    <t>58,18</t>
  </si>
  <si>
    <t>7,01</t>
  </si>
  <si>
    <t>39,14</t>
  </si>
  <si>
    <t>50,21</t>
  </si>
  <si>
    <t>64,66</t>
  </si>
  <si>
    <t>0,12</t>
  </si>
  <si>
    <t>99834</t>
  </si>
  <si>
    <t>0,14</t>
  </si>
  <si>
    <t>100642</t>
  </si>
  <si>
    <t>USINA DE MISTURA ASFÁLTICA À QUENTE, TIPO CONTRA FLUXO, PROD 100 A 140 TON/HORA - CHI DIURNO. AF_12/2019</t>
  </si>
  <si>
    <t>100648</t>
  </si>
  <si>
    <t>USINA DE ASFALTO, TIPO GRAVIMÉTRICA, PROD 150 TON/HORA - CHI DIURNO. AF_12/2019</t>
  </si>
  <si>
    <t>20,01</t>
  </si>
  <si>
    <t>28,95</t>
  </si>
  <si>
    <t>1,19</t>
  </si>
  <si>
    <t>17,05</t>
  </si>
  <si>
    <t>15,16</t>
  </si>
  <si>
    <t>6,13</t>
  </si>
  <si>
    <t>14,65</t>
  </si>
  <si>
    <t>7,87</t>
  </si>
  <si>
    <t>23,63</t>
  </si>
  <si>
    <t>16,45</t>
  </si>
  <si>
    <t>16,82</t>
  </si>
  <si>
    <t>16,17</t>
  </si>
  <si>
    <t>1,92</t>
  </si>
  <si>
    <t>3,06</t>
  </si>
  <si>
    <t>2,92</t>
  </si>
  <si>
    <t>0,27</t>
  </si>
  <si>
    <t>2,81</t>
  </si>
  <si>
    <t>0,46</t>
  </si>
  <si>
    <t>5,27</t>
  </si>
  <si>
    <t>3,33</t>
  </si>
  <si>
    <t>0,19</t>
  </si>
  <si>
    <t>0,02</t>
  </si>
  <si>
    <t>7,21</t>
  </si>
  <si>
    <t>11,96</t>
  </si>
  <si>
    <t>2,20</t>
  </si>
  <si>
    <t>22,43</t>
  </si>
  <si>
    <t>9,81</t>
  </si>
  <si>
    <t>1,36</t>
  </si>
  <si>
    <t>10,73</t>
  </si>
  <si>
    <t>38,10</t>
  </si>
  <si>
    <t>4,64</t>
  </si>
  <si>
    <t>1,34</t>
  </si>
  <si>
    <t>0,93</t>
  </si>
  <si>
    <t>1,06</t>
  </si>
  <si>
    <t>1,12</t>
  </si>
  <si>
    <t>4,17</t>
  </si>
  <si>
    <t>3,73</t>
  </si>
  <si>
    <t>2,22</t>
  </si>
  <si>
    <t>10,62</t>
  </si>
  <si>
    <t>11,13</t>
  </si>
  <si>
    <t>30,62</t>
  </si>
  <si>
    <t>0,18</t>
  </si>
  <si>
    <t>0,03</t>
  </si>
  <si>
    <t>2,59</t>
  </si>
  <si>
    <t>0,56</t>
  </si>
  <si>
    <t>0,70</t>
  </si>
  <si>
    <t>1,84</t>
  </si>
  <si>
    <t>0,67</t>
  </si>
  <si>
    <t>2,76</t>
  </si>
  <si>
    <t>0,53</t>
  </si>
  <si>
    <t>0,66</t>
  </si>
  <si>
    <t>3,46</t>
  </si>
  <si>
    <t>0,41</t>
  </si>
  <si>
    <t>2,80</t>
  </si>
  <si>
    <t>4,59</t>
  </si>
  <si>
    <t>0,54</t>
  </si>
  <si>
    <t>5,02</t>
  </si>
  <si>
    <t>2,46</t>
  </si>
  <si>
    <t>0,73</t>
  </si>
  <si>
    <t>22,10</t>
  </si>
  <si>
    <t>2,99</t>
  </si>
  <si>
    <t>18,07</t>
  </si>
  <si>
    <t>4,06</t>
  </si>
  <si>
    <t>32,31</t>
  </si>
  <si>
    <t>0,01</t>
  </si>
  <si>
    <t>1,71</t>
  </si>
  <si>
    <t>0,24</t>
  </si>
  <si>
    <t>1,85</t>
  </si>
  <si>
    <t>12,13</t>
  </si>
  <si>
    <t>1,64</t>
  </si>
  <si>
    <t>25,76</t>
  </si>
  <si>
    <t>3,49</t>
  </si>
  <si>
    <t>32,21</t>
  </si>
  <si>
    <t>22,39</t>
  </si>
  <si>
    <t>5,04</t>
  </si>
  <si>
    <t>13,16</t>
  </si>
  <si>
    <t>1,78</t>
  </si>
  <si>
    <t>16,50</t>
  </si>
  <si>
    <t>1,98</t>
  </si>
  <si>
    <t>5,00</t>
  </si>
  <si>
    <t>0,25</t>
  </si>
  <si>
    <t>2,28</t>
  </si>
  <si>
    <t>0,38</t>
  </si>
  <si>
    <t>4,29</t>
  </si>
  <si>
    <t>17,27</t>
  </si>
  <si>
    <t>3,88</t>
  </si>
  <si>
    <t>7,19</t>
  </si>
  <si>
    <t>0,99</t>
  </si>
  <si>
    <t>2,13</t>
  </si>
  <si>
    <t>2,39</t>
  </si>
  <si>
    <t>14,25</t>
  </si>
  <si>
    <t>0,86</t>
  </si>
  <si>
    <t>0,10</t>
  </si>
  <si>
    <t>0,81</t>
  </si>
  <si>
    <t>1,47</t>
  </si>
  <si>
    <t>3,93</t>
  </si>
  <si>
    <t>14,34</t>
  </si>
  <si>
    <t>29,12</t>
  </si>
  <si>
    <t>2,04</t>
  </si>
  <si>
    <t>1,63</t>
  </si>
  <si>
    <t>0,63</t>
  </si>
  <si>
    <t>4,75</t>
  </si>
  <si>
    <t>1,05</t>
  </si>
  <si>
    <t>0,98</t>
  </si>
  <si>
    <t>5,18</t>
  </si>
  <si>
    <t>2,62</t>
  </si>
  <si>
    <t>19,89</t>
  </si>
  <si>
    <t>3,67</t>
  </si>
  <si>
    <t>1,43</t>
  </si>
  <si>
    <t>20,91</t>
  </si>
  <si>
    <t>1,51</t>
  </si>
  <si>
    <t>39,21</t>
  </si>
  <si>
    <t>0,13</t>
  </si>
  <si>
    <t>7,48</t>
  </si>
  <si>
    <t>2,91</t>
  </si>
  <si>
    <t>3,69</t>
  </si>
  <si>
    <t>3,97</t>
  </si>
  <si>
    <t>0,47</t>
  </si>
  <si>
    <t>4,35</t>
  </si>
  <si>
    <t>0,55</t>
  </si>
  <si>
    <t>0,60</t>
  </si>
  <si>
    <t>0,30</t>
  </si>
  <si>
    <t>2,83</t>
  </si>
  <si>
    <t>3,75</t>
  </si>
  <si>
    <t>2,77</t>
  </si>
  <si>
    <t>0,32</t>
  </si>
  <si>
    <t>3,03</t>
  </si>
  <si>
    <t>3,76</t>
  </si>
  <si>
    <t>4,12</t>
  </si>
  <si>
    <t>15,02</t>
  </si>
  <si>
    <t>7,98</t>
  </si>
  <si>
    <t>2,48</t>
  </si>
  <si>
    <t>11,59</t>
  </si>
  <si>
    <t>14,48</t>
  </si>
  <si>
    <t>2,33</t>
  </si>
  <si>
    <t>3,11</t>
  </si>
  <si>
    <t>3,89</t>
  </si>
  <si>
    <t>3,12</t>
  </si>
  <si>
    <t>3,91</t>
  </si>
  <si>
    <t>7,93</t>
  </si>
  <si>
    <t>9,92</t>
  </si>
  <si>
    <t>3,70</t>
  </si>
  <si>
    <t>0,51</t>
  </si>
  <si>
    <t>4,63</t>
  </si>
  <si>
    <t>2,31</t>
  </si>
  <si>
    <t>0,90</t>
  </si>
  <si>
    <t>20,76</t>
  </si>
  <si>
    <t>0,05</t>
  </si>
  <si>
    <t>0,65</t>
  </si>
  <si>
    <t>14,66</t>
  </si>
  <si>
    <t>8,62</t>
  </si>
  <si>
    <t>0,78</t>
  </si>
  <si>
    <t>14,14</t>
  </si>
  <si>
    <t>2,61</t>
  </si>
  <si>
    <t>1,01</t>
  </si>
  <si>
    <t>26,50</t>
  </si>
  <si>
    <t>9,29</t>
  </si>
  <si>
    <t>1,94</t>
  </si>
  <si>
    <t>0,75</t>
  </si>
  <si>
    <t>12,36</t>
  </si>
  <si>
    <t>0,85</t>
  </si>
  <si>
    <t>0,79</t>
  </si>
  <si>
    <t>0,08</t>
  </si>
  <si>
    <t>9,04</t>
  </si>
  <si>
    <t>1,89</t>
  </si>
  <si>
    <t>16,97</t>
  </si>
  <si>
    <t>4,43</t>
  </si>
  <si>
    <t>1,87</t>
  </si>
  <si>
    <t>4,13</t>
  </si>
  <si>
    <t>3,44</t>
  </si>
  <si>
    <t>2,95</t>
  </si>
  <si>
    <t>1,14</t>
  </si>
  <si>
    <t>8,06</t>
  </si>
  <si>
    <t>1,27</t>
  </si>
  <si>
    <t>0,50</t>
  </si>
  <si>
    <t>10,08</t>
  </si>
  <si>
    <t>24,16</t>
  </si>
  <si>
    <t>3,07</t>
  </si>
  <si>
    <t>28,90</t>
  </si>
  <si>
    <t>15,43</t>
  </si>
  <si>
    <t>1,25</t>
  </si>
  <si>
    <t>5,01</t>
  </si>
  <si>
    <t>5,48</t>
  </si>
  <si>
    <t>0,87</t>
  </si>
  <si>
    <t>1,09</t>
  </si>
  <si>
    <t>6,22</t>
  </si>
  <si>
    <t>0,64</t>
  </si>
  <si>
    <t>24,17</t>
  </si>
  <si>
    <t>2,87</t>
  </si>
  <si>
    <t>26,44</t>
  </si>
  <si>
    <t>5,51</t>
  </si>
  <si>
    <t>9,65</t>
  </si>
  <si>
    <t>4,39</t>
  </si>
  <si>
    <t>0,44</t>
  </si>
  <si>
    <t>5,49</t>
  </si>
  <si>
    <t>0,20</t>
  </si>
  <si>
    <t>10,72</t>
  </si>
  <si>
    <t>2,34</t>
  </si>
  <si>
    <t>3,32</t>
  </si>
  <si>
    <t>3,41</t>
  </si>
  <si>
    <t>0,71</t>
  </si>
  <si>
    <t>6,39</t>
  </si>
  <si>
    <t>3,64</t>
  </si>
  <si>
    <t>37,94</t>
  </si>
  <si>
    <t>27,39</t>
  </si>
  <si>
    <t>0,37</t>
  </si>
  <si>
    <t>0,94</t>
  </si>
  <si>
    <t>0,36</t>
  </si>
  <si>
    <t>0,35</t>
  </si>
  <si>
    <t>1,49</t>
  </si>
  <si>
    <t>3,19</t>
  </si>
  <si>
    <t>2,51</t>
  </si>
  <si>
    <t>3,22</t>
  </si>
  <si>
    <t>33,95</t>
  </si>
  <si>
    <t>26,14</t>
  </si>
  <si>
    <t>1,07</t>
  </si>
  <si>
    <t>5,94</t>
  </si>
  <si>
    <t>11,69</t>
  </si>
  <si>
    <t>12,79</t>
  </si>
  <si>
    <t>1,60</t>
  </si>
  <si>
    <t>12,67</t>
  </si>
  <si>
    <t>8,97</t>
  </si>
  <si>
    <t>1,23</t>
  </si>
  <si>
    <t>9,07</t>
  </si>
  <si>
    <t>9,93</t>
  </si>
  <si>
    <t>1,45</t>
  </si>
  <si>
    <t>15,39</t>
  </si>
  <si>
    <t>4,89</t>
  </si>
  <si>
    <t>0,11</t>
  </si>
  <si>
    <t>31,93</t>
  </si>
  <si>
    <t>2,70</t>
  </si>
  <si>
    <t>99829</t>
  </si>
  <si>
    <t>99830</t>
  </si>
  <si>
    <t>99831</t>
  </si>
  <si>
    <t>99832</t>
  </si>
  <si>
    <t>100637</t>
  </si>
  <si>
    <t>USINA DE MISTURA ASFÁLTICA À QUENTE, TIPO CONTRA FLUXO, PROD 100 A 140 TON/HORA - DEPRECIAÇÃO. AF_12/2019</t>
  </si>
  <si>
    <t>100638</t>
  </si>
  <si>
    <t>USINA DE MISTURA ASFÁLTICA À QUENTE, TIPO CONTRA FLUXO, PROD 100 A 140 TON/HORA - JUROS. AF_12/2019</t>
  </si>
  <si>
    <t>13,92</t>
  </si>
  <si>
    <t>100639</t>
  </si>
  <si>
    <t>USINA DE MISTURA ASFÁLTICA À QUENTE, TIPO CONTRA FLUXO, PROD 100 A 140 TON/HORA - MANUTENÇÃO. AF_12/2019</t>
  </si>
  <si>
    <t>100640</t>
  </si>
  <si>
    <t>USINA DE MISTURA ASFÁLTICA À QUENTE, TIPO CONTRA FLUXO, PROD 100 A 140 TON/HORA - MATERIAIS NA OPERAÇÃO. AF_12/2019</t>
  </si>
  <si>
    <t>100643</t>
  </si>
  <si>
    <t>USINA DE ASFALTO, TIPO GRAVIMÉTRICA, PROD 150 TON/HORA - DEPRECIAÇÃO. AF_12/2019</t>
  </si>
  <si>
    <t>100644</t>
  </si>
  <si>
    <t>USINA DE ASFALTO, TIPO GRAVIMÉTRICA, PROD 150 TON/HORA - JUROS. AF_12/2019</t>
  </si>
  <si>
    <t>100645</t>
  </si>
  <si>
    <t>USINA DE ASFALTO, TIPO GRAVIMÉTRICA, PROD 150 TON/HORA - MANUTENÇÃO. AF_12/2019</t>
  </si>
  <si>
    <t>100646</t>
  </si>
  <si>
    <t>USINA DE ASFALTO, TIPO GRAVIMÉTRICA, PROD 150 TON/HORA - MATERIAIS NA OPERAÇÃO. AF_12/2019</t>
  </si>
  <si>
    <t>5,15</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</si>
  <si>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</si>
  <si>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</si>
  <si>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</si>
  <si>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</si>
  <si>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</si>
  <si>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</si>
  <si>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</si>
  <si>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</si>
  <si>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</si>
  <si>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14,26</t>
  </si>
  <si>
    <t>TRAMA DE MADEIRA COMPOSTA POR TERÇAS PARA TELHADOS DE ATÉ 2 ÁGUAS PARA TELHA ESTRUTURAL DE FIBROCIMENTO, INCLUSO TRANSPORTE VERTICAL. AF_07/2019</t>
  </si>
  <si>
    <t>12,10</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</si>
  <si>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</si>
  <si>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</si>
  <si>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</si>
  <si>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</si>
  <si>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</si>
  <si>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</si>
  <si>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</si>
  <si>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</si>
  <si>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</si>
  <si>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</si>
  <si>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</si>
  <si>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</si>
  <si>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</si>
  <si>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</si>
  <si>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</si>
  <si>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</si>
  <si>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</si>
  <si>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</si>
  <si>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</si>
  <si>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</si>
  <si>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15,06</t>
  </si>
  <si>
    <t>22,44</t>
  </si>
  <si>
    <t>100379</t>
  </si>
  <si>
    <t>FABRICAÇÃO E INSTALAÇÃO DE PONTALETES DE MADEIRA NÃO APARELHADA PARA TELHADOS COM ATÉ 2 ÁGUAS E COM TELHA CERÂMICA OU DE CONCRETO EM EDIFÍCIO RESIDENCIAL TÉRREO, INCLUSO TRANSPORTE VERTICAL. AF_07/2019</t>
  </si>
  <si>
    <t>100380</t>
  </si>
  <si>
    <t>FABRICAÇÃO E INSTALAÇÃO DE PONTALETES DE MADEIRA NÃO APARELHADA PARA TELHADOS COM ATÉ 2 ÁGUAS E COM TELHA CERÂMICA OU DE CONCRETO EM EDIFÍCIO RESIDENCIAL DE MÚLTIPLOS PAVIMENTOS, INCLUSO TRANSPORTE VERTICAL. AF_07/2019</t>
  </si>
  <si>
    <t>100381</t>
  </si>
  <si>
    <t>FABRICAÇÃO E INSTALAÇÃO DE PONTALETES DE MADEIRA NÃO APARELHADA PARA TELHADOS COM ATÉ 2 ÁGUAS E COM TELHA CERÂMICA OU DE CONCRETO EM EDIFÍCIO INSTITUCIONAL TÉRREO, INCLUSO TRANSPORTE VERTICAL. AF_07/2019</t>
  </si>
  <si>
    <t>100383</t>
  </si>
  <si>
    <t>FABRICAÇÃO E INSTALAÇÃO DE PONTALETES DE MADEIRA NÃO APARELHADA PARA TELHADOS COM ATÉ 2 ÁGUAS E COM TELHA ONDULADA DE FIBROCIMENTO, ALUMÍNIO OU PLÁSTICA EM EDIFÍCIO RESIDENCIAL DE MÚLTIPLOS PAVIMENTOS, INCLUSO TRANSPORTE VERTICAL. AF_07/2019</t>
  </si>
  <si>
    <t>16,42</t>
  </si>
  <si>
    <t>100384</t>
  </si>
  <si>
    <t>FABRICAÇÃO E INSTALAÇÃO DE PONTALETES DE MADEIRA NÃO APARELHADA PARA TELHADOS COM ATÉ 2 ÁGUAS E COM TELHA ONDULADA DE FIBROCIMENTO, ALUMÍNIO OU PLÁSTICA EM EDIFÍCIO INSTITUCIONAL TÉRREO, INCLUSO TRANSPORTE VERTICAL. AF_07/2019</t>
  </si>
  <si>
    <t>100385</t>
  </si>
  <si>
    <t>FABRICAÇÃO E INSTALAÇÃO DE PONTALETES DE MADEIRA NÃO APARELHADA PARA TELHADOS COM MAIS QUE 2 ÁGUAS E COM TELHA CERÂMICA OU DE CONCRETO EM EDIFÍCIO RESIDENCIAL TÉRREO, INCLUSO TRANSPORTE VERTICAL. AF_07/2019</t>
  </si>
  <si>
    <t>100386</t>
  </si>
  <si>
    <t>FABRICAÇÃO E INSTALAÇÃO DE PONTALETES DE MADEIRA NÃO APARELHADA PARA TELHADOS COM MAIS QUE 2 ÁGUAS E COM TELHA CERÂMICA OU DE CONCRETO EM EDIFÍCIO RESIDENCIAL DE MÚLTIPLOS PAVIMENTOS. AF_07/2019</t>
  </si>
  <si>
    <t>100387</t>
  </si>
  <si>
    <t>FABRICAÇÃO E INSTALAÇÃO DE PONTALETES DE MADEIRA NÃO APARELHADA PARA TELHADOS COM MAIS QUE 2 ÁGUAS E COM TELHA CERÂMICA OU DE CONCRETO EM EDIFÍCIO INSTITUCIONAL TÉRREO, INCLUSO TRANSPORTE VERTICAL. AF_07/2019</t>
  </si>
  <si>
    <t>100388</t>
  </si>
  <si>
    <t>RETIRADA E RECOLOCAÇÃO DE RIPA EM TELHADOS DE ATÉ 2 ÁGUAS COM TELHA CERÂMICA OU DE CONCRETO DE ENCAIXE, INCLUSO TRANSPORTE VERTICAL. AF_07/2019</t>
  </si>
  <si>
    <t>14,63</t>
  </si>
  <si>
    <t>100389</t>
  </si>
  <si>
    <t>RETIRADA E RECOLOCAÇÃO DE CAIBRO EM TELHADOS DE ATÉ 2 ÁGUAS COM TELHA CERÂMICA OU DE CONCRETO DE ENCAIXE, INCLUSO TRANSPORTE VERTICAL. AF_07/2019</t>
  </si>
  <si>
    <t>100390</t>
  </si>
  <si>
    <t>RETIRADA E RECOLOCAÇÃO DE RIPA EM TELHADOS DE MAIS DE 2 ÁGUAS COM TELHA CERÂMICA OU DE CONCRETO DE ENCAIXE, INCLUSO TRANSPORTE VERTICAL. AF_07/2019</t>
  </si>
  <si>
    <t>100391</t>
  </si>
  <si>
    <t>RETIRADA E RECOLOCAÇÃO DE CAIBRO EM TELHADOS DE MAIS DE 2 ÁGUAS COM TELHA CERÂMICA OU DE CONCRETO DE ENCAIXE, INCLUSO TRANSPORTE VERTICAL. AF_07/2019</t>
  </si>
  <si>
    <t>100392</t>
  </si>
  <si>
    <t>RETIRADA E RECOLOCAÇÃO DE RIPA EM TELHADOS DE ATÉ 2 ÁGUAS COM TELHA CERÂMICA CAPA-CANAL, INCLUSO TRANSPORTE VERTICAL. AF_07/2019</t>
  </si>
  <si>
    <t>11,51</t>
  </si>
  <si>
    <t>100393</t>
  </si>
  <si>
    <t>RETIRADA E RECOLOCAÇÃO DE CAIBRO EM TELHADOS DE ATÉ 2 ÁGUAS COM TELHA CERÂMICA CAPA-CANAL, INCLUSO TRANSPORTE VERTICAL. AF_07/2019</t>
  </si>
  <si>
    <t>100394</t>
  </si>
  <si>
    <t>RETIRADA E RECOLOCAÇÃO DE RIPA EM TELHADOS DE MAIS DE 2 ÁGUAS COM TELHA CERÂMICA CAPA-CANAL, INCLUSO TRANSPORTE VERTICAL. AF_07/2019</t>
  </si>
  <si>
    <t>13,81</t>
  </si>
  <si>
    <t>100395</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</si>
  <si>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</si>
  <si>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</si>
  <si>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</si>
  <si>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26,02</t>
  </si>
  <si>
    <t>TELHAMENTO COM TELHA CERÂMICA DE ENCAIXE, TIPO PORTUGUESA, COM ATÉ 2 ÁGUAS, INCLUSO TRANSPORTE VERTICAL. AF_07/2019</t>
  </si>
  <si>
    <t>34,27</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</si>
  <si>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</si>
  <si>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</si>
  <si>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</si>
  <si>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53,27</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</si>
  <si>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</si>
  <si>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</si>
  <si>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</si>
  <si>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</si>
  <si>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</si>
  <si>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</si>
  <si>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</si>
  <si>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</si>
  <si>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</si>
  <si>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</si>
  <si>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</si>
  <si>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</si>
  <si>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</si>
  <si>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</si>
  <si>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41,64</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</si>
  <si>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</si>
  <si>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</si>
  <si>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</si>
  <si>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35,59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</si>
  <si>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</si>
  <si>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</si>
  <si>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</si>
  <si>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</si>
  <si>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100325</t>
  </si>
  <si>
    <t>CUMEEIRA SHED PARA TELHA ONDULADA DE FIBROCIMENTO, E = 6 MM, INCLUSO ACESSÓRIOS DE FIXAÇÃO E IÇAMENTO. AF_07/2019</t>
  </si>
  <si>
    <t>100327</t>
  </si>
  <si>
    <t>RUFO EXTERNO/INTERNO EM CHAPA DE AÇO GALVANIZADO NÚMERO 26, CORTE DE 33 CM, INCLUSO IÇAMENTO. AF_07/2019</t>
  </si>
  <si>
    <t>100328</t>
  </si>
  <si>
    <t>RETIRADA E RECOLOCAÇÃO DE  TELHA CERÂMICA DE ENCAIXE, COM ATÉ DUAS ÁGUAS, INCLUSO IÇAMENTO. AF_07/2019</t>
  </si>
  <si>
    <t>100329</t>
  </si>
  <si>
    <t>RETIRADA E RECOLOCAÇÃO DE  TELHA CERÂMICA DE ENCAIXE, COM MAIS DE DUAS ÁGUAS, INCLUSO IÇAMENTO. AF_07/2019</t>
  </si>
  <si>
    <t>15,07</t>
  </si>
  <si>
    <t>100330</t>
  </si>
  <si>
    <t>RETIRADA E RECOLOCAÇÃO DE  TELHA CERÂMICA CAPA-CANAL, COM ATÉ DUAS ÁGUAS, INCLUSO IÇAMENTO. AF_07/2019</t>
  </si>
  <si>
    <t>100331</t>
  </si>
  <si>
    <t>RETIRADA E RECOLOCAÇÃO DE  TELHA CERÂMICA CAPA-CANAL, COM MAIS DE DUAS ÁGUAS, INCLUSO IÇAMENTO. AF_07/2019</t>
  </si>
  <si>
    <t>100434</t>
  </si>
  <si>
    <t>CALHA DE BEIRAL, SEMICIRCULAR DE PVC, DIAMETRO 125 MM, INCLUINDO CABECEIRAS, EMENDAS, BOCAIS, SUPORTES E VEDAÇÕES, EXCLUINDO CONDUTORES, INCLUSO TRANSPORTE VERTICAL. AF_07/2019</t>
  </si>
  <si>
    <t>100435</t>
  </si>
  <si>
    <t>RUFO EM FIBROCIMENTO PARA TELHA ONDULADA E = 6 MM, ABA DE 26 CM, INCLUSO TRANSPORTE VERTICAL, EXCETO CONTRARRUFO. AF_07/2019</t>
  </si>
  <si>
    <t>23,00</t>
  </si>
  <si>
    <t>CALHA EM CHAPA DE AÇO GALVANIZADO NÚMERO 24, DESENVOLVIMENTO DE 33 CM, INCLUSO TRANSPORTE VERTICAL. AF_07/2019</t>
  </si>
  <si>
    <t>39,90</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</si>
  <si>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</si>
  <si>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</si>
  <si>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</si>
  <si>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32,73</t>
  </si>
  <si>
    <t>TELHAMENTO COM TELHA ONDULADA DE FIBRA DE VIDRO E = 0,6 MM, PARA TELHADO COM INCLINAÇÃO MAIOR QUE 10°, COM ATÉ 2 ÁGUAS, INCLUSO IÇAMENTO. AF_07/2019</t>
  </si>
  <si>
    <t>7,04</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</si>
  <si>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</si>
  <si>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</si>
  <si>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</si>
  <si>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</si>
  <si>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</si>
  <si>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</si>
  <si>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</si>
  <si>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</si>
  <si>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</si>
  <si>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</si>
  <si>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</si>
  <si>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</si>
  <si>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</si>
  <si>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20,37</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</si>
  <si>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</si>
  <si>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</si>
  <si>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</si>
  <si>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</si>
  <si>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</si>
  <si>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100357</t>
  </si>
  <si>
    <t>FABRICAÇÃO E INSTALAÇÃO DE MEIA TESOURA DE MADEIRA NÃO APARELHADA, COM VÃO DE 3 M, PARA TELHA CERÂMICA OU DE CONCRETO, INCLUSO IÇAMENTO. AF_07/2019</t>
  </si>
  <si>
    <t>100358</t>
  </si>
  <si>
    <t>FABRICAÇÃO E INSTALAÇÃO DE MEIA TESOURA DE MADEIRA NÃO APARELHADA, COM VÃO DE 4 M, PARA TELHA CERÂMICA OU DE CONCRETO, INCLUSO IÇAMENTO. AF_07/2019</t>
  </si>
  <si>
    <t>100359</t>
  </si>
  <si>
    <t>FABRICAÇÃO E INSTALAÇÃO DE MEIA TESOURA DE MADEIRA NÃO APARELHADA, COM VÃO DE 5 M, PARA TELHA CERÂMICA OU DE CONCRETO, INCLUSO IÇAMENTO. AF_07/2019</t>
  </si>
  <si>
    <t>100360</t>
  </si>
  <si>
    <t>FABRICAÇÃO E INSTALAÇÃO DE MEIA TESOURA DE MADEIRA NÃO APARELHADA, COM VÃO DE 6 M, PARA TELHA CERÂMICA OU DE CONCRETO, INCLUSO IÇAMENTO. AF_07/2019</t>
  </si>
  <si>
    <t>100361</t>
  </si>
  <si>
    <t>FABRICAÇÃO E INSTALAÇÃO DE MEIA TESOURA DE MADEIRA NÃO APARELHADA, COM VÃO DE 7 M, PARA TELHA CERÂMICA OU DE CONCRETO, INCLUSO IÇAMENTO. AF_07/2019</t>
  </si>
  <si>
    <t>100362</t>
  </si>
  <si>
    <t>FABRICAÇÃO E INSTALAÇÃO DE MEIA TESOURA DE MADEIRA NÃO APARELHADA, COM VÃO DE 8 M, PARA TELHA CERÂMICA OU DE CONCRETO, INCLUSO IÇAMENTO. AF_07/2019</t>
  </si>
  <si>
    <t>100363</t>
  </si>
  <si>
    <t>FABRICAÇÃO E INSTALAÇÃO DE MEIA TESOURA DE MADEIRA NÃO APARELHADA, COM VÃO DE 9 M, PARA TELHA CERÂMICA OU DE CONCRETO, INCLUSO IÇAMENTO. AF_07/2019</t>
  </si>
  <si>
    <t>100364</t>
  </si>
  <si>
    <t>FABRICAÇÃO E INSTALAÇÃO DE MEIA TESOURA DE MADEIRA NÃO APARELHADA, COM VÃO DE 10 M, PARA TELHA CERÂMICA OU DE CONCRETO, INCLUSO IÇAMENTO. AF_07/2019</t>
  </si>
  <si>
    <t>100365</t>
  </si>
  <si>
    <t>FABRICAÇÃO E INSTALAÇÃO DE MEIA TESOURA DE MADEIRA NÃO APARELHADA, COM VÃO DE 11 M, PARA TELHA CERÂMICA OU DE CONCRETO, INCLUSO IÇAMENTO. AF_07/2019</t>
  </si>
  <si>
    <t>100366</t>
  </si>
  <si>
    <t>FABRICAÇÃO E INSTALAÇÃO DE MEIA TESOURA DE MADEIRA NÃO APARELHADA, COM VÃO DE 12 M, PARA TELHA CERÂMICA OU DE CONCRETO, INCLUSO IÇAMENTO. AF_07/2019</t>
  </si>
  <si>
    <t>100367</t>
  </si>
  <si>
    <t>FABRICAÇÃO E INSTALAÇÃO DE MEIA TESOURA DE MADEIRA NÃO APARELHADA, COM VÃO DE 3 M, PARA TELHA ONDULADA DE FIBROCIMENTO, ALUMÍNIO, PLÁSTICA OU TERMOACÚSTICA, INCLUSO IÇAMENTO. AF_07/2019</t>
  </si>
  <si>
    <t>100368</t>
  </si>
  <si>
    <t>FABRICAÇÃO E INSTALAÇÃO DE MEIA TESOURA DE MADEIRA NÃO APARELHADA, COM VÃO DE 4 M, PARA TELHA ONDULADA DE FIBROCIMENTO, ALUMÍNIO, PLÁSTICA OU TERMOACÚSTICA, INCLUSO IÇAMENTO. AF_07/2019</t>
  </si>
  <si>
    <t>100369</t>
  </si>
  <si>
    <t>FABRICAÇÃO E INSTALAÇÃO DE MEIA TESOURA DE MADEIRA NÃO APARELHADA, COM VÃO DE 5 M, PARA TELHA ONDULADA DE FIBROCIMENTO, ALUMÍNIO, PLÁSTICA OU TERMOACÚSTICA, INCLUSO IÇAMENTO. AF_07/2019</t>
  </si>
  <si>
    <t>100370</t>
  </si>
  <si>
    <t>FABRICAÇÃO E INSTALAÇÃO DE MEIA TESOURA DE MADEIRA NÃO APARELHADA, COM VÃO DE 6 M, PARA TELHA ONDULADA DE FIBROCIMENTO, ALUMÍNIO, PLÁSTICA OU TERMOACÚSTICA, INCLUSO IÇAMENTO. AF_07/2019</t>
  </si>
  <si>
    <t>100371</t>
  </si>
  <si>
    <t>FABRICAÇÃO E INSTALAÇÃO DE MEIA TESOURA DE MADEIRA NÃO APARELHADA, COM VÃO DE 7 M, PARA TELHA ONDULADA DE FIBROCIMENTO, ALUMÍNIO, PLÁSTICA OU TERMOACÚSTICA, INCLUSO IÇAMENTO. AF_07/2019</t>
  </si>
  <si>
    <t>100372</t>
  </si>
  <si>
    <t>FABRICAÇÃO E INSTALAÇÃO DE MEIA TESOURA DE MADEIRA NÃO APARELHADA, COM VÃO DE 8 M, PARA TELHA ONDULADA DE FIBROCIMENTO, ALUMÍNIO, PLÁSTICA OU TERMOACÚSTICA, INCLUSO IÇAMENTO. AF_07/2019</t>
  </si>
  <si>
    <t>100373</t>
  </si>
  <si>
    <t>FABRICAÇÃO E INSTALAÇÃO DE MEIA TESOURA DE MADEIRA NÃO APARELHADA, COM VÃO DE 9 M, PARA TELHA ONDULADA DE FIBROCIMENTO, ALUMÍNIO, PLÁSTICA OU TERMOACÚSTICA, INCLUSO IÇAMENTO. AF_07/2019</t>
  </si>
  <si>
    <t>100374</t>
  </si>
  <si>
    <t>FABRICAÇÃO E INSTALAÇÃO DE MEIA TESOURA DE MADEIRA NÃO APARELHADA, COM VÃO DE 10 M, PARA TELHA ONDULADA DE FIBROCIMENTO, ALUMÍNIO, PLÁSTICA OU TERMOACÚSTICA, INCLUSO IÇAMENTO. AF_07/2019</t>
  </si>
  <si>
    <t>100375</t>
  </si>
  <si>
    <t>FABRICAÇÃO E INSTALAÇÃO DE MEIA TESOURA DE MADEIRA NÃO APARELHADA, COM VÃO DE 11 M, PARA TELHA ONDULADA DE FIBROCIMENTO, ALUMÍNIO, PLÁSTICA OU TERMOACÚSTICA, INCLUSO IÇAMENTO. AF_07/2019</t>
  </si>
  <si>
    <t>100376</t>
  </si>
  <si>
    <t>FABRICAÇÃO E INSTALAÇÃO DE MEIA TESOURA DE MADEIRA NÃO APARELHADA, COM VÃO DE 12 M, PARA TELHA ONDULADA DE FIBROCIMENTO, ALUMÍNIO, PLÁSTICA OU TERMOACÚSTICA, INCLUSO IÇAMENTO. AF_07/2019</t>
  </si>
  <si>
    <t>100377</t>
  </si>
  <si>
    <t>FABRICAÇÃO E INSTALAÇÃO DE TESOURA (INTEIRA OU MEIA) EM AÇO, VÃOS MAIORES OU IGUAIS A 3,0 M E MENORES OU IGUAL A 6,0 M, INCLUSO IÇAMENTO. AF_07/2019</t>
  </si>
  <si>
    <t>7,13</t>
  </si>
  <si>
    <t>100378</t>
  </si>
  <si>
    <t>FABRICAÇÃO E INSTALAÇÃO DE TESOURA (INTEIRA OU MEIA) EM AÇO, VÃOS MAIORES QUE 6,0 M E MENORES QUE 12,0 M, INCLUSO IÇAMENTO. AF_07/2019</t>
  </si>
  <si>
    <t>100382</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</si>
  <si>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</si>
  <si>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</si>
  <si>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28,37</t>
  </si>
  <si>
    <t>25,67</t>
  </si>
  <si>
    <t>6,07</t>
  </si>
  <si>
    <t>60,65</t>
  </si>
  <si>
    <t>7,86</t>
  </si>
  <si>
    <t>54,05</t>
  </si>
  <si>
    <t>57,95</t>
  </si>
  <si>
    <t>18,51</t>
  </si>
  <si>
    <t>18,21</t>
  </si>
  <si>
    <t>147,92</t>
  </si>
  <si>
    <t>134,72</t>
  </si>
  <si>
    <t>126,52</t>
  </si>
  <si>
    <t>100332</t>
  </si>
  <si>
    <t>CONTENÇÃO EM PERFIL PRANCHADO COM PRANCHÃO DE MADEIRA, PERFIS ESPAÇADOS A 1,5 M PARA 1 SUBSOLO. AF_07/2019</t>
  </si>
  <si>
    <t>100333</t>
  </si>
  <si>
    <t>CONTENÇÃO EM PERFIL PRANCHADO COM PRANCHÃO DE MADEIRA, PERFIS ESPAÇADOS A 1,5 M PARA 2 OU MAIS SUBSOLOS. AF_07/2019</t>
  </si>
  <si>
    <t>100334</t>
  </si>
  <si>
    <t>CONTENÇÃO EM PERFIL PRANCHADO COM PRANCHÃO DE MADEIRA, PERFIS ESPAÇADOS A 2 M PARA 1 SUBSOLO. AF_07/2019</t>
  </si>
  <si>
    <t>100335</t>
  </si>
  <si>
    <t>CONTENÇÃO EM PERFIL PRANCHADO COM PRANCHÃO DE MADEIRA, PERFIS ESPAÇADOS A 2 M PARA 2 OU MAIS SUBSOLOS. AF_07/2019</t>
  </si>
  <si>
    <t>100341</t>
  </si>
  <si>
    <t>FABRICAÇÃO, MONTAGEM E DESMONTAGEM DE FÔRMA PARA CORTINA DE CONTENÇÃO, EM CHAPA DE MADEIRA COMPENSADA PLASTIFICADA, E = 18 MM, 10 UTILIZAÇÕES. AF_07/2019</t>
  </si>
  <si>
    <t>100342</t>
  </si>
  <si>
    <t>ARMAÇÃO DE CORTINA DE CONTENÇÃO EM CONCRETO ARMADO, COM AÇO CA-50 DE 6,3 MM - MONTAGEM. AF_07/2019</t>
  </si>
  <si>
    <t>9,23</t>
  </si>
  <si>
    <t>100343</t>
  </si>
  <si>
    <t>ARMAÇÃO DE CORTINA DE CONTENÇÃO EM CONCRETO ARMADO, COM AÇO CA-50 DE 8 MM - MONTAGEM. AF_07/2019</t>
  </si>
  <si>
    <t>8,30</t>
  </si>
  <si>
    <t>100344</t>
  </si>
  <si>
    <t>ARMAÇÃO DE CORTINA DE CONTENÇÃO EM CONCRETO ARMADO, COM AÇO CA-50 DE 10 MM - MONTAGEM. AF_07/2019</t>
  </si>
  <si>
    <t>7,22</t>
  </si>
  <si>
    <t>100345</t>
  </si>
  <si>
    <t>ARMAÇÃO DE CORTINA DE CONTENÇÃO EM CONCRETO ARMADO, COM AÇO CA-50 DE 12,5 MM - MONTAGEM. AF_07/2019</t>
  </si>
  <si>
    <t>6,01</t>
  </si>
  <si>
    <t>100346</t>
  </si>
  <si>
    <t>ARMAÇÃO DE CORTINA DE CONTENÇÃO EM CONCRETO ARMADO, COM AÇO CA-50 DE 16 MM - MONTAGEM. AF_07/2019</t>
  </si>
  <si>
    <t>5,54</t>
  </si>
  <si>
    <t>100347</t>
  </si>
  <si>
    <t>ARMAÇÃO DE CORTINA DE CONTENÇÃO EM CONCRETO ARMADO, COM AÇO CA-50 DE 20 MM - MONTAGEM. AF_07/2019</t>
  </si>
  <si>
    <t>6,05</t>
  </si>
  <si>
    <t>100348</t>
  </si>
  <si>
    <t>ARMAÇÃO DE CORTINA DE CONTENÇÃO EM CONCRETO ARMADO, COM AÇO CA-50 DE 25 MM - MONTAGEM. AF_07/2019</t>
  </si>
  <si>
    <t>5,83</t>
  </si>
  <si>
    <t>100349</t>
  </si>
  <si>
    <t>CONCRETAGEM DE CORTINA DE CONTENÇÃO, ATRAVÉS DE BOMBA   LANÇAMENTO, ADENSAMENTO E ACABAMENTO. AF_07/2019</t>
  </si>
  <si>
    <t>344,00</t>
  </si>
  <si>
    <t>26,58</t>
  </si>
  <si>
    <t>29,09</t>
  </si>
  <si>
    <t>33,73</t>
  </si>
  <si>
    <t>37,82</t>
  </si>
  <si>
    <t>64,46</t>
  </si>
  <si>
    <t>41,95</t>
  </si>
  <si>
    <t>43,76</t>
  </si>
  <si>
    <t>35,12</t>
  </si>
  <si>
    <t>43,67</t>
  </si>
  <si>
    <t>28,44</t>
  </si>
  <si>
    <t>37,89</t>
  </si>
  <si>
    <t>44,14</t>
  </si>
  <si>
    <t>17,37</t>
  </si>
  <si>
    <t>13,66</t>
  </si>
  <si>
    <t>20,43</t>
  </si>
  <si>
    <t>10,40</t>
  </si>
  <si>
    <t>23,08</t>
  </si>
  <si>
    <t>9,38</t>
  </si>
  <si>
    <t>16,28</t>
  </si>
  <si>
    <t>18,48</t>
  </si>
  <si>
    <t>9,13</t>
  </si>
  <si>
    <t>90788</t>
  </si>
  <si>
    <t>KIT DE PORTA-PRONTA DE MADEIRA EM ACABAMENTO MELAMÍNICO BRANCO, FOLHA LEVE OU MÉDIA, 60X210CM, EXCLUSIVE FECHADURA, FIXAÇÃO COM PREENCHIMENTO PARCIAL DE ESPUMA EXPANSIVA - FORNECIMENTO E INSTALAÇÃO. AF_12/2019</t>
  </si>
  <si>
    <t>90789</t>
  </si>
  <si>
    <t>KIT DE PORTA-PRONTA DE MADEIRA EM ACABAMENTO MELAMÍNICO BRANCO, FOLHA LEVE OU MÉDIA, 70X210CM, EXCLUSIVE FECHADURA, FIXAÇÃO COM PREENCHIMENTO PARCIAL DE ESPUMA EXPANSIVA - FORNECIMENTO E INSTALAÇÃO. AF_12/2019</t>
  </si>
  <si>
    <t>90790</t>
  </si>
  <si>
    <t>KIT DE PORTA-PRONTA DE MADEIRA EM ACABAMENTO MELAMÍNICO BRANCO, FOLHA LEVE OU MÉDIA, 80X210CM, EXCLUSIVE FECHADURA, FIXAÇÃO COM PREENCHIMENTO PARCIAL DE ESPUMA EXPANSIVA - FORNECIMENTO E INSTALAÇÃO. AF_12/2019</t>
  </si>
  <si>
    <t>90791</t>
  </si>
  <si>
    <t>90793</t>
  </si>
  <si>
    <t>90794</t>
  </si>
  <si>
    <t>90795</t>
  </si>
  <si>
    <t>90796</t>
  </si>
  <si>
    <t>90797</t>
  </si>
  <si>
    <t>90798</t>
  </si>
  <si>
    <t>90799</t>
  </si>
  <si>
    <t>BATENTE PARA PORTA DE MADEIRA, PADRÃO MÉDIO - FORNECIMENTO E MONTAGEM.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</si>
  <si>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</si>
  <si>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</si>
  <si>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</si>
  <si>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</si>
  <si>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90824</t>
  </si>
  <si>
    <t>PORTA DE MADEIRA PARA PINTURA, SEMI-OCA (PESADA OU SUPERPESADA), 80X210CM, ESPESSURA DE 3,5CM, INCLUSO DOBRADIÇAS - FORNECIMENTO E INSTALAÇÃO. AF_12/2019</t>
  </si>
  <si>
    <t>90825</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</si>
  <si>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</si>
  <si>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</si>
  <si>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</si>
  <si>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</si>
  <si>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</si>
  <si>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</si>
  <si>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</si>
  <si>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</si>
  <si>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</si>
  <si>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</si>
  <si>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</si>
  <si>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</si>
  <si>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</si>
  <si>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</si>
  <si>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</si>
  <si>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</si>
  <si>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</si>
  <si>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</si>
  <si>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</si>
  <si>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</si>
  <si>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</si>
  <si>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</si>
  <si>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</si>
  <si>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</si>
  <si>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</si>
  <si>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</si>
  <si>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</si>
  <si>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</si>
  <si>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</si>
  <si>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</si>
  <si>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</si>
  <si>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</si>
  <si>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</si>
  <si>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</si>
  <si>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</si>
  <si>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</si>
  <si>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</si>
  <si>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</si>
  <si>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</si>
  <si>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</si>
  <si>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</si>
  <si>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</si>
  <si>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</si>
  <si>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</si>
  <si>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</si>
  <si>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</si>
  <si>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</si>
  <si>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</si>
  <si>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</si>
  <si>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</si>
  <si>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</si>
  <si>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100659</t>
  </si>
  <si>
    <t>ALIZAR DE 5X1,5CM PARA PORTA FIXADO COM PREGOS, PADRÃO MÉDIO - FORNECIMENTO E INSTALAÇÃO. AF_12/2019</t>
  </si>
  <si>
    <t>5,74</t>
  </si>
  <si>
    <t>100660</t>
  </si>
  <si>
    <t>ALIZAR DE 5X1,5CM PARA PORTA FIXADO COM PREGOS, PADRÃO POPULAR - FORNECIMENTO E INSTALAÇÃO. AF_12/2019</t>
  </si>
  <si>
    <t>100675</t>
  </si>
  <si>
    <t>KIT DE PORTA-PRONTA DE MADEIRA EM ACABAMENTO MELAMÍNICO BRANCO, FOLHA LEVE OU MÉDIA, 90X210, EXCLUSIVE FECHADURA, FIXAÇÃO COM PREENCHIMENTO TOTAL DE ESPUMA EXPANSIVA - FORNECIMENTO E INSTALAÇÃO. AF_12/2019</t>
  </si>
  <si>
    <t>100676</t>
  </si>
  <si>
    <t>BATENTE PARA PORTA COM BANDEIRA, FIXAÇÃO COM PARAFUSO E BUCHA. AF_12/2019</t>
  </si>
  <si>
    <t>100678</t>
  </si>
  <si>
    <t>KIT DE PORTA DE MADEIRA PARA VERNIZ, SEMI-OCA (LEVE OU MÉDIA), PADRÃO MÉDIO, 60X210CM, ESPESSURA DE 3,5CM, ITENS INCLUSOS: DOBRADIÇAS, MONTAGEM E INSTALAÇÃO DE BATENTE, FECHADURA COM EXECUÇÃO DO FURO - FORNECIMENTO E INSTALAÇÃO. AF_12/2019</t>
  </si>
  <si>
    <t>100679</t>
  </si>
  <si>
    <t>KIT DE PORTA DE MADEIRA PARA VERNIZ, SEMI-OCA (LEVE OU MÉDIA), PADRÃO POPULAR, 60X210CM, ESPESSURA DE 3,5CM, ITENS INCLUSOS: DOBRADIÇAS, MONTAGEM E INSTALAÇÃO DE BATENTE, FECHADURA COM EXECUÇÃO DO FURO - FORNECIMENTO E INSTALAÇÃO. AF_12/2019</t>
  </si>
  <si>
    <t>100680</t>
  </si>
  <si>
    <t>KIT DE PORTA DE MADEIRA PARA VERNIZ, SEMI-OCA (LEVE OU MÉDIA), PADRÃO MÉDIO, 70X210CM, ESPESSURA DE 3,5CM, ITENS INCLUSOS: DOBRADIÇAS, MONTAGEM E INSTALAÇÃO DE BATENTE, FECHADURA COM EXECUÇÃO DO FURO - FORNECIMENTO E INSTALAÇÃO. AF_12/2019</t>
  </si>
  <si>
    <t>100681</t>
  </si>
  <si>
    <t>KIT DE PORTA DE MADEIRA FRISADA, SEMI-OCA (LEVE OU MÉDIA), PADRÃO MÉDIO, 70X210CM, ESPESSURA DE 3CM, ITENS INCLUSOS: DOBRADIÇAS, MONTAGEM E INSTALAÇÃO DE BATENTE, FECHADURA COM EXECUÇÃO DO FURO - FORNECIMENTO E INSTALAÇÃO. AF_12/2019</t>
  </si>
  <si>
    <t>100682</t>
  </si>
  <si>
    <t>KIT DE PORTA DE MADEIRA FRISADA, SEMI-OCA (LEVE OU MÉDIA), PADRÃO POPULAR, 70X210CM, ESPESSURA DE 3CM, ITENS INCLUSOS: DOBRADIÇAS, MONTAGEM E INSTALAÇÃO DE BATENTE, FECHADURA COM EXECUÇÃO DO FURO - FORNECIMENTO E INSTALAÇÃO. AF_12/2019</t>
  </si>
  <si>
    <t>100683</t>
  </si>
  <si>
    <t>KIT DE PORTA DE MADEIRA PARA VERNIZ, SEMI-OCA (LEVE OU MÉDIA), PADRÃO MÉDIO, 80X210CM, ESPESSURA DE 3,5CM, ITENS INCLUSOS: DOBRADIÇAS, MONTAGEM E INSTALAÇÃO DE BATENTE, FECHADURA COM EXECUÇÃO DO FURO - FORNECIMENTO E INSTALAÇÃO. AF_12/2019</t>
  </si>
  <si>
    <t>100684</t>
  </si>
  <si>
    <t>KIT DE PORTA DE MADEIRA PARA VERNIZ, SEMI-OCA (LEVE OU MÉDIA), PADRÃO POPULAR, 80X210CM, ESPESSURA DE 3,5CM, ITENS INCLUSOS: DOBRADIÇAS, MONTAGEM E INSTALAÇÃO DE BATENTE, FECHADURA COM EXECUÇÃO DO FURO - FORNECIMENTO E INSTALAÇÃO. AF_12/2019</t>
  </si>
  <si>
    <t>100685</t>
  </si>
  <si>
    <t>KIT DE PORTA DE MADEIRA PARA VERNIZ, SEMI-OCA (LEVE OU MÉDIA), PADRÃO MÉDIO, 90X210CM, ESPESSURA DE 3,5CM, ITENS INCLUSOS: DOBRADIÇAS, MONTAGEM E INSTALAÇÃO DE BATENTE, FECHADURA COM EXECUÇÃO DO FURO - FORNECIMENTO E INSTALAÇÃO. AF_12/2019</t>
  </si>
  <si>
    <t>100686</t>
  </si>
  <si>
    <t>KIT DE PORTA DE MADEIRA PARA VERNIZ, SEMI-OCA (LEVE OU MÉDIA), PADRÃO POPULAR, 90X210CM, ESPESSURA DE 3CM, ITENS INCLUSOS: DOBRADIÇAS, MONTAGEM E INSTALAÇÃO DE BATENTE, FECHADURA COM EXECUÇÃO DO FURO - FORNECIMENTO E INSTALAÇÃO. AF_12/2019</t>
  </si>
  <si>
    <t>100687</t>
  </si>
  <si>
    <t>KIT DE PORTA DE MADEIRA FRISADA, SEMI-OCA (LEVE OU MÉDIA), PADRÃO MÉDIO, 60X210CM, ESPESSURA DE 3,5CM, ITENS INCLUSOS: DOBRADIÇAS, MONTAGEM E INSTALAÇÃO DE BATENTE, FECHADURA COM EXECUÇÃO DO FURO - FORNECIMENTO E INSTALAÇÃO. AF_12/2019</t>
  </si>
  <si>
    <t>100688</t>
  </si>
  <si>
    <t>KIT DE PORTA DE MADEIRA FRISADA, SEMI-OCA (LEVE OU MÉDIA), PADRÃO POPULAR, 60X210CM, ESPESSURA DE 3CM, ITENS INCLUSOS: DOBRADIÇAS, MONTAGEM E INSTALAÇÃO DE BATENTE, FECHADURA COM EXECUÇÃO DO FURO - FORNECIMENTO E INSTALAÇÃO. AF_12/2019</t>
  </si>
  <si>
    <t>100689</t>
  </si>
  <si>
    <t>KIT DE PORTA DE MADEIRA FRISADA, SEMI-OCA (LEVE OU MÉDIA), PADRÃO MÉDIO, 80X210CM, ESPESSURA DE 3,5CM, ITENS INCLUSOS: DOBRADIÇAS, MONTAGEM E INSTALAÇÃO DE BATENTE, FECHADURA COM EXECUÇÃO DO FURO - FORNECIMENTO E INSTALAÇÃO. AF_12/2019</t>
  </si>
  <si>
    <t>100690</t>
  </si>
  <si>
    <t>KIT DE PORTA DE MADEIRA FRISADA, SEMI-OCA (LEVE OU MÉDIA), PADRÃO POPULAR, 80X210CM, ESPESSURA DE 3,5CM, ITENS INCLUSOS: DOBRADIÇAS, MONTAGEM E INSTALAÇÃO DE BATENTE, FECHADURA COM EXECUÇÃO DO FURO - FORNECIMENTO E INSTALAÇÃO. AF_12/2019</t>
  </si>
  <si>
    <t>100691</t>
  </si>
  <si>
    <t>KIT DE PORTA DE MADEIRA TIPO VENEZIANA, 80X210CM (ESPESSURA DE 3CM), PADRÃO MÉDIO, ITENS INCLUSOS: DOBRADIÇAS, MONTAGEM E INSTALAÇÃO DE BATENTE, FECHADURA COM EXECUÇÃO DO FURO - FORNECIMENTO E INSTALAÇÃO. AF_12/2019</t>
  </si>
  <si>
    <t>100692</t>
  </si>
  <si>
    <t>KIT DE PORTA DE MADEIRA TIPO VENEZIANA, 80X210CM (ESPESSURA DE 3CM), PADRÃO POPULAR, ITENS INCLUSOS: DOBRADIÇAS, MONTAGEM E INSTALAÇÃO DE BATENTE, FECHADURA COM EXECUÇÃO DO FURO - FORNECIMENTO E INSTALAÇÃO. AF_12/2019</t>
  </si>
  <si>
    <t>100693</t>
  </si>
  <si>
    <t>KIT DE PORTA DE MADEIRA TIPO MEXICANA, MACIÇA (PESADA OU SUPERPESADA), PADRÃO MÉDIO, 80X210CM, ESPESSURA DE 3,5CM, ITENS INCLUSOS: DOBRADIÇAS, MONTAGEM E INSTALAÇÃO DE BATENTE, FECHADURA COM EXECUÇÃO DO FURO - FORNECIMENTO E INSTALAÇÃO. AF_12/2019</t>
  </si>
  <si>
    <t>100694</t>
  </si>
  <si>
    <t>KIT DE PORTA DE MADEIRA TIPO MEXICANA, MACIÇA (PESADA OU SUPERPESADA), PADRÃO POPULAR, 80X210CM, ESPESSURA DE 3,5CM, ITENS INCLUSOS: DOBRADIÇAS, MONTAGEM E INSTALAÇÃO DE BATENTE, FECHADURA COM EXECUÇÃO DO FURO - FORNECIMENTO E INSTALAÇÃO. AF_12/2019</t>
  </si>
  <si>
    <t>100695</t>
  </si>
  <si>
    <t>RECOLOCAÇÃO DE FOLHAS DE PORTA DE MADEIRA LEVE OU MÉDIA DE 60CM DE LARGURA, CONSIDERANDO REAPROVEITAMENTO DO MATERIAL. AF_12/2019</t>
  </si>
  <si>
    <t>100696</t>
  </si>
  <si>
    <t>RECOLOCAÇÃO DE FOLHAS DE PORTA DE MADEIRA LEVE OU MÉDIA DE 70CM DE LARGURA, CONSIDERANDO REAPROVEITAMENTO DO MATERIAL. AF_12/2019</t>
  </si>
  <si>
    <t>100697</t>
  </si>
  <si>
    <t>RECOLOCAÇÃO DE FOLHAS DE PORTA DE MADEIRA LEVE OU MÉDIA DE 80CM DE LARGURA, CONSIDERANDO REAPROVEITAMENTO DO MATERIAL. AF_12/2019</t>
  </si>
  <si>
    <t>100698</t>
  </si>
  <si>
    <t>RECOLOCAÇÃO DE FOLHAS DE PORTA DE MADEIRA LEVE OU MÉDIA DE 90CM DE LARGURA, CONSIDERANDO REAPROVEITAMENTO DO MATERIAL. AF_12/2019</t>
  </si>
  <si>
    <t>100699</t>
  </si>
  <si>
    <t>RECOLOCAÇÃO DE FOLHAS DE PORTA DE MADEIRA PESADA OU SUPERPESADA DE 80CM DE LARGURA, CONSIDERANDO REAPROVEITAMENTO DO MATERIAL. AF_12/2019</t>
  </si>
  <si>
    <t>100700</t>
  </si>
  <si>
    <t>PORTA DE MADEIRA COMPENSADA LISA PARA PINTURA, 120X210X3,5CM, 2 FOLHAS, INCLUSO ADUELA 2A, ALIZAR 2A E DOBRADIÇAS. AF_12/2019</t>
  </si>
  <si>
    <t>100712</t>
  </si>
  <si>
    <t>KIT DE PORTA DE MADEIRA PARA VERNIZ, SEMI-OCA (LEVE OU MÉDIA), PADRÃO POPULAR, 70X210CM, ESPESSURA DE 3,5CM, ITENS INCLUSOS: DOBRADIÇAS, MONTAGEM E INSTALAÇÃO DE BATENTE, FECHADURA COM EXECUÇÃO DO FURO - FORNECIMENTO E INSTALAÇÃO. AF_12/2019</t>
  </si>
  <si>
    <t>100665</t>
  </si>
  <si>
    <t>JANELA DE MADEIRA - CEDRINHO/ANGELIM OU EQUIVALENTE DA REGIÃO - DE ABRIR COM 4 FOLHAS (2 VENEZIANAS E 2 GUILHOTINAS PARA VIDRO), COM BATENTE, ALIZAR E FERRAGENS. EXCLUSIVE VIDROS, ACABAMENTO E CONTRAMARCO. FORNECIMENTO E INSTALAÇÃO. AF_12/2019</t>
  </si>
  <si>
    <t>100666</t>
  </si>
  <si>
    <t>JANELA DE MADEIRA (PINUS/EUCALIPTO OU EQUIV.) DE ABRIR COM 4 FOLHAS (2 VENEZIANAS E 2 GUILHOTINAS PARA VIDRO), COM BATENTE, ALIZAR E FERRAGENS. EXCLUSIVE VIDROS, ACABAMENTO E CONTRAMARCO. FORNECIMENTO E INSTALAÇÃO. AF_12/2019</t>
  </si>
  <si>
    <t>100667</t>
  </si>
  <si>
    <t>JANELA DE MADEIRA (IMBUIA/CEDRO OU EQUIV.) DE ABRIR COM 4 FOLHAS (2 VENEZIANAS E 2 GUILHOTINAS PARA VIDRO), COM BATENTE, ALIZAR E FERRAGENS. EXCLUSIVE VIDROS, ACABAMENTO E CONTRAMARCO. FORNECIMENTO E INSTALAÇÃO. AF_12/2019</t>
  </si>
  <si>
    <t>100668</t>
  </si>
  <si>
    <t>JANELA DE MADEIRA (CEDRINHO/ANGELIM OU EQUIV.) TIPO MAXIM-AR, PARA VIDRO, COM BATENTE, ALIZAR E FERRAGENS. EXCLUSIVE VIDRO, ACABAMENTO E CONTRAMARCO. FORNECIMENTO E INSTALAÇÃO. AF_12/2019</t>
  </si>
  <si>
    <t>100669</t>
  </si>
  <si>
    <t>JANELA DE MADEIRA (PINUS/EUCALIPTO OU EQUIV.) TIPO BASCULANTE COM 2 FOLHAS PARA VIDRO, COM BATENTE, ALIZAR E FERRAGENS. EXCLUSIVE VIDROS, ACABAMENTO E CONTRAMARCO. FORNECIMENTO E INSTALAÇÃO. AF_12/2019</t>
  </si>
  <si>
    <t>100670</t>
  </si>
  <si>
    <t>JANELA DE MADEIRA (CEDRINHO/ANGELIM OU EQUIV.) DE CORRER COM 6 FOLHAS (2 VENEZ. FIXAS, 2 VENEZ. DE CORRER E 2 DE CORRER PARA VIDRO), COM BATENTE, ALIZAR E FERRAGENS. EXCLUSIVE VIDROS, ACABAMENTO E CONTRAMARCO. FORNECIMENTO E INSTALAÇÃO. AF_12/2019</t>
  </si>
  <si>
    <t>100671</t>
  </si>
  <si>
    <t>JANELA DE MADEIRA (IMBUIA/CEDRO OU EQUIV) DE CORRER COM 6 FOLHAS (2 VENEZIANAS FIXAS, 2 VENEZIANAS DE CORRER E 2 DE CORRER PARA VIDRO), COM BATENTE, ALIZAR E FERRAGENS. EXCLUSIVE VIDROS, ACABAMENTO E CONTRAMARCO. FORNECIMENTO E INSTALAÇÃO. AF_12/2019</t>
  </si>
  <si>
    <t>100672</t>
  </si>
  <si>
    <t>JANELA DE MADEIRA (PINUS/EUCALIPTO OU EQUIV.) DE CORRER COM 6 FOLHAS (2 VENEZ. FIXAS, 2 VENEZ. DE CORRER E 2 DE CORRER PARA VIDRO), COM BATENTE, ALIZAR E FERRAGENS. EXCLUSIVE VIDROS, ACABAMENTO E CONTRAMARCO. FORNECIMENTO EINSTALAÇÃO. AF_12/2019</t>
  </si>
  <si>
    <t>100701</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</si>
  <si>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</si>
  <si>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</si>
  <si>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</si>
  <si>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94587</t>
  </si>
  <si>
    <t>CONTRAMARCO DE AÇO, FIXAÇÃO COM ARGAMASSA - FORNECIMENTO E INSTALAÇÃO. AF_12/2019</t>
  </si>
  <si>
    <t>94588</t>
  </si>
  <si>
    <t>CONTRAMARCO DE AÇO, FIXAÇÃO COM PARAFUSO - FORNECIMENTO E INSTALAÇÃO. AF_12/2019</t>
  </si>
  <si>
    <t>99837</t>
  </si>
  <si>
    <t>99839</t>
  </si>
  <si>
    <t>99841</t>
  </si>
  <si>
    <t>99855</t>
  </si>
  <si>
    <t>99857</t>
  </si>
  <si>
    <t>99861</t>
  </si>
  <si>
    <t>GRADIL EM FERRO FIXADO EM VÃOS DE JANELAS, FORMADO POR BARRAS CHATAS DE 25X4,8 MM. AF_04/2019</t>
  </si>
  <si>
    <t>99862</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</si>
  <si>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</si>
  <si>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</si>
  <si>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</si>
  <si>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</si>
  <si>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</si>
  <si>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</si>
  <si>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</si>
  <si>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100702</t>
  </si>
  <si>
    <t>PORTA DE CORRER DE ALUMÍNIO, COM DUAS FOLHAS PARA VIDRO, INCLUSO VIDRO LISO INCOLOR, FECHADURA E PUXADOR, SEM ALIZAR. AF_12/2019</t>
  </si>
  <si>
    <t>100703</t>
  </si>
  <si>
    <t>PUXADOR CENTRAL PARA ESQUADRIA DE MADEIRA. AF_12/2019</t>
  </si>
  <si>
    <t>100704</t>
  </si>
  <si>
    <t>PORTA CADEADO ZINCADO OXIDADO PRETO COM CADEADO DE AÇO INOX, LARGURA DE *50* MM. AF_12/2019</t>
  </si>
  <si>
    <t>100705</t>
  </si>
  <si>
    <t>TARJETA TIPO LIVRE/OCUPADO PARA PORTA DE BANHEIRO. AF_12/2019</t>
  </si>
  <si>
    <t>100706</t>
  </si>
  <si>
    <t>CREMONA EM LATÃO CROMADO OU POLIDO, COMPLETA. AF_12/2019</t>
  </si>
  <si>
    <t>100707</t>
  </si>
  <si>
    <t>FECHO DE EMBUTIR TIPO UNHA 22CM. AF_12/2019</t>
  </si>
  <si>
    <t>100708</t>
  </si>
  <si>
    <t>FECHO DE EMBUTIR TIPO UNHA 40CM. AF_12/2019</t>
  </si>
  <si>
    <t>100709</t>
  </si>
  <si>
    <t>DOBRADIÇA EM AÇO/FERRO, 3" X 21/2", E=1,9 A 2MM, SEN ANEL, CROMADO OU ZINCADO, TAMPA BOLA, COM PARAFUSOS. AF_12/2019</t>
  </si>
  <si>
    <t>100710</t>
  </si>
  <si>
    <t>DOBRADIÇA TIPO VAI E VEM EM LATÃO POLIDO 3". AF_12/2019</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</si>
  <si>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</si>
  <si>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</si>
  <si>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</si>
  <si>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</si>
  <si>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</si>
  <si>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100674</t>
  </si>
  <si>
    <t>JANELA FIXA DE ALUMÍNIO PARA VIDRO, COM VIDRO, BATENTE E FERRAGENS. EXCLUSIVE ACABAMENTO, ALIZAR E CONTRAMARCO. FORNECIMENTO E INSTALAÇÃO. AF_12/2019</t>
  </si>
  <si>
    <t>25,24</t>
  </si>
  <si>
    <t>43,62</t>
  </si>
  <si>
    <t>6,80</t>
  </si>
  <si>
    <t>7,20</t>
  </si>
  <si>
    <t>7,06</t>
  </si>
  <si>
    <t>6,84</t>
  </si>
  <si>
    <t>100651</t>
  </si>
  <si>
    <t>80,08</t>
  </si>
  <si>
    <t>100652</t>
  </si>
  <si>
    <t>100653</t>
  </si>
  <si>
    <t>100654</t>
  </si>
  <si>
    <t>100655</t>
  </si>
  <si>
    <t>100656</t>
  </si>
  <si>
    <t>ESTACA PRÉ-MOLDADA DE CONCRETO, SEÇÃO QUADRADA, CAPACIDADE DE 25 TONELADAS, INCLUSO EMENDA (EXCLUSIVE MOBILIZAÇÃO E DESMOBILIZAÇÃO). AF_12/2019</t>
  </si>
  <si>
    <t>100657</t>
  </si>
  <si>
    <t>ESTACA PRÉ-MOLDADA DE CONCRETO SEÇÃO QUADRADA, CAPACIDADE DE 50 TONELADAS, INCLUSO EMENDA (EXCLUSIVE MOBILIZAÇÃO E DESMOBILIZAÇÃO). AF_12/2019</t>
  </si>
  <si>
    <t>100658</t>
  </si>
  <si>
    <t>ESTACA PRÉ-MOLDADA DE CONCRETO CENTRIFUGADO, SEÇÃO CIRCULAR, CAPACIDADE DE 100 TONELADAS, INCLUSO EMENDA (EXCLUSIVE MOBILIZAÇÃO E DESMOBILIZAÇÃO). AF_12/2019</t>
  </si>
  <si>
    <t>11,98</t>
  </si>
  <si>
    <t>19,99</t>
  </si>
  <si>
    <t>12,60</t>
  </si>
  <si>
    <t>21,02</t>
  </si>
  <si>
    <t>2,71</t>
  </si>
  <si>
    <t>100322</t>
  </si>
  <si>
    <t>100323</t>
  </si>
  <si>
    <t>100324</t>
  </si>
  <si>
    <t>12,68</t>
  </si>
  <si>
    <t>17,48</t>
  </si>
  <si>
    <t>16,05</t>
  </si>
  <si>
    <t>14,70</t>
  </si>
  <si>
    <t>17,14</t>
  </si>
  <si>
    <t>13,52</t>
  </si>
  <si>
    <t>13,54</t>
  </si>
  <si>
    <t>24,46</t>
  </si>
  <si>
    <t>78,93</t>
  </si>
  <si>
    <t>37,98</t>
  </si>
  <si>
    <t>50,96</t>
  </si>
  <si>
    <t>35,04</t>
  </si>
  <si>
    <t>44,70</t>
  </si>
  <si>
    <t>32,50</t>
  </si>
  <si>
    <t>41,83</t>
  </si>
  <si>
    <t>37,45</t>
  </si>
  <si>
    <t>66,35</t>
  </si>
  <si>
    <t>36,34</t>
  </si>
  <si>
    <t>34,24</t>
  </si>
  <si>
    <t>26,61</t>
  </si>
  <si>
    <t>25,12</t>
  </si>
  <si>
    <t>22,41</t>
  </si>
  <si>
    <t>19,04</t>
  </si>
  <si>
    <t>18,82</t>
  </si>
  <si>
    <t>17,95</t>
  </si>
  <si>
    <t>18,39</t>
  </si>
  <si>
    <t>45,97</t>
  </si>
  <si>
    <t>16,10</t>
  </si>
  <si>
    <t>77,32</t>
  </si>
  <si>
    <t>6,30</t>
  </si>
  <si>
    <t>10,14</t>
  </si>
  <si>
    <t>7,96</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</si>
  <si>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</si>
  <si>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</si>
  <si>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</si>
  <si>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7,37</t>
  </si>
  <si>
    <t>ARMAÇÃO DO SISTEMA DE PAREDES DE CONCRETO, EXECUTADA COMO ARMADURA POSITIVA DE LAJES, TELA Q-138. AF_06/2019</t>
  </si>
  <si>
    <t>ARMAÇÃO DO SISTEMA DE PAREDES DE CONCRETO, EXECUTADA COMO ARMADURA NEGATIVA DE LAJES, TELA T-196. AF_06/2019</t>
  </si>
  <si>
    <t>4,85</t>
  </si>
  <si>
    <t>ARMAÇÃO DO SISTEMA DE PAREDES DE CONCRETO, EXECUTADA COMO ARMADURA POSITIVA DE LAJES, TELA Q-113. AF_06/2019</t>
  </si>
  <si>
    <t>6,66</t>
  </si>
  <si>
    <t>ARMAÇÃO DO SISTEMA DE PAREDES DE CONCRETO, EXECUTADA COMO ARMADURA NEGATIVA DE LAJES, TELA L-159. AF_06/2019</t>
  </si>
  <si>
    <t>5,14</t>
  </si>
  <si>
    <t>ARMAÇÃO DO SISTEMA DE PAREDES DE CONCRETO, EXECUTADA EM PLATIBANDAS, TELA Q-92. AF_06/2019</t>
  </si>
  <si>
    <t>8,76</t>
  </si>
  <si>
    <t>ARMAÇÃO DO SISTEMA DE PAREDES DE CONCRETO, EXECUTADA COMO REFORÇO, VERGALHÃO DE 6,3 MM DE DIÂMETRO. AF_06/2019</t>
  </si>
  <si>
    <t>7,61</t>
  </si>
  <si>
    <t>ARMAÇÃO DO SISTEMA DE PAREDES DE CONCRETO, EXECUTADA COMO REFORÇO, VERGALHÃO DE 8,0 MM DE DIÂMETRO. AF_06/2019</t>
  </si>
  <si>
    <t>ARMAÇÃO DO SISTEMA DE PAREDES DE CONCRETO, EXECUTADA COMO REFORÇO, VERGALHÃO DE 10,0 MM DE DIÂMETRO. AF_06/2019</t>
  </si>
  <si>
    <t>9,96</t>
  </si>
  <si>
    <t>5,86</t>
  </si>
  <si>
    <t>5,45</t>
  </si>
  <si>
    <t>5,99</t>
  </si>
  <si>
    <t>7,97</t>
  </si>
  <si>
    <t>6,48</t>
  </si>
  <si>
    <t>5,44</t>
  </si>
  <si>
    <t>12,42</t>
  </si>
  <si>
    <t>10,77</t>
  </si>
  <si>
    <t>8,08</t>
  </si>
  <si>
    <t>5,96</t>
  </si>
  <si>
    <t>6,33</t>
  </si>
  <si>
    <t>9,24</t>
  </si>
  <si>
    <t>7,17</t>
  </si>
  <si>
    <t>5,93</t>
  </si>
  <si>
    <t>6,51</t>
  </si>
  <si>
    <t>6,20</t>
  </si>
  <si>
    <t>5,41</t>
  </si>
  <si>
    <t>4,60</t>
  </si>
  <si>
    <t>5,95</t>
  </si>
  <si>
    <t>5,32</t>
  </si>
  <si>
    <t>4,49</t>
  </si>
  <si>
    <t>5,73</t>
  </si>
  <si>
    <t>5,80</t>
  </si>
  <si>
    <t>5,69</t>
  </si>
  <si>
    <t>5,67</t>
  </si>
  <si>
    <t>7,54</t>
  </si>
  <si>
    <t>7,43</t>
  </si>
  <si>
    <t>6,18</t>
  </si>
  <si>
    <t>9,84</t>
  </si>
  <si>
    <t>8,75</t>
  </si>
  <si>
    <t>7,56</t>
  </si>
  <si>
    <t>6,16</t>
  </si>
  <si>
    <t>5,88</t>
  </si>
  <si>
    <t>4,98</t>
  </si>
  <si>
    <t>6,15</t>
  </si>
  <si>
    <t>6,34</t>
  </si>
  <si>
    <t>9,61</t>
  </si>
  <si>
    <t>8,65</t>
  </si>
  <si>
    <t>7,59</t>
  </si>
  <si>
    <t>5,98</t>
  </si>
  <si>
    <t>6,52</t>
  </si>
  <si>
    <t>5,87</t>
  </si>
  <si>
    <t>4,95</t>
  </si>
  <si>
    <t>10,71</t>
  </si>
  <si>
    <t>6,57</t>
  </si>
  <si>
    <t>6,26</t>
  </si>
  <si>
    <t>100066</t>
  </si>
  <si>
    <t>ARMAÇÃO DO SISTEMA DE PAREDES DE CONCRETO, EXECUTADA COMO ARMADURA POSITIVA DE LAJES, TELA Q-196. AF_06/2019</t>
  </si>
  <si>
    <t>6,56</t>
  </si>
  <si>
    <t>100067</t>
  </si>
  <si>
    <t>ARMAÇÃO DO SISTEMA DE PAREDES DE CONCRETO, EXECUTADA COMO REFORÇO, VERGALHÃO DE 5,0 MM DE DIÂMETRO. AF_06/2019</t>
  </si>
  <si>
    <t>100068</t>
  </si>
  <si>
    <t>ARMAÇÃO DO SISTEMA DE PAREDES DE CONCRETO, EXECUTADA COMO REFORÇO, VERGALHÃO DE 12,5 MM DE DIÂMETRO. AF_06/2019</t>
  </si>
  <si>
    <t>97,74</t>
  </si>
  <si>
    <t>66,28</t>
  </si>
  <si>
    <t>14,28</t>
  </si>
  <si>
    <t>16,21</t>
  </si>
  <si>
    <t>23,81</t>
  </si>
  <si>
    <t>29,60</t>
  </si>
  <si>
    <t>18,42</t>
  </si>
  <si>
    <t>41,02</t>
  </si>
  <si>
    <t>27,99</t>
  </si>
  <si>
    <t>27,67</t>
  </si>
  <si>
    <t>2,18</t>
  </si>
  <si>
    <t>18,17</t>
  </si>
  <si>
    <t>13,43</t>
  </si>
  <si>
    <t>19,98</t>
  </si>
  <si>
    <t>6,86</t>
  </si>
  <si>
    <t>6,58</t>
  </si>
  <si>
    <t>60,18</t>
  </si>
  <si>
    <t>54,51</t>
  </si>
  <si>
    <t>32,09</t>
  </si>
  <si>
    <t>28,00</t>
  </si>
  <si>
    <t>40,34</t>
  </si>
  <si>
    <t>91833</t>
  </si>
  <si>
    <t>5,85</t>
  </si>
  <si>
    <t>91835</t>
  </si>
  <si>
    <t>91837</t>
  </si>
  <si>
    <t>9,48</t>
  </si>
  <si>
    <t>91839</t>
  </si>
  <si>
    <t>91840</t>
  </si>
  <si>
    <t>91841</t>
  </si>
  <si>
    <t>4,09</t>
  </si>
  <si>
    <t>91843</t>
  </si>
  <si>
    <t>4,34</t>
  </si>
  <si>
    <t>91845</t>
  </si>
  <si>
    <t>5,43</t>
  </si>
  <si>
    <t>6,50</t>
  </si>
  <si>
    <t>91847</t>
  </si>
  <si>
    <t>91849</t>
  </si>
  <si>
    <t>6,72</t>
  </si>
  <si>
    <t>91850</t>
  </si>
  <si>
    <t>8,89</t>
  </si>
  <si>
    <t>91851</t>
  </si>
  <si>
    <t>8,36</t>
  </si>
  <si>
    <t>91853</t>
  </si>
  <si>
    <t>7,05</t>
  </si>
  <si>
    <t>91855</t>
  </si>
  <si>
    <t>8,68</t>
  </si>
  <si>
    <t>91857</t>
  </si>
  <si>
    <t>10,04</t>
  </si>
  <si>
    <t>91859</t>
  </si>
  <si>
    <t>91860</t>
  </si>
  <si>
    <t>10,97</t>
  </si>
  <si>
    <t>91861</t>
  </si>
  <si>
    <t>7,73</t>
  </si>
  <si>
    <t>5,21</t>
  </si>
  <si>
    <t>9,14</t>
  </si>
  <si>
    <t>11,33</t>
  </si>
  <si>
    <t>18,89</t>
  </si>
  <si>
    <t>5,11</t>
  </si>
  <si>
    <t>6,85</t>
  </si>
  <si>
    <t>8,03</t>
  </si>
  <si>
    <t>23,04</t>
  </si>
  <si>
    <t>97667</t>
  </si>
  <si>
    <t>97668</t>
  </si>
  <si>
    <t>10,03</t>
  </si>
  <si>
    <t>97669</t>
  </si>
  <si>
    <t>16,09</t>
  </si>
  <si>
    <t>97670</t>
  </si>
  <si>
    <t>14,83</t>
  </si>
  <si>
    <t>6,92</t>
  </si>
  <si>
    <t>5,19</t>
  </si>
  <si>
    <t>8,13</t>
  </si>
  <si>
    <t>10,32</t>
  </si>
  <si>
    <t>7,41</t>
  </si>
  <si>
    <t>8,71</t>
  </si>
  <si>
    <t>10,44</t>
  </si>
  <si>
    <t>7,10</t>
  </si>
  <si>
    <t>8,56</t>
  </si>
  <si>
    <t>9,97</t>
  </si>
  <si>
    <t>11,61</t>
  </si>
  <si>
    <t>91895</t>
  </si>
  <si>
    <t>13,03</t>
  </si>
  <si>
    <t>15,79</t>
  </si>
  <si>
    <t>8,84</t>
  </si>
  <si>
    <t>10,31</t>
  </si>
  <si>
    <t>11,72</t>
  </si>
  <si>
    <t>91907</t>
  </si>
  <si>
    <t>10,82</t>
  </si>
  <si>
    <t>10,61</t>
  </si>
  <si>
    <t>91919</t>
  </si>
  <si>
    <t>15,68</t>
  </si>
  <si>
    <t>17,78</t>
  </si>
  <si>
    <t>11,79</t>
  </si>
  <si>
    <t>14,32</t>
  </si>
  <si>
    <t>38,09</t>
  </si>
  <si>
    <t>6,14</t>
  </si>
  <si>
    <t>7,46</t>
  </si>
  <si>
    <t>7,57</t>
  </si>
  <si>
    <t>14,35</t>
  </si>
  <si>
    <t>16,03</t>
  </si>
  <si>
    <t>97559</t>
  </si>
  <si>
    <t>8,41</t>
  </si>
  <si>
    <t>97562</t>
  </si>
  <si>
    <t>10,16</t>
  </si>
  <si>
    <t>97564</t>
  </si>
  <si>
    <t>2,43</t>
  </si>
  <si>
    <t>4,04</t>
  </si>
  <si>
    <t>6,03</t>
  </si>
  <si>
    <t>14,29</t>
  </si>
  <si>
    <t>8,12</t>
  </si>
  <si>
    <t>8,77</t>
  </si>
  <si>
    <t>14,67</t>
  </si>
  <si>
    <t>19,55</t>
  </si>
  <si>
    <t>10,29</t>
  </si>
  <si>
    <t>8,02</t>
  </si>
  <si>
    <t>10,69</t>
  </si>
  <si>
    <t>7,75</t>
  </si>
  <si>
    <t>26,94</t>
  </si>
  <si>
    <t>9,16</t>
  </si>
  <si>
    <t>27,06</t>
  </si>
  <si>
    <t>28,13</t>
  </si>
  <si>
    <t>23,88</t>
  </si>
  <si>
    <t>29,39</t>
  </si>
  <si>
    <t>37,59</t>
  </si>
  <si>
    <t>27,60</t>
  </si>
  <si>
    <t>19,27</t>
  </si>
  <si>
    <t>22,61</t>
  </si>
  <si>
    <t>11,78</t>
  </si>
  <si>
    <t>13,88</t>
  </si>
  <si>
    <t>13,68</t>
  </si>
  <si>
    <t>18,55</t>
  </si>
  <si>
    <t>28,02</t>
  </si>
  <si>
    <t>8,64</t>
  </si>
  <si>
    <t>9,19</t>
  </si>
  <si>
    <t>10,13</t>
  </si>
  <si>
    <t>11,32</t>
  </si>
  <si>
    <t>53,35</t>
  </si>
  <si>
    <t>17,28</t>
  </si>
  <si>
    <t>7,85</t>
  </si>
  <si>
    <t>6,49</t>
  </si>
  <si>
    <t>10,24</t>
  </si>
  <si>
    <t>32,40</t>
  </si>
  <si>
    <t>27,32</t>
  </si>
  <si>
    <t>51,31</t>
  </si>
  <si>
    <t>77,34</t>
  </si>
  <si>
    <t>78,12</t>
  </si>
  <si>
    <t>13,98</t>
  </si>
  <si>
    <t>20,47</t>
  </si>
  <si>
    <t>36,01</t>
  </si>
  <si>
    <t>26,87</t>
  </si>
  <si>
    <t>28,65</t>
  </si>
  <si>
    <t>19,09</t>
  </si>
  <si>
    <t>20,87</t>
  </si>
  <si>
    <t>25,58</t>
  </si>
  <si>
    <t>17,86</t>
  </si>
  <si>
    <t>22,57</t>
  </si>
  <si>
    <t>24,35</t>
  </si>
  <si>
    <t>33,20</t>
  </si>
  <si>
    <t>39,69</t>
  </si>
  <si>
    <t>37,97</t>
  </si>
  <si>
    <t>48,10</t>
  </si>
  <si>
    <t>53,18</t>
  </si>
  <si>
    <t>59,67</t>
  </si>
  <si>
    <t>70,88</t>
  </si>
  <si>
    <t>29,41</t>
  </si>
  <si>
    <t>17,85</t>
  </si>
  <si>
    <t>35,15</t>
  </si>
  <si>
    <t>86,21</t>
  </si>
  <si>
    <t>100578</t>
  </si>
  <si>
    <t>ASSENTAMENTO DE POSTE DE CONCRETO COM COMPRIMENTO NOMINAL DE 9 M, CARGA NOMINAL MENOR OU IGUAL A 1000 DAN, ENGASTAMENTO SIMPLES COM 1,5 M DE SOLO (NÃO INCLUI FORNECIMENTO). AF_11/2019</t>
  </si>
  <si>
    <t>100579</t>
  </si>
  <si>
    <t>ASSENTAMENTO DE POSTE DE CONCRETO COM COMPRIMENTO NOMINAL DE 10 M, CARGA NOMINAL MENOR OU IGUAL A 1000 DAN, ENGASTAMENTO SIMPLES COM 1,6 M DE SOLO (NÃO INCLUI FORNECIMENTO). AF_11/2019</t>
  </si>
  <si>
    <t>100580</t>
  </si>
  <si>
    <t>ASSENTAMENTO DE POSTE DE CONCRETO COM COMPRIMENTO NOMINAL DE 10 M, CARGA NOMINAL MAIOR QUE 1000 DAN, ENGASTAMENTO SIMPLES COM 1,6 M DE SOLO (NÃO INCLUI FORNECIMENTO). AF_11/2019</t>
  </si>
  <si>
    <t>100581</t>
  </si>
  <si>
    <t>ASSENTAMENTO DE POSTE DE CONCRETO COM COMPRIMENTO NOMINAL DE 10,5 M, CARGA NOMINAL MENOR OU IGUAL A 1000 DAN, ENGASTAMENTO SIMPLES COM 1,65 M DE SOLO (NÃO INCLUI FORNECIMENTO). AF_11/2019</t>
  </si>
  <si>
    <t>100582</t>
  </si>
  <si>
    <t>ASSENTAMENTO DE POSTE DE CONCRETO COM COMPRIMENTO NOMINAL DE 10,5 M, CARGA NOMINAL MAIOR QUE 1000 DAN, ENGASTAMENTO SIMPLES COM 1,65 M DE SOLO (NÃO INCLUI FORNECIMENTO). AF_11/2019</t>
  </si>
  <si>
    <t>100583</t>
  </si>
  <si>
    <t>ASSENTAMENTO DE POSTE DE CONCRETO COM COMPRIMENTO NOMINAL DE 11 M, CARGA NOMINAL MENOR OU IGUAL A 1000 DAN, ENGASTAMENTO SIMPLES COM 1,7 M DE SOLO (NÃO INCLUI FORNECIMENTO). AF_11/2019</t>
  </si>
  <si>
    <t>100584</t>
  </si>
  <si>
    <t>ASSENTAMENTO DE POSTE DE CONCRETO COM COMPRIMENTO NOMINAL DE 11 M, CARGA NOMINAL MAIOR QUE 1000 DAN, ENGASTAMENTO SIMPLES COM 1,7 M DE SOLO (NÃO INCLUI FORNECIMENTO). AF_11/2019</t>
  </si>
  <si>
    <t>100585</t>
  </si>
  <si>
    <t>ASSENTAMENTO DE POSTE DE CONCRETO COM COMPRIMENTO NOMINAL DE 12 M, CARGA NOMINAL MENOR OU IGUAL A 1000 DAN, ENGASTAMENTO SIMPLES COM 1,8 M DE SOLO (NÃO INCLUI FORNECIMENTO). AF_11/2019</t>
  </si>
  <si>
    <t>100586</t>
  </si>
  <si>
    <t>ASSENTAMENTO DE POSTE DE CONCRETO COM COMPRIMENTO NOMINAL DE 12 M, CARGA NOMINAL MAIOR QUE 1000 DAN, ENGASTAMENTO SIMPLES COM 1,8 M DE SOLO (NÃO INCLUI FORNECIMENTO). AF_11/2019</t>
  </si>
  <si>
    <t>100587</t>
  </si>
  <si>
    <t>ASSENTAMENTO DE POSTE DE CONCRETO COM COMPRIMENTO NOMINAL DE 13 M, CARGA NOMINAL MENOR OU IGUAL A 1000 DAN, ENGASTAMENTO SIMPLES COM 1,9 M DE SOLO (NÃO INCLUI FORNECIMENTO). AF_11/2019</t>
  </si>
  <si>
    <t>100588</t>
  </si>
  <si>
    <t>ASSENTAMENTO DE POSTE DE CONCRETO COM COMPRIMENTO NOMINAL DE 13 M, CARGA NOMINAL MAIOR QUE 1000 DAN, ENGASTAMENTO SIMPLES COM 1,9 M DE SOLO (NÃO INCLUI FORNECIMENTO). AF_11/2019</t>
  </si>
  <si>
    <t>100589</t>
  </si>
  <si>
    <t>ASSENTAMENTO DE POSTE DE CONCRETO COM COMPRIMENTO NOMINAL DE 13,5 M, CARGA NOMINAL MENOR OU IGUAL A 1000 DAN, ENGASTAMENTO SIMPLES COM 1,95 M DE SOLO (NÃO INCLUI FORNECIMENTO). AF_11/2019</t>
  </si>
  <si>
    <t>100590</t>
  </si>
  <si>
    <t>ASSENTAMENTO DE POSTE DE CONCRETO COM COMPRIMENTO NOMINAL DE 13,5 M, CARGA NOMINAL MAIOR QUE 1000 DAN, ENGASTAMENTO SIMPLES COM 1,95 M DE SOLO (NÃO INCLUI FORNECIMENTO). AF_11/2019</t>
  </si>
  <si>
    <t>100591</t>
  </si>
  <si>
    <t>ASSENTAMENTO DE POSTE DE CONCRETO COM COMPRIMENTO NOMINAL DE 14 M, CARGA NOMINAL MENOR OU IGUAL A 1000 DAN, ENGASTAMENTO SIMPLES COM 2 M DE SOLO (NÃO INCLUI FORNECIMENTO). AF_11/2019</t>
  </si>
  <si>
    <t>100592</t>
  </si>
  <si>
    <t>ASSENTAMENTO DE POSTE DE CONCRETO COM COMPRIMENTO NOMINAL DE 14 M, CARGA NOMINAL MAIOR QUE 1000 DAN, ENGASTAMENTO SIMPLES COM 2 M DE SOLO (NÃO INCLUI FORNECIMENTO). AF_11/2019</t>
  </si>
  <si>
    <t>100593</t>
  </si>
  <si>
    <t>ASSENTAMENTO DE POSTE DE CONCRETO COM COMPRIMENTO NOMINAL DE 15 M, CARGA NOMINAL MENOR OU IGUAL A 1000 DAN, ENGASTAMENTO SIMPLES COM 2,1 M DE SOLO (NÃO INCLUI FORNECIMENTO). AF_11/2019</t>
  </si>
  <si>
    <t>100594</t>
  </si>
  <si>
    <t>ASSENTAMENTO DE POSTE DE CONCRETO COM COMPRIMENTO NOMINAL DE 15 M, CARGA NOMINAL MAIOR QUE 1000 DAN, ENGASTAMENTO SIMPLES COM 2,1 M DE SOLO (NÃO INCLUI FORNECIMENTO). AF_11/2019</t>
  </si>
  <si>
    <t>100595</t>
  </si>
  <si>
    <t>ASSENTAMENTO DE POSTE DE CONCRETO COM COMPRIMENTO NOMINAL DE 18 M, CARGA NOMINAL MENOR OU IGUAL A 1000 DAN, ENGASTAMENTO SIMPLES COM 2,4 M DE SOLO (NÃO INCLUI FORNECIMENTO). AF_11/2019</t>
  </si>
  <si>
    <t>100596</t>
  </si>
  <si>
    <t>ASSENTAMENTO DE POSTE DE CONCRETO COM COMPRIMENTO NOMINAL DE 18 M, CARGA NOMINAL MAIOR QUE 1000 DAN, ENGASTAMENTO SIMPLES COM 2,4 M DE SOLO (NÃO INCLUI FORNECIMENTO). AF_11/2019</t>
  </si>
  <si>
    <t>100597</t>
  </si>
  <si>
    <t>ASSENTAMENTO DE POSTE DE CONCRETO COM COMPRIMENTO NOMINAL DE 20 M, CARGA NOMINAL MENOR OU IGUAL A 1000 DAN, ENGASTAMENTO SIMPLES COM 2,6 M DE SOLO (NÃO INCLUI FORNECIMENTO). AF_11/2019</t>
  </si>
  <si>
    <t>100598</t>
  </si>
  <si>
    <t>ASSENTAMENTO DE POSTE DE CONCRETO COM COMPRIMENTO NOMINAL DE 20 M, CARGA NOMINAL MAIOR QUE 1000, ENGASTAMENTO SIMPLES COM 2,6 M DE SOLO (NÃO INCLUI FORNECIMENTO). AF_11/2019</t>
  </si>
  <si>
    <t>100599</t>
  </si>
  <si>
    <t>ASSENTAMENTO DE POSTE DE CONCRETO COM COMPRIMENTO NOMINAL DE 9 M, CARGA NOMINAL DE 150 DAN, ENGASTAMENTO BASE CONCRETADA COM 1 M DE CONCRETO E 0,5 M DE SOLO (NÃO INCLUI FORNECIMENTO). AF_11/2019</t>
  </si>
  <si>
    <t>100600</t>
  </si>
  <si>
    <t>ASSENTAMENTO DE POSTE DE CONCRETO COM COMPRIMENTO NOMINAL DE 9 M, CARGA NOMINAL DE 300 DAN, ENGASTAMENTO BASE CONCRETADA COM 1 M DE CONCRETO E 0,5 M DE SOLO (NÃO INCLUI FORNECIMENTO). AF_11/2019</t>
  </si>
  <si>
    <t>100601</t>
  </si>
  <si>
    <t>ASSENTAMENTO DE POSTE DE CONCRETO COM COMPRIMENTO NOMINAL DE 9 M, CARGA NOMINAL DE 400 DAN, ENGASTAMENTO BASE CONCRETADA COM 1 M DE CONCRETO E 0,5 M DE SOLO (NÃO INCLUI FORNECIMENTO). AF_11/2019</t>
  </si>
  <si>
    <t>100602</t>
  </si>
  <si>
    <t>ASSENTAMENTO DE POSTE DE CONCRETO COM COMPRIMENTO NOMINAL DE 9 M, CARGA NOMINAL DE 600 DAN, ENGASTAMENTO BASE CONCRETADA COM 1 M DE CONCRETO E 0,5 M DE SOLO (NÃO INCLUI FORNECIMENTO). AF_11/2019</t>
  </si>
  <si>
    <t>100603</t>
  </si>
  <si>
    <t>ASSENTAMENTO DE POSTE DE CONCRETO COM COMPRIMENTO NOMINAL DE 9 M, CARGA NOMINAL DE 1000 DAN, ENGASTAMENTO BASE CONCRETADA COM 1 M DE CONCRETO E 0,5 M DE SOLO (NÃO INCLUI FORNECIMENTO). AF_11/2019</t>
  </si>
  <si>
    <t>100604</t>
  </si>
  <si>
    <t>ASSENTAMENTO DE POSTE DE CONCRETO COM COMPRIMENTO NOMINAL DE 10 M, CARGA NOMINAL DE 300 DAN, ENGASTAMENTO BASE CONCRETADA COM 1 M DE CONCRETO E 0,6 M DE SOLO (NÃO INCLUI FORNECIMENTO). AF_11/2019</t>
  </si>
  <si>
    <t>100605</t>
  </si>
  <si>
    <t>ASSENTAMENTO DE POSTE DE CONCRETO COM COMPRIMENTO NOMINAL DE 10 M, CARGA NOMINAL DE 600 DAN, ENGASTAMENTO BASE CONCRETADA COM 1 M DE CONCRETO E 0,6 M DE SOLO (NÃO INCLUI FORNECIMENTO). AF_11/2019</t>
  </si>
  <si>
    <t>100606</t>
  </si>
  <si>
    <t>ASSENTAMENTO DE POSTE DE CONCRETO COM COMPRIMENTO NOMINAL DE 10 M, CARGA NOMINAL DE 1000 DAN, ENGASTAMENTO BASE CONCRETADA COM 1 M DE CONCRETO E 0,6 M DE SOLO (NÃO INCLUI FORNECIMENTO). AF_11/2019</t>
  </si>
  <si>
    <t>100607</t>
  </si>
  <si>
    <t>ASSENTAMENTO DE POSTE DE CONCRETO COM COMPRIMENTO NOMINAL DE 10,5 M, CARGA NOMINAL DE 300 DAN, ENGASTAMENTO BASE CONCRETADA COM 1 M DE CONCRETO E 0,65 M DE SOLO (NÃO INCLUI FORNECIMENTO). AF_11/2019</t>
  </si>
  <si>
    <t>100608</t>
  </si>
  <si>
    <t>ASSENTAMENTO DE POSTE DE CONCRETO COM COMPRIMENTO NOMINAL DE 10,5 M, CARGA NOMINAL DE 600 DAN, ENGASTAMENTO BASE CONCRETADA COM 1 M DE CONCRETO E 0,65 M DE SOLO (NÃO INCLUI FORNECIMENTO). AF_11/2019</t>
  </si>
  <si>
    <t>100609</t>
  </si>
  <si>
    <t>ASSENTAMENTO DE POSTE DE CONCRETO COM COMPRIMENTO NOMINAL DE 10,5 M, CARGA NOMINAL DE 1000 DAN, ENGASTAMENTO BASE CONCRETADA COM 1 M DE CONCRETO E 0,65 M DE SOLO (NÃO INCLUI FORNECIMENTO). AF_11/2019</t>
  </si>
  <si>
    <t>100610</t>
  </si>
  <si>
    <t>ASSENTAMENTO DE POSTE DE CONCRETO COM COMPRIMENTO NOMINAL DE 11 M, CARGA NOMINAL DE 300 DAN, ENGASTAMENTO BASE CONCRETADA COM 1 M DE CONCRETO E 0,7 M DE SOLO (NÃO INCLUI FORNECIMENTO). AF_11/2019</t>
  </si>
  <si>
    <t>100611</t>
  </si>
  <si>
    <t>ASSENTAMENTO DE POSTE DE CONCRETO COM COMPRIMENTO NOMINAL DE 11 M, CARGA NOMINAL DE 400 DAN, ENGASTAMENTO BASE CONCRETADA COM 1 M DE CONCRETO E 0,7 M DE SOLO (NÃO INCLUI FORNECIMENTO). AF_11/2019</t>
  </si>
  <si>
    <t>100612</t>
  </si>
  <si>
    <t>ASSENTAMENTO DE POSTE DE CONCRETO COM COMPRIMENTO NOMINAL DE 11 M, CARGA NOMINAL DE 600 DAN, ENGASTAMENTO BASE CONCRETADA COM 1 M DE CONCRETO E 0,7 M DE SOLO (NÃO INCLUI FORNECIMENTO). AF_11/2019</t>
  </si>
  <si>
    <t>100613</t>
  </si>
  <si>
    <t>ASSENTAMENTO DE POSTE DE CONCRETO COM COMPRIMENTO NOMINAL DE 11 M, CARGA NOMINAL DE 1000 DAN, ENGASTAMENTO BASE CONCRETADA COM 1 M DE CONCRETO E 0,7 M DE SOLO (NÃO INCLUI FORNECIMENTO). AF_11/2019</t>
  </si>
  <si>
    <t>100614</t>
  </si>
  <si>
    <t>ASSENTAMENTO DE POSTE DE CONCRETO COM COMPRIMENTO NOMINAL DE 12 M, CARGA NOMINAL DE 400 DAN, ENGASTAMENTO BASE CONCRETADA COM 1 M DE CONCRETO E 0,8 M DE SOLO (NÃO INCLUI FORNECIMENTO). AF_11/2019</t>
  </si>
  <si>
    <t>100615</t>
  </si>
  <si>
    <t>ASSENTAMENTO DE POSTE DE CONCRETO COM COMPRIMENTO NOMINAL DE 12 M, CARGA NOMINAL DE 600 DAN, ENGASTAMENTO BASE CONCRETADA COM 1 M DE CONCRETO E 0,8 M DE SOLO (NÃO INCLUI FORNECIMENTO). AF_11/2019</t>
  </si>
  <si>
    <t>100616</t>
  </si>
  <si>
    <t>ASSENTAMENTO DE POSTE DE CONCRETO COM COMPRIMENTO NOMINAL DE 12 M, CARGA NOMINAL DE 1000 DAN, ENGASTAMENTO BASE CONCRETADA COM 1 M DE CONCRETO E 0,8 M DE SOLO (NÃO INCLUI FORNECIMENTO). AF_11/2019</t>
  </si>
  <si>
    <t>100617</t>
  </si>
  <si>
    <t>ASSENTAMENTO DE POSTE DE CONCRETO COM COMPRIMENTO NOMINAL DE 13 M, CARGA NOMINAL DE 600 DAN, ENGASTAMENTO BASE CONCRETADA COM 1 M DE CONCRETO E 0,9 M DE SOLO (NÃO INCLUI FORNECIMENTO). AF_11/2019</t>
  </si>
  <si>
    <t>100618</t>
  </si>
  <si>
    <t>ASSENTAMENTO DE POSTE DE CONCRETO COM COMPRIMENTO NOMINAL DE 13 M, CARGA NOMINAL DE 1000 DAN, ENGASTAMENTO BASE CONCRETADA COM 1 M DE CONCRETO E 0,9 M DE SOLO - SOMENTE INSTALAÇÃO, SEM FORNECIMENTO. AF_11/2019</t>
  </si>
  <si>
    <t>100619</t>
  </si>
  <si>
    <t>POSTE DECORATIVO PARA JARDIM EM AÇO TUBULAR, H = *2,5* M, SEM LUMINÁRIA - FORNECIMENTO E INSTALAÇÃO. AF_11/2019</t>
  </si>
  <si>
    <t>100620</t>
  </si>
  <si>
    <t>POSTE DE AÇO CONICO CONTÍNUO CURVO SIMPLES, FLANGEADO, H=9M, INCLUSIVE LUMINÁRIA, SEM LÂMPADA - FORNECIMENTO E INSTALACAO. AF_11/2019</t>
  </si>
  <si>
    <t>100621</t>
  </si>
  <si>
    <t>POSTE DE AÇO CONICO CONTÍNUO CURVO DUPLO, FLANGEADO, H=9M, INCLUSIVE LUMINÁRIAS, SEM LÂMPADAS - FORNECIMENTO E INSTALACAO. AF_11/2019</t>
  </si>
  <si>
    <t>100622</t>
  </si>
  <si>
    <t>POSTE DE AÇO CONICO CONTÍNUO CURVO SIMPLES, ENGASTADO, H=9M, INCLUSIVE LUMINÁRIA, SEM LÂMPADA - FORNECIMENTO E INSTALACAO. AF_11/2019</t>
  </si>
  <si>
    <t>100623</t>
  </si>
  <si>
    <t>POSTE DE AÇO CONICO CONTÍNUO CURVO DUPLO, ENGASTADO, H=9M, INCLUSIVE LUMINÁRIAS, SEM LÂMPADAS - FORNECIMENTO E INSTALACAO. AF_11/2019</t>
  </si>
  <si>
    <t>33,10</t>
  </si>
  <si>
    <t>43,47</t>
  </si>
  <si>
    <t>27,55</t>
  </si>
  <si>
    <t>48,44</t>
  </si>
  <si>
    <t>110,32</t>
  </si>
  <si>
    <t>32,53</t>
  </si>
  <si>
    <t>34,51</t>
  </si>
  <si>
    <t>48,18</t>
  </si>
  <si>
    <t>CABO TELEFÔNICO CCI-50 1 PAR, INSTALADO EM ENTRADA DE EDIFICAÇÃO - FORNECIMENTO E INSTALAÇÃO. AF_11/2019</t>
  </si>
  <si>
    <t>3,01</t>
  </si>
  <si>
    <t>CABO TELEFÔNICO CCI-50 2 PARES, SEM BLINDAGEM, INSTALADO EM ENTRADA DE EDIFICAÇÃO - FORNECIMENTO E INSTALAÇÃO. AF_11/2019</t>
  </si>
  <si>
    <t>3,48</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</si>
  <si>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</si>
  <si>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</si>
  <si>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</si>
  <si>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</si>
  <si>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</si>
  <si>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8,81</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</si>
  <si>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</si>
  <si>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</si>
  <si>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</si>
  <si>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28,77</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</si>
  <si>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</si>
  <si>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</si>
  <si>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</si>
  <si>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</si>
  <si>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</si>
  <si>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3,00</t>
  </si>
  <si>
    <t>CABO TELEFÔNICO CI-50 10 PARES INSTALADO EM PRUMADA - FORNECIMENTO E INSTALAÇÃO. AF_11/2019</t>
  </si>
  <si>
    <t>6,31</t>
  </si>
  <si>
    <t>CABO TELEFÔNICO CI-50 20 PARES INSTALADO EM PRUMADA - FORNECIMENTO E INSTALAÇÃO. AF_11/2019</t>
  </si>
  <si>
    <t>11,54</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</si>
  <si>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</si>
  <si>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</si>
  <si>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</si>
  <si>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6,21</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</si>
  <si>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</si>
  <si>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</si>
  <si>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</si>
  <si>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7,67</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</si>
  <si>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</si>
  <si>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</si>
  <si>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</si>
  <si>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12,01</t>
  </si>
  <si>
    <t>CABO TELEFÔNICO CCI-50 1 PAR, SEM BLINDAGEM, INSTALADO EM DISTRIBUIÇÃO DE EDIFICAÇÃO INSTITUCIONAL - FORNECIMENTO E INSTALAÇÃO. AF_11/2019</t>
  </si>
  <si>
    <t>1,08</t>
  </si>
  <si>
    <t>CABO TELEFÔNICO CCI-50 2 PARES, SEM BLINDAGEM, INSTALADO EM DISTRIBUIÇÃO DE EDIFICAÇÃO INSTITUCIONAL - FORNECIMENTO E INSTALAÇÃO. AF_11/2019</t>
  </si>
  <si>
    <t>1,56</t>
  </si>
  <si>
    <t>CABO TELEFÔNICO CCI-50 3 PARES, SEM BLINDAGEM, INSTALADO EM DISTRIBUIÇÃO DE EDIFICAÇÃO INSTITUCIONAL - FORNECIMENTO E INSTALAÇÃO. AF_11/2019</t>
  </si>
  <si>
    <t>2,12</t>
  </si>
  <si>
    <t>CABO TELEFÔNICO CCI-50 4 PARES, SEM BLINDAGEM, INSTALADO EM DISTRIBUIÇÃO DE EDIFICAÇÃO INSTITUCIONAL - FORNECIMENTO E INSTALAÇÃO. AF_11/2019</t>
  </si>
  <si>
    <t>2,54</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</si>
  <si>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</si>
  <si>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</si>
  <si>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</si>
  <si>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</si>
  <si>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</si>
  <si>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</si>
  <si>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20,13</t>
  </si>
  <si>
    <t>100556</t>
  </si>
  <si>
    <t>CAIXA DE PASSAGEM PARA TELEFONE 15X15X10CM (SOBREPOR), FORNECIMENTO E INSTALACAO. AF_11/2019</t>
  </si>
  <si>
    <t>100557</t>
  </si>
  <si>
    <t>CAIXA DE PASSAGEM PARA TELEFONE 80X80X15CM (SOBREPOR) FORNECIMENTO E INSTALACAO. AF_11/2019</t>
  </si>
  <si>
    <t>100560</t>
  </si>
  <si>
    <t>QUADRO DE DISTRIBUIÇÃO PARA TELEFONE N.2, 20X20X12CM EM CHAPA METALICA, DE EMBUTIR, SEM ACESSORIOS, PADRÃO TELEBRAS, FORNECIMENTO E INSTALAÇÃO. AF_11/2019</t>
  </si>
  <si>
    <t>100561</t>
  </si>
  <si>
    <t>QUADRO DE DISTRIBUICAO PARA TELEFONE N.3, 40X40X12CM EM CHAPA METALICA, DE EMBUTIR, SEM ACESSORIOS, PADRAO TELEBRAS, FORNECIMENTO E INSTALAÇÃO. AF_11/2019</t>
  </si>
  <si>
    <t>100562</t>
  </si>
  <si>
    <t>QUADRO DE DISTRIBUICAO PARA TELEFONE N.4, 60X60X12CM EM CHAPA METALICA, DE EMBUTIR, SEM ACESSORIOS, PADRAO TELEBRAS, FORNECIMENTO E INSTALAÇÃO. AF_11/2019</t>
  </si>
  <si>
    <t>100563</t>
  </si>
  <si>
    <t>QUADRO DE DISTRIBUIÇÃO PARA TELEFONE N.5, 80X80X12CM EM CHAPA METALICA, SEM ACESSORIOS, PADRAO TELEBRAS, FORNECIMENTO E INSTALAÇÃO. AF_11/2019</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</si>
  <si>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</si>
  <si>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</si>
  <si>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</si>
  <si>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</si>
  <si>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1,74</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</si>
  <si>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</si>
  <si>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</si>
  <si>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</si>
  <si>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</si>
  <si>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37,64</t>
  </si>
  <si>
    <t>TOMADA PARA TELEFONE RJ11 - FORNECIMENTO E INSTALAÇÃO. AF_11/2019</t>
  </si>
  <si>
    <t>25,02</t>
  </si>
  <si>
    <t>PATCH PANEL 48 PORTAS, CATEGORIA 5E - FORNECIMENTO E INSTALAÇÃO. AF_11/2019</t>
  </si>
  <si>
    <t>15,13</t>
  </si>
  <si>
    <t>7,42</t>
  </si>
  <si>
    <t>31,44</t>
  </si>
  <si>
    <t>17,94</t>
  </si>
  <si>
    <t>30,86</t>
  </si>
  <si>
    <t>60,54</t>
  </si>
  <si>
    <t>15,95</t>
  </si>
  <si>
    <t>17,29</t>
  </si>
  <si>
    <t>26,04</t>
  </si>
  <si>
    <t>14,76</t>
  </si>
  <si>
    <t>23,21</t>
  </si>
  <si>
    <t>44,16</t>
  </si>
  <si>
    <t>10,51</t>
  </si>
  <si>
    <t>67,56</t>
  </si>
  <si>
    <t>51,83</t>
  </si>
  <si>
    <t>23,11</t>
  </si>
  <si>
    <t>65,84</t>
  </si>
  <si>
    <t>37,81</t>
  </si>
  <si>
    <t>8,10</t>
  </si>
  <si>
    <t>17,72</t>
  </si>
  <si>
    <t>25,45</t>
  </si>
  <si>
    <t>15,01</t>
  </si>
  <si>
    <t>30,30</t>
  </si>
  <si>
    <t>13,42</t>
  </si>
  <si>
    <t>8,87</t>
  </si>
  <si>
    <t>11,02</t>
  </si>
  <si>
    <t>16,71</t>
  </si>
  <si>
    <t>32,98</t>
  </si>
  <si>
    <t>15,26</t>
  </si>
  <si>
    <t>19,51</t>
  </si>
  <si>
    <t>24,21</t>
  </si>
  <si>
    <t>6,73</t>
  </si>
  <si>
    <t>8,50</t>
  </si>
  <si>
    <t>17,58</t>
  </si>
  <si>
    <t>9,20</t>
  </si>
  <si>
    <t>17,90</t>
  </si>
  <si>
    <t>38,84</t>
  </si>
  <si>
    <t>60,73</t>
  </si>
  <si>
    <t>40,53</t>
  </si>
  <si>
    <t>6,43</t>
  </si>
  <si>
    <t>7,09</t>
  </si>
  <si>
    <t>7,31</t>
  </si>
  <si>
    <t>11,00</t>
  </si>
  <si>
    <t>4,54</t>
  </si>
  <si>
    <t>9,69</t>
  </si>
  <si>
    <t>7,80</t>
  </si>
  <si>
    <t>7,08</t>
  </si>
  <si>
    <t>12,21</t>
  </si>
  <si>
    <t>11,26</t>
  </si>
  <si>
    <t>5,97</t>
  </si>
  <si>
    <t>9,67</t>
  </si>
  <si>
    <t>16,41</t>
  </si>
  <si>
    <t>7,11</t>
  </si>
  <si>
    <t>19,23</t>
  </si>
  <si>
    <t>8,52</t>
  </si>
  <si>
    <t>10,11</t>
  </si>
  <si>
    <t>11,58</t>
  </si>
  <si>
    <t>15,58</t>
  </si>
  <si>
    <t>4,99</t>
  </si>
  <si>
    <t>8,31</t>
  </si>
  <si>
    <t>3,63</t>
  </si>
  <si>
    <t>10,58</t>
  </si>
  <si>
    <t>3,80</t>
  </si>
  <si>
    <t>8,18</t>
  </si>
  <si>
    <t>5,24</t>
  </si>
  <si>
    <t>7,72</t>
  </si>
  <si>
    <t>14,46</t>
  </si>
  <si>
    <t>5,16</t>
  </si>
  <si>
    <t>7,18</t>
  </si>
  <si>
    <t>6,87</t>
  </si>
  <si>
    <t>8,34</t>
  </si>
  <si>
    <t>19,58</t>
  </si>
  <si>
    <t>3,66</t>
  </si>
  <si>
    <t>5,47</t>
  </si>
  <si>
    <t>7,03</t>
  </si>
  <si>
    <t>8,96</t>
  </si>
  <si>
    <t>6,70</t>
  </si>
  <si>
    <t>8,59</t>
  </si>
  <si>
    <t>9,30</t>
  </si>
  <si>
    <t>13,84</t>
  </si>
  <si>
    <t>10,34</t>
  </si>
  <si>
    <t>11,62</t>
  </si>
  <si>
    <t>17,25</t>
  </si>
  <si>
    <t>15,22</t>
  </si>
  <si>
    <t>25,44</t>
  </si>
  <si>
    <t>28,51</t>
  </si>
  <si>
    <t>23,17</t>
  </si>
  <si>
    <t>6,36</t>
  </si>
  <si>
    <t>10,05</t>
  </si>
  <si>
    <t>2,90</t>
  </si>
  <si>
    <t>9,75</t>
  </si>
  <si>
    <t>7,35</t>
  </si>
  <si>
    <t>9,00</t>
  </si>
  <si>
    <t>14,57</t>
  </si>
  <si>
    <t>10,39</t>
  </si>
  <si>
    <t>25,88</t>
  </si>
  <si>
    <t>4,24</t>
  </si>
  <si>
    <t>16,36</t>
  </si>
  <si>
    <t>24,42</t>
  </si>
  <si>
    <t>6,47</t>
  </si>
  <si>
    <t>9,42</t>
  </si>
  <si>
    <t>14,80</t>
  </si>
  <si>
    <t>8,74</t>
  </si>
  <si>
    <t>8,16</t>
  </si>
  <si>
    <t>8,35</t>
  </si>
  <si>
    <t>16,20</t>
  </si>
  <si>
    <t>22,76</t>
  </si>
  <si>
    <t>22,65</t>
  </si>
  <si>
    <t>27,23</t>
  </si>
  <si>
    <t>14,73</t>
  </si>
  <si>
    <t>37,50</t>
  </si>
  <si>
    <t>13,38</t>
  </si>
  <si>
    <t>14,39</t>
  </si>
  <si>
    <t>14,74</t>
  </si>
  <si>
    <t>23,76</t>
  </si>
  <si>
    <t>30,67</t>
  </si>
  <si>
    <t>6,69</t>
  </si>
  <si>
    <t>17,73</t>
  </si>
  <si>
    <t>13,22</t>
  </si>
  <si>
    <t>15,96</t>
  </si>
  <si>
    <t>21,62</t>
  </si>
  <si>
    <t>7,28</t>
  </si>
  <si>
    <t>89640</t>
  </si>
  <si>
    <t>10,60</t>
  </si>
  <si>
    <t>89644</t>
  </si>
  <si>
    <t>16,32</t>
  </si>
  <si>
    <t>6,97</t>
  </si>
  <si>
    <t>10,56</t>
  </si>
  <si>
    <t>10,33</t>
  </si>
  <si>
    <t>12,56</t>
  </si>
  <si>
    <t>18,38</t>
  </si>
  <si>
    <t>17,52</t>
  </si>
  <si>
    <t>8,79</t>
  </si>
  <si>
    <t>23,43</t>
  </si>
  <si>
    <t>12,88</t>
  </si>
  <si>
    <t>18,34</t>
  </si>
  <si>
    <t>18,09</t>
  </si>
  <si>
    <t>13,00</t>
  </si>
  <si>
    <t>12,04</t>
  </si>
  <si>
    <t>32,22</t>
  </si>
  <si>
    <t>7,02</t>
  </si>
  <si>
    <t>8,37</t>
  </si>
  <si>
    <t>10,89</t>
  </si>
  <si>
    <t>5,92</t>
  </si>
  <si>
    <t>13,41</t>
  </si>
  <si>
    <t>4,78</t>
  </si>
  <si>
    <t>14,23</t>
  </si>
  <si>
    <t>14,84</t>
  </si>
  <si>
    <t>44,74</t>
  </si>
  <si>
    <t>3,94</t>
  </si>
  <si>
    <t>11,76</t>
  </si>
  <si>
    <t>7,07</t>
  </si>
  <si>
    <t>11,16</t>
  </si>
  <si>
    <t>16,37</t>
  </si>
  <si>
    <t>5,25</t>
  </si>
  <si>
    <t>18,40</t>
  </si>
  <si>
    <t>9,15</t>
  </si>
  <si>
    <t>12,58</t>
  </si>
  <si>
    <t>13,06</t>
  </si>
  <si>
    <t>14,02</t>
  </si>
  <si>
    <t>21,30</t>
  </si>
  <si>
    <t>21,25</t>
  </si>
  <si>
    <t>9,43</t>
  </si>
  <si>
    <t>9,62</t>
  </si>
  <si>
    <t>25,71</t>
  </si>
  <si>
    <t>29,93</t>
  </si>
  <si>
    <t>4,83</t>
  </si>
  <si>
    <t>5,26</t>
  </si>
  <si>
    <t>10,53</t>
  </si>
  <si>
    <t>10,46</t>
  </si>
  <si>
    <t>18,52</t>
  </si>
  <si>
    <t>27,22</t>
  </si>
  <si>
    <t>13,36</t>
  </si>
  <si>
    <t>22,73</t>
  </si>
  <si>
    <t>18,47</t>
  </si>
  <si>
    <t>27,61</t>
  </si>
  <si>
    <t>13,63</t>
  </si>
  <si>
    <t>61,38</t>
  </si>
  <si>
    <t>19,14</t>
  </si>
  <si>
    <t>7,23</t>
  </si>
  <si>
    <t>16,27</t>
  </si>
  <si>
    <t>11,22</t>
  </si>
  <si>
    <t>17,20</t>
  </si>
  <si>
    <t>29,92</t>
  </si>
  <si>
    <t>10,84</t>
  </si>
  <si>
    <t>15,34</t>
  </si>
  <si>
    <t>42,43</t>
  </si>
  <si>
    <t>9,10</t>
  </si>
  <si>
    <t>14,10</t>
  </si>
  <si>
    <t>8,49</t>
  </si>
  <si>
    <t>12,52</t>
  </si>
  <si>
    <t>12,34</t>
  </si>
  <si>
    <t>18,67</t>
  </si>
  <si>
    <t>12,59</t>
  </si>
  <si>
    <t>28,36</t>
  </si>
  <si>
    <t>32,47</t>
  </si>
  <si>
    <t>38,08</t>
  </si>
  <si>
    <t>38,30</t>
  </si>
  <si>
    <t>90,08</t>
  </si>
  <si>
    <t>95,99</t>
  </si>
  <si>
    <t>64,20</t>
  </si>
  <si>
    <t>20,83</t>
  </si>
  <si>
    <t>25,01</t>
  </si>
  <si>
    <t>28,32</t>
  </si>
  <si>
    <t>28,54</t>
  </si>
  <si>
    <t>74,42</t>
  </si>
  <si>
    <t>28,21</t>
  </si>
  <si>
    <t>41,41</t>
  </si>
  <si>
    <t>38,20</t>
  </si>
  <si>
    <t>10,64</t>
  </si>
  <si>
    <t>10,91</t>
  </si>
  <si>
    <t>17,31</t>
  </si>
  <si>
    <t>28,04</t>
  </si>
  <si>
    <t>25,87</t>
  </si>
  <si>
    <t>51,27</t>
  </si>
  <si>
    <t>28,26</t>
  </si>
  <si>
    <t>28,42</t>
  </si>
  <si>
    <t>20,73</t>
  </si>
  <si>
    <t>27,07</t>
  </si>
  <si>
    <t>9,59</t>
  </si>
  <si>
    <t>17,16</t>
  </si>
  <si>
    <t>9,08</t>
  </si>
  <si>
    <t>19,56</t>
  </si>
  <si>
    <t>21,03</t>
  </si>
  <si>
    <t>18,98</t>
  </si>
  <si>
    <t>8,73</t>
  </si>
  <si>
    <t>15,50</t>
  </si>
  <si>
    <t>20,35</t>
  </si>
  <si>
    <t>6,12</t>
  </si>
  <si>
    <t>12,46</t>
  </si>
  <si>
    <t>14,99</t>
  </si>
  <si>
    <t>14,94</t>
  </si>
  <si>
    <t>30,27</t>
  </si>
  <si>
    <t>14,01</t>
  </si>
  <si>
    <t>48,94</t>
  </si>
  <si>
    <t>70,98</t>
  </si>
  <si>
    <t>4,93</t>
  </si>
  <si>
    <t>4,86</t>
  </si>
  <si>
    <t>9,37</t>
  </si>
  <si>
    <t>9,73</t>
  </si>
  <si>
    <t>20,45</t>
  </si>
  <si>
    <t>20,44</t>
  </si>
  <si>
    <t>7,49</t>
  </si>
  <si>
    <t>10,98</t>
  </si>
  <si>
    <t>17,82</t>
  </si>
  <si>
    <t>54,06</t>
  </si>
  <si>
    <t>12,43</t>
  </si>
  <si>
    <t>18,63</t>
  </si>
  <si>
    <t>19,36</t>
  </si>
  <si>
    <t>43,23</t>
  </si>
  <si>
    <t>20,85</t>
  </si>
  <si>
    <t>43,86</t>
  </si>
  <si>
    <t>8,82</t>
  </si>
  <si>
    <t>21,74</t>
  </si>
  <si>
    <t>12,16</t>
  </si>
  <si>
    <t>13,72</t>
  </si>
  <si>
    <t>42,05</t>
  </si>
  <si>
    <t>59,24</t>
  </si>
  <si>
    <t>23,27</t>
  </si>
  <si>
    <t>46,41</t>
  </si>
  <si>
    <t>23,75</t>
  </si>
  <si>
    <t>11,01</t>
  </si>
  <si>
    <t>7,88</t>
  </si>
  <si>
    <t>18,03</t>
  </si>
  <si>
    <t>14,40</t>
  </si>
  <si>
    <t>12,40</t>
  </si>
  <si>
    <t>11,03</t>
  </si>
  <si>
    <t>3,43</t>
  </si>
  <si>
    <t>9,64</t>
  </si>
  <si>
    <t>4,11</t>
  </si>
  <si>
    <t>9,21</t>
  </si>
  <si>
    <t>12,08</t>
  </si>
  <si>
    <t>91,55</t>
  </si>
  <si>
    <t>7,71</t>
  </si>
  <si>
    <t>14,47</t>
  </si>
  <si>
    <t>62,45</t>
  </si>
  <si>
    <t>5,05</t>
  </si>
  <si>
    <t>15,20</t>
  </si>
  <si>
    <t>14,91</t>
  </si>
  <si>
    <t>18,93</t>
  </si>
  <si>
    <t>57,42</t>
  </si>
  <si>
    <t>12,89</t>
  </si>
  <si>
    <t>18,06</t>
  </si>
  <si>
    <t>25,80</t>
  </si>
  <si>
    <t>35,34</t>
  </si>
  <si>
    <t>9,89</t>
  </si>
  <si>
    <t>13,09</t>
  </si>
  <si>
    <t>12,62</t>
  </si>
  <si>
    <t>14,38</t>
  </si>
  <si>
    <t>20,25</t>
  </si>
  <si>
    <t>12,75</t>
  </si>
  <si>
    <t>15,65</t>
  </si>
  <si>
    <t>30,05</t>
  </si>
  <si>
    <t>19,95</t>
  </si>
  <si>
    <t>24,49</t>
  </si>
  <si>
    <t>14,53</t>
  </si>
  <si>
    <t>23,74</t>
  </si>
  <si>
    <t>37,35</t>
  </si>
  <si>
    <t>38,12</t>
  </si>
  <si>
    <t>21,48</t>
  </si>
  <si>
    <t>36,90</t>
  </si>
  <si>
    <t>22,27</t>
  </si>
  <si>
    <t>59,37</t>
  </si>
  <si>
    <t>37,74</t>
  </si>
  <si>
    <t>22,23</t>
  </si>
  <si>
    <t>68,04</t>
  </si>
  <si>
    <t>20,03</t>
  </si>
  <si>
    <t>16,95</t>
  </si>
  <si>
    <t>27,35</t>
  </si>
  <si>
    <t>32,76</t>
  </si>
  <si>
    <t>34,04</t>
  </si>
  <si>
    <t>15,61</t>
  </si>
  <si>
    <t>21,98</t>
  </si>
  <si>
    <t>34,11</t>
  </si>
  <si>
    <t>20,48</t>
  </si>
  <si>
    <t>42,36</t>
  </si>
  <si>
    <t>37,71</t>
  </si>
  <si>
    <t>43,13</t>
  </si>
  <si>
    <t>29,16</t>
  </si>
  <si>
    <t>37,31</t>
  </si>
  <si>
    <t>62,04</t>
  </si>
  <si>
    <t>27,50</t>
  </si>
  <si>
    <t>45,69</t>
  </si>
  <si>
    <t>23,83</t>
  </si>
  <si>
    <t>27,63</t>
  </si>
  <si>
    <t>3,92</t>
  </si>
  <si>
    <t>2,55</t>
  </si>
  <si>
    <t>4,58</t>
  </si>
  <si>
    <t>7,32</t>
  </si>
  <si>
    <t>8,66</t>
  </si>
  <si>
    <t>2,23</t>
  </si>
  <si>
    <t>4,08</t>
  </si>
  <si>
    <t>2,19</t>
  </si>
  <si>
    <t>3,59</t>
  </si>
  <si>
    <t>23,38</t>
  </si>
  <si>
    <t>6,00</t>
  </si>
  <si>
    <t>4,91</t>
  </si>
  <si>
    <t>5,66</t>
  </si>
  <si>
    <t>4,25</t>
  </si>
  <si>
    <t>4,03</t>
  </si>
  <si>
    <t>21,68</t>
  </si>
  <si>
    <t>33,41</t>
  </si>
  <si>
    <t>26,21</t>
  </si>
  <si>
    <t>0,33</t>
  </si>
  <si>
    <t>2,68</t>
  </si>
  <si>
    <t>2,64</t>
  </si>
  <si>
    <t>1,37</t>
  </si>
  <si>
    <t>4,79</t>
  </si>
  <si>
    <t>4,15</t>
  </si>
  <si>
    <t>7,66</t>
  </si>
  <si>
    <t>10,55</t>
  </si>
  <si>
    <t>12,96</t>
  </si>
  <si>
    <t>17,51</t>
  </si>
  <si>
    <t>9,90</t>
  </si>
  <si>
    <t>15,52</t>
  </si>
  <si>
    <t>5,64</t>
  </si>
  <si>
    <t>5,79</t>
  </si>
  <si>
    <t>76,18</t>
  </si>
  <si>
    <t>81,09</t>
  </si>
  <si>
    <t>29,72</t>
  </si>
  <si>
    <t>10,27</t>
  </si>
  <si>
    <t>12,66</t>
  </si>
  <si>
    <t>7,14</t>
  </si>
  <si>
    <t>6,02</t>
  </si>
  <si>
    <t>4,68</t>
  </si>
  <si>
    <t>4,26</t>
  </si>
  <si>
    <t>3,58</t>
  </si>
  <si>
    <t>9,41</t>
  </si>
  <si>
    <t>6,61</t>
  </si>
  <si>
    <t>5,55</t>
  </si>
  <si>
    <t>22,08</t>
  </si>
  <si>
    <t>18,25</t>
  </si>
  <si>
    <t>16,22</t>
  </si>
  <si>
    <t>25,84</t>
  </si>
  <si>
    <t>18,13</t>
  </si>
  <si>
    <t>80,42</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</si>
  <si>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</si>
  <si>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</si>
  <si>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6,76</t>
  </si>
  <si>
    <t>14,69</t>
  </si>
  <si>
    <t>12,77</t>
  </si>
  <si>
    <t>8,24</t>
  </si>
  <si>
    <t>0,58</t>
  </si>
  <si>
    <t>1,55</t>
  </si>
  <si>
    <t>0,95</t>
  </si>
  <si>
    <t>5,23</t>
  </si>
  <si>
    <t>4,05</t>
  </si>
  <si>
    <t>1,48</t>
  </si>
  <si>
    <t>1,32</t>
  </si>
  <si>
    <t>0,88</t>
  </si>
  <si>
    <t>0,82</t>
  </si>
  <si>
    <t>37,00</t>
  </si>
  <si>
    <t>65,20</t>
  </si>
  <si>
    <t>43,50</t>
  </si>
  <si>
    <t>53,60</t>
  </si>
  <si>
    <t>57,17</t>
  </si>
  <si>
    <t>64,44</t>
  </si>
  <si>
    <t>54,13</t>
  </si>
  <si>
    <t>65,17</t>
  </si>
  <si>
    <t>45,05</t>
  </si>
  <si>
    <t>55,12</t>
  </si>
  <si>
    <t>67,80</t>
  </si>
  <si>
    <t>61,85</t>
  </si>
  <si>
    <t>65,81</t>
  </si>
  <si>
    <t>81,46</t>
  </si>
  <si>
    <t>65,64</t>
  </si>
  <si>
    <t>43,54</t>
  </si>
  <si>
    <t>13,13</t>
  </si>
  <si>
    <t>100576</t>
  </si>
  <si>
    <t>REGULARIZAÇÃO E COMPACTAÇÃO DE SUBLEITO DE SOLO  PREDOMINANTEMENTE ARGILOSO. AF_11/2019</t>
  </si>
  <si>
    <t>1,59</t>
  </si>
  <si>
    <t>100577</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</si>
  <si>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</si>
  <si>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</si>
  <si>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6%) - EXCLUSIVE SOLO, ESCAVAÇÃO, CARGA E TRANSPORTE. AF_11/2019</t>
  </si>
  <si>
    <t>62,12</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</si>
  <si>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</si>
  <si>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</si>
  <si>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</si>
  <si>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</si>
  <si>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MACADAME SECO - EXCLUSIVE CARGA E TRANSPORTE. AF_11/2019</t>
  </si>
  <si>
    <t>100564</t>
  </si>
  <si>
    <t>EXECUÇÃO E COMPACTAÇÃO DE BASE E OU SUB-BASE PARA PAVIMENTAÇÃO DE SOLO (PREDOMINANTEMENTE ARENOSO) BRITA - 40/60 - EXCLUSIVE SOLO, ESCAVAÇÃO, CARGA E TRANSPORTE. AF_11/2019</t>
  </si>
  <si>
    <t>100565</t>
  </si>
  <si>
    <t>EXECUÇÃO E COMPACTAÇÃO DE BASE E OU SUB-BASE PARA PAVIMENTAÇÃO DE SOLO (PREDOMINANTEMENTE ARENOSO) BRITA - 50/50 - EXCLUSIVE SOLO, ESCAVAÇÃO, CARGA E TRANSPORTE. AF_11/2019</t>
  </si>
  <si>
    <t>100566</t>
  </si>
  <si>
    <t>EXECUÇÃO E COMPACTAÇÃO DE BASE E OU SUB-BASE PARA PAVIMENTAÇÃO DE SOLO (PREDOMINANTEMENTE ARENOSO) BRITA - 40/60 COM CIMENTO (TEOR DE 4%) - EXCLUSIVE SOLO, ESCAVAÇÃO, CARGA E TRANSPORTE. AF_11/2019</t>
  </si>
  <si>
    <t>100567</t>
  </si>
  <si>
    <t>EXECUÇÃO E COMPACTAÇÃO DE BASE E OU SUB-BASE PARA PAVIMENTAÇÃO DE SOLO (PREDOMINANTEMENTE ARENOSO) BRITA - 40/60 COM CIMENTO (TEOR DE 6%) - EXCLUSIVE SOLO, ESCAVAÇÃO, CARGA E TRANSPORTE. AF_11/2019</t>
  </si>
  <si>
    <t>100568</t>
  </si>
  <si>
    <t>EXECUÇÃO E COMPACTAÇÃO DE BASE E OU SUB-BASE PARA PAVIMENTAÇÃO DE SOLO (PREDOMINANTEMENTE ARENOSO) BRITA - 40/60 COM CIMENTO (TEOR DE 8%) - EXCLUSIVE SOLO, ESCAVAÇÃO, CARGA E TRANSPORTE. AF_11/2019</t>
  </si>
  <si>
    <t>100569</t>
  </si>
  <si>
    <t>EXECUÇÃO E COMPACTAÇÃO DE BASE E OU SUB-BASE PARA PAVIMENTAÇÃO DE SOLO (PREDOMINANTEMENTE ARENOSO) BRITA - 50/50 COM CIMENTO (TEOR DE 4%)  - EXCLUSIVE SOLO, ESCAVAÇÃO, CARGA E TRANSPORTE. AF_11/2019</t>
  </si>
  <si>
    <t>100570</t>
  </si>
  <si>
    <t>EXECUÇÃO E COMPACTAÇÃO DE BASE E OU SUB-BASE PARA PAVIMENTAÇÃO DE SOLO (PREDOMINANTEMENTE ARENOSO) BRITA - 50/50 COM CIMENTO (TEOR DE 6%) - EXCLUSIVE SOLO, ESCAVAÇÃO, CARGA E TRANSPORTE. AF_11/2019</t>
  </si>
  <si>
    <t>100571</t>
  </si>
  <si>
    <t>EXECUÇÃO E COMPACTAÇÃO DE BASE E OU SUB-BASE PARA PAVIMENTAÇÃO DE SOLO (PREDOMINANTEMENTE ARENOSO) BRITA - 50/50 COM CIMENTO (TEOR DE 8%) - EXCLUSIVE SOLO, ESCAVAÇÃO, CARGA E TRANSPORTE. AF_11/2019</t>
  </si>
  <si>
    <t>100572</t>
  </si>
  <si>
    <t>EXECUÇÃO E COMPACTAÇÃO DE BASE E OU SUB-BASE PARA PAVIMENTAÇÃO DE SOLO (PREDOMINANTEMENTE ARGILOSO) BRITA - 40/60 - EXCLUSIVE SOLO, ESCAVAÇÃO, CARGA E TRANSPORTE. AF_11/2019</t>
  </si>
  <si>
    <t>100573</t>
  </si>
  <si>
    <t>EXECUÇÃO E COMPACTAÇÃO DE BASE E OU SUB-BASE PARA PAVIMENTAÇÃO DE SOLO (PREDOMINANTEMENTE ARGILOSO) BRITA - 50/50 - EXCLUSIVE SOLO, ESCAVAÇÃO, CARGA E TRANSPORTE. AF_11/2019</t>
  </si>
  <si>
    <t>100574</t>
  </si>
  <si>
    <t>ESPALHAMENTO DE MATERIAL COM TRATOR DE ESTEIRAS. AF_11/2019</t>
  </si>
  <si>
    <t>100575</t>
  </si>
  <si>
    <t>REGULARIZAÇÃO DE SUPERFÍCIES COM MOTONIVELADORA. AF_11/2019</t>
  </si>
  <si>
    <t>1,93</t>
  </si>
  <si>
    <t>1,80</t>
  </si>
  <si>
    <t>54,20</t>
  </si>
  <si>
    <t>0,40</t>
  </si>
  <si>
    <t>4,53</t>
  </si>
  <si>
    <t>8,01</t>
  </si>
  <si>
    <t>12,07</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</si>
  <si>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</si>
  <si>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</si>
  <si>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</si>
  <si>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10,02</t>
  </si>
  <si>
    <t>13,76</t>
  </si>
  <si>
    <t>2,44</t>
  </si>
  <si>
    <t>4,18</t>
  </si>
  <si>
    <t>18,73</t>
  </si>
  <si>
    <t>20,00</t>
  </si>
  <si>
    <t>15,47</t>
  </si>
  <si>
    <t>2,67</t>
  </si>
  <si>
    <t>9,39</t>
  </si>
  <si>
    <t>12,02</t>
  </si>
  <si>
    <t>9,72</t>
  </si>
  <si>
    <t>19,28</t>
  </si>
  <si>
    <t>23,40</t>
  </si>
  <si>
    <t>26,01</t>
  </si>
  <si>
    <t>15,93</t>
  </si>
  <si>
    <t>21,37</t>
  </si>
  <si>
    <t>26,53</t>
  </si>
  <si>
    <t>39,41</t>
  </si>
  <si>
    <t>28,45</t>
  </si>
  <si>
    <t>14,54</t>
  </si>
  <si>
    <t>12,06</t>
  </si>
  <si>
    <t>18,56</t>
  </si>
  <si>
    <t>14,49</t>
  </si>
  <si>
    <t>21,34</t>
  </si>
  <si>
    <t>40,04</t>
  </si>
  <si>
    <t>33,76</t>
  </si>
  <si>
    <t>34,15</t>
  </si>
  <si>
    <t>30,09</t>
  </si>
  <si>
    <t>28,18</t>
  </si>
  <si>
    <t>32,88</t>
  </si>
  <si>
    <t>35,67</t>
  </si>
  <si>
    <t>61,47</t>
  </si>
  <si>
    <t>35,72</t>
  </si>
  <si>
    <t>20,29</t>
  </si>
  <si>
    <t>56,73</t>
  </si>
  <si>
    <t>14,17</t>
  </si>
  <si>
    <t>3,71</t>
  </si>
  <si>
    <t>7,44</t>
  </si>
  <si>
    <t>3,74</t>
  </si>
  <si>
    <t>3,61</t>
  </si>
  <si>
    <t>7,65</t>
  </si>
  <si>
    <t>20,55</t>
  </si>
  <si>
    <t>4,96</t>
  </si>
  <si>
    <t>8,69</t>
  </si>
  <si>
    <t>5,17</t>
  </si>
  <si>
    <t>10,09</t>
  </si>
  <si>
    <t>9,78</t>
  </si>
  <si>
    <t>19,85</t>
  </si>
  <si>
    <t>40,18</t>
  </si>
  <si>
    <t>13,45</t>
  </si>
  <si>
    <t>14,71</t>
  </si>
  <si>
    <t>21,36</t>
  </si>
  <si>
    <t>21,80</t>
  </si>
  <si>
    <t>30,21</t>
  </si>
  <si>
    <t>34,10</t>
  </si>
  <si>
    <t>23,41</t>
  </si>
  <si>
    <t>24,27</t>
  </si>
  <si>
    <t>24,55</t>
  </si>
  <si>
    <t>28,22</t>
  </si>
  <si>
    <t>47,91</t>
  </si>
  <si>
    <t>15,30</t>
  </si>
  <si>
    <t>22,09</t>
  </si>
  <si>
    <t>18,99</t>
  </si>
  <si>
    <t>14,75</t>
  </si>
  <si>
    <t>45,96</t>
  </si>
  <si>
    <t>30,12</t>
  </si>
  <si>
    <t>51,94</t>
  </si>
  <si>
    <t>95,90</t>
  </si>
  <si>
    <t>58,71</t>
  </si>
  <si>
    <t>88,92</t>
  </si>
  <si>
    <t>105,26</t>
  </si>
  <si>
    <t>25,83</t>
  </si>
  <si>
    <t>27,82</t>
  </si>
  <si>
    <t>44,63</t>
  </si>
  <si>
    <t>40,49</t>
  </si>
  <si>
    <t>39,20</t>
  </si>
  <si>
    <t>4,66</t>
  </si>
  <si>
    <t>11,67</t>
  </si>
  <si>
    <t>8,43</t>
  </si>
  <si>
    <t>48,28</t>
  </si>
  <si>
    <t>5,72</t>
  </si>
  <si>
    <t>14,18</t>
  </si>
  <si>
    <t>2,05</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</si>
  <si>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</si>
  <si>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</si>
  <si>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</si>
  <si>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</si>
  <si>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</si>
  <si>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</si>
  <si>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</si>
  <si>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</si>
  <si>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</si>
  <si>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</si>
  <si>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</si>
  <si>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</si>
  <si>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</si>
  <si>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</si>
  <si>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</si>
  <si>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</si>
  <si>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</si>
  <si>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</si>
  <si>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</si>
  <si>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</si>
  <si>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</si>
  <si>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</si>
  <si>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</si>
  <si>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</si>
  <si>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</si>
  <si>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</si>
  <si>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</si>
  <si>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</si>
  <si>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</si>
  <si>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</si>
  <si>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</si>
  <si>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</si>
  <si>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</si>
  <si>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</si>
  <si>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</si>
  <si>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</si>
  <si>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</si>
  <si>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</si>
  <si>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</si>
  <si>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</si>
  <si>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</si>
  <si>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</si>
  <si>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</si>
  <si>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</si>
  <si>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</si>
  <si>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</si>
  <si>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</si>
  <si>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</si>
  <si>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</si>
  <si>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</si>
  <si>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</si>
  <si>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</si>
  <si>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</si>
  <si>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</si>
  <si>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</si>
  <si>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</si>
  <si>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</si>
  <si>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</si>
  <si>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</si>
  <si>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</si>
  <si>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</si>
  <si>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</si>
  <si>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</si>
  <si>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</si>
  <si>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</si>
  <si>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</si>
  <si>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</si>
  <si>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</si>
  <si>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</si>
  <si>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</si>
  <si>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</si>
  <si>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</si>
  <si>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</si>
  <si>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</si>
  <si>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</si>
  <si>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</si>
  <si>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</si>
  <si>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</si>
  <si>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</si>
  <si>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</si>
  <si>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</si>
  <si>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</si>
  <si>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</si>
  <si>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</si>
  <si>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</si>
  <si>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</si>
  <si>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</si>
  <si>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</si>
  <si>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</si>
  <si>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</si>
  <si>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</si>
  <si>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</si>
  <si>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</si>
  <si>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</si>
  <si>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</si>
  <si>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</si>
  <si>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</si>
  <si>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</si>
  <si>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</si>
  <si>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</si>
  <si>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</si>
  <si>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</si>
  <si>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</si>
  <si>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</si>
  <si>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</si>
  <si>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</si>
  <si>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</si>
  <si>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</si>
  <si>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</si>
  <si>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</si>
  <si>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</si>
  <si>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</si>
  <si>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</si>
  <si>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</si>
  <si>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</si>
  <si>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100464</t>
  </si>
  <si>
    <t>ARGAMASSA TRAÇO 1:0,5:4,5  (EM VOLUME DE CIMENTO, CAL E AREIA MÉDIA ÚMIDA), PREPARO MECÂNICO COM MISTURADOR DE EIXO HORIZONTAL DE 160 KG. AF_08/2019</t>
  </si>
  <si>
    <t>100465</t>
  </si>
  <si>
    <t>ARGAMASSA TRAÇO 1:0,5:4,5  (EM VOLUME DE CIMENTO, CAL E AREIA MÉDIA ÚMIDA), PREPARO MECÂNICO COM MISTURADOR DE EIXO HORIZONTAL DE 300 KG. AF_08/2019</t>
  </si>
  <si>
    <t>100466</t>
  </si>
  <si>
    <t>ARGAMASSA TRAÇO 1:0,5:4,5  (EM VOLUME DE CIMENTO, CAL E AREIA MÉDIA ÚMIDA), PREPARO MECÂNICO COM MISTURADOR DE EIXO HORIZONTAL DE 600 KG. AF_08/2019</t>
  </si>
  <si>
    <t>100468</t>
  </si>
  <si>
    <t>ARGAMASSA TRAÇO 1:3 (EM VOLUME DE CIMENTO E AREIA MÉDIA ÚMIDA), PREPARO MECÂNICO COM MISTURADOR DE EIXO HORIZONTAL DE 160 KG. AF_08/2019</t>
  </si>
  <si>
    <t>100469</t>
  </si>
  <si>
    <t>ARGAMASSA TRAÇO 1:3 (EM VOLUME DE CIMENTO E AREIA MÉDIA ÚMIDA), PREPARO MECÂNICO COM MISTURADOR DE EIXO HORIZONTAL DE 300 KG. AF_08/2019</t>
  </si>
  <si>
    <t>100470</t>
  </si>
  <si>
    <t>ARGAMASSA TRAÇO 1:3 (EM VOLUME DE CIMENTO E AREIA MÉDIA ÚMIDA), PREPARO MECÂNICO COM MISTURADOR DE EIXO HORIZONTAL DE 600 KG. AF_08/2019</t>
  </si>
  <si>
    <t>100472</t>
  </si>
  <si>
    <t>ARGAMASSA TRAÇO 1:4 (EM VOLUME DE CIMENTO E AREIA MÉDIA ÚMIDA), PREPARO MECÂNICO COM MISTURADOR DE EIXO HORIZONTAL DE 160 KG. AF_08/2019</t>
  </si>
  <si>
    <t>100473</t>
  </si>
  <si>
    <t>ARGAMASSA TRAÇO 1:4 (EM VOLUME DE CIMENTO E AREIA MÉDIA ÚMIDA), PREPARO MECÂNICO COM MISTURADOR DE EIXO HORIZONTAL DE 300 KG. AF_08/2019</t>
  </si>
  <si>
    <t>100474</t>
  </si>
  <si>
    <t>ARGAMASSA TRAÇO 1:4 (EM VOLUME DE CIMENTO E AREIA MÉDIA ÚMIDA), PREPARO MECÂNICO COM MISTURADOR DE EIXO HORIZONTAL DE 600 KG. AF_08/2019</t>
  </si>
  <si>
    <t>100475</t>
  </si>
  <si>
    <t>ARGAMASSA TRAÇO 1:3 (EM VOLUME DE CIMENTO E AREIA MÉDIA ÚMIDA) COM ADIÇÃO DE IMPERMEABILIZANTE, PREPARO MECÂNICO COM BETONEIRA 400 L. AF_08/2019</t>
  </si>
  <si>
    <t>100477</t>
  </si>
  <si>
    <t>ARGAMASSA TRAÇO 1:3 (EM VOLUME DE CIMENTO E AREIA MÉDIA ÚMIDA) COM ADIÇÃO DE IMPERMEABILIZANTE, PREPARO MECÂNICO COM MISTURADOR DE EIXO HORIZONTAL DE 160 KG. AF_08/2019</t>
  </si>
  <si>
    <t>100478</t>
  </si>
  <si>
    <t>ARGAMASSA TRAÇO 1:3 (EM VOLUME DE CIMENTO E AREIA MÉDIA ÚMIDA) COM ADIÇÃO DE IMPERMEABILIZANTE, PREPARO MECÂNICO COM MISTURADOR DE EIXO HORIZONTAL DE 300 KG. AF_08/2019</t>
  </si>
  <si>
    <t>100479</t>
  </si>
  <si>
    <t>ARGAMASSA TRAÇO 1:3 (EM VOLUME DE CIMENTO E AREIA MÉDIA ÚMIDA) COM ADIÇÃO DE IMPERMEABILIZANTE, PREPARO MECÂNICO COM MISTURADOR DE EIXO HORIZONTAL DE 600 KG. AF_08/2019</t>
  </si>
  <si>
    <t>100480</t>
  </si>
  <si>
    <t>ARGAMASSA TRAÇO 1:3 (EM VOLUME DE CIMENTO E AREIA MÉDIA ÚMIDA) COM ADIÇÃO DE IMPERMEABILIZANTE, PREPARO MANUAL. AF_08/2019</t>
  </si>
  <si>
    <t>100481</t>
  </si>
  <si>
    <t>ARGAMASSA TRAÇO 1:4 (EM VOLUME DE CIMENTO E AREIA MÉDIA ÚMIDA) COM ADIÇÃO DE IMPERMEABILIZANTE, PREPARO MECÂNICO COM BETONEIRA 400 L. AF_08/2019</t>
  </si>
  <si>
    <t>100483</t>
  </si>
  <si>
    <t>ARGAMASSA TRAÇO 1:4 (EM VOLUME DE CIMENTO E AREIA MÉDIA ÚMIDA) COM ADIÇÃO DE IMPERMEABILIZANTE, PREPARO MECÂNICO COM MISTURADOR DE EIXO HORIZONTAL DE 160 KG. AF_08/2019</t>
  </si>
  <si>
    <t>100484</t>
  </si>
  <si>
    <t>ARGAMASSA TRAÇO 1:4 (EM VOLUME DE CIMENTO E AREIA MÉDIA ÚMIDA) COM ADIÇÃO DE IMPERMEABILIZANTE, PREPARO MECÂNICO COM MISTURADOR DE EIXO HORIZONTAL DE 300 KG. AF_08/2019</t>
  </si>
  <si>
    <t>100485</t>
  </si>
  <si>
    <t>ARGAMASSA TRAÇO 1:4 (EM VOLUME DE CIMENTO E AREIA MÉDIA ÚMIDA) COM ADIÇÃO DE IMPERMEABILIZANTE, PREPARO MECÂNICO COM MISTURADOR DE EIXO HORIZONTAL DE 600 KG. AF_08/2019</t>
  </si>
  <si>
    <t>100486</t>
  </si>
  <si>
    <t>ARGAMASSA TRAÇO 1:4 (EM VOLUME DE CIMENTO E AREIA MÉDIA ÚMIDA) COM ADIÇÃO DE IMPERMEABILIZANTE, PREPARO MANUAL. AF_08/2019</t>
  </si>
  <si>
    <t>100487</t>
  </si>
  <si>
    <t>ARGAMASSA TRAÇO 1:2:9 (EM VOLUME DE CIMENTO, CAL E AREIA MÉDIA ÚMIDA) PARA EMBOÇO/MASSA ÚNICA/ASSENTAMENTO DE ALVENARIA DE VEDAÇÃO, PREPARO MECÂNICO COM MISTURADOR DE EIXO HORIZONTAL DE 600 KG. AF_08/2019</t>
  </si>
  <si>
    <t>100488</t>
  </si>
  <si>
    <t>ARGAMASSA TRAÇO 1:0,5:4,5 (EM VOLUME DE CIMENTO, CAL E AREIA MÉDIA ÚMIDA), PREPARO MECÂNICO COM BETONEIRA 600 L. AF_08/2019</t>
  </si>
  <si>
    <t>100489</t>
  </si>
  <si>
    <t>ARGAMASSA TRAÇO 1:3 (EM VOLUME DE CIMENTO E AREIA MÉDIA ÚMIDA), PREPARO MECÂNICO COM BETONEIRA 600 L. AF_08/2019</t>
  </si>
  <si>
    <t>100490</t>
  </si>
  <si>
    <t>ARGAMASSA TRAÇO 1:4 (EM VOLUME DE CIMENTO E AREIA MÉDIA ÚMIDA), PREPARO MECÂNICO COM BETONEIRA 600 L. AF_08/2019</t>
  </si>
  <si>
    <t>100491</t>
  </si>
  <si>
    <t>ARGAMASSA TRAÇO 1:3 (EM VOLUME DE CIMENTO E AREIA MÉDIA ÚMIDA) COM ADIÇÃO DE IMPERMEABILIZANTE, PREPARO MECÂNICO COM BETONEIRA 600 L. AF_08/2019</t>
  </si>
  <si>
    <t>100492</t>
  </si>
  <si>
    <t>ARGAMASSA TRAÇO 1:4 (EM VOLUME DE CIMENTO E AREIA MÉDIA ÚMIDA) COM ADIÇÃO DE IMPERMEABILIZANTE, PREPARO MECÂNICO COM BETONEIRA 600 L. AF_08/2019</t>
  </si>
  <si>
    <t>100195</t>
  </si>
  <si>
    <t>TRANSPORTE HORIZONTAL MANUAL, DE SACOS DE 50 KG (UNIDADE: KGXKM). AF_07/2019</t>
  </si>
  <si>
    <t>KGXKM</t>
  </si>
  <si>
    <t>100196</t>
  </si>
  <si>
    <t>TRANSPORTE HORIZONTAL MANUAL, DE SACOS DE 30 KG (UNIDADE: KGXKM). AF_07/2019</t>
  </si>
  <si>
    <t>100197</t>
  </si>
  <si>
    <t>TRANSPORTE HORIZONTAL MANUAL, DE SACOS DE 20 KG (UNIDADE: KGXKM). AF_07/2019</t>
  </si>
  <si>
    <t>1,66</t>
  </si>
  <si>
    <t>100198</t>
  </si>
  <si>
    <t>TRANSPORTE HORIZONTAL COM CARRINHO PLATAFORMA, DE SACOS DE 50 KG (UNIDADE: KGXKM). AF_07/2019</t>
  </si>
  <si>
    <t>100199</t>
  </si>
  <si>
    <t>TRANSPORTE HORIZONTAL COM CARRINHO PLATAFORMA, DE SACOS DE 30 KG (UNIDADE: KGXKM). AF_07/2019</t>
  </si>
  <si>
    <t>100200</t>
  </si>
  <si>
    <t>TRANSPORTE HORIZONTAL COM CARRINHO PLATAFORMA, DE SACOS DE 20 KG (UNIDADE: KGXKM). AF_07/2019</t>
  </si>
  <si>
    <t>0,34</t>
  </si>
  <si>
    <t>100201</t>
  </si>
  <si>
    <t>TRANSPORTE HORIZONTAL COM CARRINHO DE MÃO, DE SACOS DE 50 KG (UNIDADE: KGXKM). AF_07/2019</t>
  </si>
  <si>
    <t>100202</t>
  </si>
  <si>
    <t>TRANSPORTE HORIZONTAL COM CARRINHO DE MÃO, DE SACOS DE 30 KG (UNIDADE: KGXKM). AF_07/2019</t>
  </si>
  <si>
    <t>100203</t>
  </si>
  <si>
    <t>TRANSPORTE HORIZONTAL COM CARRINHO DE MÃO, DE SACOS DE 20 KG (UNIDADE: KGXKM). AF_07/2019</t>
  </si>
  <si>
    <t>100204</t>
  </si>
  <si>
    <t>TRANSPORTE HORIZONTAL COM MANIPULADOR TELESCÓPICO, DE PÁLETE DE SACOS (UNIDADE: KGXKM). AF_07/2019</t>
  </si>
  <si>
    <t>100205</t>
  </si>
  <si>
    <t>TRANSPORTE HORIZONTAL COM JERICA DE 60 L, DE MASSA/ GRANEL (UNIDADE: M3XKM). AF_07/2019</t>
  </si>
  <si>
    <t>100206</t>
  </si>
  <si>
    <t>TRANSPORTE HORIZONTAL COM JERICA DE 90 L, DE MASSA/ GRANEL (UNIDADE: M3XKM). AF_07/2019</t>
  </si>
  <si>
    <t>100207</t>
  </si>
  <si>
    <t>TRANSPORTE HORIZONTAL COM CARREGADEIRA, DE MASSA/ GRANEL (UNIDADE: M3XKM). AF_07/2019</t>
  </si>
  <si>
    <t>100208</t>
  </si>
  <si>
    <t>TRANSPORTE HORIZONTAL MANUAL, DE BLOCOS VAZADOS DE CONCRETO OU CERÂMICO DE 19X19X39CM (UNIDADE: BLOCOXKM). AF_07/2019</t>
  </si>
  <si>
    <t>UNXKM</t>
  </si>
  <si>
    <t>100209</t>
  </si>
  <si>
    <t>TRANSPORTE HORIZONTAL MANUAL, DE BLOCOS CERÂMICOS FURADOS NA HORIZONTAL DE 9X19X19CM (UNIDADE: BLOCOXKM). AF_07/2019</t>
  </si>
  <si>
    <t>100210</t>
  </si>
  <si>
    <t>TRANSPORTE HORIZONTAL COM CARRINHO DE MÃO, DE BLOCOS VAZADOS DE CONCRETO OU CERÂMICO DE 19X19X39CM (UNIDADE: BLOCOXKM). AF_07/2019</t>
  </si>
  <si>
    <t>100211</t>
  </si>
  <si>
    <t>TRANSPORTE HORIZONTAL COM CARRINHO DE MÃO, DE BLOCOS CERÂMICOS FURADOS NA HORIZONTAL DE 9X19X19CM (UNIDADE: BLOCOXKM). AF_07/2019</t>
  </si>
  <si>
    <t>100212</t>
  </si>
  <si>
    <t>TRANSPORTE HORIZONTAL COM CARRINHO PLATAFORMA, DE BLOCOS VAZADOS DE CONCRETO OU CERÂMICO DE 19X19X39CM (UNIDADE: BLOCOXKM). AF_07/2019</t>
  </si>
  <si>
    <t>100213</t>
  </si>
  <si>
    <t>TRANSPORTE HORIZONTAL COM CARRINHO PLATAFORMA, DE BLOCOS CERÂMICOS FURADOS NA HORIZONTAL DE 9X19X19CM (UNIDADE: BLOCOXKM). AF_07/2019</t>
  </si>
  <si>
    <t>2,30</t>
  </si>
  <si>
    <t>100214</t>
  </si>
  <si>
    <t>TRANSPORTE HORIZONTAL COM CARRINHO MINI PÁLETES, DE BLOCOS VAZADOS DE CONCRETO DE 19X19X39CM (UNIDADE: BLOCOXKM). AF_07/2019</t>
  </si>
  <si>
    <t>100215</t>
  </si>
  <si>
    <t>TRANSPORTE HORIZONTAL COM CARRINHO MINI PÁLETES, DE BLOCOS CERÂMICOS FURADOS NA VERTICAL DE 19X19X39CM (UNIDADE: BLOCOXKM). AF_07/2019</t>
  </si>
  <si>
    <t>100216</t>
  </si>
  <si>
    <t>TRANSPORTE HORIZONTAL COM CARRINHO MINI PÁLETES, DE BLOCOS CERÂMICOS FURADOS NA HORIZONTAL DE 9X19X19CM (UNIDADE: BLOCOXKM). AF_07/2019</t>
  </si>
  <si>
    <t>100217</t>
  </si>
  <si>
    <t>TRANSPORTE HORIZONTAL COM MANIPULADOR TELESCÓPICO, DE BLOCOS VAZADOS DE CONCRETO DE 19X19X39CM (UNIDADE: BLOCOXKM). AF_07/2019</t>
  </si>
  <si>
    <t>2,14</t>
  </si>
  <si>
    <t>100218</t>
  </si>
  <si>
    <t>TRANSPORTE HORIZONTAL COM MANIPULADOR TELESCÓPICO, DE BLOCOS CERÂMICOS FURADOS NA VERTICAL DE 19X19X39CM (UNIDADE: BLOCOXKM). AF_07/2019</t>
  </si>
  <si>
    <t>1,46</t>
  </si>
  <si>
    <t>100219</t>
  </si>
  <si>
    <t>TRANSPORTE HORIZONTAL COM MANIPULADOR TELESCÓPICO, DE BLOCOS CERÂMICOS FURADOS NA HORIZONTAL DE 9X19X19CM (UNIDADE: BLOCOXKM). AF_07/2019</t>
  </si>
  <si>
    <t>100220</t>
  </si>
  <si>
    <t>TRANSPORTE HORIZONTAL MANUAL, DE CAIXA COM REVESTIMENTO CERÂMICO (UNIDADE: M2XKM). AF_07/2019</t>
  </si>
  <si>
    <t>M2XKM</t>
  </si>
  <si>
    <t>100221</t>
  </si>
  <si>
    <t>TRANSPORTE HORIZONTAL COM CARRINHO DE MÃO, DE CAIXA COM REVESTIMENTO CERÂMICO (UNIDADE: M2XKM). AF_07/2019</t>
  </si>
  <si>
    <t>26,62</t>
  </si>
  <si>
    <t>100222</t>
  </si>
  <si>
    <t>TRANSPORTE HORIZONTAL COM CARRINHO PLATAFORMA, DE CAIXA COM REVESTIMENTO CERÂMICO (UNIDADE: M2XKM). AF_07/2019</t>
  </si>
  <si>
    <t>100223</t>
  </si>
  <si>
    <t>TRANSPORTE HORIZONTAL COM CARRINHO MINI PÁLETES, DE CAIXA COM REVESTIMENTO CERÂMICO (UNIDADE: M2XKM). AF_07/2019</t>
  </si>
  <si>
    <t>100224</t>
  </si>
  <si>
    <t>TRANSPORTE HORIZONTAL COM MANIPULADOR TELESCÓPICO, DE CAIXA COM REVESTIMENTO CERÂMICO (UNIDADE: M2XKM). AF_07/2019</t>
  </si>
  <si>
    <t>100225</t>
  </si>
  <si>
    <t>TRANSPORTE HORIZONTAL MANUAL, DE LATA DE 18 LITROS (UNIDADE: LXKM). AF_07/2019</t>
  </si>
  <si>
    <t>LXKM</t>
  </si>
  <si>
    <t>100226</t>
  </si>
  <si>
    <t>TRANSPORTE HORIZONTAL COM CARRINHO PLATAFORMA, DE LATA DE 18 LITROS (UNIDADE: LXKM). AF_07/2019</t>
  </si>
  <si>
    <t>100227</t>
  </si>
  <si>
    <t>TRANSPORTE HORIZONTAL COM CARRINHO RACIONAL, DE LATA DE 18 LITROS (UNIDADE: LXKM). AF_07/2019</t>
  </si>
  <si>
    <t>100228</t>
  </si>
  <si>
    <t>TRANSPORTE HORIZONTAL COM MANIPULADOR TELESCÓPICO, DE LATA DE 18 LITROS (UNIDADE: LXKM). AF_07/2019</t>
  </si>
  <si>
    <t>100229</t>
  </si>
  <si>
    <t>TRANSPORTE VERTICAL MANUAL, 1 PAVIMENTO, DE SACOS DE 50 KG (UNIDADE: KG). AF_07/2019</t>
  </si>
  <si>
    <t>100230</t>
  </si>
  <si>
    <t>TRANSPORTE VERTICAL MANUAL, 1 PAVIMENTO, DE SACOS DE 30 KG (UNIDADE: KG). AF_07/2019</t>
  </si>
  <si>
    <t>100231</t>
  </si>
  <si>
    <t>TRANSPORTE VERTICAL MANUAL, 1 PAVIMENTO, DE SACOS DE 20 KG (UNIDADE: KG). AF_07/2019</t>
  </si>
  <si>
    <t>100232</t>
  </si>
  <si>
    <t>TRANSPORTE VERTICAL MANUAL, 1 PAVIMENTO, DE BLOCOS VAZADOS DE CONCRETO OU CERÂMICO DE 19X19X39CM (UNIDADE: BLOCO). AF_07/2019</t>
  </si>
  <si>
    <t>100233</t>
  </si>
  <si>
    <t>TRANSPORTE VERTICAL MANUAL, 1 PAVIMENTO, DE BLOCOS CERÂMICOS FURADOS NA HORIZONTAL DE 9X19X19CM (UNIDADE: BLOCO). AF_07/2019</t>
  </si>
  <si>
    <t>100234</t>
  </si>
  <si>
    <t>TRANSPORTE VERTICAL MANUAL, 1 PAVIMENTO, DE CAIXA COM REVESTIMENTO CERÂMICO (UNIDADE: M2). AF_07/2019</t>
  </si>
  <si>
    <t>100235</t>
  </si>
  <si>
    <t>TRANSPORTE VERTICAL MANUAL, 1 PAVIMENTO, DE LATA DE 18 LITROS (UNIDADE: L). AF_07/2019</t>
  </si>
  <si>
    <t>100236</t>
  </si>
  <si>
    <t>TRANSPORTE HORIZONTAL MANUAL, DE TUBO DE PVC SOLDÁVEL COM DIÂMETRO MENOR OU IGUAL A 60 MM (UNIDADE: MXKM). AF_07/2019</t>
  </si>
  <si>
    <t>MXKM</t>
  </si>
  <si>
    <t>100237</t>
  </si>
  <si>
    <t>TRANSPORTE HORIZONTAL MANUAL, DE TUBO DE PVC SOLDÁVEL COM DIÂMETRO MAIOR QUE 60 MM E MENOR OU IGUAL A 85 MM (UNIDADE: MXKM). AF_07/2019</t>
  </si>
  <si>
    <t>100238</t>
  </si>
  <si>
    <t>TRANSPORTE HORIZONTAL MANUAL, DE TUBO DE CPVC COM DIÂMETRO MENOR OU IGUAL A 73 MM (UNIDADE: MXKM). AF_07/2019</t>
  </si>
  <si>
    <t>100239</t>
  </si>
  <si>
    <t>TRANSPORTE HORIZONTAL MANUAL, DE TUBO DE CPVC COM DIÂMETRO MAIOR QUE 73 MM E MENOR OU IGUAL A 89 MM (UNIDADE: MXKM). AF_07/2019</t>
  </si>
  <si>
    <t>100240</t>
  </si>
  <si>
    <t>TRANSPORTE HORIZONTAL MANUAL, DE TUBO DE PPR - PN12 OU PN25 - COM DIÂMETRO MENOR OU IGUAL A 50 MM (UNIDADE: MXKM). AF_07/2019</t>
  </si>
  <si>
    <t>100241</t>
  </si>
  <si>
    <t>TRANSPORTE HORIZONTAL MANUAL, DE TUBO DE PPR - PN12 OU PN25 - COM DIÂMETRO MAIOR QUE 50 MM E MENOR OU IGUAL A 75 MM (UNIDADE: MXKM). AF_07/2019</t>
  </si>
  <si>
    <t>100242</t>
  </si>
  <si>
    <t>TRANSPORTE HORIZONTAL MANUAL, DE TUBO DE PPR - PN12 OU PN25 - COM DIÂMETRO MAIOR QUE 75 MM E MENOR OU IGUAL A 110 MM (UNIDADE: MXKM). AF_07/2019</t>
  </si>
  <si>
    <t>16,60</t>
  </si>
  <si>
    <t>100243</t>
  </si>
  <si>
    <t>TRANSPORTE HORIZONTAL MANUAL, DE TUBO DE COBRE - CLASSE E - COM DIÂMETRO MENOR OU IGUAL A 54 MM (UNIDADE: MXKM). AF_07/2019</t>
  </si>
  <si>
    <t>2,69</t>
  </si>
  <si>
    <t>100244</t>
  </si>
  <si>
    <t>TRANSPORTE HORIZONTAL MANUAL, DE TUBO DE COBRE - CLASSE E - COM DIÂMETRO MAIOR QUE 54 MM E MENOR OU IGUAL A 79 MM (UNIDADE: MXKM). AF_07/2019</t>
  </si>
  <si>
    <t>100245</t>
  </si>
  <si>
    <t>TRANSPORTE HORIZONTAL MANUAL, DE TUBO DE COBRE - CLASSE E - COM DIÂMETRO MAIOR QUE 79 MM E MENOR OU IGUAL A 104 MM (UNIDADE: MXKM). AF_07/2019</t>
  </si>
  <si>
    <t>100246</t>
  </si>
  <si>
    <t>TRANSPORTE HORIZONTAL MANUAL, DE TUBO DE PVC SÉRIE NORMAL - ESGOTO PREDIAL, OU REFORÇADO PARA ESGOTO OU ÁGUAS PLUVIAIS PREDIAL, COM DIÂMETRO MENOR OU IGUAL A 75 MM (UNIDADE: MXKM). AF_07/2019</t>
  </si>
  <si>
    <t>100247</t>
  </si>
  <si>
    <t>TRANSPORTE HORIZONTAL MANUAL, DE TUBO DE PVC SÉRIE NORMAL - ESGOTO PREDIAL, OU REFORÇADO PARA ESGOTO OU ÁGUAS PLUVIAIS PREDIAL, COM DIÂMETRO MAIOR QUE 75 MM E MENOR OU IGUAL A 100 MM (UNIDADE: MXKM). AF_07/2019</t>
  </si>
  <si>
    <t>100248</t>
  </si>
  <si>
    <t>TRANSPORTE HORIZONTAL MANUAL, DE TUBO DE PVC SÉRIE NORMAL - ESGOTO PREDIAL, OU REFORÇADO PARA ESGOTO OU ÁGUAS PLUVIAIS PREDIAL, COM DIÂMETRO MAIOR QUE 100 MM E MENOR OU IGUAL A 150 MM (UNIDADE: MXKM). AF_07/2019</t>
  </si>
  <si>
    <t>100249</t>
  </si>
  <si>
    <t>TRANSPORTE HORIZONTAL MANUAL, DE TUBO DE AÇO CARBONO LEVE OU MÉDIO, PRETO OU GALVANIZADO, COM DIÂMETRO MENOR OU IGUAL A 20 MM (UNIDADE: MXKM). AF_07/2019</t>
  </si>
  <si>
    <t>100250</t>
  </si>
  <si>
    <t>TRANSPORTE HORIZONTAL MANUAL, DE TUBO DE AÇO CARBONO LEVE OU MÉDIO, PRETO OU GALVANIZADO, COM DIÂMETRO MAIOR QUE 20 MM E MENOR OU IGUAL A 32 MM (UNIDADE: MXKM). AF_07/2019</t>
  </si>
  <si>
    <t>100251</t>
  </si>
  <si>
    <t>TRANSPORTE HORIZONTAL MANUAL, DE TUBO DE AÇO CARBONO LEVE OU MÉDIO, PRETO OU GALVANIZADO, COM DIÂMETRO MAIOR QUE 32 MM E MENOR OU IGUAL A 65 MM (UNIDADE: MXKM). AF_07/2019</t>
  </si>
  <si>
    <t>100252</t>
  </si>
  <si>
    <t>TRANSPORTE HORIZONTAL MANUAL, DE TUBO DE AÇO CARBONO LEVE OU MÉDIO, PRETO OU GALVANIZADO, COM DIÂMETRO MAIOR QUE 65 MM E MENOR OU IGUAL A 90 MM (UNIDADE: MXKM). AF_07/2019</t>
  </si>
  <si>
    <t>100253</t>
  </si>
  <si>
    <t>TRANSPORTE HORIZONTAL MANUAL, DE TUBO DE AÇO CARBONO LEVE OU MÉDIO, PRETO OU GALVANIZADO, COM DIÂMETRO MAIOR QUE 90 MM E MENOR OU IGUAL A 125 MM (UNIDADE: MXKM). AF_07/2019</t>
  </si>
  <si>
    <t>100254</t>
  </si>
  <si>
    <t>TRANSPORTE HORIZONTAL MANUAL, DE TUBO DE AÇO CARBONO LEVE OU MÉDIO, PRETO OU GALVANIZADO, COM DIÂMETRO MAIOR QUE 125 MM E MENOR OU IGUAL A 150 MM (UNIDADE: MXKM). AF_07/2019</t>
  </si>
  <si>
    <t>100255</t>
  </si>
  <si>
    <t>TRANSPORTE HORIZONTAL MANUAL, DE TÁBUAS DE MADEIRA COM SEÇÃO TRANSVERSAL DE 2,5 X 25 CM E 2,5 X 30 CM (UNIDADE: MXKM). AF_07/2019</t>
  </si>
  <si>
    <t>11,23</t>
  </si>
  <si>
    <t>100256</t>
  </si>
  <si>
    <t>TRANSPORTE HORIZONTAL MANUAL, DE CAIBROS DE MADEIRA COM SEÇÃO TRANSVERSAL DE 7,5 X 6 CM E 6 X 8 CM (UNIDADE: MXKM). AF_07/2019</t>
  </si>
  <si>
    <t>100257</t>
  </si>
  <si>
    <t>TRANSPORTE HORIZONTAL MANUAL, DE RIPAS DE MADEIRA COM SEÇÃO TRANSVERSAL DE 1 X 5 CM E 2 X 5 CM (UNIDADE: MXKM). AF_07/2019</t>
  </si>
  <si>
    <t>100258</t>
  </si>
  <si>
    <t>TRANSPORTE HORIZONTAL MANUAL, DE VIGAS DE MADEIRA COM SEÇÃO TRANSVERSAL DE 5 X 12 CM (UNIDADE: MXKM). AF_07/2019</t>
  </si>
  <si>
    <t>100259</t>
  </si>
  <si>
    <t>TRANSPORTE HORIZONTAL MANUAL, DE VIGAS DE MADEIRA COM SEÇÃO TRANSVERSAL DE 6 X 16 CM (UNIDADE: MXKM). AF_07/2019</t>
  </si>
  <si>
    <t>100260</t>
  </si>
  <si>
    <t>TRANSPORTE HORIZONTAL MANUAL, DE VERGALHÕES DE AÇO COM DIÂMETRO DE 5 MM (UNIDADE: KGXKM). AF_07/2019</t>
  </si>
  <si>
    <t>7,29</t>
  </si>
  <si>
    <t>100261</t>
  </si>
  <si>
    <t>TRANSPORTE HORIZONTAL MANUAL, DE VERGALHÕES DE AÇO COM DIÂMETRO DE 6,3 MM (UNIDADE: KGXKM). AF_07/2019</t>
  </si>
  <si>
    <t>100262</t>
  </si>
  <si>
    <t>TRANSPORTE HORIZONTAL MANUAL, DE VERGALHÕES DE AÇO COM DIÂMETRO DE 8 MM (UNIDADE: KGXKM). AF_07/2019</t>
  </si>
  <si>
    <t>100263</t>
  </si>
  <si>
    <t>TRANSPORTE HORIZONTAL MANUAL, DE VERGALHÕES DE AÇO COM DIÂMETRO DE 10 MM; 12,5 MM; 16 MM; 20 MM; 25 MM OU 32 MM (UNIDADE: KGXKM). AF_07/2019</t>
  </si>
  <si>
    <t>1,82</t>
  </si>
  <si>
    <t>100264</t>
  </si>
  <si>
    <t>TRANSPORTE HORIZONTAL MANUAL, DE JANELA (UNIDADE: M2XKM). AF_07/2019</t>
  </si>
  <si>
    <t>100265</t>
  </si>
  <si>
    <t>TRANSPORTE VERTICAL MANUAL, 1 PAVIMENTO, DE JANELA (UNIDADE: M2). AF_07/2019</t>
  </si>
  <si>
    <t>100266</t>
  </si>
  <si>
    <t>TRANSPORTE HORIZONTAL MANUAL, DE PORTA (UNIDADE: UNIDXKM). AF_07/2019</t>
  </si>
  <si>
    <t>100267</t>
  </si>
  <si>
    <t>TRANSPORTE VERTICAL MANUAL, 1 PAVIMENTO, DE PORTA (UNIDADE: UNID). AF_07/2019</t>
  </si>
  <si>
    <t>1,39</t>
  </si>
  <si>
    <t>100268</t>
  </si>
  <si>
    <t>TRANSPORTE HORIZONTAL MANUAL, DE BANCADA DE MÁRMORE OU GRANITO PARA COZINHA/LAVATÓRIO OU MÁRMORE SINTÉTICO COM CUBA INTEGRADA (UNIDADE: UNIDXKM). AF_07/2019</t>
  </si>
  <si>
    <t>100269</t>
  </si>
  <si>
    <t>TRANSPORTE VERTICAL, BANCADA DE MÁRMORE OU GRANITO PARA COZINHA/LAVATÓRIO OU MÁRMORE SINTÉTICO COM CUBA INTEGRADA, MANUAL, 1 PAVIMENTO, (UNIDADE: UNID). AF_07/2019</t>
  </si>
  <si>
    <t>100270</t>
  </si>
  <si>
    <t>TRANSPORTE HORIZONTAL COM CARRINHO PLATAFORMA, DE BANCADA DE MÁRMORE OU GRANITO PARA COZINHA/LAVATÓRIO OU MÁRMORE SINTÉTICO COM CUBA INTEGRADA (UNIDADE: UNIDXKM). AF_07/2019</t>
  </si>
  <si>
    <t>100271</t>
  </si>
  <si>
    <t>TRANSPORTE HORIZONTAL MANUAL, DE VIDRO (UNIDADE: M2XKM). AF_07/2019</t>
  </si>
  <si>
    <t>100272</t>
  </si>
  <si>
    <t>TRANSPORTE VERTICAL MANUAL, 1 PAVIMENTO, DE VIDRO (UNIDADE: M2). AF_07/2019</t>
  </si>
  <si>
    <t>1,04</t>
  </si>
  <si>
    <t>100273</t>
  </si>
  <si>
    <t>TRANSPORTE HORIZONTAL MANUAL, DE TELA DE AÇO (UNIDADE: KGXKM). AF_07/2019</t>
  </si>
  <si>
    <t>100274</t>
  </si>
  <si>
    <t>TRANSPORTE HORIZONTAL MANUAL, DE COMPENSADO DE MADEIRA (UNIDADE: M2XKM). AF_07/2019</t>
  </si>
  <si>
    <t>100275</t>
  </si>
  <si>
    <t>TRANSPORTE HORIZONTAL MANUAL, DE TELHA TERMOACÚSTICA OU TELHA DE AÇO ZINCADO (UNIDADE: M2XKM). AF_07/2019</t>
  </si>
  <si>
    <t>15,19</t>
  </si>
  <si>
    <t>100276</t>
  </si>
  <si>
    <t>TRANSPORTE HORIZONTAL MANUAL, DE TELHA DE FIBROCIMENTO OU TELHA ESTRUTURAL DE FIBROCIMENTO, CANALETE 90 OU KALHETÃO (UNIDADE: M2XKM). AF_07/2019</t>
  </si>
  <si>
    <t>100277</t>
  </si>
  <si>
    <t>TRANSPORTE HORIZONTAL COM MANIPULADOR TELESCÓPICO, DE TELHAS TERMOACÚSTICAS, FIBROCIMENTO, AÇO ZINCADO, FIBROCIMENTO ESTRUTURAL, CANALETE 90 OU KALHETÃO (UNIDADE: M2XKM). AF_07/2019</t>
  </si>
  <si>
    <t>100278</t>
  </si>
  <si>
    <t>TRANSPORTE HORIZONTAL MANUAL, DE BACIA SANITÁRIA, CAIXA ACOPLADA, TANQUE OU PIA (UNIDADE: UNIDXKM). AF_07/2019</t>
  </si>
  <si>
    <t>33,70</t>
  </si>
  <si>
    <t>100279</t>
  </si>
  <si>
    <t>TRANSPORTE VERTICAL MANUAL, 1 PAVIMENTO, DE BACIA SANITÁRIA, CAIXA ACOPLADA, TANQUE OU PIA (UNIDADE: UNID). AF_07/2019</t>
  </si>
  <si>
    <t>100280</t>
  </si>
  <si>
    <t>TRANSPORTE HORIZONTAL COM CARRINHO PLATAFORMA, DE BACIA SANITÁRIA, CAIXA ACOPLADA, TANQUE OU PIA (UNIDADE: UNIDXKM). AF_07/2019</t>
  </si>
  <si>
    <t>100281</t>
  </si>
  <si>
    <t>TRANSPORTE HORIZONTAL COM MANIPULADOR TELESCÓPICO, DE BACIA SANITÁRIA, CAIXA ACOPLADA, TANQUE OU PIA (UNIDADE: UNIDXKM). AF_07/2019</t>
  </si>
  <si>
    <t>100282</t>
  </si>
  <si>
    <t>TRANSPORTE HORIZONTAL MANUAL, DE TELHA DE CONCRETO OU CERÂMICA (UNIDADE: M2XKM). AF_07/2019</t>
  </si>
  <si>
    <t>100283</t>
  </si>
  <si>
    <t>TRANSPORTE HORIZONTAL COM CARRINHO PLATAFORMA, DE TELHA DE CONCRETO OU CERÂMICA (UNIDADE: M2XKM). AF_07/2019</t>
  </si>
  <si>
    <t>100284</t>
  </si>
  <si>
    <t>TRANSPORTE HORIZONTAL COM MANIPULADOR TELESCÓPICO, DE TELHA DE CONCRETO OU CERÂMICA (UNIDADE: M2XKM). AF_07/2019</t>
  </si>
  <si>
    <t>100285</t>
  </si>
  <si>
    <t>TRANSPORTE HORIZONTAL MANUAL, DE BARRAMENTO BLINDADO (UNIDADE: MXKM). AF_07/2019</t>
  </si>
  <si>
    <t>100286</t>
  </si>
  <si>
    <t>TRANSPORTE HORIZONTAL COM CARRINHO PLATAFORMA, DE BARRAMENTO BLINDADO (UNIDADE: MXKM). AF_07/2019</t>
  </si>
  <si>
    <t>11,55</t>
  </si>
  <si>
    <t>100287</t>
  </si>
  <si>
    <t>TRANSPORTE HORIZONTAL MANUAL, DE CALHA QUADRADA NÚMERO 24  CORTE 33 (UNIDADE: MXKM). AF_07/2019</t>
  </si>
  <si>
    <t>99802</t>
  </si>
  <si>
    <t>LIMPEZA DE PISO CERÂMICO OU PORCELANATO COM VASSOURA A SECO. AF_04/2019</t>
  </si>
  <si>
    <t>0,45</t>
  </si>
  <si>
    <t>99803</t>
  </si>
  <si>
    <t>LIMPEZA DE PISO CERÂMICO OU PORCELANATO COM PANO ÚMIDO. AF_04/2019</t>
  </si>
  <si>
    <t>1,75</t>
  </si>
  <si>
    <t>99805</t>
  </si>
  <si>
    <t>LIMPEZA DE PISO CERÂMICO OU COM PEDRAS RÚSTICAS UTILIZANDO ÁCIDO MURIÁTICO. AF_04/2019</t>
  </si>
  <si>
    <t>99806</t>
  </si>
  <si>
    <t>LIMPEZA DE REVESTIMENTO CERÂMICO EM PAREDE COM PANO ÚMIDO AF_04/2019</t>
  </si>
  <si>
    <t>99808</t>
  </si>
  <si>
    <t>LIMPEZA DE REVESTIMENTO CERÂMICO EM PAREDE UTILIZANDO ÁCIDO MURIÁTICO. AF_04/2019</t>
  </si>
  <si>
    <t>99809</t>
  </si>
  <si>
    <t>LIMPEZA DE PISO DE LADRILHO HIDRÁULICO COM PANO ÚMIDO. AF_04/2019</t>
  </si>
  <si>
    <t>99811</t>
  </si>
  <si>
    <t>LIMPEZA DE CONTRAPISO COM VASSOURA A SECO. AF_04/2019</t>
  </si>
  <si>
    <t>99812</t>
  </si>
  <si>
    <t>LIMPEZA DE LADRILHO HIDRÁULICO EM PAREDE COM PANO ÚMIDO. AF_04/2019</t>
  </si>
  <si>
    <t>99814</t>
  </si>
  <si>
    <t>LIMPEZA DE SUPERFÍCIE COM JATO DE ALTA PRESSÃO. AF_04/2019</t>
  </si>
  <si>
    <t>99822</t>
  </si>
  <si>
    <t>LIMPEZA DE PORTA DE MADEIRA. AF_04/2019</t>
  </si>
  <si>
    <t>99826</t>
  </si>
  <si>
    <t>LIMPEZA DE FORRO REMOVÍVEL COM PANO ÚMIDO. AF_04/2019</t>
  </si>
  <si>
    <t>1,30</t>
  </si>
  <si>
    <t>18,12</t>
  </si>
  <si>
    <t>29,49</t>
  </si>
  <si>
    <t>28,93</t>
  </si>
  <si>
    <t>24,25</t>
  </si>
  <si>
    <t>27,47</t>
  </si>
  <si>
    <t>0,09</t>
  </si>
  <si>
    <t>26,78</t>
  </si>
  <si>
    <t>1,44</t>
  </si>
  <si>
    <t>53,40</t>
  </si>
  <si>
    <t>61,70</t>
  </si>
  <si>
    <t>2,57</t>
  </si>
  <si>
    <t>19,73</t>
  </si>
  <si>
    <t>7,53</t>
  </si>
  <si>
    <t>66,18</t>
  </si>
  <si>
    <t>10,17</t>
  </si>
  <si>
    <t>0,42</t>
  </si>
  <si>
    <t>0,91</t>
  </si>
  <si>
    <t>0,57</t>
  </si>
  <si>
    <t>4,10</t>
  </si>
  <si>
    <t>1,76</t>
  </si>
  <si>
    <t>13,75</t>
  </si>
  <si>
    <t>8,99</t>
  </si>
  <si>
    <t>16,67</t>
  </si>
  <si>
    <t>17,45</t>
  </si>
  <si>
    <t>17,06</t>
  </si>
  <si>
    <t>26,12</t>
  </si>
  <si>
    <t>20,02</t>
  </si>
  <si>
    <t>18,58</t>
  </si>
  <si>
    <t>23,37</t>
  </si>
  <si>
    <t>24,28</t>
  </si>
  <si>
    <t>22,50</t>
  </si>
  <si>
    <t>22,46</t>
  </si>
  <si>
    <t>21,76</t>
  </si>
  <si>
    <t>22,37</t>
  </si>
  <si>
    <t>21,60</t>
  </si>
  <si>
    <t>22,78</t>
  </si>
  <si>
    <t>22,28</t>
  </si>
  <si>
    <t>26,34</t>
  </si>
  <si>
    <t>26,71</t>
  </si>
  <si>
    <t>24,94</t>
  </si>
  <si>
    <t>20,54</t>
  </si>
  <si>
    <t>25,95</t>
  </si>
  <si>
    <t>20,17</t>
  </si>
  <si>
    <t>45,62</t>
  </si>
  <si>
    <t>0,92</t>
  </si>
  <si>
    <t>11,36</t>
  </si>
  <si>
    <t>7,91</t>
  </si>
  <si>
    <t>100288</t>
  </si>
  <si>
    <t>CURSO DE CAPACITAÇÃO PARA VIGIA DIURNO (ENCARGOS COMPLEMENTARES) - HORISTA</t>
  </si>
  <si>
    <t>100289</t>
  </si>
  <si>
    <t>VIGIA DIURNO COM ENCARGOS COMPLEMENTARES</t>
  </si>
  <si>
    <t>100290</t>
  </si>
  <si>
    <t>CURSO DE CAPACITAÇÃO PARA AUXILIAR DE ALMOXARIFE (ENCARGOS COMPLEMENTARES) - HORISTA</t>
  </si>
  <si>
    <t>100291</t>
  </si>
  <si>
    <t>CURSO DE CAPACITAÇÃO PARA AJUDANTE DE PINTOR (ENCARGOS COMPLEMENTARES) - HORISTA</t>
  </si>
  <si>
    <t>100293</t>
  </si>
  <si>
    <t>CURSO DE CAPACITAÇÃO PARA AUXILIAR DE AZULEJISTA (ENCARGOS COMPLEMENTARES) - HORISTA</t>
  </si>
  <si>
    <t>100295</t>
  </si>
  <si>
    <t>CURSO DE CAPACITAÇÃO PARA MONTADOR DE ELETROELETRONICOS (ENCARGOS COMPLEMENTARES) - HORISTA</t>
  </si>
  <si>
    <t>100298</t>
  </si>
  <si>
    <t>CURSO DE CAPACITAÇÃO PARA MECÂNICO DE REFRIGERAÇÃO (ENCARGOS COMPLEMENTARES) - HORISTA</t>
  </si>
  <si>
    <t>100299</t>
  </si>
  <si>
    <t>CURSO DE CAPACITAÇÃO PARA TÉCNICO EM SEGURANÇA DO TRABALHO (ENCARGOS COMPLEMENTARES) - HORISTA</t>
  </si>
  <si>
    <t>100300</t>
  </si>
  <si>
    <t>AUXILIAR DE ALMOXARIFE COM ENCARGOS COMPLEMENTARES</t>
  </si>
  <si>
    <t>15,00</t>
  </si>
  <si>
    <t>100301</t>
  </si>
  <si>
    <t>AJUDANTE DE PINTOR COM ENCARGOS COMPLEMENTARES</t>
  </si>
  <si>
    <t>19,76</t>
  </si>
  <si>
    <t>100303</t>
  </si>
  <si>
    <t>AUXILIAR DE AZULEJISTA COM ENCARGOS COMPLEMENTARES</t>
  </si>
  <si>
    <t>100307</t>
  </si>
  <si>
    <t>MONTADOR DE ELETROELETRÔNICOS COM ENCARGOS COMPLEMENTARES</t>
  </si>
  <si>
    <t>100308</t>
  </si>
  <si>
    <t>MECÂNICO DE REFRIGERAÇÃO COM ENCARGOS COMPLEMENTARES</t>
  </si>
  <si>
    <t>100309</t>
  </si>
  <si>
    <t>100310</t>
  </si>
  <si>
    <t>CURSO DE CAPACITAÇÃO PARA AUXILIAR DE ALMOXARIFE (ENCARGOS COMPLEMENTARES) - MENSALISTA</t>
  </si>
  <si>
    <t>6,59</t>
  </si>
  <si>
    <t>26,56</t>
  </si>
  <si>
    <t>100315</t>
  </si>
  <si>
    <t>CURSO DE CAPACITAÇÃO PARA TÉCNICO EM SEGURANÇA DO TRABALHO (ENCARGOS COMPLEMENTARES) - MENSALISTA</t>
  </si>
  <si>
    <t>100316</t>
  </si>
  <si>
    <t>100321</t>
  </si>
  <si>
    <t>TÉCNICO EM SEGURANÇA DO TRABALHO COM ENCARGOS COMPLEMENTARES</t>
  </si>
  <si>
    <t>100533</t>
  </si>
  <si>
    <t>TECNICO DE EDIFICACOES COM ENCARGOS COMPLEMENTARES</t>
  </si>
  <si>
    <t>100534</t>
  </si>
  <si>
    <t>100535</t>
  </si>
  <si>
    <t>CURSO DE CAPACITAÇÃO PARA TECNICO DE EDIFICACOES (ENCARGOS COMPLEMENTARES) - HORISTA</t>
  </si>
  <si>
    <t>100536</t>
  </si>
  <si>
    <t>CURSO DE CAPACITAÇÃO PARA TECNICO DE EDIFICACOES (ENCARGOS COMPLEMENTARES) - MENSALISTA</t>
  </si>
  <si>
    <t>LOCALIDADE: 2840 - SAO PAULO</t>
  </si>
  <si>
    <t xml:space="preserve">CODIGO  </t>
  </si>
  <si>
    <t>DESCRICAO DO INSUMO</t>
  </si>
  <si>
    <t>43,20</t>
  </si>
  <si>
    <t>13,50</t>
  </si>
  <si>
    <t>10,43</t>
  </si>
  <si>
    <t>22,12</t>
  </si>
  <si>
    <t>11,94</t>
  </si>
  <si>
    <t>23,33</t>
  </si>
  <si>
    <t>22,97</t>
  </si>
  <si>
    <t>4,74</t>
  </si>
  <si>
    <t>1,61</t>
  </si>
  <si>
    <t>1,57</t>
  </si>
  <si>
    <t>1,69</t>
  </si>
  <si>
    <t>3,39</t>
  </si>
  <si>
    <t>2,82</t>
  </si>
  <si>
    <t>2,60</t>
  </si>
  <si>
    <t>3,82</t>
  </si>
  <si>
    <t>0,49</t>
  </si>
  <si>
    <t>1,35</t>
  </si>
  <si>
    <t>0,97</t>
  </si>
  <si>
    <t>9,52</t>
  </si>
  <si>
    <t>18,83</t>
  </si>
  <si>
    <t>2,53</t>
  </si>
  <si>
    <t>3,85</t>
  </si>
  <si>
    <t>4,61</t>
  </si>
  <si>
    <t>4,87</t>
  </si>
  <si>
    <t>4,90</t>
  </si>
  <si>
    <t>4,37</t>
  </si>
  <si>
    <t>13,65</t>
  </si>
  <si>
    <t>6,78</t>
  </si>
  <si>
    <t>3,02</t>
  </si>
  <si>
    <t>6,27</t>
  </si>
  <si>
    <t>14,92</t>
  </si>
  <si>
    <t>11,14</t>
  </si>
  <si>
    <t>0,52</t>
  </si>
  <si>
    <t>2,52</t>
  </si>
  <si>
    <t>5,90</t>
  </si>
  <si>
    <t>3,21</t>
  </si>
  <si>
    <t>8,72</t>
  </si>
  <si>
    <t>10,52</t>
  </si>
  <si>
    <t>24,00</t>
  </si>
  <si>
    <t>9,11</t>
  </si>
  <si>
    <t>21,12</t>
  </si>
  <si>
    <t>25,30</t>
  </si>
  <si>
    <t>30,70</t>
  </si>
  <si>
    <t>3,81</t>
  </si>
  <si>
    <t>46,32</t>
  </si>
  <si>
    <t>11,17</t>
  </si>
  <si>
    <t>104,91</t>
  </si>
  <si>
    <t>31,94</t>
  </si>
  <si>
    <t>67,90</t>
  </si>
  <si>
    <t>19,60</t>
  </si>
  <si>
    <t>8,26</t>
  </si>
  <si>
    <t>12,03</t>
  </si>
  <si>
    <t>13,04</t>
  </si>
  <si>
    <t>8,21</t>
  </si>
  <si>
    <t>12,22</t>
  </si>
  <si>
    <t>1,73</t>
  </si>
  <si>
    <t>2,03</t>
  </si>
  <si>
    <t>11,56</t>
  </si>
  <si>
    <t>17,12</t>
  </si>
  <si>
    <t>35,08</t>
  </si>
  <si>
    <t>5,31</t>
  </si>
  <si>
    <t>2,06</t>
  </si>
  <si>
    <t>1,38</t>
  </si>
  <si>
    <t>48,31</t>
  </si>
  <si>
    <t>103,63</t>
  </si>
  <si>
    <t>99,00</t>
  </si>
  <si>
    <t>2,10</t>
  </si>
  <si>
    <t>10,88</t>
  </si>
  <si>
    <t>10,63</t>
  </si>
  <si>
    <t>14,30</t>
  </si>
  <si>
    <t>12,63</t>
  </si>
  <si>
    <t>27,18</t>
  </si>
  <si>
    <t>41,00</t>
  </si>
  <si>
    <t>1,65</t>
  </si>
  <si>
    <t>178,12</t>
  </si>
  <si>
    <t>22,40</t>
  </si>
  <si>
    <t>67,40</t>
  </si>
  <si>
    <t>16,35</t>
  </si>
  <si>
    <t>58,92</t>
  </si>
  <si>
    <t>1,20</t>
  </si>
  <si>
    <t>1,33</t>
  </si>
  <si>
    <t>6,29</t>
  </si>
  <si>
    <t>9,05</t>
  </si>
  <si>
    <t>30,00</t>
  </si>
  <si>
    <t>11,90</t>
  </si>
  <si>
    <t>15,51</t>
  </si>
  <si>
    <t>32,96</t>
  </si>
  <si>
    <t>5,53</t>
  </si>
  <si>
    <t>89,96</t>
  </si>
  <si>
    <t>15,92</t>
  </si>
  <si>
    <t>2,56</t>
  </si>
  <si>
    <t>3,38</t>
  </si>
  <si>
    <t>1,96</t>
  </si>
  <si>
    <t>1,83</t>
  </si>
  <si>
    <t>2,25</t>
  </si>
  <si>
    <t>2,29</t>
  </si>
  <si>
    <t>2,42</t>
  </si>
  <si>
    <t>3,35</t>
  </si>
  <si>
    <t>3,96</t>
  </si>
  <si>
    <t>1,54</t>
  </si>
  <si>
    <t>7,60</t>
  </si>
  <si>
    <t>68,23</t>
  </si>
  <si>
    <t>38,19</t>
  </si>
  <si>
    <t>1,91</t>
  </si>
  <si>
    <t>2,41</t>
  </si>
  <si>
    <t>984,34</t>
  </si>
  <si>
    <t>53,28</t>
  </si>
  <si>
    <t>11,77</t>
  </si>
  <si>
    <t>20,10</t>
  </si>
  <si>
    <t>28,34</t>
  </si>
  <si>
    <t>42,60</t>
  </si>
  <si>
    <t>1,42</t>
  </si>
  <si>
    <t>3,08</t>
  </si>
  <si>
    <t>15,55</t>
  </si>
  <si>
    <t>12,00</t>
  </si>
  <si>
    <t>27,43</t>
  </si>
  <si>
    <t>31,27</t>
  </si>
  <si>
    <t>88,00</t>
  </si>
  <si>
    <t>12,86</t>
  </si>
  <si>
    <t>5,52</t>
  </si>
  <si>
    <t>17,99</t>
  </si>
  <si>
    <t>4,62</t>
  </si>
  <si>
    <t>34,75</t>
  </si>
  <si>
    <t>16,24</t>
  </si>
  <si>
    <t>15,21</t>
  </si>
  <si>
    <t>21,19</t>
  </si>
  <si>
    <t>21,35</t>
  </si>
  <si>
    <t>12,19</t>
  </si>
  <si>
    <t>2,38</t>
  </si>
  <si>
    <t>44,08</t>
  </si>
  <si>
    <t>7,38</t>
  </si>
  <si>
    <t>2,00</t>
  </si>
  <si>
    <t>12,14</t>
  </si>
  <si>
    <t>1,97</t>
  </si>
  <si>
    <t>13,12</t>
  </si>
  <si>
    <t>6,09</t>
  </si>
  <si>
    <t>7,77</t>
  </si>
  <si>
    <t>6,90</t>
  </si>
  <si>
    <t>1,24</t>
  </si>
  <si>
    <t>45,15</t>
  </si>
  <si>
    <t>2,72</t>
  </si>
  <si>
    <t>20,11</t>
  </si>
  <si>
    <t>34,87</t>
  </si>
  <si>
    <t>34,48</t>
  </si>
  <si>
    <t>33,37</t>
  </si>
  <si>
    <t>41,28</t>
  </si>
  <si>
    <t>4,57</t>
  </si>
  <si>
    <t>23,55</t>
  </si>
  <si>
    <t>21,90</t>
  </si>
  <si>
    <t>6,88</t>
  </si>
  <si>
    <t>32,32</t>
  </si>
  <si>
    <t>46,07</t>
  </si>
  <si>
    <t>17,26</t>
  </si>
  <si>
    <t>5,68</t>
  </si>
  <si>
    <t>23,10</t>
  </si>
  <si>
    <t>15,08</t>
  </si>
  <si>
    <t>21,46</t>
  </si>
  <si>
    <t>87,10</t>
  </si>
  <si>
    <t>33,72</t>
  </si>
  <si>
    <t>15,56</t>
  </si>
  <si>
    <t>24,70</t>
  </si>
  <si>
    <t>20,71</t>
  </si>
  <si>
    <t>5,76</t>
  </si>
  <si>
    <t>6,53</t>
  </si>
  <si>
    <t>6,81</t>
  </si>
  <si>
    <t>8,58</t>
  </si>
  <si>
    <t>6,23</t>
  </si>
  <si>
    <t>30,02</t>
  </si>
  <si>
    <t>28,19</t>
  </si>
  <si>
    <t>29,88</t>
  </si>
  <si>
    <t>21,23</t>
  </si>
  <si>
    <t>22,17</t>
  </si>
  <si>
    <t>25,65</t>
  </si>
  <si>
    <t>54,44</t>
  </si>
  <si>
    <t>19,71</t>
  </si>
  <si>
    <t>30,93</t>
  </si>
  <si>
    <t>21,27</t>
  </si>
  <si>
    <t>19,29</t>
  </si>
  <si>
    <t>1,29</t>
  </si>
  <si>
    <t>20,31</t>
  </si>
  <si>
    <t>24,73</t>
  </si>
  <si>
    <t>12,73</t>
  </si>
  <si>
    <t>13,58</t>
  </si>
  <si>
    <t>8,14</t>
  </si>
  <si>
    <t>12,11</t>
  </si>
  <si>
    <t>7,83</t>
  </si>
  <si>
    <t>24,85</t>
  </si>
  <si>
    <t>19,74</t>
  </si>
  <si>
    <t>37,84</t>
  </si>
  <si>
    <t>40,33</t>
  </si>
  <si>
    <t>9,35</t>
  </si>
  <si>
    <t>7,45</t>
  </si>
  <si>
    <t>11,42</t>
  </si>
  <si>
    <t>8,38</t>
  </si>
  <si>
    <t>13,05</t>
  </si>
  <si>
    <t>6,83</t>
  </si>
  <si>
    <t>8,92</t>
  </si>
  <si>
    <t>12,37</t>
  </si>
  <si>
    <t>22,31</t>
  </si>
  <si>
    <t>27,69</t>
  </si>
  <si>
    <t>20,79</t>
  </si>
  <si>
    <t>11,05</t>
  </si>
  <si>
    <t>13,56</t>
  </si>
  <si>
    <t>12,70</t>
  </si>
  <si>
    <t>9,54</t>
  </si>
  <si>
    <t>22,68</t>
  </si>
  <si>
    <t>6,35</t>
  </si>
  <si>
    <t>10,67</t>
  </si>
  <si>
    <t>5,82</t>
  </si>
  <si>
    <t>18,22</t>
  </si>
  <si>
    <t>8,04</t>
  </si>
  <si>
    <t>31,04</t>
  </si>
  <si>
    <t>4,97</t>
  </si>
  <si>
    <t>23,56</t>
  </si>
  <si>
    <t>11,57</t>
  </si>
  <si>
    <t>27,44</t>
  </si>
  <si>
    <t>39,35</t>
  </si>
  <si>
    <t>23,20</t>
  </si>
  <si>
    <t>5,34</t>
  </si>
  <si>
    <t>65,22</t>
  </si>
  <si>
    <t>7,99</t>
  </si>
  <si>
    <t>26,23</t>
  </si>
  <si>
    <t>15,78</t>
  </si>
  <si>
    <t>10,07</t>
  </si>
  <si>
    <t>82,82</t>
  </si>
  <si>
    <t>157,50</t>
  </si>
  <si>
    <t>3,31</t>
  </si>
  <si>
    <t>2,73</t>
  </si>
  <si>
    <t>3,45</t>
  </si>
  <si>
    <t>3,95</t>
  </si>
  <si>
    <t>38,65</t>
  </si>
  <si>
    <t>18,66</t>
  </si>
  <si>
    <t>3,79</t>
  </si>
  <si>
    <t>13,44</t>
  </si>
  <si>
    <t>13,17</t>
  </si>
  <si>
    <t>7,76</t>
  </si>
  <si>
    <t>31,89</t>
  </si>
  <si>
    <t>3,04</t>
  </si>
  <si>
    <t>27,65</t>
  </si>
  <si>
    <t>199,62</t>
  </si>
  <si>
    <t>28,06</t>
  </si>
  <si>
    <t>42,68</t>
  </si>
  <si>
    <t>4,40</t>
  </si>
  <si>
    <t>38,90</t>
  </si>
  <si>
    <t>11,63</t>
  </si>
  <si>
    <t>188,22</t>
  </si>
  <si>
    <t>9,66</t>
  </si>
  <si>
    <t>64,25</t>
  </si>
  <si>
    <t>13,90</t>
  </si>
  <si>
    <t>16,52</t>
  </si>
  <si>
    <t>19,70</t>
  </si>
  <si>
    <t>4,45</t>
  </si>
  <si>
    <t>41,13</t>
  </si>
  <si>
    <t>10,21</t>
  </si>
  <si>
    <t>85,46</t>
  </si>
  <si>
    <t>9,99</t>
  </si>
  <si>
    <t>14,21</t>
  </si>
  <si>
    <t>12,98</t>
  </si>
  <si>
    <t>1,50</t>
  </si>
  <si>
    <t>16,89</t>
  </si>
  <si>
    <t>13,97</t>
  </si>
  <si>
    <t>18,44</t>
  </si>
  <si>
    <t>8,51</t>
  </si>
  <si>
    <t>14,27</t>
  </si>
  <si>
    <t>70,75</t>
  </si>
  <si>
    <t>150,42</t>
  </si>
  <si>
    <t>10,50</t>
  </si>
  <si>
    <t>28,73</t>
  </si>
  <si>
    <t>1,31</t>
  </si>
  <si>
    <t>2,15</t>
  </si>
  <si>
    <t>3,50</t>
  </si>
  <si>
    <t>17,93</t>
  </si>
  <si>
    <t>14,03</t>
  </si>
  <si>
    <t>12,83</t>
  </si>
  <si>
    <t>26,47</t>
  </si>
  <si>
    <t>1,68</t>
  </si>
  <si>
    <t>22,53</t>
  </si>
  <si>
    <t>1,88</t>
  </si>
  <si>
    <t>2,08</t>
  </si>
  <si>
    <t>10,25</t>
  </si>
  <si>
    <t>26,11</t>
  </si>
  <si>
    <t>18,60</t>
  </si>
  <si>
    <t>29,51</t>
  </si>
  <si>
    <t>4,82</t>
  </si>
  <si>
    <t>3,15</t>
  </si>
  <si>
    <t>25,29</t>
  </si>
  <si>
    <t>11,50</t>
  </si>
  <si>
    <t>25,22</t>
  </si>
  <si>
    <t>175,10</t>
  </si>
  <si>
    <t>69,24</t>
  </si>
  <si>
    <t>5,50</t>
  </si>
  <si>
    <t>17,61</t>
  </si>
  <si>
    <t>17,15</t>
  </si>
  <si>
    <t>12,39</t>
  </si>
  <si>
    <t>21,86</t>
  </si>
  <si>
    <t>60,00</t>
  </si>
  <si>
    <t>3,56</t>
  </si>
  <si>
    <t>45,78</t>
  </si>
  <si>
    <t>94,89</t>
  </si>
  <si>
    <t>2,86</t>
  </si>
  <si>
    <t>33,92</t>
  </si>
  <si>
    <t>1,03</t>
  </si>
  <si>
    <t>1,28</t>
  </si>
  <si>
    <t>19,53</t>
  </si>
  <si>
    <t>63,79</t>
  </si>
  <si>
    <t>40,58</t>
  </si>
  <si>
    <t>16,38</t>
  </si>
  <si>
    <t>15,46</t>
  </si>
  <si>
    <t>13,15</t>
  </si>
  <si>
    <t>32,81</t>
  </si>
  <si>
    <t>112,60</t>
  </si>
  <si>
    <t>5,20</t>
  </si>
  <si>
    <t>12,92</t>
  </si>
  <si>
    <t>22,04</t>
  </si>
  <si>
    <t>4,23</t>
  </si>
  <si>
    <t>133,17</t>
  </si>
  <si>
    <t>13,25</t>
  </si>
  <si>
    <t>14,51</t>
  </si>
  <si>
    <t>23,02</t>
  </si>
  <si>
    <t>63,25</t>
  </si>
  <si>
    <t>433,96</t>
  </si>
  <si>
    <t>242,24</t>
  </si>
  <si>
    <t>2,17</t>
  </si>
  <si>
    <t>11,21</t>
  </si>
  <si>
    <t>35,27</t>
  </si>
  <si>
    <t>17,71</t>
  </si>
  <si>
    <t>78,70</t>
  </si>
  <si>
    <t>9,80</t>
  </si>
  <si>
    <t>17,63</t>
  </si>
  <si>
    <t>9,68</t>
  </si>
  <si>
    <t>17,03</t>
  </si>
  <si>
    <t>38,31</t>
  </si>
  <si>
    <t>21,43</t>
  </si>
  <si>
    <t>13,73</t>
  </si>
  <si>
    <t>20,84</t>
  </si>
  <si>
    <t>19,13</t>
  </si>
  <si>
    <t>27,13</t>
  </si>
  <si>
    <t>40,38</t>
  </si>
  <si>
    <t>4,80</t>
  </si>
  <si>
    <t>11,41</t>
  </si>
  <si>
    <t>87,85</t>
  </si>
  <si>
    <t>330,62</t>
  </si>
  <si>
    <t>56,10</t>
  </si>
  <si>
    <t>39,05</t>
  </si>
  <si>
    <t>30,52</t>
  </si>
  <si>
    <t>28,43</t>
  </si>
  <si>
    <t>0,89</t>
  </si>
  <si>
    <t>7,16</t>
  </si>
  <si>
    <t>6,40</t>
  </si>
  <si>
    <t>14,13</t>
  </si>
  <si>
    <t>29,27</t>
  </si>
  <si>
    <t>30,41</t>
  </si>
  <si>
    <t>9,58</t>
  </si>
  <si>
    <t>12,65</t>
  </si>
  <si>
    <t>17,00</t>
  </si>
  <si>
    <t>41,43</t>
  </si>
  <si>
    <t>0,76</t>
  </si>
  <si>
    <t>15,75</t>
  </si>
  <si>
    <t>12,99</t>
  </si>
  <si>
    <t>8,57</t>
  </si>
  <si>
    <t>44,24</t>
  </si>
  <si>
    <t>6,19</t>
  </si>
  <si>
    <t>47,67</t>
  </si>
  <si>
    <t>3,53</t>
  </si>
  <si>
    <t>12,33</t>
  </si>
  <si>
    <t>23,58</t>
  </si>
  <si>
    <t>24,83</t>
  </si>
  <si>
    <t>1,70</t>
  </si>
  <si>
    <t>15,73</t>
  </si>
  <si>
    <t>18,74</t>
  </si>
  <si>
    <t>14,20</t>
  </si>
  <si>
    <t>3,34</t>
  </si>
  <si>
    <t>11,73</t>
  </si>
  <si>
    <t>22,62</t>
  </si>
  <si>
    <t>29,69</t>
  </si>
  <si>
    <t>4,36</t>
  </si>
  <si>
    <t>6,64</t>
  </si>
  <si>
    <t>6,11</t>
  </si>
  <si>
    <t>11,82</t>
  </si>
  <si>
    <t>47,29</t>
  </si>
  <si>
    <t>68,81</t>
  </si>
  <si>
    <t>10,20</t>
  </si>
  <si>
    <t>13,27</t>
  </si>
  <si>
    <t>43,93</t>
  </si>
  <si>
    <t>15,90</t>
  </si>
  <si>
    <t>29,97</t>
  </si>
  <si>
    <t>72,59</t>
  </si>
  <si>
    <t>25,00</t>
  </si>
  <si>
    <t>18,19</t>
  </si>
  <si>
    <t>32,51</t>
  </si>
  <si>
    <t>31,30</t>
  </si>
  <si>
    <t>37,44</t>
  </si>
  <si>
    <t>9,47</t>
  </si>
  <si>
    <t>14,61</t>
  </si>
  <si>
    <t>5,06</t>
  </si>
  <si>
    <t>56,59</t>
  </si>
  <si>
    <t>19,30</t>
  </si>
  <si>
    <t>19,49</t>
  </si>
  <si>
    <t>12,91</t>
  </si>
  <si>
    <t>75,50</t>
  </si>
  <si>
    <t>20,68</t>
  </si>
  <si>
    <t>27,25</t>
  </si>
  <si>
    <t>19,69</t>
  </si>
  <si>
    <t>40,11</t>
  </si>
  <si>
    <t>53,51</t>
  </si>
  <si>
    <t>5,57</t>
  </si>
  <si>
    <t>10,96</t>
  </si>
  <si>
    <t>1,16</t>
  </si>
  <si>
    <t>32,60</t>
  </si>
  <si>
    <t>78,46</t>
  </si>
  <si>
    <t>128,51</t>
  </si>
  <si>
    <t>53,29</t>
  </si>
  <si>
    <t>51,68</t>
  </si>
  <si>
    <t>70,43</t>
  </si>
  <si>
    <t>4,42</t>
  </si>
  <si>
    <t>27,87</t>
  </si>
  <si>
    <t>22,81</t>
  </si>
  <si>
    <t>20,60</t>
  </si>
  <si>
    <t>66,10</t>
  </si>
  <si>
    <t>43,79</t>
  </si>
  <si>
    <t>18,00</t>
  </si>
  <si>
    <t>300,00</t>
  </si>
  <si>
    <t>4,30</t>
  </si>
  <si>
    <t>45,00</t>
  </si>
  <si>
    <t>3,60</t>
  </si>
  <si>
    <t>17,64</t>
  </si>
  <si>
    <t>2,50</t>
  </si>
  <si>
    <t>16,65</t>
  </si>
  <si>
    <t>222,99</t>
  </si>
  <si>
    <t>21,17</t>
  </si>
  <si>
    <t>11,86</t>
  </si>
  <si>
    <t>10,94</t>
  </si>
  <si>
    <t>12,51</t>
  </si>
  <si>
    <t>8,85</t>
  </si>
  <si>
    <t>11,85</t>
  </si>
  <si>
    <t>46,48</t>
  </si>
  <si>
    <t>7,89</t>
  </si>
  <si>
    <t>13,96</t>
  </si>
  <si>
    <t>57,68</t>
  </si>
  <si>
    <t>18,29</t>
  </si>
  <si>
    <t>18,69</t>
  </si>
  <si>
    <t>14,95</t>
  </si>
  <si>
    <t>109,29</t>
  </si>
  <si>
    <t>27,11</t>
  </si>
  <si>
    <t>14,50</t>
  </si>
  <si>
    <t>16,72</t>
  </si>
  <si>
    <t>17,33</t>
  </si>
  <si>
    <t>47,50</t>
  </si>
  <si>
    <t>21,49</t>
  </si>
  <si>
    <t>59,68</t>
  </si>
  <si>
    <t>38,11</t>
  </si>
  <si>
    <t>62,15</t>
  </si>
  <si>
    <t>17,54</t>
  </si>
  <si>
    <t>33,04</t>
  </si>
  <si>
    <t>8,83</t>
  </si>
  <si>
    <t>26,40</t>
  </si>
  <si>
    <t>2,36</t>
  </si>
  <si>
    <t>70,77</t>
  </si>
  <si>
    <t>19,10</t>
  </si>
  <si>
    <t>11,35</t>
  </si>
  <si>
    <t>47,49</t>
  </si>
  <si>
    <t>24,91</t>
  </si>
  <si>
    <t>37,03</t>
  </si>
  <si>
    <t>29,78</t>
  </si>
  <si>
    <t>38,56</t>
  </si>
  <si>
    <t>29,30</t>
  </si>
  <si>
    <t>11,60</t>
  </si>
  <si>
    <t>20,38</t>
  </si>
  <si>
    <t>8,19</t>
  </si>
  <si>
    <t>24,22</t>
  </si>
  <si>
    <t>45,30</t>
  </si>
  <si>
    <t>13,99</t>
  </si>
  <si>
    <t>28,11</t>
  </si>
  <si>
    <t>86,89</t>
  </si>
  <si>
    <t>3,83</t>
  </si>
  <si>
    <t>9,06</t>
  </si>
  <si>
    <t>7,51</t>
  </si>
  <si>
    <t>66,00</t>
  </si>
  <si>
    <t>33,21</t>
  </si>
  <si>
    <t>29,25</t>
  </si>
  <si>
    <t>27,21</t>
  </si>
  <si>
    <t>18,46</t>
  </si>
  <si>
    <t>24,36</t>
  </si>
  <si>
    <t>42,53</t>
  </si>
  <si>
    <t>14,79</t>
  </si>
  <si>
    <t>28,59</t>
  </si>
  <si>
    <t>2,49</t>
  </si>
  <si>
    <t>16,51</t>
  </si>
  <si>
    <t>26,24</t>
  </si>
  <si>
    <t>6,37</t>
  </si>
  <si>
    <t>34,53</t>
  </si>
  <si>
    <t>24,87</t>
  </si>
  <si>
    <t>25,99</t>
  </si>
  <si>
    <t>10,93</t>
  </si>
  <si>
    <t>39,18</t>
  </si>
  <si>
    <t>120,47</t>
  </si>
  <si>
    <t>49,84</t>
  </si>
  <si>
    <t>180,79</t>
  </si>
  <si>
    <t>55,70</t>
  </si>
  <si>
    <t>67,48</t>
  </si>
  <si>
    <t>207,56</t>
  </si>
  <si>
    <t>10,80</t>
  </si>
  <si>
    <t>30,57</t>
  </si>
  <si>
    <t>27,03</t>
  </si>
  <si>
    <t>24,54</t>
  </si>
  <si>
    <t>28,64</t>
  </si>
  <si>
    <t>57,28</t>
  </si>
  <si>
    <t>94,78</t>
  </si>
  <si>
    <t>30,88</t>
  </si>
  <si>
    <t>60,04</t>
  </si>
  <si>
    <t>35,98</t>
  </si>
  <si>
    <t>65,86</t>
  </si>
  <si>
    <t>8,25</t>
  </si>
  <si>
    <t>5,40</t>
  </si>
  <si>
    <t>20,70</t>
  </si>
  <si>
    <t>56,41</t>
  </si>
  <si>
    <t>36,51</t>
  </si>
  <si>
    <t>71,95</t>
  </si>
  <si>
    <t>52,93</t>
  </si>
  <si>
    <t>31,80</t>
  </si>
  <si>
    <t>37,07</t>
  </si>
  <si>
    <t>149,62</t>
  </si>
  <si>
    <t>18,84</t>
  </si>
  <si>
    <t>16,00</t>
  </si>
  <si>
    <t>23,98</t>
  </si>
  <si>
    <t>27,37</t>
  </si>
  <si>
    <t>23,72</t>
  </si>
  <si>
    <t>151,11</t>
  </si>
  <si>
    <t>220,44</t>
  </si>
  <si>
    <t>13,33</t>
  </si>
  <si>
    <t>Referência</t>
  </si>
  <si>
    <t xml:space="preserve"> Descrição do Insumo</t>
  </si>
  <si>
    <t>Unidade</t>
  </si>
  <si>
    <t>Custo (R$)</t>
  </si>
  <si>
    <t>A.02.000.070107</t>
  </si>
  <si>
    <t>Impressão colorida em papel sulfite A4</t>
  </si>
  <si>
    <t>A.02.000.070108</t>
  </si>
  <si>
    <t>Encadernação espiral até 100 folhas</t>
  </si>
  <si>
    <t>A.03.000.022111</t>
  </si>
  <si>
    <t>Taxa de mobilização e desmobilização de equipamentos para execução de estacas escavadas com injeção ou microestaca</t>
  </si>
  <si>
    <t>A.04.000.098083</t>
  </si>
  <si>
    <t>Taxa de mobilização e desmobilização de equipamentos para execução de rebaixamento de lençol freático</t>
  </si>
  <si>
    <t>A.04.000.098084</t>
  </si>
  <si>
    <t>Locação de conjunto de bombeamento a vácuo para rebaixamento de lençol freático, com até 50 ponteiras e potência até 15HP mínimo 30 dias</t>
  </si>
  <si>
    <t>A.04.000.098085</t>
  </si>
  <si>
    <t>Ponteiras filtrantes até 5m de profundidades - instaladas</t>
  </si>
  <si>
    <t>A.05.000.020299</t>
  </si>
  <si>
    <t>A.05.000.020306</t>
  </si>
  <si>
    <t>Taxa de destinação de resíduo sólido em aterro, tipo solo/terra</t>
  </si>
  <si>
    <t>A.05.000.020358</t>
  </si>
  <si>
    <t>Remoção de entulho de obra, terra, alvenaria, concreto, argamassa, madeira, papel, plástico, metal, capacidade de 4m³</t>
  </si>
  <si>
    <t>A.05.000.020359</t>
  </si>
  <si>
    <t>Remoção de entulho de obra, material volumoso (mistura de alvenaria, terra, madeira, papel, plástico e metal), capacidade 4 m³</t>
  </si>
  <si>
    <t>A.05.000.020363</t>
  </si>
  <si>
    <t>A.05.000.020998</t>
  </si>
  <si>
    <t>Remoção de entulho de obra, material rejeitado (mistura de vegetação, isopor, manta asfáltica, lã de vidro), capacidade 4 m³</t>
  </si>
  <si>
    <t>A.05.000.020999</t>
  </si>
  <si>
    <t>Remoção de entulho de obra, gesso, dry wall, capacidade 4 m³</t>
  </si>
  <si>
    <t>A.05.000.021093</t>
  </si>
  <si>
    <t>Locação de duto coletor de entulho</t>
  </si>
  <si>
    <t>A.05.000.027014</t>
  </si>
  <si>
    <t>Locação máquinas de solda MIG/MAC, modelo TRR 3410 marca Bambozzi, (100% ciclo), para arame sólido/tubular 0,8 até 1,6mm, trifásicos, 220/380/440 V</t>
  </si>
  <si>
    <t>A.05.000.047592</t>
  </si>
  <si>
    <t>Gerador a diesel carenado 150/136 kVA, variação de + ou - 5%, 380/220 V ou 220/127 V, 85dB a 1,5m, completo; ref. GMG 150 da Heimer ou equivalente</t>
  </si>
  <si>
    <t>A.05.000.066595</t>
  </si>
  <si>
    <t>Locação de bomba submersível monofásica, diâmetro de 2´ ou 3´, potência de 0,5CV até 3CV</t>
  </si>
  <si>
    <t>A.05.000.070104</t>
  </si>
  <si>
    <t>Computador - Processador Intel Core I5 ou superior, 4 GB RAM, HD 320 GB, Placa de rede 10/100 TX Mbps, Intel Graphics, saídas serial/Paralela/USB e periféricos</t>
  </si>
  <si>
    <t>A.05.000.080110</t>
  </si>
  <si>
    <t>Balancim elétrico tipo plataforma de 3 m de comprimento, para transporte vertical, com cabo passante de 60m, com gancho, clips, sapatilhas, ponta de cabo, etc.</t>
  </si>
  <si>
    <t>A.05.000.080359</t>
  </si>
  <si>
    <t>GPS com receptor L1-L2 / RTK com base</t>
  </si>
  <si>
    <t>A.05.000.080373</t>
  </si>
  <si>
    <t>Plataforma articulada elétrica, autopropelida, com altura aproximada de 12,50m e capacidade para 227kg, ref. Z34/22 DC da Genie ou equivalente</t>
  </si>
  <si>
    <t>A.05.000.080374</t>
  </si>
  <si>
    <t>A.06.000.027013</t>
  </si>
  <si>
    <t>Gás para soldagem tipo MIG, ref. Coogar 215 ou equivalente</t>
  </si>
  <si>
    <t>A.06.000.044680</t>
  </si>
  <si>
    <t>Óleo mineral para disjuntor e transformador</t>
  </si>
  <si>
    <t>A.06.000.068502</t>
  </si>
  <si>
    <t>Cilindro de aço para gás GLP de 45kg com carga</t>
  </si>
  <si>
    <t>A.06.000.068550</t>
  </si>
  <si>
    <t>Cilindro de aço para gás GLP de 13kg com carga</t>
  </si>
  <si>
    <t>A.07.000.020350</t>
  </si>
  <si>
    <t>Taxa de mobilização e desmobilização de equipamentos para execução de sondagem rotativa</t>
  </si>
  <si>
    <t>A.07.000.020459</t>
  </si>
  <si>
    <t>Taxa de mobilização e desmobilização de equipamentos para execução de levantamento topográfico 100km</t>
  </si>
  <si>
    <t>A.07.000.020476</t>
  </si>
  <si>
    <t>Taxa de mobilização e desmobilização de equipamentos para execução de sondagem</t>
  </si>
  <si>
    <t>A.07.000.020483</t>
  </si>
  <si>
    <t>Sondagem a percussão, inclusive as peças gráficas e relatórios pertinentes mínimo de 30m</t>
  </si>
  <si>
    <t>A.07.000.020484</t>
  </si>
  <si>
    <t>Sondagem rotativa em solo, inclusive as peças gráficas e relatórios pertinentes mínimo 30m</t>
  </si>
  <si>
    <t>A.07.000.020485</t>
  </si>
  <si>
    <t>Sondagem rotativa em rocha, inclusive as peças gráficas e relatórios pertinentes</t>
  </si>
  <si>
    <t>A.07.000.020486</t>
  </si>
  <si>
    <t>Sondagem a trado, inclusive as peças gráficas e relatórios pertinentes (não considerar os ensaios de solo) mínimo 30m</t>
  </si>
  <si>
    <t>A.07.000.020487</t>
  </si>
  <si>
    <t>Sondagem percussão com a utilização de torquímetro, inclusive peças gráficas e relatórios pertinentes mínimo 30m</t>
  </si>
  <si>
    <t>A.08.000.020109</t>
  </si>
  <si>
    <t>Taxa de mobilização e desmobilização de equipamentos para execução de estaca escavada</t>
  </si>
  <si>
    <t>A.08.000.020110</t>
  </si>
  <si>
    <t>Taxa de mobilização e desmobilização de equipamentos para execução de estaca tipo Strauss</t>
  </si>
  <si>
    <t>A.08.000.020111</t>
  </si>
  <si>
    <t>Taxa de mobilização e desmobilização de equipamentos para execução de estaca tipo Raiz em solo</t>
  </si>
  <si>
    <t>A.08.000.020112</t>
  </si>
  <si>
    <t>Taxa de mobilização e desmobilização de equipamentos para execução de tubulão escavado mecanicamente</t>
  </si>
  <si>
    <t>A.08.000.020117</t>
  </si>
  <si>
    <t>Estaca tipo Strauss, diâmetro de 25 cm até 20 t</t>
  </si>
  <si>
    <t>A.08.000.020118</t>
  </si>
  <si>
    <t>Estaca tipo Strauss, diâmetro de 32 cm até 30 t</t>
  </si>
  <si>
    <t>A.08.000.020119</t>
  </si>
  <si>
    <t>Estaca tipo Strauss, diâmetro de 38 cm até 40 t</t>
  </si>
  <si>
    <t>A.08.000.020129</t>
  </si>
  <si>
    <t>Perfil de ferro soldado ´I´ de 12´</t>
  </si>
  <si>
    <t>A.08.000.020130</t>
  </si>
  <si>
    <t>Abertura de fuste mecanizado diâmetro 50 cm</t>
  </si>
  <si>
    <t>A.08.000.020131</t>
  </si>
  <si>
    <t>Abertura de fuste mecanizado diâmetro 60 cm</t>
  </si>
  <si>
    <t>A.08.000.020132</t>
  </si>
  <si>
    <t>Abertura de fuste mecanizado diâmetro 80 cm</t>
  </si>
  <si>
    <t>A.08.000.020137</t>
  </si>
  <si>
    <t>Taxa de mobilização e desmobilização de equipamentos para execução de estaca tipo hélice contínua em solo</t>
  </si>
  <si>
    <t>A.08.000.020138</t>
  </si>
  <si>
    <t>Estaca tipo hélice contínua, diâmetro de 35 cm em solo</t>
  </si>
  <si>
    <t>A.08.000.020139</t>
  </si>
  <si>
    <t>Estaca tipo hélice contínua, diâmetro de 60 cm em solo</t>
  </si>
  <si>
    <t>A.08.000.020143</t>
  </si>
  <si>
    <t>Estaca tipo hélice contínua, diâmetro de 30 cm em solo</t>
  </si>
  <si>
    <t>A.08.000.020144</t>
  </si>
  <si>
    <t>Estaca escavada mecanicamente, diâmetro de 25 cm até 20 t</t>
  </si>
  <si>
    <t>A.08.000.020145</t>
  </si>
  <si>
    <t>Estaca escavada mecanicamente, diâmetro de 30 cm até 30 t</t>
  </si>
  <si>
    <t>A.08.000.020146</t>
  </si>
  <si>
    <t>Estaca escavada mecanicamente, diâmetro de 35 cm até 40 t</t>
  </si>
  <si>
    <t>A.08.000.020147</t>
  </si>
  <si>
    <t>Estaca escavada mecanicamente, diâmetro de 40 cm até 50 t</t>
  </si>
  <si>
    <t>A.08.000.020150</t>
  </si>
  <si>
    <t>Estaca tipo hélice contínua, diâmetro de 25 cm em solo</t>
  </si>
  <si>
    <t>A.08.000.020154</t>
  </si>
  <si>
    <t>Estaca tipo hélice contínua, diâmetro de 40 cm em solo</t>
  </si>
  <si>
    <t>A.08.000.020161</t>
  </si>
  <si>
    <t>Estaca tipo hélice contínua, diâmetro de 50 cm em solo</t>
  </si>
  <si>
    <t>A.08.000.020162</t>
  </si>
  <si>
    <t>Estaca tipo hélice contínua, diâmetro de 80 cm em solo</t>
  </si>
  <si>
    <t>A.08.000.020216</t>
  </si>
  <si>
    <t>Estaca tipo Strauss, diâmetro de 45 cm até 60 t</t>
  </si>
  <si>
    <t>A.08.000.020220</t>
  </si>
  <si>
    <t>Estaca tipo hélice contínua, diâmetro de 70 cm em solo</t>
  </si>
  <si>
    <t>A.08.000.020251</t>
  </si>
  <si>
    <t>Taxa de mobilização e desmobilização de equipamentos para execução de estaca tipo Raiz em rocha</t>
  </si>
  <si>
    <t>A.08.000.020260</t>
  </si>
  <si>
    <t>Estaca tipo Raiz, diâmetro 10cm para 10t, em solo</t>
  </si>
  <si>
    <t>A.08.000.020261</t>
  </si>
  <si>
    <t>Estaca tipo Raiz, diâmetro 31cm para 100t, em solo</t>
  </si>
  <si>
    <t>A.08.000.020262</t>
  </si>
  <si>
    <t>Estaca tipo Raiz, diâmetro 40cm para 130t, em solo</t>
  </si>
  <si>
    <t>A.08.000.020263</t>
  </si>
  <si>
    <t>Estaca tipo Raiz, diâmetro 12cm para 15t, em solo</t>
  </si>
  <si>
    <t>A.08.000.020265</t>
  </si>
  <si>
    <t>Estaca tipo Raiz, diâmetro 15cm para 25t, em solo</t>
  </si>
  <si>
    <t>A.08.000.020266</t>
  </si>
  <si>
    <t>Estaca tipo Raiz, diâmetro 16cm para 35t, em solo</t>
  </si>
  <si>
    <t>A.08.000.020267</t>
  </si>
  <si>
    <t>Estaca tipo Raiz, diâmetro 20cm para 50t, em solo</t>
  </si>
  <si>
    <t>A.08.000.020268</t>
  </si>
  <si>
    <t>Estaca tipo Raiz, diâmetro 25cm para 80t, em solo</t>
  </si>
  <si>
    <t>A.08.000.020271</t>
  </si>
  <si>
    <t>Estaca tipo Raiz, diâmetro de 45cm, sem armação, em solo</t>
  </si>
  <si>
    <t>A.08.000.020272</t>
  </si>
  <si>
    <t>Estaca tipo Raiz, diâmetro de 31cm, sem armação, em rocha</t>
  </si>
  <si>
    <t>A.08.000.020273</t>
  </si>
  <si>
    <t>Estaca tipo Raiz, diâmetro de 41cm, sem armação, em rocha</t>
  </si>
  <si>
    <t>A.08.000.020274</t>
  </si>
  <si>
    <t>Estaca tipo Raiz, diâmetro de 45cm, sem armação, em rocha</t>
  </si>
  <si>
    <t>A.08.000.022106</t>
  </si>
  <si>
    <t>Estaca escavada com injeção ou microestaca, diâmetro de 16 cm</t>
  </si>
  <si>
    <t>A.08.000.022107</t>
  </si>
  <si>
    <t>Estaca escavada com injeção ou microestaca, diâmetro de 20 cm</t>
  </si>
  <si>
    <t>A.08.000.022108</t>
  </si>
  <si>
    <t>Estaca escavada com injeção ou microestaca, diâmetro de 25 cm</t>
  </si>
  <si>
    <t>A.09.000.020393</t>
  </si>
  <si>
    <t>Tubo de aço preto liso calandrado, para revestimento interno de poço profundo, diâmetro de 16" (406,40 mm), espessura de 3/16" (4,75 mm) com solda - fornecimento e aplicação</t>
  </si>
  <si>
    <t>A.09.000.020394</t>
  </si>
  <si>
    <t>Filtro espiralado em aço galvanizado simples (Standard) para poço profundo, diâmetro 6" (152,40 mm)</t>
  </si>
  <si>
    <t>A.09.000.020405</t>
  </si>
  <si>
    <t>Desinfecção de poço profundo</t>
  </si>
  <si>
    <t>A.09.000.020406</t>
  </si>
  <si>
    <t>Cimentação de boca do poço profundo, entre perfuração de maior diâmetro (cimentação do espaço anular)</t>
  </si>
  <si>
    <t>A.09.000.020408</t>
  </si>
  <si>
    <t>Ensaio de vazão (bombeamento) para poço profundo, com bomba submersa, conforme Norma ABNT NBR 12244</t>
  </si>
  <si>
    <t>A.09.000.020411</t>
  </si>
  <si>
    <t>Filtro em aço galvanizado tipo NOLD para poço profundo, diâmetro 6" (150 mm) - fornecimento e aplicação</t>
  </si>
  <si>
    <t>A.09.000.020413</t>
  </si>
  <si>
    <t>Limpeza e desenvolvimento de poço profundo com ar ou bomba submersível</t>
  </si>
  <si>
    <t>A.09.000.020414</t>
  </si>
  <si>
    <t>Perfuração rotativa para poço profundo em aluvião, arenito ou solos sedimentados em geral, diâmetro de 14" (350 mm)</t>
  </si>
  <si>
    <t>A.09.000.020415</t>
  </si>
  <si>
    <t>Perfuração rotativa para poço profundo em aluvião, arenito ou solos sedimentados em geral, diâmetro de 16" (400 mm)</t>
  </si>
  <si>
    <t>A.09.000.020416</t>
  </si>
  <si>
    <t>Perfuração rotativa para poço profundo em aluvião, arenito ou solos sedimentados em geral, diâmetro de 18" (450 mm)</t>
  </si>
  <si>
    <t>A.09.000.020417</t>
  </si>
  <si>
    <t>Perfuração rotativa para poço profundo em aluvião, arenito ou solos sedimentados em geral, diâmetro de 10" (250 mm)</t>
  </si>
  <si>
    <t>A.09.000.020418</t>
  </si>
  <si>
    <t>Perfuração rotativa para poço profundo em aluvião, arenito ou solos sedimentados em geral, diâmetro de 12" (300 mm)</t>
  </si>
  <si>
    <t>A.09.000.020419</t>
  </si>
  <si>
    <t>Perfuração para poço profundo em rocha alterada (basalto alterado) em geral, diâmetro de 8" (200 mm)</t>
  </si>
  <si>
    <t>A.09.000.020420</t>
  </si>
  <si>
    <t>Perfuração para poço profundo em rocha alterada (basalto alterado) em geral, diâmetro de 10" (250 mm)</t>
  </si>
  <si>
    <t>A.09.000.020421</t>
  </si>
  <si>
    <t>Perfuração para poço profundo em rocha alterada (basalto alterado) em geral, diâmetro de 12" (300 mm)</t>
  </si>
  <si>
    <t>A.09.000.020422</t>
  </si>
  <si>
    <t>Perfuração roto-pneumática para poço profundo em rocha sã (basalto), diâmetro de 6" (150 mm)</t>
  </si>
  <si>
    <t>A.09.000.020423</t>
  </si>
  <si>
    <t>Perfuração roto-pneumática para poço profundo em rocha sã (basalto), diâmetro de 8" (200 mm)</t>
  </si>
  <si>
    <t>A.09.000.020424</t>
  </si>
  <si>
    <t>Perfuração roto-pneumática para poço profundo em rocha sã (basalto), diâmetro de 10" (250 mm)</t>
  </si>
  <si>
    <t>A.09.000.020428</t>
  </si>
  <si>
    <t>Taxa de mobilização e desmobilização de equipamentos para execução de bombeamento, limpeza, desenvolvimento e teste de vazão</t>
  </si>
  <si>
    <t>A.09.000.020429</t>
  </si>
  <si>
    <t>Taxa de mobilização e desmobilização de equipamentos para execução de perfuração para poço profundo - profundidade até 200 m</t>
  </si>
  <si>
    <t>A.09.000.020430</t>
  </si>
  <si>
    <t>Tubo em chapa de aço 3/16", diâmetro de 12", para revestimento interno de poço profundo - fornecimento e aplicação (tubo sanitário)</t>
  </si>
  <si>
    <t>A.09.000.020431</t>
  </si>
  <si>
    <t>Tubo em chapa de aço 3/16", diâmetro de 14", para revestimento interno de poço profundo - fornecimento e aplicação (tubo sanitário)</t>
  </si>
  <si>
    <t>A.09.000.020432</t>
  </si>
  <si>
    <t>Tubo em chapa de aço 3/16", diâmetro de 16", para revestimento interno de poço profundo - fornecimento e aplicação</t>
  </si>
  <si>
    <t>A.09.000.020433</t>
  </si>
  <si>
    <t>Tubo preto DIN 2440 para revestimento interno de poço profundo, diâmetro de 6" (150 mm) - fornecimento e aplicação</t>
  </si>
  <si>
    <t>A.09.000.020434</t>
  </si>
  <si>
    <t>Tubo preto DIN 2440 para revestimento interno de poço profundo, diâmetro de 8" (200 mm) - fornecimento e aplicação</t>
  </si>
  <si>
    <t>A.09.000.020442</t>
  </si>
  <si>
    <t>Perfuração rotativa para poço profundo em aluvião, arenito ou solos sedimentados em geral, diâmetro de 26" (650 mm)</t>
  </si>
  <si>
    <t>A.09.000.020443</t>
  </si>
  <si>
    <t>Perfuração roto-pneumática para poço profundo em rocha sã (basalto), diâmetro de 12" (300 mm)</t>
  </si>
  <si>
    <t>A.09.000.020444</t>
  </si>
  <si>
    <t>Perfuração rotativa para poço profundo em aluvião, arenito ou solos sedimentados em geral, diâmetro de 20" (500 mm)</t>
  </si>
  <si>
    <t>A.09.000.020445</t>
  </si>
  <si>
    <t>Perfuração roto-pneumática para poço profundo em rocha sã (basalto), diâmetro de 18" (450 mm)</t>
  </si>
  <si>
    <t>A.09.000.020447</t>
  </si>
  <si>
    <t>Filtro PVC geomecânico nervurado tipo Standard para poço profundo, diâmetro 6" (150 mm) - fornecimento e aplicação</t>
  </si>
  <si>
    <t>A.09.000.020448</t>
  </si>
  <si>
    <t>Pré-filtro tipo Jacareí (pedrisco arestado tipo 1,5/3,0 mm) - fornecimento e aplicação</t>
  </si>
  <si>
    <t>A.09.000.020449</t>
  </si>
  <si>
    <t>Tubo em PVC geomecânico nervurado tipo Standard, diâmetro 6" (150 mm) - fornecimento e aplicação</t>
  </si>
  <si>
    <t>A.09.000.020452</t>
  </si>
  <si>
    <t>Filtro PVC geomecânico nervurado tipo reforçado para poço profundo, diâmetro 8" (200 mm) - fornecimento e aplicação</t>
  </si>
  <si>
    <t>A.09.000.020453</t>
  </si>
  <si>
    <t>Tubo em PVC geomecânico nervurado tipo reforçado, diâmetro 8" (200 mm) - fornecimento e aplicação</t>
  </si>
  <si>
    <t>A.09.000.020454</t>
  </si>
  <si>
    <t>Perfuração rotativa para poço profundo em rocha sã (basalto), diâmetro de 14" (350 mm)</t>
  </si>
  <si>
    <t>A.09.000.020473</t>
  </si>
  <si>
    <t>Taxa de mobilização e desmobilização de equipamentos para execução de perfuração para poço profundo - profundidade acima de 300 m</t>
  </si>
  <si>
    <t>A.09.000.020478</t>
  </si>
  <si>
    <t>Taxa de mobilização e desmobilização de equipamentos para execução de perfuração para poço profundo - profundidade acima de 200 m e até 300 m</t>
  </si>
  <si>
    <t>A.09.000.020496</t>
  </si>
  <si>
    <t>Perfuração rotativa para poço profundo em aluvião, arenito ou solos sedimentados em geral, diâmetro de 22" (550 mm)</t>
  </si>
  <si>
    <t>A.09.000.020497</t>
  </si>
  <si>
    <t>Perfuração roto-pneumática para poço profundo em rocha sã (basalto), diâmetro de 14" (350 mm)</t>
  </si>
  <si>
    <t>A.09.000.020500</t>
  </si>
  <si>
    <t>Tubo em chapa de aço 3/16", para revestimento da boca de poço profundo, diâmetro 20" (508 mm) - fornecimento e aplicação</t>
  </si>
  <si>
    <t>A.09.000.020506</t>
  </si>
  <si>
    <t>Licença de perfuração para poço profundo conforme Portaria DAEE nº 1.630 de 30/05/2017  e suas complementares 1.631 a 1.635 e Instrução Técnica DPO nº 10 de 30/05/2017 do DAEE</t>
  </si>
  <si>
    <t>A.09.000.020507</t>
  </si>
  <si>
    <t>Outorga de direito de uso para poço profundo conforme Portaria DAEE nº 1.630 de 30/05/2017 e suas complementares 1.631 a 1.635 e Instrução Técnica DPO nº 10 de 30/05/2017 do DAEE</t>
  </si>
  <si>
    <t>A.09.000.020897</t>
  </si>
  <si>
    <t>Perfuração rotativa para poço profundo em camadas de solos sedimentares, diâmetro de 8.1/2" (215,90 mm)</t>
  </si>
  <si>
    <t>A.09.000.020898</t>
  </si>
  <si>
    <t>Tubo liso em aço galvanizado conforme norma ABNT NBR 5590, espessura de 1/4" (6,35 mm), diâmetro de 6" (152,40 mm), união solda - fornecimento e aplicação</t>
  </si>
  <si>
    <t>A.09.000.020899</t>
  </si>
  <si>
    <t>Filtro espiralado em aço galvanizado tipo reforçado para poço profundo, diâmetro de 6" (152,40 mm) - fornecimento e aplicação</t>
  </si>
  <si>
    <t>A.09.000.020900</t>
  </si>
  <si>
    <t>Perfuração rotativa para poço profundo em solos e/ou rocha metassedimentar alterada em geral, diâmetro de 20" (508 mm)</t>
  </si>
  <si>
    <t>A.09.000.020901</t>
  </si>
  <si>
    <t>Perfuração roto-pneumática para poço profundo em rocha metassedimentar em geral, diâmetro de 12.1/4" (311,15 mm)</t>
  </si>
  <si>
    <t>A.09.000.020902</t>
  </si>
  <si>
    <t>Tubo de aço preto, com costura (soldado), para revestimento interno de poço profundo, diâmetro de 6" (152,40 mm), espessura de 1/4" (6,35 mm) - fornecimento e aplicação</t>
  </si>
  <si>
    <t>A.09.000.020925</t>
  </si>
  <si>
    <t>Filtro espiralado em aço inoxidável tipo reforçado para poço profundo, diâmetro de 6" (152,40 mm) - fornecimento e aplicação</t>
  </si>
  <si>
    <t>A.09.000.020926</t>
  </si>
  <si>
    <t>Centralizador de coluna para poço profundo, diâmetro de 4´ ou 6´ - fornecimento e aplicação</t>
  </si>
  <si>
    <t>A.09.000.020927</t>
  </si>
  <si>
    <t>Ensaio de vazão escalonado para poço profundo, conforme Norma ABNT NBR 12244</t>
  </si>
  <si>
    <t>A.09.000.020928</t>
  </si>
  <si>
    <t>Ensaio de recuperação de nível para poço profundo, conforme Norma ABNT NBR 12244</t>
  </si>
  <si>
    <t>A.09.000.020929</t>
  </si>
  <si>
    <t>Lacre do poço profundo (tampa), conforme Instrução Técnica DPO nº 10 de 30/05/2017 do DAEE - fornecimento e aplicação</t>
  </si>
  <si>
    <t>A.09.000.020930</t>
  </si>
  <si>
    <t>Parecer técnico junto a CETESB conforme critérios específicos determinados na Instrução Técnica DPO nº 10 de 30/05/2017 do DAEE</t>
  </si>
  <si>
    <t>A.09.000.090378</t>
  </si>
  <si>
    <t>Pré-filtro tipo Pérola (seixos selecionados tipo 1,0/2,0 mm) - fornecimento e aplicação</t>
  </si>
  <si>
    <t>A.09.000.090380</t>
  </si>
  <si>
    <t>Perfilagem elétrica de poço profundo com perfil raio gama</t>
  </si>
  <si>
    <t>A.09.000.090429</t>
  </si>
  <si>
    <t>Perfilagem ótica (filmagem / endoscopia) de poço profundo</t>
  </si>
  <si>
    <t>A.10.000.012114</t>
  </si>
  <si>
    <t>Realimentador automático de 1', ref. fabricação Acqua Save ou equivalente</t>
  </si>
  <si>
    <t>A.10.000.012115</t>
  </si>
  <si>
    <t>Sifão ladrão em polietileno para extravasão, diâmetro de 100mm, ref. fabricação Acqua Save ou equivalente</t>
  </si>
  <si>
    <t>A.10.000.066607</t>
  </si>
  <si>
    <t>Peneira estática em poliéster reforçado de fibra de vidro (PRFV) com tela de aço inoxidável AISI 304, malha de 1,5 mm, vazão de 50 l/s; ref. PE-03 da SanecomFibra ou equivalente</t>
  </si>
  <si>
    <t>A.10.000.092000</t>
  </si>
  <si>
    <t>Análises químicas laboratoriais em amostra de efluente, conforme CONAMA 357 de 2005 - Artigos 10 e 15 (Água Doce - Classe II), exigências CETESB e para tratamento de fósforo e nitrogênio</t>
  </si>
  <si>
    <t>A.10.000.092001</t>
  </si>
  <si>
    <t>Análises químicas laboratoriais em amostra de efluente, conforme CONAMA 357 de 2005 (Água Doce - Classe II)</t>
  </si>
  <si>
    <t>A.10.000.092210</t>
  </si>
  <si>
    <t>Medidor vazão "Parshall" em fibra de vidro, garganta W= 3´ com régua medidora, conforme Norma ASTM D-1941, ref. SanecomFibra, Caldefiber, Werjen ou equivalente</t>
  </si>
  <si>
    <t>A.11.000.020364</t>
  </si>
  <si>
    <t>Locação de escoramento tubular metálico (pontual ou em quadros)</t>
  </si>
  <si>
    <t>A.11.000.020376</t>
  </si>
  <si>
    <t>Locação de quadros metálicos para plataforma de proteção perimetral, com lateral inclinada de 45°, largura 2,05+0,80m (desenvolvida)</t>
  </si>
  <si>
    <t>A.12.000.021081</t>
  </si>
  <si>
    <t>Container guarita, módulo metálico aço galvanizado 2,00x2,30m ou 2,30x2,30m, vão livre, forro térmico, piso concreto, cimentado, madeira ou material equivalente</t>
  </si>
  <si>
    <t>A.12.000.021097</t>
  </si>
  <si>
    <t>Container alojamento, módulo metálico em aço galvanizado de 6,0x2,3x1,5m, vão livre, piso de concreto, cimentado, madeira ou material equivalente</t>
  </si>
  <si>
    <t>A.12.000.021098</t>
  </si>
  <si>
    <t>Container sanitário, módulo aço galvanizado, 2 vasos sanitários, 2 lavatórios/calha e 2 mictórios/calha, 4 pontos para chuveiro, piso impermeável e antiderrapante</t>
  </si>
  <si>
    <t>A.12.000.021099</t>
  </si>
  <si>
    <t>Container depósito, módulo metálico em aço galvanizado de 6,0x2,3x2,5m, vão livre, piso de concreto, cimentado, madeira ou material equivalente</t>
  </si>
  <si>
    <t>A.12.000.021100</t>
  </si>
  <si>
    <t>Container escritório com WC, em aço galvanizado, piso compensado naval (escritório), 1 vaso sanitário, 1 lavatório, 1 ponto para chuveiro, piso impermeável e antiderrapante (WC)</t>
  </si>
  <si>
    <t>A.13.000.020661</t>
  </si>
  <si>
    <t>Análise físico-química e bacteriológica da água para poço profundo, conforme portaria 2914/2011, anexos I, VII e X do Ministério da Saúde</t>
  </si>
  <si>
    <t>A.14.000.038043</t>
  </si>
  <si>
    <t>Saco de ráfia - capacidade 50 kg - dimensões (60 x 90)cm</t>
  </si>
  <si>
    <t>A.14.000.081900</t>
  </si>
  <si>
    <t>Banheiro químico, modelo Standard, com limpeza 1 vez por semana e descarte conforme exigências da CETESB</t>
  </si>
  <si>
    <t>B.01.000.010101</t>
  </si>
  <si>
    <t>Ajudante geral</t>
  </si>
  <si>
    <t>B.01.000.010106</t>
  </si>
  <si>
    <t>Azulejista</t>
  </si>
  <si>
    <t>B.01.000.010109</t>
  </si>
  <si>
    <t>Esgoteiro/cavoqueiro</t>
  </si>
  <si>
    <t>B.01.000.010111</t>
  </si>
  <si>
    <t>Carpinteiro</t>
  </si>
  <si>
    <t>B.01.000.010112</t>
  </si>
  <si>
    <t>Ajudante de carpinteiro</t>
  </si>
  <si>
    <t>B.01.000.010115</t>
  </si>
  <si>
    <t>Eletricista</t>
  </si>
  <si>
    <t>B.01.000.010116</t>
  </si>
  <si>
    <t>Ajudante eletricista</t>
  </si>
  <si>
    <t>B.01.000.010117</t>
  </si>
  <si>
    <t>Eletrotécnico montador</t>
  </si>
  <si>
    <t>B.01.000.010118</t>
  </si>
  <si>
    <t>Encanador</t>
  </si>
  <si>
    <t>B.01.000.010119</t>
  </si>
  <si>
    <t>Ajudante de encanador</t>
  </si>
  <si>
    <t>B.01.000.010121</t>
  </si>
  <si>
    <t>Ferreiro/armador</t>
  </si>
  <si>
    <t>B.01.000.010122</t>
  </si>
  <si>
    <t>Ajudante de ferreiro</t>
  </si>
  <si>
    <t>B.01.000.010123</t>
  </si>
  <si>
    <t>Gesseiro</t>
  </si>
  <si>
    <t>B.01.000.010124</t>
  </si>
  <si>
    <t>Graniteiro</t>
  </si>
  <si>
    <t>B.01.000.010126</t>
  </si>
  <si>
    <t>Jardineiro</t>
  </si>
  <si>
    <t>B.01.000.010130</t>
  </si>
  <si>
    <t>Marceneiro</t>
  </si>
  <si>
    <t>B.01.000.010139</t>
  </si>
  <si>
    <t>Pedreiro</t>
  </si>
  <si>
    <t>B.01.000.010140</t>
  </si>
  <si>
    <t>Pintor</t>
  </si>
  <si>
    <t>B.01.000.010141</t>
  </si>
  <si>
    <t>Ajudante de pintor</t>
  </si>
  <si>
    <t>B.01.000.010142</t>
  </si>
  <si>
    <t>Poceiro</t>
  </si>
  <si>
    <t>B.01.000.010143</t>
  </si>
  <si>
    <t>Operador</t>
  </si>
  <si>
    <t>B.01.000.010144</t>
  </si>
  <si>
    <t>Serralheiro</t>
  </si>
  <si>
    <t>B.01.000.010145</t>
  </si>
  <si>
    <t>Ajudante serralheiro</t>
  </si>
  <si>
    <t>B.01.000.010146</t>
  </si>
  <si>
    <t>Servente</t>
  </si>
  <si>
    <t>B.01.000.010148</t>
  </si>
  <si>
    <t>Soldador</t>
  </si>
  <si>
    <t>B.01.000.010160</t>
  </si>
  <si>
    <t>Ajudante de topógrafo</t>
  </si>
  <si>
    <t>B.01.000.010185</t>
  </si>
  <si>
    <t>Topografo</t>
  </si>
  <si>
    <t>B.01.000.010186</t>
  </si>
  <si>
    <t>Vidraceiro</t>
  </si>
  <si>
    <t>B.01.000.010187</t>
  </si>
  <si>
    <t>Desenhista</t>
  </si>
  <si>
    <t>B.01.000.010195</t>
  </si>
  <si>
    <t>Ajudante de esgoteiro</t>
  </si>
  <si>
    <t>B.01.000.010197</t>
  </si>
  <si>
    <t>Oficial de eletrificação</t>
  </si>
  <si>
    <t>B.01.000.010198</t>
  </si>
  <si>
    <t>Técnico equipamentos informática</t>
  </si>
  <si>
    <t>B.01.000.010506</t>
  </si>
  <si>
    <t>Montador</t>
  </si>
  <si>
    <t>B.01.000.010507</t>
  </si>
  <si>
    <t>Montador eletromecânico</t>
  </si>
  <si>
    <t>B.01.000.020112</t>
  </si>
  <si>
    <t>Coordenador de projetos</t>
  </si>
  <si>
    <t>B.01.000.020113</t>
  </si>
  <si>
    <t>Arquiteto junior</t>
  </si>
  <si>
    <t>B.01.000.020114</t>
  </si>
  <si>
    <t>Arquiteto senior</t>
  </si>
  <si>
    <t>B.01.000.020115</t>
  </si>
  <si>
    <t>Engenheiro junior de civil</t>
  </si>
  <si>
    <t>B.01.000.020116</t>
  </si>
  <si>
    <t>Engenheiro junior de elétrica</t>
  </si>
  <si>
    <t>B.01.000.020117</t>
  </si>
  <si>
    <t>Engenheiro junior de mecânica</t>
  </si>
  <si>
    <t>B.01.000.020118</t>
  </si>
  <si>
    <t>Engenheiro senior de civil</t>
  </si>
  <si>
    <t>B.01.000.020119</t>
  </si>
  <si>
    <t>Engenheiro senior de elétrica</t>
  </si>
  <si>
    <t>B.01.000.020120</t>
  </si>
  <si>
    <t>Engenheiro senior de mecânica</t>
  </si>
  <si>
    <t>B.01.000.020121</t>
  </si>
  <si>
    <t>Projetista pleno - nível técnico</t>
  </si>
  <si>
    <t>B.01.000.020122</t>
  </si>
  <si>
    <t>Desenhista pleno/cadista</t>
  </si>
  <si>
    <t>B.02.000.020508</t>
  </si>
  <si>
    <t>Cimento CPII-E-32 (sacos de 50 kg)</t>
  </si>
  <si>
    <t>B.02.000.020509</t>
  </si>
  <si>
    <t>Cimento branco comum (sacos de 20 kg)</t>
  </si>
  <si>
    <t>B.02.000.020529</t>
  </si>
  <si>
    <t>Massa (só material) cor marfim, Classic Spray HD da Argamont ou equivalente</t>
  </si>
  <si>
    <t>B.02.000.026680</t>
  </si>
  <si>
    <t>B.02.000.028016</t>
  </si>
  <si>
    <t>B.02.000.034597</t>
  </si>
  <si>
    <t>Argamassa com resistência química, térmica e vibração, para áreas com altas temperaturas até 300°C, ref. Argamassa Kitchen ou equivalente</t>
  </si>
  <si>
    <t>B.02.000.037043</t>
  </si>
  <si>
    <t>Massa para vidro comum branca e/ou cinza</t>
  </si>
  <si>
    <t>B.02.000.037501</t>
  </si>
  <si>
    <t>Massa plástica para mármore e granito</t>
  </si>
  <si>
    <t>B.02.000.038504</t>
  </si>
  <si>
    <t>Argamassa polimérica do tipo Anchortec Anchormassa S2 da Fosroc, Denvertec 700 da Denver, ou equivalente</t>
  </si>
  <si>
    <t>B.02.000.039024</t>
  </si>
  <si>
    <t>Argamassa polimérica impermeabilizante, referência Sikatop 100, Tec Plus Top da Quartzolit Weber ou equivalente</t>
  </si>
  <si>
    <t>B.02.000.039026</t>
  </si>
  <si>
    <t>Impermeabilização em membrana à base de resina termoplástica e cimentos aditivados com reforço em tela poliéster; ref. Viaplus 5000 da Viapol ou equivalente</t>
  </si>
  <si>
    <t>B.02.000.039027</t>
  </si>
  <si>
    <t>Rejunte flexível cores diversas, para áreas interna e externa, pisos e paredes, juntas de 2 a 10 mm</t>
  </si>
  <si>
    <t>B.02.000.039028</t>
  </si>
  <si>
    <t>B.02.000.039031</t>
  </si>
  <si>
    <t>Argamassa colante industrializada para assentamento, uso interno, tipo AC-I, conforme NBR 14081</t>
  </si>
  <si>
    <t>B.02.000.039032</t>
  </si>
  <si>
    <t>B.02.000.039033</t>
  </si>
  <si>
    <t>Argamassa industrializada colorida, para assentamento e rejuntamento de pastilhas cerâmicas, porcelana/vidro, bloco de vidro, interno e externo, e= 3 a 6 mm</t>
  </si>
  <si>
    <t>B.02.000.039041</t>
  </si>
  <si>
    <t>Rejunte sintético anticorrosivo tricomponente, à base de resina epóxi, para rejuntamento de placas cerâmicas antiácidas de uso industrial, ref. comercial Resilit E da Resinar, Rejunte Epóxi Anticorrosivo da Gail ou equivalente</t>
  </si>
  <si>
    <t>B.02.000.039042</t>
  </si>
  <si>
    <t>Argamassa química bicomponente, alta resistência química, térmicas e vibrações, Argamassa AC-III-E da Gail</t>
  </si>
  <si>
    <t>B.02.000.039043</t>
  </si>
  <si>
    <t>Rejunte anticorrosivo bicomponente, composto de cimentos especiais à base de bauxita, agregados e aditivos químicos não tóxico, resistente a altas temperaturas até 300°C, ref. Rejunte Aluminoso da Gail, Resilit Aluminoso da Resinar ou equivalente</t>
  </si>
  <si>
    <t>B.02.000.039055</t>
  </si>
  <si>
    <t>Massa para revestimento, ref. Multimassa pronta uso geral da Quartizolit ou equivalente - saco de 20 kg</t>
  </si>
  <si>
    <t>B.02.000.039056</t>
  </si>
  <si>
    <t>Argamassa colante industrializada, resistência química e térmicas, tipo AC-III. Ref. Argamassa Ligamax Gold Performance Branca da Eliane ou equivalente</t>
  </si>
  <si>
    <t>B.02.000.042229</t>
  </si>
  <si>
    <t>B.02.000.092014</t>
  </si>
  <si>
    <t>Argamassa graute expansiva; referência Sikagrout 250 da Sika, V-2 Grauth da Vedacit ou equivalente</t>
  </si>
  <si>
    <t>B.02.000.093344</t>
  </si>
  <si>
    <t>Rejunte flexível para porcelanato, aplicada em áreas internas e externas com junta até 3mm, ref. Rejunte Ligamax Gold Total da Eliane ou equivalente</t>
  </si>
  <si>
    <t>B.03.000.020505</t>
  </si>
  <si>
    <t>Cal hidratada (saco de 20 kg)</t>
  </si>
  <si>
    <t>B.03.000.020580</t>
  </si>
  <si>
    <t>Gesso em pó ensacado para revestimento saco de 20 kg</t>
  </si>
  <si>
    <t>B.03.000.038003</t>
  </si>
  <si>
    <t>Cal para pintura (saco de 8 kg)</t>
  </si>
  <si>
    <t>B.04.000.020503</t>
  </si>
  <si>
    <t>Areia média lavada (a granel caçamba fechada)</t>
  </si>
  <si>
    <t>B.04.000.020504</t>
  </si>
  <si>
    <t>Areia grossa</t>
  </si>
  <si>
    <t>B.05.000.020513</t>
  </si>
  <si>
    <t>Pedra britada usinada n° 1 posto obra</t>
  </si>
  <si>
    <t>B.05.000.020514</t>
  </si>
  <si>
    <t>Pedra britada usinada n° 2 posto obra</t>
  </si>
  <si>
    <t>B.05.000.020515</t>
  </si>
  <si>
    <t>Pedra britada usinada n° 4 posto obra</t>
  </si>
  <si>
    <t>B.05.000.020516</t>
  </si>
  <si>
    <t>Brita graduada usinada posto obra</t>
  </si>
  <si>
    <t>B.05.000.020518</t>
  </si>
  <si>
    <t>Pedra britada nº médios 1.2.3 e 4 (a granel)</t>
  </si>
  <si>
    <t>B.05.000.020519</t>
  </si>
  <si>
    <t>B.05.000.020521</t>
  </si>
  <si>
    <t>Pedra de mão (rachão)</t>
  </si>
  <si>
    <t>B.05.000.020522</t>
  </si>
  <si>
    <t>Pedrisco</t>
  </si>
  <si>
    <t>B.05.000.020523</t>
  </si>
  <si>
    <t>Bica corrida posto obra</t>
  </si>
  <si>
    <t>B.05.000.020524</t>
  </si>
  <si>
    <t>Pó de pedra</t>
  </si>
  <si>
    <t>B.06.000.021510</t>
  </si>
  <si>
    <t>Aço CA-25 $MD bitolas</t>
  </si>
  <si>
    <t>B.06.000.021525</t>
  </si>
  <si>
    <t>Aço CA-50-A $MD bitolas</t>
  </si>
  <si>
    <t>B.06.000.021538</t>
  </si>
  <si>
    <t>Aço CA-60-B $MD bitolas</t>
  </si>
  <si>
    <t>B.06.000.021560</t>
  </si>
  <si>
    <t>Tela soldada, diversas bitolas</t>
  </si>
  <si>
    <t>B.06.000.042302</t>
  </si>
  <si>
    <t>Tela em aço soldada nervurada CA-60, Q-61, diâmetro do fio = 3,4mm, espaçamento da malha = 15x15cm - (0,97 kg/m²)</t>
  </si>
  <si>
    <t>B.07.000.024042</t>
  </si>
  <si>
    <t>Disco de corte 7´</t>
  </si>
  <si>
    <t>B.07.000.024090</t>
  </si>
  <si>
    <t>B.07.000.024091</t>
  </si>
  <si>
    <t>Faixa em policarbonato para sinalização, fotoluminescente amarela, adesivado com dupla face, para degraus, antiderrapante, comprimento 20cm, largura mínima de 3cm, ref. Andaluz ou equivalente</t>
  </si>
  <si>
    <t>B.07.000.024502</t>
  </si>
  <si>
    <t>Argila expandida n° 1 (tipo 2215 - dimensões 22 a 15 mm) - a granel</t>
  </si>
  <si>
    <t>B.07.000.026681</t>
  </si>
  <si>
    <t>B.07.000.038005</t>
  </si>
  <si>
    <t>Disco de desbaste 7´</t>
  </si>
  <si>
    <t>B.07.000.038098</t>
  </si>
  <si>
    <t>B.07.000.049501</t>
  </si>
  <si>
    <t>Fita isolante de 20 m, ref. 3M Scoth 33MR ou equivalente - uso especial</t>
  </si>
  <si>
    <t>B.07.000.049753</t>
  </si>
  <si>
    <t>Luva isolante de borracha, acima de 5 até 10kV</t>
  </si>
  <si>
    <t>B.07.000.049763</t>
  </si>
  <si>
    <t>Luva de couro para proteção de luva isolante</t>
  </si>
  <si>
    <t>B.07.000.049764</t>
  </si>
  <si>
    <t>Porta luvas (caixa) em madeira com tampa</t>
  </si>
  <si>
    <t>B.07.000.049767</t>
  </si>
  <si>
    <t>B.07.000.067021</t>
  </si>
  <si>
    <t>Mangueira plástica flexível 3/4´</t>
  </si>
  <si>
    <t>B.07.000.069552</t>
  </si>
  <si>
    <t>Fita teflon de 18 mm</t>
  </si>
  <si>
    <t>B.07.000.090631</t>
  </si>
  <si>
    <t>Fita adesiva antiderrapante para pisos e degraus, na cor preta, alto tráfego, com largura de 5cm, ref. Safety-WalkMR fabricação 3M ou equivalente</t>
  </si>
  <si>
    <t>B.07.000.090806</t>
  </si>
  <si>
    <t>Escova de aço</t>
  </si>
  <si>
    <t>B.09.000.024006</t>
  </si>
  <si>
    <t>B.09.000.024069</t>
  </si>
  <si>
    <t>B.09.000.028074</t>
  </si>
  <si>
    <t>Adesivo para poliuretano PA 02</t>
  </si>
  <si>
    <t>bg</t>
  </si>
  <si>
    <t>B.09.000.039023</t>
  </si>
  <si>
    <t>Adesivo/selador à base de emulsão acrílica, ref. Nitobond AR da Anchortec ou Rheomix 104 da BASF ou equivalente</t>
  </si>
  <si>
    <t>B.09.000.039075</t>
  </si>
  <si>
    <t>Cola para chapas melamínicas</t>
  </si>
  <si>
    <t>B.09.000.039076</t>
  </si>
  <si>
    <t>B.09.000.069513</t>
  </si>
  <si>
    <t>Adesivo para tubos PVC</t>
  </si>
  <si>
    <t>C.01.000.020235</t>
  </si>
  <si>
    <t>Furo em concreto armado com diâmetro de 1 1/4´</t>
  </si>
  <si>
    <t>C.01.000.020236</t>
  </si>
  <si>
    <t>Furo em concreto armado com diâmetro de 1 1/2´</t>
  </si>
  <si>
    <t>C.01.000.020237</t>
  </si>
  <si>
    <t>Furo em concreto armado com diâmetro de 2 1/4´</t>
  </si>
  <si>
    <t>C.01.000.020256</t>
  </si>
  <si>
    <t>Furação com broca de vídea para até 10mm x 100mm em concreto armado, inclusive colagem da armadura com resina Epoxi (para até 8mm)</t>
  </si>
  <si>
    <t>C.01.000.020257</t>
  </si>
  <si>
    <t>Furação com broca de vídea para 16mm x 150mm em concreto armado, inclusive colagem da armadura com resina Epoxi (para 12,5mm)</t>
  </si>
  <si>
    <t>C.01.000.020258</t>
  </si>
  <si>
    <t>Furação com broca de vídea para 20mm x 150mm em concreto armado, inclusive colagem da armadura com resina Epoxi (para 16mm)</t>
  </si>
  <si>
    <t>C.01.000.020259</t>
  </si>
  <si>
    <t>Furação com broca de vídea para 12,5mm x 200mm em concreto armado, inclusive colagem da armadura com resina Epoxi (para 10mm)</t>
  </si>
  <si>
    <t>C.01.000.020260</t>
  </si>
  <si>
    <t>Furação com broca de vídea para 12,5mm x 100mm em concreto armado, inclusive colagem da armadura com resina Epoxi (para 10mm)</t>
  </si>
  <si>
    <t>C.01.000.020261</t>
  </si>
  <si>
    <t>Furação com broca de vídea para 16mm x 100mm em concreto armado, inclusive colagem da armadura com resina Epoxi (para 12,5mm)</t>
  </si>
  <si>
    <t>C.01.000.020263</t>
  </si>
  <si>
    <t>Furação com broca de vídea para até 10mm x 150mm em concreto armado, inclusive colagem da armadura com resina Epoxi (para até 8mm)</t>
  </si>
  <si>
    <t>C.01.000.020264</t>
  </si>
  <si>
    <t>Furação com broca de vídea para 12,5mm x 150mm em concreto armado, inclusive colagem da armadura com resina Epoxi (para 10mm)</t>
  </si>
  <si>
    <t>C.01.000.020265</t>
  </si>
  <si>
    <t>Furação com broca de vídea para até 10mm x 200mm em concreto armado, inclusive colagem da armadura com resina Epoxi (para 8mm)</t>
  </si>
  <si>
    <t>C.01.000.020266</t>
  </si>
  <si>
    <t>Furação com broca de vídea para 16mm x 200mm em concreto armado, inclusive colagem da armadura com resina Epoxi (para 12,5mm)</t>
  </si>
  <si>
    <t>C.01.000.020267</t>
  </si>
  <si>
    <t>Furação com broca de vídea para 20mm x 200mm em concreto armado, inclusive colagem da armadura com resina Epoxi (para 16mm)</t>
  </si>
  <si>
    <t>C.01.000.020560</t>
  </si>
  <si>
    <t>Furo em concreto armado com diâmetro de 2 1/2´</t>
  </si>
  <si>
    <t>C.01.000.020592</t>
  </si>
  <si>
    <t>Furo em concreto armado de 1´</t>
  </si>
  <si>
    <t>C.01.000.020593</t>
  </si>
  <si>
    <t>Furo em concreto armado de 3´</t>
  </si>
  <si>
    <t>C.01.000.020594</t>
  </si>
  <si>
    <t>Furo em concreto armado de 5´</t>
  </si>
  <si>
    <t>C.01.000.020692</t>
  </si>
  <si>
    <t>Taxa de mobilização e desmobilização de equipamentos para execução de corte em concreto armado</t>
  </si>
  <si>
    <t>C.01.000.024054</t>
  </si>
  <si>
    <t>C.01.000.090095</t>
  </si>
  <si>
    <t>Corte vertical em placa de concreto armado, espessura de 15cm</t>
  </si>
  <si>
    <t>C.01.000.090640</t>
  </si>
  <si>
    <t>Taxa de mobilização e desmobilização de equipamentos para execução de perfuração em concreto, com broca diamantada ou vídea</t>
  </si>
  <si>
    <t>C.01.000.090647</t>
  </si>
  <si>
    <t>Furo em concreto armado de 2´</t>
  </si>
  <si>
    <t>C.01.000.090648</t>
  </si>
  <si>
    <t>Furo em concreto armado de 4´</t>
  </si>
  <si>
    <t>C.01.000.090649</t>
  </si>
  <si>
    <t>Furo em concreto armado de 6´</t>
  </si>
  <si>
    <t>C.01.000.092024</t>
  </si>
  <si>
    <t>Corte de junta dilatação com serra disco diamantado na largura de 3 mm, profundidade de 3 cm, para piso de concreto ou alta resistência 3,0 mm x 3,0 cm</t>
  </si>
  <si>
    <t>C.01.000.098199</t>
  </si>
  <si>
    <t>Mão de obra especializada, equipamento e ferramentas apropriadas para nivelamento de piso em concreto com desempeno de magnésio e acabadora de superfície</t>
  </si>
  <si>
    <t>C.02.000.035614</t>
  </si>
  <si>
    <t>C.04.000.020530</t>
  </si>
  <si>
    <t>C.04.000.020535</t>
  </si>
  <si>
    <t>C.04.000.020536</t>
  </si>
  <si>
    <t>C.04.000.020542</t>
  </si>
  <si>
    <t>C.04.000.020544</t>
  </si>
  <si>
    <t>C.04.000.020546</t>
  </si>
  <si>
    <t>C.04.000.020551</t>
  </si>
  <si>
    <t>C.04.000.020553</t>
  </si>
  <si>
    <t>C.04.000.020554</t>
  </si>
  <si>
    <t>C.04.000.020556</t>
  </si>
  <si>
    <t>C.04.000.020559</t>
  </si>
  <si>
    <t>C.04.000.020562</t>
  </si>
  <si>
    <t>Concreto usinado fck= 25 MPa para perfil extrudado, Slump 0 ± 1</t>
  </si>
  <si>
    <t>C.04.000.020563</t>
  </si>
  <si>
    <t>Concreto usinado 150kg cimento/m³</t>
  </si>
  <si>
    <t>C.04.000.020564</t>
  </si>
  <si>
    <t>Concreto usinado 200kg cimento/m³</t>
  </si>
  <si>
    <t>C.04.000.020565</t>
  </si>
  <si>
    <t>Concreto usinado 300kg cimento/m³</t>
  </si>
  <si>
    <t>C.04.000.020566</t>
  </si>
  <si>
    <t>Taxa para bombeamento de concreto</t>
  </si>
  <si>
    <t>C.04.000.022006</t>
  </si>
  <si>
    <t>Tubo de papelão para forma com diâmetro de 45 cm</t>
  </si>
  <si>
    <t>Tubo de papelão para forma com diâmetro de 30 cm</t>
  </si>
  <si>
    <t>Tubo de papelão para forma com diâmetro de 25 cm</t>
  </si>
  <si>
    <t>Tubo de papelão para forma com diâmetro de 35 cm</t>
  </si>
  <si>
    <t>Tubo de papelão para fôrma com diâmetro de 40 cm</t>
  </si>
  <si>
    <t>C.06.000.022011</t>
  </si>
  <si>
    <t>C.06.000.022012</t>
  </si>
  <si>
    <t>C.06.000.022013</t>
  </si>
  <si>
    <t>C.06.000.022014</t>
  </si>
  <si>
    <t>C.06.000.022015</t>
  </si>
  <si>
    <t>C.06.000.022029</t>
  </si>
  <si>
    <t>Laje pré-fabricada mista vigota treliçada/lajota cerâmica - LT 24 (20+4); sobrecarga 200 kgf/m²</t>
  </si>
  <si>
    <t>C.06.000.022030</t>
  </si>
  <si>
    <t>Laje pré-fabricada mista vigota treliçada/lajota cerâmica - LT 30 (24+6); sobrecarga 200 kgf/m²</t>
  </si>
  <si>
    <t>C.06.000.022032</t>
  </si>
  <si>
    <t>Pré-laje em painel pré-fabricado treliçado, com EPS classe PI, H= 12 cm, sem capeamento; sobrecarga 200 kgf/m²</t>
  </si>
  <si>
    <t>C.06.000.022033</t>
  </si>
  <si>
    <t>Pré-laje em painel pré-fabricado treliçado, com EPS classe PI, H= 25 cm, sem capeamento; sobrecarga 200 kgf/m²</t>
  </si>
  <si>
    <t>C.06.000.022034</t>
  </si>
  <si>
    <t>Pré-laje em painel pré-fabricado treliçado, com EPS classe PI, H= 20 cm, sem capeamento; sobrecarga 200 kgf/m²</t>
  </si>
  <si>
    <t>C.06.000.022035</t>
  </si>
  <si>
    <t>Pré-laje em painel pré-fabricado treliçado, com EPS classe PI, H= 16 cm, sem capeamento; sobrecarga 200 kgf/m²</t>
  </si>
  <si>
    <t>C.06.000.022039</t>
  </si>
  <si>
    <t>Laje pré-fabricada mista vigota protendida/lajota cerâmica - LP 25 (20+5); sobrecarga 200kgf/m²</t>
  </si>
  <si>
    <t>C.06.000.022047</t>
  </si>
  <si>
    <t>Laje pré-fabricada mista vigota treliçada/lajota cerâmica - LT 12 (8+4); sobrecarga 200kgf/m²</t>
  </si>
  <si>
    <t>C.06.000.022048</t>
  </si>
  <si>
    <t>Laje pré-fabricada mista vigota treliçada/lajota cerâmica - LT 16 (12+4); sobrecarga 200 kgf/m²</t>
  </si>
  <si>
    <t>C.06.000.022049</t>
  </si>
  <si>
    <t>Laje pré-fabricada mista vigota treliçada/lajota cerâmica - LT 20 (16+4); sobrecarga 200 kgf/m²</t>
  </si>
  <si>
    <t>C.06.000.022050</t>
  </si>
  <si>
    <t>Laje pré-fabricada mista vigota protendida/lajota cerâmica - LP 12 (8+4); sobrecarga 200kgf/m²</t>
  </si>
  <si>
    <t>C.06.000.022051</t>
  </si>
  <si>
    <t>Laje pré-fabricada mista vigota protendida/lajota cerâmica - LP 16 (12+4); sobrecarga 200kgf/m²</t>
  </si>
  <si>
    <t>C.06.000.022052</t>
  </si>
  <si>
    <t>Laje pré-fabricada mista vigota protendida/lajota cerâmica - LP 20 (16+4); sobrecarga 200kgf/m²</t>
  </si>
  <si>
    <t>C.06.000.022061</t>
  </si>
  <si>
    <t>Pré-laje em painel pré-fabricado treliçado maciço; altura total, H= 12 cm, sobrecarga 200 kgf/m²</t>
  </si>
  <si>
    <t>C.06.000.022065</t>
  </si>
  <si>
    <t>Pré-laje em painel pré-fabricado treliçado maciço; altura total, H= 16 cm; sobrecarga 200 kgf/m²</t>
  </si>
  <si>
    <t>C.06.000.025011</t>
  </si>
  <si>
    <t>Capa para muro e/ou rufo pré-moldado em concreto de 14 x 50 x 18,5 cm, ref. mod. 75C da Neo Rex ou equivalente</t>
  </si>
  <si>
    <t>C.06.000.025012</t>
  </si>
  <si>
    <t>Capa para muro e/ou rufo pré-moldado em concreto de 20 x 50 x 26 cm, ref. mod. 75D da Neo Rex ou equivalente</t>
  </si>
  <si>
    <t>C.07.000.022510</t>
  </si>
  <si>
    <t>Bloco de concreto de vedação 9 x 19 x 39 cm, classe C (resistência &gt; ou = 3 Mpa)</t>
  </si>
  <si>
    <t>C.07.000.022522</t>
  </si>
  <si>
    <t>Bloco de concreto de vedação 14 x 19 x 39 cm, classe C (resistência &gt; ou = 3 Mpa)</t>
  </si>
  <si>
    <t>C.07.000.022523</t>
  </si>
  <si>
    <t>Bloco de concreto de vedação 19 x 19 x 39 cm, classe C (resistência &gt; ou = 3 Mpa)</t>
  </si>
  <si>
    <t>C.07.000.022537</t>
  </si>
  <si>
    <t>C.07.000.022538</t>
  </si>
  <si>
    <t>C.07.000.022539</t>
  </si>
  <si>
    <t>C.07.000.022540</t>
  </si>
  <si>
    <t>C.07.000.022577</t>
  </si>
  <si>
    <t>C.07.000.022579</t>
  </si>
  <si>
    <t>Elemento vazado em concreto, tipo veneziana por sobreposição de peças de 39 x 39 x 10 cm; ref. Neo Rex EV59A ou equivalente</t>
  </si>
  <si>
    <t>C.07.000.023005</t>
  </si>
  <si>
    <t>Grelha pré-moldada em concreto, com furos redondos 79,5 x 24,5 x 8 cm; ref. GRE88R da Neo Rex ou equivalente</t>
  </si>
  <si>
    <t>C.07.000.023016</t>
  </si>
  <si>
    <t>C.07.000.023042</t>
  </si>
  <si>
    <t>C.07.000.023049</t>
  </si>
  <si>
    <t>Banco em concreto pré-moldado com 1 assento, pés vazados, de 200 x 42 x 47cm, ref. BV200 da Neo Rex ou equivalente</t>
  </si>
  <si>
    <t>C.07.000.023055</t>
  </si>
  <si>
    <t>C.07.000.027504</t>
  </si>
  <si>
    <t>Mourão de concreto 10x10x300cm, curvo com 8 furos</t>
  </si>
  <si>
    <t>C.07.000.027520</t>
  </si>
  <si>
    <t>C.07.000.027540</t>
  </si>
  <si>
    <t>Mourão de concreto seção min. 10x10x300cm, 12 furos</t>
  </si>
  <si>
    <t>C.07.000.035580</t>
  </si>
  <si>
    <t>Piso de concreto intertravado, cor natural, tipos: raquete, retangular, sextavado e 16 faces, espessura 6 cm, 35 MPa</t>
  </si>
  <si>
    <t>C.07.000.035581</t>
  </si>
  <si>
    <t>Piso de concreto intertravado, tipos: raquete, retangular, sextavado e 16 faces, espessura 8 cm, 35 MPa</t>
  </si>
  <si>
    <t>C.07.000.035583</t>
  </si>
  <si>
    <t>Piso de concreto intertravado, colorido, tipos: raquete, retangular, sextavado e 16 faces, espessura 6 cm, 35 MPa</t>
  </si>
  <si>
    <t>C.09.000.022551</t>
  </si>
  <si>
    <t>Bloco de concreto celular autoclavado com espessura de 10 cm - Classe C25</t>
  </si>
  <si>
    <t>C.09.000.022552</t>
  </si>
  <si>
    <t>Bloco de concreto celular autoclavado com espessura de 12,5 cm - Classe C25</t>
  </si>
  <si>
    <t>C.09.000.022553</t>
  </si>
  <si>
    <t>Bloco de concreto celular autoclavado com espessura de 15 cm - Classe C25</t>
  </si>
  <si>
    <t>C.09.000.022554</t>
  </si>
  <si>
    <t>Bloco de concreto celular autoclavado com espessura de 20 cm - Classe C25</t>
  </si>
  <si>
    <t>C.10.000.028150</t>
  </si>
  <si>
    <t>Guia chapeu para boca de lobo, padrão PMSP</t>
  </si>
  <si>
    <t>C.10.000.028151</t>
  </si>
  <si>
    <t>Tampa de concreto para boca de lobo, padrão PMSP</t>
  </si>
  <si>
    <t>C.10.000.028153</t>
  </si>
  <si>
    <t>Bate-roda pré-fabricado em concreto aparente liso, com chumbador para fixação, cor natural - medidas: (13x17x180cm) ou (13x17x200cm)</t>
  </si>
  <si>
    <t>C.10.000.032022</t>
  </si>
  <si>
    <t>C.10.000.036514</t>
  </si>
  <si>
    <t>Guia pré-moldada reta/curva, padrão PMSP 100, fck 25MPa</t>
  </si>
  <si>
    <t>C.10.000.036525</t>
  </si>
  <si>
    <t>C.10.000.091167</t>
  </si>
  <si>
    <t>D.01.000.036007</t>
  </si>
  <si>
    <t>Colocação do soalho, inclusive fornecimento e acessórios para instalação</t>
  </si>
  <si>
    <t>D.02.000.020215</t>
  </si>
  <si>
    <t>Estronca de eucalipto com 10cm de diâmetro sem casca</t>
  </si>
  <si>
    <t>D.02.000.020217</t>
  </si>
  <si>
    <t>Estronca de eucalipto-citriodora (mourão), com diâmetro de 200 a 250 mm - com casca</t>
  </si>
  <si>
    <t>D.02.000.021001</t>
  </si>
  <si>
    <t>Caibro em cambará, cedrinho, eucalipto-citriodora, eucalipto-saligna, garapa, cupiúba, de 5,0 x 6,0cm</t>
  </si>
  <si>
    <t>D.02.000.021005</t>
  </si>
  <si>
    <t>D.02.000.021009</t>
  </si>
  <si>
    <t>Pontalete de cedrinho de 75 mm x 75 mm - 3ª construção</t>
  </si>
  <si>
    <t>D.02.000.021014</t>
  </si>
  <si>
    <t>Sarrafo de cedrinho 2,5 x 5 cm</t>
  </si>
  <si>
    <t>D.02.000.021017</t>
  </si>
  <si>
    <t>Sarrafo de cedrinho 2,5 x 10 cm</t>
  </si>
  <si>
    <t>D.02.000.021018</t>
  </si>
  <si>
    <t>Sarrafo de cedrinho bruto - 1´ x 3´</t>
  </si>
  <si>
    <t>D.02.000.021021</t>
  </si>
  <si>
    <t>Tábua cedrinho 25 mm x 300 mm de 3ª</t>
  </si>
  <si>
    <t>Vigas em cambará, cedrinho, eucalipto-citriodora, eucalipto-saligna, garapa, cupiúba, itaúba, de 6,0 x 16,0cm</t>
  </si>
  <si>
    <t>D.02.000.021043</t>
  </si>
  <si>
    <t>Madeira de cedrinho - bruto</t>
  </si>
  <si>
    <t>D.02.000.021052</t>
  </si>
  <si>
    <t>Estronca de eucalipto (mourão), com 15cm de diâmetro sem casca</t>
  </si>
  <si>
    <t>D.02.000.021060</t>
  </si>
  <si>
    <t>Ripa em cambará, cedrinho, cupuíba, eucalipto-citriodora, eucalipto-saligna, garapa, itaúba, pinus-elioti, 12 mm x 50 mm</t>
  </si>
  <si>
    <t>D.02.000.021066</t>
  </si>
  <si>
    <t>Sarrafo de cedrinho aparelhado 1 x 2´</t>
  </si>
  <si>
    <t>D.02.000.021071</t>
  </si>
  <si>
    <t>Chapa OSB (Oriented Strand Board), dimensões 122 x 220 x 10 mm</t>
  </si>
  <si>
    <t>D.02.000.021072</t>
  </si>
  <si>
    <t>Chapa OSB (Oriented Strand Board), dimensões 122 x 220 x 12 mm</t>
  </si>
  <si>
    <t>D.02.000.090166</t>
  </si>
  <si>
    <t>Tábua aparelhada em cambará, cedrinho, cupuíba, eucalipto-citriodora, eucalipto-saligna, garapa, pinus-elioti, itaúba, de 2,5 x 20,0 cm - testeira / tabeira</t>
  </si>
  <si>
    <t>D.02.000.090635</t>
  </si>
  <si>
    <t>Madeira em cambará, cedrinho, eucalipto-citriodora, eucalipto-saligna, garapa, cupiúba, itaúba, de 5 x 20 cm - bruta</t>
  </si>
  <si>
    <t>D.03.000.021030</t>
  </si>
  <si>
    <t>Chapa compensada cola PVA resinada de 6mm (2,20 x 1,10)m</t>
  </si>
  <si>
    <t>D.03.000.021031</t>
  </si>
  <si>
    <t>Chapa compensada cola resinada de 10mm (2,20 x 1,10)m</t>
  </si>
  <si>
    <t>D.03.000.021032</t>
  </si>
  <si>
    <t>Chapa compensada cola PVA resinada de 12mm (2,20 x 1,10)m</t>
  </si>
  <si>
    <t>D.03.000.021033</t>
  </si>
  <si>
    <t>Chapa compensada cola fenólica plastificada de 12mm (2,20 x 1,10)m</t>
  </si>
  <si>
    <t>D.03.000.021034</t>
  </si>
  <si>
    <t>Chapa compensada cola fenólica plastificada de 18mm (2,44 x 1,22)m</t>
  </si>
  <si>
    <t>D.03.000.021036</t>
  </si>
  <si>
    <t>Chapa compensado naval em virola, espessura de 25mm - (2,20 x 1,60)m</t>
  </si>
  <si>
    <t>D.03.000.021085</t>
  </si>
  <si>
    <t>Chapa compensada cola fenólica plastificada de 6mm (2,2 x 1,10)m</t>
  </si>
  <si>
    <t>D.03.000.021095</t>
  </si>
  <si>
    <t>Forma em polipropileno (cubeta) e acessórios para laje nervurada com dimensões variáveis - locação</t>
  </si>
  <si>
    <t>D.04.000.021076</t>
  </si>
  <si>
    <t>Tabua emparelhada em cambará, cedrinho, cupuíba, amesclão, eucalipto-citriodora, eucalipto-saligna, garapa, pinus-elioti, tauari, de 2,50 x 10cm</t>
  </si>
  <si>
    <t>D.04.000.030006</t>
  </si>
  <si>
    <t>Caixilho em madeira, tipo veneziana de correr</t>
  </si>
  <si>
    <t>D.04.000.030020</t>
  </si>
  <si>
    <t>Porta lisa de madeira, interna "PIM", para acabamento em pintura, 01 folha, desempenho intermediário para uso coletivo, tráfego regular 50.000 ciclos, padrão dimensional médio, com ferragens, completo - 80 x 210 cm</t>
  </si>
  <si>
    <t>D.04.000.030021</t>
  </si>
  <si>
    <t>Porta lisa de madeira, interna "PIM", para acabamento em pintura, 01 folha, desempenho superior para uso público, tráfego intenso de 100.000 ciclos, padrão dimensional médio/pesado, com ferragens, completo - 80 x 210 cm</t>
  </si>
  <si>
    <t>D.04.000.030022</t>
  </si>
  <si>
    <t>Porta lisa de madeira, interna "PIM", para acabamento em pintura, 01 folha, desempenho superior para uso público, tráfego intenso de 100.000 ciclos, padrão dimensional médio/pesado, com ferragens, completo - 90 x 210 cm</t>
  </si>
  <si>
    <t>D.04.000.030023</t>
  </si>
  <si>
    <t>Porta lisa de madeira, interna, resistente a umidade "PIM RU", para acabamento em pintura, 01 folha, desempenho superior para uso público, tráfego intenso de 100.000 ciclos, padrão dimensional médio/pesado, com ferragens, completo - 80 x 210 cm</t>
  </si>
  <si>
    <t>D.04.000.030024</t>
  </si>
  <si>
    <t>D.04.000.030025</t>
  </si>
  <si>
    <t>D.04.000.030026</t>
  </si>
  <si>
    <t>D.04.000.030108</t>
  </si>
  <si>
    <t>Folha de porta lisa em madeira folheada e encabeçada, sob medida</t>
  </si>
  <si>
    <t>D.04.000.030112</t>
  </si>
  <si>
    <t>Folha de porta em madeira sarrafeada com película lisa para verniz 72x210cm</t>
  </si>
  <si>
    <t>D.04.000.030113</t>
  </si>
  <si>
    <t>Folha de porta em madeira sarrafeada com película lisa para verniz 82x210cm</t>
  </si>
  <si>
    <t>D.04.000.030114</t>
  </si>
  <si>
    <t>Folha de porta em madeira sarrafeada com película lisa para verniz 92x210cm</t>
  </si>
  <si>
    <t>D.04.000.030135</t>
  </si>
  <si>
    <t>Batente madeira itauba/garapeira/cedro/angelim 14 x 3,5 cm, vão 52 a 92 x 210 cm</t>
  </si>
  <si>
    <t>D.04.000.030137</t>
  </si>
  <si>
    <t>Batente madeira itauba/garapeira/cedro/angelim 14 x 3,5 cm, vão 122 x 210 cm</t>
  </si>
  <si>
    <t>D.04.000.030150</t>
  </si>
  <si>
    <t>Guarnição cedrinho de 210 x 100 x 1 x 5 cm</t>
  </si>
  <si>
    <t>D.04.000.030205</t>
  </si>
  <si>
    <t>Folha de madeira sarrafeada, revestida nas 2 faces com laminado liso 62x210cm</t>
  </si>
  <si>
    <t>D.04.000.030206</t>
  </si>
  <si>
    <t>Folha de madeira sarrafeada, revestida nas 2 faces com laminado liso 72x210cm</t>
  </si>
  <si>
    <t>D.04.000.030207</t>
  </si>
  <si>
    <t>Folha de madeira sarrafeada, revestida nas 2 faces com laminado liso 82x210cm</t>
  </si>
  <si>
    <t>D.04.000.030208</t>
  </si>
  <si>
    <t>Folha de madeira sarrafeada, revestida nas 2 faces com laminado liso 92x210cm</t>
  </si>
  <si>
    <t>D.04.000.030221</t>
  </si>
  <si>
    <t>Folha de porta lisa em madeira sarrafeada para pintura 62x210cm</t>
  </si>
  <si>
    <t>D.04.000.030222</t>
  </si>
  <si>
    <t>Folha de porta lisa em madeira sarrafeada para pintura 72x210cm</t>
  </si>
  <si>
    <t>D.04.000.030223</t>
  </si>
  <si>
    <t>Folha de porta lisa em madeira sarrafeada para pintura 82x210cm</t>
  </si>
  <si>
    <t>D.04.000.030224</t>
  </si>
  <si>
    <t>Folha de porta lisa em madeira sarrafeada para pintura 92x210cm</t>
  </si>
  <si>
    <t>D.04.000.030225</t>
  </si>
  <si>
    <t>D.04.000.030226</t>
  </si>
  <si>
    <t>D.04.000.030227</t>
  </si>
  <si>
    <t>D.04.000.030228</t>
  </si>
  <si>
    <t>D.04.000.030274</t>
  </si>
  <si>
    <t>D.04.000.030360</t>
  </si>
  <si>
    <t>Chapa de laminado melamínico</t>
  </si>
  <si>
    <t>D.04.000.030366</t>
  </si>
  <si>
    <t>Sarrafo de cedrinho de 10 x 1,5 cm, aparelhada 3ª construção (para acabamento lateral de beiral)</t>
  </si>
  <si>
    <t>D.04.000.030380</t>
  </si>
  <si>
    <t>Faixa/batedor de proteção em tábua de MDF, revestido com laminado melamínico, canto arredondado - 290x15mm</t>
  </si>
  <si>
    <t>D.04.000.034041</t>
  </si>
  <si>
    <t>Tabua aparelhada de pinus macho-fêmea, de 1 x 10 cm - para forro</t>
  </si>
  <si>
    <t>D.04.000.035511</t>
  </si>
  <si>
    <t>Tabua aparelhada em cambará, cedrinho, cupuíba, eucalipto-citriodora, eucalipto-saligna, garapa, pinus-elioti, de 10 x 2 cm - macho/fêmea</t>
  </si>
  <si>
    <t>D.04.000.035551</t>
  </si>
  <si>
    <t>Taco de Ipê fixado com cola 10 x 40cm - material</t>
  </si>
  <si>
    <t>Rodapé de madeira ipê/jatobá de 7 x 1,5 cm</t>
  </si>
  <si>
    <t>D.04.000.036006</t>
  </si>
  <si>
    <t>Soalho madeira aparelhada em cumaru, ipê, jatobá, tauari, garapa, angelim-pedra, de 20 x 2 cm</t>
  </si>
  <si>
    <t>D.04.000.036106</t>
  </si>
  <si>
    <t>D.04.000.098078</t>
  </si>
  <si>
    <t>Lousa em laminado melamínico, branco linha comercial</t>
  </si>
  <si>
    <t>D.05.000.023507</t>
  </si>
  <si>
    <t>Divisória cega tipo naval, Divilux 35 Fibraroc Formidur BPplus - instalado</t>
  </si>
  <si>
    <t>D.05.000.023509</t>
  </si>
  <si>
    <t>D.05.000.023512</t>
  </si>
  <si>
    <t>D.05.000.023585</t>
  </si>
  <si>
    <t>Divisória Divilux 35 MSO Eucaplac UV cega - instalado</t>
  </si>
  <si>
    <t>D.05.000.024618</t>
  </si>
  <si>
    <t>Divisória cega tipo piso/teto em laminado melamínico de baixa pressão, com coluna estrutural em alumínio extrudado</t>
  </si>
  <si>
    <t>D.05.000.024619</t>
  </si>
  <si>
    <t>D.05.000.024620</t>
  </si>
  <si>
    <t>E.01.000.037530</t>
  </si>
  <si>
    <t>Pintura de acabamento em tinta esmalte sobre estrutura metálica</t>
  </si>
  <si>
    <t>E.01.000.037531</t>
  </si>
  <si>
    <t>Pintura de acabamento em tinta epóxi sobre estrutura metálica</t>
  </si>
  <si>
    <t>E.01.000.037532</t>
  </si>
  <si>
    <t>Tinta PU bi componente para estrutura metálica, cor branca, ref. Sherwin Williams ou equivalente</t>
  </si>
  <si>
    <t>E.01.000.037533</t>
  </si>
  <si>
    <t>Fundo primer epoxi bicomponente, para pintura de ferro, alumínio, aço e galvanizado, ref. Sherwin Williams ou equivalente</t>
  </si>
  <si>
    <t>E.02.000.026760</t>
  </si>
  <si>
    <t>Prego diversas bitolas (referência 18 x 27)</t>
  </si>
  <si>
    <t>E.02.000.027010</t>
  </si>
  <si>
    <t>Arame recozido nº 18 BWG</t>
  </si>
  <si>
    <t>E.02.000.027011</t>
  </si>
  <si>
    <t>Arame tipo MIG, diâmetro de 0,80 a 1,20 mm</t>
  </si>
  <si>
    <t>E.02.000.027018</t>
  </si>
  <si>
    <t>Arame farpado galvanizado fio Nº 16 BWG</t>
  </si>
  <si>
    <t>E.02.000.027025</t>
  </si>
  <si>
    <t>Arame galvanizado nº 16 BWG</t>
  </si>
  <si>
    <t>E.02.000.090264</t>
  </si>
  <si>
    <t>Arame galvanizado nº 14 BWG</t>
  </si>
  <si>
    <t>E.03.000.026504</t>
  </si>
  <si>
    <t>Gancho de 1/4´ com porca e arruela, 550 mm</t>
  </si>
  <si>
    <t>E.03.000.026513</t>
  </si>
  <si>
    <t>Chumbador Fischer Bolt diâmetro = 1/2´ e comprimento = 4´</t>
  </si>
  <si>
    <t>E.03.000.026516</t>
  </si>
  <si>
    <t>Parafuso em latão com cabeça sextavada, com rosca mecânica de 3/8´ x 50mm</t>
  </si>
  <si>
    <t>E.03.000.026548</t>
  </si>
  <si>
    <t>Parafuso cabeça chata com bucha plástica de 8 mm - 5,5 x 50 mm</t>
  </si>
  <si>
    <t>E.03.000.026577</t>
  </si>
  <si>
    <t>Parafuso com rosca soberba 8 x 165mm</t>
  </si>
  <si>
    <t>E.03.000.026651</t>
  </si>
  <si>
    <t>Gaxeta EPDM ref. 1619 da Day Brasil ou equivalente</t>
  </si>
  <si>
    <t>E.03.000.026652</t>
  </si>
  <si>
    <t>Gaxeta EPDM ref. 274 da Day Brasil ou equivalente</t>
  </si>
  <si>
    <t>E.03.000.026653</t>
  </si>
  <si>
    <t>Parafuso auto-atarraxante/auto-brocante em aço médio carbono, com acabamento zincado brando, de 12 x 38 mm - com arruela de vedação</t>
  </si>
  <si>
    <t>E.03.000.026709</t>
  </si>
  <si>
    <t>Grapa ferro para cantoneira 1´ x 1/8´ 1,19 kg/m</t>
  </si>
  <si>
    <t>E.03.000.026726</t>
  </si>
  <si>
    <t>Parafuso com arruela e bucha S8 de 4,8 x 50 mm, tipo panela</t>
  </si>
  <si>
    <t>E.03.000.026733</t>
  </si>
  <si>
    <t>Parafusos niquelados para sanitários</t>
  </si>
  <si>
    <t>E.03.000.026735</t>
  </si>
  <si>
    <t>Conjunto de fixação para lavatório (dois parafusos, duas buchas e quatro arruelas); ref. SP 7 01 da Deca ou equivalente</t>
  </si>
  <si>
    <t>E.03.000.026771</t>
  </si>
  <si>
    <t>E.03.000.049502</t>
  </si>
  <si>
    <t>Porca quadrada para parafuso M16</t>
  </si>
  <si>
    <t>E.03.000.049534</t>
  </si>
  <si>
    <t>Parafuso cabeça abaulada M16 x 45 mm</t>
  </si>
  <si>
    <t>E.03.000.049539</t>
  </si>
  <si>
    <t>Arruela quadrada de 50 mm com furo de 18 mm</t>
  </si>
  <si>
    <t>E.03.000.049540</t>
  </si>
  <si>
    <t>Arruela quadrada 100 x 100 x 5 mm com furo de 18 mm</t>
  </si>
  <si>
    <t>E.03.000.049550</t>
  </si>
  <si>
    <t>Parafuso cabeça quadrada M16 x 125 mm</t>
  </si>
  <si>
    <t>E.03.000.049551</t>
  </si>
  <si>
    <t>Parafuso cabeça abaulada M16 x 150 mm</t>
  </si>
  <si>
    <t>E.03.000.049552</t>
  </si>
  <si>
    <t>Parafuso cabeça quadrada M16 x 300 mm</t>
  </si>
  <si>
    <t>E.03.000.049553</t>
  </si>
  <si>
    <t>Parafuso rosca dupla M16 x 450 mm</t>
  </si>
  <si>
    <t>E.03.000.069519</t>
  </si>
  <si>
    <t>Conjunto para fixação de tanque</t>
  </si>
  <si>
    <t>E.03.000.069568</t>
  </si>
  <si>
    <t>Parafuso e bucha de 8´ para fixação de louça sanitária</t>
  </si>
  <si>
    <t>E.03.000.090616</t>
  </si>
  <si>
    <t>Parafuso sextavado em aço inoxidável de 1/4" x 1 1/4"; ref. SXRI1/4X1.1/4A2 da Belenus, TEL5329 da Termotécnica ou equivalente</t>
  </si>
  <si>
    <t>E.03.000.090617</t>
  </si>
  <si>
    <t>Arruela lisa em aço inoxidável de 1/4"; ref. 39136202 da Ciser, Inox 1/4" da Aciole, AL3/16A4 da Veppel ou equivalente</t>
  </si>
  <si>
    <t>E.03.000.090618</t>
  </si>
  <si>
    <t>Porca sextavada em aço inoxidável de 1/4";  ref. Inox 1/4" da Ciser, TEL5314 da Termotécnica, Inox 304 1/4" da Walsywa ou equivalente</t>
  </si>
  <si>
    <t>E.04.000.025014</t>
  </si>
  <si>
    <t>Fornecimento e montagem de estrutura metálica em aço USISAC41E / COSARCOR400E / CSNCOR420</t>
  </si>
  <si>
    <t>E.04.000.037502</t>
  </si>
  <si>
    <t>Fornecimento e montagem de estrutura em aço ASTM-A572 Grau 50, sem pintura</t>
  </si>
  <si>
    <t>E.04.000.037503</t>
  </si>
  <si>
    <t>Fornecimento e montagem de estrutura tubular em aço ASTM-A572 Grau 50, sem pintura</t>
  </si>
  <si>
    <t>E.04.000.037504</t>
  </si>
  <si>
    <t>Tubo metálico metalon, referência 60 x 60 x 3,75mm</t>
  </si>
  <si>
    <t>E.04.000.037532</t>
  </si>
  <si>
    <t>Fornecimento e montagem de estrutura metálica em aço ASTM-A 36, sem pintura</t>
  </si>
  <si>
    <t>E.05.000.026198</t>
  </si>
  <si>
    <t>Chapa perfurada em aço SAE 1020, furos redondos de diâmetro 7,5 mm, área aberta 45%, e espessura de 1/8´, dimensão 2,0 x 1,0 m</t>
  </si>
  <si>
    <t>E.05.000.026615</t>
  </si>
  <si>
    <t>Cantoneira ferro 1´ x 1´ x 1/8´ - 1,19 kg/m</t>
  </si>
  <si>
    <t>E.05.000.026662</t>
  </si>
  <si>
    <t>Chapa de aço ASTM A-36 de 1/4´</t>
  </si>
  <si>
    <t>E.05.000.026678</t>
  </si>
  <si>
    <t>Ferro cantoneira abas iguais em aço carbono, de 1´ x 1´ x 1/8´</t>
  </si>
  <si>
    <t>E.05.000.026682</t>
  </si>
  <si>
    <t>Cantoneira em aço galvanizado de 1´ x 1/8´</t>
  </si>
  <si>
    <t>E.05.000.026702</t>
  </si>
  <si>
    <t>Insert maciço com furo inferior para ancoragem, carga de trabalho 3.000 kg; ref. TS24 da Trejor ou equivalente</t>
  </si>
  <si>
    <t>E.05.000.026703</t>
  </si>
  <si>
    <t>E.05.000.026704</t>
  </si>
  <si>
    <t>Chapa de ferro Nº 14</t>
  </si>
  <si>
    <t>E.05.000.026707</t>
  </si>
  <si>
    <t>Posicionador, carga de trabalho 3.000 kg, ref. TP24 fabricação Trejor ou equivalente</t>
  </si>
  <si>
    <t>E.06.000.021546</t>
  </si>
  <si>
    <t>Tela galvanizada para fixação de alvenaria, malha de 15x15mm e dimensão 6x50cm</t>
  </si>
  <si>
    <t>E.06.000.021547</t>
  </si>
  <si>
    <t>Tela galvanizada para fixação de alvenaria, malha de 15x15mm e dimensão 7,5x50cm</t>
  </si>
  <si>
    <t>E.06.000.021548</t>
  </si>
  <si>
    <t>Tela galvanizada para fixação de alvenaria, malha de 15x15mm e dimensão 10,5x50cm</t>
  </si>
  <si>
    <t>E.06.000.021549</t>
  </si>
  <si>
    <t>Tela galvanizada para fixação de alvenaria, malha de 15x15mm e dimensão 12x50cm</t>
  </si>
  <si>
    <t>E.06.000.021550</t>
  </si>
  <si>
    <t>Tela galvanizada para fixação de alvenaria, malha de 15x15mm e dimensão 17x50cm</t>
  </si>
  <si>
    <t>E.06.000.021551</t>
  </si>
  <si>
    <t>Pino de aço liso com arruela  1/4" x 27 mm para tela galvanizada para fixação de alvenaria</t>
  </si>
  <si>
    <t>E.06.000.042847</t>
  </si>
  <si>
    <t>Clips de fixação para vergalhão em aço galvanizado diâmetro de 3/8´, ref. TEL 5238 ou equivalente</t>
  </si>
  <si>
    <t>E.06.000.065041</t>
  </si>
  <si>
    <t>Reservatório metálico cilíndrico horizontal, capacidade de 10.000 litros</t>
  </si>
  <si>
    <t>E.06.000.065042</t>
  </si>
  <si>
    <t>Reservatório metálico cilíndrico horizontal, capacidade de 5.000 litros</t>
  </si>
  <si>
    <t>E.06.000.065056</t>
  </si>
  <si>
    <t>Reservatório metálico cilíndrico horizontal, capacidade de 3.000 litros</t>
  </si>
  <si>
    <t>E.07.000.020127</t>
  </si>
  <si>
    <t>Perfil em alumínio anodizado natural, perfil qualquer</t>
  </si>
  <si>
    <t>E.07.000.026650</t>
  </si>
  <si>
    <t>E.07.000.026661</t>
  </si>
  <si>
    <t>Chapa lisa em alumínio 2000 x 1000 x 3 mm (16,20 kg/pc)</t>
  </si>
  <si>
    <t>E.07.000.026667</t>
  </si>
  <si>
    <t>Cantoneira sextavada em alumínio para placa cerâmica, acabamento natural ref. Canto metal A3 ou equivalente</t>
  </si>
  <si>
    <t>E.07.000.027632</t>
  </si>
  <si>
    <t>Gradil em alumínio natural com portão central de 2 folhas de 80cm cada - sob medida</t>
  </si>
  <si>
    <t>E.07.000.033503</t>
  </si>
  <si>
    <t>E.07.000.090592</t>
  </si>
  <si>
    <t>Cinta de alumínio, diâmetro de 1/2´</t>
  </si>
  <si>
    <t>E.07.000.093837</t>
  </si>
  <si>
    <t>Fita porosa de 25mm x 25 m</t>
  </si>
  <si>
    <t>E.08.000.021080</t>
  </si>
  <si>
    <t>Perfil em alumínio anodizado tipo U, abas iguais, de 9,53x9,53x1,58mm</t>
  </si>
  <si>
    <t>E.08.000.025044</t>
  </si>
  <si>
    <t>Brise metálico curvo e móvel termoacustico, em chapa lisa de alumínio pré-pintada, preenchido com poliuretano expandido injetado, largura 335 mm, ref. Asa de avião da Refax, BSM335 da Sul Metal ou equivalente</t>
  </si>
  <si>
    <t>E.08.000.025053</t>
  </si>
  <si>
    <t>Brise metálico curvo e móvel em chapa microperfurada de alumínio pré-pintada, ref. AS288 Retrátil da Refax, SM A300 da Sul Metais ou equivalente</t>
  </si>
  <si>
    <t>E.08.000.030901</t>
  </si>
  <si>
    <t>Barra de proteção para lavatório tipo U, para pessoas com mobilidade reduzida, em tubo de alumínio com pintura de epóxi, medidas: 63x51cm ou 54x40cm</t>
  </si>
  <si>
    <t>E.08.000.090569</t>
  </si>
  <si>
    <t>Folha em alumínio corrugado 015 revestido em papel kraft</t>
  </si>
  <si>
    <t>E.09.000.045602</t>
  </si>
  <si>
    <t>E.09.000.090147</t>
  </si>
  <si>
    <t>Parafuso com arruela em aço galvanizado, para flange S16/80</t>
  </si>
  <si>
    <t>E.09.000.090150</t>
  </si>
  <si>
    <t>Parafuso com porca e arruela em aço galvanizado S20/90</t>
  </si>
  <si>
    <t>E.10.000.020343</t>
  </si>
  <si>
    <t>Tela galvanizada fio 24 BWG, malha hexagonal de 1/2´</t>
  </si>
  <si>
    <t>E.10.000.027017</t>
  </si>
  <si>
    <t>E.10.000.027018</t>
  </si>
  <si>
    <t>Gabião tipo caixa em tela metálica, revestido com galvanização com liga zinco/alumínio, malha hexagonal torção dupla 8x10cm, fio diâmetro 2,7mm, altura de 1,0m, independente do formato, conforme NBR 8964; ref. Maccaferri, Comep, Diprotec ou equivalente</t>
  </si>
  <si>
    <t>E.10.000.027511</t>
  </si>
  <si>
    <t>Tela de aço galvanizado, fio 10 BWG,  malha 2´ tipo alambrado</t>
  </si>
  <si>
    <t>E.10.000.027518</t>
  </si>
  <si>
    <t>Tela de aço galvanizado, fio 12BWG, malha 2´ tipo alambrado</t>
  </si>
  <si>
    <t>E.10.000.027521</t>
  </si>
  <si>
    <t>Tela em arame galvanizado, malha 2´, fio 22BWG, tipo galinheiro</t>
  </si>
  <si>
    <t>E.10.000.027526</t>
  </si>
  <si>
    <t>Tela ondulada de arame galvanizado, fio 10B WG, malha 1´ artística</t>
  </si>
  <si>
    <t>E.10.000.027529</t>
  </si>
  <si>
    <t>Tela de alambrado em arame galvanizado, fio 16BWG, malha 1´</t>
  </si>
  <si>
    <t>E.10.000.049565</t>
  </si>
  <si>
    <t>Cordoalha para estai de aço galvanizado 7 fios, diâmetro 3/8´ tipo SM, galvanização eletrolítica</t>
  </si>
  <si>
    <t>E.10.000.049575</t>
  </si>
  <si>
    <t>Esticador para cabo de aço 5/16´ (8 mm) com terminal gancho-olhal</t>
  </si>
  <si>
    <t>E.10.000.090472</t>
  </si>
  <si>
    <t>Cabo de aço galvanizado com alma de aço, diâmetro 5/16´ (7,94mm)</t>
  </si>
  <si>
    <t>E.10.000.090476</t>
  </si>
  <si>
    <t>Cabo de aço galvanizado com alma de aço, diâmetro 3/16´ (4,76mm)</t>
  </si>
  <si>
    <t>E.10.000.090477</t>
  </si>
  <si>
    <t>Cordoalha de aço galvanizado, diâmetro de 1/4´ (6,35mm), tipo HS, galvanização à fogo, classe A com 7 fios</t>
  </si>
  <si>
    <t>E.10.000.092774</t>
  </si>
  <si>
    <t>Cabo de aço galvanizado com alma de aço, diâmetro 3/8´ (9,52mm)</t>
  </si>
  <si>
    <t>E.18.000.020159</t>
  </si>
  <si>
    <t>Barra de apoio lateral para lavatório, para pessoas com mobilidade reduzida, em tubo de aço inoxidável de 1.1/4´, comprimento 25 a 30 cm</t>
  </si>
  <si>
    <t>E.18.000.027519</t>
  </si>
  <si>
    <t>Barreira de proteção perimetral em aço inoxidável, AISI 430, dupla (clipada) instalado com 8 espiras, ref. Iron Wall, Master proteção, Incotela ou equivalente</t>
  </si>
  <si>
    <t>E.18.000.027523</t>
  </si>
  <si>
    <t>Colocação de Ouriço, simples ou dupla, com 8 espiras - instalado</t>
  </si>
  <si>
    <t>E.18.000.030900</t>
  </si>
  <si>
    <t>Barra de apoio em aço inoxidável AISI 304, diâmetro de 32 mm (1 1/4´), espessura 1,5 mm e comprimento 40 cm</t>
  </si>
  <si>
    <t>E.18.000.031010</t>
  </si>
  <si>
    <t>Barra de apoio, para pessoas com mobilidade reduzida, em tubo de aço inoxidável 1 1/2´, L= 500mm</t>
  </si>
  <si>
    <t>E.18.000.031011</t>
  </si>
  <si>
    <t>Barra de apoio, para pessoas com mobilidade reduzida, em tubo de aço inoxidável 1 1/2´, L= 800mm</t>
  </si>
  <si>
    <t>E.18.000.031013</t>
  </si>
  <si>
    <t>Barra de apoio, para pessoas com mobilidade reduzida, em tubo de aço inoxidável 1 1/2´, L= 800x800mm</t>
  </si>
  <si>
    <t>E.18.000.031109</t>
  </si>
  <si>
    <t>Corrimão em tubo redondo de aço inoxidável AISI 304 liga 18,8, diâmetro nominal de 1 1/2" (38,1mm), espessura de 1,5mm, acabamento escovado, sem arestas vivas, conforme NBR 9050, NBR 9077 E NBR 14718</t>
  </si>
  <si>
    <t>E.18.000.031932</t>
  </si>
  <si>
    <t>Corrimão duplo em tubo de aço inoxidável com diâmetro de 1 1/2´ e montantes com diâmetro de 2´, acabamento aço inox 304 escovado, fixado com flange e canopla</t>
  </si>
  <si>
    <t>E.18.000.031933</t>
  </si>
  <si>
    <t>Corrimão em tubo de aço inoxidável, diâmetro 1 1/2´ e montantes com diâmetro de 2´, acabamento em aço inox 304 escovado, fixado com flange e canopla</t>
  </si>
  <si>
    <t>E.18.000.036519</t>
  </si>
  <si>
    <t>Revestimento em aço inoxidável AISI304, liga18,8 em chapa 20 com espessura de 1mm, acabamento escovado - colocado</t>
  </si>
  <si>
    <t>E.18.000.039079</t>
  </si>
  <si>
    <t>Placa comemorativa em aço inoxidável escovado, medidas aproximadas de 50cm de largura e 70cm de altura, texto+desenho+parafuos</t>
  </si>
  <si>
    <t>E.18.000.050496</t>
  </si>
  <si>
    <t>Mesa lateral em aço inoxidável com prateleira inferior, de 2100 x 700 x 850mm</t>
  </si>
  <si>
    <t>E.18.000.063554</t>
  </si>
  <si>
    <t>Abrigo simples em aço inoxidável escovado AISI-304/316, com suporte para mangueira 1 1/2", porta em vidro temperado, 60x90x17cm, ref. Firex, Gilfire, Rwinox ou equivalente</t>
  </si>
  <si>
    <t>E.18.000.067524</t>
  </si>
  <si>
    <t>Captor pluvial equipado com mecanismo anti-vórtice, corpo em aço inoxidável, grelha em alumínio, DN= 50 mm; ref. linha EPAMS da Saint Gobain ou equivalente</t>
  </si>
  <si>
    <t>E.18.000.067525</t>
  </si>
  <si>
    <t>Captor pluvial equipado com mecanismo anti-vórtice, corpo em aço inoxidável, grelha em alumínio, DN= 75 mm; ref. linha SMU EPAMS da Saint Gobain ou equivalente</t>
  </si>
  <si>
    <t>E.19.000.025645</t>
  </si>
  <si>
    <t>Telha ondulada translúcida em polipropileno, 244x110cm, espessura 1,10mm, ref. 177 Esaf, Atco ou equivalente</t>
  </si>
  <si>
    <t>E.20.000.091554</t>
  </si>
  <si>
    <t>Brise metálico fixo em chapa lisa de Aluzinc pré-pintada, espessura de 0,6 mm, seção "U" dimensão 200x75mm, ref. Aerobrise 200 da Hunter Douglas, AB 200 da Refax, BSM-A200 da Sul Metais ou equivalente</t>
  </si>
  <si>
    <t>F.03.000.020572</t>
  </si>
  <si>
    <t>Concreto asfáltico usinado à quente tipo CBUQ, faixa Dersa (faixa 4 ou 5) posto obra</t>
  </si>
  <si>
    <t>F.03.000.020573</t>
  </si>
  <si>
    <t>Binder fechado, fornecimento posto obra</t>
  </si>
  <si>
    <t>F.03.000.024023</t>
  </si>
  <si>
    <t>Manta asfáltica plastomérica com armadura filme de poliéster tipo III, espessura 4mm, face exposta em geotêxtil, Premium Geotêxtil da Viapol ou equivalente</t>
  </si>
  <si>
    <t>F.03.000.024031</t>
  </si>
  <si>
    <t>Papel betumado KRAFT</t>
  </si>
  <si>
    <t>F.03.000.024034</t>
  </si>
  <si>
    <t>Asfalto oxidado tipo II (NBR9910), ref. Denver asfalto OX ou 084 da Petrox ou equivalente</t>
  </si>
  <si>
    <t>F.03.000.024078</t>
  </si>
  <si>
    <t>F.03.000.024081</t>
  </si>
  <si>
    <t>Membrana de asfalto modificado com elastômeros cor preta, ref. Vedapren / Otto Baumgart, Denverpren SBS / Denver, Igolflex Preto / Sika ou equivalente</t>
  </si>
  <si>
    <t>F.03.000.024109</t>
  </si>
  <si>
    <t>Manta asfáltica com armadura filme de poliéster, tipo III-B, espessura de 3 mm, ref. Denvermanta III-B Denver Global, Torodin III-B Viapol, Premium Poliéster III-B Viapol ou equivalente</t>
  </si>
  <si>
    <t>F.03.000.024110</t>
  </si>
  <si>
    <t>Manta asfáltica com armadura filme de poliéster, tipo III-B, espessura de 4 mm, ref. Denvermanta III-B Denver Global, Torodin III-B Viapol, Premium Poliéster III-B Viapol ou equivalente</t>
  </si>
  <si>
    <t>F.03.000.024111</t>
  </si>
  <si>
    <t>Manta asfáltica tipo III-B, esp. 3mm, face exposta em geotêxtil, ref. Denvermanta Geotêxtil III-B -Denver Global, Torodin Geotêxtil III-B e Premium III-B Viapol ou equivalente</t>
  </si>
  <si>
    <t>F.03.000.024534</t>
  </si>
  <si>
    <t>Isolamento térmico em espuma elastomérica, espessura de 9 a 12 mm, para tubulação água quente e refrigeração, diâmetro de 1/4´ (cobre)</t>
  </si>
  <si>
    <t>F.03.000.024535</t>
  </si>
  <si>
    <t>Isolamento térmico em espuma elastomérica, espessura de 9 a 12 mm, para tubulação água quente e refrigeração, diâmetro de 5/8´ (cobre) ou 1/4´ (ferro)</t>
  </si>
  <si>
    <t>F.03.000.024549</t>
  </si>
  <si>
    <t>Manta elastomérica para tubulação de água quente e refrigeração, espessura de 19 a 26 mm</t>
  </si>
  <si>
    <t>F.03.000.024550</t>
  </si>
  <si>
    <t>Isolamento térmico em espuma elastomérica, espessura de 19 a 26 mm, para tubulação de água quente e refrigeração, diâmetro de 3/8" (cobre) e 1/8" (ferro)</t>
  </si>
  <si>
    <t>F.03.000.024551</t>
  </si>
  <si>
    <t>Isolamento térmico em espuma elastomérica, espessura de 19 a 26 mm, para tubulação de água quente e refrigeração, diâmetro de 3/4" (cobre) e 3/8" (ferro)</t>
  </si>
  <si>
    <t>F.03.000.024702</t>
  </si>
  <si>
    <t>Asfalto betuminoso (CAP 85/100= CAP 7)(CAP 50/60= CAP 20)</t>
  </si>
  <si>
    <t>F.03.000.024704</t>
  </si>
  <si>
    <t>Emulsão RR-1-C</t>
  </si>
  <si>
    <t>F.03.000.024705</t>
  </si>
  <si>
    <t>F.03.000.039005</t>
  </si>
  <si>
    <t>Pintura impermeabilizante com asfalto oxidado e solventes orgânicos, ref. Viabit/Viapol, Neutrol/Otto Baumgart/IGOL55 Sika, ou equivalente</t>
  </si>
  <si>
    <t>F.04.000.025523</t>
  </si>
  <si>
    <t>Cumeeira para telha de poliester reforçado com fibra de vidro (PRFV), perfil trapezoidal 49 ou kalheta; ref. Coberfibras, Cersan, Fibratel Telhas, Doplast ou equivalente</t>
  </si>
  <si>
    <t>F.04.000.025549</t>
  </si>
  <si>
    <t>Domo em acrílico fixado com perfil de alumínio, de 1,05 x 1,05 m ref. Alumecril, Domoplast ou equivalente - instalado</t>
  </si>
  <si>
    <t>F.04.000.025550</t>
  </si>
  <si>
    <t>Chapa em policarbonato alveolar bronze de 6 x 1050 x 6000 mm</t>
  </si>
  <si>
    <t>F.04.000.025600</t>
  </si>
  <si>
    <t>Chapa em policarbonato compacto, cor fumê/bronze, espessura de 6mm</t>
  </si>
  <si>
    <t>F.04.000.025601</t>
  </si>
  <si>
    <t>Chapa em policarbonato compacto, cor cristal, espessura de 6mm</t>
  </si>
  <si>
    <t>F.04.000.025602</t>
  </si>
  <si>
    <t>Chapa em policarbonato compacto, cor cristal, espessura de 10mm</t>
  </si>
  <si>
    <t>F.04.000.025608</t>
  </si>
  <si>
    <t>Telha de poliester reforçado com fibra de vidro (PRFV), perfil trapezoidal 49 ou kalheta, com espessura de 1,5mm; ref. Coberfibras, Cersan, Fibratel Telhas, Doplast ou equivalente</t>
  </si>
  <si>
    <t>F.04.000.025638</t>
  </si>
  <si>
    <t>Chapa em policarbonato alveolar bronze de 10 x 2100 x 6000 mm</t>
  </si>
  <si>
    <t>F.04.000.025642</t>
  </si>
  <si>
    <t>Chapa em policarbonato alveolar translúcido de 10 x 2100 x 6000 mm</t>
  </si>
  <si>
    <t>F.04.000.026505</t>
  </si>
  <si>
    <t>Calço plástico para telha ondulada, 18 mm</t>
  </si>
  <si>
    <t>F.04.000.026506</t>
  </si>
  <si>
    <t>Calço plástico para telha trapezoidal, 38 mm</t>
  </si>
  <si>
    <t>F.07.000.022013</t>
  </si>
  <si>
    <t>Poliestireno expandido densidade 9 a 10 kg/m³ - P1 para enchimento</t>
  </si>
  <si>
    <t>F.07.000.024075</t>
  </si>
  <si>
    <t>Manta de lã de vidro e/ou lã de rocha de 2´</t>
  </si>
  <si>
    <t>F.07.000.024507</t>
  </si>
  <si>
    <t>Poliestireno expandido P-III (isopor), espessura de 10mm</t>
  </si>
  <si>
    <t>F.07.000.024513</t>
  </si>
  <si>
    <t>F.07.000.024536</t>
  </si>
  <si>
    <t>Isolamento térmico em espuma elastomérica, espessura de 9 a 12 mm, para tubulação água quente e refrigeração, diâmetro de 1/2´ (cobre)</t>
  </si>
  <si>
    <t>F.07.000.024537</t>
  </si>
  <si>
    <t>Isolamento térmico em espuma elastomérica, espessura de 9 a 12 mm, para tubulação água quente e refrigeração, diâmetro de 1´ (cobre)</t>
  </si>
  <si>
    <t>F.07.000.024538</t>
  </si>
  <si>
    <t>Isolamento térmico em espuma elastomérica, espessura de 19 a 26 mm, para tubulação água quente e refrigeração, diâmetro de 7/8´ (cobre) / 1/2´ (ferro)</t>
  </si>
  <si>
    <t>F.07.000.024539</t>
  </si>
  <si>
    <t>Isolamento térmico em espuma elastomérica, espessura de 19 a 26 mm, para tubulação água quente e refrigeração, diâmetro de 1 1/8´ (cobre) / 3/4´ (ferro)</t>
  </si>
  <si>
    <t>F.07.000.024540</t>
  </si>
  <si>
    <t>Isolamento térmico em espuma elastomérica, espessura de 19 a 26 mm, para tubulação água quente e refrigeração, diâmetro de 1 3/8´ (cobre) ou 1´ (ferro)</t>
  </si>
  <si>
    <t>F.07.000.024541</t>
  </si>
  <si>
    <t>Isolamento térmico em espuma elastomérica, espessura de 19 a 26 mm, para tubulação água quente e refrigeração, diâmetro de 1 5/8´ (cobre) ou 1 1/4´ (ferro)</t>
  </si>
  <si>
    <t>F.07.000.024542</t>
  </si>
  <si>
    <t>Isolamento térmico em espuma elastomérica, espessura de 19 a 26 mm, para tubulação água quente e refrigeração, diâmetro de 1 1/2´ (ferro)</t>
  </si>
  <si>
    <t>F.07.000.024543</t>
  </si>
  <si>
    <t>Isolamento térmico em espuma elastomérica, espessura de 19 a 26 mm, para tubulação água quente e refrigeração, diâmetro de 2´ (ferro)</t>
  </si>
  <si>
    <t>F.07.000.024544</t>
  </si>
  <si>
    <t>Isolamento térmico em espuma elastomérica, espessura de 19 a 26 mm, para tubulação água quente e refrigeração, diâmetro de 2 1/2´ (ferro)</t>
  </si>
  <si>
    <t>F.07.000.024545</t>
  </si>
  <si>
    <t>Isolamento térmico em espuma elastomérica, espessura de 19 a 26 mm, para tubulação água quente e refrigeração, diâmetro de 3 1/2´ (cobre) / 3´ (ferro)</t>
  </si>
  <si>
    <t>F.07.000.024546</t>
  </si>
  <si>
    <t>Isolamento térmico em espuma elastomérica, espessura de 19 a 26 mm, para tubulação água quente e refrigeração, diâmetro de 4´ (ferro)</t>
  </si>
  <si>
    <t>F.07.000.024547</t>
  </si>
  <si>
    <t>Isolamento térmico em espuma elastomérica, espessura de 19 a 26 mm, para tubulação água quente e refrigeração, diâmetro de 5´ (ferro)</t>
  </si>
  <si>
    <t>F.07.000.024548</t>
  </si>
  <si>
    <t>Isolamento térmico em espuma elastomérica, espessura de 19 a 26 mm, para tubulação água quente e refrigeração, diâmetro de 6´ (ferro)</t>
  </si>
  <si>
    <t>F.07.000.024551</t>
  </si>
  <si>
    <t>Manta em fibra cerâmica aluminizada, espessura de 38 mm, densidade 96 kg/m³, comprimento de fibra (médio) 100mm, para isolamento térmico de duto de pressurização</t>
  </si>
  <si>
    <t>F.07.000.024571</t>
  </si>
  <si>
    <t>Manta de lã de vidro e/ou lã de rocha de 1´</t>
  </si>
  <si>
    <t>F.08.000.020301</t>
  </si>
  <si>
    <t>Placa neoprene fretado para apoio-Dm³</t>
  </si>
  <si>
    <t>F.08.000.024103</t>
  </si>
  <si>
    <t>F.08.000.028059</t>
  </si>
  <si>
    <t>F.08.000.028060</t>
  </si>
  <si>
    <t>F.08.000.028061</t>
  </si>
  <si>
    <t>F.08.000.028062</t>
  </si>
  <si>
    <t>F.08.000.028065</t>
  </si>
  <si>
    <t>F.08.000.033572</t>
  </si>
  <si>
    <t>Friso para junta de dilatação em revestimento granito lavado tipo Fulget</t>
  </si>
  <si>
    <t>F.08.000.036004</t>
  </si>
  <si>
    <t>Junta estrutural, UT10VMA Uniontech / JJ1015M Jeene</t>
  </si>
  <si>
    <t>F.08.000.036005</t>
  </si>
  <si>
    <t>Junta estrutural, UT20VMA Uniontech / JJ2027M Jeene</t>
  </si>
  <si>
    <t>F.08.000.036018</t>
  </si>
  <si>
    <t>Junta UT25OAE Uniontech / JJ2540VV Jeene, labios poliméricos</t>
  </si>
  <si>
    <t>F.08.000.036019</t>
  </si>
  <si>
    <t>Junta UT35OAE Uniontech / JJ3550VV Jeene, labios poliméricos</t>
  </si>
  <si>
    <t>F.08.000.036025</t>
  </si>
  <si>
    <t>Perfilado termoplast. PVC, Vedacit O-12/Sika O-12</t>
  </si>
  <si>
    <t>F.08.000.036027</t>
  </si>
  <si>
    <t>Perfilado termoplast. PVC, Vedacit O-22/Sika O-22</t>
  </si>
  <si>
    <t>F.08.000.036063</t>
  </si>
  <si>
    <t>Juntas latão 3/4´x 1/8´</t>
  </si>
  <si>
    <t>F.08.000.062026</t>
  </si>
  <si>
    <t>Guia de polietileno Tarucel, diâmetro de 15 mm</t>
  </si>
  <si>
    <t>F.09.000.024029</t>
  </si>
  <si>
    <t>Manta geotêxtil com resistência à tração longitudinal de 31kN/m e transversal de 27kN/m, ref. linha Bidim RT ou equivalente</t>
  </si>
  <si>
    <t>F.09.000.024049</t>
  </si>
  <si>
    <t>Manta geotêxtil com resistência à tração longitudinal de 16kN/m e transversal de 14kN/m, ref. linha Bidim RT ou equivalente</t>
  </si>
  <si>
    <t>F.09.000.024080</t>
  </si>
  <si>
    <t>Manta geotêxtil com resistência à tração longitudinal de 10kN/m e transversal de 9kN/m, ref. linha Bidim RT ou equivalente</t>
  </si>
  <si>
    <t>F.09.000.092628</t>
  </si>
  <si>
    <t>Tela de juta (aniagem)</t>
  </si>
  <si>
    <t>F.10.000.023573</t>
  </si>
  <si>
    <t>F.10.000.024058</t>
  </si>
  <si>
    <t>F.10.000.024520</t>
  </si>
  <si>
    <t>Espuma flexível poliuretano poliéter, auto extinguível, superfície em cunhas anecóicas ou ondulado, natural grafite, e=50mm, densidade 28 até 35kg/m³; ref. Sonique Wave 50/10 Vibrasom, Sinus PLus da Isopur ou equivalente</t>
  </si>
  <si>
    <t>F.11.000.025601</t>
  </si>
  <si>
    <t>Telha em fibra vegetal, ondulada de 3mm; ref. Onduline, Fibroflex ou equivalente</t>
  </si>
  <si>
    <t>F.11.000.025602</t>
  </si>
  <si>
    <t>Cumeeira em fibra vegetal, lisa de 3mm; ref. Onduline, Fibroflex ou equivalente</t>
  </si>
  <si>
    <t>F.12.000.024008</t>
  </si>
  <si>
    <t>Fita autoadesiva em poliester de 5 cm, para trincas, ref. Fitafix ou equivalente</t>
  </si>
  <si>
    <t>F.12.000.024026</t>
  </si>
  <si>
    <t>Selante endurecedor à base de polímeros siliconados, ref. Otto baugart, Masterkure HD 200WB da Basf ou equivalente</t>
  </si>
  <si>
    <t>F.12.000.024102</t>
  </si>
  <si>
    <t>Geomembrana em polietileno PEAD, lisa em ambas as faces com espessura de 1 mm</t>
  </si>
  <si>
    <t>F.12.000.028008</t>
  </si>
  <si>
    <t>Desmoldante para formas</t>
  </si>
  <si>
    <t>F.12.000.028069</t>
  </si>
  <si>
    <t>Selante elástico de alto desempenho à base de poliuretano para uso geral, ref. Nitoseal PU30 da Fosroc, Sikaflex-Construction ou equivalente</t>
  </si>
  <si>
    <t>F.12.000.028075</t>
  </si>
  <si>
    <t>Cola de contato para espuma elastomérica, isolamento térmico (uso adesivo industrial), ref. Armaflex 520 ou equivalente</t>
  </si>
  <si>
    <t>F.12.000.091473</t>
  </si>
  <si>
    <t>Serviço soldagem geomembrana alta densidade PEAD</t>
  </si>
  <si>
    <t>F.13.000.025534</t>
  </si>
  <si>
    <t>Telha ondulada em CRFS (2,13x1,10m) de 8mm</t>
  </si>
  <si>
    <t>F.13.000.025535</t>
  </si>
  <si>
    <t>Cumeeira universal CRFS 0,06, (1,10), perfil ondulado</t>
  </si>
  <si>
    <t>F.13.000.025538</t>
  </si>
  <si>
    <t>Telha tipo Kalheta 44cm CRFS (3,0 x 0,472m)</t>
  </si>
  <si>
    <t>F.13.000.025539</t>
  </si>
  <si>
    <t>Rufo em CRFS 0,08, Tod.1,10m, perfil ondulado</t>
  </si>
  <si>
    <t>F.13.000.025542</t>
  </si>
  <si>
    <t>Cumeeira normal em CRFS, perfil ondulado (1,10m)</t>
  </si>
  <si>
    <t>F.13.000.025545</t>
  </si>
  <si>
    <t>Telha ondulada em CRFS (2,13x1,10m) de 6mm</t>
  </si>
  <si>
    <t>F.13.000.025551</t>
  </si>
  <si>
    <t>Cumeeira normal em CRFS, perfil Kalheta 44 (0,608m)</t>
  </si>
  <si>
    <t>F.13.000.025552</t>
  </si>
  <si>
    <t>Telha modulada (onda 50) em CRFS (2,30 x 0,605m)</t>
  </si>
  <si>
    <t>F.13.000.025555</t>
  </si>
  <si>
    <t>Cumeeira normal em CRFS, perfil modulada/onda 50(0,6m)</t>
  </si>
  <si>
    <t>F.13.000.025564</t>
  </si>
  <si>
    <t>Espigão normal CRFS perfil modulada/onda 50(1,22m)</t>
  </si>
  <si>
    <t>F.13.000.026001</t>
  </si>
  <si>
    <t>Espigão universal em CRFS perfil ondulado (1,80m)</t>
  </si>
  <si>
    <t>F.14.000.025516</t>
  </si>
  <si>
    <t>Telha em chapa de aço zincado, pré-pintado, perfil trapezoidal, espessura de 0,50mm, ref.: LR-40 da Perfilor, LR 40 da Eucatex, MBP 40 da MBP ou equivalente</t>
  </si>
  <si>
    <t>F.14.000.025529</t>
  </si>
  <si>
    <t>Cumeeira em chapa de aço zincado, pré-pintada, perfil trapezoidal, espessura de 0,50mm; ref. LR-40 da Perfilor, MBP-40 da MBP, Eucatex ou equivalente</t>
  </si>
  <si>
    <t>F.14.000.025531</t>
  </si>
  <si>
    <t>Cumeeira em de aço zincado, pré-pintada, perfil ondulado, espessura de 0,50mm; ref. LR-17 da Perfilor, MBP17,5 da MBP, Eucatex ou equivalente</t>
  </si>
  <si>
    <t>F.14.000.025532</t>
  </si>
  <si>
    <t>Telha em chapa de aço zincado, grau "B", 260g/m2, perfil trapezoidal, esp.0,80 mm, h=120 mm, autoportante; ref. A120 da Eucatex ou equivalente</t>
  </si>
  <si>
    <t>F.14.000.025563</t>
  </si>
  <si>
    <t>Telha sanduíche chapa de aço zincado, perfil trapezoidal, pré-pintada, esp. 0,50 mm, miolo poliestireno expandido classe F2, espessura de 30 mm; ref. MBP / Eucatex ou equivalente</t>
  </si>
  <si>
    <t>F.14.000.025576</t>
  </si>
  <si>
    <t>Telha em chapa de aço zincado, pré-pintada, perfil trapezoidal, espessura de 0,80 mm; ref. LR-100N da Perfilor, MBP 100 da MBP ou equivalente</t>
  </si>
  <si>
    <t>F.14.000.025580</t>
  </si>
  <si>
    <t>Telha em chapa de aço zincado, pré-pintada, perfil ondulado, espessura de 0,50mm; ref. LR-17 da Pefilor, L17,5 da Eucatex, MBP 17,5 da MBP ou equivalente</t>
  </si>
  <si>
    <t>F.14.000.025581</t>
  </si>
  <si>
    <t>Telha em chapa de aço zincado, pré-pintada, perfil ondulado, espessura de 0.8mm; ref. LR-17 Calandrada da Perfilor, RT 17 calandrada da MBP ou equivalente</t>
  </si>
  <si>
    <t>F.14.000.068001</t>
  </si>
  <si>
    <t>Calha em chapa galvanizada 26 desenvolvimento 0,33 m</t>
  </si>
  <si>
    <t>F.14.000.068002</t>
  </si>
  <si>
    <t>Calha em chapa galvanizada 26 desenvolvimento 0,50 m</t>
  </si>
  <si>
    <t>F.14.000.068025</t>
  </si>
  <si>
    <t>Calha em chapa galvanizada 24 desenvolvimento 0,33 m</t>
  </si>
  <si>
    <t>F.14.000.068026</t>
  </si>
  <si>
    <t>Calha em chapa galvanizada 24 desenvolvimento 0,50 m</t>
  </si>
  <si>
    <t>F.14.000.068027</t>
  </si>
  <si>
    <t>Calha em chapa galvanizada 24 desenvolvimento 1,00 m</t>
  </si>
  <si>
    <t>F.14.000.092046</t>
  </si>
  <si>
    <t>F.14.000.092047</t>
  </si>
  <si>
    <t>G.01.000.022514</t>
  </si>
  <si>
    <t>Tijolo especial maciço para alvenaria a vista</t>
  </si>
  <si>
    <t>G.01.000.022515</t>
  </si>
  <si>
    <t>Tijolo comum maciço</t>
  </si>
  <si>
    <t>G.01.000.022516</t>
  </si>
  <si>
    <t>Tijolo cerâmico furado "baianinho" de 10 x 19 x 19 cm</t>
  </si>
  <si>
    <t>G.01.000.022536</t>
  </si>
  <si>
    <t>Tijolo laminado 5,5 x 11 x 23,5 cm</t>
  </si>
  <si>
    <t>G.01.000.022541</t>
  </si>
  <si>
    <t>G.01.000.022542</t>
  </si>
  <si>
    <t>Bloco cerâmico para vedação 14 x 19 x 39 cm</t>
  </si>
  <si>
    <t>G.01.000.022543</t>
  </si>
  <si>
    <t>G.01.000.022544</t>
  </si>
  <si>
    <t>G.01.000.022545</t>
  </si>
  <si>
    <t>G.01.000.025501</t>
  </si>
  <si>
    <t>Telha de barro tipo francesa</t>
  </si>
  <si>
    <t>G.01.000.025508</t>
  </si>
  <si>
    <t>Telha de barro tipo plan</t>
  </si>
  <si>
    <t>G.01.000.025533</t>
  </si>
  <si>
    <t>Telha de barro tipo italiana</t>
  </si>
  <si>
    <t>G.01.000.025536</t>
  </si>
  <si>
    <t>Telha de barro tipo romana</t>
  </si>
  <si>
    <t>G.01.000.025537</t>
  </si>
  <si>
    <t>Cumeeira para telhas tipo universal</t>
  </si>
  <si>
    <t>G.01.000.025639</t>
  </si>
  <si>
    <t>Final de espigão de barro - (terminal de cumeeira)</t>
  </si>
  <si>
    <t>G.01.000.026042</t>
  </si>
  <si>
    <t>Telhas cerâmica, tipo colonial paulista (capa e canal)</t>
  </si>
  <si>
    <t>G.02.000.022584</t>
  </si>
  <si>
    <t>Pastilha de porcelana, esmaltada ou natural, para uso em paredes e fachadas internas/externas, formato 2,5x5 cm, diversas cores, ref. linha Decoração e Design da Jatobá, linha Cerâmica Atlas ou equivalente</t>
  </si>
  <si>
    <t>G.02.000.022585</t>
  </si>
  <si>
    <t>Placa cerâmica extrudada para uso vertical (paredes e fachadas), com garras cônicas, espessura entre 9 e 10 mm, ref. linha Natural da Gail, linha Piscina e Cor e linha Industrial Premium da Cerâmica São Luiz ou equivalente</t>
  </si>
  <si>
    <t>G.02.000.023000</t>
  </si>
  <si>
    <t>G.02.000.023001</t>
  </si>
  <si>
    <t>G.02.000.023003</t>
  </si>
  <si>
    <t>Porcelanato esmaltado polido, com acabamento retificado, indicado para áreas internas e ambientes com tráfego médio, grupo de absorção BIa; referência comercial Eliane, Cecrisa-Portinari ou equivalente</t>
  </si>
  <si>
    <t>G.02.000.023005</t>
  </si>
  <si>
    <t>G.02.000.023006</t>
  </si>
  <si>
    <t>G.02.000.023007</t>
  </si>
  <si>
    <t>G.02.000.023008</t>
  </si>
  <si>
    <t>G.02.000.023009</t>
  </si>
  <si>
    <t>G.02.000.023017</t>
  </si>
  <si>
    <t>Placa cerâmica extrudada resistente a altas temperaturas, para pisos indústrias e cozinhas profissionais, alta resistência química e mecânica, espessura mínima 13 mm; ref. Gail, Cerâmica São Luiz ou equivalente</t>
  </si>
  <si>
    <t>G.02.000.023018</t>
  </si>
  <si>
    <t>Rodapé em placa cerâmica extrudada, resistente a altas temperaturas, para pisos industriais e cozinhas profissionais, alta resistência química e mecânica, altura de 10 cm; ref. Gail, Cerâmica São Luiz ou equivalente</t>
  </si>
  <si>
    <t>G.02.000.032009</t>
  </si>
  <si>
    <t>G.02.000.034523</t>
  </si>
  <si>
    <t>Placa cerâmica esmaltada antiderrapante, área interna com saída para o exterior, grupo de absorção BIIa, classe de abrasão PEI-5, resistência química A; ref. Biancogres, Incepa, Elizabeth ou equivalente</t>
  </si>
  <si>
    <t>G.02.000.034525</t>
  </si>
  <si>
    <t>G.02.000.034532</t>
  </si>
  <si>
    <t>G.02.000.034534</t>
  </si>
  <si>
    <t>Pastilha de porcelana, esmaltada ou natural, para uso em paredes e fachadas internas/externas, formato 5x5 cm, diversas cores, ref. comercial linha Piscina da Jatobá, linhas Revenda e Engenharia da Atlas ou equivalente</t>
  </si>
  <si>
    <t>G.02.000.034535</t>
  </si>
  <si>
    <t>Pastilha de porcelana, esmaltada ou natural, para uso em paredes e fachadas internas/externas, formato 2,5x2,5 cm, diversas cores, ref. comercial linhas Piscina e Mediterranée da Jatobá, linha Revenda da Atlas ou equivalente</t>
  </si>
  <si>
    <t>G.02.000.034536</t>
  </si>
  <si>
    <t>Placa cerâmica extrudada para piso industrial, de alta resistência química e mecânica, com espessura de 9 a 10 mm; ref. Gail, Cerâmica São Luiz ou equivalente</t>
  </si>
  <si>
    <t>G.02.000.034537</t>
  </si>
  <si>
    <t>G.02.000.034538</t>
  </si>
  <si>
    <t>Rodapé em placa cerâmica extrudada para piso industrial, de alta resistência química e mecânica, com altura de 10 cm, topo boleado; ref. Gail, Cerâmica São Luiz ou equivalente</t>
  </si>
  <si>
    <t>G.02.000.034583</t>
  </si>
  <si>
    <t>G.02.000.034585</t>
  </si>
  <si>
    <t>Porcelanato esmaltado tipo acetinado, indicado para áreas internas e ambientes com acesso ao exterior, com acabamento tradicional, grupo de absorção BIa; ref. comercial Eliane, Elizabeth, Cecrisa-Portinari ou equivalente</t>
  </si>
  <si>
    <t>G.02.000.034590</t>
  </si>
  <si>
    <t>Porcelanato técnico natural, com acabamento retificado, indicado para áreas internas e ambientes com acesso ao exterior, grupo de absorção BIa; ref. Eliane, Incepa ou equivalente</t>
  </si>
  <si>
    <t>G.02.000.034592</t>
  </si>
  <si>
    <t>Porcelanato técnico polido, indicado para ambientes internos e de médio tráfego, grupo de absorção BIa; referência comercial Eliane, Incepa, Cecrisa-Portinari ou equivalente</t>
  </si>
  <si>
    <t>H.01.000.021198</t>
  </si>
  <si>
    <t>Barra antipânico para porta dupla com travamentos horizontal e vertical completa, com maçaneta tipo alavanca e chave, para vãos de 1,40 a 1,60 m</t>
  </si>
  <si>
    <t>H.01.000.021199</t>
  </si>
  <si>
    <t>Barra antipânico para porta dupla com travamentos horizontal e vertical completa, com maçaneta tipo alavanca e chave, para vãos de 1,70 a 2,60 m</t>
  </si>
  <si>
    <t>H.01.000.021229</t>
  </si>
  <si>
    <t>H.01.000.021234</t>
  </si>
  <si>
    <t>H.01.000.021403</t>
  </si>
  <si>
    <t>H.01.000.031213</t>
  </si>
  <si>
    <t>H.01.000.031233</t>
  </si>
  <si>
    <t>H.01.000.031674</t>
  </si>
  <si>
    <t>Barra antipânico de sobrepor, com maçaneta e chave, com travamento horizontal, para porta em vidro de 1 folha</t>
  </si>
  <si>
    <t>H.01.000.031919</t>
  </si>
  <si>
    <t>Barra antipânico de sobrepor, com maçaneta e chave, com travamento vertical, para porta em vidro de 2 folhas</t>
  </si>
  <si>
    <t>H.02.000.030107</t>
  </si>
  <si>
    <t>Folha de porta veneziana maciça sob medida</t>
  </si>
  <si>
    <t>H.02.000.065547</t>
  </si>
  <si>
    <t>Armário sob medida compensado, revestido folheado madeira (mogno, freijó, imbuia, marfim, cerejeira) dobradiça em aço, puxadores, trinco com chave profundidade até 50cm</t>
  </si>
  <si>
    <t>H.02.000.065548</t>
  </si>
  <si>
    <t>Armário sob medida compensado, revestido laminado melamínico texturizado, várias cores (post forming) dobradiça em aço, puxadores, trinco com chave, profundidade até 50 cm</t>
  </si>
  <si>
    <t>H.02.000.090738</t>
  </si>
  <si>
    <t>Folha de porta em madeira para receber vidro, com montantes em imbuia</t>
  </si>
  <si>
    <t>H.02.000.090741</t>
  </si>
  <si>
    <t>Caixilho de madeira maxim-ar</t>
  </si>
  <si>
    <t>H.02.000.090797</t>
  </si>
  <si>
    <t>H.02.000.090798</t>
  </si>
  <si>
    <t>Prateleira sob medida em compensado, revestido nas 2 faces com laminado fenólico melamínico, e= 20 mm, L= 45 cm, C= 1,20 m - instalado</t>
  </si>
  <si>
    <t>H.02.000.090801</t>
  </si>
  <si>
    <t>Armário tipo prateleira revestido em laminado fenólico melamínico, espessura 20mm - instalado</t>
  </si>
  <si>
    <t>H.02.000.090802</t>
  </si>
  <si>
    <t>Tampo compensado, espessura de 25 mm, largura de 60 cm, revestimento na face superior em laminado fenólico melamínico - instalado</t>
  </si>
  <si>
    <t>H.02.000.090916</t>
  </si>
  <si>
    <t>Armário/gabinete embutido em MDF sob medida, revestido em laminado melamínico, com portas, prateleiras e ferragens - instalado</t>
  </si>
  <si>
    <t>H.03.000.026208</t>
  </si>
  <si>
    <t>Chapa perfurada em aço SAE 1020, furos redondos de diâmetro 25mm, área aberta de 57%, espessura 1/4´ - inclusive sondagem</t>
  </si>
  <si>
    <t>H.03.000.027541</t>
  </si>
  <si>
    <t>Portão tipo basculante com contrapeso, em chapa metálica 14 calandrada, estruturado com perfis metálicos, uma folha, de 3,30 x 7,20 m, completo, sem motor</t>
  </si>
  <si>
    <t>H.03.000.030355</t>
  </si>
  <si>
    <t>Porta veneziana completa para abrigo em chapa</t>
  </si>
  <si>
    <t>H.03.000.031045</t>
  </si>
  <si>
    <t>Porta ferro de abrir para receber vidro, sob medida</t>
  </si>
  <si>
    <t>H.03.000.031126</t>
  </si>
  <si>
    <t>Fechamento em chapa perfurada de 1,2mm, furos quadrados 4x4mm, com requadro cantoneira em aço carbono, sob medida</t>
  </si>
  <si>
    <t>H.03.000.031205</t>
  </si>
  <si>
    <t>Veneziana de ferro com folhas fixas e de correr sem grade, com 6 folhas; referência comercial JVB 62.51.301-2/62.51.304-7 Belfort da Sasazaki ou equivalente - linha comercial</t>
  </si>
  <si>
    <t>H.03.000.031206</t>
  </si>
  <si>
    <t>H.03.000.031222</t>
  </si>
  <si>
    <t>Porta em chapa n° 14 com batente</t>
  </si>
  <si>
    <t>H.03.000.031225</t>
  </si>
  <si>
    <t>Porta/portão correr em chapa cega dupla, sobmedida</t>
  </si>
  <si>
    <t>H.03.000.031241</t>
  </si>
  <si>
    <t>Caixilho de correr em chapa de ferro dobrado, com subdivisão, sob medida</t>
  </si>
  <si>
    <t>H.03.000.031244</t>
  </si>
  <si>
    <t>Caixilho em ferro, tipo basculante, perfil em ´T´ e ´L´ com espessura de 1/8´, sob medida</t>
  </si>
  <si>
    <t>H.03.000.031245</t>
  </si>
  <si>
    <t>Caixilho em perfis de chapa dobrada, com espessura de 1/8´, baguetes em chapa de aço 14, para fixação de vidros, sob medida</t>
  </si>
  <si>
    <t>H.03.000.031262</t>
  </si>
  <si>
    <t>Porta ferro de abrir para receber vidro, parte inferior chapeada sob medida</t>
  </si>
  <si>
    <t>H.03.000.031266</t>
  </si>
  <si>
    <t>Grade de proteção para caixilhos</t>
  </si>
  <si>
    <t>H.03.000.031273</t>
  </si>
  <si>
    <t>Fechamento em chapa metálica expandida EXP-12D com requadro em cantoneira</t>
  </si>
  <si>
    <t>H.03.000.031274</t>
  </si>
  <si>
    <t>Grade de proteção em barra chata soldada 1 1/2´x1/4´, com requadro em chapa dobrada</t>
  </si>
  <si>
    <t>H.03.000.031275</t>
  </si>
  <si>
    <t>Portinhola de correr em chapa de aço 1/4´, para "passa pacote", completa</t>
  </si>
  <si>
    <t>H.03.000.031276</t>
  </si>
  <si>
    <t>Portinhola de abrir, dupla, em chapa de aço 10, para "passa pacote", completa sob medida</t>
  </si>
  <si>
    <t>H.03.000.031284</t>
  </si>
  <si>
    <t>Grade média em aço carbono com espaçamento de 2cm, com barra chata 1´ x 3/8´</t>
  </si>
  <si>
    <t>H.03.000.031296</t>
  </si>
  <si>
    <t>Portão tipo gradil 1 ou 2 folhas, com ou sem bandeira, sob medida</t>
  </si>
  <si>
    <t>H.03.000.031627</t>
  </si>
  <si>
    <t>Porta de abrir em chapa dupla 14 com visor, batente envolvente, completa</t>
  </si>
  <si>
    <t>H.03.000.067564</t>
  </si>
  <si>
    <t>Grelha arvoreira em ferro fundido nodular</t>
  </si>
  <si>
    <t>H.03.000.068037</t>
  </si>
  <si>
    <t>Fechamento em chapa de aço 14 MSG perfurada com diâmetro de 12,7 mm, com requadro em chapa dobrada</t>
  </si>
  <si>
    <t>H.03.000.090241</t>
  </si>
  <si>
    <t>Caixilho em ferro com ventilação permanente, perfil de ferro tipo ´T´ de 1´ x 1/8´ - sob medida</t>
  </si>
  <si>
    <t>H.03.000.090904</t>
  </si>
  <si>
    <t>Caixilho em ferro veneziana em perfis ´L´ e ´T´ com espessura de 1/8´ - sob medida</t>
  </si>
  <si>
    <t>H.03.000.090910</t>
  </si>
  <si>
    <t>Tela de proteção de aço, malha ondulada artística de 1´, fio 10 com requadro em perfil ´L´ de 1´ x 1´ x 1/8´ - (3,40 x 1,30 m)</t>
  </si>
  <si>
    <t>H.04.000.026223</t>
  </si>
  <si>
    <t>Portão de abrir 2 folhas, com tela ondulada galvanizada, malha 2´ e fio 10BWG, cantoneira 5/8x1/8, esquadro tubular de 100x50mm, aço SAE 1008/1010 galvanizado</t>
  </si>
  <si>
    <t>H.04.000.026229</t>
  </si>
  <si>
    <t>Porta de enrolar automatizada, em chapa aço galvanizado 20 perfil articulada raiada, meia cana com micro perfurações, tipo transvision, inclusive coluna</t>
  </si>
  <si>
    <t>H.04.000.026233</t>
  </si>
  <si>
    <t>Guarda-corpo em tubo de aço galvanizado, diâmetro de 1 1/2´ para receber vidro</t>
  </si>
  <si>
    <t>H.04.000.026666</t>
  </si>
  <si>
    <t>Tampa em chapa xadrez galvanizada a fogo antiderrapante, espessura 1/4´ 50kg/m² com cantoneira 1´ x 1´ x 1/8´</t>
  </si>
  <si>
    <t>H.04.000.027501</t>
  </si>
  <si>
    <t>Alambrado em tela de aço galvanizado malha 2´, com montantes metálicos</t>
  </si>
  <si>
    <t>H.04.000.027517</t>
  </si>
  <si>
    <t>H.04.000.027524</t>
  </si>
  <si>
    <t>Caixilho fixo em tela galvanizada, revestida com poliamida, malha 10mm</t>
  </si>
  <si>
    <t>H.04.000.027530</t>
  </si>
  <si>
    <t>H.04.000.031006</t>
  </si>
  <si>
    <t>Corrimão tubular em aço galvanizado, diâmetro de 1 1/2´</t>
  </si>
  <si>
    <t>H.04.000.031007</t>
  </si>
  <si>
    <t>Corrimão tubular em aço galvanizado, diâmetro de 2´</t>
  </si>
  <si>
    <t>H.04.000.031030</t>
  </si>
  <si>
    <t>Porta de enrolar manual em chapa de aço galvanizado 22 perfil articulada raiada, meia cana cega ou vazada</t>
  </si>
  <si>
    <t>H.04.000.031111</t>
  </si>
  <si>
    <t>Mão de obra especializada para instalação de veneziana industrial em aço galvanizado com aletas em resina reforçada de fibra de vidro</t>
  </si>
  <si>
    <t>H.04.000.031224</t>
  </si>
  <si>
    <t>Porta/portão correr tela ondulada em aço galvanizado sobmedida</t>
  </si>
  <si>
    <t>H.04.000.031249</t>
  </si>
  <si>
    <t>Porta em ferro galvanizado de correr, para vidro 2 folhas, completa sob medida</t>
  </si>
  <si>
    <t>H.04.000.031269</t>
  </si>
  <si>
    <t>Caixilho fixo em tela de aço galvanizada, tipo ondulada com malha 1/2´, fio 12, com requadro cantoneira de aço carbono, sob medida</t>
  </si>
  <si>
    <t>H.04.000.031270</t>
  </si>
  <si>
    <t>Caixilho removível em tela de aço galvanizada, tipo ondulada com malha 1´, fio 12, com requadro tubular de aço carbono de 2´, sob medida</t>
  </si>
  <si>
    <t>H.04.000.031272</t>
  </si>
  <si>
    <t>Porta de abrir em tela de aço galvanizado, ondulada de 1´ fio 12, sob medida</t>
  </si>
  <si>
    <t>H.04.000.031282</t>
  </si>
  <si>
    <t>Caixilho para vidro á prova de bala em aço SAE1010/1020</t>
  </si>
  <si>
    <t>H.04.000.031312</t>
  </si>
  <si>
    <t>H.04.000.031352</t>
  </si>
  <si>
    <t>H.04.000.031374</t>
  </si>
  <si>
    <t>Escada marinheiro galvanizada com guarda-corpo</t>
  </si>
  <si>
    <t>H.04.000.031375</t>
  </si>
  <si>
    <t>Escada marinheiro galvanizada</t>
  </si>
  <si>
    <t>H.04.000.031390</t>
  </si>
  <si>
    <t>Tampa para alçapão em chapa de aço galvanizada de 14, com porta cadeado</t>
  </si>
  <si>
    <t>H.04.000.031395</t>
  </si>
  <si>
    <t>Portão 2 folhas tubular diâmetro 3´, com tela em aço galvanizado 2´, altura acima 3,0m, completo; ref. São Luiz, Alambre e Pruden Art ou equivalente</t>
  </si>
  <si>
    <t>H.04.000.031616</t>
  </si>
  <si>
    <t>H.04.000.031617</t>
  </si>
  <si>
    <t>H.04.000.031618</t>
  </si>
  <si>
    <t>Gradil em aço galvanizado eletrofundido de 1718x1650mm e pintura eletrostática, 65x132mm e barra portante 25x2mm</t>
  </si>
  <si>
    <t>H.04.000.031619</t>
  </si>
  <si>
    <t>Montante para gradil em aço galvanizado eletrofundido, pintura eletrostática, chato, dimensões 2120 x 76 x 8 mm</t>
  </si>
  <si>
    <t>H.04.000.031621</t>
  </si>
  <si>
    <t>Portão deslizante/correr em aço galvanizado de 65x132mm, pintura eletrostática, inclusive requadros e pilares, dimensão 1600x2100mm</t>
  </si>
  <si>
    <t>H.04.000.031633</t>
  </si>
  <si>
    <t>Porta de enrolar em chapa de aço galvanizado, perfil meia-cana Tansvizion de 22, automatizada, com controle remoto, pintura eletrostática - instalada</t>
  </si>
  <si>
    <t>H.04.000.091169</t>
  </si>
  <si>
    <t>Portão 1 ou 2 folhas tubular com tela de arame galvanizado, completo até 2,50m</t>
  </si>
  <si>
    <t>H.04.000.091170</t>
  </si>
  <si>
    <t>Alambrado de segurança em aço galvanizado malha 2´, fio 10, com montantes verticais em tubos de aço carbono SAE 1008/1010 e arame farpado completo</t>
  </si>
  <si>
    <t>H.04.000.091532</t>
  </si>
  <si>
    <t>Portão com 2 folhas, tubular em tela de aço galvanizado, para alambrado, com altura acima de 2,50m</t>
  </si>
  <si>
    <t>H.04.000.091533</t>
  </si>
  <si>
    <t>Alambrado de segurança em aço galvanizado malha 2´, com montantes verticais em tubos de aço carbono SAE 1008/1010 e arame farpado, acima de 4,00 m de altura</t>
  </si>
  <si>
    <t>H.04.000.092647</t>
  </si>
  <si>
    <t>Grade para forro eletrofundida em aço carbono galvanizado 1008/1010 malha 25x100mm, barra 25x2mm; ref. Metalgrade ou equivalente</t>
  </si>
  <si>
    <t>H.04.000.092773</t>
  </si>
  <si>
    <t>Grade para piso eletrofundida em aço carbono galvanizado a fogo antiderrapante de 30 x 100 mm, barra chata 4 x 2 mm e redonda com diâmetro de 5 mm</t>
  </si>
  <si>
    <t>H.05.000.027629</t>
  </si>
  <si>
    <t>Caixilho em alumínio anodizado natural fixo, linha Cittá da Alcoa ou equivalente</t>
  </si>
  <si>
    <t>H.05.000.027630</t>
  </si>
  <si>
    <t>Caixilho em alumínio anodizado natural maxim-ar, linha Cittá da Alcoa ou equivalente</t>
  </si>
  <si>
    <t>H.05.000.027631</t>
  </si>
  <si>
    <t>Caixilho em alumínio anodizado natural para pele de vidro, linha Cittá da Alcoa ou equivalente</t>
  </si>
  <si>
    <t>H.05.000.027635</t>
  </si>
  <si>
    <t>Caixilho fixo em alumínio anodizado, nas cores bronze/preto, linha 30 - sem vidro</t>
  </si>
  <si>
    <t>H.05.000.027636</t>
  </si>
  <si>
    <t>Caixilho basculante em alumínio anodizado, nas cores bronze/preto, linha 30 - sem vidro</t>
  </si>
  <si>
    <t>H.05.000.027637</t>
  </si>
  <si>
    <t>Caixilho maxim-ar em alumínio anodizado, nas cores bronze/preto, linha 30 - sem vidro</t>
  </si>
  <si>
    <t>H.05.000.027638</t>
  </si>
  <si>
    <t>Caixilho de correr em alumínio anodizado, nas cores bronze/preto, linha 30 - sem vidro</t>
  </si>
  <si>
    <t>H.05.000.027639</t>
  </si>
  <si>
    <t>Porta de abrir em alumínio anodizado, nas cores bronze/preto, linha 30 - sem vidro</t>
  </si>
  <si>
    <t>H.05.000.027640</t>
  </si>
  <si>
    <t>Porta de correr em alumínio anodizado, nas cores bronze/preto, linha 30 - sem vidro</t>
  </si>
  <si>
    <t>H.05.000.027641</t>
  </si>
  <si>
    <t>Porta de abrir tipo veneziana em alumínio anodizado, nas cores bronze/preto, linha 30 - sem vidro</t>
  </si>
  <si>
    <t>H.05.000.027642</t>
  </si>
  <si>
    <t>Portinhola de correr em alumínio anodizado linha 30, tipo veneziana, nas cores bronze/preto</t>
  </si>
  <si>
    <t>H.05.000.027644</t>
  </si>
  <si>
    <t>Porta de abrir em alumínio com pintura eletrostática branca, sob medida, instalada - SEM VIDRO</t>
  </si>
  <si>
    <t>H.05.000.027645</t>
  </si>
  <si>
    <t>Porta de abrir em alumínio tipo lambri branco, sob medida - sem vidro, ref. comercial project MGM ou equivalente</t>
  </si>
  <si>
    <t>H.05.000.030403</t>
  </si>
  <si>
    <t>Caixilho fixo em alumínio com pintura eletrostática branca, sob medida, instalado - sem vidros</t>
  </si>
  <si>
    <t>H.05.000.030415</t>
  </si>
  <si>
    <t>Caixilho fixo tipo veneziana em alumínio anodizado branco, linha 25 - sob medida</t>
  </si>
  <si>
    <t>H.05.000.031002</t>
  </si>
  <si>
    <t>Caixilho em alumínio anodizado fosco L 25 de correr, sob medida</t>
  </si>
  <si>
    <t>H.05.000.031015</t>
  </si>
  <si>
    <t>Barra de proteção tipo U, para pessoas com mobilidade reduzida, em tubo de alumínio, L= 250 x 250mm, acabamento com pintura epóxi, conforme NBR9050</t>
  </si>
  <si>
    <t>H.05.000.031101</t>
  </si>
  <si>
    <t>Caixilho em alumínio tipo basculante com vidro, linha comercial</t>
  </si>
  <si>
    <t>H.05.000.031102</t>
  </si>
  <si>
    <t>Caixilho em alumínio tipo maxim-ar com vidro, linha comercial</t>
  </si>
  <si>
    <t>H.05.000.031103</t>
  </si>
  <si>
    <t>Caixilho em alumínio tipo correr com vidro, linha comercial</t>
  </si>
  <si>
    <t>H.05.000.031104</t>
  </si>
  <si>
    <t>Caixilho em alumínio tipo veneziana com vidro, linha comercial</t>
  </si>
  <si>
    <t>H.05.000.031105</t>
  </si>
  <si>
    <t>H.05.000.031107</t>
  </si>
  <si>
    <t>H.05.000.031108</t>
  </si>
  <si>
    <t>H.05.000.031109</t>
  </si>
  <si>
    <t>Veneziana industrial em alumínio com aletas em fiber-glass, ref. Comovent ou equivalente</t>
  </si>
  <si>
    <t>H.05.000.031120</t>
  </si>
  <si>
    <t>Porta em alumínio anodizado fosco L 30, tipo veneziana de giro, completa com batente e ferragem, sob medida com referência 90 cm x 185 cm</t>
  </si>
  <si>
    <t>H.05.000.031127</t>
  </si>
  <si>
    <t>Porta de entrada em alumínio anodizado fosco L 30 de correr, completa com batente e ferragem, sob medida</t>
  </si>
  <si>
    <t>H.05.000.031128</t>
  </si>
  <si>
    <t>Porta de entrada em alumínio anodizado fosco L 30, 01 folha de giro, completa com batente e ferragem, sob medida</t>
  </si>
  <si>
    <t>H.05.000.031153</t>
  </si>
  <si>
    <t>Caixilho em alumínio anodizado fosco L 25 basculante, sob medida</t>
  </si>
  <si>
    <t>H.05.000.031154</t>
  </si>
  <si>
    <t>Caixilho guilhotina em alumínio anodizado natural, sob medida, instalado - sem vidros</t>
  </si>
  <si>
    <t>H.05.000.031155</t>
  </si>
  <si>
    <t>Caixilho em alumínio anodizado fosco L 25 fixo, sob medida</t>
  </si>
  <si>
    <t>H.05.000.031156</t>
  </si>
  <si>
    <t>Caixilho em alumínio anodizado fosco L 25 maxim-ar, sob medida</t>
  </si>
  <si>
    <t>H.05.000.032419</t>
  </si>
  <si>
    <t>H.05.000.032421</t>
  </si>
  <si>
    <t>H.05.000.032422</t>
  </si>
  <si>
    <t>H.05.000.032426</t>
  </si>
  <si>
    <t>Caixilho em alumínio tipo basculante com vidro mini boreal, cor branco; referência comercial Sasazaki, Gravia, Atlantica ou equivalente - linha comercial</t>
  </si>
  <si>
    <t>H.05.000.032427</t>
  </si>
  <si>
    <t>Caixilho em alumínio de correr com vidro, cor branco; referência comercial Sasazaki, Ebel, Brimak, Atlantica ou equivalente - linha comercial</t>
  </si>
  <si>
    <t>H.05.000.032437</t>
  </si>
  <si>
    <t>Caixilho em alumínio basculante, com pintura eletrostática branca, sob medida</t>
  </si>
  <si>
    <t>H.05.000.032439</t>
  </si>
  <si>
    <t>Caixilho em alumínio maxim-ar com pintura eletrostática, cor branco, sob medida</t>
  </si>
  <si>
    <t>H.05.000.067522</t>
  </si>
  <si>
    <t>Grelha em alumínio fundido com requadro, 20x100 / 20x50cm, ref. Vila Rica ou equivalente</t>
  </si>
  <si>
    <t>H.05.000.067526</t>
  </si>
  <si>
    <t>H.05.000.067536</t>
  </si>
  <si>
    <t>H.05.000.067537</t>
  </si>
  <si>
    <t>H.05.000.090632</t>
  </si>
  <si>
    <t>Caixilho em alumínio anodizado fosco L 25, tipo veneziana, sob medida</t>
  </si>
  <si>
    <t>H.05.000.090633</t>
  </si>
  <si>
    <t>H.05.000.090686</t>
  </si>
  <si>
    <t>Barra de apoio reta, para pessoas com mobilidade reduzida, em tubo de alumínio, L= 800mm, com flanges, acabamento pintura epóxi, conforme norma NBR 9050</t>
  </si>
  <si>
    <t>H.05.000.090687</t>
  </si>
  <si>
    <t>Barra de apoio em ângulo 90°, para pessoas com mobilidade reduzida, em tubo de alumínio, L= 800x800mm, acabamento com pintura epóxi, conforme norma NBR9050</t>
  </si>
  <si>
    <t>H.06.000.031110</t>
  </si>
  <si>
    <t>Veneziana industrial em aço galvanizado com aletas em resina reforçada de fibra de vidro</t>
  </si>
  <si>
    <t>H.06.000.031640</t>
  </si>
  <si>
    <t>Caixilho de correr com requadro em PVC, 2 folhas móveis, vidro-simples e liso de 3 a 4mm, persiana manual integrada; ref. Brimak, Eurosystem, Belle Acoustique, Marframe ou equivalente</t>
  </si>
  <si>
    <t>H.06.000.037103</t>
  </si>
  <si>
    <t>Placa de poliester insaturado com fibra vidro de 3 mm</t>
  </si>
  <si>
    <t>H.07.000.037004</t>
  </si>
  <si>
    <t>H.07.000.037008</t>
  </si>
  <si>
    <t>Vidro liso laminado incolor de 10 mm - material</t>
  </si>
  <si>
    <t>H.07.000.037011</t>
  </si>
  <si>
    <t>Espelho comum com espessura de 3mm, com moldura em perfil de alumínio de 1cm, fundo em chapa compensada com 3 mm de espessura</t>
  </si>
  <si>
    <t>H.07.000.037013</t>
  </si>
  <si>
    <t>Vidro liso laminado colorido de 10 mm - material</t>
  </si>
  <si>
    <t>H.07.000.037026</t>
  </si>
  <si>
    <t>Espelho em vidro cristal liso, espessura de 4 mm, sobre superfície plana, peças aproximadamente 0,5 a 4,12 m²</t>
  </si>
  <si>
    <t>H.07.000.037033</t>
  </si>
  <si>
    <t>Vidro multilaminado de alta segurança (blindado) em policarbonato, com certificação Retex; ref. NIJ III da Fanavid ou equivalente - material</t>
  </si>
  <si>
    <t>H.07.000.037040</t>
  </si>
  <si>
    <t>Vidro liso laminado, com filme polivinil butiral (PVB), incolor de 8 mm - material</t>
  </si>
  <si>
    <t>H.07.000.037042</t>
  </si>
  <si>
    <t>Vidro fantasia de 3/4 mm - material</t>
  </si>
  <si>
    <t>H.07.000.037047</t>
  </si>
  <si>
    <t>Vidro liso incolor laminado e temperado, espessura de 16 mm (8+8); ref. Personal ou equivalente - material</t>
  </si>
  <si>
    <t>H.07.000.037048</t>
  </si>
  <si>
    <t>Vidro temperado neutro verde de 10 mm - material</t>
  </si>
  <si>
    <t>H.07.000.037074</t>
  </si>
  <si>
    <t>Vidro liso laminado incolor de 6 mm - material</t>
  </si>
  <si>
    <t>H.07.000.037079</t>
  </si>
  <si>
    <t>Vidro liso laminado colorido de 6 mm - material</t>
  </si>
  <si>
    <t>H.07.000.037080</t>
  </si>
  <si>
    <t>Vidro liso laminado leitoso de 6 mm - material</t>
  </si>
  <si>
    <t>H.07.000.037081</t>
  </si>
  <si>
    <t>Vidro liso transparente de 3 mm - material</t>
  </si>
  <si>
    <t>H.07.000.037082</t>
  </si>
  <si>
    <t>Vidro liso transparente de 4 mm - material</t>
  </si>
  <si>
    <t>H.07.000.037083</t>
  </si>
  <si>
    <t>Vidro liso transparente de 5 mm - material</t>
  </si>
  <si>
    <t>H.07.000.037084</t>
  </si>
  <si>
    <t>Vidro liso transparente de 6 mm - material</t>
  </si>
  <si>
    <t>H.07.000.037086</t>
  </si>
  <si>
    <t>Vidro temperado cinza ou bronze 6 mm - material</t>
  </si>
  <si>
    <t>H.07.000.037087</t>
  </si>
  <si>
    <t>Vidro temperado cinza ou bronze 8 mm - material</t>
  </si>
  <si>
    <t>H.07.000.037088</t>
  </si>
  <si>
    <t>Vidro temperado incolor 10 mm - material</t>
  </si>
  <si>
    <t>H.07.000.037089</t>
  </si>
  <si>
    <t>Vidro temperado incolor 6 mm - material</t>
  </si>
  <si>
    <t>H.07.000.037090</t>
  </si>
  <si>
    <t>Vidro temperado incolor 8 mm - material</t>
  </si>
  <si>
    <t>H.07.000.037095</t>
  </si>
  <si>
    <t>Vidro temperado cinza ou bronze 10 mm - material</t>
  </si>
  <si>
    <t>H.07.000.037098</t>
  </si>
  <si>
    <t>Vidro laminado temperado incolor de 8mm - material</t>
  </si>
  <si>
    <t>H.07.000.037099</t>
  </si>
  <si>
    <t>Vidro multilaminado de alta segurança, com proteção balística de nível III, com espessura final de 51 a 70 mm, com certificação Retex; ref. Inovaglass, Blindare, Grupo Fort ou equivalente - instalado</t>
  </si>
  <si>
    <t>H.08.000.010001</t>
  </si>
  <si>
    <t>Veda porta/veda fresta para portas 90 cm com escova em alumínio branco, parafusado, ref. comercial Reisam ou equivalente</t>
  </si>
  <si>
    <t>H.08.000.031218</t>
  </si>
  <si>
    <t>H.08.000.031221</t>
  </si>
  <si>
    <t>Barra antipânico para porta, de sobrepor de um lado da folha e do outro lado cega</t>
  </si>
  <si>
    <t>H.08.000.031223</t>
  </si>
  <si>
    <t>Barra antipânico de sobrepor de um lado da folha da porta e do outro lado maçaneta, tipo alavanca, com acionamento livre</t>
  </si>
  <si>
    <t>H.08.000.031614</t>
  </si>
  <si>
    <t>Porta cadeado zincado, ref. 81114 89mm ZI da Aliança ou equivalente</t>
  </si>
  <si>
    <t>H.08.000.031637</t>
  </si>
  <si>
    <t>Maçaneta tipo alavanca e cilindro para acionamento com chave, acabamento na cor prata</t>
  </si>
  <si>
    <t>H.08.000.031641</t>
  </si>
  <si>
    <t>Pivô superior lateral, para porta em vidro temperado, ref. SM-1001 fabricação Dorma ou equivalente</t>
  </si>
  <si>
    <t>H.08.000.031642</t>
  </si>
  <si>
    <t>Mancal inferior com rolamento, para porta em vidro temperado, ref. SM 1002 fabricação Dorma, 1013 Santa Marina ou equivalente</t>
  </si>
  <si>
    <t>H.08.000.031644</t>
  </si>
  <si>
    <t>H.08.000.031645</t>
  </si>
  <si>
    <t>Dobradiça em latão cromado de 3 1/2" x 3", ref. La Fonte Dob 90 3 1/2" x 3" LT S/P CR, Arouca 346, 3500 da União Mundial ou equivalente</t>
  </si>
  <si>
    <t>H.08.000.031646</t>
  </si>
  <si>
    <t>Dobradiça inferior para vidro temperado, ref. SM1010 fabricação Dorma, 1103 Santa Marina ou equivalente</t>
  </si>
  <si>
    <t>H.08.000.031647</t>
  </si>
  <si>
    <t>H.08.000.031650</t>
  </si>
  <si>
    <t>Fechadura de centro com cilindro, para porta externa em vidro temperado, ref. SM 1050-E linha Glas da Dorma ou equivalente</t>
  </si>
  <si>
    <t>H.08.000.031653</t>
  </si>
  <si>
    <t>Suporte duplo para vidro temperado fixado em alvenaria, ref. SM1092 fabricação Dorma, 1306 Santa Marina ou equivalente</t>
  </si>
  <si>
    <t>H.08.000.031656</t>
  </si>
  <si>
    <t>H.08.000.031658</t>
  </si>
  <si>
    <t>Puxador duplo para porta de madeira, alumínio ou vidro, ref. Dorma Manet de 350mm da Dorma ou equivalente</t>
  </si>
  <si>
    <t>H.08.000.031672</t>
  </si>
  <si>
    <t>Trinco para piso, ref. SM1060 da Dorma, 3240 da Glasspeças, 1519 da Santa Marina ou equivalente</t>
  </si>
  <si>
    <t>H.08.000.031687</t>
  </si>
  <si>
    <t>Fecho de embutir de alavanca, com 20 cm, em latão cromado; ref. 1011 / 20 FC da Arouca ou equivalente</t>
  </si>
  <si>
    <t>H.08.000.031688</t>
  </si>
  <si>
    <t>Fecho tipo ´unho´ de 10 cm em latão cromado de embutir</t>
  </si>
  <si>
    <t>H.08.000.031697</t>
  </si>
  <si>
    <t>Visor tipo olho mágico com ângulo de visualização de 200°; ref. Vonder ou equivalente</t>
  </si>
  <si>
    <t>H.08.000.031698</t>
  </si>
  <si>
    <t>Ferragem adicional para porta de divisória, vão simples colocado</t>
  </si>
  <si>
    <t>H.08.000.031699</t>
  </si>
  <si>
    <t>Ferragem adicional para porta de divisória, vão duplo colocado</t>
  </si>
  <si>
    <t>H.08.000.031701</t>
  </si>
  <si>
    <t>Dobradiça de aço cromado de 3 1/2", para portas de até 21 kg, ref. União Mundial ou equivalente - (embalagem com 3 dobradiças)</t>
  </si>
  <si>
    <t>H.08.000.031715</t>
  </si>
  <si>
    <t>Ferragem completa para porta de box de WC tipo livre/ocupado; ref. 1515/136 Arouca, 719 AZ CR La Fonte, 801 AZ CR 35mm Lockwell ou equivalente</t>
  </si>
  <si>
    <t>H.08.000.031718</t>
  </si>
  <si>
    <t>Cadeado alta segurança 16 pinos, ref. CRT 70 mm da Papaiz ou equivalente</t>
  </si>
  <si>
    <t>H.08.000.031719</t>
  </si>
  <si>
    <t>Cadeado com haste de aço, 35/36 mm, ref. CR35 da Papaiz, E35 da Pado ou equivalente</t>
  </si>
  <si>
    <t>H.08.000.031722</t>
  </si>
  <si>
    <t>Cadeado com haste de aço, 60 mm, ref. CR60 da Papaiz, E60 da Pado ou equivalente</t>
  </si>
  <si>
    <t>H.08.000.031723</t>
  </si>
  <si>
    <t>Cadeado com haste de aço, 25/27 mm, ref. CR25 da Papaiz, E27 da Pado ou equivalente</t>
  </si>
  <si>
    <t>H.08.000.031726</t>
  </si>
  <si>
    <t>Mola de piso para porta com largura até 1,10m e esforço até 120kg, ref. BTS 75 V fabricação Dorma ou equivalente</t>
  </si>
  <si>
    <t>H.08.000.031728</t>
  </si>
  <si>
    <t>Cadeado com haste de aço, 50 mm, ref. CR50 da Papaiz; E50 da Pado ou equivalente</t>
  </si>
  <si>
    <t>H.08.000.031734</t>
  </si>
  <si>
    <t>Dobradiça em latão cromado reforçada com anéis de 3 1/2" x 3", ref. La Fonte Dob 85 3 1/2" x 3" LT S/P CR, 3635 da União Mundial ou equivalente</t>
  </si>
  <si>
    <t>H.08.000.031740</t>
  </si>
  <si>
    <t>Dobradiça em aço inoxidável escovado com anéis, de 3" x 2 1/2", para portas de até 25 kg, ref. Dobradiça 395 da La Fonte ou equivalente</t>
  </si>
  <si>
    <t>H.08.000.031764</t>
  </si>
  <si>
    <t>Equipamento automatizador de portas deslizantes para folha dupla, ref. ES200 EASY da Dorma ou equivalente</t>
  </si>
  <si>
    <t>H.08.000.031765</t>
  </si>
  <si>
    <t>Equipamento automatizador telescópico unilateral de portas deslizantes para folha dupla, ref. ES 200 T da Dorma ou equivalente</t>
  </si>
  <si>
    <t>H.08.000.035003</t>
  </si>
  <si>
    <t>H.08.000.035004</t>
  </si>
  <si>
    <t>Ferragem completa com maçaneta tipo alavanca, com miolo tipo gorges, para porta interna com 1 folha; referência 721/01 CR da Pado, 402526/40 da Arouca ou equivalente</t>
  </si>
  <si>
    <t>H.08.000.035009</t>
  </si>
  <si>
    <t>Fechadura eletroímã para capacidade de atraque de 150kgf</t>
  </si>
  <si>
    <t>H.08.000.035010</t>
  </si>
  <si>
    <t>Fechadura elétrica de sobrepor e fonte, para portas ou portões de metal ou madeira, ref. C-90 dupla da HDL; fonte com botão, ref. TRA-400 da HDL, ou equivalente</t>
  </si>
  <si>
    <t>H.08.000.035011</t>
  </si>
  <si>
    <t>Mola aérea para porta com esforço acima de 50kg até 60kg, ref. MA 200 potência 3 fabricação Dorma, linha 770 POT2 fabricação Disafe ou equivalente</t>
  </si>
  <si>
    <t>H.08.000.035012</t>
  </si>
  <si>
    <t>Mola aérea para porta com esforço acima de 60kg até 80kg, ref. MA 200 potência 4 fabricação Dorma, linha 770POT2 fabricação Disafe ou equivalente</t>
  </si>
  <si>
    <t>H.08.000.035013</t>
  </si>
  <si>
    <t>Mola aérea hidráulica com calha deslizante, para porta com largura até 1,60mm, com esforço de 81 até 250kg, ref. TS 93B / TS 93 System da Dorma, linha 6825 fabricação Disafe ou equivalente</t>
  </si>
  <si>
    <t>H.08.000.035019</t>
  </si>
  <si>
    <t>Fechadura com maçaneta tipo alavanca em aço inoxidável e rozeta, ref. Victória Ecoinox 882 IXE externa da Pado ou equivalente</t>
  </si>
  <si>
    <t>H.09.000.031168</t>
  </si>
  <si>
    <t>Porta de segurança de correr suspensa em grade com aço SAE 1045, com brete superior, diâmetro de 1´, completa, sem têmpera e revenimento</t>
  </si>
  <si>
    <t>H.09.000.031181</t>
  </si>
  <si>
    <t>Brete para instalação lateral em porta chapa/grade de segurança</t>
  </si>
  <si>
    <t>H.09.000.031253</t>
  </si>
  <si>
    <t>Grade de segurança em aço SAE 1045, diâmetro de 1´, com têmpera e revenimento</t>
  </si>
  <si>
    <t>H.09.000.031254</t>
  </si>
  <si>
    <t>Grade de segurança para janela em aço SAE 1045, diâmetro 1´, com têmpera e revenimento</t>
  </si>
  <si>
    <t>H.09.000.031255</t>
  </si>
  <si>
    <t>Porta de segurança de abrir em grade aço SAE 1045, diâmetro de 1´, completa - com têmpera e revenimento</t>
  </si>
  <si>
    <t>H.09.000.031256</t>
  </si>
  <si>
    <t>Porta de segurança de abrir grade em aço SAE 1045 chapeada, diâmetro de 1´, completa, com têmpera e revenimento</t>
  </si>
  <si>
    <t>H.09.000.031257</t>
  </si>
  <si>
    <t>Porta de segurança especial de abrir com grade em aço SAE 1045, diâmetro de 1´, completa, com têmpera e revenimento</t>
  </si>
  <si>
    <t>H.09.000.031258</t>
  </si>
  <si>
    <t>H.09.000.031260</t>
  </si>
  <si>
    <t>Grade de segurança em aço SAE 1045 chapeada, diâmetro de 1´, com têmpera e revenimento</t>
  </si>
  <si>
    <t>H.09.000.031329</t>
  </si>
  <si>
    <t>Batente em chapa de aço SAE 1010/1020, espessura de 3/16´, para obras de segurança</t>
  </si>
  <si>
    <t>H.09.000.031341</t>
  </si>
  <si>
    <t>Ferrolho de segurança de 1,20 m, DN= 1´, para adaptação em portas de celas, embutido em caixa externamente</t>
  </si>
  <si>
    <t>H.09.000.031361</t>
  </si>
  <si>
    <t>Grade de segurança em aço SAE 1045, diâmetro de 1´ - sem têmpera e revenimento - instalado</t>
  </si>
  <si>
    <t>H.09.000.031362</t>
  </si>
  <si>
    <t>Grade de segurança para janela em aço SAE 1045, diâmetro 1´ - sem têmpera e revenimento - instalado</t>
  </si>
  <si>
    <t>H.09.000.031363</t>
  </si>
  <si>
    <t>Porta de segurança de abrir em grade aço SAE 1045, diâmetro de 1´, sem completa - sem têmpera e revenimento</t>
  </si>
  <si>
    <t>H.09.000.031364</t>
  </si>
  <si>
    <t>Porta de segurança de abrir grade em aço SAE 1045 chapeada, diâmetro de 1´, completa - sem têmpera e revenimento</t>
  </si>
  <si>
    <t>H.09.000.031368</t>
  </si>
  <si>
    <t>Porta de segurança especial de abrir com grade em aço SAE 1045, diâmetro de 1´, completa - sem têmpera e revenimento</t>
  </si>
  <si>
    <t>H.09.000.031369</t>
  </si>
  <si>
    <t>Portão de abrir para muralha em aço SAE 1045 chapeada, diâmetro de 1´, completa - sem têmpera e revenimento</t>
  </si>
  <si>
    <t>H.09.000.031370</t>
  </si>
  <si>
    <t>Grade de segurança em aço SAE 1045 chapeada, diâmetro de 1´ - sem têmpera e revenimento - instalado</t>
  </si>
  <si>
    <t>H.09.000.031613</t>
  </si>
  <si>
    <t>Ferrolho de segurança de 7/8´ para adaptação em portas de celas, com porta cadeado e suporte de fixação</t>
  </si>
  <si>
    <t>H.09.000.031622</t>
  </si>
  <si>
    <t>Caixilho de segurança em aço SAE 1010/1020 tipo fixo e de correr (0,70x0,80m), para receber vidro, com bandeira tipo veneziana (0,375x0,80m)</t>
  </si>
  <si>
    <t>H.09.000.031623</t>
  </si>
  <si>
    <t>Guichê de segurança em grade com aço SAE 1045, diâmetro de 1´, com têmpera e revenimento</t>
  </si>
  <si>
    <t>H.09.000.031625</t>
  </si>
  <si>
    <t>Guichê de segurança em grade com aço SAE 1045, diâmetro de 1´, sem têmpera e revenimento</t>
  </si>
  <si>
    <t>H.09.000.031626</t>
  </si>
  <si>
    <t>Brete para instalação superior em porta chapa/grade de segurança</t>
  </si>
  <si>
    <t>H.09.000.031628</t>
  </si>
  <si>
    <t>Porta de segurança de correr em grade de aço SAE 1045, com brete lateral, diâmetro de 1´, completa, com têmpera e revenimento</t>
  </si>
  <si>
    <t>H.09.000.031629</t>
  </si>
  <si>
    <t>Porta de segurança de correr suspensa em grade de aço SAE 1045, chapeada, diâmetro de 1´, completa, com têmpera e revenimento</t>
  </si>
  <si>
    <t>H.09.000.031631</t>
  </si>
  <si>
    <t>Porta de segurança de correr/deslizante, em grade com aço SAE 1045, diâmetro de 1´, completa, sem têmpera e revenimento</t>
  </si>
  <si>
    <t>H.09.000.031907</t>
  </si>
  <si>
    <t>Porta de segurança de correr suspensa em grade em aço SAE 1045, chapeada, diâmetro de 1´, com brete vertical, completa - sem têmpera e revenimento</t>
  </si>
  <si>
    <t>H.12.000.031610</t>
  </si>
  <si>
    <t>H.13.000.069501</t>
  </si>
  <si>
    <t>Solda 50/50</t>
  </si>
  <si>
    <t>H.13.000.069502</t>
  </si>
  <si>
    <t>Pasta para soldar</t>
  </si>
  <si>
    <t>H.13.000.069565</t>
  </si>
  <si>
    <t>I.01.000.025057</t>
  </si>
  <si>
    <t>Painel Wall com miolo de madeira contraplacado por lâminas de madeira e externamente por chapas em CRFS, para piso, ref. Eternit ou equivalente</t>
  </si>
  <si>
    <t>I.01.000.030105</t>
  </si>
  <si>
    <t>Porta em laminado melamínico estrutural Alcoplac, TS-10 (fórmica maciça) - 62 x 180cm, com dobradiça e fechadura</t>
  </si>
  <si>
    <t>I.05.000.021057</t>
  </si>
  <si>
    <t>I.05.000.021080</t>
  </si>
  <si>
    <t>Placa cimentícia em CRFS impermeabilizada, espessura 6 mm, dimensões 1,20 x 2,00m, ref. Eternit, Brasilit ou equivalente</t>
  </si>
  <si>
    <t>I.06.000.022566</t>
  </si>
  <si>
    <t>Veneziana de vidro tipo ´CAPELINHA´ 20 x 10 x 10 cm</t>
  </si>
  <si>
    <t>I.06.000.022567</t>
  </si>
  <si>
    <t>Veneziana de vidro ´IBRAVIR´ 20 x 20 x 6 cm</t>
  </si>
  <si>
    <t>I.06.000.025561</t>
  </si>
  <si>
    <t>Telha de vidro tipo ´FRANCESA´</t>
  </si>
  <si>
    <t>I.06.000.025562</t>
  </si>
  <si>
    <t>Telha de vidro tipo ´PAULISTA´</t>
  </si>
  <si>
    <t>J.01.000.038012</t>
  </si>
  <si>
    <t>Lixa para ferro e metais Norton N° 80, ou equivalente</t>
  </si>
  <si>
    <t>J.01.000.038013</t>
  </si>
  <si>
    <t>Lixa de pano folha para ferro, GR. 100, ref. Norton, ou 3 M, ou equivalente</t>
  </si>
  <si>
    <t>Lixa massa/madeira uso geral Norton, Alcar ou equivalente (médias)</t>
  </si>
  <si>
    <t>J.01.000.038040</t>
  </si>
  <si>
    <t>Lixa d´água, ref. Norton n° 80, Aquaflex ou equivalente</t>
  </si>
  <si>
    <t>J.02.000.024007</t>
  </si>
  <si>
    <t>Emulsão acrílica para vedação de trincas, ref. Selatrinca Suvinil ou  equivalente</t>
  </si>
  <si>
    <t>J.02.000.024028</t>
  </si>
  <si>
    <t>J.02.000.024030</t>
  </si>
  <si>
    <t>Hidrorepelente a base de silano-siloxano oligomérico disperso em água, ref. Acqua da Denver, Repele água da Quartzolit ou equivalente</t>
  </si>
  <si>
    <t>J.02.000.024047</t>
  </si>
  <si>
    <t>Líquido imunizante para madeira pentox (Montana), Penetrol Cupim (Otto Baungart)</t>
  </si>
  <si>
    <t>J.02.000.024076</t>
  </si>
  <si>
    <t>Resina 100% acrílica plastificante, Hiper 409 da NS Brasil ou equivalente</t>
  </si>
  <si>
    <t>J.02.000.024147</t>
  </si>
  <si>
    <t>Resina acrílica para piso granilite</t>
  </si>
  <si>
    <t>J.02.000.024148</t>
  </si>
  <si>
    <t>Resina epóxi para piso granilite</t>
  </si>
  <si>
    <t>J.02.000.028057</t>
  </si>
  <si>
    <t>Selador para tinta epóxi</t>
  </si>
  <si>
    <t>J.02.000.028058</t>
  </si>
  <si>
    <t>J.02.000.037503</t>
  </si>
  <si>
    <t>Revestimento texturizado acrílico com microagregado, uso interno/externo em várias corres; ref. Permalit Textura Domus da Ibratin ou equivalente</t>
  </si>
  <si>
    <t>J.02.000.037505</t>
  </si>
  <si>
    <t>Textura acrílica sem agregados minerais, cor branca, ref. Texturatto liso ou clássico da Suvinil ou equivalente, para uso interno ou externo</t>
  </si>
  <si>
    <t>J.02.000.037506</t>
  </si>
  <si>
    <t>Tinta base borracha clorada, ref. Anklor TR da Tintas Ancora, Globaltrafic 611 da Global Tintas, Perfortrafic código 25020 da Tintas Perfortex ou equivalente</t>
  </si>
  <si>
    <t>J.02.000.037508</t>
  </si>
  <si>
    <t>Resina epóxi com alcatrão de hulha, ref. Denvercoat Epóxi Alcatrão da Denver, Compound Coal Tar Epóxi, Duropoxy alcatrão especial ou equivalente</t>
  </si>
  <si>
    <t>J.02.000.037510</t>
  </si>
  <si>
    <t>Massa corrida de base acrílica; ref. Massa Acrílica (Suvinil/Glasurit), Massa FC (Fusecolor), Massa Especial para fachada (Retinco) ou equivalente</t>
  </si>
  <si>
    <t>J.02.000.037513</t>
  </si>
  <si>
    <t>J.02.000.037517</t>
  </si>
  <si>
    <t>Tinta acrílica para pisos, ref. Novacor Piso Liso-amarelo (Globo/Novacor), Suvinil Poliesportiva da Glasurit, Metalatex Acrílico com Quartzo da Sherwin Williams ou equivalente</t>
  </si>
  <si>
    <t>J.02.000.037518</t>
  </si>
  <si>
    <t>Selador para tinta acrílica Coral, Suvinil ou equivalente</t>
  </si>
  <si>
    <t>J.02.000.037528</t>
  </si>
  <si>
    <t>Tinta acrílica para sinalização visual de pisos, com acabamento fosco, várias cores, ref. Interlight da Indutil ou equivalente</t>
  </si>
  <si>
    <t>J.02.000.037539</t>
  </si>
  <si>
    <t>J.02.000.037542</t>
  </si>
  <si>
    <t>Tinta 100% acrílica acabamento fosco acetinado, Coral, Suvinil 100% Acrílico (Glasurit), Sherwin Willian, Metalatex (Fusecolor) ou equivalente</t>
  </si>
  <si>
    <t>J.02.000.037545</t>
  </si>
  <si>
    <t>Tinta-base epoxi</t>
  </si>
  <si>
    <t>J.02.000.037548</t>
  </si>
  <si>
    <t>Verniz incolor antipichação, ref. Graffitiguard da Anchortec, Antgraf Eco verniz da Ant Graf ou equivalente</t>
  </si>
  <si>
    <t>J.02.000.037549</t>
  </si>
  <si>
    <t>Microesferas de vidro Extra Premix (tipo I-B); ref. Vimaster ou equivalente</t>
  </si>
  <si>
    <t>J.02.000.037602</t>
  </si>
  <si>
    <t>Proteção passiva contra incêndio com tinta intumescente, com tempo requerido de resistência ao fogo TRRF = 60 min - aplicação em painéis de gesso acartonado</t>
  </si>
  <si>
    <t>J.02.000.037603</t>
  </si>
  <si>
    <t>Proteção passiva contra incêndio com tinta intumescente, com tempo requerido de resistência ao fogo TRRF = 120 min - aplicação em painéis de gesso acartonado</t>
  </si>
  <si>
    <t>J.02.000.037605</t>
  </si>
  <si>
    <t>J.02.000.038000</t>
  </si>
  <si>
    <t>J.02.000.038001</t>
  </si>
  <si>
    <t>Diluente aguarrás mineral; ref. Suvinil, Luksnova, Coral ou equivalente</t>
  </si>
  <si>
    <t>J.02.000.038006</t>
  </si>
  <si>
    <t>Fundo sintético branco para superfície galvanizada, alumínio; ref. Coral fundo para galvanização ou equivalente</t>
  </si>
  <si>
    <t>J.02.000.038007</t>
  </si>
  <si>
    <t>Tinta latex PVA anti-mofo; ref. Coralmur da Coral, Premium ou equivalente</t>
  </si>
  <si>
    <t>J.02.000.038008</t>
  </si>
  <si>
    <t>J.02.000.038017</t>
  </si>
  <si>
    <t>Massa corrida PVA; ref. Massa Corrida Suvinil, Massa Corrida Coral, Metalatex da Sherwin Willians ou equivalente</t>
  </si>
  <si>
    <t>J.02.000.038028</t>
  </si>
  <si>
    <t>Zarcão, ref. Zarcoral fabricação Coral - Zarcão Internacional ou equivalente</t>
  </si>
  <si>
    <t>J.02.000.038029</t>
  </si>
  <si>
    <t>Removedor de tinta, ref. Pintoff da Coral ou equivalente</t>
  </si>
  <si>
    <t>J.02.000.038038</t>
  </si>
  <si>
    <t>Pigmento para argamassa tipo Pó Xadrez, ref. amarelo Novacor, Globo ou equivalente</t>
  </si>
  <si>
    <t>J.02.000.038050</t>
  </si>
  <si>
    <t>Verniz comum a base de poliuretano; referência comercial Verniz SW Marítimo brilhante (Sherwin Willians), Suvinil Verniz Copal (Glasurit), Sparlak Copal (Akzo/Ypiranga) ou equivalente</t>
  </si>
  <si>
    <t>J.02.000.038052</t>
  </si>
  <si>
    <t>Verniz acrílico base água, ref. Denverniz Acqua (Denver), Durocryl A (Wolf Hacker), Nitoprimer AW (Fosroc) ou equivalente</t>
  </si>
  <si>
    <t>J.02.000.038054</t>
  </si>
  <si>
    <t>Verniz acrílico base solvente, Dekguard BS/FS, (Fosroc), Durocryl S (Wolf Hacker), Denverniz SB/SF (Denver) ou equivalente</t>
  </si>
  <si>
    <t>J.02.000.038058</t>
  </si>
  <si>
    <t>Impermeabilizante acrílico, ref. Suviflex ou equivalente</t>
  </si>
  <si>
    <t>J.02.000.038060</t>
  </si>
  <si>
    <t>Thinner, ref. Natrielli ou equivalente</t>
  </si>
  <si>
    <t>J.02.000.038061</t>
  </si>
  <si>
    <t>Líquido de fundo (fundo preparador)</t>
  </si>
  <si>
    <t>J.02.000.090805</t>
  </si>
  <si>
    <t>Tinta esmalte especial para lousa, cor verde, acabamento fosco, ref. Coralit Esmalte Sintético (Coral), Suvinil Esmalte Sintético, ou equivalente</t>
  </si>
  <si>
    <t>K.01.000.023500</t>
  </si>
  <si>
    <t>Divisória em granilite frontal, maciça ou revestida, e= 4,0cm - instalado</t>
  </si>
  <si>
    <t>K.01.000.023501</t>
  </si>
  <si>
    <t>K.01.000.033001</t>
  </si>
  <si>
    <t>Estucamento e polimento piso/patamar em granilite</t>
  </si>
  <si>
    <t>K.01.000.033002</t>
  </si>
  <si>
    <t>Estucamento e polimento degrau (piso e espelho) em granilite</t>
  </si>
  <si>
    <t>K.01.000.033004</t>
  </si>
  <si>
    <t>Estucamento e polimento de rodapé em granilite</t>
  </si>
  <si>
    <t>K.01.000.033011</t>
  </si>
  <si>
    <t>Soleira em granilite cinza ou verde, polido com espessura mínima de 8mm fornecimento e aplicação média</t>
  </si>
  <si>
    <t>K.01.000.033015</t>
  </si>
  <si>
    <t>Piso em granilite cinza ou verde, polido, espessura mínimo de 8mm fornecimento e aplicação média</t>
  </si>
  <si>
    <t>K.01.000.033017</t>
  </si>
  <si>
    <t>Soleira para piso alta resistência (&gt;40MPa), moldado no local, tráfego médio (8mm) ou pesado (12mm), largura até 30cm aplicado média</t>
  </si>
  <si>
    <t>K.01.000.035031</t>
  </si>
  <si>
    <t>Degrau em granilite, cinza ou verde, polido, com espessura mínima de 8mm fornecimento e aplicação média</t>
  </si>
  <si>
    <t>K.01.000.035531</t>
  </si>
  <si>
    <t>Placa granilite de 3 cm</t>
  </si>
  <si>
    <t>K.01.000.035534</t>
  </si>
  <si>
    <t>Piso alta resistência (&gt;40MPa), moldado no local, tráfego pesado com espessura de 12mm aplicado</t>
  </si>
  <si>
    <t>K.01.000.035535</t>
  </si>
  <si>
    <t>Degrau para piso alta resistência (&gt;40 MPa), moldado no local, tráfego médio, espessura de 8 mm aplicado</t>
  </si>
  <si>
    <t>K.01.000.035536</t>
  </si>
  <si>
    <t>Degrau para piso alta resistência (&gt;40 MPa), moldado no local, tráfego médio, espessura de 12 mm aplicado</t>
  </si>
  <si>
    <t>K.01.000.036042</t>
  </si>
  <si>
    <t>Rodapé em granilite tipo meia cana, cor cinza ou verde, polido, até 10cm fornecimento e aplicação média</t>
  </si>
  <si>
    <t>K.01.000.036140</t>
  </si>
  <si>
    <t>Rodapé para piso alta resistência (&gt;40MPa), moldado no local, tráfego médio (8mm) ou tráfego pesado (12mm) aplicado média</t>
  </si>
  <si>
    <t>K.01.000.036512</t>
  </si>
  <si>
    <t>Polimento piso fundido no local alta resistência</t>
  </si>
  <si>
    <t>K.02.000.023504</t>
  </si>
  <si>
    <t>Divisória placa granito cinza andorinha; dimensões 1,0x2,0 m, com espessura de 3 cm; colocado (fixada piso e parede)</t>
  </si>
  <si>
    <t>K.02.000.023555</t>
  </si>
  <si>
    <t>Divisória em mármore branco, dimensões 1,0x2,0 m; com espessura de 3 cm, colocado (fixada piso e parede)</t>
  </si>
  <si>
    <t>K.02.000.032502</t>
  </si>
  <si>
    <t>K.02.000.032503</t>
  </si>
  <si>
    <t>K.02.000.032504</t>
  </si>
  <si>
    <t>Degrau e espelho em granito (piso 30 cm e espelho 20 cm), com espessura de 2 cm, nas cores cinza Andorinha, cinza Corumbá, Santa Cecília, verde Ubatuba ou branco Dallas, acabamento polido - material</t>
  </si>
  <si>
    <t>K.02.000.032508</t>
  </si>
  <si>
    <t>K.02.000.032509</t>
  </si>
  <si>
    <t>K.02.000.032516</t>
  </si>
  <si>
    <t>Rodapé em granito, espessura de 2 cm e altura de 7 cm, nas cores cinza Andorinha, cinza Corumbá, Santa Cecília, verde Ubatuba ou branco Dallas, acabamento polido - material</t>
  </si>
  <si>
    <t>K.02.000.032517</t>
  </si>
  <si>
    <t>Rodapé em granito, espessura de 2 cm e altura entre 7,1 a 10 cm, nas cores cinza Andorinha, cinza Corumbá, Santa Cecília, verde Ubatuba ou branco Dallas, acabamento polido - material</t>
  </si>
  <si>
    <t>K.02.000.033012</t>
  </si>
  <si>
    <t>Piso em granilite, placas pré-moldadas de 40 x 40 cm, inclusive assentamento, polimento, enceramento e rejunte</t>
  </si>
  <si>
    <t>K.02.000.033570</t>
  </si>
  <si>
    <t>Revestimento em granito lavado tipo Fulget tradicional ou natural em faixas até 40 cm; ref. Fulget da Grani Torre ou equivalente</t>
  </si>
  <si>
    <t>K.02.000.033571</t>
  </si>
  <si>
    <t>Revestimento em granito lavado tipo Fulget tradicional ou natural em panos, ref. Fulget da Grani Torre ou equivalente</t>
  </si>
  <si>
    <t>K.02.000.035033</t>
  </si>
  <si>
    <t>Degrau em mármore travertino nacional com espessura de 2 cm, piso 30 cm e espelho 20 cm</t>
  </si>
  <si>
    <t>K.02.000.035036</t>
  </si>
  <si>
    <t>Degrau e espelho em mármore branco com espessura de 2 cm, piso 30 cm e espelho 20 cm</t>
  </si>
  <si>
    <t>K.02.000.035072</t>
  </si>
  <si>
    <t>Mármore travertino nacional com espessura de 2 cm</t>
  </si>
  <si>
    <t>K.02.000.035073</t>
  </si>
  <si>
    <t>K.02.000.035075</t>
  </si>
  <si>
    <t>Mármore travertino nacional com espessura de 3 cm</t>
  </si>
  <si>
    <t>K.02.000.035076</t>
  </si>
  <si>
    <t>Mármore branco com espessura de 2 cm</t>
  </si>
  <si>
    <t>K.02.000.065652</t>
  </si>
  <si>
    <t>Tampo (com frontão) para pia em mármore Espírito Santo; com espessura de 3 cm; dimensão de 0,60x1,50; furo para 1 cuba simples colocado</t>
  </si>
  <si>
    <t>K.03.000.032508</t>
  </si>
  <si>
    <t>K.03.000.032517</t>
  </si>
  <si>
    <t>Ardósia verde de 40 x 40cm e espessura de 1,50cm</t>
  </si>
  <si>
    <t>K.03.000.032519</t>
  </si>
  <si>
    <t>Rodapé em ardósia verde com altura de 7 cm</t>
  </si>
  <si>
    <t>K.03.000.035017</t>
  </si>
  <si>
    <t>Arenito comum para revestimento</t>
  </si>
  <si>
    <t>K.03.000.035055</t>
  </si>
  <si>
    <t>Pedra em mosaico português 2 cores colocado</t>
  </si>
  <si>
    <t>K.03.000.035060</t>
  </si>
  <si>
    <t>Pedra miracema de 11,5 x 23 cm, com espessura de 10 a 15 mm</t>
  </si>
  <si>
    <t>K.03.000.035061</t>
  </si>
  <si>
    <t>Pedra mineira comum irregular (chapa) para revestimento</t>
  </si>
  <si>
    <t>K.03.000.036138</t>
  </si>
  <si>
    <t>Rodapé em pedra mineira simples com altura de 10 cm</t>
  </si>
  <si>
    <t>K.03.000.036505</t>
  </si>
  <si>
    <t>Paralelepípedo só material</t>
  </si>
  <si>
    <t>L.01.000.023531</t>
  </si>
  <si>
    <t>L.01.000.023533</t>
  </si>
  <si>
    <t>L.01.000.023534</t>
  </si>
  <si>
    <t>L.01.000.023535</t>
  </si>
  <si>
    <t>L.01.000.023560</t>
  </si>
  <si>
    <t>L.01.000.023564</t>
  </si>
  <si>
    <t>L.01.000.023587</t>
  </si>
  <si>
    <t>L.01.000.023606</t>
  </si>
  <si>
    <t>L.01.000.023630</t>
  </si>
  <si>
    <t>L.01.000.023631</t>
  </si>
  <si>
    <t>L.01.000.023632</t>
  </si>
  <si>
    <t>L.01.000.023633</t>
  </si>
  <si>
    <t>L.01.000.023634</t>
  </si>
  <si>
    <t>L.01.000.023635</t>
  </si>
  <si>
    <t>L.01.000.034019</t>
  </si>
  <si>
    <t>Moldura gesso simples, espessura até 6,0cm, instalada</t>
  </si>
  <si>
    <t>L.01.000.034021</t>
  </si>
  <si>
    <t>L.01.000.034024</t>
  </si>
  <si>
    <t>M.02.000.036114</t>
  </si>
  <si>
    <t>Furação de piso elevado telescópico em chapa de aço</t>
  </si>
  <si>
    <t>M.02.000.036115</t>
  </si>
  <si>
    <t>Fornecimento e instalação de piso elevado tipo telescópico em chapa de aço, sem revestimento</t>
  </si>
  <si>
    <t>M.02.000.036118</t>
  </si>
  <si>
    <t>M.03.000.020450</t>
  </si>
  <si>
    <t>Limpeza fossa séptica</t>
  </si>
  <si>
    <t>M.04.000.022593</t>
  </si>
  <si>
    <t>M.04.000.023609</t>
  </si>
  <si>
    <t>M.04.000.023650</t>
  </si>
  <si>
    <t>M.04.000.024096</t>
  </si>
  <si>
    <t>M.04.000.024097</t>
  </si>
  <si>
    <t>M.04.000.024522</t>
  </si>
  <si>
    <t>M.04.000.024523</t>
  </si>
  <si>
    <t>M.04.000.024524</t>
  </si>
  <si>
    <t>M.04.000.024525</t>
  </si>
  <si>
    <t>M.04.000.024526</t>
  </si>
  <si>
    <t>M.04.000.024527</t>
  </si>
  <si>
    <t>M.04.000.024618</t>
  </si>
  <si>
    <t>Placa acústica em espuma semirrígida na cor cinza, com uma camada de manta HD, espessura de 50mm e dimensões 500x500mm, ref. Sonex Illtec Bloc 50/35 da OWA ou equivalente</t>
  </si>
  <si>
    <t>M.04.000.024621</t>
  </si>
  <si>
    <t>Placa acústica incombustível em espuma semirrígida na cor cinza, com superfície em cunhas anecóicas - instalado</t>
  </si>
  <si>
    <t>M.04.000.030368</t>
  </si>
  <si>
    <t>M.04.000.030375</t>
  </si>
  <si>
    <t>Canto externo de acabamento em PVC, perfil de 1,0 x 3,0 cm, ref. TEC 183 da Tecnoperfil ou equivalente - barra de 2,70 m</t>
  </si>
  <si>
    <t>M.04.000.030376</t>
  </si>
  <si>
    <t>Corrimão, bate-maca ou protetor de parede em PVC, com altura de 131mm, barras de 4,0m, nas azul ou marfim, ref. TEC 026 da Tecnoperfil ou equivalente</t>
  </si>
  <si>
    <t>M.04.000.030377</t>
  </si>
  <si>
    <t>Protetor de parede ou bate-maca em PVC flexível, com altura de 150mm, nas amarelo, branco ou preto, rolo de 25m, ref. TEC 913 da Tecnoperfil ou equivalente</t>
  </si>
  <si>
    <t>M.04.000.030378</t>
  </si>
  <si>
    <t>M.04.000.030379</t>
  </si>
  <si>
    <t>Bate-maca ou protetor de parede em PVC, com altura de 200mm, barra de 4m, ref. TEC 200 da Tecnoperfil ou equivalente</t>
  </si>
  <si>
    <t>M.04.000.030380</t>
  </si>
  <si>
    <t>Faixa protetora em vinil de alto impacto para paredes, altura de 400mm, várias cores, com tratamento antibacteriano, antifungo, antimofo, retardante de chama e resistente a impacto, ref. Cosimo Cataldo, Enterprises Arquitetura ou equivalente</t>
  </si>
  <si>
    <t>M.04.000.030382</t>
  </si>
  <si>
    <t>Cantoneira autoadesiva em vinil de alto impacto, aba 2cm a 3,8cm, espessura 2mm, ângulo 90º, cor branca; ref. Enterprises Arquitetura, Cosimo Cataldo ou equivalente</t>
  </si>
  <si>
    <t>M.04.000.032533</t>
  </si>
  <si>
    <t>Rodapé em poliestireno com altura de 7 cm, cor branca, linha Primer/BR, ref. 451 RP/BR da Revitech, 451 RP/BR da Santa Luzia ou equivalente</t>
  </si>
  <si>
    <t>M.04.000.033508</t>
  </si>
  <si>
    <t>M.04.000.033510</t>
  </si>
  <si>
    <t>M.04.000.033511</t>
  </si>
  <si>
    <t>Degrau (piso e espelho) de borracha sintética preta de 4 mm, ref. Le Corp, Daud ou equivalente - colado</t>
  </si>
  <si>
    <t>M.04.000.033516</t>
  </si>
  <si>
    <t>Grama sintética decorativa, com altura da grama: 20 a 32 mm, fio, polietileno (PE); ref. Playgrama, Hatcarpet, SLC ou equivalente - instalada</t>
  </si>
  <si>
    <t>M.04.000.033526</t>
  </si>
  <si>
    <t>M.04.000.033529</t>
  </si>
  <si>
    <t>Piso vinílico autoportante com espessura de 4 mm, com impermeabilização acrílica, em placas de 609,6 x 609,6mm; ref. linha Square, coleção Set da Tarket ou equivalente</t>
  </si>
  <si>
    <t>M.04.000.033534</t>
  </si>
  <si>
    <t>Piso vinílico autoportante acústico com e=4,5 mm, classe III A; ref. linha Square Acoustic da Tarkett ou equivalente</t>
  </si>
  <si>
    <t>M.04.000.033535</t>
  </si>
  <si>
    <t>Rodapé flexível em resinas de PVC de 5cm, espessura de 2mm, curvo/plano; ref. Tarkett ou equivalente</t>
  </si>
  <si>
    <t>M.04.000.033536</t>
  </si>
  <si>
    <t>Rodapé flexível em resinas de PVC de 7,5cm, espessura de 2mm, curvo/plano; ref. Tarkett ou equivalente</t>
  </si>
  <si>
    <t>M.04.000.033537</t>
  </si>
  <si>
    <t>Rodapé hospitalar flexível em resinas de PVC de 7,5cm, espessura de 2mm, nível/sobrepor; ref. Tarkett ou equivalente</t>
  </si>
  <si>
    <t>M.04.000.033539</t>
  </si>
  <si>
    <t>Testeira flexível em resinas de PVC para arremate de degrau, espessura de 2,0 mm; ref. Tarkett ou equivalente</t>
  </si>
  <si>
    <t>M.04.000.033540</t>
  </si>
  <si>
    <t>Revestimento vinílico em placas de 30 x 30 cm, classe II A, com e= 2,0 mm; ref. Paviflex Natural da Tarkett ou equivalente</t>
  </si>
  <si>
    <t>M.04.000.033541</t>
  </si>
  <si>
    <t>Revestimento vinílico em placas de 30 x 30 cm, classe II A, com e= 3,2 mm; ref. Paviflex Natural da Tarkett ou equivalente</t>
  </si>
  <si>
    <t>M.04.000.033542</t>
  </si>
  <si>
    <t>M.04.000.033543</t>
  </si>
  <si>
    <t>Piso vinílico flexível em manta homogênea com e= 2mm, classe II A; ref. linha IQ Optima da Tarkett ou equivalente</t>
  </si>
  <si>
    <t>M.04.000.033544</t>
  </si>
  <si>
    <t>Piso vinílico flexível em régua heterogênea com e= 3mm, classe II A; ref. linha Ambienta da Tarkett ou equivalente</t>
  </si>
  <si>
    <t>M.04.000.033545</t>
  </si>
  <si>
    <t>Piso vinílico antiestático, espessura de 5 mm, classe II A; ref. linha Hercules Olimpo da Belgotex, Beaulieu ou equivalente</t>
  </si>
  <si>
    <t>M.04.000.034017</t>
  </si>
  <si>
    <t>M.04.000.034020</t>
  </si>
  <si>
    <t>M.04.000.034027</t>
  </si>
  <si>
    <t>M.04.000.034035</t>
  </si>
  <si>
    <t>M.04.000.035525</t>
  </si>
  <si>
    <t>Carpete tráfego intenso, comercial, bouclê, filamento nylon, altura de 6,0mm, ref. Astral Beaulieu, Chronos 22 oz Shaw ou equivalente - colocado</t>
  </si>
  <si>
    <t>M.04.000.035526</t>
  </si>
  <si>
    <t>Carpete tráfego moderado, comercial, bouclê, filamento polipropileno, com altura de 5,4 a 8mm; ref. Essex Beauliex, Champion Inybra, Project  Meller ou equivalente - colocado</t>
  </si>
  <si>
    <t>M.04.000.035531</t>
  </si>
  <si>
    <t>M.04.000.035583</t>
  </si>
  <si>
    <t>M.04.000.036047</t>
  </si>
  <si>
    <t>Rodapé de cordão em poliamida (nylon) ou em polipropileno - colocado</t>
  </si>
  <si>
    <t>M.04.000.036135</t>
  </si>
  <si>
    <t>Revestimento laminado melamínico dissipativo texturizado ou liso, e=2mm, placa 60x60cm, várias cores, ref. Formipiso ou equivalente instalado</t>
  </si>
  <si>
    <t>M.04.000.065082</t>
  </si>
  <si>
    <t>Reservatório em polietileno de alta densidade (cisterna), antioxidante e proteção anti UV, capacidade de 5.000 litros, com acessórios, ref. Acqualimp ou equivalente</t>
  </si>
  <si>
    <t>M.04.000.065083</t>
  </si>
  <si>
    <t>Reservatório em polietileno de alta densidade (cisterna), antioxidante e proteção anti UV, capacidade de 10.000 litros, com acessório; ref. Acqualimp, Amanco ou equivalente</t>
  </si>
  <si>
    <t>M.04.000.092626</t>
  </si>
  <si>
    <t>Plástico bolha, diâmetro de 1,00 a 2,00 cm - rolo de (1,00 x 100 ou 1,30 x 100) metros, ref. Syroplat ou equivalente</t>
  </si>
  <si>
    <t>M.04.000.092845</t>
  </si>
  <si>
    <t>N.01.000.038507</t>
  </si>
  <si>
    <t>Grama tipo batatais em placas (caminhão cap.400m²)</t>
  </si>
  <si>
    <t>N.01.000.038508</t>
  </si>
  <si>
    <t>Forração Hera Inglesa, min. 18 mudas/m² - h= 0,15m</t>
  </si>
  <si>
    <t>N.01.000.038510</t>
  </si>
  <si>
    <t>Terra vegetal orgânica adubada</t>
  </si>
  <si>
    <t>N.01.000.038511</t>
  </si>
  <si>
    <t>Terra vegetal orgânica comum</t>
  </si>
  <si>
    <t>N.01.000.038513</t>
  </si>
  <si>
    <t>Grama tipo Esmeralda em placas</t>
  </si>
  <si>
    <t>N.01.000.038516</t>
  </si>
  <si>
    <t>Arbusto alamanda h= 0,60 a 0,80 m</t>
  </si>
  <si>
    <t>N.01.000.038605</t>
  </si>
  <si>
    <t>Árvore ornamental tipo Ipê Amarelo - h= 2,00m</t>
  </si>
  <si>
    <t>N.01.000.038610</t>
  </si>
  <si>
    <t>Grama tipo São Carlos em placas</t>
  </si>
  <si>
    <t>N.01.000.038613</t>
  </si>
  <si>
    <t>Árvore ornamental tipo Areca Bambu - h= 2,00m</t>
  </si>
  <si>
    <t>N.01.000.038621</t>
  </si>
  <si>
    <t>Arbusto Curculigo h= 0,60 a 0,80 m</t>
  </si>
  <si>
    <t>N.01.000.038624</t>
  </si>
  <si>
    <t>N.01.000.038628</t>
  </si>
  <si>
    <t>Árvore ornamental tipo Pata de Vaca - h= 2,00m</t>
  </si>
  <si>
    <t>N.01.000.038632</t>
  </si>
  <si>
    <t>Forração Lírio Amarelo, min.18 mudas/m² - h= 0,50m</t>
  </si>
  <si>
    <t>N.01.000.038639</t>
  </si>
  <si>
    <t>Arbusto Moréia - h= 0,50 m</t>
  </si>
  <si>
    <t>N.01.000.038642</t>
  </si>
  <si>
    <t>Arbusto Azaléia - h= 0,60 a 0,80 m</t>
  </si>
  <si>
    <t>N.01.000.038648</t>
  </si>
  <si>
    <t>Forração com clorofito, mínimo 20 mudas/m² - h= 0,15m</t>
  </si>
  <si>
    <t>N.01.000.038712</t>
  </si>
  <si>
    <t>Árvore tipo Aroeira salsa (Shinus molle) - h= 2,00m</t>
  </si>
  <si>
    <t>N.01.000.039154</t>
  </si>
  <si>
    <t>N.01.000.039164</t>
  </si>
  <si>
    <t>N.02.000.091652</t>
  </si>
  <si>
    <t>Mini centro de atividades em madeira rústica, ref. Mundo Mágico ou equivalente</t>
  </si>
  <si>
    <t>N.02.000.091653</t>
  </si>
  <si>
    <t>Balanço duplo em madeira rústica, ref. Mundo Mágico ou equivalente</t>
  </si>
  <si>
    <t>N.02.000.091654</t>
  </si>
  <si>
    <t>Gangorra dupla em madeira rústica, ref. Mundo Mágico ou equivalente</t>
  </si>
  <si>
    <t>N.02.000.091656</t>
  </si>
  <si>
    <t>Gira-gira em ferro com assento de madeira (8 lugares), ref. Mundo Mágico ou equivalente</t>
  </si>
  <si>
    <t>N.03.000.050471</t>
  </si>
  <si>
    <t>Assento (banco) articulado para banho, em liga de alumínio com pintura epóxi, de 700 x 450 mm, conforme norma NBR9050</t>
  </si>
  <si>
    <t>N.03.000.050494</t>
  </si>
  <si>
    <t>Banco de madeira tipos cavalinho ou tamanduá, com réguas em madeira envernizada de 1,60m e pés em ferro fundido pintado</t>
  </si>
  <si>
    <t>N.03.000.065537</t>
  </si>
  <si>
    <t>N.03.000.065539</t>
  </si>
  <si>
    <t>Armário plástico para lavatório embutir/sobrepor; referência modelo A43 fabricação Astra ou equivalente</t>
  </si>
  <si>
    <t>N.03.000.094235</t>
  </si>
  <si>
    <t>Superfície sólido mineral para bancadas, saias e frontões, não poroso e homogêneo composto de resina acrílica e minerais naturais; ref. Corian da Dupont ou equivalente</t>
  </si>
  <si>
    <t>N.04.000.020300</t>
  </si>
  <si>
    <t>N.04.000.020301</t>
  </si>
  <si>
    <t>N.04.000.020302</t>
  </si>
  <si>
    <t>N.04.000.020303</t>
  </si>
  <si>
    <t>N.04.000.020304</t>
  </si>
  <si>
    <t>N.04.000.020305</t>
  </si>
  <si>
    <t>N.04.000.020357</t>
  </si>
  <si>
    <t>Placa para identificação da obra, em chapa de aço n° 18, galvanizado com tratamento anticorrosivo padrão</t>
  </si>
  <si>
    <t>N.04.000.020359</t>
  </si>
  <si>
    <t>Placa de sinalização tátill em poliestireno "PS", na cor cinza claro e alto relevo em braile preto, nas dimensões de 80x50x3mm, para sinalização de pavimentos, conforme Norma NBR 9050</t>
  </si>
  <si>
    <t>N.04.000.037601</t>
  </si>
  <si>
    <t>Matriz símbolo PSAI, poliestireno alto impacto, para vaga de estacionamento de pessoas com mobilidade reduzida, de acordo com a norma  NBR 9050</t>
  </si>
  <si>
    <t>N.04.000.039071</t>
  </si>
  <si>
    <t>Placa de identificação em PVC, com texto em vinil e espessura de 2mm</t>
  </si>
  <si>
    <t>N.04.000.039085</t>
  </si>
  <si>
    <t>Placa com sinalização indicativa de 7 x 25 cm, em acrílico cristal ou colorido, com espessura de 2 mm, com texto em vinílico adesivo</t>
  </si>
  <si>
    <t>N.04.000.039112</t>
  </si>
  <si>
    <t>Placa de identificação em alumínio para WC, com desenho universal de acessibilidade</t>
  </si>
  <si>
    <t>N.04.000.039114</t>
  </si>
  <si>
    <t>Banner em lona com impressão digitalmente, com bainha reforçada e ilhoses</t>
  </si>
  <si>
    <t>N.04.000.039115</t>
  </si>
  <si>
    <t>Requadro em metalon para banner em lona impresso</t>
  </si>
  <si>
    <t>N.04.000.091435</t>
  </si>
  <si>
    <t>Pictograma autoadesivo em policarbonato resistente para piso, de 80 cm x 120 cm, para área de resgate; ref. referência comercial Andaluz Acessibilidade, Escolha Certa, Advann Comunicação, Digimetta, Efeito Publicidade ou equivalente</t>
  </si>
  <si>
    <t>N.05.000.036719</t>
  </si>
  <si>
    <t>Trave oficial para futebol de salão completa</t>
  </si>
  <si>
    <t>N.05.000.036720</t>
  </si>
  <si>
    <t>Rede para futebol de salão, em náilon, fio 2</t>
  </si>
  <si>
    <t>N.06.000.050297</t>
  </si>
  <si>
    <t>Coifa em aço inoxidável com filtro e exaustor axial - área até 3,00 m²</t>
  </si>
  <si>
    <t>N.06.000.050298</t>
  </si>
  <si>
    <t>Coifa em aço inoxidável com filtro e exaustor axial - área de 3,01 até 7,50 m²</t>
  </si>
  <si>
    <t>N.06.000.050299</t>
  </si>
  <si>
    <t>Coifa em aço inoxidável com filtro e exaustor axial - área de 7,51 até 16,00 m²</t>
  </si>
  <si>
    <t>O.01.000.067503</t>
  </si>
  <si>
    <t>Caixa de gordura em PVC, com tampa, cesto de limpeza, 2 entradas de 75mm, 1 entrada de 50mm, 1 saída de 100mm, completo; ref. Tigre ou equivalente - capacidade de 19 litros</t>
  </si>
  <si>
    <t>O.02.000.062501</t>
  </si>
  <si>
    <t>Tubo de PVC rígido soldável marrom, DN= 20mm (1/2´)</t>
  </si>
  <si>
    <t>O.02.000.062502</t>
  </si>
  <si>
    <t>Tubo de PVC rígido soldável marrom, DN= 25mm (3/4´)</t>
  </si>
  <si>
    <t>O.02.000.062503</t>
  </si>
  <si>
    <t>Tubo de PVC rígido soldável marrom, DN= 32mm (1´)</t>
  </si>
  <si>
    <t>O.02.000.062504</t>
  </si>
  <si>
    <t>Tubo de PVC rígido soldável marrom, DN= 40mm (1 1/4´)</t>
  </si>
  <si>
    <t>O.02.000.062505</t>
  </si>
  <si>
    <t>Tubo de PVC rígido soldável marrom, DN= 50mm (1 1/2´)</t>
  </si>
  <si>
    <t>O.02.000.062506</t>
  </si>
  <si>
    <t>Tubo de PVC rígido soldável marrom, DN= 60mm (2´)</t>
  </si>
  <si>
    <t>O.02.000.062507</t>
  </si>
  <si>
    <t>Tubo de PVC rígido soldável marrom, DN= 75mm (2 1/2´)</t>
  </si>
  <si>
    <t>O.02.000.062508</t>
  </si>
  <si>
    <t>Tubo de PVC rígido soldável marrom, DN= 85mm (3´)</t>
  </si>
  <si>
    <t>O.02.000.062509</t>
  </si>
  <si>
    <t>Tubo de PVC rígido soldável marrom, DN= 110mm (4´)</t>
  </si>
  <si>
    <t>O.02.000.062512</t>
  </si>
  <si>
    <t>Tubo de PVC rígido DEFoFo, DN= 200mm (DE= 222mm), ref. Vinilfer ou equivalente</t>
  </si>
  <si>
    <t>O.02.000.062513</t>
  </si>
  <si>
    <t>Tubo de PVC rígido DEFoFo, DN= 250mm (DE= 274mm), ref. Vinilfer ou equivalente</t>
  </si>
  <si>
    <t>O.02.000.062514</t>
  </si>
  <si>
    <t>Tubo de PVC rígido DEFoFo, DN= 300mm (DE= 326mm), ref. Vinilfer ou equivalente</t>
  </si>
  <si>
    <t>O.02.000.062515</t>
  </si>
  <si>
    <t>Tubo de PVC rígido tipo Coletor Esgoto, DN= 400 mm, junta elástica</t>
  </si>
  <si>
    <t>O.02.000.062530</t>
  </si>
  <si>
    <t>Tubo de PVC rígido branco, pontas lisas, soldável, série normal, DN 40mm</t>
  </si>
  <si>
    <t>O.02.000.062531</t>
  </si>
  <si>
    <t>Tubo de PVC rígido branco PxB com virola, linha esgoto série normal, DN= 50mm</t>
  </si>
  <si>
    <t>O.02.000.062532</t>
  </si>
  <si>
    <t>Tubo de PVC rígido branco PxB com virola, linha esgoto série normal, DN= 75mm</t>
  </si>
  <si>
    <t>O.02.000.062533</t>
  </si>
  <si>
    <t>Tubo de PVC rígido branco PxB com virola, linha esgoto série normal, DN= 100mm</t>
  </si>
  <si>
    <t>O.02.000.062534</t>
  </si>
  <si>
    <t>Tubo de PVC para esgoto 150mm</t>
  </si>
  <si>
    <t>O.02.000.062549</t>
  </si>
  <si>
    <t>Tubo descarga em PVC de 1 1/2´ longo</t>
  </si>
  <si>
    <t>O.02.000.062554</t>
  </si>
  <si>
    <t>Tubo de PVC rígido, pontas lisas, soldável, linha esgoto série reforçada ´R´, DN= 40mm</t>
  </si>
  <si>
    <t>O.02.000.062558</t>
  </si>
  <si>
    <t>Tubo de PVC rígido PxB com virola, linha esgoto série reforçada ´R´, DN= 50mm</t>
  </si>
  <si>
    <t>O.02.000.062560</t>
  </si>
  <si>
    <t>Tubo de PVC rígido PxB com virola, linha esgoto série reforçada ´R´, DN= 75mm</t>
  </si>
  <si>
    <t>O.02.000.062561</t>
  </si>
  <si>
    <t>Tubo de PVC rígido PxB com virola, linha esgoto série reforçada ´R´, DN= 100mm</t>
  </si>
  <si>
    <t>O.02.000.062562</t>
  </si>
  <si>
    <t>Tubo de PVC rígido PxB com virola, linha esgoto série reforçada ´R´, DN= 150mm</t>
  </si>
  <si>
    <t>O.02.000.062570</t>
  </si>
  <si>
    <t>Tubo de PVC rígido PBA, classe 15, DN= 50mm</t>
  </si>
  <si>
    <t>O.02.000.062571</t>
  </si>
  <si>
    <t>Tubo de PVC rígido PBA, classe 15, DN= 75mm</t>
  </si>
  <si>
    <t>O.02.000.062572</t>
  </si>
  <si>
    <t>Tubo de PVC rígido PBA, classe 15, DN= 100mm</t>
  </si>
  <si>
    <t>O.02.000.062581</t>
  </si>
  <si>
    <t>Tubo de PVC rígido tipo Coletor Esgoto, DN= 100mm</t>
  </si>
  <si>
    <t>O.02.000.062583</t>
  </si>
  <si>
    <t>Tubo de PVC rígido tipo Coletor Esgoto, DN= 150mm</t>
  </si>
  <si>
    <t>O.02.000.062584</t>
  </si>
  <si>
    <t>Tubo de PVC rígido tipo Coletor Esgoto, DN= 200mm</t>
  </si>
  <si>
    <t>O.02.000.062585</t>
  </si>
  <si>
    <t>Tubo de PVC rígido tipo Coletor Esgoto, DN= 250mm</t>
  </si>
  <si>
    <t>O.02.000.062586</t>
  </si>
  <si>
    <t>Tubo de PVC rígido tipo Coletor Esgoto, DN= 300mm</t>
  </si>
  <si>
    <t>O.02.000.062591</t>
  </si>
  <si>
    <t>Caixa de areia em PVC de 100 mm, ref. Tigre ou equivalente</t>
  </si>
  <si>
    <t>O.02.000.063513</t>
  </si>
  <si>
    <t>Registro de pressão PVC soldável DN= 25mm (3/4´)</t>
  </si>
  <si>
    <t>O.02.000.064510</t>
  </si>
  <si>
    <t>Sifão de PVC rígido tipo copo 1´ x 1 1/2´, com tubo de ligação ajustável; ref. Akros 43.003-2 ou equivalente</t>
  </si>
  <si>
    <t>O.02.000.065572</t>
  </si>
  <si>
    <t>Válvula para lavatório em PVC- ref. Astra ou equivalente</t>
  </si>
  <si>
    <t>O.02.000.067501</t>
  </si>
  <si>
    <t>Caixa sifonada em PVC rígido de 150 x 150 x 50 mm</t>
  </si>
  <si>
    <t>O.02.000.067509</t>
  </si>
  <si>
    <t>Caixa sifonada em PVC rígido de 250 x 230 x 75 mm, com tampa cega</t>
  </si>
  <si>
    <t>O.02.000.067510</t>
  </si>
  <si>
    <t>Ralo seco em PVC rígido de 100 x 40 mm</t>
  </si>
  <si>
    <t>O.02.000.067512</t>
  </si>
  <si>
    <t>Caixa sifonada em PVC rígido de 100 x 150 x 50 mm</t>
  </si>
  <si>
    <t>O.02.000.067514</t>
  </si>
  <si>
    <t>Caixa sifonada em PVC rígido de 250 x 172 x 50 mm, com tampa cega</t>
  </si>
  <si>
    <t>O.02.000.067527</t>
  </si>
  <si>
    <t>Caixa sifonada em PVC rígido de 100 x 100 x 50 mm</t>
  </si>
  <si>
    <t>O.02.000.069514</t>
  </si>
  <si>
    <t>Solução limpadora para PVC</t>
  </si>
  <si>
    <t>O.02.000.090596</t>
  </si>
  <si>
    <t>O.02.000.090600</t>
  </si>
  <si>
    <t>Bengala em PVC rígido para o ramal de entrada, diâmetro de 32 mm, padrão Eletropaulo; ref. Coflex ou equivalente</t>
  </si>
  <si>
    <t>O.02.000.090637</t>
  </si>
  <si>
    <t>O.02.000.090829</t>
  </si>
  <si>
    <t>O.03.000.061340</t>
  </si>
  <si>
    <t>Tubo em polietileno de alta densidade PEAD PE 100 SDR17, DE 160 mm, PN-10, soldado</t>
  </si>
  <si>
    <t>O.03.000.061341</t>
  </si>
  <si>
    <t>Tubo em polietileno de alta densidade PEAD PE 100 SDR17, DE 200 mm, PN-10, soldado</t>
  </si>
  <si>
    <t>O.03.000.061342</t>
  </si>
  <si>
    <t>Tubo em polietileno de alta densidade PEAD PE 100 SDR17, DE 225 mm, PN-10, soldado</t>
  </si>
  <si>
    <t>O.03.000.062681</t>
  </si>
  <si>
    <t>Duto corrugado para dreno tipo Kananet, DN= 3´</t>
  </si>
  <si>
    <t>O.03.000.062682</t>
  </si>
  <si>
    <t>Duto corrugado para dreno tipo Kananet, DN= 4´</t>
  </si>
  <si>
    <t>O.03.000.062683</t>
  </si>
  <si>
    <t>Duto corrugado para dreno tipo Kananet, DN= 2 1/2´</t>
  </si>
  <si>
    <t>O.03.000.062684</t>
  </si>
  <si>
    <t>Duto corrugado para dreno tipo Kananet, DN= 6´</t>
  </si>
  <si>
    <t>O.03.000.062686</t>
  </si>
  <si>
    <t>Duto corrugado para dreno tipo Kananet, DN= 8´</t>
  </si>
  <si>
    <t>O.03.000.062690</t>
  </si>
  <si>
    <t>O.03.000.062691</t>
  </si>
  <si>
    <t>O.03.000.062692</t>
  </si>
  <si>
    <t>O.03.000.062693</t>
  </si>
  <si>
    <t>O.03.000.062694</t>
  </si>
  <si>
    <t>O.03.000.062695</t>
  </si>
  <si>
    <t>O.03.000.062696</t>
  </si>
  <si>
    <t>O.03.000.062697</t>
  </si>
  <si>
    <t>O.04.000.020472</t>
  </si>
  <si>
    <t>Tubo em aço carbono preto sem costura, SCH 40 DN= 6´</t>
  </si>
  <si>
    <t>O.04.000.021101</t>
  </si>
  <si>
    <t>Tubo de aço carbono preto sem costura, SCH 40 DN= 3´</t>
  </si>
  <si>
    <t>O.04.000.021102</t>
  </si>
  <si>
    <t>Tubo de aço carbono preto sem costura, SCH 40 DN= 8´</t>
  </si>
  <si>
    <t>O.04.000.021105</t>
  </si>
  <si>
    <t>Tubo em aço carbono preto sem costura SCH 40 DN= 1 1/2´</t>
  </si>
  <si>
    <t>O.04.000.021106</t>
  </si>
  <si>
    <t>Tubo de aço carbono preto sem costura SCH 40 DN= 2 1/2´</t>
  </si>
  <si>
    <t>O.04.000.021107</t>
  </si>
  <si>
    <t>Tubo de aço carbono preto sem costura SCH 40 DN= 4´</t>
  </si>
  <si>
    <t>O.04.000.021126</t>
  </si>
  <si>
    <t>Tubo de aço carbono preto sem costura SCH 40 DN= 5´</t>
  </si>
  <si>
    <t>O.04.000.021127</t>
  </si>
  <si>
    <t>Tubo de aço carbono preto sem costura SCH 40 DN= 2´</t>
  </si>
  <si>
    <t>O.04.000.021128</t>
  </si>
  <si>
    <t>Tubo de aço carbono preto sem costura SCH 40 DN= 1 1/4´</t>
  </si>
  <si>
    <t>O.04.000.021129</t>
  </si>
  <si>
    <t>Tubo de aço carbono preto sem costura SCH-40 DN= 1´</t>
  </si>
  <si>
    <t>O.04.000.021134</t>
  </si>
  <si>
    <t>Tubo de aço carbono preto sem costura, SCH 40 DN= 3 1/2´</t>
  </si>
  <si>
    <t>O.04.000.021308</t>
  </si>
  <si>
    <t>Tubo de aço carbono preto com costura, SCH 40 DN= 10´</t>
  </si>
  <si>
    <t>O.04.000.021309</t>
  </si>
  <si>
    <t>Tubo de aço carbono preto com costura, SCH 40 DN= 12´</t>
  </si>
  <si>
    <t>O.04.000.064080</t>
  </si>
  <si>
    <t>O.04.000.064081</t>
  </si>
  <si>
    <t>O.04.000.064082</t>
  </si>
  <si>
    <t>O.04.000.064096</t>
  </si>
  <si>
    <t>Válvula globo em aço carbono forjado, extremidades rosqueáveis; haste, disco, anel e junta em aço inoxidável, DN= 3/4', classe 800lbs para vapor; 2000lbs para água óleo e gás</t>
  </si>
  <si>
    <t>O.04.000.064097</t>
  </si>
  <si>
    <t>Válvula globo em aço carbono forjado, extremidades rosqueáveis; haste, disco, anel e junta em aço inoxidável, DN= 1', classe 800lbs para vapor; 200lbs para água óleo e gás</t>
  </si>
  <si>
    <t>O.04.000.064098</t>
  </si>
  <si>
    <t>Válvula globo em aço carbono forjado, extremidades rosqueáveis; haste, disco, anel e junta em aço inoxidável, DN=1 1/2', classe 800lbs para vapor; 200lbs para água óleo e gás</t>
  </si>
  <si>
    <t>O.04.000.064099</t>
  </si>
  <si>
    <t>Válvula globo em aço carbono forjado, extremidades rosqueáveis; haste, disco, anel e junta em aço inoxidável, DN= 2', classe 800lbs para vapor; 200lbs para água óleo e gás</t>
  </si>
  <si>
    <t>O.04.000.064164</t>
  </si>
  <si>
    <t>Chave de fluxo tipo palheta, para líquidos, com conexão tipo macho diâmetro 1´, ref. AT2011 da Contech ou equivalente</t>
  </si>
  <si>
    <t>O.04.000.064608</t>
  </si>
  <si>
    <t>O.04.000.068502</t>
  </si>
  <si>
    <t>CAP (tampão) em aço SCH 80, diâmetro de 3/4" soldável para tamponamento de tubulação</t>
  </si>
  <si>
    <t>O.04.000.068508</t>
  </si>
  <si>
    <t>Válvula de esfera monobloco em aço carbono, diâmetro de 1/2", com passagem plena e rosca BSP</t>
  </si>
  <si>
    <t>O.04.000.068509</t>
  </si>
  <si>
    <t>Tê em aço SCH 80, diâmetro de 1/2", soldável</t>
  </si>
  <si>
    <t>O.04.000.068541</t>
  </si>
  <si>
    <t>Manômetro em aço carbono, com mostrador de 4´, escalas: 0-4 , 0-7 / 0-10 / 0-17 / 0-21 / 0-28 kg/cm²</t>
  </si>
  <si>
    <t>O.04.000.068542</t>
  </si>
  <si>
    <t>O.04.000.092866</t>
  </si>
  <si>
    <t>Curva 90° em ferro fundido com flange, classe PN-10, DN= 50mm</t>
  </si>
  <si>
    <t>O.05.000.026519</t>
  </si>
  <si>
    <t>O.05.000.026520</t>
  </si>
  <si>
    <t>Ventosa em ferro dúctil , tríplice função, flangeada, classe PN-10, DN= 50mm</t>
  </si>
  <si>
    <t>O.05.000.036507</t>
  </si>
  <si>
    <t>Tampão em ferro dúctil de Ø 600mm, classe 125 (ruptura &gt;125 kN), conforme NBR 10160/2005</t>
  </si>
  <si>
    <t>O.05.000.036508</t>
  </si>
  <si>
    <t>O.05.000.036521</t>
  </si>
  <si>
    <t>Tampão em ferro dúctil de Ø 600mm, classe 400 (ruptura &gt;400 kN), conforme NBR 10160/2005</t>
  </si>
  <si>
    <t>O.05.000.036522</t>
  </si>
  <si>
    <t>O.05.000.036524</t>
  </si>
  <si>
    <t>O.05.000.036527</t>
  </si>
  <si>
    <t>O.05.000.043699</t>
  </si>
  <si>
    <t>O.05.000.061004</t>
  </si>
  <si>
    <t>Tubo em ferro fundido de 150mm, para esgoto, ref. PB SME linha predial da Saint-gobain ou equivalente</t>
  </si>
  <si>
    <t>O.05.000.061015</t>
  </si>
  <si>
    <t>Tubo em ferro fundido com PxP, TCLA, DN= 100mm sem juntas e conexões, ref. Barbara ou equivalente</t>
  </si>
  <si>
    <t>O.05.000.061016</t>
  </si>
  <si>
    <t>Tubo em ferro fundido com PxP, TCLA, DN= 200mm, sem juntas e conexões, ref. Barbara ou equivalente</t>
  </si>
  <si>
    <t>O.05.000.061017</t>
  </si>
  <si>
    <t>Flange avulso em ferro fundido classe PN-10, DN= 100mm, ref. Barbara ou equivalente</t>
  </si>
  <si>
    <t>O.05.000.061018</t>
  </si>
  <si>
    <t>Flange avulso em ferro fundido classe PN-10, DN= 200mm, ref. Barbara ou equivalente</t>
  </si>
  <si>
    <t>O.05.000.061019</t>
  </si>
  <si>
    <t>Curva de 90° em ferro fundido com flanges, classe PN-10, DN= 100mm</t>
  </si>
  <si>
    <t>O.05.000.061020</t>
  </si>
  <si>
    <t>Tubo em ferro fundido de 150mm, classe k-7 JGS, ref. Barbara ou equivalente</t>
  </si>
  <si>
    <t>O.05.000.061021</t>
  </si>
  <si>
    <t>Tubo em ferro fundido de 200mm, classe k-7 JGS, ref. Barbara ou equivalente</t>
  </si>
  <si>
    <t>O.05.000.061022</t>
  </si>
  <si>
    <t>Tubo em ferro fundido de 250mm, classe k-7 JGS, ref. Barbara ou equivalente</t>
  </si>
  <si>
    <t>O.05.000.061023</t>
  </si>
  <si>
    <t>Tubo em ferro fundido de 350mm, classe k-7 JGS, ref. Barbara ou equivalente</t>
  </si>
  <si>
    <t>O.05.000.061026</t>
  </si>
  <si>
    <t>Tubo em ferro fundido com PxP, TCLA, DN= 80mm sem juntas e conexões, ref. Barbará ou equivalente</t>
  </si>
  <si>
    <t>O.05.000.061027</t>
  </si>
  <si>
    <t>Tubo em ferro fundido com PxP, TCLA, DN= 150mm sem juntas e conexões, ref. Barbará ou equivalente</t>
  </si>
  <si>
    <t>O.05.000.061028</t>
  </si>
  <si>
    <t>Tubo em ferro fundido com PxP, TCLA, DN= 250mm sem juntas e conexões, ref. Barbará ou equivalente</t>
  </si>
  <si>
    <t>O.05.000.061030</t>
  </si>
  <si>
    <t>Tubo em ferro fundido com PxP, TCLA, DN= 300mm sem juntas e conexões, ref. Barbará ou equivalente</t>
  </si>
  <si>
    <t>O.05.000.061033</t>
  </si>
  <si>
    <t>Flange avulso em ferro fundido classe PN-10, DN= 80mm, ref. Barbara ou equivalente</t>
  </si>
  <si>
    <t>O.05.000.061034</t>
  </si>
  <si>
    <t>Flange avulso em ferro fundido classe PN-10, DN= 150mm, ref. Barbará ou equivalente</t>
  </si>
  <si>
    <t>O.05.000.061035</t>
  </si>
  <si>
    <t>Flange avulso em ferro fundido classe PN-10, DN= 250mm, ref. Barbará ou equivalente</t>
  </si>
  <si>
    <t>O.05.000.061036</t>
  </si>
  <si>
    <t>Flange avulso em ferro fundido classe PN-10, DN= 300mm, ref. Barbará ou equivalente</t>
  </si>
  <si>
    <t>O.05.000.061041</t>
  </si>
  <si>
    <t>Tubo em ferro fundido de 200mm, classe k-9 JGS, ref. Barbará ou equivalente</t>
  </si>
  <si>
    <t>O.05.000.061048</t>
  </si>
  <si>
    <t>Curva de 90° em ferro fundido com flanges, classe PN-10, DN= 80mm</t>
  </si>
  <si>
    <t>O.05.000.061049</t>
  </si>
  <si>
    <t>Curva de 90° em ferro fundido com flanges, classe PN-10, DN= 150mm</t>
  </si>
  <si>
    <t>O.05.000.061073</t>
  </si>
  <si>
    <t>Te em ferro fundido com flanges, classe PN-10, DN= 80mm com derivação 80x80mm, ref. Barbará ou equivalente</t>
  </si>
  <si>
    <t>O.05.000.061074</t>
  </si>
  <si>
    <t>Te em ferro fundido com flanges, classe PN-10, DN= 100mm com derivação 100x80mm, ref. Barbará ou equivalente</t>
  </si>
  <si>
    <t>O.05.000.061076</t>
  </si>
  <si>
    <t>Te em ferro fundido com flanges, classe PN-10, DN= 150mm com derivação 150x150mm, ref. Barbará ou equivalente</t>
  </si>
  <si>
    <t>O.05.000.061101</t>
  </si>
  <si>
    <t>Tubo em ferro fundido de 150mm, classe k-9 JGS, ref. Barbará ou equivalente</t>
  </si>
  <si>
    <t>O.05.000.061102</t>
  </si>
  <si>
    <t>Tubo em ferro fundido de 300mm, classe k-9 JGS, ref. Barbará ou equivalente</t>
  </si>
  <si>
    <t>O.05.000.061107</t>
  </si>
  <si>
    <t>Tubo em ferro fundido de 300mm, classe k-7 JGS, ref. Barbará ou equivalente</t>
  </si>
  <si>
    <t>O.05.000.061108</t>
  </si>
  <si>
    <t>Tubo em ferro fundido de 100mm, classe K-9 JGS, ref. Barbará ou equivalente</t>
  </si>
  <si>
    <t>O.05.000.061109</t>
  </si>
  <si>
    <t>Tubo em ferro fundido de 80mm, classe k-9 JGS, ref. Barbará ou equivalente</t>
  </si>
  <si>
    <t>O.05.000.061110</t>
  </si>
  <si>
    <t>Tubo em ferro fundido de 250mm, classe k-9 JGS, ref. Barbará ou equivalente</t>
  </si>
  <si>
    <t>O.05.000.061111</t>
  </si>
  <si>
    <t>Tubo em ferro fundido de 350mm, classe k-9 JGS, ref. Barbará ou equivalente</t>
  </si>
  <si>
    <t>O.05.000.061117</t>
  </si>
  <si>
    <t>Tubo em ferro fundido de 100 mm, predial para esgoto e pluvial, ref. TPSMU 300237 da Saint Gobain ou equivalente</t>
  </si>
  <si>
    <t>O.05.000.061118</t>
  </si>
  <si>
    <t>Tubo em ferro fundido de 150 mm, predial para esgoto e pluvial, ref. TPSMU 300332 da Saint Gobain ou equivalente</t>
  </si>
  <si>
    <t>O.05.000.061119</t>
  </si>
  <si>
    <t>O.05.000.061120</t>
  </si>
  <si>
    <t>O.05.000.061121</t>
  </si>
  <si>
    <t>Conjunto de ancoragem para tubo em ferro fundido predial SMU, DN= 100 mm, ref. CASMU 300071 da Saint Gobain ou equivalente</t>
  </si>
  <si>
    <t>O.05.000.061122</t>
  </si>
  <si>
    <t>Tubo em ferro fundido de 50 mm, predial para esgoto e pluvial, ref. TPSMU 300128 da Saint Gobain ou equivalente</t>
  </si>
  <si>
    <t>O.05.000.061123</t>
  </si>
  <si>
    <t>Tubo em ferro fundido de 75 mm, predial para esgoto e pluvial, ref. TPSMU 300172 da Saint Gobain ou equivalente</t>
  </si>
  <si>
    <t>O.05.000.061124</t>
  </si>
  <si>
    <t>Tubo em ferro fundido de 200 mm, predial para esgoto e pluvial, ref. TPSMU 300374 da Saint Gobain ou equivalente</t>
  </si>
  <si>
    <t>O.05.000.061125</t>
  </si>
  <si>
    <t>O.05.000.061126</t>
  </si>
  <si>
    <t>O.05.000.061127</t>
  </si>
  <si>
    <t>O.05.000.061128</t>
  </si>
  <si>
    <t>Conjunto de ancoragem para tubo em ferro fundido predial SMU, DN= 50 mm, ref. CASMU 300065 da Saint Gobain ou equivalente</t>
  </si>
  <si>
    <t>O.05.000.061129</t>
  </si>
  <si>
    <t>Conjunto de ancoragem para tubo em ferro fundido predial SMU, DN= 75 mm, ref. CASMU 300068 da Saint Gobain ou equivalente</t>
  </si>
  <si>
    <t>O.05.000.061130</t>
  </si>
  <si>
    <t>Conjunto de ancoragem para tubo em ferro fundido predial SMU, DN= 150 mm, ref. CASMU 300076 da Saint Gobain ou equivalente</t>
  </si>
  <si>
    <t>O.05.000.061131</t>
  </si>
  <si>
    <t>Conjunto de ancoragem para tubo em ferro fundido predial SMU, DN= 200 mm, ref. CASMU 300080 da Saint Gobain ou equivalente</t>
  </si>
  <si>
    <t>O.05.000.061133</t>
  </si>
  <si>
    <t>Joelho 45° em ferro fundido, linha predial tradicional, DN= 50 mm, ref. J45SBB 315912 Saint-Gobain ou equivalente</t>
  </si>
  <si>
    <t>O.05.000.061134</t>
  </si>
  <si>
    <t>Joelho 45° em ferro fundido, linha predial tradicional, DN= 75 mm  ref. J45SBB 315913 Saint-Gobain ou equivalente</t>
  </si>
  <si>
    <t>O.05.000.061135</t>
  </si>
  <si>
    <t>Joelho 45° em ferro fundido, linha predial tradicional, DN= 100 mm  ref. J45SBB 315914 Saint-Gobain ou equivalente</t>
  </si>
  <si>
    <t>O.05.000.061136</t>
  </si>
  <si>
    <t>Joelho 45° em ferro fundido, linha predial tradicional, DN= 150 mm, ref. J45SBB 315915 Saint-Gobain ou equivalente</t>
  </si>
  <si>
    <t>O.05.000.061137</t>
  </si>
  <si>
    <t>Joelho 87° 30' em ferro fundido, linha predial tradicional, DN= 50 mm, ref. J87SBB 315916 Saint-Gobain ou equivalente</t>
  </si>
  <si>
    <t>O.05.000.061138</t>
  </si>
  <si>
    <t>Joelho 87° 30' em ferro fundido, linha predial tradicional, DN= 75 mm, ref. J87SBB 315919 Saint-Gobain ou equivalente</t>
  </si>
  <si>
    <t>O.05.000.061139</t>
  </si>
  <si>
    <t>Joelho 87° 30' em ferro fundido, linha predial tradicional, DN= 100 mm, ref. J87SBB 315920 Saint-Gobain ou equivalente</t>
  </si>
  <si>
    <t>O.05.000.061140</t>
  </si>
  <si>
    <t>Joelho 87° 30' em ferro fundido, linha predial tradicional, DN= 150 mm, ref. J87SBB 315921 Saint-Gobain ou equivalente</t>
  </si>
  <si>
    <t>O.05.000.061141</t>
  </si>
  <si>
    <t>Luva bolsa/bolsa em ferro fundido, linha predial tradicional, DN= 50 mm, ref. LBBSBB 315937 Saint-Gobain ou equivalente</t>
  </si>
  <si>
    <t>O.05.000.061142</t>
  </si>
  <si>
    <t>Luva bolsa/bolsa em ferro fundido, linha predial tradicional, DN= 75 mm, ref. LBBSBB 315938 Saint-Gobain ou equivalente</t>
  </si>
  <si>
    <t>O.05.000.061143</t>
  </si>
  <si>
    <t>Luva bolsa/bolsa em ferro fundido, linha predial tradicional, DN= 100 mm, ref. LBBSBB 315939 Saint-Gobain ou equivalente</t>
  </si>
  <si>
    <t>O.05.000.061144</t>
  </si>
  <si>
    <t>Luva bolsa/bolsa em ferro fundido, linha predial tradicional, DN= 150 mm, ref. LBBSBB 315940 Saint-Gobain ou equivalente</t>
  </si>
  <si>
    <t>O.05.000.061145</t>
  </si>
  <si>
    <t>Placa cega em ferro fundido, linha predial tradicional, DN= 75 mm, ref. PCSBB 315942 Saint-Gobain ou equivalente</t>
  </si>
  <si>
    <t>O.05.000.061146</t>
  </si>
  <si>
    <t>Placa cega em ferro fundido, linha predial tradicional, DN= 100 mm, ref. PCSBB 315943 Saint-Gobain ou equivalente</t>
  </si>
  <si>
    <t>O.05.000.061147</t>
  </si>
  <si>
    <t>Junção 45° em ferro fundido, linha predial tradicional, DN= 50x50 mm  ref. YSBB 315923 Saint-Gobain ou equivalente</t>
  </si>
  <si>
    <t>O.05.000.061148</t>
  </si>
  <si>
    <t>Junção 45° em ferro fundido, linha predial tradicional, DN= 75x50 mm  ref. YSBB 315924 Saint-Gobain ou equivalente</t>
  </si>
  <si>
    <t>O.05.000.061149</t>
  </si>
  <si>
    <t>Junção 45° em ferro fundido, linha predial tradicional, DN= 75x75 mm  ref. YSBB 315925 Saint-Gobain ou equivalente</t>
  </si>
  <si>
    <t>O.05.000.061150</t>
  </si>
  <si>
    <t>Junção 45° em ferro fundido, linha predial tradicional, DN= 100x50 mm  ref. YSBB 315926 Saint-Gobain ou equivalente</t>
  </si>
  <si>
    <t>O.05.000.061151</t>
  </si>
  <si>
    <t>Junção 45° em ferro fundido, linha predial tradicional, DN= 100x75 mm  ref. YSBB 315927 Saint-Gobain ou equivalente</t>
  </si>
  <si>
    <t>O.05.000.061152</t>
  </si>
  <si>
    <t>Junção 45° em ferro fundido, linha predial tradicional, DN= 100x100 mm  ref. YSBB 315928 Saint-Gobain ou equivalente</t>
  </si>
  <si>
    <t>O.05.000.061153</t>
  </si>
  <si>
    <t>Junção 45° em ferro fundido, linha predial tradicional, DN= 150x100 mm  ref. YSBB 315930 Saint-Gobain ou equivalente</t>
  </si>
  <si>
    <t>O.05.000.061154</t>
  </si>
  <si>
    <t>Junção dupla 45° em ferro fundido, linha predial tradicional, DN= 100 mm  ref. YDSBB 315932 Saint-Gobain ou equivalente</t>
  </si>
  <si>
    <t>O.05.000.061155</t>
  </si>
  <si>
    <t>Te sanitário 87° 30' em ferro fundido, linha predial tradicional, DN= 50x50 mm, ref. TS87SBB 315953 Saint-Gobain ou equivalente</t>
  </si>
  <si>
    <t>O.05.000.061156</t>
  </si>
  <si>
    <t>Te sanitário 87° 30' em ferro fundido, linha predial tradicional, DN= 75x50 mm, ref. TS87SBB 315954 Saint-Gobain ou equivalente</t>
  </si>
  <si>
    <t>O.05.000.061157</t>
  </si>
  <si>
    <t>Te sanitário 87° 30' em ferro fundido, linha predial tradicional, DN= 75x75 mm, ref. TS87SBB 315955 Saint-Gobain ou equivalente</t>
  </si>
  <si>
    <t>O.05.000.061158</t>
  </si>
  <si>
    <t>Te sanitário 87° 30' em ferro fundido, linha predial tradicional, DN= 100x50 mm, ref. TS87SBB 315956 Saint-Gobain ou equivalente</t>
  </si>
  <si>
    <t>O.05.000.061159</t>
  </si>
  <si>
    <t>Te sanitário 87° 30' em ferro fundido, linha predial tradicional, DN= 100x75 mm, ref. TS87SBB 315957 Saint-Gobain ou equivalente</t>
  </si>
  <si>
    <t>O.05.000.061160</t>
  </si>
  <si>
    <t>Te sanitário 87° 30' em ferro fundido, linha predial tradicional, DN= 100x100 mm, ref. TS87SBB 315958 Saint-Gobain ou equivalente</t>
  </si>
  <si>
    <t>O.05.000.061161</t>
  </si>
  <si>
    <t>Bucha de redução em ferro fundido, linha predial tradicional, DN= 75x50 mm, ref. BRSBB 315906 Saint-Gobain ou equivalente</t>
  </si>
  <si>
    <t>O.05.000.061162</t>
  </si>
  <si>
    <t>Bucha de redução em ferro fundido, linha predial tradicional, DN= 100x75 mm, ref. BRSBB 315907 Saint-Gobain ou equivalente</t>
  </si>
  <si>
    <t>O.05.000.061163</t>
  </si>
  <si>
    <t>Bucha de redução em ferro fundido, linha predial tradicional, DN= 150x100 mm, ref. BRSBB 315908 Saint-Gobain ou equivalente</t>
  </si>
  <si>
    <t>O.05.000.061164</t>
  </si>
  <si>
    <t>Joelho 87° em ferro fundido, linha predial SMU, DN= 100 mm, ref. J88SMU 300246 Saint-Gobain ou equivalente</t>
  </si>
  <si>
    <t>O.05.000.061165</t>
  </si>
  <si>
    <t>Joelho 87° em ferro fundido, linha predial SMU, DN= 150 mm, ref. J88SMU 300338 Saint-Gobain ou equivalente</t>
  </si>
  <si>
    <t>O.05.000.061166</t>
  </si>
  <si>
    <t>Junção 45° em ferro fundido, linha predial SMU, DN= 50x50 mm  ref. YSMU 300169 Saint-Gobain ou equivalente</t>
  </si>
  <si>
    <t>O.05.000.061167</t>
  </si>
  <si>
    <t>Junção 45° em ferro fundido, linha predial SMU, DN= 75x50 mm  ref. YSMU 300195 Saint-Gobain ou equivalente</t>
  </si>
  <si>
    <t>O.05.000.061168</t>
  </si>
  <si>
    <t>Junção 45° em ferro fundido, linha predial SMU, DN= 100x75 mm  ref. YSMU 300268 Saint-Gobain ou equivalente</t>
  </si>
  <si>
    <t>O.05.000.061169</t>
  </si>
  <si>
    <t>Junção 45º em ferro fundido, predial SMU, DN = 100 x 100 mm, ref. YSMU 300298 da Saint Gobain ou equivalente</t>
  </si>
  <si>
    <t>O.05.000.061170</t>
  </si>
  <si>
    <t>Junção 45º em ferro fundido, predial SMU, DN = 150 x 150 mm, ref. YSMU 300370 da Saint Gobain ou equivalente</t>
  </si>
  <si>
    <t>O.05.000.061172</t>
  </si>
  <si>
    <t>Joelho 45° em ferro fundido, linha predial SMU, DN= 125 mm ref. J45SMU 300312 da Saint Gobain ou equivalente</t>
  </si>
  <si>
    <t>O.05.000.061173</t>
  </si>
  <si>
    <t>Joelho 45º em ferro fundido, predial SMU, DN=150mm, ref. J45SMU 300340 da Saint Gobain ou equivalente</t>
  </si>
  <si>
    <t>O.05.000.061174</t>
  </si>
  <si>
    <t>Tê de visita em ferro fundido linha predial SMU, DN= 125 mm, ref. TVSMU 300322 da Saint Gobain ou equivalente</t>
  </si>
  <si>
    <t>O.05.000.061175</t>
  </si>
  <si>
    <t>Conjunto de ancoragem para tubo em ferro fundido predial SMU, DN= 125 mm, ref. CASMU 300073 da Saint Gobain ou equivalente</t>
  </si>
  <si>
    <t>O.05.000.061176</t>
  </si>
  <si>
    <t>O.05.000.061178</t>
  </si>
  <si>
    <t>Abraçadeira dentada para travamento em aço inoxidável para tubo de ferro fundido predial ADSMU 300005 - DN = 150 mm</t>
  </si>
  <si>
    <t>O.05.000.061179</t>
  </si>
  <si>
    <t>Redução excêntrica em ferro fundido, predial SMU, DN = 125 x 100 mm, ref. RESMU 300286 da Saint Gobain ou equivalente</t>
  </si>
  <si>
    <t>O.05.000.061180</t>
  </si>
  <si>
    <t>Redução excêntrica em ferro fundido, predial SMU, DN = 150 x 75 mm, ref. RESMU 300219 da Saint Gobain ou equivalente</t>
  </si>
  <si>
    <t>O.05.000.061182</t>
  </si>
  <si>
    <t>Redução excêntrica em ferro fundido, predial SMU, DN = 200 x 125 mm, ref. RESMU 300326 da Saint Gobain ou equivalente</t>
  </si>
  <si>
    <t>O.05.000.061183</t>
  </si>
  <si>
    <t>Tubo em ferro fundido com ponta e ponta, predial SMU - esgoto e pluvial - DN= 125 mm, ref. TPSMU 300306 da Saint Gobain ou equivalente</t>
  </si>
  <si>
    <t>O.05.000.061184</t>
  </si>
  <si>
    <t>Redução excêntrica em ferro fundido, predial SMU, DN = 200 x 150 mm, ref. RESMU 300362 da Saint Gobain ou equivalente</t>
  </si>
  <si>
    <t>O.05.000.061185</t>
  </si>
  <si>
    <t>Flange avulso em ferro fundido classe PN-10, DN= 50mm, ref. Barbara ou equivalente</t>
  </si>
  <si>
    <t>O.05.000.061186</t>
  </si>
  <si>
    <t>Joelho 88° em ferro fundido, linha predial SMU, DN= 200 mm, ref. J88SMU 300380 Saint-Gobain ou equivalente</t>
  </si>
  <si>
    <t>O.05.000.061187</t>
  </si>
  <si>
    <t>Junção 45° em ferro fundido, linha predial YSMU, DN= 125x100 mm  ref. YSMU 300319 Saint-Gobain ou equivalente</t>
  </si>
  <si>
    <t>O.05.000.061188</t>
  </si>
  <si>
    <t>Joelho 45° em ferro fundido, linha predial SMU, DN= 200 mm  ref. J45SMU 300382 da Saint Gobain ou equivalente</t>
  </si>
  <si>
    <t>O.05.000.061189</t>
  </si>
  <si>
    <t>Junção 45° em ferro fundido, linha predial YSMU, DN= 150x100 mm  ref. YSMU 300350 Saint-Gobain ou equivalente</t>
  </si>
  <si>
    <t>O.05.000.061190</t>
  </si>
  <si>
    <t>O.05.000.061195</t>
  </si>
  <si>
    <t>Redução excêntrica em ferro fundido, predial (RE SMU) DN= 125 x 75 mm, ref. J88SMU 300216 Saint-Gobain ou equivalente</t>
  </si>
  <si>
    <t>O.05.000.061196</t>
  </si>
  <si>
    <t>Junção 45° em ferro fundido, linha predial YSMU, DN= 200x100 mm  ref. YSMU 300388 Saint-Gobain ou equivalente</t>
  </si>
  <si>
    <t>O.05.000.061197</t>
  </si>
  <si>
    <t>Junção 45° em ferro fundido, linha predial YSMU, DN= 200x200 mm  ref. YSMU 300409 Saint-Gobain ou equivalente</t>
  </si>
  <si>
    <t>O.05.000.061198</t>
  </si>
  <si>
    <t>Tê de visita em ferro fundido linha predial SMU, DN= 150 mm, ref. TVSMU 300358 da Saint Gobain ou equivalente</t>
  </si>
  <si>
    <t>O.05.000.061199</t>
  </si>
  <si>
    <t>Tê de visita em ferro fundido linha predial SMU, DN= 200 mm, ref. TVSMU 300398 da Saint Gobain ou equivalente</t>
  </si>
  <si>
    <t>O.05.000.061401</t>
  </si>
  <si>
    <t>Redução em ferro fundido concêntrica com flange, classe PN-10, DN= 100 x 80 mm, ref. Barbara ou equivalente</t>
  </si>
  <si>
    <t>O.05.000.061402</t>
  </si>
  <si>
    <t>Redução em ferro fundido concêntrica com flange, classe PN-10, DN= 150 x 80 mm, ref. Barbará ou equivalente</t>
  </si>
  <si>
    <t>O.05.000.061403</t>
  </si>
  <si>
    <t>Redução em ferro fundido concêntrica com flange, classe PN-10, DN= 200 x 150 mm, ref. Barbará ou equivalente</t>
  </si>
  <si>
    <t>O.05.000.061404</t>
  </si>
  <si>
    <t>Redução em ferro fundido concêntrica com flange, classe PN-10, DN= 250 x 200 mm, ref. Barbará ou equivalente</t>
  </si>
  <si>
    <t>O.05.000.062010</t>
  </si>
  <si>
    <t>Redução em ferro fundido excêntrica com flange, classe PN-10, DN= 100 x 80 mm, ref. Barbara ou equivalente</t>
  </si>
  <si>
    <t>O.05.000.062011</t>
  </si>
  <si>
    <t>Redução em ferro fundido excêntrica com flange, classe PN-10, DN= 150 x 80 mm, ref. Barbará ou equivalente</t>
  </si>
  <si>
    <t>O.05.000.062012</t>
  </si>
  <si>
    <t>Redução em ferro fundido excêntrica com flange, classe PN-10, DN= 200 x 150 mm, ref. Barbará ou equivalente</t>
  </si>
  <si>
    <t>O.05.000.062013</t>
  </si>
  <si>
    <t>Redução em ferro fundido excêntrica com flange, classe PN-10, DN= 250 x 200 mm, ref. Barbará ou equivalente</t>
  </si>
  <si>
    <t>O.05.000.062027</t>
  </si>
  <si>
    <t>Redução concêntrica em ferro fundido com flange, classe PN-10, DN= 80x50mm</t>
  </si>
  <si>
    <t>O.05.000.062400</t>
  </si>
  <si>
    <t>Joelho 45° em ferro fundido, SMU (J45SMU) DN= 50 mm</t>
  </si>
  <si>
    <t>O.05.000.062401</t>
  </si>
  <si>
    <t>Joelho 45° em ferro fundido, SMU (J45SMU) DN= 75 mm</t>
  </si>
  <si>
    <t>O.05.000.062402</t>
  </si>
  <si>
    <t>Joelho 45° em ferro fundido, SMU (J45SMU) DN= 100 mm</t>
  </si>
  <si>
    <t>O.05.000.062403</t>
  </si>
  <si>
    <t>Redução excêntrica em ferro fundido, predial (RE SMU) DN= 75 x 50 mm</t>
  </si>
  <si>
    <t>O.05.000.062404</t>
  </si>
  <si>
    <t>Redução excêntrica em ferro fundido, predial (RE SMU) DN= 100 x 75 mm</t>
  </si>
  <si>
    <t>O.05.000.062405</t>
  </si>
  <si>
    <t>Joelho 88° em ferro fundido SMU (J88 SMU) DN= 50 mm</t>
  </si>
  <si>
    <t>O.05.000.062406</t>
  </si>
  <si>
    <t>Junção 45° em ferro fundido SMU (Y SMU) DN= 75 x 75 mm</t>
  </si>
  <si>
    <t>O.05.000.062407</t>
  </si>
  <si>
    <t>Te de visita em ferro fundido SMU (TV SMU) DN= 75 mm</t>
  </si>
  <si>
    <t>O.05.000.062408</t>
  </si>
  <si>
    <t>Abraçadeira dentada para travamento em ferro fundido, predial SMU DN= 50 mm</t>
  </si>
  <si>
    <t>O.05.000.062409</t>
  </si>
  <si>
    <t>Redução excêntrica em ferro fundido, linha predial SMU, DN= 150 x 100 mm, ref. RESMU 300288 da Saint-Gobain ou equivalente</t>
  </si>
  <si>
    <t>O.05.000.062410</t>
  </si>
  <si>
    <t>Joelho 88° em ferro fundido SMU (J88 SMU) - DN= 75 mm</t>
  </si>
  <si>
    <t>O.05.000.062411</t>
  </si>
  <si>
    <t>Tê de visita em ferro fundido linha predial SMU, DN= 100 mm, ref. TVSMU 300276 da Saint-Gobain ou equivalente</t>
  </si>
  <si>
    <t>O.05.000.062412</t>
  </si>
  <si>
    <t>Abraçadeira dentada para travamento, linha predial SMU, DN= 75 mm, ref. AD SMU da Saint-Gobain ou equivalente</t>
  </si>
  <si>
    <t>O.05.000.062413</t>
  </si>
  <si>
    <t>Abraçadeira dentada para travamento, linha predial SMU, DN= 100 mm, ref. AD SMU da Saint-Gobain ou equivalente</t>
  </si>
  <si>
    <t>O.05.000.062414</t>
  </si>
  <si>
    <t>Tubo em ferro fundido com ponta e ponta, predial SMU - esgoto e pluvial - DN= 250 mm, ref. TPSMU 300411 da Saint Gobain ou equivalente</t>
  </si>
  <si>
    <t>O.05.000.062415</t>
  </si>
  <si>
    <t>Redução excêntrica em ferro fundido, predial (RE SMU) DN= 250 x 200 mm, ref. J88SMU 300402 Saint-Gobain ou equivalente</t>
  </si>
  <si>
    <t>O.05.000.062416</t>
  </si>
  <si>
    <t>Junta CV de união em aço inoxidável, DN= 250mm "JCVSMUI", para linha predial SMU, ref. ZA91J25A da Saint Cobain ou equivalente</t>
  </si>
  <si>
    <t>O.05.000.063501</t>
  </si>
  <si>
    <t>Válvula de gaveta em ferro fundido, haste ascendente com flange, classe 125 lb, DN= 2´</t>
  </si>
  <si>
    <t>O.05.000.063502</t>
  </si>
  <si>
    <t>Válvula de retenção em ferro fundido, nodular ASTM A-536 Gr. 65-45-12, tipo portinhola dupla e vedação em Buna-N, DN= 6´</t>
  </si>
  <si>
    <t>O.05.000.063503</t>
  </si>
  <si>
    <t>Válvula de retenção tipo portinhola simples em ferro fundido, flangeada, DN= 6´</t>
  </si>
  <si>
    <t>O.05.000.063505</t>
  </si>
  <si>
    <t>Hidrômetro tipo Woltmann em ferro fundido de 100mm (4´), flangeado inclusive acessórios de fixação</t>
  </si>
  <si>
    <t>O.05.000.063516</t>
  </si>
  <si>
    <t>Hidrômetro tipo Woltmann em ferro fundido de 50mm (2´), flangeado inclusive acessórios de fixação</t>
  </si>
  <si>
    <t>O.05.000.063517</t>
  </si>
  <si>
    <t>Filtro tipo cesto, corpo em ferro fundido para hidrômetro de 50mm (2´), flangeado</t>
  </si>
  <si>
    <t>O.05.000.064007</t>
  </si>
  <si>
    <t>Válvula de gaveta em ferro fundido com bolsa, DN= 150mm, acionamento com volante</t>
  </si>
  <si>
    <t>O.05.000.064008</t>
  </si>
  <si>
    <t>Válvula de gaveta em ferro fundido com bolsa, DN= 200mm, acionamento com volante</t>
  </si>
  <si>
    <t>O.05.000.064009</t>
  </si>
  <si>
    <t>Válvula de retenção em ferro fundido, tipo portinhola simples e vedação em Buna-N, DN= 4´</t>
  </si>
  <si>
    <t>O.05.000.064012</t>
  </si>
  <si>
    <t>Válvula de retenção em ferro fundido, nodular ASTM A-536 Gr. 65-45-12, tipo portinhola dupla e vedação em Buna-N, DN= 4´</t>
  </si>
  <si>
    <t>O.05.000.064026</t>
  </si>
  <si>
    <t>Válvula de retenção em pé com crivo, flangeada, em ferro fundido, DN= 6´</t>
  </si>
  <si>
    <t>O.05.000.064049</t>
  </si>
  <si>
    <t>Válvula de gaveta em ferro dúctil com flange, classe PN-10, DN= 200 mm, com corpo curto e volante, ref. Barbará ou equivalente</t>
  </si>
  <si>
    <t>O.05.000.064052</t>
  </si>
  <si>
    <t>Válvula de segurança em ferro fundido rosqueada, com pressão de ajuste de 6,1 até 10 kg/cm², DN= 3/4´; ref. SV 17 da Spirax Sarco ou equivalente</t>
  </si>
  <si>
    <t>O.05.000.064053</t>
  </si>
  <si>
    <t>Válvula de segurança em ferro fundido rosqueada, com pressão de ajuste de 0,40 até 0,75 kg/cm², DN= 2´; ref. SV 17 da Spirax Sarco ou equivalente</t>
  </si>
  <si>
    <t>O.05.000.064126</t>
  </si>
  <si>
    <t>O.05.000.064127</t>
  </si>
  <si>
    <t>O.05.000.064128</t>
  </si>
  <si>
    <t>O.05.000.064129</t>
  </si>
  <si>
    <t>Válvula de gaveta em ferro fundido com bolsa, DN= 100mm</t>
  </si>
  <si>
    <t>O.05.000.064132</t>
  </si>
  <si>
    <t>Válvula de gaveta em ferro dúctil com flange, classe PN-10, DN= 300 mm, com corpo curto e volante, ref. Barbará ou equivalente</t>
  </si>
  <si>
    <t>O.05.000.064133</t>
  </si>
  <si>
    <t>Válvula de gaveta em ferro dúctil com flange, classe PN-10, DN= 100 mm, com corpo curto e volante, ref. Barbará ou equivalente</t>
  </si>
  <si>
    <t>O.05.000.064134</t>
  </si>
  <si>
    <t>Válvula de gaveta em ferro dúctil com flange, classe PN-10, DN= 150 mm, com corpo curto e volante, ref. Barbará ou equivalente</t>
  </si>
  <si>
    <t>O.05.000.064175</t>
  </si>
  <si>
    <t>Visor de fluxo com janela simples, corpo em ferro fundido ou aço carbono, DN = 1´</t>
  </si>
  <si>
    <t>O.05.000.064198</t>
  </si>
  <si>
    <t>O.05.000.064204</t>
  </si>
  <si>
    <t>Válvula de governo (retenção e alarme) completa, corpo em ferro fundido, extremidades flangeadas, classe 125 lbs, DN=4´</t>
  </si>
  <si>
    <t>O.05.000.064205</t>
  </si>
  <si>
    <t>Válvula de gaveta, corpo em ferro fundido, extremidades flangeadas, haste ascendente, classe 125lbs, DN=4´</t>
  </si>
  <si>
    <t>O.05.000.064206</t>
  </si>
  <si>
    <t>Válvula de gaveta, corpo em ferro fundido, extremidades flangeadas, haste ascendente, classe 125lbs, DN=6´</t>
  </si>
  <si>
    <t>O.05.000.064207</t>
  </si>
  <si>
    <t>Válvula de retenção vertical, corpo em ferro fundido, extremidades flangeadas, classe 125lbs, DN=4´</t>
  </si>
  <si>
    <t>O.05.000.064213</t>
  </si>
  <si>
    <t>Válvula dupla em latão cromado, para bancada de laboratório, uso em GLP, bico para mangueira, de 1/4´ a 1/2´, ref. PV120 Pecinox, JV109 Juval, ou equivalente</t>
  </si>
  <si>
    <t>O.05.000.064214</t>
  </si>
  <si>
    <t>Válvula latão cromado, para cuba de laboratório, bico arejado/escalonado e nuca alta giratória, para mangueira, ref. PV-140 Pecinox, JV203 Juval, ou equivalente</t>
  </si>
  <si>
    <t>O.05.000.066226</t>
  </si>
  <si>
    <t>Conjunto motor-bomba (centrífuga), potência 50cv, monoestágio, Hman= 61 a 81 mca, Q= 170 a 80 m³/h, ref. modelo Norm Bloc TH-65-200 Thebe, ou equivalente</t>
  </si>
  <si>
    <t>O.05.000.067502</t>
  </si>
  <si>
    <t>Ralo seco em ferro fundido de 100 x 165 x 50 mm</t>
  </si>
  <si>
    <t>O.05.000.067517</t>
  </si>
  <si>
    <t>O.05.000.067521</t>
  </si>
  <si>
    <t>Ralo sifonado em ferro fundido de 150 x 240 x 75 mm</t>
  </si>
  <si>
    <t>O.05.000.067535</t>
  </si>
  <si>
    <t>Plug em ferro fundido para ralo de 2´</t>
  </si>
  <si>
    <t>O.05.000.067543</t>
  </si>
  <si>
    <t>Grelha em ferro fundido com requadro de 30 x 100 cm - 20 kg/m</t>
  </si>
  <si>
    <t>O.05.000.067548</t>
  </si>
  <si>
    <t>Grelha metálica de 150 x 150 mm, para caixa sifonada ou ralo, ref. Metal Vila ou equivalente</t>
  </si>
  <si>
    <t>O.05.000.067549</t>
  </si>
  <si>
    <t>Grelha metálica de 100 x 100 mm, para caixa sifonada ou ralo, ref. Metal Vila ou equivalente</t>
  </si>
  <si>
    <t>O.05.000.068510</t>
  </si>
  <si>
    <t>Pig tail ou chicote flexível revestimento em borracha sintética resistente, DN= 7/16´ x 1,00 m</t>
  </si>
  <si>
    <t>O.05.000.068533</t>
  </si>
  <si>
    <t>Filtro ´Y´ ferro fundido, rosca, 125 lbs vapor, 2´; ref. Spirax Sarco ou equivalente</t>
  </si>
  <si>
    <t>O.05.000.069512</t>
  </si>
  <si>
    <t>O.05.000.090133</t>
  </si>
  <si>
    <t>Tampão ferro fundido com tampa articulada, de 400 x 600 mm, classe 15 (ruptura &gt; 1500 kg); ref. TA-40AR da Afer, TF-40 da Fuminas ou equivalente</t>
  </si>
  <si>
    <t>O.05.000.090427</t>
  </si>
  <si>
    <t>Grelha hemisférica em ferro fundido de 4´</t>
  </si>
  <si>
    <t>O.05.000.090496</t>
  </si>
  <si>
    <t>Grelha hemisférica em ferro fundido de 3´</t>
  </si>
  <si>
    <t>O.05.000.091139</t>
  </si>
  <si>
    <t>Grelha hemisférica em ferro fundido de 2´</t>
  </si>
  <si>
    <t>O.05.000.091171</t>
  </si>
  <si>
    <t>Grelha hemisférica em ferro fundido de 6´</t>
  </si>
  <si>
    <t>O.05.000.092863</t>
  </si>
  <si>
    <t>Válvula de gaveta em ferro dúctil com flange, classe PN-10, DN= 80 mm, com corpo curto e volante, ref. Barbará ou equivalente</t>
  </si>
  <si>
    <t>O.06.000.060501</t>
  </si>
  <si>
    <t>Tubo galvanizado, DN= 1/2´ DIN 2440 classe média</t>
  </si>
  <si>
    <t>O.06.000.060502</t>
  </si>
  <si>
    <t>Tubo galvanizado, DN= 3/4´ DIN 2440 classe média</t>
  </si>
  <si>
    <t>O.06.000.060503</t>
  </si>
  <si>
    <t>Tubo galvanizado, DN= 1´ DIN 2440 classe média</t>
  </si>
  <si>
    <t>O.06.000.060504</t>
  </si>
  <si>
    <t>Tubo galvanizado, DN= 1 1/4´ DIN 2440 classe média</t>
  </si>
  <si>
    <t>O.06.000.060505</t>
  </si>
  <si>
    <t>Tubo galvanizado, DN= 1 1/2´ DIN 2440 classe média</t>
  </si>
  <si>
    <t>O.06.000.060506</t>
  </si>
  <si>
    <t>Tubo galvanizado, DN= 2´ DIN 2440 classe média</t>
  </si>
  <si>
    <t>O.06.000.060507</t>
  </si>
  <si>
    <t>Tubo galvanizado, DN= 2 1/2´ DIN 2440 classe média</t>
  </si>
  <si>
    <t>O.06.000.060508</t>
  </si>
  <si>
    <t>Tubo galvanizado, DN= 3´ DIN 2440 classe média</t>
  </si>
  <si>
    <t>O.06.000.060509</t>
  </si>
  <si>
    <t>Tubo galvanizado, DN= 4´ DIN 2440 classe média</t>
  </si>
  <si>
    <t>O.06.000.060511</t>
  </si>
  <si>
    <t>Tubo galvanizado, DN= 6´ DIN 2440 classe média</t>
  </si>
  <si>
    <t>O.06.000.060702</t>
  </si>
  <si>
    <t>Tubo em aço galvanizado 2´ SCH 40, sem costura</t>
  </si>
  <si>
    <t>O.06.000.060705</t>
  </si>
  <si>
    <t>Tubo em aço galvanizado 1 1/2´ SCH 40, sem costura</t>
  </si>
  <si>
    <t>O.06.000.060750</t>
  </si>
  <si>
    <t>Tubo em aço galvanizado 1/2´ SCH 80, sem costura</t>
  </si>
  <si>
    <t>O.06.000.060751</t>
  </si>
  <si>
    <t>Tubo em aço galvanizado 3/4´ SCH 80, sem costura</t>
  </si>
  <si>
    <t>O.06.000.060801</t>
  </si>
  <si>
    <t>Tubo em aço galvanizado 4´ SCH 40, sem costura</t>
  </si>
  <si>
    <t>O.06.000.060802</t>
  </si>
  <si>
    <t>Tubo em aço galvanizado 3/4´ SCH 40, sem costura</t>
  </si>
  <si>
    <t>O.06.000.060803</t>
  </si>
  <si>
    <t>Tubo em aço galvanizado 1´ SCH 40, sem costura</t>
  </si>
  <si>
    <t>O.06.000.060804</t>
  </si>
  <si>
    <t>Tubo em aço galvanizado 1 1/4´ SCH 40, sem costura</t>
  </si>
  <si>
    <t>O.06.000.060805</t>
  </si>
  <si>
    <t>Tubo em aço galvanizado 2 1/2´ SCH 40, sem costura</t>
  </si>
  <si>
    <t>O.06.000.060806</t>
  </si>
  <si>
    <t>Tubo em aço galvanizado 3´ SCH 40, sem costura</t>
  </si>
  <si>
    <t>O.06.000.060808</t>
  </si>
  <si>
    <t>Tubo em aço galvanizado 1/2´ SCH 40, sem costura</t>
  </si>
  <si>
    <t>O.06.000.060809</t>
  </si>
  <si>
    <t>Tubo em aço galvanizado 6´ SCH 40, sem costura</t>
  </si>
  <si>
    <t>O.07.000.061330</t>
  </si>
  <si>
    <t>Válvula de esfera monobloco em latão fundido/forjado, passagem plena, acionamento com alavanca, DN= 4"</t>
  </si>
  <si>
    <t>O.07.000.063530</t>
  </si>
  <si>
    <t>Registro regulador de vazão para chuveiros e duchas 1/2´; ref. 00142206 da Docol linha Docolmatic ou equivalente</t>
  </si>
  <si>
    <t>O.07.000.063531</t>
  </si>
  <si>
    <t>O.07.000.063532</t>
  </si>
  <si>
    <t>Registro de pressão cromado com canopla 1/2´</t>
  </si>
  <si>
    <t>O.07.000.063533</t>
  </si>
  <si>
    <t>O.07.000.063535</t>
  </si>
  <si>
    <t>Registro regulador de vazão para torneiras, misturadores, bidês e outros de 1/2´ cromado; ref. 13010006 Docol linha Docolmatic ou equivalente</t>
  </si>
  <si>
    <t>O.07.000.063545</t>
  </si>
  <si>
    <t>Registro de gaveta cromado com canopla 1/2´</t>
  </si>
  <si>
    <t>O.07.000.063546</t>
  </si>
  <si>
    <t>Registro de gaveta cromado com canopla 3/4´</t>
  </si>
  <si>
    <t>O.07.000.063547</t>
  </si>
  <si>
    <t>Registro de gaveta cromado com canopla 1´</t>
  </si>
  <si>
    <t>O.07.000.063548</t>
  </si>
  <si>
    <t>Registro de gaveta cromado com canopla 1 1/4´</t>
  </si>
  <si>
    <t>O.07.000.063549</t>
  </si>
  <si>
    <t>Registro de gaveta cromado com canopla 1 1/2´</t>
  </si>
  <si>
    <t>O.07.000.063560</t>
  </si>
  <si>
    <t>Registro de gaveta amarelo 1/2´</t>
  </si>
  <si>
    <t>O.07.000.063561</t>
  </si>
  <si>
    <t>Registro de gaveta amarelo de 3/4´</t>
  </si>
  <si>
    <t>O.07.000.063562</t>
  </si>
  <si>
    <t>Registro de gaveta amarelo 1´</t>
  </si>
  <si>
    <t>O.07.000.063563</t>
  </si>
  <si>
    <t>Registro de gaveta amarelo 1 1/4´</t>
  </si>
  <si>
    <t>O.07.000.063564</t>
  </si>
  <si>
    <t>Registro de gaveta amarelo 1 1/2´</t>
  </si>
  <si>
    <t>O.07.000.063565</t>
  </si>
  <si>
    <t>Registro de gaveta amarelo 2´</t>
  </si>
  <si>
    <t>O.07.000.063566</t>
  </si>
  <si>
    <t>Registro de gaveta amarelo 2 1/2´</t>
  </si>
  <si>
    <t>O.07.000.063567</t>
  </si>
  <si>
    <t>Registro de gaveta amarelo 3´</t>
  </si>
  <si>
    <t>O.07.000.063569</t>
  </si>
  <si>
    <t>Registro de gaveta amarelo de 4´</t>
  </si>
  <si>
    <t>O.07.000.064006</t>
  </si>
  <si>
    <t>Válvula de esfera monobloco em latão fundido/forjado, passagem plena, acionamento com alavanca, DN=1/2"</t>
  </si>
  <si>
    <t>O.07.000.068503</t>
  </si>
  <si>
    <t>Luva de redução de 3/4´x 1/2´ para entrada de gás em latão</t>
  </si>
  <si>
    <t>O.07.000.068505</t>
  </si>
  <si>
    <t>Pigtail para manômetro em latão (rabo de porco), DN 1/2´</t>
  </si>
  <si>
    <t>O.07.000.068512</t>
  </si>
  <si>
    <t>O.07.000.068516</t>
  </si>
  <si>
    <t>Bico escalonado para gás 3/8´ em latão</t>
  </si>
  <si>
    <t>O.07.000.090509</t>
  </si>
  <si>
    <t>Válvula de esfera monobloco em latão fundido/forjado, passagem plena, acionamento com alavanca, DN= 3/4"</t>
  </si>
  <si>
    <t>O.07.000.090510</t>
  </si>
  <si>
    <t>Válvula de esfera monobloco em latão fundido/forjado, passagem plena, acionamento com alavanca, DN= 1"</t>
  </si>
  <si>
    <t>O.07.000.090518</t>
  </si>
  <si>
    <t>Válvula de esfera monobloco em latão fundido/forjado, passagem plena, acionamento com alavanca, DN= 2"</t>
  </si>
  <si>
    <t>O.08.000.061342</t>
  </si>
  <si>
    <t>Filtro ´Y´ corpo em bronze, pressão de serviço até 20,7 bar (PN 20), DN= 1 1/2´</t>
  </si>
  <si>
    <t>O.08.000.061343</t>
  </si>
  <si>
    <t>Filtro ´Y´ corpo em bronze, pressão de serviço até 20,7 bar (PN 20), DN= 2´</t>
  </si>
  <si>
    <t>O.08.000.063001</t>
  </si>
  <si>
    <t>Tubo de cobre flexível para sistema de ar condicionado, espessura 1/32" - diâmetro 3/16" (0,090 kg/m)</t>
  </si>
  <si>
    <t>O.08.000.063002</t>
  </si>
  <si>
    <t>Tubo de cobre flexível para sistema de ar condicionado, espessura 1/32" - diâmetro 1/4" (0,133 kg/m)</t>
  </si>
  <si>
    <t>O.08.000.063003</t>
  </si>
  <si>
    <t>Tubo de cobre flexível para sistema de ar condicionado, espessura 1/32" - diâmetro 5/16" (0,160 kg/m)</t>
  </si>
  <si>
    <t>O.08.000.063004</t>
  </si>
  <si>
    <t>Tubo de cobre flexível para sistema de ar condicionado, espessura 1/32" - diâmetro 3/8" (0,200 kg/m)</t>
  </si>
  <si>
    <t>O.08.000.063005</t>
  </si>
  <si>
    <t>Tubo de cobre flexível para sistema de ar condicionado, espessura 1/32" - diâmetro 1/2" (0,280 kg/m)</t>
  </si>
  <si>
    <t>O.08.000.063006</t>
  </si>
  <si>
    <t>Tubo de cobre flexível para sistema de ar condicionado, espessura 1/32" - diâmetro 5/8" (0,346 kg/m)</t>
  </si>
  <si>
    <t>O.08.000.063007</t>
  </si>
  <si>
    <t>Tubo de cobre flexível para sistema de ar condicionado, espessura 1/32" - diâmetro 3/4" (0,426 kg/m)</t>
  </si>
  <si>
    <t>O.08.000.063010</t>
  </si>
  <si>
    <t>Tubo de cobre sem costura, rígido, espessura 1/16", diâmetro 3/8" (0,353 kg/m)</t>
  </si>
  <si>
    <t>O.08.000.063011</t>
  </si>
  <si>
    <t>Tubo de cobre sem costura, rígido, espessura 1/16", diâmetro 1/2" (0,494 kg/m)</t>
  </si>
  <si>
    <t>O.08.000.063012</t>
  </si>
  <si>
    <t>Tubo de cobre sem costura, rígido, espessura 1/16", diâmetro 5/8" (0,635 kg/m)</t>
  </si>
  <si>
    <t>O.08.000.063013</t>
  </si>
  <si>
    <t>Tubo de cobre sem costura, rígido, espessura 1/16", diâmetro 3/4" (0,776 kg/m)</t>
  </si>
  <si>
    <t>O.08.000.063014</t>
  </si>
  <si>
    <t>Tubo de cobre sem costura, rígido, espessura 1/16", diâmetro 7/8" (0,918 kg/m)</t>
  </si>
  <si>
    <t>O.08.000.063015</t>
  </si>
  <si>
    <t>Tubo de cobre sem costura, rígido, espessura 1/16", diâmetro 1" (1,060 kg/m)</t>
  </si>
  <si>
    <t>O.08.000.063016</t>
  </si>
  <si>
    <t>Tubo de cobre sem costura, rígido, espessura 1/16", diâmetro 1 1/8" (1,200 kg/m)</t>
  </si>
  <si>
    <t>O.08.000.063017</t>
  </si>
  <si>
    <t>Tubo de cobre sem costura, rígido, espessura 1/16", diâmetro 1 1/4" (1,340 kg/m)</t>
  </si>
  <si>
    <t>O.08.000.063018</t>
  </si>
  <si>
    <t>Tubo de cobre sem costura, rígido, espessura 1/16", diâmetro 1 3/8" (1,480 kg/m)</t>
  </si>
  <si>
    <t>O.08.000.063019</t>
  </si>
  <si>
    <t>Tubo de cobre sem costura, rígido, espessura 1/16", diâmetro 1 1/2" (1,620 kg/m)</t>
  </si>
  <si>
    <t>O.08.000.063020</t>
  </si>
  <si>
    <t>Tubo de cobre sem costura, rígido, espessura 1/16", diâmetro 1 5/8" (1,760 kg/m)</t>
  </si>
  <si>
    <t>O.08.000.063040</t>
  </si>
  <si>
    <t>Tubo de cobre classe A, DN= 35mm (1 1/4´)</t>
  </si>
  <si>
    <t>O.08.000.063041</t>
  </si>
  <si>
    <t>Tubo de cobre classe A, DN= 42mm (1 1/2´)</t>
  </si>
  <si>
    <t>O.08.000.063042</t>
  </si>
  <si>
    <t>Tubo de cobre classe A, DN= 54mm (2´)</t>
  </si>
  <si>
    <t>O.08.000.063043</t>
  </si>
  <si>
    <t>Tubo de cobre classe A, DN= 66mm (2 1/2´)</t>
  </si>
  <si>
    <t>O.08.000.063044</t>
  </si>
  <si>
    <t>Tubo de cobre classe A, DN= 79mm (3´)</t>
  </si>
  <si>
    <t>O.08.000.063045</t>
  </si>
  <si>
    <t>Tubo de cobre classe A, DN= 104mm (4´)</t>
  </si>
  <si>
    <t>O.08.000.063046</t>
  </si>
  <si>
    <t>Tubo de cobre classe A, DN= 15mm (1/2´)</t>
  </si>
  <si>
    <t>O.08.000.063047</t>
  </si>
  <si>
    <t>Tubo de cobre classe A, DN= 22mm (3/4´)</t>
  </si>
  <si>
    <t>O.08.000.063048</t>
  </si>
  <si>
    <t>Tubo de cobre classe A, DN= 28mm (1´)</t>
  </si>
  <si>
    <t>O.08.000.063049</t>
  </si>
  <si>
    <t>Tubo de cobre classe E, DN= 22mm (3/4´)</t>
  </si>
  <si>
    <t>O.08.000.063050</t>
  </si>
  <si>
    <t>Tubo de cobre classe E, DN= 28mm (1´)</t>
  </si>
  <si>
    <t>O.08.000.063051</t>
  </si>
  <si>
    <t>Tubo de cobre classe E, DN= 35mm (1 1/4´)</t>
  </si>
  <si>
    <t>O.08.000.063052</t>
  </si>
  <si>
    <t>Tubo de cobre classe E, DN= 42mm (1 1/2´)</t>
  </si>
  <si>
    <t>O.08.000.063053</t>
  </si>
  <si>
    <t>Tubo de cobre classe E, DN= 54mm (2´)</t>
  </si>
  <si>
    <t>O.08.000.063054</t>
  </si>
  <si>
    <t>Tubo de cobre classe E, DN= 66mm (2 1/2´)</t>
  </si>
  <si>
    <t>O.08.000.069515</t>
  </si>
  <si>
    <t>O.08.000.069516</t>
  </si>
  <si>
    <t>O.08.000.069517</t>
  </si>
  <si>
    <t>O.08.000.069518</t>
  </si>
  <si>
    <t>O.08.000.069522</t>
  </si>
  <si>
    <t>O.08.000.069523</t>
  </si>
  <si>
    <t>O.09.000.063500</t>
  </si>
  <si>
    <t>Válvula de gaveta em bronze, haste ascendente, classe 150 libras para vapor saturado e 300 libras para água, óleo e gás, DN= 4´</t>
  </si>
  <si>
    <t>O.09.000.063503</t>
  </si>
  <si>
    <t>O.09.000.063504</t>
  </si>
  <si>
    <t>O.09.000.063541</t>
  </si>
  <si>
    <t>O.09.000.063542</t>
  </si>
  <si>
    <t>O.09.000.063543</t>
  </si>
  <si>
    <t>O.09.000.063544</t>
  </si>
  <si>
    <t>O.09.000.063551</t>
  </si>
  <si>
    <t>Hidrômetro em bronze, diâmetro 25 mm (1), vazão máxima de trabalho de 10 m³/h</t>
  </si>
  <si>
    <t>O.09.000.063552</t>
  </si>
  <si>
    <t>Hidrômetro em bronze, diâmetro 40 mm (1 1/2)</t>
  </si>
  <si>
    <t>O.09.000.064001</t>
  </si>
  <si>
    <t>O.09.000.064005</t>
  </si>
  <si>
    <t>O.09.000.064016</t>
  </si>
  <si>
    <t>Válvula de retenção horizontal em bronze 3/4´</t>
  </si>
  <si>
    <t>O.09.000.064017</t>
  </si>
  <si>
    <t>Válvula de retenção horizontal em bronze 1´</t>
  </si>
  <si>
    <t>O.09.000.064018</t>
  </si>
  <si>
    <t>Válvula de retenção horizontal em bronze 1 1/4´</t>
  </si>
  <si>
    <t>O.09.000.064019</t>
  </si>
  <si>
    <t>Válvula de retenção horizontal em bronze 1 1/2´</t>
  </si>
  <si>
    <t>O.09.000.064020</t>
  </si>
  <si>
    <t>Válvula de retenção horizontal em bronze 2´</t>
  </si>
  <si>
    <t>O.09.000.064021</t>
  </si>
  <si>
    <t>Válvula de retenção horizontal em bronze 2 1/2´</t>
  </si>
  <si>
    <t>O.09.000.064022</t>
  </si>
  <si>
    <t>Válvula de retenção horizontal em bronze 3´</t>
  </si>
  <si>
    <t>O.09.000.064023</t>
  </si>
  <si>
    <t>Válvula de retenção horizontal em bronze 4´</t>
  </si>
  <si>
    <t>O.09.000.064025</t>
  </si>
  <si>
    <t>Válvula globo em bronze com extremidades roscáveis, classe 150lbs para vapor saturado e classe 300lbs para água, óleo e gás, DN= 3/4´</t>
  </si>
  <si>
    <t>O.09.000.064027</t>
  </si>
  <si>
    <t>Válvula retenção pé com crivo em bronze, DN= 1´</t>
  </si>
  <si>
    <t>O.09.000.064028</t>
  </si>
  <si>
    <t>Válvula retenção pé com crivo em bronze, DN= 1 1/4´</t>
  </si>
  <si>
    <t>O.09.000.064029</t>
  </si>
  <si>
    <t>Válvula retenção pé com crivo em bronze, DN= 1 1/2´</t>
  </si>
  <si>
    <t>O.09.000.064030</t>
  </si>
  <si>
    <t>Válvula retenção pé com crivo em bronze, DN= 2´</t>
  </si>
  <si>
    <t>O.09.000.064031</t>
  </si>
  <si>
    <t>Válvula retenção pé com crivo em bronze, DN= 2 1/2´</t>
  </si>
  <si>
    <t>O.09.000.064032</t>
  </si>
  <si>
    <t>Válvula retenção pé com crivo em bronze, DN= 3´</t>
  </si>
  <si>
    <t>O.09.000.064033</t>
  </si>
  <si>
    <t>Válvula globo em bronze com extremidades roscáveis, classe 150lbs para vapor saturado, classe 300lbs para água, óleo e gás, DN= 1´</t>
  </si>
  <si>
    <t>O.09.000.064034</t>
  </si>
  <si>
    <t>Válvula retenção pé com crivo em bronze, DN= 4´</t>
  </si>
  <si>
    <t>O.09.000.064037</t>
  </si>
  <si>
    <t>Válvula globo em bronze com extremidades roscáveis, classe 150lbs para vapor saturado, classe 300lbs para água, óleo e gás, DN= 1 1/2´</t>
  </si>
  <si>
    <t>O.09.000.064038</t>
  </si>
  <si>
    <t>Válvula globo em bronze com extremidades roscáveis, classe 150lbs para vapor saturado, classe 300lbs para água, óleo e gás, DN= 2´</t>
  </si>
  <si>
    <t>O.09.000.064048</t>
  </si>
  <si>
    <t>Válvula globo em bronze com extremidades roscáveis, classe 150lbs para vapor saturado, 300lbs para água, óleo e gás, DN= 2 1/2´</t>
  </si>
  <si>
    <t>O.09.000.064050</t>
  </si>
  <si>
    <t>Válvula globo em bronze com extremidades roscáveis, classe 125lb para vapor saturado, classe 200 libras para água, óleo e gás, DN= 2´</t>
  </si>
  <si>
    <t>O.09.000.064051</t>
  </si>
  <si>
    <t>Válvula globo em bronze com extremidades roscáveis, classe 150lbs para vapor saturado, classe 300lbs para água, óleo e gás, D= 4´</t>
  </si>
  <si>
    <t>O.09.000.064061</t>
  </si>
  <si>
    <t>Válvula de retenção vertical em bronze 1´</t>
  </si>
  <si>
    <t>O.09.000.064062</t>
  </si>
  <si>
    <t>Válvula de retenção vertical em bronze 1 1/4´</t>
  </si>
  <si>
    <t>O.09.000.064063</t>
  </si>
  <si>
    <t>Válvula de retenção vertical em bronze 1 1/2´</t>
  </si>
  <si>
    <t>O.09.000.064064</t>
  </si>
  <si>
    <t>Válvula de retenção vertical em bronze 2´</t>
  </si>
  <si>
    <t>O.09.000.064065</t>
  </si>
  <si>
    <t>Válvula de retenção vertical em bronze 2 1/2´</t>
  </si>
  <si>
    <t>O.09.000.064066</t>
  </si>
  <si>
    <t>Válvula de retenção vertical em bronze 3´</t>
  </si>
  <si>
    <t>O.09.000.064068</t>
  </si>
  <si>
    <t>Válvula de retenção vertical em bronze de 4´ - com flange</t>
  </si>
  <si>
    <t>O.09.000.064172</t>
  </si>
  <si>
    <t>Válvula globo em bronze com extremidades roscáveis, classe 150lbs para vapor saturado, classe 300lbs para água, óleo e gás, D= 3´</t>
  </si>
  <si>
    <t>O.09.000.064187</t>
  </si>
  <si>
    <t>Válvula de gaveta, corpo em bronze, extremidades roscáveis, haste fixa, classe 150 libras, DN=1/2´</t>
  </si>
  <si>
    <t>O.09.000.064188</t>
  </si>
  <si>
    <t>Válvula de gaveta, corpo em bronze, extremidades roscáveis, haste fixa, classe 150 libras, DN=3/4´</t>
  </si>
  <si>
    <t>O.09.000.064189</t>
  </si>
  <si>
    <t>Válvula de gaveta, corpo em bronze, extremidades roscáveis, haste fixa, classe 150 libras, DN=1´</t>
  </si>
  <si>
    <t>O.09.000.064190</t>
  </si>
  <si>
    <t>Válvula de gaveta, corpo em bronze, extremidades roscáveis, haste fixa, classe 150 libras, DN=1 1/4´</t>
  </si>
  <si>
    <t>O.09.000.064191</t>
  </si>
  <si>
    <t>Válvula globo, corpo em bronze,extremidades roscáveis, haste ascendente, classe 150 libras, DN=1/2´</t>
  </si>
  <si>
    <t>O.09.000.064192</t>
  </si>
  <si>
    <t>Válvula globo, corpo em bronze,extremidades roscáveis, haste ascendente, classe 150 libras, DN=1 1/4´</t>
  </si>
  <si>
    <t>O.09.000.064193</t>
  </si>
  <si>
    <t>Filtro Y, corpo em aço carbono, tela removível em aço inox, classe 150 libras, DN=1/2´</t>
  </si>
  <si>
    <t>O.09.000.064194</t>
  </si>
  <si>
    <t>Filtro Y, corpo em aço carbono, tela removível em aço inox, classe 150 libras, DN=3,4´</t>
  </si>
  <si>
    <t>O.09.000.064195</t>
  </si>
  <si>
    <t>Filtro Y, corpo em aço carbono, tela removível em aço inox, classe 150 libras, DN=1´</t>
  </si>
  <si>
    <t>O.09.000.064196</t>
  </si>
  <si>
    <t>Filtro Y, corpo em aço carbono, tela removível em aço inox, classe 150 libras, DN=1 1/4´</t>
  </si>
  <si>
    <t>O.09.000.064202</t>
  </si>
  <si>
    <t>Válvula automática redutora de pressão, de ação direta, corpo em bronze, extremidades roscadas, para água, ar, óleo e gás, PE=200psi e PS=20 à 90psi, DN=11/4´</t>
  </si>
  <si>
    <t>O.09.000.064203</t>
  </si>
  <si>
    <t>Válvula automática de redução de pressão, de ação direta, corpo em bronze, extremidades roscadas, para água, ar, óleo e gás, PE=200psi e PS=20 à 90psi, DN=2´</t>
  </si>
  <si>
    <t>O.09.000.064215</t>
  </si>
  <si>
    <t>Válvula de gaveta em bronze com fecho rápido sem acabamento, DN= 1 1/2´</t>
  </si>
  <si>
    <t>O.09.000.068531</t>
  </si>
  <si>
    <t>Filtro tipo ´Y´ corpo em bronze, tela (filtro) em aço inoxidável, extremidades roscáveis, para gás, DN= 2´</t>
  </si>
  <si>
    <t>O.09.000.090132</t>
  </si>
  <si>
    <t>O.09.000.092041</t>
  </si>
  <si>
    <t>O.10.000.065502</t>
  </si>
  <si>
    <t>Bacia sifonada de louça branca 6 litros; ref. linha Sabará ou Diamantina da Icasa, linha Ravena da Deca, ou equivalente</t>
  </si>
  <si>
    <t>O.10.000.065506</t>
  </si>
  <si>
    <t>Bacia turca de louça branca, 6 litros com sifão, linha Institucional da Celite ou equivalente</t>
  </si>
  <si>
    <t>O.10.000.065508</t>
  </si>
  <si>
    <t>O.10.000.065509</t>
  </si>
  <si>
    <t>Lavatório de louça, sem coluna de 46 x 36 cm; ref. Icasa, Sabará, Deca Ravena</t>
  </si>
  <si>
    <t>O.10.000.065514</t>
  </si>
  <si>
    <t>Papeleira de louça de embutir, 15x15cm / 18x18cm, inclusive rolete de plástico, ref. Celite, Hervy, Deca ou equivalente</t>
  </si>
  <si>
    <t>O.10.000.065516</t>
  </si>
  <si>
    <t>Meia saboneteira de louça de embutir 7,5x15cm / 10,5x17,5cm, ref. Deca, Celite, Hervy ou equivalente</t>
  </si>
  <si>
    <t>O.10.000.065518</t>
  </si>
  <si>
    <t>Saboneteira de louça de embutir 15x15cm / 18x18cm, ref. Deca, Celite, Hervy ou equivalente</t>
  </si>
  <si>
    <t>O.10.000.065522</t>
  </si>
  <si>
    <t>Bacia sifonada de louça com saída horizontal, linha Ravena da Deca, ou equivalente</t>
  </si>
  <si>
    <t>O.10.000.065528</t>
  </si>
  <si>
    <t>Tanque de louça com coluna de 18 a 20 litros, ref. Celite, Icasa, Incepa ou equivalente</t>
  </si>
  <si>
    <t>O.10.000.065534</t>
  </si>
  <si>
    <t>O.10.000.065538</t>
  </si>
  <si>
    <t>Mictório auto sifonado de louça, branco, ref. Icasa, Celite ou equivalente</t>
  </si>
  <si>
    <t>O.10.000.065544</t>
  </si>
  <si>
    <t>Cuba de louça de embutir redonda, de 36cm, branca, ref. Icasa, Deca ou equivalente</t>
  </si>
  <si>
    <t>O.10.000.065555</t>
  </si>
  <si>
    <t>Bacia louça branca 6 litros, com caixa descarga acoplada, linha Ravena da Deca, linha Diamantina, Azálea da Celite, ou equivalente</t>
  </si>
  <si>
    <t>O.10.000.065556</t>
  </si>
  <si>
    <t>Cuba de louça de embutir oval, 40x30cm, ref. Deca L 59 ou equivalente</t>
  </si>
  <si>
    <t>O.10.000.065559</t>
  </si>
  <si>
    <t>O.10.000.065564</t>
  </si>
  <si>
    <t>Lavatório de louça para canto sem coluna para pessoa com mobilidade reduzida, ref. L76 Coleção Master da Deca ou equivalente</t>
  </si>
  <si>
    <t>O.10.000.065570</t>
  </si>
  <si>
    <t>Tanque louça branca com coluna, 30 litros; ref. Celite, Icasa, Incepa ou equivalente</t>
  </si>
  <si>
    <t>O.10.000.065671</t>
  </si>
  <si>
    <t>Bacia para pessoas com mobilidade reduzida, linha tradicional, cor branco gelo, ref. linha Vogue Plus Conforto P.510 ou equivalente</t>
  </si>
  <si>
    <t>O.10.000.065672</t>
  </si>
  <si>
    <t>Tanque de louça sem coluna, médio, capacidade 30 litros, ref. TQ.02, branco da Deca ou equivalente</t>
  </si>
  <si>
    <t>O.10.000.066152</t>
  </si>
  <si>
    <t>Lavatório de louça para canto de 300 x 300 x 300 mm, branco gelo, ref. L 101 linha Izi da Deca ou equivalente</t>
  </si>
  <si>
    <t>O.11.000.021000</t>
  </si>
  <si>
    <t>Misturador termostato com acabamento cromado, para chuveiros e duchas, com dois volantes, trava de segurança a 38°C, ref. Decaterm 2430 C034 da Deca ou equivalente</t>
  </si>
  <si>
    <t>O.11.000.031636</t>
  </si>
  <si>
    <t>Arejador com articulador em ABS cromado, completo, para torneira padrão, referência Blukit ou equivalente</t>
  </si>
  <si>
    <t>O.11.000.047507</t>
  </si>
  <si>
    <t>Torneira elétrica, bica alta e móvel, com arejador articulável - 220V; ref. 220V de 5.400W da Fame, 220V Slim Multitemperaturas 5.500 W da Hydra ou equivalente</t>
  </si>
  <si>
    <t>O.11.000.063536</t>
  </si>
  <si>
    <t>Válvula para água fria ou pré-misturada 3/4´ baixa e alta pressão, acabamento Chrome; ref. linha Pressmatic 17120306 (baixa), 17120206 (alta) da Docol ou equivalente</t>
  </si>
  <si>
    <t>O.11.000.063537</t>
  </si>
  <si>
    <t>Registro regulador de vazão para torneira, misturador, bidê e outros 1/2´ plástico ABS; ref. 13030023 da Docol ou equivalente</t>
  </si>
  <si>
    <t>O.11.000.064004</t>
  </si>
  <si>
    <t>Válvula de escoamento cromada de 1 1/2', ref. 1606C da Deca ou equivalente</t>
  </si>
  <si>
    <t>O.11.000.064010</t>
  </si>
  <si>
    <t>Válvula de descarga com registro próprio e duplo acionamento limitador de fluxo de 1 1/2, ref. Hydra Max Duo 2545C; Docol DV Salvágua, ou equivalente</t>
  </si>
  <si>
    <t>O.11.000.064011</t>
  </si>
  <si>
    <t>Válvula de descarga com registro de 1 1/2´, ref. Hidramax 2550 da Deca / Docol / Flux 3650 Fabrimar ou equivalente</t>
  </si>
  <si>
    <t>O.11.000.064036</t>
  </si>
  <si>
    <t>Válvula de descarga com registro de 1 1/4´, ref. Hidramax 2550 da Deca, Docol, Flux 3650 da Fabrimar ou equivalente</t>
  </si>
  <si>
    <t>O.11.000.064044</t>
  </si>
  <si>
    <t>Válvula de metal cromado para lavatório com acabamento cromado de 1´, ref. VVL216 da Esteves; 1602C da Deca ou equivalente</t>
  </si>
  <si>
    <t>O.11.000.064045</t>
  </si>
  <si>
    <t>Válvula cromada para pia, tipo americana de 3 1/2" com cesta, sem unho, referência 1623 da Kimetais, Forusi, Esteves ou equivalente</t>
  </si>
  <si>
    <t>O.11.000.064056</t>
  </si>
  <si>
    <t>Válvula para mictório antivandalismo, sistema hidromecânico, DN= 3/4´; ref. linha Presmatic antivandalismo da Docol ou equivalente</t>
  </si>
  <si>
    <t>O.11.000.064057</t>
  </si>
  <si>
    <t>Válvula de descarga externa tipo alavanca de 1 1/4´; ref. Silent Flux 3500 da Fabrimar ou equivalente</t>
  </si>
  <si>
    <t>O.11.000.064138</t>
  </si>
  <si>
    <t>Válvula com acionamento hidromecânico para piso, ref. 17012100 linha Pematic Piso da Docal ou equivalente</t>
  </si>
  <si>
    <t>O.11.000.064503</t>
  </si>
  <si>
    <t>Sifão metálico cromado 1´ x 1 1/2´, com tubo de ligação ajustável; ref. Fabrimar, Esteves, ou equivalente</t>
  </si>
  <si>
    <t>O.11.000.064513</t>
  </si>
  <si>
    <t>O.11.000.065568</t>
  </si>
  <si>
    <t>Chuveiro com jato regulável de metal acabamento cromado; ref. comercial Fabrimar, Tigre ou equivalente</t>
  </si>
  <si>
    <t>O.11.000.065571</t>
  </si>
  <si>
    <t>O.11.000.065579</t>
  </si>
  <si>
    <t>Válvula de descarga com registro próprio e duplo acionamento limitador de fluxo de 1 1/4´; ref. Hydra Max Duo 2545C; Docol DV Salvágua ou equivalente</t>
  </si>
  <si>
    <t>O.11.000.066001</t>
  </si>
  <si>
    <t>Torneira curta amarela de 3/4´ para jardim, ref. Chaveta 1128A da Metais Poly ou equivalente</t>
  </si>
  <si>
    <t>O.11.000.066002</t>
  </si>
  <si>
    <t>Torneira curta amarela de 1/2´ para jardim, ref. Chaveta 1128A da Metais Poly ou equivalente</t>
  </si>
  <si>
    <t>O.11.000.066007</t>
  </si>
  <si>
    <t>Válvula de descarga antivandalismo DN= 1 1/2´; ref. Docol / Hidra MaxPública ou equivalente</t>
  </si>
  <si>
    <t>O.11.000.066008</t>
  </si>
  <si>
    <t>Válvula de mictório vazão automática 3/4´, ref. Docol ou equivalente</t>
  </si>
  <si>
    <t>O.11.000.066010</t>
  </si>
  <si>
    <t>Torneira curta cromada de 3/4´ para jardim, ref. Chaveta 1128C da Metais Poly, Linha C23 da Forusi ou equivalente</t>
  </si>
  <si>
    <t>O.11.000.066012</t>
  </si>
  <si>
    <t>Torneira amarela de 3/4´ para tanque, curta (aprox. 10 cm), sem rosca</t>
  </si>
  <si>
    <t>O.11.000.066015</t>
  </si>
  <si>
    <t>O.11.000.066016</t>
  </si>
  <si>
    <t>O.11.000.066018</t>
  </si>
  <si>
    <t>O.11.000.066020</t>
  </si>
  <si>
    <t>Chuveiro simples em PVC, diâmetro de 10 cm, com braço acoplado, ref. Ducha 4 - linha Plena Duchas da Tigre ou equivalente</t>
  </si>
  <si>
    <t>O.11.000.066023</t>
  </si>
  <si>
    <t>Ducha higiênica manual cromada, ref. linha activa cromada C40 da Deca ou equivalente</t>
  </si>
  <si>
    <t>O.11.000.066024</t>
  </si>
  <si>
    <t>Torneira de parede (de metal) para pia com bica móvel, arejador, de 1/2´ ou 3/4´; ref. 3159 linha Belle Époque CR da Forusi ou equivalente</t>
  </si>
  <si>
    <t>O.11.000.066025</t>
  </si>
  <si>
    <t>Torneira clínica profissional, parede ou mesa tipo alavanca, fabricada em metal cromado com bico arejador</t>
  </si>
  <si>
    <t>O.11.000.066037</t>
  </si>
  <si>
    <t>Torneira de parede antivandalismo de 3/4´ de alta/baixa pressão, acabamento cromado, ref. Chrome da Docol de 135 mm, Biopress da Fabrimar ou equivalente</t>
  </si>
  <si>
    <t>O.11.000.066038</t>
  </si>
  <si>
    <t>Chuveiro com válvula e acionamento antivandalismo de 3/4´ (válvula + chuveiro); ref. Pressmatic ou equivalente</t>
  </si>
  <si>
    <t>O.11.000.066039</t>
  </si>
  <si>
    <t>Ducha cromada simples, água fria, sem desviador; ref. Fria Fitt 7000 F16 Fortti Cromada da Lorenzetti ou equivalente</t>
  </si>
  <si>
    <t>O.11.000.066040</t>
  </si>
  <si>
    <t>Chuveiro elétrico 4 estações de 6.500W/220V com resistência blindada, ref. Ducha e estações da Hydra ou equivalente</t>
  </si>
  <si>
    <t>O.11.000.066050</t>
  </si>
  <si>
    <t>Misturador de parede para pia com bica móvel, com acabamento cromado, ref. linha Prata C50 da Forusi, 1258 da Fabrimar ou equivalente</t>
  </si>
  <si>
    <t>O.11.000.066059</t>
  </si>
  <si>
    <t>O.11.000.066063</t>
  </si>
  <si>
    <t>Torneira de acionamento restrito em latão cromado, registro 1/2' com adaptador para 3/4', ref. comercial 20000806 da Docol ou equivalente</t>
  </si>
  <si>
    <t>O.11.000.066064</t>
  </si>
  <si>
    <t>O.11.000.066066</t>
  </si>
  <si>
    <t>Torneira de parede para tanque em plástico (ABS e/ou polipropileno), DN 1/2´ ou 3/4´, 10 cm, sem rosca, ref. 1126 Herc ou equivalente</t>
  </si>
  <si>
    <t>O.11.000.066067</t>
  </si>
  <si>
    <t>Torneira de parede para tanque em plástico (ABS e/ou polipropileno), DN 1/2´ ou 3/4´, 15 cm, sem rosca, ref. 1158 Herc ou equivalente</t>
  </si>
  <si>
    <t>O.11.000.066072</t>
  </si>
  <si>
    <t>O.11.000.066097</t>
  </si>
  <si>
    <t>Chuveiro elétrico comum com acabamento em plástico e braço, 220 V / 5500 W, ref. Bello Banho / Maxi Ducha da Lorenzetti ou equivalente</t>
  </si>
  <si>
    <t>O.11.000.066104</t>
  </si>
  <si>
    <t>Chuveiro lava olhos, acionamento manual através de haste triangular e placa empurre, com pintura epóxi; ref. CL001 KITINOX da Avlis Válvulas ou equivalente</t>
  </si>
  <si>
    <t>O.11.000.066106</t>
  </si>
  <si>
    <t>Torneira para lavatório em plástico, bitola de 1/2´</t>
  </si>
  <si>
    <t>O.11.000.066108</t>
  </si>
  <si>
    <t>Chuveiro com comando eletrônico de temperaturas, com tubo de ligação acoplado e haste,  6.800W até 7.900W - 220 V, resistência blindada, aprovado Inmetro/Procel</t>
  </si>
  <si>
    <t>O.11.000.066109</t>
  </si>
  <si>
    <t>Ducha com comando eletrônico de temperatura, com ou sem haste de comando, de 6.800W até 7.900W - 220 V, regulagem de inclinação, aprovado Inmetro/Procel, ref. comercial Top Jet Eletrônica da Lorenzetti ou equivalente</t>
  </si>
  <si>
    <t>O.11.000.068506</t>
  </si>
  <si>
    <t>O.11.000.068511</t>
  </si>
  <si>
    <t>O.11.000.068513</t>
  </si>
  <si>
    <t>O.11.000.068515</t>
  </si>
  <si>
    <t>Válvula e mangueira para gás domiciliar de 3/8´</t>
  </si>
  <si>
    <t>O.11.000.069556</t>
  </si>
  <si>
    <t>Botão para válvula descarga</t>
  </si>
  <si>
    <t>O.11.000.069558</t>
  </si>
  <si>
    <t>Canopla para válvula de descarga, ref. Hidramax 2550 da Deca, Docol, Flux 3650 Fabrimar ou equivalente</t>
  </si>
  <si>
    <t>O.11.000.069562</t>
  </si>
  <si>
    <t>Acabamento cromado para registro de pressão ou de gaveta, ref. linha Spot da Deca ou equivalente</t>
  </si>
  <si>
    <t>O.11.000.092035</t>
  </si>
  <si>
    <t>Dispenser tipo toalheiro metálico esmaltado para bobina de 25cm x 50m, sem alavanca, ref. 1855 da Ideal, Aurimar 86 da Guarani ou equivalente</t>
  </si>
  <si>
    <t>O.11.000.092038</t>
  </si>
  <si>
    <t>O.12.000.061029</t>
  </si>
  <si>
    <t>Arruela de borracha para flange, diâmetro 200mm</t>
  </si>
  <si>
    <t>O.12.000.061039</t>
  </si>
  <si>
    <t>Arruela de borracha para flange, diâmetro 80mm</t>
  </si>
  <si>
    <t>O.12.000.061042</t>
  </si>
  <si>
    <t>Arruela de borracha para flange, diâmetro 150mm</t>
  </si>
  <si>
    <t>O.12.000.061043</t>
  </si>
  <si>
    <t>Arruela de borracha para flange, diâmetro 250mm</t>
  </si>
  <si>
    <t>O.12.000.061044</t>
  </si>
  <si>
    <t>Arruela de borracha para flange, diâmetro 300mm</t>
  </si>
  <si>
    <t>O.12.000.061100</t>
  </si>
  <si>
    <t>O.12.000.061115</t>
  </si>
  <si>
    <t>O.12.000.061116</t>
  </si>
  <si>
    <t>O.12.000.062671</t>
  </si>
  <si>
    <t>O.12.000.062672</t>
  </si>
  <si>
    <t>O.12.000.062673</t>
  </si>
  <si>
    <t>O.12.000.062674</t>
  </si>
  <si>
    <t>O.12.000.063510</t>
  </si>
  <si>
    <t>Arruela de borracha para flange, diâmetro 50mm</t>
  </si>
  <si>
    <t>O.12.000.064109</t>
  </si>
  <si>
    <t>O.12.000.064504</t>
  </si>
  <si>
    <t>O.12.000.064505</t>
  </si>
  <si>
    <t>Sifão de plástico rígido, tipo copo de 1 1/4´ x 2´, com tubo de ligação ajustável</t>
  </si>
  <si>
    <t>O.12.000.065023</t>
  </si>
  <si>
    <t>Caixa de descarga, capacidade 9 litros em plástico, de sobrepor com engate flexível e acessórios</t>
  </si>
  <si>
    <t>O.12.000.065055</t>
  </si>
  <si>
    <t>Caixa de descarga, volume regulável 6 a 9 litros, de embutir, com engate flexível, acionamento por botão acabamento cromado, ref. 9000C Montreal da Montana, 2500 CX.MC.AF da Deca ou equivalente</t>
  </si>
  <si>
    <t>O.12.000.065513</t>
  </si>
  <si>
    <t>Saboneteira em ABS, tipo dispenser, para refil de 800ml, ref. Columbus SG 4000 ou equivalente</t>
  </si>
  <si>
    <t>O.12.000.065543</t>
  </si>
  <si>
    <t>Lavatório em polipropileno de 36x26cm, ref. Astra ou equivalente</t>
  </si>
  <si>
    <t>O.12.000.065595</t>
  </si>
  <si>
    <t>Secador de mãos em ABS, fluxo de ar 70 l/s, resistência 1350 W, tensão de 220 V, ref. CR-108B da Brakey ou equivalente</t>
  </si>
  <si>
    <t>O.12.000.066013</t>
  </si>
  <si>
    <t>Tubo de ligação cromado com canopla de 1 1/2´ x 25 cm, ajustável, ref. VLL418 da Esteves ou equivalente</t>
  </si>
  <si>
    <t>O.12.000.066028</t>
  </si>
  <si>
    <t>O.12.000.066029</t>
  </si>
  <si>
    <t>O.12.000.066053</t>
  </si>
  <si>
    <t>Tubo de ligação com canopla para sanitários</t>
  </si>
  <si>
    <t>O.12.000.066068</t>
  </si>
  <si>
    <t>O.12.000.066105</t>
  </si>
  <si>
    <t>Desviador para ducha e chuveiro, com mangueira de 2,20m de comprimento;  ref. 8010 da Lorenzetti ou equivalente</t>
  </si>
  <si>
    <t>O.12.000.067076</t>
  </si>
  <si>
    <t>Botoeira para acionamento de bomba de incêndio tipo quebra-vidro, com botão liga e desliga, em chapa de plástico na cor vermelha, com um martelo</t>
  </si>
  <si>
    <t>O.12.000.069503</t>
  </si>
  <si>
    <t>Bolsa de borracha para bacia sifonada</t>
  </si>
  <si>
    <t>O.12.000.069527</t>
  </si>
  <si>
    <t>Lubrificante para anel de neoprene</t>
  </si>
  <si>
    <t>O.12.000.069547</t>
  </si>
  <si>
    <t>Reparo para válvula hidra</t>
  </si>
  <si>
    <t>O.12.000.069550</t>
  </si>
  <si>
    <t>Tampa plástica para bacia sanitária</t>
  </si>
  <si>
    <t>O.12.000.069555</t>
  </si>
  <si>
    <t>O.12.000.070960</t>
  </si>
  <si>
    <t>Manta de borracha de 100x75cm, espessura 10mm, cor preto e amarelo, alta resistência a atritos, para sinalização em estacionamento e proteção de coluna e parede</t>
  </si>
  <si>
    <t>O.12.000.070961</t>
  </si>
  <si>
    <t>Cantoneira de borracha de 75x10x10cm, espessura 10mm, cor preto e amarelo, alta resistência a atritos, para sinalização em estacionamento e proteção de coluna</t>
  </si>
  <si>
    <t>O.12.000.090146</t>
  </si>
  <si>
    <t>Arruela de borracha para flange, diâmetro 100mm</t>
  </si>
  <si>
    <t>O.12.000.090901</t>
  </si>
  <si>
    <t>Conjunto de 4 lixeiras em plástico com tampa basculante, para coleta seletiva, com suporte para chão em aço galvanizado, capacidade de 50 litros cada cesto, ref. Natural Limp, Lixlimp, Plasbox ou equivalente</t>
  </si>
  <si>
    <t>O.12.000.092034</t>
  </si>
  <si>
    <t>Dispenser toalheiro em ABS e policarbonato para bobina de 20cm x 200m com alavanca. Ref. Jofel, Exaccta, Alwin ou equivalente</t>
  </si>
  <si>
    <t>O.12.000.092036</t>
  </si>
  <si>
    <t>Dispenser papel higiênico em ABS para rolão 300/600m, com visor. Ref. Unik JSN, Trilha ou equivalente</t>
  </si>
  <si>
    <t>O.12.000.092309</t>
  </si>
  <si>
    <t>Toalheiro plástico em ABS branco tipo dispenser para papel</t>
  </si>
  <si>
    <t>O.13.000.060101</t>
  </si>
  <si>
    <t>Tubo de concreto (PS-1) DN= 300mm</t>
  </si>
  <si>
    <t>O.13.000.060102</t>
  </si>
  <si>
    <t>Tubo de concreto (PS-1) DN= 400mm</t>
  </si>
  <si>
    <t>O.13.000.060110</t>
  </si>
  <si>
    <t>Tubo de concreto (PS-2) DN= 300mm</t>
  </si>
  <si>
    <t>O.13.000.060111</t>
  </si>
  <si>
    <t>Tubo de concreto (PS-2) DN= 400mm</t>
  </si>
  <si>
    <t>O.13.000.060112</t>
  </si>
  <si>
    <t>Tubo de concreto (PS-2) DN= 500mm</t>
  </si>
  <si>
    <t>O.13.000.060113</t>
  </si>
  <si>
    <t>Tubo de concreto (PA-2) DN= 700mm</t>
  </si>
  <si>
    <t>O.13.000.060114</t>
  </si>
  <si>
    <t>Tubo de concreto (PA-2) DN= 300mm</t>
  </si>
  <si>
    <t>O.13.000.060115</t>
  </si>
  <si>
    <t>Tubo de concreto (PA-2) DN= 900mm</t>
  </si>
  <si>
    <t>O.13.000.060131</t>
  </si>
  <si>
    <t>Tubo de concreto (PA-1) DN= 300mm</t>
  </si>
  <si>
    <t>O.13.000.060132</t>
  </si>
  <si>
    <t>Tubo de concreto (PA-1) DN= 400mm</t>
  </si>
  <si>
    <t>O.13.000.060140</t>
  </si>
  <si>
    <t>Tubo de concreto (PA-1) DN= 600mm</t>
  </si>
  <si>
    <t>O.13.000.060141</t>
  </si>
  <si>
    <t>Tubo de concreto (PA-1) DN= 800mm</t>
  </si>
  <si>
    <t>O.13.000.060144</t>
  </si>
  <si>
    <t>Tubo de concreto (PA-2) DN= 400mm</t>
  </si>
  <si>
    <t>O.13.000.060145</t>
  </si>
  <si>
    <t>Tubo de concreto (PA-2) DN= 600mm</t>
  </si>
  <si>
    <t>O.13.000.060146</t>
  </si>
  <si>
    <t>Tubo de concreto (PA-2) DN= 800mm</t>
  </si>
  <si>
    <t>O.13.000.060147</t>
  </si>
  <si>
    <t>Tubo de concreto (PA-2) DN= 1000mm</t>
  </si>
  <si>
    <t>O.13.000.060149</t>
  </si>
  <si>
    <t>Tubo de concreto (PA-3) DN= 400mm</t>
  </si>
  <si>
    <t>O.13.000.060150</t>
  </si>
  <si>
    <t>Tubo de concreto (PA-3) DN= 600mm</t>
  </si>
  <si>
    <t>O.13.000.060151</t>
  </si>
  <si>
    <t>Tubo de concreto (PA-3) DN= 800mm</t>
  </si>
  <si>
    <t>O.13.000.060152</t>
  </si>
  <si>
    <t>Tubo de concreto (PA-3) DN= 1000mm</t>
  </si>
  <si>
    <t>O.13.000.060203</t>
  </si>
  <si>
    <t>Anel pré-moldado em concreto, diâmetro externo de 2,50 m, h= 0,50 m</t>
  </si>
  <si>
    <t>O.13.000.060204</t>
  </si>
  <si>
    <t>Tubo de concreto (PA-1) DN= 1000mm</t>
  </si>
  <si>
    <t>O.13.000.060206</t>
  </si>
  <si>
    <t>Tubo de concreto (PA-1) DN= 1200mm</t>
  </si>
  <si>
    <t>O.13.000.060207</t>
  </si>
  <si>
    <t>Anel pré-moldado em concreto, diâmetro externo de 1,20 m, h= 0,50 m</t>
  </si>
  <si>
    <t>O.13.000.060208</t>
  </si>
  <si>
    <t>Anel pré-moldado em concreto, diâmetro externo de 1,50 m, h= 0,50 m</t>
  </si>
  <si>
    <t>O.13.000.060209</t>
  </si>
  <si>
    <t>Anel pré-moldado em concreto, diâmetro externo de 1,80 m, h= 0,50 m</t>
  </si>
  <si>
    <t>O.13.000.060210</t>
  </si>
  <si>
    <t>Anel pré-moldado em concreto, diâmetro externo de 2,50 m, h= 0,50 m, com cortina</t>
  </si>
  <si>
    <t>O.13.000.060213</t>
  </si>
  <si>
    <t>Tubo de concreto (PA-2) DN= 500mm</t>
  </si>
  <si>
    <t>O.13.000.060215</t>
  </si>
  <si>
    <t>Anel pré-moldado em concreto, diâmetro externo de 0,60 m, h= 0,50 m</t>
  </si>
  <si>
    <t>O.13.000.060219</t>
  </si>
  <si>
    <t>Meia cana de concreto DN= 200mm</t>
  </si>
  <si>
    <t>O.13.000.060220</t>
  </si>
  <si>
    <t>Tampa pré moldada de concreto, diâmetro externo de 1,50m com 1 abertura de inspeção (para fossa séptica)</t>
  </si>
  <si>
    <t>O.13.000.060232</t>
  </si>
  <si>
    <t>Tubo de concreto (EA-3) DN= 400mm esgoto sanitário</t>
  </si>
  <si>
    <t>O.13.000.060233</t>
  </si>
  <si>
    <t>Tubo de concreto (EA-3) DN= 500mm esgoto sanitário</t>
  </si>
  <si>
    <t>O.13.000.060234</t>
  </si>
  <si>
    <t>Tubo de concreto (EA-3) DN= 600mm esgoto sanitário</t>
  </si>
  <si>
    <t>O.13.000.060235</t>
  </si>
  <si>
    <t>Tubo de concreto (EA-3) DN= 700mm esgoto sanitário</t>
  </si>
  <si>
    <t>O.13.000.060236</t>
  </si>
  <si>
    <t>Tubo de concreto (EA-3) DN= 800mm esgoto sanitário</t>
  </si>
  <si>
    <t>O.13.000.060237</t>
  </si>
  <si>
    <t>Tubo de concreto (EA-3) DN= 900mm esgoto sanitário</t>
  </si>
  <si>
    <t>O.13.000.060238</t>
  </si>
  <si>
    <t>Tubo de concreto (EA-3) DN= 1000mm esgoto sanitário</t>
  </si>
  <si>
    <t>O.13.000.060239</t>
  </si>
  <si>
    <t>Tubo de concreto (EA-3) DN= 1200mm esgoto sanitário</t>
  </si>
  <si>
    <t>O.13.000.060240</t>
  </si>
  <si>
    <t>Meia cana de concreto DN= 300mm</t>
  </si>
  <si>
    <t>O.13.000.060241</t>
  </si>
  <si>
    <t>Meia cana de concreto DN= 400mm</t>
  </si>
  <si>
    <t>O.13.000.060243</t>
  </si>
  <si>
    <t>Meia cana de concreto DN= 600mm</t>
  </si>
  <si>
    <t>O.13.000.060246</t>
  </si>
  <si>
    <t>O.13.000.060250</t>
  </si>
  <si>
    <t>O.13.000.060251</t>
  </si>
  <si>
    <t>O.13.000.091172</t>
  </si>
  <si>
    <t>O.13.000.091262</t>
  </si>
  <si>
    <t>Tubo de concreto (PA-2) DN= 1500mm</t>
  </si>
  <si>
    <t>O.15.000.064071</t>
  </si>
  <si>
    <t>Purgador termodinâmico com filtro incorporado, em aço inoxidável forjado, pressão de 0,25 a 42kg/cm², temperatura até 425°C, DN= 1/2´</t>
  </si>
  <si>
    <t>O.15.000.065503</t>
  </si>
  <si>
    <t>Cuba em aço inoxidável dupla de 1020x400x250mm, AISI 304, liga 18,8 e chapa 22</t>
  </si>
  <si>
    <t>O.15.000.065521</t>
  </si>
  <si>
    <t>Tanque em aço inoxidável, 60 x 60 x 30 / 64 x 53 x 28 cm</t>
  </si>
  <si>
    <t>O.15.000.065565</t>
  </si>
  <si>
    <t>Mictório coletivo em aço inoxidável AISI 304, liga 18,8, bitola 20, desenvolvimento 750 mm</t>
  </si>
  <si>
    <t>O.15.000.065603</t>
  </si>
  <si>
    <t>Cuba em aço inoxidável simples de 500x400x200mm, AISI 304, liga 18,8 e chapa 22</t>
  </si>
  <si>
    <t>O.15.000.065605</t>
  </si>
  <si>
    <t>Cuba em aço inoxidável simples de 465x300x140mm, AISI 304, liga 18,8 e chapa 22</t>
  </si>
  <si>
    <t>O.15.000.065606</t>
  </si>
  <si>
    <t>Cuba em aço inoxidável simples de 400x340x140mm, AISI 304, liga 18,8 e chapa 22</t>
  </si>
  <si>
    <t>O.15.000.065607</t>
  </si>
  <si>
    <t>Cuba em aço inoxidável dupla de 835x340x140mm, AISI 304, liga 18,8 e chapa 22</t>
  </si>
  <si>
    <t>O.15.000.065608</t>
  </si>
  <si>
    <t>Cuba em aço inoxidável simples de 560x330x140mm, AISI 304, liga 18,8 e chapa 22</t>
  </si>
  <si>
    <t>O.15.000.065609</t>
  </si>
  <si>
    <t>Cuba em aço inoxidável dupla de 715x400x140mm, AISI 304, liga 18,8 e chapa 22</t>
  </si>
  <si>
    <t>O.15.000.065611</t>
  </si>
  <si>
    <t>Cuba em aço inoxidável simples de 600x500x350mm, AISI 304, liga 18,8 e chapa 20</t>
  </si>
  <si>
    <t>O.15.000.065616</t>
  </si>
  <si>
    <t>Cuba em aço inoxidável simples de 1100x600x400mm, AISI-304, liga 18,8 e chapa 20</t>
  </si>
  <si>
    <t>O.15.000.065617</t>
  </si>
  <si>
    <t>Mesa em aço inoxidável, largura de 700 mm</t>
  </si>
  <si>
    <t>O.15.000.065619</t>
  </si>
  <si>
    <t>Cuba em aço inoxidável simples de 500x400x250mm, AISI 304, liga 18,8 e chapa 22, acabamento alto brilhante; ref.314 da Strake, Projinox ou equivalente</t>
  </si>
  <si>
    <t>O.15.000.065620</t>
  </si>
  <si>
    <t>Cuba em aço inoxidável simples de 500x400x300mm, AISI 304, liga 18,8 e chapa 22</t>
  </si>
  <si>
    <t>O.15.000.065622</t>
  </si>
  <si>
    <t>Cuba em aço inoxidável simples de 700x600x450mm, AISI 304, liga 18,8 e chapa 22</t>
  </si>
  <si>
    <t>O.15.000.065666</t>
  </si>
  <si>
    <t>Cuba de aço inoxidável simples de 500 x 400 x 400mm</t>
  </si>
  <si>
    <t>O.15.000.065670</t>
  </si>
  <si>
    <t>Tanque tipo cuba em aço inoxidável AISI 304, liga 18.8, de 1400 x 900 x 500 mm, acabamento polido, espessura de 1,2 a 1,5mm</t>
  </si>
  <si>
    <t>O.15.000.065785</t>
  </si>
  <si>
    <t>Cuba redonda em aço inoxidável AISI 304, de 300x140mm; ref. linha BL-30 Perfecta da Tramontina ou equivalente</t>
  </si>
  <si>
    <t>O.15.000.067555</t>
  </si>
  <si>
    <t>O.15.000.067556</t>
  </si>
  <si>
    <t>O.15.000.090259</t>
  </si>
  <si>
    <t>Lavatório/bebedouro coletivo de aço inoxidável AISI 304 chapa 20 (1,0mm) - (200 x 80) cm</t>
  </si>
  <si>
    <t>O.15.000.090556</t>
  </si>
  <si>
    <t>Cesto em chapa de aço inoxidável de 28 x 40 x 20 cm, espessura de 1,5 mm, com furo 1/2´</t>
  </si>
  <si>
    <t>O.15.000.094216</t>
  </si>
  <si>
    <t>Tanque duplo com pés tubulares em aço inoxidável com válvula americana de 3 1/2´ - 1600x700x850mm</t>
  </si>
  <si>
    <t>O.16.000.030539</t>
  </si>
  <si>
    <t>O.16.000.063526</t>
  </si>
  <si>
    <t>Abrigo duplo para hidrante/mangueira, de 120x90x30cm, visor em vidro com a inscrição ´INCÊNDIO´ em ambas as portas e suportes para mangueiras</t>
  </si>
  <si>
    <t>O.16.000.063527</t>
  </si>
  <si>
    <t>Coluna hidrante T4´ x 2 1/2´, alt. 1,0m SCH40 com flange</t>
  </si>
  <si>
    <t>O.16.000.063528</t>
  </si>
  <si>
    <t>Tampão de engate rápido em latão, Storz de 2 1/2´</t>
  </si>
  <si>
    <t>O.16.000.063529</t>
  </si>
  <si>
    <t>Tampão de engate rápido em latão, Storz de 1 1/2´</t>
  </si>
  <si>
    <t>O.16.000.063555</t>
  </si>
  <si>
    <t>Chave tipo Storz dupla em latão de alta densidade e resistência, de Ø 1 1/2´ ou 2 1/2´</t>
  </si>
  <si>
    <t>O.16.000.064217</t>
  </si>
  <si>
    <t>Válvula de governo e alarme VGA, completa DN= 6´ - extremidade flangeada</t>
  </si>
  <si>
    <t>O.16.000.067001</t>
  </si>
  <si>
    <t>AH-02/03 abrigo hidrante 60x90x17 cm, com visor de vidro, inclusive ferragens e trinco</t>
  </si>
  <si>
    <t>O.16.000.067009</t>
  </si>
  <si>
    <t>Adaptador de engate rápido em latão 2 1/2´ x 1 1/2´</t>
  </si>
  <si>
    <t>O.16.000.067010</t>
  </si>
  <si>
    <t>Extintor manual de pó químico seco BC, capacidade de 4 kg com carga</t>
  </si>
  <si>
    <t>O.16.000.067011</t>
  </si>
  <si>
    <t>Extintor manual de água pressurizada capacidade de 10 litros</t>
  </si>
  <si>
    <t>O.16.000.067013</t>
  </si>
  <si>
    <t>Extintor manual sobre rodas de gás carbônico, capacidade de 10 kg com carga</t>
  </si>
  <si>
    <t>O.16.000.067015</t>
  </si>
  <si>
    <t>Extintor manual de pó químico seco BC, capacidade de 8 kg com carga</t>
  </si>
  <si>
    <t>O.16.000.067017</t>
  </si>
  <si>
    <t>Extintor manual de pó químico seco 20 BC, capacidade de 12 kg com carga</t>
  </si>
  <si>
    <t>O.16.000.067018</t>
  </si>
  <si>
    <t>Extintor sobre rodas de pó químico seco 30/40BC - capacidade de 20 kg; ref. 417 da Zeus do Brasil, Firex, MP-20 da Bucka, Munhoz, KB-P20BCK95 da Kidde ou equivalente</t>
  </si>
  <si>
    <t>O.16.000.067022</t>
  </si>
  <si>
    <t>Mangueira com adaptador 1 1/2" x 15m, com reforço têxtil em fios sintéticos de alta tenacidade, conforme norma ABNT-NBR 11861</t>
  </si>
  <si>
    <t>O.16.000.067023</t>
  </si>
  <si>
    <t>Mangueira com união de engate rápido, diâmetro 1.1/2", com reforço têxtil em fios sintéticos de alta tenacidade, conforme norma ABNT-NBR 11861</t>
  </si>
  <si>
    <t>O.16.000.067024</t>
  </si>
  <si>
    <t>Mangueira com união de engate rápido, diâmetro 2.1/2", com reforço têxtil em fios sintéticos de alta tenacidade, conforme norma ABNT-NBR 11861</t>
  </si>
  <si>
    <t>O.16.000.067026</t>
  </si>
  <si>
    <t>Mangueira com adaptador 2 1/2" x 15m, com reforço têxtil em fios sintéticos de alta tenacidade, conforme norma ABNT-NBR 11861</t>
  </si>
  <si>
    <t>O.16.000.067027</t>
  </si>
  <si>
    <t>Adaptador de engate rápido em latão 2 1/2´ x 2 1/2´</t>
  </si>
  <si>
    <t>O.16.000.067031</t>
  </si>
  <si>
    <t>Esguicho em latão polido com engate rápido, jato regulável, DN= 1 1/2´ (38 mm), ref. Tata, Chama, Kasti, Aerotex extintores, Mecânica Reunida ou equivalente</t>
  </si>
  <si>
    <t>O.16.000.067042</t>
  </si>
  <si>
    <t>Recarga de extintor de pó químico seco</t>
  </si>
  <si>
    <t>O.16.000.067043</t>
  </si>
  <si>
    <t>Recarga de extintor de gás carbônico</t>
  </si>
  <si>
    <t>O.16.000.067044</t>
  </si>
  <si>
    <t>Recarga de extintor de água pressurizada</t>
  </si>
  <si>
    <t>O.16.000.067047</t>
  </si>
  <si>
    <t>Teste hidrostático e pintura de extintor CO2/PQS/H2O, acima 12kg até 20kg</t>
  </si>
  <si>
    <t>O.16.000.067048</t>
  </si>
  <si>
    <t>Teste hidrostático e pintura de extintor CO2/PQS/H2O até 12kg</t>
  </si>
  <si>
    <t>O.16.000.067055</t>
  </si>
  <si>
    <t>Esguicho em latão polido com engate rápido, jato regulável de 2 1/2´</t>
  </si>
  <si>
    <t>O.16.000.067067</t>
  </si>
  <si>
    <t>Extintor sobre rodas de gás carbônico - capacidade de 25 kg com carga</t>
  </si>
  <si>
    <t>O.16.000.067071</t>
  </si>
  <si>
    <t>Extintor manual de pó químico classes ABC, capacidade de 4 kg, ref. 1-A NBR 9443 e 10-B NBR 9444 com carga</t>
  </si>
  <si>
    <t>O.16.000.067072</t>
  </si>
  <si>
    <t>Extintor manual de pó químico seco classes ABC, capacidade de 6 kg, ref. 2-A NBR 9443 e 20-B NBR 9444 com carga</t>
  </si>
  <si>
    <t>O.16.000.067078</t>
  </si>
  <si>
    <t>O.16.000.067079</t>
  </si>
  <si>
    <t>Extintor manual de gás carbônico de 06 kg, capacidade extintora 5BC</t>
  </si>
  <si>
    <t>O.16.000.067303</t>
  </si>
  <si>
    <t>Suporte de piso para extintor em fibra de vidro cor vermelha; referência comercial n° 13 da Gilfire, Comercial Fire, Evolumix, Metalcasty, Brinox, Protege ou equivalente</t>
  </si>
  <si>
    <t>O.16.000.067304</t>
  </si>
  <si>
    <t>Suporte de piso para extintor base redonda em aço inoxidável, ref. n° 10 da Gilfire, modelo Torre da Protexfire, Comercial Fire, Evolumix, Metalcasty, Brinox, Protege ou equivalente</t>
  </si>
  <si>
    <t>O.16.000.090629</t>
  </si>
  <si>
    <t>Acionador manual tipo quebra vidro em caixa plástica, ref. AC-01FCS da Maximus, ou  AM-1 / AM-2 ou AM-1/PT da Renglan ou equivalente</t>
  </si>
  <si>
    <t>O.16.000.091292</t>
  </si>
  <si>
    <t>O.17.000.042431</t>
  </si>
  <si>
    <t>O.17.000.042479</t>
  </si>
  <si>
    <t>O.17.000.047501</t>
  </si>
  <si>
    <t>Aquecedor a gás vertical/horizontal 300 l, revestimento interno em aço inoxidável AISI 304, isolamento em lã de vidro, ref. modelo GV 300 da Etna ou equivalente</t>
  </si>
  <si>
    <t>O.17.000.047524</t>
  </si>
  <si>
    <t>Aquecedor a gás vertical/horizontal 500 l, revestimento interno em aço inoxidável AISI 304, revestimento externo em aço carbono pintado, isolamento em lã de vidro; ref. modelo GL-500 da Etna ou equivalente</t>
  </si>
  <si>
    <t>O.17.000.047526</t>
  </si>
  <si>
    <t>Conjunto misturador para até 16 duchas, com 02 aquecedores REU304UBRS de 35,5L/min., 2 válvulas, 1 bomba, 1 quadro comando, ref. SME-2 Rinnai ou equivalente</t>
  </si>
  <si>
    <t>O.17.000.047527</t>
  </si>
  <si>
    <t>Conjunto misturador para até 24 duchas, com 03 aquecedores REU304UBRS de 35,5L/min., 4 válvulas, 1 bomba, 1 quadro comando, ref. SME-3 Rinnai ou equivalente</t>
  </si>
  <si>
    <t>O.17.000.047588</t>
  </si>
  <si>
    <t>Conjunto misturador para até 08 duchas, com 01 aquecedor REU304UBRS de 35,5L/min., 1 válvulas, 1 bomba, 1 quadro comando, ref. SME-1 Rinnai ou equivalente</t>
  </si>
  <si>
    <t>O.17.000.047606</t>
  </si>
  <si>
    <t>Coletor solar de alumínio com área coletora de 1,60m²; ref. Soletrol Max 1,60m² ou equivalente</t>
  </si>
  <si>
    <t>O.17.000.047607</t>
  </si>
  <si>
    <t>Coletor solar de alumínio com área coletora de 2,00m²; ref. Soletrol Max 2,00m² ou equivalente</t>
  </si>
  <si>
    <t>O.17.000.047608</t>
  </si>
  <si>
    <t>O.17.000.047609</t>
  </si>
  <si>
    <t>Bomba de circulação para aquecimento solar, ref. GP 100C da Inova ou equivalente</t>
  </si>
  <si>
    <t>O.17.000.047613</t>
  </si>
  <si>
    <t>Reservatório térmico horizontal em aço inoxidável AISI 304, capacidade de 500 litros, ref. Max Inox da Soletrol ou equivalente</t>
  </si>
  <si>
    <t>O.17.000.064177</t>
  </si>
  <si>
    <t>O.17.000.090732</t>
  </si>
  <si>
    <t>Aquecedor de passagem elétrico individual 4T, baixa pressão, 5000 W / 127 V ou 6400 W / 220 V; ref. AQ249-1 (124V) ou AQ249-2 (220V) da Cardal ou equivalente</t>
  </si>
  <si>
    <t>O.18.000.065001</t>
  </si>
  <si>
    <t>O.18.000.065002</t>
  </si>
  <si>
    <t>O.18.000.065003</t>
  </si>
  <si>
    <t>Reservatório em poliester reforçado de fibra vidro, capacidade de 15.000 litros</t>
  </si>
  <si>
    <t>O.18.000.065055</t>
  </si>
  <si>
    <t>Reservatório em polietileno com tampa de encaixar com sistema de travamento da tampa, capacidade de 5.000 litros, ref. comercial Fortlev, Tigre ou equivalente</t>
  </si>
  <si>
    <t>O.18.000.065086</t>
  </si>
  <si>
    <t>Reservatório em poliester reforçado de fibra vidro, capacidade de 20.000 litros; ref. Makrocaixa, Bakof Tec, Caixa Forte ou equivalente</t>
  </si>
  <si>
    <t>O.18.000.065110</t>
  </si>
  <si>
    <t>Tanque em poliéster reforçado de fibra vidro (PRFV) com quebra ondas, capacidade de 25.000 l e misturador interno vertical em aço inoxidável, trifásico, potência mínima de 2 cv</t>
  </si>
  <si>
    <t>O.18.000.065111</t>
  </si>
  <si>
    <t>Sistema de tratamento de efluente por reator anaeróbio (UASB) e Filtro aeróbio (FAS), para obras de segurança com vazão máxima horária 12 l/s</t>
  </si>
  <si>
    <t>O.18.000.092351</t>
  </si>
  <si>
    <t>O.25.000.000001</t>
  </si>
  <si>
    <t>Tubo de esgoto em polipropileno de alta resistência - PP, DN= 40mm, preto, com união deslizante, com guarnição elastomérica de duplo lábio, ref. Duratop da Tecnofluidos ou equivalente</t>
  </si>
  <si>
    <t>O.25.000.000002</t>
  </si>
  <si>
    <t>Tubo de esgoto em polipropileno de alta resistência - PP, DN= 50mm, preto, com união deslizante, com guarnição elastomérica de duplo lábio, ref. Duratop da Tecnofluidos ou equivalente</t>
  </si>
  <si>
    <t>O.25.000.000003</t>
  </si>
  <si>
    <t>Tubo de esgoto em polipropileno de alta resistência - PP, DN= 63mm, preto, com união deslizante, com guarnição elastomérica de duplo lábio, ref. Duratop da Tecnofluidos ou equivalente</t>
  </si>
  <si>
    <t>O.25.000.000004</t>
  </si>
  <si>
    <t>Tubo de esgoto em polipropileno de alta resistência - PP, DN= 110mm, preto, com união deslizante, com guarnição elastomérica de duplo lábio, ref. Duratop da Tecnofluidos ou equivalente</t>
  </si>
  <si>
    <t>O.25.000.000020</t>
  </si>
  <si>
    <t>Joelho 45° em polipropileno de alta resistência - PP, preto, tipo PB, DN= 40mm, ref. Duratop da Tecnofluidos ou equivalente</t>
  </si>
  <si>
    <t>O.25.000.000021</t>
  </si>
  <si>
    <t>Joelho 45° em polipropileno de alta resistência - PP, preto, tipo PB, DN= 50mm, ref. Duratop da Tecnofluidos ou equivalente</t>
  </si>
  <si>
    <t>O.25.000.000022</t>
  </si>
  <si>
    <t>Joelho 45° em polipropileno de alta resistência - PP, preto, tipo PB, DN= 63mm, ref. Duratop da Tecnofluidos ou equivalente</t>
  </si>
  <si>
    <t>O.25.000.000023</t>
  </si>
  <si>
    <t>Joelho 45° em polipropileno de alta resistência - PP, preto, tipo PB, DN= 110mm, ref. Duratop da Tecnofluidos ou equivalente</t>
  </si>
  <si>
    <t>O.25.000.000047</t>
  </si>
  <si>
    <t>Joelho 87°30' em polipropileno de alta resistência - PP, preto, tipo PB, DN= 40mm, ref. Duratop da Tecnofluidos ou equivalente</t>
  </si>
  <si>
    <t>O.25.000.000048</t>
  </si>
  <si>
    <t>Joelho 87°30' em polipropileno de alta resistência - PP, preto, tipo PB, DN= 50mm, ref. Duratop da Tecnofluidos ou equivalente</t>
  </si>
  <si>
    <t>O.25.000.000049</t>
  </si>
  <si>
    <t>Joelho 87°30' em polipropileno de alta resistência - PP, preto, tipo PB, DN= 63mm, ref. Duratop da Tecnofluidos ou equivalente</t>
  </si>
  <si>
    <t>O.25.000.000074</t>
  </si>
  <si>
    <t>Joelho 87°30' em polipropileno de alta resistência - PP, preto, tipo PB, DN= 110mm, com base de apoio, ref. Duratop da Tecnofluidos ou equivalente</t>
  </si>
  <si>
    <t>O.25.000.000102</t>
  </si>
  <si>
    <t>Luva Dupla em polipropileno de alta resistência - PP, preto, DN= 40mm, ref. Duratop da Tecnofluidos ou equivalente</t>
  </si>
  <si>
    <t>O.25.000.000103</t>
  </si>
  <si>
    <t>Luva Dupla em polipropileno de alta resistência - PP, preto, DN= 50mm, ref. Duratop da Tecnofluidos ou equivalente</t>
  </si>
  <si>
    <t>O.25.000.000104</t>
  </si>
  <si>
    <t>Luva Dupla em polipropileno de alta resistência - PP, preto, DN= 63mm, ref. Duratop da Tecnofluidos ou equivalente</t>
  </si>
  <si>
    <t>O.25.000.000105</t>
  </si>
  <si>
    <t>Luva Dupla em polipropileno de alta resistência - PP, preto, DN= 110mm, ref. Duratop da Tecnofluidos ou equivalente</t>
  </si>
  <si>
    <t>O.25.000.000116</t>
  </si>
  <si>
    <t>Luva de Redução em polipropileno de alta resistência - PP, preto, tipo PB, DN= 50x40mm, ref. Duratop da Tecnofluidos ou equivalente</t>
  </si>
  <si>
    <t>O.25.000.000117</t>
  </si>
  <si>
    <t>Luva de Redução em polipropileno de alta resistência - PP, preto, tipo PB, DN= 63x50mm, ref. Duratop da Tecnofluidos ou equivalente</t>
  </si>
  <si>
    <t>O.25.000.000118</t>
  </si>
  <si>
    <t>Luva de Redução em polipropileno de alta resistência - PP, preto, tipo PB, DN= 110x63mm, ref. Duratop da Tecnofluidos ou equivalente</t>
  </si>
  <si>
    <t>O.25.000.000130</t>
  </si>
  <si>
    <t>Tê 87°30' simples em polipropileno de alta resistência, preto, tipo PB, DN= 50x50mm</t>
  </si>
  <si>
    <t>O.25.000.000131</t>
  </si>
  <si>
    <t>Tê 87°30' simples em polipropileno de alta resistência, preto, tipo PB, DN= 63x63mm</t>
  </si>
  <si>
    <t>O.25.000.000132</t>
  </si>
  <si>
    <t>Tê 87°30' simples em polipropileno de alta resistência, preto, tipo PB, DN= 110x110mm</t>
  </si>
  <si>
    <t>O.25.000.000137</t>
  </si>
  <si>
    <t>Tê 87°30' simples em polipropileno de alta resistência, preto, de redução, tipo PB, DN= 110x63mm</t>
  </si>
  <si>
    <t>O.25.000.000149</t>
  </si>
  <si>
    <t>Junção 45° simples em polipropileno de alta resistência, preto, tipo PB, DN= 50x50mm</t>
  </si>
  <si>
    <t>O.25.000.000150</t>
  </si>
  <si>
    <t>Junção 45° simples em polipropileno de alta resistência, preto, tipo PB, DN= 63x63mm</t>
  </si>
  <si>
    <t>O.25.000.000151</t>
  </si>
  <si>
    <t>Junção 45° simples em polipropileno de alta resistência, preto, tipo PB, DN= 110x110mm</t>
  </si>
  <si>
    <t>O.25.000.000159</t>
  </si>
  <si>
    <t>Junção 45° simples de redução, em polipropileno de alta resistência, preto, tipo PB, DN= 63x50mm</t>
  </si>
  <si>
    <t>O.25.000.000160</t>
  </si>
  <si>
    <t>Junção 45° simples de redução, em polipropileno de alta resistência, preto, tipo PB, DN= 110x50mm</t>
  </si>
  <si>
    <t>O.25.000.000161</t>
  </si>
  <si>
    <t>Junção 45° simples de redução, em polipropileno de alta resistência, preto, tipo PB, DN= 110x63mm</t>
  </si>
  <si>
    <t>O.25.000.000168</t>
  </si>
  <si>
    <t>Porta marco para grelha de 12x12 cm, em prolipropileno de alta resistência, preto</t>
  </si>
  <si>
    <t>O.25.000.000170</t>
  </si>
  <si>
    <t>Marco de bronze com grelha em aço inoxidável de 12x12cm</t>
  </si>
  <si>
    <t>O.25.000.000186</t>
  </si>
  <si>
    <t>Caixa sifonada de piso, DN 125, 1 saída de 63mm, em polipropileno de alta resistência preto</t>
  </si>
  <si>
    <t>O.25.000.000189</t>
  </si>
  <si>
    <t>Curva 87°30' em propileno de alta resistência, preto, tipo PB, DN= 110mm</t>
  </si>
  <si>
    <t>O.25.000.000197</t>
  </si>
  <si>
    <t>Prolongamento para caixa sifonada em propileno de alta resistência, preto, DN= 125mm</t>
  </si>
  <si>
    <t>O.25.000.000201</t>
  </si>
  <si>
    <t>Tampa tê de inspeção oval, em polipropileno de alta resistência preto (PxB) - DN 110mm</t>
  </si>
  <si>
    <t>O.25.000.000206</t>
  </si>
  <si>
    <t>Tampão de esgoto em polipropileno de alta resistência, preto (PxB) - DN 63mm</t>
  </si>
  <si>
    <t>O.25.000.000207</t>
  </si>
  <si>
    <t>Tampão de esgoto em polipropileno de alta resistência, preto (PxB) - DN 110mm</t>
  </si>
  <si>
    <t>O.25.000.000213</t>
  </si>
  <si>
    <t>Tê de inspeção 87°30' em polipropileno de alta resistência preto (PxB) - DN 110mm</t>
  </si>
  <si>
    <t>P.01.000.030501</t>
  </si>
  <si>
    <t>Monitor LCD e/ou LED de 21,5", resolução máxima 1920x1080@60Hz, pixel pitch: 0,24795x0,24795mm, sinal vídeo analógico / digital; ref. AOC ou equivalente</t>
  </si>
  <si>
    <t>P.01.000.034016</t>
  </si>
  <si>
    <t>Abertura para vão de luminária em forro de PVC modular</t>
  </si>
  <si>
    <t>P.02.000.042501</t>
  </si>
  <si>
    <t>Eletroduto de PVC rígido roscável de 20mm (1/2´)</t>
  </si>
  <si>
    <t>P.02.000.042502</t>
  </si>
  <si>
    <t>Eletroduto de PVC rígido roscável de 25mm (3/4´)</t>
  </si>
  <si>
    <t>P.02.000.042503</t>
  </si>
  <si>
    <t>Eletroduto de PVC rígido roscável de 32mm (1´)</t>
  </si>
  <si>
    <t>P.02.000.042504</t>
  </si>
  <si>
    <t>Eletroduto de PVC rígido roscável de 38mm (1 1/4´)</t>
  </si>
  <si>
    <t>P.02.000.042505</t>
  </si>
  <si>
    <t>Eletroduto de PVC rígido roscável de 50mm (1 1/2´)</t>
  </si>
  <si>
    <t>P.02.000.042506</t>
  </si>
  <si>
    <t>Eletroduto de PVC rígido roscável de 60mm (2´)</t>
  </si>
  <si>
    <t>P.02.000.042507</t>
  </si>
  <si>
    <t>Eletroduto de PVC rígido roscável de 75mm (2 1/2´)</t>
  </si>
  <si>
    <t>P.02.000.042508</t>
  </si>
  <si>
    <t>Eletroduto de PVC rígido roscável de 85mm (3´)</t>
  </si>
  <si>
    <t>P.02.000.042509</t>
  </si>
  <si>
    <t>Eletroduto de PVC rígido roscável de 110mm (4´)</t>
  </si>
  <si>
    <t>P.02.000.042511</t>
  </si>
  <si>
    <t>Eletroduto de PVC corrugado flexível leve amarelo, DE= 20mm</t>
  </si>
  <si>
    <t>P.02.000.042512</t>
  </si>
  <si>
    <t>Eletroduto de PVC corrugado flexível leve amarelo, DE= 25mm</t>
  </si>
  <si>
    <t>P.02.000.042513</t>
  </si>
  <si>
    <t>Eletroduto de PVC corrugado flexível leve amarelo, DE= 32mm</t>
  </si>
  <si>
    <t>P.02.000.042515</t>
  </si>
  <si>
    <t>Eletroduto de PVC corrugado flexível reforçado cinza, DE= 25mm</t>
  </si>
  <si>
    <t>P.02.000.042516</t>
  </si>
  <si>
    <t>Eletroduto de PVC corrugado flexível reforçado cinza, DE= 32mm</t>
  </si>
  <si>
    <t>P.02.000.045668</t>
  </si>
  <si>
    <t>P.02.000.045669</t>
  </si>
  <si>
    <t>P.02.000.045670</t>
  </si>
  <si>
    <t>Base com duas tampas curvas em PVC para canaleta aparente de 3 vias, auto extinguível, na cor branca, 120 x 60 mm; ref. 1122-20/24-BR da Parcus ou equivalente</t>
  </si>
  <si>
    <t>P.02.000.045671</t>
  </si>
  <si>
    <t>Suporte de tomada RJ em PVC 60x35x150mm, com 03 furos 14.7x19.3mm, para canaleta aparente; ref. 1126-12-BR da Parcus ou equivalente</t>
  </si>
  <si>
    <t>P.02.000.045672</t>
  </si>
  <si>
    <t>Suporte de tomada RJ em PVC 85x35x150mm, com 03 furos 14.7x19.3mm, para canaleta aparente; ref. 1126-33-BR da Parcus ou equivalente</t>
  </si>
  <si>
    <t>P.02.000.045673</t>
  </si>
  <si>
    <t>Suporte de tomada RJ em PVC 60x60x150mm, com 03 furos 14.7x19.3mm, para canaleta aparente; ref. 1126-88-BR da Parcus ou equivalente</t>
  </si>
  <si>
    <t>P.02.000.045678</t>
  </si>
  <si>
    <t>Tomada simples de  sobrepor modelo universal 2P+T 10A 250V</t>
  </si>
  <si>
    <t>P.02.000.090792</t>
  </si>
  <si>
    <t>Canaleta em PVC na cor branca, de 20x12mm, sistema X, referência 30802x fabricação Pial Legrand ou equivalente</t>
  </si>
  <si>
    <t>P.03.000.042621</t>
  </si>
  <si>
    <t>Duto corrugado tipo Kanalex-KL, DN= 30mm</t>
  </si>
  <si>
    <t>P.03.000.042622</t>
  </si>
  <si>
    <t>Duto corrugado tipo Kanalex-KL, DN= 50mm</t>
  </si>
  <si>
    <t>P.03.000.042623</t>
  </si>
  <si>
    <t>Duto corrugado tipo Kanalex-KL, DN= 75mm</t>
  </si>
  <si>
    <t>P.03.000.042624</t>
  </si>
  <si>
    <t>Duto corrugado tipo Kanalex-KL, DN= 100mm</t>
  </si>
  <si>
    <t>P.03.000.042625</t>
  </si>
  <si>
    <t>Duto corrugado tipo Kanalex-KL, DN= 125mm</t>
  </si>
  <si>
    <t>P.03.000.042626</t>
  </si>
  <si>
    <t>Duto corrugado tipo Kanalex-KL, DN= 150mm</t>
  </si>
  <si>
    <t>P.03.000.042627</t>
  </si>
  <si>
    <t>Duto corrugado tipo Kanalex-KL, DN= 40mm</t>
  </si>
  <si>
    <t>P.04.000.040119</t>
  </si>
  <si>
    <t>Poste telecônico reto em aço galvanizado a fogo, altura de 4 m, com base, chumbadores, porcas e arruelas</t>
  </si>
  <si>
    <t>P.04.000.040123</t>
  </si>
  <si>
    <t>Poste telecônico em aço SAE 1010/1020 galvanizado a fogo, com espera para uma luminária, altura de 3 m</t>
  </si>
  <si>
    <t>P.04.000.040128</t>
  </si>
  <si>
    <t>Poste telecônico curvo em aço SAE 1010/1020 galvanizado a fogo, altura de 8 m</t>
  </si>
  <si>
    <t>P.04.000.042081</t>
  </si>
  <si>
    <t>P.04.000.042082</t>
  </si>
  <si>
    <t>P.04.000.042105</t>
  </si>
  <si>
    <t>P.04.000.042107</t>
  </si>
  <si>
    <t>P.04.000.042114</t>
  </si>
  <si>
    <t>P.04.000.042115</t>
  </si>
  <si>
    <t>P.04.000.042116</t>
  </si>
  <si>
    <t>P.04.000.042117</t>
  </si>
  <si>
    <t>P.04.000.042118</t>
  </si>
  <si>
    <t>P.04.000.042119</t>
  </si>
  <si>
    <t>P.04.000.042120</t>
  </si>
  <si>
    <t>P.04.000.042121</t>
  </si>
  <si>
    <t>P.04.000.042122</t>
  </si>
  <si>
    <t>P.04.000.042123</t>
  </si>
  <si>
    <t>P.04.000.042124</t>
  </si>
  <si>
    <t>P.04.000.042125</t>
  </si>
  <si>
    <t>P.04.000.042126</t>
  </si>
  <si>
    <t>P.04.000.042127</t>
  </si>
  <si>
    <t>P.04.000.042128</t>
  </si>
  <si>
    <t>P.04.000.042129</t>
  </si>
  <si>
    <t>P.04.000.042130</t>
  </si>
  <si>
    <t>P.04.000.042171</t>
  </si>
  <si>
    <t>P.04.000.042172</t>
  </si>
  <si>
    <t>P.04.000.042173</t>
  </si>
  <si>
    <t>P.04.000.042174</t>
  </si>
  <si>
    <t>P.04.000.042175</t>
  </si>
  <si>
    <t>P.04.000.042177</t>
  </si>
  <si>
    <t>P.04.000.042221</t>
  </si>
  <si>
    <t>Luva de redução galvanizado de 2´ x 3/4´ - para-raio tipo Franklin</t>
  </si>
  <si>
    <t>P.04.000.042222</t>
  </si>
  <si>
    <t>Niple duplo galvanizado de 2´</t>
  </si>
  <si>
    <t>P.04.000.042290</t>
  </si>
  <si>
    <t>Perfilado perfurado 38 x 38 mm em chapa 14 pré-zincada</t>
  </si>
  <si>
    <t>P.04.000.042291</t>
  </si>
  <si>
    <t>Saída final de 3/4´ para perfilado</t>
  </si>
  <si>
    <t>P.04.000.042293</t>
  </si>
  <si>
    <t>Saída superior de 3/4´ para perfilado</t>
  </si>
  <si>
    <t>P.04.000.042301</t>
  </si>
  <si>
    <t>Tirante/vergalhão aço rosca total de 3/8´</t>
  </si>
  <si>
    <t>P.04.000.045015</t>
  </si>
  <si>
    <t>Suporte de tomada em chapa pré-zincada a fogo, para fixação de caixa com 2, 3 ou 4 vias</t>
  </si>
  <si>
    <t>P.04.000.045069</t>
  </si>
  <si>
    <t>Curva horizontal dupla 90°, interna ou externa, tampa pintura eletrostática, 2x30x40 / 2x40x40 / 2x30x60mm, ref. 3143/3140PT Real Perfil ou equivalente</t>
  </si>
  <si>
    <t>P.04.000.045072</t>
  </si>
  <si>
    <t>Curva vertical tripla de 90°, interna/externa, e tampa pintura eletrostática, 3x30x40 / 3x40x40 3x30x60mm, ref. 3126/3129PT Real Perfil ou equivalente</t>
  </si>
  <si>
    <t>P.04.000.045571</t>
  </si>
  <si>
    <t>Terminal de fechamento ou mata junta com pintura eletrostática para rodapé triplo, 3x30x40 / 3x40x40 / 3x30x60mm, referência 3138PT Real Perfil ou equivalente</t>
  </si>
  <si>
    <t>P.04.000.046029</t>
  </si>
  <si>
    <t>P.04.000.046055</t>
  </si>
  <si>
    <t>Cruzeta reforçada em ferro galvanizado para fixação de 2 projetores, externa</t>
  </si>
  <si>
    <t>P.04.000.048553</t>
  </si>
  <si>
    <t>Braçadeiras aço galvanizado para tubo de 1´ a 4´</t>
  </si>
  <si>
    <t>P.04.000.049470</t>
  </si>
  <si>
    <t>Perfilado perfurado 38 x 76 mm em chapa 14 pré-zincada</t>
  </si>
  <si>
    <t>P.04.000.049471</t>
  </si>
  <si>
    <t>Perfilado liso 38 x 38 mm em chapa pré-zincada</t>
  </si>
  <si>
    <t>P.04.000.049472</t>
  </si>
  <si>
    <t>Tampa pressão para perfilado perfurado de 38 x 38 mm em chapa pré-zincada</t>
  </si>
  <si>
    <t>P.04.000.049511</t>
  </si>
  <si>
    <t>Mão francesa plana de 32x5x619mm</t>
  </si>
  <si>
    <t>P.04.000.049512</t>
  </si>
  <si>
    <t>Mão francesa de 1/4´ x 32 x 700 mm</t>
  </si>
  <si>
    <t>P.04.000.049513</t>
  </si>
  <si>
    <t>Mão francesa perfilada de 5x38x38x993mm</t>
  </si>
  <si>
    <t>P.04.000.049671</t>
  </si>
  <si>
    <t>Niple cônico galvanizado a fogo de 2 1/2´</t>
  </si>
  <si>
    <t>P.04.000.062038</t>
  </si>
  <si>
    <t>Eletrocalha lisa galvanizada a fogo, 50x50mm</t>
  </si>
  <si>
    <t>P.04.000.062039</t>
  </si>
  <si>
    <t>Eletrocalha lisa galvanizada a fogo, 100x50mm</t>
  </si>
  <si>
    <t>P.04.000.062040</t>
  </si>
  <si>
    <t>Eletrocalha lisa galvanizada a fogo, 150x50mm</t>
  </si>
  <si>
    <t>P.04.000.062041</t>
  </si>
  <si>
    <t>Eletrocalha lisa galvanizada a fogo, 200x50mm</t>
  </si>
  <si>
    <t>P.04.000.062042</t>
  </si>
  <si>
    <t>Eletrocalha lisa galvanizada a fogo, 250x50mm</t>
  </si>
  <si>
    <t>P.04.000.062055</t>
  </si>
  <si>
    <t>Eletrocalha lisa galvanizada a fogo, 100x100mm</t>
  </si>
  <si>
    <t>P.04.000.062056</t>
  </si>
  <si>
    <t>Eletrocalha lisa galvanizada a fogo, 150x100mm</t>
  </si>
  <si>
    <t>P.04.000.062057</t>
  </si>
  <si>
    <t>Eletrocalha lisa galvanizada a fogo, 200x100mm</t>
  </si>
  <si>
    <t>P.04.000.062058</t>
  </si>
  <si>
    <t>Eletrocalha lisa galvanizada a fogo, 250x100mm</t>
  </si>
  <si>
    <t>P.04.000.062059</t>
  </si>
  <si>
    <t>Eletrocalha lisa galvanizada a fogo, 300x100mm</t>
  </si>
  <si>
    <t>P.04.000.062060</t>
  </si>
  <si>
    <t>Eletrocalha lisa galvanizada a fogo, 400x100mm</t>
  </si>
  <si>
    <t>P.04.000.062115</t>
  </si>
  <si>
    <t>Eletrocalha perfurada galvanizada a fogo, 100x50mm</t>
  </si>
  <si>
    <t>P.04.000.062116</t>
  </si>
  <si>
    <t>Eletrocalha perfurada galvanizada a fogo, 150x50mm</t>
  </si>
  <si>
    <t>P.04.000.062117</t>
  </si>
  <si>
    <t>Eletrocalha perfurada galvanizada a fogo, 200x50mm</t>
  </si>
  <si>
    <t>P.04.000.062118</t>
  </si>
  <si>
    <t>Eletrocalha perfurada galvanizada a fogo, 250x50mm</t>
  </si>
  <si>
    <t>P.04.000.062132</t>
  </si>
  <si>
    <t>Eletrocalha perfurada galvanizada a fogo, 150x100mm</t>
  </si>
  <si>
    <t>P.04.000.062133</t>
  </si>
  <si>
    <t>Eletrocalha perfurada galvanizada a fogo, 200x100mm</t>
  </si>
  <si>
    <t>P.04.000.062134</t>
  </si>
  <si>
    <t>Eletrocalha perfurada galvanizada a fogo, 250x100mm</t>
  </si>
  <si>
    <t>P.04.000.062135</t>
  </si>
  <si>
    <t>Eletrocalha perfurada galvanizada a fogo, 300x100mm</t>
  </si>
  <si>
    <t>P.04.000.062136</t>
  </si>
  <si>
    <t>Eletrocalha perfurada galvanizada a fogo, 400x100mm</t>
  </si>
  <si>
    <t>P.04.000.062170</t>
  </si>
  <si>
    <t>Tampa encaixe para eletrocalha galvanizada a fogo, L= 50mm</t>
  </si>
  <si>
    <t>P.04.000.062171</t>
  </si>
  <si>
    <t>Tampa encaixe para eletrocalha galvanizada a fogo, L= 100mm</t>
  </si>
  <si>
    <t>P.04.000.062172</t>
  </si>
  <si>
    <t>Tampa encaixe para eletrocalha galvanizada a fogo, L= 150mm</t>
  </si>
  <si>
    <t>P.04.000.062173</t>
  </si>
  <si>
    <t>Tampa encaixe para eletrocalha galvanizada a fogo, L= 200mm</t>
  </si>
  <si>
    <t>P.04.000.062174</t>
  </si>
  <si>
    <t>Tampa encaixe para eletrocalha galvanizada a fogo, L= 250mm</t>
  </si>
  <si>
    <t>P.04.000.062175</t>
  </si>
  <si>
    <t>Tampa encaixe para eletrocalha galvanizada a fogo, L= 300mm</t>
  </si>
  <si>
    <t>P.04.000.062176</t>
  </si>
  <si>
    <t>Tampa encaixe para eletrocalha galvanizada a fogo, L= 400mm</t>
  </si>
  <si>
    <t>P.04.000.062187</t>
  </si>
  <si>
    <t>Suporte para eletrocalha galvanizado a fogo, 50x50mm</t>
  </si>
  <si>
    <t>P.04.000.062188</t>
  </si>
  <si>
    <t>Suporte para eletrocalha galvanizado a fogo, 100x50mm</t>
  </si>
  <si>
    <t>P.04.000.062189</t>
  </si>
  <si>
    <t>Suporte para eletrocalha galvanizado a fogo, 150x50mm</t>
  </si>
  <si>
    <t>P.04.000.062190</t>
  </si>
  <si>
    <t>Suporte para eletrocalha galvanizado a fogo, 200x50mm</t>
  </si>
  <si>
    <t>P.04.000.062191</t>
  </si>
  <si>
    <t>Suporte para eletrocalha galvanizado a fogo, 250x50mm</t>
  </si>
  <si>
    <t>P.04.000.062192</t>
  </si>
  <si>
    <t>Suporte para eletrocalha galvanizado a fogo, 300x50mm</t>
  </si>
  <si>
    <t>P.04.000.062196</t>
  </si>
  <si>
    <t>Suporte para eletrocalha galvanizada a fogo, 100x100mm</t>
  </si>
  <si>
    <t>P.04.000.062197</t>
  </si>
  <si>
    <t>Suporte para eletrocalha galvanizada a fogo, 150x100mm</t>
  </si>
  <si>
    <t>P.04.000.062198</t>
  </si>
  <si>
    <t>Suporte para eletrocalha galvanizada a fogo, 200x100mm</t>
  </si>
  <si>
    <t>P.04.000.062199</t>
  </si>
  <si>
    <t>Suporte para eletrocalha galvanizada a fogo, 250x100mm</t>
  </si>
  <si>
    <t>P.04.000.062201</t>
  </si>
  <si>
    <t>Suporte para eletrocalha galvanizada a fogo, 300x100mm</t>
  </si>
  <si>
    <t>P.04.000.062202</t>
  </si>
  <si>
    <t>Suporte para eletrocalha galvanizada a fogo, 400x100mm</t>
  </si>
  <si>
    <t>P.04.000.062205</t>
  </si>
  <si>
    <t>Mão francesa simples, galvanizada a fogo, L= 200mm</t>
  </si>
  <si>
    <t>P.04.000.062206</t>
  </si>
  <si>
    <t>Mão francesa simples, galvanizada a fogo, L= 300mm</t>
  </si>
  <si>
    <t>P.04.000.062207</t>
  </si>
  <si>
    <t>Mão francesa simples, galvanizada a fogo, L= 400mm</t>
  </si>
  <si>
    <t>P.04.000.062208</t>
  </si>
  <si>
    <t>Mão francesa simples, galvanizada a fogo, L= 500mm</t>
  </si>
  <si>
    <t>P.04.000.062210</t>
  </si>
  <si>
    <t>Mão francesa dupla, galvanizada a fogo, L= 300mm</t>
  </si>
  <si>
    <t>P.04.000.062211</t>
  </si>
  <si>
    <t>Mão francesa dupla, galvanizada a fogo, L= 400mm</t>
  </si>
  <si>
    <t>P.04.000.062212</t>
  </si>
  <si>
    <t>Mão francesa dupla, galvanizada a fogo, L= 500mm</t>
  </si>
  <si>
    <t>P.04.000.062229</t>
  </si>
  <si>
    <t>Rodapé técnico duplo com tampa pintura eletrostática, 2x30x40 / 2x40x40 / 2x30x60mm</t>
  </si>
  <si>
    <t>P.04.000.062230</t>
  </si>
  <si>
    <t>Curva vertical dupla de 90°, interna ou externa, e tampa pintura eletrostática, 2x30x40 / 2x40x40 / 2x30x60mm, ref. 3128PT Real Perfil ou equivalente</t>
  </si>
  <si>
    <t>P.04.000.062231</t>
  </si>
  <si>
    <t>Terminal de fechamento ou mata junta com pintura eletrostática, para rodapé duplo, 2x30x40 / 2x40x40 / 2x30x60mm, ref. 3137PT Real Perfil ou equivalente</t>
  </si>
  <si>
    <t>P.04.000.062251</t>
  </si>
  <si>
    <t>Saída lateral de eletrocalha para eletroduto de 1´</t>
  </si>
  <si>
    <t>P.04.000.062801</t>
  </si>
  <si>
    <t>Rodapé técnico triplo com tampa e pintura eletrostática de 3x30x40 / 3x40x40 / 3x30x60mm, ref. 3109PT Real Perfil ou equivalente</t>
  </si>
  <si>
    <t>P.04.000.062803</t>
  </si>
  <si>
    <t>P.04.000.062805</t>
  </si>
  <si>
    <t>Tê triplo de 90° horizontal ou vertical, tampa com pintura eletrostática de 3x30x40 / 3x40x40 / 3x30x60mm, ref. 3135/3132PT Real Perfil ou equivalente</t>
  </si>
  <si>
    <t>P.04.000.062806</t>
  </si>
  <si>
    <t>P.04.000.065641</t>
  </si>
  <si>
    <t>Leito para cabos, tipo pesado, em aço galvanizado a fogo, de 300 x 100 mm, ref. Mopa ou equivalente</t>
  </si>
  <si>
    <t>P.04.000.065643</t>
  </si>
  <si>
    <t>Leito para cabos, tipo pesado, em aço galvanizado a fogo, de 800 x 100 mm, ref. 156-0800 Mopa ou equivalente</t>
  </si>
  <si>
    <t>P.04.000.065644</t>
  </si>
  <si>
    <t>Leito para cabos, tipo pesado, em aço galvanizado a fogo, de 500 x 100 mm, ref. 156-0500-Z Mopa ou equivalente</t>
  </si>
  <si>
    <t>P.04.000.065649</t>
  </si>
  <si>
    <t>Leito para cabos, tipo pesado, em aço galvanizado a fogo, de 400 x 100 mm, ref. 156-0400-F da Mopa ou equivalente</t>
  </si>
  <si>
    <t>P.04.000.065650</t>
  </si>
  <si>
    <t>Leito para cabos, tipo pesado, em aço galvanizado a fogo, de 600 x 100 mm, ref. 156-0600-F da Mopa ou equivalente</t>
  </si>
  <si>
    <t>P.04.000.090407</t>
  </si>
  <si>
    <t>Terminal para vergalhão diâmetro 3/8´</t>
  </si>
  <si>
    <t>P.04.000.090614</t>
  </si>
  <si>
    <t>Caixa de passagem pré-zincado a frio, com tampa quadrada 4 x 25 x 70 mm, para duto de piso</t>
  </si>
  <si>
    <t>P.04.000.090728</t>
  </si>
  <si>
    <t>Poste telecônico em aço SAE 1010/1020 galvanizado a fogo, com espera para duas luminárias, altura de 3,00 m</t>
  </si>
  <si>
    <t>P.04.000.091215</t>
  </si>
  <si>
    <t>Duto modulado, pré-zincado, com luvas deslocadas 3 x 25 x 70 mm</t>
  </si>
  <si>
    <t>P.04.000.091216</t>
  </si>
  <si>
    <t>Duto liso pré-zincado a fogo/galvanizado de 2 x 25 x 70 mm, ref. Mopa ou equivalente</t>
  </si>
  <si>
    <t>P.04.000.091217</t>
  </si>
  <si>
    <t>Tirante/vergalhão aço rosca total de 1/4´</t>
  </si>
  <si>
    <t>P.04.000.091220</t>
  </si>
  <si>
    <t>Saída lateral simples de 3/4" para perfilado, referência VL 2/3.00.00.33PZ da Valeman, Real Perfil ou equivalente</t>
  </si>
  <si>
    <t>P.04.000.091361</t>
  </si>
  <si>
    <t>P.04.000.091362</t>
  </si>
  <si>
    <t>P.04.000.092151</t>
  </si>
  <si>
    <t>Cruzeta em aço carbono galvanizado, perfil ´L´, dimensões 8 x 75 x 2500 mm, ref. 400238 Romagnole ou equivalente</t>
  </si>
  <si>
    <t>P.04.000.092157</t>
  </si>
  <si>
    <t>P.04.000.092158</t>
  </si>
  <si>
    <t>P.04.000.092160</t>
  </si>
  <si>
    <t>P.04.000.092172</t>
  </si>
  <si>
    <t>P.05.000.092162</t>
  </si>
  <si>
    <t>Terminal em latão zincado macho fixo, 3/4´ ref. CMZL da SPTF ou equivalente</t>
  </si>
  <si>
    <t>P.05.000.092163</t>
  </si>
  <si>
    <t>Terminal em latão zincado macho fixo, 1´ ref. CMZL da SPTF ou equivalente</t>
  </si>
  <si>
    <t>P.05.000.092165</t>
  </si>
  <si>
    <t>Terminal em latão zincado macho fixo, 2´ ref. CMZL da SPTF ou equivalente</t>
  </si>
  <si>
    <t>P.05.000.092167</t>
  </si>
  <si>
    <t>Terminal em latão zincado macho giratório 3/4´ ref. CMZGL da SPTF ou equivalente</t>
  </si>
  <si>
    <t>P.05.000.092168</t>
  </si>
  <si>
    <t>Terminal em latão zincado macho giratório 1´ ref. CMZGL da SPTF ou equivalente</t>
  </si>
  <si>
    <t>P.05.000.092170</t>
  </si>
  <si>
    <t>Terminal em latão zincado macho giratório 2´ ref. CMZGL da SPTF ou equivalente</t>
  </si>
  <si>
    <t>P.07.000.042247</t>
  </si>
  <si>
    <t>Caixa de inspeção suspensa</t>
  </si>
  <si>
    <t>P.07.000.045033</t>
  </si>
  <si>
    <t>Caixa tomada em poliamida para piso elevado com 4 alojamentos elétricos, até 8 alojamentos para telefonia e dados; ref. SPE-2702R da Sperone, CCT215E/CQT215E da Arcoplan ou equivalente</t>
  </si>
  <si>
    <t>P.07.000.045056</t>
  </si>
  <si>
    <t>Condulete de 4´, corpo e tampa em alumínio injetado ou fundido, com saídas laterais em vários modelos, com ou sem rosca; ref. Daisa, Conduletzel da Wetzel ou equivalente</t>
  </si>
  <si>
    <t>P.07.000.045057</t>
  </si>
  <si>
    <t>Condulete de 1´, corpo e tampa em alumínio injetado ou fundido, com saídas laterais em vários modelos, com ou sem rosca; ref. Daisa, Conduletzel da Wetzel ou equivalente</t>
  </si>
  <si>
    <t>P.07.000.045059</t>
  </si>
  <si>
    <t>Condulete de 1 1/2´, corpo e tampa em alumínio injetado ou fundido, com saídas laterais em vários modelos, com ou sem rosca; ref. Daisa, Conduletzel da Wetzel ou equivalente</t>
  </si>
  <si>
    <t>P.07.000.045060</t>
  </si>
  <si>
    <t>Condulete de 2´, corpo e tampa em alumínio injetado ou fundido, com saídas laterais em vários modelos, com ou sem rosca; ref. Daisa, Conduletzel da Wetzel ou equivalente</t>
  </si>
  <si>
    <t>P.07.000.045061</t>
  </si>
  <si>
    <t>Condulete de 2 1/2´, corpo e tampa em alumínio injetado ou fundido, com saídas laterais em vários modelos, com ou sem rosca; ref. Daisa, Conduletzel da Wetzel ou equivalente</t>
  </si>
  <si>
    <t>P.07.000.045062</t>
  </si>
  <si>
    <t>P.07.000.045074</t>
  </si>
  <si>
    <t>Caixa de passagem em alumínio fundido, à prova de tempo e tampa, de 100x100mm, profundidade mínima 60mm, ref. CDT10 da Daisa, Cemar ou equivalente</t>
  </si>
  <si>
    <t>P.07.000.045075</t>
  </si>
  <si>
    <t>Caixa de passagem em alumínio fundido, à prova de tempo e tampa, de 200x200mm, profundidade mínima 100mm, ref. CDT20 da Daisa, Cemar ou equivalente</t>
  </si>
  <si>
    <t>P.07.000.045076</t>
  </si>
  <si>
    <t>Caixa de passagem em alumínio fundido, à prova de tempo e tampa, de 300x300mm, profundidade mínima 120mm, ref. CDT30 da Daisa, Cemar ou equivalente</t>
  </si>
  <si>
    <t>P.07.000.045105</t>
  </si>
  <si>
    <t>P.07.000.045151</t>
  </si>
  <si>
    <t>Condulete de 3/4", corpo e tampa em alumínio injetado ou fundido, vários modelos; ref. 56200/082 / 56104/042 / 56114/006 Tramontina, LR / LB 3/4" / LLSR-15 Wetzel ou equivalente</t>
  </si>
  <si>
    <t>P.07.000.045154</t>
  </si>
  <si>
    <t>Condulete de 1 1/4´, corpo e tampa em alumínio injetado ou fundido, com saídas laterais em vários modelos, com ou sem rosca; ref. Daisa, Conduletzel da Wetzel ou equivalente</t>
  </si>
  <si>
    <t>P.07.000.049585</t>
  </si>
  <si>
    <t>Bucha para passagem interna/externa com isolação para 15 kV</t>
  </si>
  <si>
    <t>P.07.000.049586</t>
  </si>
  <si>
    <t>Pino para isolador rígido</t>
  </si>
  <si>
    <t>P.07.000.049662</t>
  </si>
  <si>
    <t>Suporte para 4 isoladores de baixa tensão</t>
  </si>
  <si>
    <t>P.07.000.049663</t>
  </si>
  <si>
    <t>Suporte para 3 isoladores de baixa tensão</t>
  </si>
  <si>
    <t>P.07.000.049664</t>
  </si>
  <si>
    <t>Suporte para 2 isoladores de baixa tensão</t>
  </si>
  <si>
    <t>P.07.000.049667</t>
  </si>
  <si>
    <t>Suporte para 1 isolador de baixa tensão</t>
  </si>
  <si>
    <t>P.07.000.090724</t>
  </si>
  <si>
    <t>P.07.000.090860</t>
  </si>
  <si>
    <t>P.07.000.090886</t>
  </si>
  <si>
    <t>P.07.000.091211</t>
  </si>
  <si>
    <t>Caixa de derivação pré-zincado a frio/galvanização eletrolítica, de 12 x 25 x 70 mm com cruzadora</t>
  </si>
  <si>
    <t>P.07.000.091214</t>
  </si>
  <si>
    <t>Caixa de derivação pré-zincado a frio/galvanização eletrolítica, de 16 x 25 x 70 mm com cruzadora</t>
  </si>
  <si>
    <t>P.07.000.091368</t>
  </si>
  <si>
    <t>P.07.000.091396</t>
  </si>
  <si>
    <t>Tampa para caixa R1 padrão Telebras</t>
  </si>
  <si>
    <t>P.07.000.092150</t>
  </si>
  <si>
    <t>Conector prensa-cabo 3/4´ em alumínio, ref. PC15-C12/C20 da Wetzel ou equivalente</t>
  </si>
  <si>
    <t>P.08.000.043012</t>
  </si>
  <si>
    <t>Cabo de cobre flexível de 1,5 mm², isolamento 750V - isolação PVC 70°C</t>
  </si>
  <si>
    <t>P.08.000.043025</t>
  </si>
  <si>
    <t>Cabo de cobre flexível de 2,5 mm², isolamento 750V - isolação PVC 70°C</t>
  </si>
  <si>
    <t>P.08.000.043026</t>
  </si>
  <si>
    <t>Cabo de cobre flexível de 4 mm², isolamento 750V - isolação PVC 70°C</t>
  </si>
  <si>
    <t>P.08.000.043027</t>
  </si>
  <si>
    <t>Cabo de cobre flexível de 6 mm², isolamento 750V - isolação PVC 70°C</t>
  </si>
  <si>
    <t>P.08.000.043032</t>
  </si>
  <si>
    <t>Cabo de cobre flexível de 1,5 mm², isolamento 750V - isolação LSHF/A 70°C - baixa emissão de fumaça e gases</t>
  </si>
  <si>
    <t>P.08.000.043033</t>
  </si>
  <si>
    <t>Cabo de cobre flexível de 2,5 mm², isolamento 750V - isolação LSHF/A 70°C - baixa emissão de fumaça e gases</t>
  </si>
  <si>
    <t>P.08.000.043034</t>
  </si>
  <si>
    <t>Cabo de cobre flexível de 4 mm², isolamento 750V - isolação LSHF/A 70°C - baixa emissão de fumaça e gases</t>
  </si>
  <si>
    <t>P.08.000.043035</t>
  </si>
  <si>
    <t>Cabo de cobre flexível de 6 mm², isolamento 750V - isolação LSHF/A 70°C - baixa emissão de fumaça e gases</t>
  </si>
  <si>
    <t>P.08.000.043036</t>
  </si>
  <si>
    <t>Cabo de cobre flexível de 10 mm², isolamento 750V - isolação LSHF/A 70°C - baixa emissão de fumaça e gases</t>
  </si>
  <si>
    <t>P.08.000.043037</t>
  </si>
  <si>
    <t>Cabo de cobre unipolar, média tensão 35 mm², encordoamento classe 2, isolamento 15/25 kV, EPR 105 - NBR 7286, ref. CB Epronax Slim 105 Induscabos ou equivalente</t>
  </si>
  <si>
    <t>P.08.000.043038</t>
  </si>
  <si>
    <t>Cabo cobre nu tempera mole classe 2, de 16mm²</t>
  </si>
  <si>
    <t>P.08.000.043039</t>
  </si>
  <si>
    <t>Cabo de cobre unipolar, média tensão 50 mm², encordoamento classe 2, isolamento 15/25 kV, EPR 105 - NBR 7286, ref. CB Epronax Slim 105 Induscabos ou equivalente</t>
  </si>
  <si>
    <t>P.08.000.043040</t>
  </si>
  <si>
    <t>Cabo cobre nu tempera mole classe 2, de 25mm²</t>
  </si>
  <si>
    <t>P.08.000.043041</t>
  </si>
  <si>
    <t>Cabo cobre nu tempera mole classe 2, de 35mm²</t>
  </si>
  <si>
    <t>P.08.000.043043</t>
  </si>
  <si>
    <t>Cabo de cobre flexível de 3 x 1,5 mm², isolamento 0,6/1kV - isolação HEPR 90°C</t>
  </si>
  <si>
    <t>P.08.000.043044</t>
  </si>
  <si>
    <t>Cabo de cobre flexível de 3 x 2,5 mm², isolamento 0,6/1kV - isolação HEPR 90°C</t>
  </si>
  <si>
    <t>P.08.000.043047</t>
  </si>
  <si>
    <t>Cabo de cobre flexível de 3 x 10 mm², isolamento 0,6/1kV - isolação HEPR 90°C</t>
  </si>
  <si>
    <t>P.08.000.043050</t>
  </si>
  <si>
    <t>Cabo cobre flexível 1,5 mm², isolamento 0,6/1 kV - isolação HEPR 90°C, têmpera mole, classe 5, baixa emissão fumaça, ref. Cabos Afumex Prysmian; Atexsil Sil; ToxFree Conduspar ou equivalente</t>
  </si>
  <si>
    <t>P.08.000.043051</t>
  </si>
  <si>
    <t>Cabo cobre flexível 2,5 mm², isolamento 0,6/1 kV - isolação HEPR 90°C, têmpera mole, classe 5, baixa emissão fumaça, ref. Cabos Afumex Prysmian; Atexsil Sil; ToxFree Conduspar ou equivalente</t>
  </si>
  <si>
    <t>P.08.000.043052</t>
  </si>
  <si>
    <t>Cabo cobre flexível 4 mm², isolamento 0,6/1 kV - isolação HEPR 90°C, têmpera mole, classe 5, baixa emissão fumaça, ref. Cabos Afumex Prysmian; Atexsil Sil; ToxFree Conduspar ou equivalente</t>
  </si>
  <si>
    <t>P.08.000.043053</t>
  </si>
  <si>
    <t>Cabo cobre flexível 6 mm², isolamento 0,6/1 kV - isolação HEPR 90°C, têmpera mole, classe 5, baixa emissão fumaça, ref. Cabos Afumex Prysmian; Atexsil Sil; ToxFree Conduspar ou equivalente</t>
  </si>
  <si>
    <t>P.08.000.043054</t>
  </si>
  <si>
    <t>Cabo cobre flexível 10 mm², isolamento 0,6/1 kV - isolação HEPR 90°C, têmpera mole, classe 5, baixa emissão fumaça, ref. Cabos Afumex Prysmian; Atexsil Sil; ToxFree Conduspar ou equivalente</t>
  </si>
  <si>
    <t>P.08.000.043055</t>
  </si>
  <si>
    <t>Cabo cobre flexível 16 mm², isolamento 0,6/1 kV - isolação HEPR 90°C, têmpera mole, classe 5, baixa emissão fumaça, ref. Cabos Afumex Prysmian; Atexsil Sil; ToxFree Conduspar ou equivalente</t>
  </si>
  <si>
    <t>P.08.000.043056</t>
  </si>
  <si>
    <t>Cabo cobre flexível 25 mm², isolamento 0,6/1 kV - isolação HEPR 90°C, têmpera mole, classe 5, baixa emissão fumaça, ref. Cabos Afumex Prysmian; Atexsil Sil; ToxFree Conduspar ou equivalente</t>
  </si>
  <si>
    <t>P.08.000.043057</t>
  </si>
  <si>
    <t>Cabo cobre flexível 35 mm², isolamento 0,6/1 kV - isolação HEPR 90°C, têmpera mole, classe 5, baixa emissão fumaça, ref. Cabos Afumex Prysmian; Atexsil Sil; ToxFree Conduspar ou equivalente</t>
  </si>
  <si>
    <t>P.08.000.043058</t>
  </si>
  <si>
    <t>Cabo cobre flexível 50 mm², isolamento 0,6/1 kV - isolação HEPR 90°C, têmpera mole, classe 5, baixa emissão fumaça, ref. Cabos Afumex Prysmian; Atexsil Sil; ToxFree Conduspar ou equivalente</t>
  </si>
  <si>
    <t>P.08.000.043059</t>
  </si>
  <si>
    <t>Cabo cobre flexível 70 mm², isolamento 0,6/1 kV - isolação HEPR 90°C, têmpera mole, classe 5, baixa emissão fumaça, ref. Cabos Afumex Prysmian; Atexsil Sil; ToxFree Conduspar ou equivalente</t>
  </si>
  <si>
    <t>P.08.000.043060</t>
  </si>
  <si>
    <t>Cabo cobre flexível 95 mm², isolamento 0,6/1 kV - isolação HEPR 90°C, têmpera mole, classe 5, baixa emissão fumaça, ref. Cabos Afumex Prysmian; Atexsil Sil; ToxFree Conduspar ou equivalente</t>
  </si>
  <si>
    <t>P.08.000.043061</t>
  </si>
  <si>
    <t>Cabo cobre flexível 120 mm², isolamento 0,6/1 kV - isolação HEPR 90°C, têmpera mole, classe 5, baixa emissão fumaça, ref. Cabos Afumex Prysmian; Atexsil Sil; ToxFree Conduspar ou equivalente</t>
  </si>
  <si>
    <t>P.08.000.043062</t>
  </si>
  <si>
    <t>Cabo cobre flexível 150 mm², isolamento 0,6/1 kV - isolação HEPR 90°C, têmpera mole, classe 5, baixa emissão fumaça, ref. Cabos Afumex Prysmian; Atexsil Sil; ToxFree Conduspar ou equivalente</t>
  </si>
  <si>
    <t>P.08.000.043063</t>
  </si>
  <si>
    <t>Cabo cobre flexível 185 mm², isolamento 0,6/1 kV - isolação HEPR 90°C, têmpera mole, classe 5, baixa emissão fumaça, ref. Cabos Afumex Prysmian; Atexsil Sil; ToxFree Conduspar ou equivalente</t>
  </si>
  <si>
    <t>P.08.000.043064</t>
  </si>
  <si>
    <t>Cabo cobre flexível 240 mm², isolamento 0,6/1 kV - isolação HEPR 90°C, têmpera mole, classe 5, baixa emissão fumaça, ref. Cabos Afumex Prysmian; Atexsil Sil; ToxFree Conduspar ou equivalente</t>
  </si>
  <si>
    <t>P.08.000.043079</t>
  </si>
  <si>
    <t>Cabo de cobre flexível de 1,5 mm², isolamento 0,6/1kV - isolação HEPR 90°C</t>
  </si>
  <si>
    <t>P.08.000.043080</t>
  </si>
  <si>
    <t>Cabo de cobre flexível de 2,5 mm², isolamento 0,6/1kV - isolação HEPR 90°C</t>
  </si>
  <si>
    <t>P.08.000.043081</t>
  </si>
  <si>
    <t>Cabo de cobre flexível de 4 mm², isolamento 0,6/1kV - isolação HEPR 90°C</t>
  </si>
  <si>
    <t>P.08.000.043082</t>
  </si>
  <si>
    <t>Cabo de cobre flexível de 6 mm², isolamento 0,6/1kV - isolação HEPR 90°C</t>
  </si>
  <si>
    <t>P.08.000.043084</t>
  </si>
  <si>
    <t>Cabo de cobre flexível de 10 mm², isolamento 0,6/1kV - isolação HEPR 90°C</t>
  </si>
  <si>
    <t>P.08.000.043085</t>
  </si>
  <si>
    <t>Cabo de cobre flexível de 16 mm², isolamento 0,6/1kV - isolação HEPR 90°C</t>
  </si>
  <si>
    <t>P.08.000.043086</t>
  </si>
  <si>
    <t>Cabo de cobre flexível de 25 mm², isolamento 0,6/1kV - isolação HEPR 90°C</t>
  </si>
  <si>
    <t>P.08.000.043087</t>
  </si>
  <si>
    <t>Cabo de cobre flexível de 35 mm², isolamento 0,6/1kV - isolação HEPR 90°C</t>
  </si>
  <si>
    <t>P.08.000.043088</t>
  </si>
  <si>
    <t>Cabo de cobre flexível de 50 mm², isolamento 0,6/1kV - isolação HEPR 90°C</t>
  </si>
  <si>
    <t>P.08.000.043089</t>
  </si>
  <si>
    <t>Cabo de cobre flexível de 70 mm², isolamento 0,6/1kV - isolação HEPR 90°C</t>
  </si>
  <si>
    <t>P.08.000.043090</t>
  </si>
  <si>
    <t>Cabo de cobre flexível de 95 mm², isolamento 0,6/1kV - isolação HEPR 90°C</t>
  </si>
  <si>
    <t>P.08.000.043091</t>
  </si>
  <si>
    <t>Cabo de cobre flexível de 120 mm², isolamento 0,6/1kV - isolação HEPR 90°C</t>
  </si>
  <si>
    <t>P.08.000.043092</t>
  </si>
  <si>
    <t>Cabo de cobre flexível de 185 mm², isolamento 0,6/1kV - isolação HEPR 90°C</t>
  </si>
  <si>
    <t>P.08.000.043093</t>
  </si>
  <si>
    <t>Cabo de cobre flexível de 240 mm², isolamento 0,6/1kV - isolação HEPR 90°C</t>
  </si>
  <si>
    <t>P.08.000.043094</t>
  </si>
  <si>
    <t>Cabo de cobre flexível de 150 mm², isolamento 0,6/1 kV - isolação HEPR 90°C</t>
  </si>
  <si>
    <t>P.08.000.043102</t>
  </si>
  <si>
    <t>Cabo de cobre 25 mm², tensão de isolamento 8,7/15kV, isolação EPR 90°C</t>
  </si>
  <si>
    <t>P.08.000.043103</t>
  </si>
  <si>
    <t>Cabo de cobre 35 mm², tensão de isolamento 8,7/15kV, isolação EPR 90°C</t>
  </si>
  <si>
    <t>P.08.000.043112</t>
  </si>
  <si>
    <t>Cabo cobre 3 x 35 mm², tensão de isolamento 8,7/15 kV, isolação EPR 90°C</t>
  </si>
  <si>
    <t>P.08.000.043155</t>
  </si>
  <si>
    <t>P.08.000.043156</t>
  </si>
  <si>
    <t>P.08.000.043157</t>
  </si>
  <si>
    <t>Cabo cobre isolamento PVC 70°C, isolam 0.6/1kV, 4mm²</t>
  </si>
  <si>
    <t>P.08.000.043158</t>
  </si>
  <si>
    <t>Cabo cobre isolamento PVC 70°C, isolam 0.6/1kV, 6mm²</t>
  </si>
  <si>
    <t>P.08.000.043159</t>
  </si>
  <si>
    <t>Cabo cobre isolamento PVC 70°C, isolam 0.6/1kV, 10mm²</t>
  </si>
  <si>
    <t>P.08.000.043201</t>
  </si>
  <si>
    <t>Cabo de cobre flexível de 2 x 2,5 mm², isolamento 0,6/1kV - isolação HEPR 90°C</t>
  </si>
  <si>
    <t>P.08.000.043206</t>
  </si>
  <si>
    <t>Cabo de cobre flexível de 3 x 25 mm², isolamento 0,6/1kV - isolação HEPR 90°C</t>
  </si>
  <si>
    <t>P.08.000.043207</t>
  </si>
  <si>
    <t>Cabo de cobre flexível de 3 x 35 mm², isolamento 0,6/1kV - isolação HEPR 90°C</t>
  </si>
  <si>
    <t>P.08.000.043212</t>
  </si>
  <si>
    <t>Cabo de cobre flexível de 4 x 10 mm², isolamento 0,6/1kV - isolação HEPR 90°C</t>
  </si>
  <si>
    <t>P.08.000.043223</t>
  </si>
  <si>
    <t>Cabo de cobre flexível de 3 x 1,5 mm², isolamento 500V - isolação PP 70° C, baixa emissão de fumaça, gases tóxicos e corrosivos; ref. Silflex PP 500V da Sil, Flexicom da Cobrecom ou equivalente</t>
  </si>
  <si>
    <t>P.08.000.043224</t>
  </si>
  <si>
    <t>Cabo de cobre flexível de 3 x 2,5 mm², isolamento 500V - isolação PP 70° C, baixa emissão de fumaça, gases tóxicos e corrosivos; ref. Silflex PP 500V da Sil, Flexicom da Cobrecom ou equivalente</t>
  </si>
  <si>
    <t>P.08.000.043225</t>
  </si>
  <si>
    <t>P.08.000.043226</t>
  </si>
  <si>
    <t>P.08.000.043230</t>
  </si>
  <si>
    <t>P.08.000.043231</t>
  </si>
  <si>
    <t>P.08.000.050102</t>
  </si>
  <si>
    <t>Cabo cobre nu tempera mole classe 2, de 50mm²</t>
  </si>
  <si>
    <t>P.08.000.050126</t>
  </si>
  <si>
    <t>Cabo de cobre flexível de 10 mm², isolamento 750V - isolação PVC 70°C</t>
  </si>
  <si>
    <t>P.08.000.050187</t>
  </si>
  <si>
    <t>P.08.000.050190</t>
  </si>
  <si>
    <t>Cabo de cobre 120 mm², tensão de isolamento 8,7/15kV, isolação EPR 90°C</t>
  </si>
  <si>
    <t>P.08.000.090408</t>
  </si>
  <si>
    <t>Vergalhão de cobre eletrolítico diâmetro 3/8´</t>
  </si>
  <si>
    <t>P.08.000.090430</t>
  </si>
  <si>
    <t>Cabo cobre nu tempera mole classe 2, de 95mm²</t>
  </si>
  <si>
    <t>P.08.000.090432</t>
  </si>
  <si>
    <t>Cabo cobre nu tempera mole classe 2, de 185mm²</t>
  </si>
  <si>
    <t>P.08.000.090487</t>
  </si>
  <si>
    <t>Cabo cobre nu tempera mole classe 2, de 70mm²</t>
  </si>
  <si>
    <t>P.08.000.090853</t>
  </si>
  <si>
    <t>Cabo cobre flexível ´PP´ de 4x2,5mm², classe 5 de encordoamento, isolamento 450/750V -  isolação PVC 70°C</t>
  </si>
  <si>
    <t>P.08.000.091045</t>
  </si>
  <si>
    <t>Cabo coaxial tipo RG11, malha com mínimo 60% de proteção</t>
  </si>
  <si>
    <t>P.09.000.046344</t>
  </si>
  <si>
    <t>P.09.000.050002</t>
  </si>
  <si>
    <t>Cabo de alumínio nu com alma de aço CAA</t>
  </si>
  <si>
    <t>P.09.000.050003</t>
  </si>
  <si>
    <t>Cabo de alumínio nu sem alma de aço CA</t>
  </si>
  <si>
    <t>P.10.000.030519</t>
  </si>
  <si>
    <t>Voice panel 50 portas categoria 3, com sistema de fixação por parafuso ou encaixe, ref. Furukawa, ou Sollan ou equivalente</t>
  </si>
  <si>
    <t>P.10.000.042523</t>
  </si>
  <si>
    <t>Cordão óptico duplex multimodo com conector LC/LC 2,5 m</t>
  </si>
  <si>
    <t>P.10.000.042525</t>
  </si>
  <si>
    <t>Cabo óptico multimodo, 4 fibras uso interno/externo, diâmetro núcleo 50/125 µm, ref. CFOT.MM50-EO COG da Metrocable ou equivalente</t>
  </si>
  <si>
    <t>P.10.000.042542</t>
  </si>
  <si>
    <t>Cabo óptico multimodo, 6 fibras uso interno/externo, diâmetro núcleo 50/125 µm, ref. CFOT.MM-EO-06 da Furukawa ou equivalente</t>
  </si>
  <si>
    <t>P.10.000.042543</t>
  </si>
  <si>
    <t>Cabo óptico multimodo, núcleo geleado, 4 fibras uso externo, diâmetro núcleo 50/125 µm, ref. CFOA.MMASU080-S-04 da Furukawa ou equivalente</t>
  </si>
  <si>
    <t>P.10.000.042544</t>
  </si>
  <si>
    <t>Cabo óptico multimodo, núcleo geleado, 6 fibras uso externo, diâmetro núcleo 50/125 µm, ref. CFOA.MMASU080-S-06 da Furukawa ou equivalente</t>
  </si>
  <si>
    <t>Bloco de distribuição com protetor de surtos para 10 pares; referência comercial BTDG NA/BTDG NF, circuito aberto/fechado da Bargoa ou equivalente</t>
  </si>
  <si>
    <t>P.10.000.050015</t>
  </si>
  <si>
    <t>Cabo para rede 23 AWG, com 4 pares, categoria 6A, ref. CM CZ 305M Furukawa, ou equivalente</t>
  </si>
  <si>
    <t>P.10.000.050016</t>
  </si>
  <si>
    <t>Conector RJ-45, fêmea, categoria 6A, ref. BR ROHS da Furukawa, ou equivalente</t>
  </si>
  <si>
    <t>P.10.000.050017</t>
  </si>
  <si>
    <t>P.10.000.050020</t>
  </si>
  <si>
    <t>P.10.000.050021</t>
  </si>
  <si>
    <t>P.10.000.050023</t>
  </si>
  <si>
    <t>P.10.000.050026</t>
  </si>
  <si>
    <t>P.10.000.050027</t>
  </si>
  <si>
    <t>P.10.000.050033</t>
  </si>
  <si>
    <t>Cabo para rede 24 AWG, com 4 pares, categoria 6; ref. 23400174 da Sohoplus da Furukawa ou equivalente</t>
  </si>
  <si>
    <t>P.10.000.050034</t>
  </si>
  <si>
    <t>Patch cords de 1,50 ou 3,00 m RJ-45 / RJ-45, ref. 50495 fabricação Policom ou equivalente</t>
  </si>
  <si>
    <t>P.10.000.050035</t>
  </si>
  <si>
    <t>Patch panel 24 portas, categoria 6, ref. 50493 fabricação Policom ou equivalente</t>
  </si>
  <si>
    <t>P.10.000.090417</t>
  </si>
  <si>
    <t>Cabo telefônico tipo CTP-APL-SN, com 10 pares de 0,50mm, em cobre estanhado, isolação em polietileno ou polipropileno, capa externa tipo APL, de acordo com especificação TELEBRÁS; ref. Furukawa, Pirelli ou equivalente</t>
  </si>
  <si>
    <t>P.10.000.090418</t>
  </si>
  <si>
    <t>P.10.000.090419</t>
  </si>
  <si>
    <t>Cabo telefônico tipo CI, com 20 pares de 0,50mm, em cobre eletrolítico estanhado, isolação em poliolefina não propagante à chama, capa externa em cloreto de polivinila PVC, de acordo com especificação TELEBRÁS; ref. Furukawa, Pirelli ou equivalente</t>
  </si>
  <si>
    <t>P.10.000.090707</t>
  </si>
  <si>
    <t>Cabo telefônico tipo CI, com 50 pares de 0,50mm, em cobre eletrolítico estanhado, isolação em poliolefina não propagante à chama, capa externa em cloreto de polivinila PVC, de acordo com especificação TELEBRÁS; ref. Furukawa, Pirelli ou equivalente</t>
  </si>
  <si>
    <t>P.10.000.090897</t>
  </si>
  <si>
    <t>Cabo óptico de terminação, 2 fibras, uso interno/externo, diâmetro do núcleo 50/125 µm, ref. CFOT-X-MF Furukawa ou equivalente</t>
  </si>
  <si>
    <t>P.10.000.091015</t>
  </si>
  <si>
    <t>Cabo coaxial tipo RG 59, D= 0,60 mm, blindagem com fio de cobre nu 95%, ref. KMP, ou IFE-EWG ou equivalente</t>
  </si>
  <si>
    <t>P.10.000.091027</t>
  </si>
  <si>
    <t>Cabo coaxial tipo RGC-59, diâmetro nominal de 0,82 mm, ref. KMP / Furukawa / IFE-EWG ou equivalente</t>
  </si>
  <si>
    <t>P.10.000.091239</t>
  </si>
  <si>
    <t>Fio telefônico interno tipo FI 60, 1 par de 0,60mm de diâmetro, em cobre eletrolítico estanhado, isolação em cloredo de polivinila PVC, de acordo com especificação Telebrás</t>
  </si>
  <si>
    <t>P.10.000.091377</t>
  </si>
  <si>
    <t>Fio telefônico externo tipo FE-160, com diâmetro nominal de 1,60mm, isolação em polietileno (PE), de acordo com especificação Telebrás</t>
  </si>
  <si>
    <t>P.10.000.091379</t>
  </si>
  <si>
    <t>Cabo telefônico CTP-APL, com 20 pares de 0,50mm, isolação em polietileno ou polipropileno, capa externa tipo APL, de acordo com especificação TELEBRÁS; ref. Furukawa, Pirelli ou equivalente</t>
  </si>
  <si>
    <t>P.10.000.091381</t>
  </si>
  <si>
    <t>Cabo telefônico CTP-APL, com 50 pares de 0,50mm, em cobre nu, isolação em polietileno ou polipropileno, capa externa tipo APL, de acordo com especificação TELEBRÁS; ref. Furukawa, Pirelli ou equivalente</t>
  </si>
  <si>
    <t>P.10.000.091382</t>
  </si>
  <si>
    <t>Cabo telefônico CTP-APL, com 100 pares de 0,50mm, em cobre nu, isolação em polietileno ou polipropileno, capa externa tipo APL, de acordo com especificação TELEBRÁS; ref. Furukawa, Pirelli ou equivalente</t>
  </si>
  <si>
    <t>P.10.000.091598</t>
  </si>
  <si>
    <t>Cabo torcido flexível de 2 x 2,5 mm², isolamento em PVC antichama; ref. CABCORD0111 da Dacota, cordão Flex torcido 300 V da Nambei, Cordão flexível torcido da Megatron ou equivalente</t>
  </si>
  <si>
    <t>P.10.000.092781</t>
  </si>
  <si>
    <t>P.10.000.092950</t>
  </si>
  <si>
    <t>P.11.000.032005</t>
  </si>
  <si>
    <t>Filtro de areia com vazão de 16,9 m³/h e carga de areia filtrante; ref. DFR-30 da Dancor ou equivalente</t>
  </si>
  <si>
    <t>P.11.000.032311</t>
  </si>
  <si>
    <t>Bomba de remoção de condensados para condicionadores de ar, tipo Split, janela ou Hi Wall até 24.000 BTs</t>
  </si>
  <si>
    <t>P.11.000.042428</t>
  </si>
  <si>
    <t>Motor-bomba centrífuga, potencia 5cv, Hman= 24 a 33 mca, Q= 41,6 a 35,2 m³/h, ref. 5DM 1 1/2T da Jacuzzi ou equivalente</t>
  </si>
  <si>
    <t>P.11.000.047516</t>
  </si>
  <si>
    <t>Gerador a diesel 250/228 kVA, variação de + ou - 5%, 380/220 V ou 220/127 V, completo; ref. C200 D6 da Cummins ou equivalente</t>
  </si>
  <si>
    <t>P.11.000.047517</t>
  </si>
  <si>
    <t>Gerador a diesel 350/320 kVA, variação de + ou - 10%, 380/220 V ou 220/127 V, completo; ref. C300 D6 da Cummins ou equivalente</t>
  </si>
  <si>
    <t>P.11.000.047518</t>
  </si>
  <si>
    <t>Gerador a diesel 88/80 kVA, variação de + ou - 10%, 380/220 V ou 220/127 V, completo; ref. P70 da Nilmariz ou equivalente</t>
  </si>
  <si>
    <t>P.11.000.047519</t>
  </si>
  <si>
    <t>Gerador a diesel 165/150 kVA, variação de + ou - 5%, 380/220 V ou 220/127 V, completo; ref. GEP165 da Sotreq ou equivalente</t>
  </si>
  <si>
    <t>P.11.000.047522</t>
  </si>
  <si>
    <t>Gerador a diesel 180/168 kVA, variação de + ou - 5%, 380/220 V ou 220/127 V, completo; ref. MX180MWAB da Maxitrust ou equivalente</t>
  </si>
  <si>
    <t>P.11.000.047582</t>
  </si>
  <si>
    <t>Gerador a diesel 563/513 kVA, variação de + ou - 10%, 380/220 V ou 220/127 V, completo; ref. MX550SWAB da Maxitrust ou equivalente</t>
  </si>
  <si>
    <t>P.11.000.047594</t>
  </si>
  <si>
    <t>Gerador a diesel carenado 460/434 kVA, variação de + ou - 10%, 380/220 V ou 220/127 V, 85dB a 1,5m, completo; ref. MX460SWSL da Maxitrust ou equivalente</t>
  </si>
  <si>
    <t>P.11.000.047601</t>
  </si>
  <si>
    <t>Gerador a diesel 460/434 kVA, variação de + ou - 10%, 380/220 V ou 220/127 V, completo; ref. MX460SWAB da Maxitrust ou equivalente</t>
  </si>
  <si>
    <t>P.11.000.066172</t>
  </si>
  <si>
    <t>Conjunto motor-bomba (centrífuga), monoestágio, potência 40cv, trifásico, Hman= 45 a 75 MCA, Q= 120 a 75 m³/h , referência RL-26B da empresa THEBE ou equivalente</t>
  </si>
  <si>
    <t>P.11.000.066201</t>
  </si>
  <si>
    <t>Conjunto motor-bomba (centrífuga), potência 7,5cv multiestágio, Hman= 30 a 80 mca, Q= 21,6 a 12,0 m³/h; ref. 75 MC3-T da Jacuzzi ou equivalente</t>
  </si>
  <si>
    <t>P.11.000.066202</t>
  </si>
  <si>
    <t>Conjunto motor-bomba (centrifuga), potência 5cv multiestágio, Hman= 25 a 50 mca, Q= 21,0 a 13,3 m³/h; ref. 5MC2-T Jacuzzi ou equivalente</t>
  </si>
  <si>
    <t>P.11.000.066526</t>
  </si>
  <si>
    <t>P.11.000.066539</t>
  </si>
  <si>
    <t>Conjunto motor-bomba submersível vertical trifásica, para esgoto, Q= 40 m³/h, Hman= 40 mca, diâmetro de sólidos até 50mm, ref DS-122/4 da Darka ou equivalente</t>
  </si>
  <si>
    <t>P.11.000.066543</t>
  </si>
  <si>
    <t>Motor-bomba centrífuga, potência 15cv, ref.CX 13-15cv da Darka ou equivalente</t>
  </si>
  <si>
    <t>P.11.000.066544</t>
  </si>
  <si>
    <t>Motor-bomba centrífuga, ref. CD-6 Darka / 2DH 1 1/2T da Jacuzzi ou equivalente</t>
  </si>
  <si>
    <t>P.11.000.066545</t>
  </si>
  <si>
    <t>Motor-bomba centrífuga, potência 60cv, ref. Meganorm 50/250 da KSB ou equivalente</t>
  </si>
  <si>
    <t>P.11.000.066546</t>
  </si>
  <si>
    <t>P.11.000.066567</t>
  </si>
  <si>
    <t>Motor-bomba de 6´/20HP, Q= 20 a 34m³/h, Hm= 152 a 88mca</t>
  </si>
  <si>
    <t>P.11.000.066571</t>
  </si>
  <si>
    <t>Motor-bomba de 6´/12,5HP, Q= 20 a 34m³/h, Hm= 92,5 a 53mca</t>
  </si>
  <si>
    <t>P.11.000.066575</t>
  </si>
  <si>
    <t>Motor-bomba de 6´/6HP, Q= 10 a 20m³/h, Hm= 80 a 48mca</t>
  </si>
  <si>
    <t>P.11.000.066576</t>
  </si>
  <si>
    <t>Motor-bomba de 6´/8HP, Q= 10 a 20m³/h, Hm= 108 a 64,5mca</t>
  </si>
  <si>
    <t>P.11.000.066580</t>
  </si>
  <si>
    <t>Motor-bomba de 6´/20HP, Q= 10 a 20m³/h, Hm= 274 a 170mca</t>
  </si>
  <si>
    <t>P.11.000.066581</t>
  </si>
  <si>
    <t>Motor-bomba de 6´/8HP, Q= 20 a 34m³/h, Hm= 56,5 a 32mca</t>
  </si>
  <si>
    <t>P.11.000.066585</t>
  </si>
  <si>
    <t>P.11.000.066587</t>
  </si>
  <si>
    <t>Motor-bomba submersível, potência 5cv; ref. KSB KRT F80-200/190/34XG ou equivalente</t>
  </si>
  <si>
    <t>P.11.000.066588</t>
  </si>
  <si>
    <t>P.11.000.066590</t>
  </si>
  <si>
    <t>Motor-bomba submersível para esgoto, potência 3cv, ref. 851T SBS/EG 1000-F SPV ou equivalente</t>
  </si>
  <si>
    <t>P.11.000.066602</t>
  </si>
  <si>
    <t>Conjunto motor-bomba (centrífuga), trifásico, 220/380V, potência 0,5cv - 60Hz, Hman= 10 a 20mca, Q= 7,5 a 1,5m³/h, ref. XD-2 da Grundfos, RD-2 da Rudc ou equivalente</t>
  </si>
  <si>
    <t>P.11.000.066622</t>
  </si>
  <si>
    <t>Conjunto motor-bomba (centrífuga), potência 0,5cv monoestágio, trifásica, Hman= 21 a 9 mca, Q= 2 a 8,3 m³/h; ref. nxdp2 da Mark Grundfos, Rudc ou equivalente</t>
  </si>
  <si>
    <t>P.11.000.066623</t>
  </si>
  <si>
    <t>Conjunto motor-bomba (centrífuga), potência 30cv monoestágio, trifásica, Hman= 70 a 94 mca, Q= 34,8 a 61,7 m³/h, ref. BC-23R-1 1/2´ da Scheneider ou equivalente</t>
  </si>
  <si>
    <t>P.11.000.066624</t>
  </si>
  <si>
    <t>Conjunto motor-bomba (centrífuga), potência 20cv monoestágio, trifásica, Hman= 62 a 90 mca, Q= 21,1 a 43,8 m³/h, ref. RL-20B da Thebe ou equivalente</t>
  </si>
  <si>
    <t>P.11.000.066625</t>
  </si>
  <si>
    <t>Conjunto motor-bomba (centrífuga) monoestágio rosqueada trifásica, motor de 1cv, 220/380 V, sucção e recalque de 1´, ref. NXDP4 da Mark Grundfos ou equivalente</t>
  </si>
  <si>
    <t>P.11.000.066626</t>
  </si>
  <si>
    <t>P.11.000.066627</t>
  </si>
  <si>
    <t>Conjunto motor-bomba (centrífuga), potência 1 cv multiestágio, trifásica, Hman= 15 a 30 mca, Q=6,5 a 4,2m³/h, ref. ME 1210 da Schneider ou equivalente</t>
  </si>
  <si>
    <t>P.11.000.090203</t>
  </si>
  <si>
    <t>Conjunto motor-bomba centrífuga, potência 20cv; ref. 20 GC2-T da Jacuzzi ou equivalente</t>
  </si>
  <si>
    <t>P.11.000.090211</t>
  </si>
  <si>
    <t>Conjunto motor-bomba centrífuga, monoestágio, potência 10cv, ref.10GB2-T da Jacuzzi ou equivalente</t>
  </si>
  <si>
    <t>P.11.000.090212</t>
  </si>
  <si>
    <t>Conjunto motor-bomba centrífuga, potência 1,5cv, ref.15MA2-T da Jacuzzi ou equivalente</t>
  </si>
  <si>
    <t>P.11.000.090215</t>
  </si>
  <si>
    <t>Conjunto motor-bomba centrífuga, potência 3cv, ref. 3MA3T da Jacuzzi ou equivalente</t>
  </si>
  <si>
    <t>P.11.000.090216</t>
  </si>
  <si>
    <t>Conjunto motor-bomba centrífuga, potência 5cv, ref. 5DM2-T Jacuzzi ou equivalente</t>
  </si>
  <si>
    <t>P.11.000.090217</t>
  </si>
  <si>
    <t>Conjunto motor-bomba submersível para esgoto, ref. ROB 400T-SI (SESI 10D) ABS ou equivalente</t>
  </si>
  <si>
    <t>P.11.000.090218</t>
  </si>
  <si>
    <t>Conjunto motor-bomba submersível para esgoto, ref. ROB 8OOT-SI (SJSI 20D) ABS ou equivalente</t>
  </si>
  <si>
    <t>P.11.000.092025</t>
  </si>
  <si>
    <t>Conjunto motor-bomba submersível, ref.UNI 300T-SI da ABS ou equivalente</t>
  </si>
  <si>
    <t>P.11.000.092026</t>
  </si>
  <si>
    <t>Conjunto motor-bomba submersível, ref.UNI 500T-SI da ABS ou equivalente</t>
  </si>
  <si>
    <t>P.11.000.092027</t>
  </si>
  <si>
    <t>Conjunto motor-bomba centrífuga, potência 3/4cv; ref. 7DH1-T da Jacuzzi ou equivalente</t>
  </si>
  <si>
    <t>P.11.000.092048</t>
  </si>
  <si>
    <t>Conjunto motor-bomba centrífuga, potência 3cv, ref. 3MB2T da Jacuzzi ou equivalente</t>
  </si>
  <si>
    <t>P.11.000.092213</t>
  </si>
  <si>
    <t>Gerador a diesel 55/50 kVA, variação de + ou - 10%, 380/220 V ou 220/127 V, completo; ref. 12W6I0 da Nilmariz ou equivalente</t>
  </si>
  <si>
    <t>P.12.000.034083</t>
  </si>
  <si>
    <t>Transformador abaixador, entrada 110/220 V, saída 24 V + 24 V, corrente secundário 6A; ref. TF 24/6 da Hayama, 24+24 6A da Líder, 00891 da Unitel, Trafo EL-6 da Fácil transformadores ou equivalente</t>
  </si>
  <si>
    <t>P.12.000.041001</t>
  </si>
  <si>
    <t>Transformador de potência trifásico de 225kVA classe 15kV, a óleo</t>
  </si>
  <si>
    <t>P.12.000.041005</t>
  </si>
  <si>
    <t>Transformador de potência monofásico de 1000VA classe 15kV, a seco com fusíveis</t>
  </si>
  <si>
    <t>P.12.000.041008</t>
  </si>
  <si>
    <t>Transformador de potência monofásico de 2000VA classe 15kV, a seco com fusíveis</t>
  </si>
  <si>
    <t>P.12.000.041010</t>
  </si>
  <si>
    <t>Transformador de potência trifásico de 500 kVA, classe 15 kV, a seco</t>
  </si>
  <si>
    <t>P.12.000.041011</t>
  </si>
  <si>
    <t>Transformador de potência monofásico de 500VA classe 15kV, a seco, sem fusíveis</t>
  </si>
  <si>
    <t>P.12.000.041012</t>
  </si>
  <si>
    <t>Transformador de corrente 800-5 A janela; ref. DP88-800/5 da Sibratec, MES-100 da JNG, RH-90 da Renz, METSECT5DA080 da Schneider ou equivalente</t>
  </si>
  <si>
    <t>P.12.000.041015</t>
  </si>
  <si>
    <t>Transformador de potência trifásico de 150kVA classe 15, a óleo</t>
  </si>
  <si>
    <t>P.12.000.041016</t>
  </si>
  <si>
    <t>Transformador de corrente 200-5A até 600-5A janela; ref. RH-78 da Renz, MES-60 da JNG ou equivalente</t>
  </si>
  <si>
    <t>P.12.000.041017</t>
  </si>
  <si>
    <t>Transformador de corrente 1000-5A até 1500-5A janela; ref. RH-90 da Renz, SN157-0003554 da Soltran, 4NC5232-2FE21 da Siemens ou equivalente</t>
  </si>
  <si>
    <t>P.12.000.041021</t>
  </si>
  <si>
    <t>Transformador de potência trifásico de 75kVA classe 15kV, a óleo</t>
  </si>
  <si>
    <t>P.12.000.041024</t>
  </si>
  <si>
    <t>P.12.000.041025</t>
  </si>
  <si>
    <t>Transformador de potência trifásico de 300kVA classe 15kV, a óleo</t>
  </si>
  <si>
    <t>P.12.000.041026</t>
  </si>
  <si>
    <t>Transformador de potência trifásico de 112,5kVA classe 15kV, a óleo</t>
  </si>
  <si>
    <t>P.12.000.041035</t>
  </si>
  <si>
    <t>Transformador de corrente 50-5A até 150-5 A janela; ref. ST-30, ST-42 da Sassi, METSECT5CC015 da Schneider, RH-78 da Renz ou equivalente</t>
  </si>
  <si>
    <t>P.12.000.041038</t>
  </si>
  <si>
    <t>Transformador de potência trifásico de 500kVA, a seco com cabine</t>
  </si>
  <si>
    <t>P.12.000.041039</t>
  </si>
  <si>
    <t>P.12.000.041046</t>
  </si>
  <si>
    <t>Transformador de potência trifásico de 750kVA, classe 15kV, a óleo</t>
  </si>
  <si>
    <t>P.12.000.041063</t>
  </si>
  <si>
    <t>Transformador de potência trifásico de 750 kVA, classe 15 kV, IP33, 220V/127V, a seco</t>
  </si>
  <si>
    <t>P.12.000.041064</t>
  </si>
  <si>
    <t>Transformador de potência trifásico de 300 kVA, classe 15 kV, a seco</t>
  </si>
  <si>
    <t>P.12.000.041068</t>
  </si>
  <si>
    <t>Transformador de potência trifásico de 45 kVA, classe 15 kV, a seco</t>
  </si>
  <si>
    <t>P.12.000.041072</t>
  </si>
  <si>
    <t>Transformador de potência trifásico de 500 kVA, classe 15kV-1,2kV, a óleo mineral, tipo pedestal (pad-mouted), (+6 TDC+6 Plug); referência comercial Contrafo ou equivalente</t>
  </si>
  <si>
    <t>P.12.000.041080</t>
  </si>
  <si>
    <t>Transformador trifásico a seco de 112,5 kVA, encapsulado em resina epóxi sob vácuo - 380/220V ou 220/127V</t>
  </si>
  <si>
    <t>P.12.000.041081</t>
  </si>
  <si>
    <t>Transformador trifásico a seco de 150 kVA/15kV, encapsulado resina epóxi sob vácuo, 220/127V-60Hz, tensão prim.13,8/13,2/12,6kV, lig. seg. estrela com neutro</t>
  </si>
  <si>
    <t>P.12.000.041612</t>
  </si>
  <si>
    <t>Transformador de potência trifásico de 500 kVA, classe 15 kV, a óleo</t>
  </si>
  <si>
    <t>P.12.000.044670</t>
  </si>
  <si>
    <t>Bobina mínima para disjuntor óleo</t>
  </si>
  <si>
    <t>P.12.000.049753</t>
  </si>
  <si>
    <t>P.12.000.049754</t>
  </si>
  <si>
    <t>P.12.000.049760</t>
  </si>
  <si>
    <t>Tapete de borracha isolante elétrico de 1000x1000mm e espessura mínima de 4 mm na cor preto ou cinza, classe IV, para isolamento de tensão até 40 kV - com laudo</t>
  </si>
  <si>
    <t>P.12.000.049762</t>
  </si>
  <si>
    <t>Dispositivo de proteção contra surto, classe 1, suportabilidade &lt;= 4 kV, 1 polo; F+N, F+T ou F/PEN, 240V/415V, TN-C, TN-S, TT e IT, curva de ensaio: 10/350µs; Iimp= 60 kA; ref. 6012 da Clamper, 810399SG da Embrastec ou equivalente</t>
  </si>
  <si>
    <t>P.12.000.049763</t>
  </si>
  <si>
    <t>Dispositivo de proteção contra surto, classe 1, tipo cartuchos (plug in), 4 polos, 3F+N, 240V/415V, curva de ensaio 10/350µs, Iimp: 75 kA (25 kA por fase); ref. 5SD7 414-1 da Siemens ou equivalente</t>
  </si>
  <si>
    <t>P.12.000.049764</t>
  </si>
  <si>
    <t>Dispositivo de proteção contra surto, classe 3, suportabilidade &lt;= 1,5 kV, 1 polo; F+N / F+F, 230V/264V; TN-S, curva de ensaio: 8/20µs, Imax: 3 kA; ref. 5SD7 432-1 da Siemens ou equivalente</t>
  </si>
  <si>
    <t>P.12.000.049765</t>
  </si>
  <si>
    <t>P.12.000.090126</t>
  </si>
  <si>
    <t>Capacitor de potência trifásico de 10kVAr, para 220V, frequência de 60Hz, com suporte de fixação</t>
  </si>
  <si>
    <t>P.12.000.092019</t>
  </si>
  <si>
    <t>Transformador de potência trifásico de 1000kVA classe 15kV, a seco com cabine</t>
  </si>
  <si>
    <t>P.12.000.092146</t>
  </si>
  <si>
    <t>P.12.000.092147</t>
  </si>
  <si>
    <t>P.13.000.030521</t>
  </si>
  <si>
    <t>Calha de aço com 4 tomadas 2P+T 250 V, com cabo até 2,5 mm tipo filtro de linha</t>
  </si>
  <si>
    <t>P.13.000.030526</t>
  </si>
  <si>
    <t>Régua com 8 tomadas 2P+T 250 V, com cabo tipo filtro de linha</t>
  </si>
  <si>
    <t>P.13.000.030527</t>
  </si>
  <si>
    <t>Régua com 12 tomadas 2P+T 250 V, com cabo tipo filtro de linha</t>
  </si>
  <si>
    <t>P.13.000.036121</t>
  </si>
  <si>
    <t>P.13.000.042203</t>
  </si>
  <si>
    <t>P.13.000.042284</t>
  </si>
  <si>
    <t>Botão de comando duplo sem sinalização</t>
  </si>
  <si>
    <t>P.13.000.042285</t>
  </si>
  <si>
    <t>Placa com ou sem furo, em poliestireno de 4´x 2´, ref. modelo Silentoque da Pial ou equivalente</t>
  </si>
  <si>
    <t>P.13.000.042286</t>
  </si>
  <si>
    <t>P.13.000.042289</t>
  </si>
  <si>
    <t>P.13.000.042351</t>
  </si>
  <si>
    <t>Tomada para TV, tipo pino Jack, com placa, ref. linha Trii da Tramontina, Simon, Pial Legrand, ou equivalente</t>
  </si>
  <si>
    <t>P.13.000.042354</t>
  </si>
  <si>
    <t>P.13.000.042461</t>
  </si>
  <si>
    <t>Botoeira tipo cogumelo (bloco de contato+flange+frontal), com retenção, trava, gira para soltar (1NF), para quadro/painel; ref. CEW-Begm-0100000 da Weg, Lay5-BS54 da JNG, Metaltex, Margirius ou equivalente</t>
  </si>
  <si>
    <t>P.13.000.042540</t>
  </si>
  <si>
    <t>Tomada blindada VHF/UHF, CATV e FM, (divisor de sinais), frequência 5Mhz a 1 GHz, ref. WT/275 TV/FM da Wadt, Force Line, Conecte, Multi, TMS ou equivalente</t>
  </si>
  <si>
    <t>P.13.000.045001</t>
  </si>
  <si>
    <t>Caixa de passagem em chapa 18, com tampa parafusada, 10 x 10 x 8 cm</t>
  </si>
  <si>
    <t>P.13.000.045002</t>
  </si>
  <si>
    <t>Caixa de passagem em chapa 18, com tampa parafusada, 15 x 15 x 8 cm</t>
  </si>
  <si>
    <t>P.13.000.045003</t>
  </si>
  <si>
    <t>Caixa de passagem em chapa 18, com tampa parafusada, 20 x 20 x 10 cm</t>
  </si>
  <si>
    <t>P.13.000.045005</t>
  </si>
  <si>
    <t>Caixa de passagem em chapa 18, com tampa parafusada, 30 x 30 x 12 cm</t>
  </si>
  <si>
    <t>P.13.000.045006</t>
  </si>
  <si>
    <t>Caixa em PVC de 4´ x 2´</t>
  </si>
  <si>
    <t>P.13.000.045007</t>
  </si>
  <si>
    <t>Caixa de passagem em chapa 18, com tampa parafusada, 40 x 40 x 15 cm</t>
  </si>
  <si>
    <t>P.13.000.045008</t>
  </si>
  <si>
    <t>Caixa em PVC de 4´ x 4´</t>
  </si>
  <si>
    <t>P.13.000.045009</t>
  </si>
  <si>
    <t>Caixa de passagem em chapa 18, com tampa parafusada, 50 x 50 x 15 cm</t>
  </si>
  <si>
    <t>P.13.000.045012</t>
  </si>
  <si>
    <t>P.13.000.045013</t>
  </si>
  <si>
    <t>P.13.000.045014</t>
  </si>
  <si>
    <t>Caixa de tomada pré-zincado a fogo/galvanizado e tampa basculante com rebaixo, 4 x (25 x 70 mm), ref. VL 4.38.4 da Valeman ou equivalente</t>
  </si>
  <si>
    <t>P.13.000.045021</t>
  </si>
  <si>
    <t>Caixa em PVC octogonal de 4´x 4´</t>
  </si>
  <si>
    <t>P.13.000.045028</t>
  </si>
  <si>
    <t>P.13.000.045046</t>
  </si>
  <si>
    <t>Caixa de tomada 4" x 4" em alumínio para piso, com saída de 3/4" ou 1", ref. Tramontina, Stamplac, Olivo ou equivalente</t>
  </si>
  <si>
    <t>P.13.000.045047</t>
  </si>
  <si>
    <t>Anel de regulagem 4" x 4" em alumínio para tomada de piso, ref. Tramontina, Stamplac, Olivo ou equivalente</t>
  </si>
  <si>
    <t>P.13.000.045049</t>
  </si>
  <si>
    <t>Placa/espelho em latão escovado 4´ x 4´, para 02 tomadas 2P+T</t>
  </si>
  <si>
    <t>P.13.000.045050</t>
  </si>
  <si>
    <t>Placa/espelho em latão escovado 4´ x 4´, para 01 tomada 2P+T</t>
  </si>
  <si>
    <t>P.13.000.045064</t>
  </si>
  <si>
    <t>Caixa de passagem para condicionamento de ar tipo Split de 39 x 22 x 6 cm, com saída de dreno único na vertical, sem tampa, ref. CPP-00-5U, Poloar ou equivalente</t>
  </si>
  <si>
    <t>P.13.000.045135</t>
  </si>
  <si>
    <t>P.13.000.045136</t>
  </si>
  <si>
    <t>P.13.000.045137</t>
  </si>
  <si>
    <t>P.13.000.045140</t>
  </si>
  <si>
    <t>P.13.000.045501</t>
  </si>
  <si>
    <t>Interruptor com 1 tecla (simples), com placa</t>
  </si>
  <si>
    <t>P.13.000.045502</t>
  </si>
  <si>
    <t>Interruptor com 1 tecla (paralelo), com placa</t>
  </si>
  <si>
    <t>P.13.000.045503</t>
  </si>
  <si>
    <t>Interruptor bipolar tecla dupla (simples), com placa</t>
  </si>
  <si>
    <t>P.13.000.045504</t>
  </si>
  <si>
    <t>Interruptor com 1 tecla dupla paralela e placa, ref. mod. 2108 da Pial ou equivalente</t>
  </si>
  <si>
    <t>P.13.000.045506</t>
  </si>
  <si>
    <t>Interruptor com 2 teclas (simples), com placa</t>
  </si>
  <si>
    <t>P.13.000.045507</t>
  </si>
  <si>
    <t>Interruptor com 2 teclas (simples/paralelo), placa</t>
  </si>
  <si>
    <t>P.13.000.045509</t>
  </si>
  <si>
    <t>Interruptor com 2 teclas (paralelo), com placa</t>
  </si>
  <si>
    <t>P.13.000.045512</t>
  </si>
  <si>
    <t>Interruptor com 3 teclas (simples), com placa</t>
  </si>
  <si>
    <t>P.13.000.045513</t>
  </si>
  <si>
    <t>Interruptor 3 teclas (2 simples / 1 paralelo), com placa</t>
  </si>
  <si>
    <t>P.13.000.045514</t>
  </si>
  <si>
    <t>Interruptor 3 teclas (1 simples / 2 paralelos), com placa</t>
  </si>
  <si>
    <t>P.13.000.045559</t>
  </si>
  <si>
    <t>Caixa para tomada de energia, RJ, sobressalente, interruptor, espelho para rodapé duplo, 2x30x40 / 2x40x40 / 2x30x60mm, ref. 3112PT Real Perfil ou equivalente</t>
  </si>
  <si>
    <t>P.13.000.045564</t>
  </si>
  <si>
    <t>Pulsador 2A-250V para minuteria (lâmpada gravada) com placa, ref. 1103 da Pial Legrand ou equivalente</t>
  </si>
  <si>
    <t>P.13.000.045566</t>
  </si>
  <si>
    <t>Chave de nível tipo boia pendular (pera), com contato micro switch 10A / 250Vca, com cabo em PVC ou neoprene até 15 metros, ref. LC-100 da Incontrol, série 140-PP-15 da Nivetec ou equivalente</t>
  </si>
  <si>
    <t>P.13.000.045570</t>
  </si>
  <si>
    <t>P.13.000.045572</t>
  </si>
  <si>
    <t>P.13.000.045573</t>
  </si>
  <si>
    <t>P.13.000.045574</t>
  </si>
  <si>
    <t>Conjunto 02 tomadas 2P+T 10A, completa; ref. 054345 da Pial Legrand ou equivalente</t>
  </si>
  <si>
    <t>P.13.000.045575</t>
  </si>
  <si>
    <t>Conjunto 01 interruptor simples e 01 tomada 2P+T 10A, completa - ref. 054346 da Pial Legrand ou equivalente</t>
  </si>
  <si>
    <t>P.13.000.045576</t>
  </si>
  <si>
    <t>Conjunto 02 interruptores simples e 01 tomada 2P+T 10A, completa - ref. 054348 da Pial Legrand ou equivalente</t>
  </si>
  <si>
    <t>P.13.000.045614</t>
  </si>
  <si>
    <t>P.13.000.050036</t>
  </si>
  <si>
    <t>Conector RJ-45, fêmea, categoria 6, ref. 50491 fabricação Policom, 6150 47 Pial Plus fabricação Legrand, ou equivalente</t>
  </si>
  <si>
    <t>P.13.000.062809</t>
  </si>
  <si>
    <t>Tomada de energia quadrada com rabicho, cor preta ou vermelha de 10 A, 250V, ref. VL 4.50.5.12/2PQ ou 4.50.5.12/2VQ da Valemam ou equivalente</t>
  </si>
  <si>
    <t>P.13.000.062816</t>
  </si>
  <si>
    <t>P.13.000.067507</t>
  </si>
  <si>
    <t>Plugue 2P+T de 10A 250V, ref. 615801 / 615811 / 615821 da Pial ou equivalente</t>
  </si>
  <si>
    <t>P.13.000.067508</t>
  </si>
  <si>
    <t>Plugue prolongador 2P+T 10 A 250 V, NBR 14136, ref. 615804 / 615814 / 615824 da Pial ou equivalente</t>
  </si>
  <si>
    <t>P.13.000.090396</t>
  </si>
  <si>
    <t>Botão sinalizador frontal, ref.3SB30 da Siemens ou equivalente</t>
  </si>
  <si>
    <t>P.13.000.091223</t>
  </si>
  <si>
    <t>P.13.000.091231</t>
  </si>
  <si>
    <t>Tomada industrial 3P+T de 63A, para 220/240V, ref. S-4549 fabricação Steck ou equivalente</t>
  </si>
  <si>
    <t>P.14.000.046003</t>
  </si>
  <si>
    <t>P.14.000.046507</t>
  </si>
  <si>
    <t>P.14.000.046508</t>
  </si>
  <si>
    <t>P.14.000.046510</t>
  </si>
  <si>
    <t>P.14.000.046511</t>
  </si>
  <si>
    <t>Lâmpada fluorescente tubular comum 40W, base Bipino bilateral; ref. Universal 85858 GE, L40LDE Osram, TLTRS40W-ELD-25 Philips ou equivalente</t>
  </si>
  <si>
    <t>P.14.000.046512</t>
  </si>
  <si>
    <t>P.14.000.046518</t>
  </si>
  <si>
    <t>P.14.000.046519</t>
  </si>
  <si>
    <t>Lâmpada vapor metálico tubular base G12 de 150W; ref. HCI-T 150 da Osram, CDM-T 150 da Philips ou equivalente</t>
  </si>
  <si>
    <t>P.14.000.046522</t>
  </si>
  <si>
    <t>Lâmpada fluorescente compacta eletrônica, reator integrado, base E-27, 25W-3U, triplo 110/220V; referência comercial G35097 ou G38026 da Ozli do Brasil ou equivalente</t>
  </si>
  <si>
    <t>P.14.000.046524</t>
  </si>
  <si>
    <t>P.14.000.046535</t>
  </si>
  <si>
    <t>P.14.000.046540</t>
  </si>
  <si>
    <t>Lâmpada fluorescente tubular, base bipino bilateral de 28 W, ref. T5 HE Lumilux, 28W/840 da Osram, TL5 Essential 28W/8401SL Philips, ou equivalente</t>
  </si>
  <si>
    <t>P.14.000.046547</t>
  </si>
  <si>
    <t>P.14.000.046604</t>
  </si>
  <si>
    <t>Lâmpada LED tubular HO-T8, base G13, 36 a 40W, 3400 a 4000 Lm, cor 4000 a 6500K, vida útil mínimo 25.000 horas; referência comercial T8-LED-G13-40-150-65-3C da Glight ou equivalente</t>
  </si>
  <si>
    <t>P.14.000.046614</t>
  </si>
  <si>
    <t>Lâmpada LED 13,5W, base E-27, cor branca quente ou fria, bivolt, temperatura 3.000K ou 6500K, fluxo luminoso mínimo de 1400lm</t>
  </si>
  <si>
    <t>P.14.000.046621</t>
  </si>
  <si>
    <t>Lâmpada fluorescente compacta sem reator integrado, base G24q-3 26W-2U duplo, ref. Dulux D/E 26W/827 ou 840 da Osram ou equivalente</t>
  </si>
  <si>
    <t>P.14.000.046622</t>
  </si>
  <si>
    <t>P.14.000.046623</t>
  </si>
  <si>
    <t>P.14.000.090586</t>
  </si>
  <si>
    <t>Lâmpada fluorescente tubular comum 32W, base Bipino bilateral; ref.12028 GE, F032/CW-640 Osram, TLDRS32W-CO25 Philips ou equivalente</t>
  </si>
  <si>
    <t>P.14.000.091202</t>
  </si>
  <si>
    <t>P.14.000.091203</t>
  </si>
  <si>
    <t>P.14.000.092181</t>
  </si>
  <si>
    <t>P.15.000.031434</t>
  </si>
  <si>
    <t>P.15.000.034084</t>
  </si>
  <si>
    <t>P.15.000.034101</t>
  </si>
  <si>
    <t>Luminária industrial pendente tipo calha aberta instalação em perfilado com gancho I-45 para 1/2 lâmpadas fluorescentes 14W, ref. CR216RF da AMES, 681214 BC da ARM, FAN04-S214 da Lumicenter, PL 204/214 da Prolumi ou equivalente</t>
  </si>
  <si>
    <t>P.15.000.034102</t>
  </si>
  <si>
    <t>Luminária industrial pendente tipo calha aberta instalação em perfilado com gancho I-45 para 1 ou 2 lâmpadas fluorescentes 28/54W, ref. CR232RF da AMES, 681228 BC  da ARM, FAN04-S228 da Lumicenter, PL 204/228 da Prolumi ou equivalente</t>
  </si>
  <si>
    <t>P.15.000.034104</t>
  </si>
  <si>
    <t>P.15.000.034106</t>
  </si>
  <si>
    <t>Luminária retangular de embutir tipo calha aberta com refletor em alumínio de alto brilho para 2 lâmpadas fluorescentes 28/54W, ref. CE228RF da AMES, 130228 BC da ARM, FAN06-E228 da Lumicenter, PL 381/228 da Prolumi ou equivalente</t>
  </si>
  <si>
    <t>P.15.000.034109</t>
  </si>
  <si>
    <t>Luminária triangular de sobrepor tipo arandela para 1 lâmpada fluorescente compacta de 15/20/23W, ref. AI-03 da Lumalux, ART225 da AMES, ARM99-510 C da ARM, PL 727/126 da Prolumi, AL 2001 da Ajalumi ou equivalente</t>
  </si>
  <si>
    <t>P.15.000.034118</t>
  </si>
  <si>
    <t>P.15.000.034120</t>
  </si>
  <si>
    <t>P.15.000.034127</t>
  </si>
  <si>
    <t>P.15.000.034128</t>
  </si>
  <si>
    <t>P.15.000.034129</t>
  </si>
  <si>
    <t>P.15.000.045618</t>
  </si>
  <si>
    <t>Módulo tomada RJ-45 1 posto, referência Alumbra linha Belise ou equivalente</t>
  </si>
  <si>
    <t>P.15.000.046012</t>
  </si>
  <si>
    <t>Luminária quadrada de embutir tipo calha aberta com aletas planas para 2 lâmpadas fluorescentes compactas de 18/26W, ref. EDQ-46 da Lumalux, RE227AL da AMES, 1202E27 BC da ARM, PF90-E226 da Lumicenter, PL 688/226 da Prolumi ou equivalente</t>
  </si>
  <si>
    <t>P.15.000.046028</t>
  </si>
  <si>
    <t>P.15.000.046030</t>
  </si>
  <si>
    <t>Braço em tubo de ferro galvanizado a fogo, de 1´ x 1,00m, para fixação de uma luminária externa; ref. Trópico ou equivalente</t>
  </si>
  <si>
    <t>P.15.000.046031</t>
  </si>
  <si>
    <t>P.15.000.046046</t>
  </si>
  <si>
    <t>P.15.000.046048</t>
  </si>
  <si>
    <t>Projetor retangular fechado para lâmpadas vapor metálico e vapor de sódio 250/400W</t>
  </si>
  <si>
    <t>P.15.000.046049</t>
  </si>
  <si>
    <t>P.15.000.046064</t>
  </si>
  <si>
    <t>P.15.000.046068</t>
  </si>
  <si>
    <t>Luminária retangular de sobrepor tipo calha aberta para 4 lâmpadas fluorescentes tubulares de 32W, ref. CN10-S432 da Lumicenter ou equivalente</t>
  </si>
  <si>
    <t>P.15.000.046071</t>
  </si>
  <si>
    <t>Luminária retangular de sobrepor tipo calha aberta com refletor em alumínio de alto brilho para 2 lâmpadas fluorescentes 32/36W, ref. CS232RF da AMES, CAN03-S232 da Lumicenter, PL 228/24 da Prolumi ou equivalente</t>
  </si>
  <si>
    <t>P.15.000.046093</t>
  </si>
  <si>
    <t>P.15.000.046106</t>
  </si>
  <si>
    <t>Luminária fechada retangular tipo pétala pequena, com alojamento para reator, ref. DP-2198-01, DP-2198-02 da Projeto ou equivalente</t>
  </si>
  <si>
    <t>P.15.000.046107</t>
  </si>
  <si>
    <t>P.15.000.046109</t>
  </si>
  <si>
    <t>P.15.000.046175</t>
  </si>
  <si>
    <t>Luminária quadrada de embutir tipo calha aberta refletor e aleta parabólicas em alumínio para 4 lâmpadas fluorescentes 14/16/18W, ref. CE416AL-N da AMES, 101416 BC da ARM, CAA1-E416 da Lumicenter, PL 375/42 da Prolumi ou equivalente</t>
  </si>
  <si>
    <t>P.15.000.046177</t>
  </si>
  <si>
    <t>P.15.000.046347</t>
  </si>
  <si>
    <t>Luminária redonda de embutir com refletor em alumínio para 2 lâmpadas fluorescentes compactas duplas de 18/26W, ref. EDR-30 da Lumalux, YE410 da AMES, ARM99-702 C da ARM , PL 613/226 da Prolumi, AL 1501 da Ajalumi ou equivalente</t>
  </si>
  <si>
    <t>P.15.000.046348</t>
  </si>
  <si>
    <t>P.15.000.046349</t>
  </si>
  <si>
    <t>P.15.000.046351</t>
  </si>
  <si>
    <t>Luminária retangular de embutir tipo calha aberta com refletor assimétrico em alumínio para 2 lâmpadas fluorescentes 28/54W, ref. FEA-62 da Lumalux, 136228 BC da ARM, PL 381/228 ASS da Prolumi, FAN03-E228 da Lumicenter ou equivalente</t>
  </si>
  <si>
    <t>P.15.000.046568</t>
  </si>
  <si>
    <t>P.15.000.046585</t>
  </si>
  <si>
    <t>P.15.000.049559</t>
  </si>
  <si>
    <t>Laço lateral duplo para cabo 4 15kV</t>
  </si>
  <si>
    <t>P.15.000.049560</t>
  </si>
  <si>
    <t>Laço pre-formado de topo para cabo CA 4 AWG</t>
  </si>
  <si>
    <t>P.15.000.090205</t>
  </si>
  <si>
    <t>P.15.000.091173</t>
  </si>
  <si>
    <t>Luminária blindada oval de sobrepor em alumínio fundido ou arandela, para lâmpada fluorescente compacta</t>
  </si>
  <si>
    <t>P.15.000.091242</t>
  </si>
  <si>
    <t>Luminária blindada de sobrepor ou pendente para 1 lâmpada fluorescente 32/36/40 W, ref. HT 01S132 da Lumicenter ou equivalente</t>
  </si>
  <si>
    <t>P.15.000.091243</t>
  </si>
  <si>
    <t>Luminária blindada de sobrepor ou pendente para 2 lâmpadas fluorescentes 32/36/40 W, ref. HT01S232 da Lumicenter ou equivalente</t>
  </si>
  <si>
    <t>P.15.000.091298</t>
  </si>
  <si>
    <t>P.15.000.091336</t>
  </si>
  <si>
    <t>P.15.000.092173</t>
  </si>
  <si>
    <t>Luminária pública fechada pétala pequena em alumínio fundido, refrator lente em vidro temperado, ref. DI-1031V da Repume, LX-17/3 da Lumel ou equivalente</t>
  </si>
  <si>
    <t>P.16.000.067001</t>
  </si>
  <si>
    <t>P.16.000.091001</t>
  </si>
  <si>
    <t>Módulo para adaptação de luminária de emergência, autonomia 90 minutos para lâmpada fluorescente de 32W</t>
  </si>
  <si>
    <t>P.16.000.091030</t>
  </si>
  <si>
    <t>Central de detecção e alarme de incêndio, autonomia de 1 hora para 12 laços, 220V/12V</t>
  </si>
  <si>
    <t>P.16.000.091342</t>
  </si>
  <si>
    <t>Central para iluminação de emergência, completa (incluso 9 baterias de 150A - 1h30min), de 5000 a 7500 W, ref. UNILAMP USE 110/7000 Unitron ou equivalente</t>
  </si>
  <si>
    <t>P.16.000.091345</t>
  </si>
  <si>
    <t>P.16.000.091551</t>
  </si>
  <si>
    <t>Central de iluminação de emergência com autonomia de 1 hora até 240W, ref. BF/42 da unilamp, ILU300P/12V da Gevi Gamma, CIE 12/360 da Aureon ou equivalente</t>
  </si>
  <si>
    <t>P.17.000.030001</t>
  </si>
  <si>
    <t>P.17.000.030003</t>
  </si>
  <si>
    <t>P.17.000.030005</t>
  </si>
  <si>
    <t>P.17.000.030502</t>
  </si>
  <si>
    <t>P.17.000.030515</t>
  </si>
  <si>
    <t>Rack fechado de piso padrão metálico, 19 x 44 Us x 770 mm</t>
  </si>
  <si>
    <t>P.17.000.030518</t>
  </si>
  <si>
    <t>P.17.000.030520</t>
  </si>
  <si>
    <t>P.17.000.030522</t>
  </si>
  <si>
    <t>Rack fechado padrão metálico, 19 x 12 Us x 470 mm</t>
  </si>
  <si>
    <t>P.17.000.030523</t>
  </si>
  <si>
    <t>Bandeja fixa para rack, 19´ x 500 mm</t>
  </si>
  <si>
    <t>P.17.000.030524</t>
  </si>
  <si>
    <t>Bandeja fixa para rack, 19" x 800 mm</t>
  </si>
  <si>
    <t>P.17.000.030525</t>
  </si>
  <si>
    <t>Bandeja deslizante para rack, 19´ x 800 mm</t>
  </si>
  <si>
    <t>P.17.000.030531</t>
  </si>
  <si>
    <t>Guia organizadora de cabos para rack, 19´ 2 U</t>
  </si>
  <si>
    <t>P.17.000.030537</t>
  </si>
  <si>
    <t>P.17.000.030538</t>
  </si>
  <si>
    <t>Painel repetidor de detecção e alarme de incêndio tipo endereçável</t>
  </si>
  <si>
    <t>P.17.000.030550</t>
  </si>
  <si>
    <t>Alarme hidráulico com gongo, cobertura e corpo em alumínio fundido ASTM-B-209, pintado na cor vermelha; ref. Reliablel, Skop ou equivalente</t>
  </si>
  <si>
    <t>P.17.000.030555</t>
  </si>
  <si>
    <t>P.17.000.030562</t>
  </si>
  <si>
    <t>P.17.000.030563</t>
  </si>
  <si>
    <t>P.17.000.030575</t>
  </si>
  <si>
    <t>P.17.000.030578</t>
  </si>
  <si>
    <t>P.17.000.030580</t>
  </si>
  <si>
    <t>Unidade de disco rígido (HD) externo de 5 TB</t>
  </si>
  <si>
    <t>P.17.000.030581</t>
  </si>
  <si>
    <t>Bandeja deslizante para Rack de 19" padrão, com profundidade de 770 mm</t>
  </si>
  <si>
    <t>P.17.000.030583</t>
  </si>
  <si>
    <t>P.17.000.030586</t>
  </si>
  <si>
    <t>P.17.000.030587</t>
  </si>
  <si>
    <t>P.17.000.030600</t>
  </si>
  <si>
    <t>P.17.000.030601</t>
  </si>
  <si>
    <t>P.17.000.030700</t>
  </si>
  <si>
    <t>Sinalizador audiovisual endereçável com LEDs pulsantes do tipo flash, ref. SAV-E da Firemac, VALKYRIE A da Global Fire ou equivalente</t>
  </si>
  <si>
    <t>P.17.000.030701</t>
  </si>
  <si>
    <t>Chave de fluxo para ar</t>
  </si>
  <si>
    <t>P.17.000.030702</t>
  </si>
  <si>
    <t>Repetidor de Sinal I/I e V/I</t>
  </si>
  <si>
    <t>P.17.000.030703</t>
  </si>
  <si>
    <t>Sensor de temperatura ambiente PT100 2 fios</t>
  </si>
  <si>
    <t>P.17.000.030704</t>
  </si>
  <si>
    <t>P.17.000.030705</t>
  </si>
  <si>
    <t>Controlador lógico programável 16 entradas/16 saídas</t>
  </si>
  <si>
    <t>P.17.000.030706</t>
  </si>
  <si>
    <t>Módulo de expansão para 8 canais de entrada analógica</t>
  </si>
  <si>
    <t>P.17.000.030707</t>
  </si>
  <si>
    <t>Módulo de expansão para 8 de entradas e saídas digitais</t>
  </si>
  <si>
    <t>P.17.000.030708</t>
  </si>
  <si>
    <t>Módulos de expansão para 4 canais de saídas analógicas</t>
  </si>
  <si>
    <t>P.17.000.030710</t>
  </si>
  <si>
    <t>Termostato de segurança 90-110C, ref. BT-TRL-90110 da Slic Equipamentos, LS1 da Actua Controls ou equivalente</t>
  </si>
  <si>
    <t>P.17.000.030711</t>
  </si>
  <si>
    <t>Transmissor de pressão compacto, escala de pressão de 0 A 10 BAR, sinal de saída de 4 - 20 MA; ref. MBS1700 da Danfos, PX119 da Omega, RTP-420 da Rücken ou equivalente</t>
  </si>
  <si>
    <t>P.17.000.030712</t>
  </si>
  <si>
    <t>Transmissor de temperatura/umidade para dutos 3% 4-20 mA, ref. RHP-3D11 da Slic equipamentos, ou equivalente</t>
  </si>
  <si>
    <t>P.17.000.031489</t>
  </si>
  <si>
    <t>P.17.000.031490</t>
  </si>
  <si>
    <t>Switch Gigabit 24 portas 10/100/1000 Base TX Layer 2 mínimo com porta de saída em fibra</t>
  </si>
  <si>
    <t>P.17.000.031495</t>
  </si>
  <si>
    <t>Video porteiro eletrônico colorido com um interfone; referência comercial HDL 90.02.01.033, 90.02.01.700 ou equivalente</t>
  </si>
  <si>
    <t>P.17.000.035701</t>
  </si>
  <si>
    <t>P.17.000.035705</t>
  </si>
  <si>
    <t>P.17.000.035713</t>
  </si>
  <si>
    <t>Sistema eletrônico de automatização de portão deslizante, para esforços até 800 kg, mono 220 V, com 2 controles de acesso; ref. DZ4 DK 1/3hp da Rossi ou equivalente - instalado</t>
  </si>
  <si>
    <t>P.17.000.037603</t>
  </si>
  <si>
    <t>Sistema de alarme PNE com indicador audiovisual, com fio, com etiquetas informativas em alumínio com impressão UV e adesivos, resistente às intempéries conforme NBR 9050/2015, para pessoas com mobilidade reduzida ou cadeirante</t>
  </si>
  <si>
    <t>P.17.000.037604</t>
  </si>
  <si>
    <t>Sistema de alarme PNE com indicador audiovisual, sem fio (Wireless), com etiquetas informativas em alumínio com impressão UV e adesivos, resistente às intempéries conforme NBR 9050/2015, para pessoas com mobilidade reduzida ou cadeirante</t>
  </si>
  <si>
    <t>P.17.000.041097</t>
  </si>
  <si>
    <t>Inversor de frequência, com potência de 50 CV, 220 volts, referência Weg ou equivalente</t>
  </si>
  <si>
    <t>P.17.000.041098</t>
  </si>
  <si>
    <t>Inversor de frequência, com potência de 25 a 30 CV, referência Weg ou equivalente</t>
  </si>
  <si>
    <t>P.17.000.041119</t>
  </si>
  <si>
    <t>Dispositivo de partida ´Soft Starter´ para motor 220 V, trifásico de 40cv, ref. SSW070130T5SZ da Weg ou equivalente</t>
  </si>
  <si>
    <t>P.17.000.041120</t>
  </si>
  <si>
    <t>Dispositivo Soft Starter para motor 15 cv, trifásico 220 V, ref. SSW070045T5SZ da Weg ou equivalente</t>
  </si>
  <si>
    <t>P.17.000.041121</t>
  </si>
  <si>
    <t>Dispositivo Soft Starter para motor 25 cv, trifásico 220 V, ref. SSW070085T5SZ da Weg ou equivalente</t>
  </si>
  <si>
    <t>P.17.000.042200</t>
  </si>
  <si>
    <t>P.17.000.042462</t>
  </si>
  <si>
    <t>P.17.000.042521</t>
  </si>
  <si>
    <t>Detector óptico de fumaça endereçável, com base de fixação, ref. BH-300 da Kidde, Protege ou equivalente</t>
  </si>
  <si>
    <t>P.17.000.042522</t>
  </si>
  <si>
    <t>Distribuidor interno óptico para 1 U 24 fibras (DIO) B48, para montagem em rack 19"/ 23"</t>
  </si>
  <si>
    <t>P.17.000.042523</t>
  </si>
  <si>
    <t>Adaptador, modelo MM (62,5) SC-SPC, MM (62,5) LC-SPC ou MM (62,5) ST-ST-SPC ou equivalente, para distribuidor interno óptico 24 fibras (DIO) B48</t>
  </si>
  <si>
    <t>P.17.000.042527</t>
  </si>
  <si>
    <t>Protetor de surto para bloco de distribuição, referência MPDG Slim RG / MPDG Slim RS da Bargoa, MP-R-CC (G) da Clamper ou equivalente</t>
  </si>
  <si>
    <t>P.17.000.042538</t>
  </si>
  <si>
    <t>Divisor interno com 1 entrada e 2 saídas 75 Ohms, ref. WDI/275 Wadt ou equivalente</t>
  </si>
  <si>
    <t>P.17.000.042539</t>
  </si>
  <si>
    <t>Divisor interno com 1 entrada e 4 saídas 75 Ohms, ref. WDI/475 Wadt ou equivalente</t>
  </si>
  <si>
    <t>P.17.000.042541</t>
  </si>
  <si>
    <t>P.17.000.042561</t>
  </si>
  <si>
    <t>Antena parabólica multiponto e receptor analógico, ref. Antena Elsys, Century, ou equivalente; Receptor Petit Etrs39, Nano Box Vr Century ou equivalente; com controle remoto</t>
  </si>
  <si>
    <t>P.17.000.042562</t>
  </si>
  <si>
    <t>Filtro passivo e misturador de sinais VHF / UHF / CATV, ref. PQMB-2300B da Proeletronic ou equivalente</t>
  </si>
  <si>
    <t>P.17.000.042563</t>
  </si>
  <si>
    <t>P.17.000.042566</t>
  </si>
  <si>
    <t>Amplificador transistorizado de linha VHF (50 a 220 MHz, 50 dB) ou UHF (470 a 800 MHz, 48 dB), nível de saída 1, 4 e 8 canais, conectores de saída F-fêmea - 110/220V</t>
  </si>
  <si>
    <t>P.17.000.046322</t>
  </si>
  <si>
    <t>P.17.000.050018</t>
  </si>
  <si>
    <t>P.17.000.050162</t>
  </si>
  <si>
    <t>P.17.000.050167</t>
  </si>
  <si>
    <t>Sistema ininterrupto de energia monofásico de 2 kVA (127 / 127 V), autonomia 40 minutos</t>
  </si>
  <si>
    <t>P.17.000.050178</t>
  </si>
  <si>
    <t>Sistema ininterrupto de energia trifásico de 10 kVA (220 / 220 V), autonomia 15 minutos</t>
  </si>
  <si>
    <t>P.17.000.050179</t>
  </si>
  <si>
    <t>Sistema ininterrupto de energia trifásico de 20 kVA (220 / 208 / 108 V), autonomia 15 minutos</t>
  </si>
  <si>
    <t>P.17.000.050181</t>
  </si>
  <si>
    <t>P.17.000.050183</t>
  </si>
  <si>
    <t>P.17.000.050186</t>
  </si>
  <si>
    <t>P.17.000.050192</t>
  </si>
  <si>
    <t>Sistema ininterrupto de energia trifásico de 10 kVA (220 / 110 V), autonomia 2 horas</t>
  </si>
  <si>
    <t>P.17.000.050208</t>
  </si>
  <si>
    <t>Estabilizador eletrônico de tensão, trifásico, com potência de 40 kVA (220/110V)</t>
  </si>
  <si>
    <t>P.17.000.050214</t>
  </si>
  <si>
    <t>Sistema ininterrupto de energia trifásico on line, de 20 kVA (220/127V), automação 15 minutos</t>
  </si>
  <si>
    <t>P.17.000.050215</t>
  </si>
  <si>
    <t>Sistema ininterrupto de energia trifásico on line, de 60 kVA (220/127V), automação 15 minutos</t>
  </si>
  <si>
    <t>P.17.000.050218</t>
  </si>
  <si>
    <t>Sistema ininterrupto de energia trifásico on line, de 80 kVA (220/127V), automação 15 minutos</t>
  </si>
  <si>
    <t>P.17.000.050220</t>
  </si>
  <si>
    <t>Sistema ininterrupto de energia, trifásico de 20 kVA, no break, entrada 380 V e saída 220 V, com autonomia de 15 minutos</t>
  </si>
  <si>
    <t>P.17.000.050224</t>
  </si>
  <si>
    <t>P.17.000.050225</t>
  </si>
  <si>
    <t>P.17.000.050226</t>
  </si>
  <si>
    <t>P.17.000.050231</t>
  </si>
  <si>
    <t>Sistema ininterrupto de energia, trifásico on line senoidal de 7,5 kVA (220/110 V), com autonomia de 15 minutos</t>
  </si>
  <si>
    <t>P.17.000.050257</t>
  </si>
  <si>
    <t>P.17.000.067301</t>
  </si>
  <si>
    <t>Bloco de ligação com engate rápido para 10 pares com suporte BER-10</t>
  </si>
  <si>
    <t>P.17.000.090534</t>
  </si>
  <si>
    <t>P.17.000.090899</t>
  </si>
  <si>
    <t>Rack fechado de piso padrão metálico, 19 x 24 Us x 570 mm</t>
  </si>
  <si>
    <t>P.17.000.091007</t>
  </si>
  <si>
    <t>P.17.000.091009</t>
  </si>
  <si>
    <t>Sirene audiovisual tipo endereçável, potência de 90 a 110db, tensão até 24Vcc, corrente 100mA, leds alto brilho; ref. VRE-SVF da Verin, Strobe 99dB da Siemens ou equivalente</t>
  </si>
  <si>
    <t>P.17.000.091031</t>
  </si>
  <si>
    <t>Sirene tipo corneta com potência nominal de 12V, potência sonora entre 115dB a 120dB, potência elétrica de 15 a 20W; ref. NA/12V da Aureon, GLK, DNI ou equivalente</t>
  </si>
  <si>
    <t>P.17.000.091404</t>
  </si>
  <si>
    <t>P.17.000.091560</t>
  </si>
  <si>
    <t>Sirene eletrônica em caixa metálica de 12 / 24 Volts</t>
  </si>
  <si>
    <t>P.17.000.091621</t>
  </si>
  <si>
    <t>P.17.000.092197</t>
  </si>
  <si>
    <t>Estabilizador eletrônico de tensão monofásico com potência, 5 kVA</t>
  </si>
  <si>
    <t>P.17.000.092199</t>
  </si>
  <si>
    <t>Estabilizador eletrônico de tensão monofásico com potência, 10 kVA</t>
  </si>
  <si>
    <t>P.17.000.092292</t>
  </si>
  <si>
    <t>P.17.000.092764</t>
  </si>
  <si>
    <t>Central alarme microprocessada para até 125 zonas, ref. FP-01 da Gevi Gamma ou equivalente</t>
  </si>
  <si>
    <t>P.17.000.092765</t>
  </si>
  <si>
    <t>Repetidora sinais do painel sinóptico para central</t>
  </si>
  <si>
    <t>P.17.000.092771</t>
  </si>
  <si>
    <t>Detector microprocessado metais tipo portal; ref. MAGXXI linha 300 / 3P da Magnetec; DMP-01/MP da Priel ou equivalente</t>
  </si>
  <si>
    <t>P.18.000.042520</t>
  </si>
  <si>
    <t>P.18.000.042526</t>
  </si>
  <si>
    <t>P.18.000.045100</t>
  </si>
  <si>
    <t>Caixa base lateral tipo ´N´ (1300x400x250mm), ref. Phaynell, JSA ou equivalente</t>
  </si>
  <si>
    <t>P.18.000.045101</t>
  </si>
  <si>
    <t>Caixa de medição tipo ´M´ externa de (900x1200x270)mm, padrão Eletropaulo</t>
  </si>
  <si>
    <t>P.18.000.045102</t>
  </si>
  <si>
    <t>Caixa para seccionadora tipo ´T´, (900x600x250)mm, padrão Eletropaulo</t>
  </si>
  <si>
    <t>P.18.000.045103</t>
  </si>
  <si>
    <t>Caixa de medição tipo II, (300 x 560 x 200)mm, padrão concessionárias</t>
  </si>
  <si>
    <t>P.18.000.045106</t>
  </si>
  <si>
    <t>Caixa de medição externa tipo ´N´ (1300x1200x270)mm, padrão Eletropaulo</t>
  </si>
  <si>
    <t>P.18.000.045108</t>
  </si>
  <si>
    <t>Caixa de proteção para TC, em chapa 14, (1000x750x300) mm, padrão CPFL</t>
  </si>
  <si>
    <t>P.18.000.045109</t>
  </si>
  <si>
    <t>Caixa de medição externa tipo ´L´ (900x600x270)mm, padrão Eletropaulo</t>
  </si>
  <si>
    <t>P.18.000.045110</t>
  </si>
  <si>
    <t>Caixa de medição ´A1´para cabine primária (1000x1000x300)mm, padrão Eletropaulo</t>
  </si>
  <si>
    <t>P.18.000.045111</t>
  </si>
  <si>
    <t>Caixa de proteção dos bornes do medidor, em chapa 18, (300x250x90) mm padrão CPFL</t>
  </si>
  <si>
    <t>P.18.000.045116</t>
  </si>
  <si>
    <t>P.18.000.045121</t>
  </si>
  <si>
    <t>Caixa de medição polifásica tipo III, (500x600x200)mm, padrão concessionárias</t>
  </si>
  <si>
    <t>P.18.000.049566</t>
  </si>
  <si>
    <t>Suporte para transformação em poste/estaleiro</t>
  </si>
  <si>
    <t>P.18.000.050127</t>
  </si>
  <si>
    <t>Quadro Telebras de embutir em chapa de (200 x 200 x 120) mm, com fundo de madeira, ref. Olipe, Lintermani ou equivalente</t>
  </si>
  <si>
    <t>P.18.000.050128</t>
  </si>
  <si>
    <t>Quadro Telebras de embutir em chapa de (400 x 400 x 120) mm, com fundo de madeira, ref. Olipe, Lintermani ou equivalente</t>
  </si>
  <si>
    <t>P.18.000.050129</t>
  </si>
  <si>
    <t>Quadro Telebras de embutir em chapa de (600 x 600 x 120) mm, com fundo de madeira, ref. Olipe, Lintermani ou equivalente</t>
  </si>
  <si>
    <t>P.18.000.050130</t>
  </si>
  <si>
    <t>Quadro Telebras de embutir em chapa de (800 x 800 x 120) mm, com fundo de madeira, ref. Olipe, Lintermani ou equivalente</t>
  </si>
  <si>
    <t>P.18.000.050131</t>
  </si>
  <si>
    <t>Quadro Telebras de embutir em chapa de (120 x 120 x 120) mm, com fundo de madeira, ref. Olipe, Lintermani ou equivalente</t>
  </si>
  <si>
    <t>P.18.000.050132</t>
  </si>
  <si>
    <t>Quadro Telebras de sobrepor em chapa de (200 x 200 x 120) mm, com fundo de madeira, ref. Olipe, Lintermani ou equivalente</t>
  </si>
  <si>
    <t>P.18.000.050133</t>
  </si>
  <si>
    <t>Quadro Telebras de sobrepor em chapa de (400 x 400 x 120) mm, com fundo de madeira, ref. Olipe, Lintermani ou equivalente</t>
  </si>
  <si>
    <t>P.18.000.050134</t>
  </si>
  <si>
    <t>Quadro Telebras de sobrepor ema chapa de (600 x 600 x 120) mm, com fundo de madeira, ref. Olipe, Lintermani ou equivalente</t>
  </si>
  <si>
    <t>P.18.000.050135</t>
  </si>
  <si>
    <t>Quadro Telebras de sobrepor em chapa de (800 x 800 x 120) mm, com fundo de madeira, ref. Olipe, Lintermani ou equivalente</t>
  </si>
  <si>
    <t>P.18.000.050269</t>
  </si>
  <si>
    <t>Cubículo de média tensão para uso ao tempo IP-53 (mínimo), classe 24kV para 300kVA, padrão CPFL, Piratininga, Elektro, Eletropaulo, etc.; ref. Beghim, ABB, VR Painéis, Gimi ou equivalente</t>
  </si>
  <si>
    <t>P.18.000.050271</t>
  </si>
  <si>
    <t>Quadro de embutir em chapa de aço, para disjuntores 16 DIN / 12 Bolt-on de 150 A, QDETG-U II, ref. 904501 da Cemar ou equivalente</t>
  </si>
  <si>
    <t>P.18.000.050272</t>
  </si>
  <si>
    <t>Quadro de embutir em chapa de aço, para disjuntores 24 DIN / 18 Bolt-on de 150 A, QDETG-U II, ref. 904502 da Cemar ou equivalente</t>
  </si>
  <si>
    <t>P.18.000.050273</t>
  </si>
  <si>
    <t>Quadro de embutir em chapa de aço, para disjuntores 34 DIN / 24 Bolt-on de 150 A, QDETG-U II, ref. 904503 da Cemar ou equivalente</t>
  </si>
  <si>
    <t>P.18.000.050274</t>
  </si>
  <si>
    <t>Quadro de embutir em chapa de aço, para disjuntores 44 DIN / 32 Bolt-on de 150 A, QDETG-U II, ref. 904504 da Cemar ou equivalente</t>
  </si>
  <si>
    <t>P.18.000.050275</t>
  </si>
  <si>
    <t>Quadro de embutir em chapa de aço, para disjuntores 56 DIN / 40 Bolt-on de 225 A, QDETG-U II, ref. 904505 da Cemar ou equivalente</t>
  </si>
  <si>
    <t>P.18.000.050276</t>
  </si>
  <si>
    <t>Quadro de embutir em chapa de aço, para disjuntores 70 DIN / 50 Bolt-on de 225 A, QDETG-U II, ref. 904506 da Cemar ou equivalente</t>
  </si>
  <si>
    <t>P.18.000.050277</t>
  </si>
  <si>
    <t>Quadro de sobrepor em chapa de aço, para disjuntores 16 DIN / 12 Bolt-on de 150 A, QDSTG-U II, ref. 904507 da Cemar ou equivalente</t>
  </si>
  <si>
    <t>P.18.000.050278</t>
  </si>
  <si>
    <t>Quadro de sobrepor em chapa de aço, para disjuntores 24 DIN / 18 Bolt-on de 150 A, QDSTG-U II, ref. 904508 da Cemar ou equivalente</t>
  </si>
  <si>
    <t>P.18.000.050279</t>
  </si>
  <si>
    <t>Quadro de sobrepor em chapa de aço, para disjuntores 34 DIN / 24 Bolt-on de 150 A, QDSTG-U II, ref. 904509 da Cemar ou equivalente</t>
  </si>
  <si>
    <t>P.18.000.050280</t>
  </si>
  <si>
    <t>Quadro de sobrepor em chapa de aço, para disjuntores 44 DIN / 32 Bolt-on de 150 A, QDSTG-U II, ref. 904510 da Cemar ou equivalente</t>
  </si>
  <si>
    <t>P.18.000.050281</t>
  </si>
  <si>
    <t>Quadro de sobrepor em chapa de aço, para disjuntores 56 DIN / 40 Bolt-on de 225 A, QDSTG-U II, ref. 904511 da Cemar ou equivalente</t>
  </si>
  <si>
    <t>P.18.000.050282</t>
  </si>
  <si>
    <t>Quadro de sobrepor em chapa de aço, para disjuntores 70 DIN / 50 Bolt-on de 225 A, QDSTG-U II, ref. 904512 da Cemar ou equivalente</t>
  </si>
  <si>
    <t>P.18.000.050287</t>
  </si>
  <si>
    <t>Cubículo de média tensão para uso ao tempo IP-53 (mínimo), classe 17,5kV e 300kVA, padrão CPFL, Piratininga, Elektro, Eletropaulo, etc.; referência comercial Beghim, ABB, VR Painéis, Gimi ou equivalente</t>
  </si>
  <si>
    <t>P.18.000.091179</t>
  </si>
  <si>
    <t>P.18.000.091704</t>
  </si>
  <si>
    <t>P.18.000.092638</t>
  </si>
  <si>
    <t>Banco de medição para transformadores, TP/TC, Eletropaulo e Cesp</t>
  </si>
  <si>
    <t>P.18.000.092639</t>
  </si>
  <si>
    <t>Suporte para fixação lateral em cabine primária para TP´s 80 x 35 x 42 cm, em ferro cantoneira L: 1 1/2´ x esp. 1/8´</t>
  </si>
  <si>
    <t>P.19.000.024014</t>
  </si>
  <si>
    <t>Conector grampo cabo/haste de 3/4´</t>
  </si>
  <si>
    <t>P.19.000.040501</t>
  </si>
  <si>
    <t>Isolador tipo castanha de 85x90mm</t>
  </si>
  <si>
    <t>P.19.000.040516</t>
  </si>
  <si>
    <t>Grampo ´C´ de Ø 3/8´ e balancim grande para perfilado, ref. BF-078+BF-081 Bandeirantes, RP 2033+RP 2034 Real Perfil ou equivalente</t>
  </si>
  <si>
    <t>P.19.000.042219</t>
  </si>
  <si>
    <t>Captor tipo FRANKLIN, Hmin.= 300mm, 4 ou mais pontas,1 descida, cromado, ref. PRT-101 Paratec, PK-0003 Paraklin, TEL-020 Termotécnica ou equivalente</t>
  </si>
  <si>
    <t>P.19.000.042220</t>
  </si>
  <si>
    <t>Captor tipo FRANKLIN, Hmin.= 300mm, 4 ou mais pontas, 2 descidas, cromado, ref. PRT-102 Paratec, PK-0004 Paraklin, TEL-022 Termotécnica ou equivalente</t>
  </si>
  <si>
    <t>P.19.000.042223</t>
  </si>
  <si>
    <t>Isolador galvanizado reforçado para fixação a 90°</t>
  </si>
  <si>
    <t>P.19.000.042224</t>
  </si>
  <si>
    <t>Isolador galvanizado simples, chapa de encosto</t>
  </si>
  <si>
    <t>P.19.000.042225</t>
  </si>
  <si>
    <t>Isolador galvanizado simples reforçado, chapa de encosto</t>
  </si>
  <si>
    <t>P.19.000.042226</t>
  </si>
  <si>
    <t>Isolador galvanizado simples com calha para telha ondulada</t>
  </si>
  <si>
    <t>P.19.000.042227</t>
  </si>
  <si>
    <t>Isolador galvanizado simples reforçado com calha para telha ondulada</t>
  </si>
  <si>
    <t>P.19.000.042231</t>
  </si>
  <si>
    <t>Isolador galvanizado simples para mastro 2´, com 1 descida</t>
  </si>
  <si>
    <t>P.19.000.042232</t>
  </si>
  <si>
    <t>Isolador galvanizado simples para mastro 2´, com 2 descidas</t>
  </si>
  <si>
    <t>P.19.000.042233</t>
  </si>
  <si>
    <t>Isolador galvanizado reforçado para mastro 2´, com 1 descida</t>
  </si>
  <si>
    <t>P.19.000.042234</t>
  </si>
  <si>
    <t>Isolador galvanizado reforçado para mastro 2´, com 2 descida</t>
  </si>
  <si>
    <t>P.19.000.042235</t>
  </si>
  <si>
    <t>Abraçadeira de contraventagem para mastro de 2´</t>
  </si>
  <si>
    <t>P.19.000.042236</t>
  </si>
  <si>
    <t>Apoio para mastro em aço galvanizado de 2´</t>
  </si>
  <si>
    <t>P.19.000.042237</t>
  </si>
  <si>
    <t>Base para mastro em aço galvanizado de 2´, ref. PK 0505 da Paraklim ou equivalente</t>
  </si>
  <si>
    <t>P.19.000.042238</t>
  </si>
  <si>
    <t>Contraventagem com cabo para mastro de 2´</t>
  </si>
  <si>
    <t>P.19.000.042240</t>
  </si>
  <si>
    <t>Mastro simples galvanizado de 2´, altura de 3 a 5 m, Inclusive luva de redução, ref. 703 Paraklin ou equivalente</t>
  </si>
  <si>
    <t>P.19.000.042241</t>
  </si>
  <si>
    <t>Suporte porta bandeira simples para mastro de 2´</t>
  </si>
  <si>
    <t>P.19.000.042242</t>
  </si>
  <si>
    <t>Suporte reforçado para porta bandeira de 2´</t>
  </si>
  <si>
    <t>P.19.000.042243</t>
  </si>
  <si>
    <t>Abraçadeira para fixação do aparelho sinalizador para mastro de diâmetro 2´</t>
  </si>
  <si>
    <t>P.19.000.042248</t>
  </si>
  <si>
    <t>Conector de emenda em latão para cabo até 50mm², com 4 parafusos</t>
  </si>
  <si>
    <t>P.19.000.042249</t>
  </si>
  <si>
    <t>Conector tipo olhal reforçado cabo/haste de 3/4", em latão forjado natural; ref. PK 0105 Paraklin, PRT-909 Paratec, 662401 Magnet, DR-098 Raycon, PG-0105 Paragam, TH-34-R Intelli, TTC006-1 Conimel ou equivalente</t>
  </si>
  <si>
    <t>P.19.000.042250</t>
  </si>
  <si>
    <t>Conector tipo olhal reforçado cabo/haste de 5/8", em latão forjado natural; ref. PK-0104 Paraklin, PRT-908 Paratec, 662301 Magnet, DR-097 Raycon, PG-0104 Paragam, Th-58-R Intelli, TTC004-1 Conimel ou equivalente</t>
  </si>
  <si>
    <t>P.19.000.042252</t>
  </si>
  <si>
    <t>P.19.000.042253</t>
  </si>
  <si>
    <t>P.19.000.042254</t>
  </si>
  <si>
    <t>Suporte para tubo de proteção com grapa de encosto 2´</t>
  </si>
  <si>
    <t>P.19.000.042255</t>
  </si>
  <si>
    <t>Suporte para tubo de proteção com grapa para chumbar 2´</t>
  </si>
  <si>
    <t>P.19.000.042257</t>
  </si>
  <si>
    <t>Tampa para caixa de inspeção cilíndrica em aço galvanizado</t>
  </si>
  <si>
    <t>P.19.000.042380</t>
  </si>
  <si>
    <t>Abraçadeira para cabo modelo MB-4 da 3M Scotch para fixação de cabo elétrico de potência, isolado de tensão até 35 KV</t>
  </si>
  <si>
    <t>P.19.000.042433</t>
  </si>
  <si>
    <t>Haste de aterramento de 3/4"x3 m, em aço SAE1010/1020, trefilado e revestido de cobre eletrolítico; ref. 6757 da Magnet, PK0068 da Paraklin ou equivalente</t>
  </si>
  <si>
    <t>P.19.000.042474</t>
  </si>
  <si>
    <t>Isolador galvanizado uso geral, 20 cm, PK-0195 da Paraklin,TEL-210 ou equivalente</t>
  </si>
  <si>
    <t>P.19.000.042476</t>
  </si>
  <si>
    <t>Caixa de inspeção do terra cilíndrica em PVC rígido, diâmetro de 300 mm, h= 400 mm</t>
  </si>
  <si>
    <t>P.19.000.042477</t>
  </si>
  <si>
    <t>Caixa de inspeção do terra cilíndrica em PVC rígido, diâmetro de 300 mm, h= 250 mm</t>
  </si>
  <si>
    <t>P.19.000.042478</t>
  </si>
  <si>
    <t>Caixa de inspeção do terra cilíndrica em PVC rígido, diâmetro de 300 mm, h= 600 mm</t>
  </si>
  <si>
    <t>P.19.000.043502</t>
  </si>
  <si>
    <t>Armação secundária para 1 estribo</t>
  </si>
  <si>
    <t>P.19.000.043503</t>
  </si>
  <si>
    <t>Armação secundária para 2 estribos</t>
  </si>
  <si>
    <t>P.19.000.043504</t>
  </si>
  <si>
    <t>Isolador tipo disco para 15kV</t>
  </si>
  <si>
    <t>P.19.000.043505</t>
  </si>
  <si>
    <t>Isolador tipo roldana baixa tensão de 76 x 79 mm</t>
  </si>
  <si>
    <t>P.19.000.044301</t>
  </si>
  <si>
    <t>P.19.000.044304</t>
  </si>
  <si>
    <t>P.19.000.044305</t>
  </si>
  <si>
    <t>P.19.000.044306</t>
  </si>
  <si>
    <t>P.19.000.044307</t>
  </si>
  <si>
    <t>P.19.000.044308</t>
  </si>
  <si>
    <t>P.19.000.044309</t>
  </si>
  <si>
    <t>P.19.000.044310</t>
  </si>
  <si>
    <t>P.19.000.044311</t>
  </si>
  <si>
    <t>P.19.000.044314</t>
  </si>
  <si>
    <t>P.19.000.044315</t>
  </si>
  <si>
    <t>P.19.000.044320</t>
  </si>
  <si>
    <t>Cordoalha flexível "jumpers" de 25 X 300 mm, com 4 furos de 11 mm; ref. Barbanera, Raycon, TEL5703 da Termotécnica ou equivalente</t>
  </si>
  <si>
    <t>P.19.000.044321</t>
  </si>
  <si>
    <t>Terminal estanhado com 1 furo e 1 compressão - 16 mm², ref. TEC 5116 Termotécnica, Paraklin ou equivalente</t>
  </si>
  <si>
    <t>P.19.000.044322</t>
  </si>
  <si>
    <t>Terminal estanhado com 1 furo e 1 compressão - 35 mm², ref. TEC 5135 Termotécnica, Paraklin ou equivalente</t>
  </si>
  <si>
    <t>P.19.000.044323</t>
  </si>
  <si>
    <t>Terminal estanhado com 1 furo e 1 compressão - 50 mm², ref. TEC 5150 Termotécnica, Paraklin ou equivalente</t>
  </si>
  <si>
    <t>P.19.000.044326</t>
  </si>
  <si>
    <t>Terminal estanhado com 2 furos e 1 compressão - 50 mm², ref. TEC 5175 Termotécnica, Paraklin ou equivalente</t>
  </si>
  <si>
    <t>P.19.000.044327</t>
  </si>
  <si>
    <t>Conector tipo "X" fundido em bronze para aterramento de tela, para cabo 16 - 50mm², ref. TEL 6945 da Termotécnica ou equivalente</t>
  </si>
  <si>
    <t>P.19.000.044328</t>
  </si>
  <si>
    <t>Malha fechada pré-fabricada em fio de cobre de 16mm e mesch 30 x 30cm para aterramento, ref. MPT-16 da Fastweld ou equivalente</t>
  </si>
  <si>
    <t>P.19.000.044330</t>
  </si>
  <si>
    <t>P.19.000.044331</t>
  </si>
  <si>
    <t>Cordoalha flexível "jumpers" de 25 X 235 mm, com 4 furos de 11 mm; ref. Barbanera, Raycon, TEL5702 da Termotécnica ou equivalente</t>
  </si>
  <si>
    <t>P.19.000.048002</t>
  </si>
  <si>
    <t>P.19.000.048007</t>
  </si>
  <si>
    <t>P.19.000.048040</t>
  </si>
  <si>
    <t>Isolador suporte pedestal de epóxi e/ou porcelana com guia barra 25kV, completo - uso interno</t>
  </si>
  <si>
    <t>P.19.000.048071</t>
  </si>
  <si>
    <t>Kit solda com cartucho para solda exotérmica n. 25 a 45</t>
  </si>
  <si>
    <t>P.19.000.048072</t>
  </si>
  <si>
    <t>Kit solda com cartucho para solda exotérmica nº 65 a 115</t>
  </si>
  <si>
    <t>P.19.000.048073</t>
  </si>
  <si>
    <t>Kit solda com cartucho para solda exotérmica nº 150 a 250</t>
  </si>
  <si>
    <t>P.19.000.048074</t>
  </si>
  <si>
    <t>P.19.000.048075</t>
  </si>
  <si>
    <t>P.19.000.048080</t>
  </si>
  <si>
    <t>Molde para solda exotérmica conexão cabo-cabo horizontal em X, bitola do cabo de 16-16mm² a 35-35mm²; referência UXA da Unisolda ou equivalente</t>
  </si>
  <si>
    <t>P.19.000.048081</t>
  </si>
  <si>
    <t>Molde para solda exotérmica conexão cabo-cabo horizontal em X, bitola do cabo de 50-25mm² a 95-50mm²; referência UXA da Unisolda ou equivalente</t>
  </si>
  <si>
    <t>P.19.000.048084</t>
  </si>
  <si>
    <t>Molde para solda exotérmica conexão cabo-cabo horizontal em X sobreposto, bitola do cabo de 35-35mm² a 50-35mm²; referência UXB da Unisolda ou equivalente</t>
  </si>
  <si>
    <t>P.19.000.048085</t>
  </si>
  <si>
    <t>Molde para solda exotérmica conexão cabo-cabo horizontal em X sobreposto, bitola do cabo de 50-50mm² a 95-50mm²; referência UXB da Unisolda ou equivalente</t>
  </si>
  <si>
    <t>P.19.000.048087</t>
  </si>
  <si>
    <t>Molde para solda exotérmica conexão cabo-cabo horizontal em T, bitola do cabo 16-16mm² a 50-35mm², 70-35mm² e 95-35mm², ref. UTA da Unisolda ou equivalente</t>
  </si>
  <si>
    <t>P.19.000.048088</t>
  </si>
  <si>
    <t>Molde para solda exotérmica conexão cabo-cabo horizontal em T, bitola do cabo de 50-50mm² a 95-50mm²; referência UTA da Unisolda ou equivalente</t>
  </si>
  <si>
    <t>P.19.000.048089</t>
  </si>
  <si>
    <t>Molde para solda exotérmica conexão cabo-cabo horizontal reto, bitola do cabo de 16mm² a 70mm²; referência USS da Unisolda ou equivalente</t>
  </si>
  <si>
    <t>P.19.000.048091</t>
  </si>
  <si>
    <t>Molde para solda exotérmica conexão cabo-haste em X sobreposto, bitola do cabo de 35mm² a 50mm² para haste de 5/8 e 3/4; ref. UGXB da Unisolda ou equivalente</t>
  </si>
  <si>
    <t>P.19.000.048093</t>
  </si>
  <si>
    <t>Molde para solda exotérmica conexão cabo-haste em T, bitola do cabo de 35mm² para haste de 5/8 e 3/4; referência UGTA da Unisolda ou equivalente</t>
  </si>
  <si>
    <t>P.19.000.048094</t>
  </si>
  <si>
    <t>Molde para solda exotérmica conexão cabo-haste em T, bitola do cabo de 50mm² a 95mm² para haste de 5/8 e 3/4; referência UGTA da Unisolda ou equivalente</t>
  </si>
  <si>
    <t>P.19.000.048095</t>
  </si>
  <si>
    <t>Molde para solda exotérmica conexão cabo-haste na lateral, bitola do cabo de 25mm² a 70mm² para haste de 5/8 e 3/4; referência UGY da Unisolda ou equivalente</t>
  </si>
  <si>
    <t>P.19.000.048096</t>
  </si>
  <si>
    <t>Molde para solda exotérmica conexão cabo-haste no topo, bitola do cabo de 25mm² a 35mm² para haste de 5/8; referência UGT da Unisolda ou equivalente</t>
  </si>
  <si>
    <t>P.19.000.048097</t>
  </si>
  <si>
    <t>Molde para solda exotérmica conexão cabo-haste no topo, bitola do cabo de 50mm² a 95mm² para haste de 5/8 e 3/4; referência UGT da Unisolda ou equivalente</t>
  </si>
  <si>
    <t>P.19.000.048098</t>
  </si>
  <si>
    <t>Molde para solda exotérmica conexão cabo-ferro de construção com cabo paralelo, bitola do cabo 35mm² para haste 5/8 e 3/4; ref. URR da Unisolda ou equivalente</t>
  </si>
  <si>
    <t>P.19.000.048099</t>
  </si>
  <si>
    <t>Molde para solda exotérmica conexão cabo-ferro construção com cabo paralelo, bitola cabo 50mm² a 70mm² para haste 5/8 e 3/4; ref. URR da Unisolda ou equivalente</t>
  </si>
  <si>
    <t>P.19.000.048100</t>
  </si>
  <si>
    <t>Molde para solda exotérmica conexão cabo-ferro construção com cabo X sobreposto, bitola cabo de 35mm² a 70mm² para haste 5/8; ref. URC Unisolda ou equivalente</t>
  </si>
  <si>
    <t>P.19.000.048101</t>
  </si>
  <si>
    <t>Molde para solda exotérmica conexão cabo-ferro construção com cabo X sobreposto, bitola cabo 35mm² a 70mm² para haste 3/8; ref. URC da Unisolda ou equivalente</t>
  </si>
  <si>
    <t>P.19.000.048102</t>
  </si>
  <si>
    <t>Molde para solda exotérmica conexão cabo-terminal com duas fixações, bitola do cabo de 25mm² a 50mm² para terminal 3x25; ref. ULAB2 da Unisolda ou equivalente</t>
  </si>
  <si>
    <t>P.19.000.048103</t>
  </si>
  <si>
    <t>Molde para solda exotérmica conexão cabo-superfície de aço, bitola do cabo de 16mm² a 35mm²; referência UHC da Unisolda ou equivalente</t>
  </si>
  <si>
    <t>P.19.000.048104</t>
  </si>
  <si>
    <t>Molde para solda exotérmica conexão cabo-superfície de aço, bitola do cabo de 50mm² a 95mm²; referência UHC da Unisolda ou equivalente</t>
  </si>
  <si>
    <t>P.19.000.048105</t>
  </si>
  <si>
    <t>Cruzeta de aço galvanizado a fogo, tipo 'U' de 2400mm, para fixação de muflas ou para-raios</t>
  </si>
  <si>
    <t>P.19.000.048530</t>
  </si>
  <si>
    <t>Braçadeira circular de 290 mm, em aço carbono galvanizado a fogo para poste</t>
  </si>
  <si>
    <t>P.19.000.049505</t>
  </si>
  <si>
    <t>Alca pré-formada dupla de distribuição CA-CAA 2,0 a 4,0</t>
  </si>
  <si>
    <t>P.19.000.049506</t>
  </si>
  <si>
    <t>Captor terminal aéreo horizontal 3/8´ x 250mm, com 1 furo, galvanizado a fogo sem bandeirinha, ref. TEL 044 da Termotécnica ou equivalente</t>
  </si>
  <si>
    <t>P.19.000.049507</t>
  </si>
  <si>
    <t>Isolador rígido de pino Hi-Top, para 15 kV</t>
  </si>
  <si>
    <t>P.19.000.049517</t>
  </si>
  <si>
    <t>Olhal para parafuso M16 (5/8´)</t>
  </si>
  <si>
    <t>P.19.000.049533</t>
  </si>
  <si>
    <t>Gancho suspensão com olhal</t>
  </si>
  <si>
    <t>P.19.000.049561</t>
  </si>
  <si>
    <t>Alca pré-formada de distribuição estai para cabo de aço 4´ CA-CAA</t>
  </si>
  <si>
    <t>P.19.000.049562</t>
  </si>
  <si>
    <t>Manilha sapatilha de ferro</t>
  </si>
  <si>
    <t>P.19.000.049567</t>
  </si>
  <si>
    <t>Chapa para estai 8 x 76 x 60 x 70 mm 45°</t>
  </si>
  <si>
    <t>P.19.000.049568</t>
  </si>
  <si>
    <t>Sapatilha para cabo de aço de 3/8´</t>
  </si>
  <si>
    <t>P.19.000.049569</t>
  </si>
  <si>
    <t>Alca pré-formada estai para cabo de aço 3/8´</t>
  </si>
  <si>
    <t>P.19.000.070864</t>
  </si>
  <si>
    <t>Captor tipo terminal aéreo, h = 300 mm, em alumínio, ref. Tagal da Gelcam, PK 1989 da Paraklin ou equivalente</t>
  </si>
  <si>
    <t>P.19.000.090405</t>
  </si>
  <si>
    <t>P.19.000.090406</t>
  </si>
  <si>
    <t>Prensa vergalhão ´T´ diâmetro 3/8´ (derivação)</t>
  </si>
  <si>
    <t>P.19.000.090409</t>
  </si>
  <si>
    <t>Isolador suporte pedestal de epóxi e/ou porcelana com guia barra 15kV, completo - uso interno</t>
  </si>
  <si>
    <t>P.19.000.090544</t>
  </si>
  <si>
    <t>Isolador em epoxi 1kV para barramento de 50mm</t>
  </si>
  <si>
    <t>P.19.000.091371</t>
  </si>
  <si>
    <t>Haste de aterramento de 5/8"x3 m, em aço SAE1010/1020, trefilado e revestido de cobre eletrolítico; ref. PK0066 da Paraklin, TEL5830 da Termotécnica ou equivalente</t>
  </si>
  <si>
    <t>P.19.000.091389</t>
  </si>
  <si>
    <t>Isolador roldana em porcelana de 72 x 72 mm</t>
  </si>
  <si>
    <t>P.19.000.091390</t>
  </si>
  <si>
    <t>Suporte para isolador roldana tipo DM, padrão TELEBRÁS</t>
  </si>
  <si>
    <t>P.19.000.092009</t>
  </si>
  <si>
    <t>Captor terminal aéreo h= 600mm, diâmetro de 3/8´ galvanizado a fogo; ref. PRT-152A/156A/160A/164A Paratec, PK-0034/0083/0097/0177 Paraklin, TEL-040/050/051/052 Termotécnica ou equivalente</t>
  </si>
  <si>
    <t>P.19.000.092010</t>
  </si>
  <si>
    <t>Sinalizador obstáculo simples sem fotocélula PK-0149</t>
  </si>
  <si>
    <t>P.19.000.092011</t>
  </si>
  <si>
    <t>Sinalizador obstáculo duplo sem fotocélula PK-0150</t>
  </si>
  <si>
    <t>P.19.000.092012</t>
  </si>
  <si>
    <t>Sinalizador de obstáculo duplo com célula fotoelétrica, ref. PK-0107 da Paraklin ou equivalente</t>
  </si>
  <si>
    <t>P.19.000.092013</t>
  </si>
  <si>
    <t>Sinalizador obstáculo simples com célula fotoelétrica; ref. PK 0106 da Paraklin ou equivalente</t>
  </si>
  <si>
    <t>P.19.000.092152</t>
  </si>
  <si>
    <t>P.19.000.092153</t>
  </si>
  <si>
    <t>P.19.000.092154</t>
  </si>
  <si>
    <t>P.19.000.092155</t>
  </si>
  <si>
    <t>P.19.000.092265</t>
  </si>
  <si>
    <t>P.19.000.092266</t>
  </si>
  <si>
    <t>Poste concreto armado circular, H= 11m p/200kgf</t>
  </si>
  <si>
    <t>P.21.000.040002</t>
  </si>
  <si>
    <t>Poste concreto armado circular, H= 11m p/400kgf</t>
  </si>
  <si>
    <t>P.21.000.040003</t>
  </si>
  <si>
    <t>Poste concreto armado circular, H= 11m p/600kgf</t>
  </si>
  <si>
    <t>P.21.000.040004</t>
  </si>
  <si>
    <t>Poste concreto armado circular, H= 10m p/400kgf</t>
  </si>
  <si>
    <t>P.21.000.040005</t>
  </si>
  <si>
    <t>Poste concreto armado circular, H= 12m p/200kgf</t>
  </si>
  <si>
    <t>P.21.000.040006</t>
  </si>
  <si>
    <t>Poste concreto armado circular, H= 9m p/200kgf</t>
  </si>
  <si>
    <t>P.21.000.040010</t>
  </si>
  <si>
    <t>Poste concreto armado circular, H= 12m p/400kgf</t>
  </si>
  <si>
    <t>P.21.000.040011</t>
  </si>
  <si>
    <t>Poste concreto armado circular, H= 12m p/600kgf</t>
  </si>
  <si>
    <t>P.21.000.040012</t>
  </si>
  <si>
    <t>Poste concreto armado circular, H= 12m p/1000kgf</t>
  </si>
  <si>
    <t>P.21.000.042347</t>
  </si>
  <si>
    <t>Poste concreto armado circular, H= 7,00m p/200kgf</t>
  </si>
  <si>
    <t>P.21.000.042349</t>
  </si>
  <si>
    <t>Poste concreto armado circular, H= 10m p/200kgf</t>
  </si>
  <si>
    <t>P.21.000.049570</t>
  </si>
  <si>
    <t>P.23.000.042218</t>
  </si>
  <si>
    <t>Barra de neutro com parafuso isolantes (capacidade de 4 a 12 fios)</t>
  </si>
  <si>
    <t>P.23.000.043131</t>
  </si>
  <si>
    <t>P.23.000.043132</t>
  </si>
  <si>
    <t>P.23.000.043133</t>
  </si>
  <si>
    <t>P.23.000.043252</t>
  </si>
  <si>
    <t>Axm</t>
  </si>
  <si>
    <t>P.23.000.043661</t>
  </si>
  <si>
    <t>Barra de contato para chave seccionadora tipo NH3-600A</t>
  </si>
  <si>
    <t>P.23.000.049627</t>
  </si>
  <si>
    <t>Barramento de cobre nu (qualquer bitola)</t>
  </si>
  <si>
    <t>P.24.000.045045</t>
  </si>
  <si>
    <t>Condulete em PVC para 5 e/ou 6 entradas de 1´, ref. linha Top da Tigre, Daisa ou equivalente</t>
  </si>
  <si>
    <t>P.24.000.045047</t>
  </si>
  <si>
    <t>Tampa tomada redonda para condulete em PVC de 1´, ref. linha Top da Tigre, Daisa ou equivalente</t>
  </si>
  <si>
    <t>P.25.000.024009</t>
  </si>
  <si>
    <t>Fita anticorrosiva 50mm; ref. 50 Scotchrap, Torofita ou equivalente</t>
  </si>
  <si>
    <t>rolo</t>
  </si>
  <si>
    <t>P.25.000.024010</t>
  </si>
  <si>
    <t>Fita anticorrosiva 100 mm; ref. 50 Scotchrap, Torofita ou equivalente</t>
  </si>
  <si>
    <t>P.25.000.025010</t>
  </si>
  <si>
    <t>Acoplador a relé 24 VCC/VAC - 1 contato reversível</t>
  </si>
  <si>
    <t>P.25.000.042591</t>
  </si>
  <si>
    <t>Caixa de emenda ventilada em polipropileno, para até 200 pares; ref. CEANS SS da Corning ou equivalente</t>
  </si>
  <si>
    <t>P.25.000.091386</t>
  </si>
  <si>
    <t>Arame de espinar em aço inoxidável, nu (1,14 mm), para TV a cabo</t>
  </si>
  <si>
    <t>P.25.000.091392</t>
  </si>
  <si>
    <t>Fita em aço inoxidável para poste tubular; comprimento de 0,50 m, largura de 19 mm</t>
  </si>
  <si>
    <t>P.25.000.091393</t>
  </si>
  <si>
    <t>Fecho em aço inoxidável para fita de 19 mm</t>
  </si>
  <si>
    <t>P.26.000.042408</t>
  </si>
  <si>
    <t>P.26.000.044005</t>
  </si>
  <si>
    <t>Disjuntor a seco aberto trifásico, 600V de 800A, 50/60Hz, ref. DM/800FM, Beghim ou equivalente</t>
  </si>
  <si>
    <t>P.26.000.044006</t>
  </si>
  <si>
    <t>Disjuntor fixo PVO trifásico 17,5kV, acionamento manual, de 630A x 350 MVA, 50/60 Hz e acessórios, ref. PL15kV da Beghim ou equivalente</t>
  </si>
  <si>
    <t>P.26.000.044007</t>
  </si>
  <si>
    <t>Disjuntor em caixa moldada, termomagnético, tripolar, 1250A, Vn= 690V, 50/60Hz, faixa de ajuste de 800 até 1250A, ref. DWA1600S-1250-3 da Weg ou equivalente</t>
  </si>
  <si>
    <t>P.26.000.044008</t>
  </si>
  <si>
    <t>P.26.000.044025</t>
  </si>
  <si>
    <t>Disjuntor fixo PVO 15kV, 630x350MVA, com carrinho, bobinas, chave contato 3NA+3NF, relé PX17104, relé capacitivo, relé supervisor e TC´s</t>
  </si>
  <si>
    <t>P.26.000.044029</t>
  </si>
  <si>
    <t>Disjuntor fixo a vácuo de 15 a 17,5kV, equipado com motorização de fechamento, com rele de proteção</t>
  </si>
  <si>
    <t>P.26.000.044032</t>
  </si>
  <si>
    <t>Dispositivo e/ou interruptor diferencial residual de 125 A x 30 mA - 4 polos - 380 V, ref. fabricação Siemens, Schneider ou equivalente</t>
  </si>
  <si>
    <t>P.26.000.044036</t>
  </si>
  <si>
    <t>Disjuntor em caixa moldada, termomagnético tripolar, 2000 A, Vn= 1200 V, 50/60 Hz, faixa de ajuste de 1600 até 2000 A</t>
  </si>
  <si>
    <t>P.26.000.044037</t>
  </si>
  <si>
    <t>Disjuntor em caixa moldada, termomagnético tripolar, 2500 A, Vn= 1200 V, 50/60 Hz, faixa de ajuste de 2000 até 2500 A</t>
  </si>
  <si>
    <t>P.26.000.044039</t>
  </si>
  <si>
    <t>Disjuntor em caixa aberta tripolar extraível, 500V de 3200A, ref. ABW32 da Weg ou equivalente</t>
  </si>
  <si>
    <t>P.26.000.044041</t>
  </si>
  <si>
    <t>Disjuntor em caixa aberta tripolar extraível, 500V de 4000A, ref. ABW40 da Weg ou equivalente</t>
  </si>
  <si>
    <t>P.26.000.044045</t>
  </si>
  <si>
    <t>Disjuntor caixa aberta tripolar extraível, acionamento motorizado 220/240V, bloco contato 4NF+4NA, 500V de 6300A, ref. 3WL Siemens, EMAX da ABB, Masterpact NW Schneider ou equivalente</t>
  </si>
  <si>
    <t>P.26.000.044055</t>
  </si>
  <si>
    <t>Disjuntor em caixa moldada tripolar de 480 V, de 10A até 60 V, ref. Det 134010/134025/134030/134040/134050 e 134060 da GE, DS da Soprano, SD da Steck ou equivalente</t>
  </si>
  <si>
    <t>P.26.000.044056</t>
  </si>
  <si>
    <t>Disjuntor em caixa moldada tripolar de 480 V, de 70A até 150 V, ref. Det 134070/134080/134090/1340100/134125 e 134150 da GE ou equivalente</t>
  </si>
  <si>
    <t>P.26.000.044057</t>
  </si>
  <si>
    <t>Disjuntor em caixa moldada tripolar termomagnético fixo de 415 V, de 175 A até 250 A, ref. THQD 34175/34200/34225 e 34250 da GE ou equivalente</t>
  </si>
  <si>
    <t>P.26.000.044065</t>
  </si>
  <si>
    <t>Disjuntor bipolar 10A até 50A - 480Vca - em caixa moldada, referência linha TED 124010 a TED 124050 da GE ou equivalente</t>
  </si>
  <si>
    <t>P.26.000.044066</t>
  </si>
  <si>
    <t>Disjuntor bipolar 150A - 600Vca - em caixa moldada, referência linha TED 126150 da GE ou equivalente</t>
  </si>
  <si>
    <t>P.26.000.044602</t>
  </si>
  <si>
    <t>Dispositivo diferencial residual de 25 A x 30 mA, 2 polos, ref. 5SM1 312-0 MB da Siemens ou equivalente</t>
  </si>
  <si>
    <t>P.26.000.044603</t>
  </si>
  <si>
    <t>P.26.000.044605</t>
  </si>
  <si>
    <t>P.26.000.044606</t>
  </si>
  <si>
    <t>Dispositivo diferencial residual de 100 A x 30 mA, 4 polos, ref. BPC 4100/030 da GE, 30-100-4 da Weg, SDR-049031 da Steck ou equivalente</t>
  </si>
  <si>
    <t>P.26.000.044611</t>
  </si>
  <si>
    <t>P.26.000.044612</t>
  </si>
  <si>
    <t>Disjuntor termomagnético tripolar, 630 A, Vn= 690, 50/60 Hz, In= 440 até 630 A, ref. DWA800H-630-3 da Weg ou equivalente</t>
  </si>
  <si>
    <t>P.26.000.044613</t>
  </si>
  <si>
    <t>P.26.000.044614</t>
  </si>
  <si>
    <t>P.26.000.044616</t>
  </si>
  <si>
    <t>P.26.000.044617</t>
  </si>
  <si>
    <t>P.26.000.044618</t>
  </si>
  <si>
    <t>P.26.000.044619</t>
  </si>
  <si>
    <t>P.26.000.044624</t>
  </si>
  <si>
    <t>P.26.000.044625</t>
  </si>
  <si>
    <t>P.26.000.044627</t>
  </si>
  <si>
    <t>Disjuntor série universal, em caixa moldada, térmico fixo e magnético ajustável, tripolar 600V, corrente de 300 até 400A; ref. DWB400N320-3DA da WEG, DAM1-630S-400A da JNG, 1SDA054437R1BR da ABB ou equivalente</t>
  </si>
  <si>
    <t>P.26.000.044628</t>
  </si>
  <si>
    <t>P.26.000.044629</t>
  </si>
  <si>
    <t>P.26.000.044631</t>
  </si>
  <si>
    <t>Mini-disjuntor termomagnético, bipolar 220/380V, corrente de 10 até 32A</t>
  </si>
  <si>
    <t>P.26.000.044632</t>
  </si>
  <si>
    <t>Mini-disjuntor termomagnético, bipolar 220/380V, corrente de 40 até 50A</t>
  </si>
  <si>
    <t>P.26.000.044633</t>
  </si>
  <si>
    <t>Mini-disjuntor termomagnético, bipolar 220/380V, corrente de 63A</t>
  </si>
  <si>
    <t>P.26.000.044634</t>
  </si>
  <si>
    <t>P.26.000.044635</t>
  </si>
  <si>
    <t>Mini-disjuntor termomagnético, tripolar 220/380V, corrente de 10 até 32A</t>
  </si>
  <si>
    <t>P.26.000.044636</t>
  </si>
  <si>
    <t>Mini-disjuntor termomagnético, tripolar 220/380V, corrente de 40 até 50A</t>
  </si>
  <si>
    <t>P.26.000.044637</t>
  </si>
  <si>
    <t>Mini-disjuntor termomagnético, tripolar 220/380 V, corrente de 63 A, ref. Pial Legrand, Eletromar/Cuttler Hammer, ABB, GE ou  equivalente</t>
  </si>
  <si>
    <t>P.26.000.044638</t>
  </si>
  <si>
    <t>Mini-disjuntor termomagnético, tripolar 400V, corrente de 80 até 125A</t>
  </si>
  <si>
    <t>P.26.000.044639</t>
  </si>
  <si>
    <t>Mini-disjuntor termomagnético, unipolar 127/220V, corrente de 10 até 32A</t>
  </si>
  <si>
    <t>P.26.000.044640</t>
  </si>
  <si>
    <t>P.26.000.090541</t>
  </si>
  <si>
    <t>Dispositivo diferencial residual de 40 A x 30 mA, 4 polos, GE V/304-044031, Siemens 5SM1 344-0 ou equivalente</t>
  </si>
  <si>
    <t>P.26.000.090542</t>
  </si>
  <si>
    <t>Dispositivo diferencial residual de 63 A x 30 mA, 4 polos industrial, ref. V/304-046031 da GE, 5SM1 346-0 da Siemens ou equivalente</t>
  </si>
  <si>
    <t>P.26.000.092804</t>
  </si>
  <si>
    <t>Dispositivo diferencial residual de 25A x 300mA 4 polos, ref. 5SM1642-0 da Siemens ou equivalente</t>
  </si>
  <si>
    <t>P.27.000.042258</t>
  </si>
  <si>
    <t>Fusível NH 00 6A a 125A</t>
  </si>
  <si>
    <t>P.27.000.042259</t>
  </si>
  <si>
    <t>Fusível NH 1 36A a 250A</t>
  </si>
  <si>
    <t>P.27.000.042260</t>
  </si>
  <si>
    <t>Fusível NH 2 224A a 400A</t>
  </si>
  <si>
    <t>P.27.000.042261</t>
  </si>
  <si>
    <t>Fusível NH 3 400A a 630A</t>
  </si>
  <si>
    <t>P.27.000.042308</t>
  </si>
  <si>
    <t>Base tripolar para fusível de 15kV</t>
  </si>
  <si>
    <t>P.27.000.042309</t>
  </si>
  <si>
    <t>Base unipolar para fusível de 15kV</t>
  </si>
  <si>
    <t>P.27.000.042310</t>
  </si>
  <si>
    <t>Fusível HH 15KV de 2.5A a 50A</t>
  </si>
  <si>
    <t>P.27.000.042311</t>
  </si>
  <si>
    <t>Fusível HH 15KV de 60 a 100A</t>
  </si>
  <si>
    <t>P.27.000.042432</t>
  </si>
  <si>
    <t>Vara para manobra em fibra de vidro, diâmetro de 38mm, elementos separados, para tensão até 36 kV</t>
  </si>
  <si>
    <t>P.27.000.043536</t>
  </si>
  <si>
    <t>P.27.000.043538</t>
  </si>
  <si>
    <t>P.27.000.043541</t>
  </si>
  <si>
    <t>Chave comutadora, reversão sob carga, tetrapolar, sem porta fusível para 100 A, ref. SS32-100/4 da Holec ou equivalente</t>
  </si>
  <si>
    <t>P.27.000.043652</t>
  </si>
  <si>
    <t>Chave fusível base ´C´ para 25kV/100A, com capacidade de ruptura até 6,3kA, com fusível</t>
  </si>
  <si>
    <t>P.27.000.043653</t>
  </si>
  <si>
    <t>Chave seccionadora tripolar seca para 400 A - 15 kV - com prolongador, ref. INB-V da Inebrasa, SAN-15-400 da Moran ou equivalente</t>
  </si>
  <si>
    <t>P.27.000.043654</t>
  </si>
  <si>
    <t>Chave seccionadora tripolar seca para 600 / 630 A - 15 kV - com prolongador, ref. INB-V da Inebrasa, SAN-15-630 da Moran ou equivalente</t>
  </si>
  <si>
    <t>P.27.000.043656</t>
  </si>
  <si>
    <t>Chave fusível base ´C´ para 15kV/100A, com capacidade de ruptura até 10kA, com fusível</t>
  </si>
  <si>
    <t>P.27.000.043657</t>
  </si>
  <si>
    <t>Chave fusível base ´C´ para 15kV/200A, com capacidade de ruptura até 10kA, com fusível</t>
  </si>
  <si>
    <t>P.27.000.043663</t>
  </si>
  <si>
    <t>Chave seccionadora sob carga, tripolar, acionamento rotativo, com prolongador e porta fusível até NH-00-125, sem fusível</t>
  </si>
  <si>
    <t>P.27.000.043664</t>
  </si>
  <si>
    <t>Chave seccionadora sob carga, tripolar, acionamento rotativo, com prolongador e porta fusível até NH-00-160, sem fusível</t>
  </si>
  <si>
    <t>P.27.000.043665</t>
  </si>
  <si>
    <t>Chave seccionadora sob carga, tripolar, acionamento rotativo, com prolongador e porta fusível até NH-1-250, sem fusível</t>
  </si>
  <si>
    <t>P.27.000.043666</t>
  </si>
  <si>
    <t>Chave seccionadora sob carga, tripolar, acionamento rotativo, com prolongador e porta fusível até NH-2-400, sem fusível</t>
  </si>
  <si>
    <t>P.27.000.043667</t>
  </si>
  <si>
    <t>Chave seccionadora sob carga, tripolar, acionamento rotativo, com prolongador e porta fusível até NH-3-630, sem fusível</t>
  </si>
  <si>
    <t>P.27.000.043668</t>
  </si>
  <si>
    <t>Chave seccionadora sob carga, tripolar, acionamento tipo punho com porta fusível até NH-00-160, sem fusível</t>
  </si>
  <si>
    <t>P.27.000.043669</t>
  </si>
  <si>
    <t>Chave seccionadora sob carga, tripolar, acionamento tipo punho com porta fusível até NH-1-250, sem fusível</t>
  </si>
  <si>
    <t>P.27.000.043670</t>
  </si>
  <si>
    <t>Chave seccionadora sob carga, tripolar, acionamento tipo punho com porta fusível até NH-2-400, sem fusível</t>
  </si>
  <si>
    <t>P.27.000.043671</t>
  </si>
  <si>
    <t>Chave seccionadora sob carga, tripolar, acionamento tipo punho com porta fusível até NH-3-630, sem fusível, referência 3NP1163-1DA10 da Siemens, SP 630 da Holec ou equivalente</t>
  </si>
  <si>
    <t>P.27.000.043672</t>
  </si>
  <si>
    <t>Chave comutadora, reversão sob carga, tripolar, sem porta fusível para 400A</t>
  </si>
  <si>
    <t>P.27.000.043673</t>
  </si>
  <si>
    <t>Chave comutadora, reversão sob carga, tripolar, sem porta fusível para 600/630A</t>
  </si>
  <si>
    <t>P.27.000.043674</t>
  </si>
  <si>
    <t>Chave comutadora, reversão sob carga, tripolar, sem porta fusível para 1000A</t>
  </si>
  <si>
    <t>P.27.000.043676</t>
  </si>
  <si>
    <t>Chave seccionadora sob carga, tripolar, acionamento rotativo, com prolongador, sem porta fusível, de 1250A</t>
  </si>
  <si>
    <t>P.27.000.043677</t>
  </si>
  <si>
    <t>Chave seccionadora sob carga, tripolar, acionamento rotativo, com prolongador, sem porta fusível, de 1000A</t>
  </si>
  <si>
    <t>P.27.000.043678</t>
  </si>
  <si>
    <t>Chave seccionadora sob carga, tripolar, acionamento rotativo, com prolongador, sem porta fusível, de 630A</t>
  </si>
  <si>
    <t>P.27.000.043679</t>
  </si>
  <si>
    <t>Chave seccionadora sob carga, tripolar, acionamento rotativo, com prolongador, sem porta fusível, de 400A</t>
  </si>
  <si>
    <t>P.27.000.043680</t>
  </si>
  <si>
    <t>Chave seccionadora sob carga, tripolar, acionamento rotativo, com prolongador, sem porta fusível, de 250A</t>
  </si>
  <si>
    <t>P.27.000.043681</t>
  </si>
  <si>
    <t>Chave seccionadora sob carga, tripolar, acionamento rotativo, com prolongador, sem porta fusível, de 160A</t>
  </si>
  <si>
    <t>P.27.000.043691</t>
  </si>
  <si>
    <t>Chave seccionadora tripolar sob carga para 400 A / 15 kV - com prolongador, ref. Inebrasa, SANR-15-400 da Moran ou equivalente</t>
  </si>
  <si>
    <t>P.27.000.043694</t>
  </si>
  <si>
    <t>Chave seccionadora tripolar sob carga para 400 A / 25 kV - com prolongador, ref. Inebrasa, SANR-25-400 da Moran ou equivalente</t>
  </si>
  <si>
    <t>P.27.000.044001</t>
  </si>
  <si>
    <t>P.27.000.044002</t>
  </si>
  <si>
    <t>P.27.000.044050</t>
  </si>
  <si>
    <t>Base tipo NH completa para 125A</t>
  </si>
  <si>
    <t>P.27.000.044051</t>
  </si>
  <si>
    <t>Base tipo NH completa para 250A</t>
  </si>
  <si>
    <t>P.27.000.044052</t>
  </si>
  <si>
    <t>Base tipo NH completa para 400A</t>
  </si>
  <si>
    <t>P.27.000.044053</t>
  </si>
  <si>
    <t>P.27.000.044101</t>
  </si>
  <si>
    <t>P.27.000.044102</t>
  </si>
  <si>
    <t>P.27.000.090322</t>
  </si>
  <si>
    <t>P.27.000.090384</t>
  </si>
  <si>
    <t>Chave comutadora seletora com 1 polo e 2 posições para 25 A, ref. CA20-A220.600-EG ou equivalente</t>
  </si>
  <si>
    <t>P.27.000.090387</t>
  </si>
  <si>
    <t>Comutador voltímetro, 3 fases, 3 fios 10 A, ref. 5TW0 020-1 da Siemens ou equivalente</t>
  </si>
  <si>
    <t>P.27.000.090388</t>
  </si>
  <si>
    <t>Comutador amperímetro de 10 A, ref. 5TW 020-1 da Siemens ou equivalente</t>
  </si>
  <si>
    <t>P.27.000.090449</t>
  </si>
  <si>
    <t>Chave de boia normalmente fechada, ref. Masterflux, CB2002 Mar Girius Revers ou equivalente</t>
  </si>
  <si>
    <t>P.27.000.090450</t>
  </si>
  <si>
    <t>P.27.000.090456</t>
  </si>
  <si>
    <t>P.27.000.090468</t>
  </si>
  <si>
    <t>P.27.000.091349</t>
  </si>
  <si>
    <t>P.28.000.046542</t>
  </si>
  <si>
    <t>Reator eletrônico de alto fator de potência com partida instantânea para duas lâmpadas fluorescentes tubulares, TL-5, base bipino bilateral, 2 x 28 W - 220 V</t>
  </si>
  <si>
    <t>P.28.000.049715</t>
  </si>
  <si>
    <t>Reator eletromagnético de alto fator de potência com capacitor e ignitor, para lâmpada vapor de sódio 150W / 220V</t>
  </si>
  <si>
    <t>P.28.000.049716</t>
  </si>
  <si>
    <t>Reator eletromagnético de alto fator de potência com capacitor e ignitor, para lâmpada vapor de sódio 250W / 220V</t>
  </si>
  <si>
    <t>P.28.000.049717</t>
  </si>
  <si>
    <t>Reator eletromagnético de alto fator de potência com capacitor e ignitor, para lâmpada vapor de sódio 400W / 220V</t>
  </si>
  <si>
    <t>P.28.000.049718</t>
  </si>
  <si>
    <t>Reator eletromagnético de alto fator de potência com capacitor e ignitor, para lâmpada vapor de sódio 1000W / 220V</t>
  </si>
  <si>
    <t>P.28.000.049719</t>
  </si>
  <si>
    <t>Reator eletromagnético de alto fator de potência com capacitor e ignitor, para lâmpada vapor metálico 70W / 220V</t>
  </si>
  <si>
    <t>P.28.000.049720</t>
  </si>
  <si>
    <t>Reator eletromagnético de alto fator de potência com capacitor e ignitor, para lâmpada vapor metálico 150W / 220V</t>
  </si>
  <si>
    <t>P.28.000.049721</t>
  </si>
  <si>
    <t>Reator eletromagnético de alto fator de potência com capacitor e ignitor, para lâmpada vapor metálico 250W / 220V</t>
  </si>
  <si>
    <t>P.28.000.049722</t>
  </si>
  <si>
    <t>Reator eletromagnético de alto fator de potência com capacitor e ignitor, para lâmpada vapor metálico 400W / 220V</t>
  </si>
  <si>
    <t>P.28.000.049734</t>
  </si>
  <si>
    <t>Reator eletrônico com partida instantânea de alto fator de potência (AFP), para lâmpada fluorescente tubular ´HO´, base bipino bilateral, 2x110W / 220V</t>
  </si>
  <si>
    <t>P.28.000.049735</t>
  </si>
  <si>
    <t>Reator eletrônico com partida instantânea de alto fator de potência (AFP), para lâmpada fluorescente tubular, base bipino bilateral, 2x16W / 127-220V</t>
  </si>
  <si>
    <t>P.28.000.049743</t>
  </si>
  <si>
    <t>Reator eletrônico com partida instantânea de alto fator de potência (AFP), para lâmpada fluorescente tubular, base bipino bilateral, 2x32W / 127-220V</t>
  </si>
  <si>
    <t>P.28.000.049769</t>
  </si>
  <si>
    <t>Reator eletrônico com partida instantânea de alto fator de potência (AFP), para lâmpada fluorescente compacta´2U´, 1x26W / 127-220 V</t>
  </si>
  <si>
    <t>P.28.000.049771</t>
  </si>
  <si>
    <t>Reator eletrônico com partida instantânea de alto fator de potência (AFP), para lâmpada fluorescente compacta´2U´, 2x26W / 127-220 V</t>
  </si>
  <si>
    <t>P.28.000.092320</t>
  </si>
  <si>
    <t>P.29.000.042163</t>
  </si>
  <si>
    <t>Rele de corrente Ajustável de 0 a 200A</t>
  </si>
  <si>
    <t>P.29.000.042164</t>
  </si>
  <si>
    <t>Relé de tempo eletrônico de 3 - 30seg 220V 50/60Hz</t>
  </si>
  <si>
    <t>P.29.000.042273</t>
  </si>
  <si>
    <t>Relé de sobrecarga bimetálico, faixa de ajuste de 9 a 12 A, tamanho S00, ref. Siemens 3R11 16-1KBOR, ou equivalente</t>
  </si>
  <si>
    <t>P.29.000.042275</t>
  </si>
  <si>
    <t>Relé de tempo eletrônico 0.6-6seg. 220V 50/60HZ</t>
  </si>
  <si>
    <t>P.29.000.042277</t>
  </si>
  <si>
    <t>P.29.000.042278</t>
  </si>
  <si>
    <t>Contator de potência 12 A - 2NA + 2NF; ref. Siemens ou equivalente</t>
  </si>
  <si>
    <t>P.29.000.042279</t>
  </si>
  <si>
    <t>Contator de potência 16 A - 2NA + 2NF; ref. Siemens ou equivalente</t>
  </si>
  <si>
    <t>P.29.000.042280</t>
  </si>
  <si>
    <t>Contator de potência 22 A / 25 A - 2NA + 2NF; ref. Siemens ou equivalente</t>
  </si>
  <si>
    <t>P.29.000.042281</t>
  </si>
  <si>
    <t>Contator de potência 32 A - 2NA + 2NF; ref. Siemens ou equivalente</t>
  </si>
  <si>
    <t>P.29.000.042282</t>
  </si>
  <si>
    <t>Contator de potência 38 / 40 A - 2NA + 2NF; ref. Siemens ou equivalente</t>
  </si>
  <si>
    <t>P.29.000.042408</t>
  </si>
  <si>
    <t>Contator de potência de 65A - 2NA + 2NF, ref. modelo 3RT1044-1AN10+3RH1921-1HA22 da Siemens ou equivalente</t>
  </si>
  <si>
    <t>P.29.000.042409</t>
  </si>
  <si>
    <t>P.29.000.042411</t>
  </si>
  <si>
    <t>Contator de potência 12 A - 1NA + 1NF, referência comercial 3RT1024-1AN20+3RH1921-1EA11 da Siemens ou equivalente</t>
  </si>
  <si>
    <t>P.29.000.042412</t>
  </si>
  <si>
    <t>P.29.000.042413</t>
  </si>
  <si>
    <t>Relé supervisor trifásico contra falta de fase e inversão de fase, ref. UNSX da Ward / PST da Pextron ou equivalente</t>
  </si>
  <si>
    <t>P.29.000.042423</t>
  </si>
  <si>
    <t>P.29.000.042425</t>
  </si>
  <si>
    <t>Minicontator auxiliar 4 NA para 220 V, corrente alternada, ref. 3RH1140-1AN10 da Siemens ou equivalente</t>
  </si>
  <si>
    <t>P.29.000.042426</t>
  </si>
  <si>
    <t>P.29.000.042427</t>
  </si>
  <si>
    <t>Contator auxiliar 4NA + 4NF, ref. 3TH4244 Siemens ou equivalente</t>
  </si>
  <si>
    <t>P.29.000.042456</t>
  </si>
  <si>
    <t>Relé de sobrecarga eletrônico de 55 A até 250 A, ref. 3RB21 63-4GC2 da Siemens ou equivalente</t>
  </si>
  <si>
    <t>P.29.000.042458</t>
  </si>
  <si>
    <t>Contator de potência 110 A - 2NA + 2NF, ref. 3RT1054-1AP36 da Siemens ou equivalente</t>
  </si>
  <si>
    <t>P.29.000.042480</t>
  </si>
  <si>
    <t>Relé de impulso bipolar, 16 A, 250 V CA, ref. Finder ou equivalente</t>
  </si>
  <si>
    <t>P.29.000.042587</t>
  </si>
  <si>
    <t>Contator de potência, corrente nominal 220 A - 2NA + 2NF, tensão variável 24 V a 440 V, 50/60Hz, ref. 3RT1064-6AP36 da Siemens ou equivalente</t>
  </si>
  <si>
    <t>P.29.000.042900</t>
  </si>
  <si>
    <t>P.29.000.042901</t>
  </si>
  <si>
    <t>Contator de potência 150 A, 2NA + 2NF, ref. 3RT1055-6AP36 da Siemens ou equivalente</t>
  </si>
  <si>
    <t>P.29.000.090337</t>
  </si>
  <si>
    <t>Relé fotoelétrico 50/60Hz 110/220V, com suporte 1200VA</t>
  </si>
  <si>
    <t>P.30.000.034000</t>
  </si>
  <si>
    <t>Cabo coaxial RGC-06, 75ohms, com condutor em aço cobreado e blindagem em trança de cobre 60% e cobertura em capa PVC antichama, ref. KMP, RFS ou equivalente</t>
  </si>
  <si>
    <t>P.30.000.034009</t>
  </si>
  <si>
    <t>Cabo coaxial tipo RG 6, malha mínima 90%, capa polietileno antichama preto/branco, ref. Eldtec, Cableteck, Commscope ou equivalente</t>
  </si>
  <si>
    <t>P.30.000.040530</t>
  </si>
  <si>
    <t>Terminal modular unipolar externo, ref. 5633K da 3M até 70mm²/15kV</t>
  </si>
  <si>
    <t>P.30.000.040531</t>
  </si>
  <si>
    <t>Terminal modular unipolar interno, ref. 5623K da 3M até 70mm²/15kV</t>
  </si>
  <si>
    <t>P.30.000.042207</t>
  </si>
  <si>
    <t>Conector Split-Bolt para cabo de 25mm², em latão, simples</t>
  </si>
  <si>
    <t>P.30.000.042208</t>
  </si>
  <si>
    <t>Conector Split-Bolt para cabo de 35mm², em latão, simples</t>
  </si>
  <si>
    <t>P.30.000.042209</t>
  </si>
  <si>
    <t>Conector Split-Bolt para cabo de 50mm², em latão, simples</t>
  </si>
  <si>
    <t>P.30.000.042211</t>
  </si>
  <si>
    <t>Conector Split-Bolt para cabo de 25mm², em latão, com rabicho</t>
  </si>
  <si>
    <t>P.30.000.042212</t>
  </si>
  <si>
    <t>Conector Split-Bolt para cabo de 35mm², em latão, com rabicho</t>
  </si>
  <si>
    <t>P.30.000.042213</t>
  </si>
  <si>
    <t>Conector Split-Bolt para cabo de 50mm², em latão, com rabicho</t>
  </si>
  <si>
    <t>P.30.000.042251</t>
  </si>
  <si>
    <t>Esticador para cabo de cobre, latão</t>
  </si>
  <si>
    <t>P.30.000.042454</t>
  </si>
  <si>
    <t>Terminal de compressão para cabo 2,5mm²</t>
  </si>
  <si>
    <t>P.30.000.049424</t>
  </si>
  <si>
    <t>P.30.000.049430</t>
  </si>
  <si>
    <t>Terminal de pressão para cabo 6 até 10mm² (8AWG)</t>
  </si>
  <si>
    <t>P.30.000.049431</t>
  </si>
  <si>
    <t>Terminal de pressão para cabo 25mm² (4AWG)</t>
  </si>
  <si>
    <t>P.30.000.049432</t>
  </si>
  <si>
    <t>Terminal de pressão para cabo 50mm² (1/0AWG)</t>
  </si>
  <si>
    <t>P.30.000.049434</t>
  </si>
  <si>
    <t>Terminal de pressão para cabo 70mm² (3/0AWG)</t>
  </si>
  <si>
    <t>P.30.000.049435</t>
  </si>
  <si>
    <t>Terminal de pressão para cabo 95mm² (4/0AWG)</t>
  </si>
  <si>
    <t>P.30.000.049437</t>
  </si>
  <si>
    <t>Terminal de pressão/compressão para cabo 185mm² (400MCM)</t>
  </si>
  <si>
    <t>P.30.000.049510</t>
  </si>
  <si>
    <t>P.30.000.049531</t>
  </si>
  <si>
    <t>P.30.000.049541</t>
  </si>
  <si>
    <t>Terminal de pressão/compressão para cabo 120mm² (250MCM)</t>
  </si>
  <si>
    <t>P.30.000.049542</t>
  </si>
  <si>
    <t>Terminal de pressão/compressão para cabo 240mm² (500MCM)</t>
  </si>
  <si>
    <t>P.30.000.049582</t>
  </si>
  <si>
    <t>Terminal de pressão para cabo 16mm² (6AWG)</t>
  </si>
  <si>
    <t>P.30.000.067008</t>
  </si>
  <si>
    <t>Bloco ligação interna 10 pares com canaleta BLI-10</t>
  </si>
  <si>
    <t>P.30.000.090458</t>
  </si>
  <si>
    <t>Terminal de pressão para cabo 35mm²</t>
  </si>
  <si>
    <t>P.30.000.090763</t>
  </si>
  <si>
    <t>Terminal de pressão para cabo 150mm²</t>
  </si>
  <si>
    <t>P.30.000.091016</t>
  </si>
  <si>
    <t>Conector terminal tipo BNC para cabo coaxial RG59</t>
  </si>
  <si>
    <t>P.30.000.091017</t>
  </si>
  <si>
    <t>Conector de emenda tipo BNC para cabo coaxial RG 59</t>
  </si>
  <si>
    <t>P.31.000.049508</t>
  </si>
  <si>
    <t>Cruzeta em madeira de 90 x 112,5 x 2000mm</t>
  </si>
  <si>
    <t>P.31.000.049509</t>
  </si>
  <si>
    <t>Cruzeta em madeira de 2400mm</t>
  </si>
  <si>
    <t>P.31.000.049514</t>
  </si>
  <si>
    <t>Sela para cruzeta de madeira</t>
  </si>
  <si>
    <t>Q.01.000.029063</t>
  </si>
  <si>
    <t>Elevador hidráulico de uso restrito a pessoas com mobilidade reduzida com 03 paradas - uso interno em alvenaria</t>
  </si>
  <si>
    <t>Q.01.000.029067</t>
  </si>
  <si>
    <t>Elevador hidráulico de uso restrito a pessoas com mobilidade reduzida com 02 paradas - uso interno em alvenaria</t>
  </si>
  <si>
    <t>Q.01.000.029068</t>
  </si>
  <si>
    <t>Plataforma para elevação até 2,00 m nas dimensões (900 x 1400) mm - percurso até 1,00 m de altura</t>
  </si>
  <si>
    <t>Q.01.000.029069</t>
  </si>
  <si>
    <t>Plataforma para elevação até 2,00 m nas dimensões (900 x 1400) mm - percurso superior a 1,00 m de altura</t>
  </si>
  <si>
    <t>Q.01.000.031441</t>
  </si>
  <si>
    <t>Ar condicionado a frio, tipo split parede, capacidade de 12.000 BTU/h, com controle remoto, ref. Samsung, Carrier, LG, Consul ou equivalente</t>
  </si>
  <si>
    <t>Q.01.000.032300</t>
  </si>
  <si>
    <t>Q.01.000.032302</t>
  </si>
  <si>
    <t>Ar condicionado a frio, tipo split cassete, capacidade de 18.000 BTU/h, com controle remoto, ref. Samsung, Carrier, LG, Consul ou equivalente</t>
  </si>
  <si>
    <t>Q.01.000.032322</t>
  </si>
  <si>
    <t>Ventilador centrífugo de dupla aspiração "limite-load" vazão 20.000 m³/h, pressão 50 mmCA - 380/660 V / 60 Hz, ref. CLD 560 da Projelmec ou equivalente</t>
  </si>
  <si>
    <t>Q.01.000.047538</t>
  </si>
  <si>
    <t>Exaustor elétrico doméstico para banheiro, estrutura em plástico, potência 13 a 20W, vazão nominal livre 150 a 190m³/h, ref. B12 Plus da Cata, Silent 200cz da Soler &amp; Palau, Ventokit 150 da Westaflex, Inline-190 da Sicflux ou equivalente</t>
  </si>
  <si>
    <t>Q.01.000.091400</t>
  </si>
  <si>
    <t>Ar condicionado a frio, tipo split parede, capacidade de 30.000 BTU/h, com controle remoto, ref. Samsung, Carrier, LG, Consul ou equivalente</t>
  </si>
  <si>
    <t>Q.01.000.091550</t>
  </si>
  <si>
    <t>Ar condicionado a frio, tipo split parede, capacidade de 24.000 BTU/h, com controle remoto, ref. Samsung, Carrier, LG, Consul ou equivalente</t>
  </si>
  <si>
    <t>Q.01.000.091675</t>
  </si>
  <si>
    <t>Ar condicionado a frio, tipo split cassete, capacidade de 24.000 BTU/h, com controle remoto, ref. Samsung, Carrier, LG, Consul ou equivalente</t>
  </si>
  <si>
    <t>Q.01.000.091676</t>
  </si>
  <si>
    <t>Ar condicionado a frio, tipo split cassete, capacidade de 36.000 BTU/h, com controle remoto, ref. Samsung, Carrier, LG, Consul ou equivalente</t>
  </si>
  <si>
    <t>Q.01.000.091678</t>
  </si>
  <si>
    <t>Ar condicionado a frio, tipo split piso teto, capacidade de 24.000 BTU/h, com controle remoto, ref. Samsung, Carrier, LG, Consul ou equivalente</t>
  </si>
  <si>
    <t>Q.01.000.091679</t>
  </si>
  <si>
    <t>Ar condicionado a frio, tipo split piso teto, capacidade de 36.000 BTU/h, com controle remoto, ref. Samsung, Carrier, LG, Consul ou equivalente</t>
  </si>
  <si>
    <t>Q.01.000.098201</t>
  </si>
  <si>
    <t>Cortina de ar com duas velocidades, para vão 1,20 m, ref. Springer, Elgin ou equivalente</t>
  </si>
  <si>
    <t>Q.01.000.098203</t>
  </si>
  <si>
    <t>Cortina de ar com duas velocidades, para vão 1,50 m, ref. Springer, Elgin ou equivalente</t>
  </si>
  <si>
    <t>Q.02.000.024314</t>
  </si>
  <si>
    <t>Câmara frigorífica para resfriados</t>
  </si>
  <si>
    <t>Q.02.000.091438</t>
  </si>
  <si>
    <t>Câmara frigorífica para congelados</t>
  </si>
  <si>
    <t>Q.03.000.020669</t>
  </si>
  <si>
    <t>Sistema de tratamento de águas cinzas e aproveitamento de águas pluviais para reuso em fins não potáveis, vazão 2m³/h; ref. Acquaciclus ou equivalente</t>
  </si>
  <si>
    <t>Q.04.000.031001</t>
  </si>
  <si>
    <t>Unidade Condensadora VRF para sistema de ar condicionado, capacidade até 6 TR</t>
  </si>
  <si>
    <t>Q.04.000.031002</t>
  </si>
  <si>
    <t>Unidade Condensadora VRF para sistema de ar condicionado, capacidade de 8 TR a 10 TR</t>
  </si>
  <si>
    <t>Q.04.000.031003</t>
  </si>
  <si>
    <t>Unidade Condensadora VRF para sistema de ar condicionado, capacidade de 11 TR a 13 TR</t>
  </si>
  <si>
    <t>Q.04.000.031004</t>
  </si>
  <si>
    <t>Unidade Condensadora VRF para sistema de ar condicionado, capacidade de 14 TR a 16 TR</t>
  </si>
  <si>
    <t>Q.04.000.031006</t>
  </si>
  <si>
    <t>Resfriador de líquidos chiller refrigerado a ar (condensação a ar) controlado por microprocessador, com compressor tipo Scroll, capacidade de  80 TR, ref. Aquasnap modelo 30RBA  da Carrier ou equivalente</t>
  </si>
  <si>
    <t>Q.04.000.031017</t>
  </si>
  <si>
    <t>Q.04.000.031020</t>
  </si>
  <si>
    <t>Unidade Evaporadora VRF para sistema de ar condicionado, tipo hiwall, capacidade de 1 TR</t>
  </si>
  <si>
    <t>Q.04.000.031021</t>
  </si>
  <si>
    <t>Unidade Evaporadora VRF para sistema de ar condicionado, tipo hiwall, capacidade de 2 TR</t>
  </si>
  <si>
    <t>Q.04.000.031022</t>
  </si>
  <si>
    <t>Unidade Evaporadora VRF para sistema de ar condicionado, tipo hiwall, capacidade de 3 TR</t>
  </si>
  <si>
    <t>Q.04.000.031030</t>
  </si>
  <si>
    <t>Unidade Evaporadora VRF para sistema de ar condicionado, tipo piso teto, capacidade de 1 TR</t>
  </si>
  <si>
    <t>Q.04.000.031031</t>
  </si>
  <si>
    <t>Unidade Evaporadora VRF para sistema de ar condicionado, tipo piso teto, capacidade de 2 TR</t>
  </si>
  <si>
    <t>Q.04.000.031032</t>
  </si>
  <si>
    <t>Unidade Evaporadora VRF para sistema de ar condicionado, tipo piso teto, capacidade de 3 TR</t>
  </si>
  <si>
    <t>Q.04.000.031033</t>
  </si>
  <si>
    <t>Unidade Evaporadora VRF para sistema de ar condicionado, tipo piso teto, capacidade de 4 TR</t>
  </si>
  <si>
    <t>Q.04.000.031040</t>
  </si>
  <si>
    <t>Unidade Evaporadora VRF para sistema de ar condicionado, tipo cassete, capacidade de 1 TR</t>
  </si>
  <si>
    <t>Q.04.000.031041</t>
  </si>
  <si>
    <t>Unidade Evaporadora VRF para sistema de ar condicionado, tipo cassete, capacidade de 2 TR</t>
  </si>
  <si>
    <t>Q.04.000.031042</t>
  </si>
  <si>
    <t>Unidade Evaporadora VRF para sistema de ar condicionado, tipo cassete, capacidade de 3 TR</t>
  </si>
  <si>
    <t>Q.04.000.031043</t>
  </si>
  <si>
    <t>Unidade Evaporadora VRF para sistema de ar condicionado, tipo cassete, capacidade de 4 TR</t>
  </si>
  <si>
    <t>Q.04.000.031400</t>
  </si>
  <si>
    <t>Duto flexível em alumínio, seção circular, isolado termicamente com lã de vidro de 25 mm; ref. Isodec RT 10 cm (4") Multivac ou equivalente</t>
  </si>
  <si>
    <t>Q.04.000.031401</t>
  </si>
  <si>
    <t>Duto flexível em alumínio, seção circular, isolado termicamente com lã de vidro de 25 mm; ref. Isodec RT 15 cm (6") Multivac ou equivalente</t>
  </si>
  <si>
    <t>Q.04.000.031402</t>
  </si>
  <si>
    <t>Duto flexível em alumínio, seção circular, isolado termicamente com lã de vidro de 25 mm; ref. Isodec RT 20 cm (8") Multivac ou equivalente</t>
  </si>
  <si>
    <t>Q.04.000.031404</t>
  </si>
  <si>
    <t>Damper Corta Fogo tipo comporta, formato circular ou retangular, com elemento fusível e chave fim de curso, referência comercial série FKA-TI-BR-120 fabricante TROX ou equivalente</t>
  </si>
  <si>
    <t>Q.04.000.031408</t>
  </si>
  <si>
    <t>Difusor de jato de ar orientável, de longo alcance, tipo Jet-Nozzles, formato redondo, para insuflamento de ar, em alumínio pintado com esmalte sintético, vazão de ar 1.330 m³/h, ref. DUE-S de 400 da Trox ou equivalente</t>
  </si>
  <si>
    <t>Q.04.000.031409</t>
  </si>
  <si>
    <t>Damper de regulagem manual, modelo RG-B; tamanho: 0,10 m² a 0,14 m²; referência comercial: Trox, Difus-ar ou equivalente</t>
  </si>
  <si>
    <t>Q.04.000.031410</t>
  </si>
  <si>
    <t>Tanque de expansão, capacidade (volume mínimo) de 250 litros, completo, para compensação da dilatação térmica da água no sistema de ar condicionado central, ref. modelo Statico 250 l da Imi-Hydronic, TAP-250 V da Schneider ou equivalente</t>
  </si>
  <si>
    <t>Q.04.000.031415</t>
  </si>
  <si>
    <t>Registro de regulagem de vazão de ar, tipo OB, confeccionado em chapa galvanizada pintada com esmalte sintético, medindo 40 x 5 cm, ref. RG fabricante Trox ou equivalente</t>
  </si>
  <si>
    <t>Q.04.000.031416</t>
  </si>
  <si>
    <t>Damper de regulagem manual, modelo RG-B; tamanho: 0,15 m² a 0,20 m²; ref. Trox, Difus-ar ou equivalente</t>
  </si>
  <si>
    <t>Q.04.000.031417</t>
  </si>
  <si>
    <t>Q.04.000.031418</t>
  </si>
  <si>
    <t>Damper de regulagem manual, modelo RG-B; tamanho: 0,21 m² a 0,40 m²; ref. Trox, Difus-ar ou equivalente</t>
  </si>
  <si>
    <t>Q.04.000.031419</t>
  </si>
  <si>
    <t>Difusor de insuflação de ar, tipo direcional, medindo 45 x 15 cm, ref. DI-RG-32 da Trox ou equivalente</t>
  </si>
  <si>
    <t>Q.04.000.031425</t>
  </si>
  <si>
    <t>Difusor para insuflamento de ar com plenum, modelo ADLK-S-AG, tamanhos 2,3,4,e 5; ref. Trox ou equivalente</t>
  </si>
  <si>
    <t>Q.04.000.031426</t>
  </si>
  <si>
    <t>Difusor para insuflamento de ar com plenum, modelo ALS-DS com 2 aberturas, tamanho 200 cm; ref. Trox ou equivalente</t>
  </si>
  <si>
    <t>Q.04.000.031427</t>
  </si>
  <si>
    <t>Difusor de plástico, modelo DVK-R, diâmetro 15 cm; ref. Multivac ou equivalente</t>
  </si>
  <si>
    <t>Q.04.000.031428</t>
  </si>
  <si>
    <t>Difusor de plástico, modelo DVK-R, diâmetro 20 cm; ref. Multivac ou equivalente</t>
  </si>
  <si>
    <t>Q.04.000.031429</t>
  </si>
  <si>
    <t>Grelha de retorno/exaustão com registro, modelo AR-AG; tamanho: 0,03 m² a 0,06 m²</t>
  </si>
  <si>
    <t>Q.04.000.031430</t>
  </si>
  <si>
    <t>Grelha de retorno/exaustão com registro, modelo AR-AG; tamanho: 0,07 m² a 0,13 m²</t>
  </si>
  <si>
    <t>Q.04.000.031431</t>
  </si>
  <si>
    <t>Grelha de retorno/exaustão com registro, modelo AR-AG; tamanho: 0,14 m² a 0,19 m²</t>
  </si>
  <si>
    <t>Q.04.000.031432</t>
  </si>
  <si>
    <t>Grelha de retorno/exaustão com registro, modelo AR-AG; tamanho: 0,20 m² a 0,40 m²</t>
  </si>
  <si>
    <t>Q.04.000.031433</t>
  </si>
  <si>
    <t>Grelha de retorno/exaustão com registro, modelo AR-AG; tamanho: 0,41 m² a 0,65 m²</t>
  </si>
  <si>
    <t>Q.04.000.031434</t>
  </si>
  <si>
    <t>Grelha de porta, modelo AGS-T; tamanho: 0,03 m² a 0,06 m²</t>
  </si>
  <si>
    <t>Q.04.000.031435</t>
  </si>
  <si>
    <t>Grelha de porta, modelo AGS-T; tamanho: 0,07 m² a 0,13 m²</t>
  </si>
  <si>
    <t>Q.04.000.031436</t>
  </si>
  <si>
    <t>Grelha de porta, modelo AGS-T; tamanho: 0,14 m² a 0,30 m²</t>
  </si>
  <si>
    <t>Q.04.000.031440</t>
  </si>
  <si>
    <t>Grelha de insuflação ou retorno, dupla deflexão e registro, lâminas convergentes, aletas verticais ajustáveis individualmente, em alumínio anodizado, tamanho: acima de 0,5 até 1,0 m²; ref. mod. VAT-DG da Trox ou equivalente</t>
  </si>
  <si>
    <t>Q.04.000.031441</t>
  </si>
  <si>
    <t>Grelha de insuflação ou retorno, dupla deflexão e registro, lâminas convergentes, aletas verticais ajustáveis individualmente, em alumínio anodizado, tamanho: acima de 0,1 até 0,5 m²; ref. mod. VAT-DG da Trox ou equivalente</t>
  </si>
  <si>
    <t>Q.04.000.031442</t>
  </si>
  <si>
    <t>Grelha de insuflação ou retorno, dupla deflexão e registro, lâminas convergentes, aletas verticais ajustáveis individualmente, em alumínio anodizado, tamanho: até 0,1 m²; ref. mod. VAT-DG da Trox ou equivalente</t>
  </si>
  <si>
    <t>Q.04.000.031443</t>
  </si>
  <si>
    <t>Q.04.000.032307</t>
  </si>
  <si>
    <t>Caixa ventiladora tipo compacta em estrutura e painéis em aço galvanizado, contendo ventilador centrífugo de dupla aspiração e motor elétrico para acionamento, vazão de 4.600 m³/hora e pressão estática de 30 mmca</t>
  </si>
  <si>
    <t>Q.04.000.032309</t>
  </si>
  <si>
    <t>Caixa ventiladora tipo compacta em estrutura e painéis em aço galvanizado, contendo ventilador centrífugo de dupla aspiração e motor elétrico para acionamento, vazão de 28.000 m³/h e pressão estática de 30 mmca</t>
  </si>
  <si>
    <t>Q.04.000.032311</t>
  </si>
  <si>
    <t>Resfriadora de líquidos, compressor Screw/parafuso (chiller), condensação à ar, capacidade 120 TR, compacto, com tubulações, fiações e controles internos, 380V/60Hz, ref. 30 RB-A Carrier, R407C série SAZ mod. RCU120SAZ4A7P Chiller Hitachi ou equivalente</t>
  </si>
  <si>
    <t>Q.04.000.032314</t>
  </si>
  <si>
    <t>Caixa ventiladora com ventilador centrífugo 8.800 m³/h e motor 2,2 kW - tensão 220/380V/60Hz, pressão 35 mmCA</t>
  </si>
  <si>
    <t>Q.04.000.032316</t>
  </si>
  <si>
    <t>Caixa ventiladora com ventilador centrífugo 1.710 m³/h e motor 0,37 kW - tensão 220/380V/60Hz, pressão 35 mmCA</t>
  </si>
  <si>
    <t>Q.04.000.032317</t>
  </si>
  <si>
    <t>Q.04.000.032319</t>
  </si>
  <si>
    <t>Q.04.000.032321</t>
  </si>
  <si>
    <t>Tratamento de ar compacta fancolete hidrônico tipo cassette, com ventiladores centrífugos de dupla aspiração e motor elétrico, estrutura e painéis de plástico de alta resistência, refrigeração 20.000 Btu/h - 1,6 TR, ref. 40HK-20 Carrier ou equivalente</t>
  </si>
  <si>
    <t>Q.04.000.032323</t>
  </si>
  <si>
    <t>Tratamento de ar compacta fancolete hidrônico tipo cassette, com ventiladores centrífugos de dupla aspiração e motor elétrico, estrutura e painéis de plástico de alta resistência, refrigeração 25.000 Btu/h - 2,1 TR, ref. 40HK-25 Carrier ou equivalente</t>
  </si>
  <si>
    <t>Q.04.000.032324</t>
  </si>
  <si>
    <t>Tratamento de ar compacta fancolete hidrônico tipo cassette, com ventiladores centrífugos de dupla aspiração e motor elétrico, estrutura e painéis de plástico de alta resistência, refrigeração 32.000 Btu/h - 2,6 TR, ref. 40HK-32 Carrier ou equivalente</t>
  </si>
  <si>
    <t>Q.04.000.032325</t>
  </si>
  <si>
    <t>Q.04.000.032327</t>
  </si>
  <si>
    <t>Q.04.000.032329</t>
  </si>
  <si>
    <t>Q.04.000.032331</t>
  </si>
  <si>
    <t>Q.04.000.032333</t>
  </si>
  <si>
    <t>Tratamento de ar fan-coil tipo Air Handling Unit de concepção modular, capacidade de 10 TR, ref. TKM-227 10TR - 50mmca Trox, modelo YE/10 fabricante York ou equivalente</t>
  </si>
  <si>
    <t>Q.04.000.032335</t>
  </si>
  <si>
    <t>Tratamento de ar fan-coil tipo Air Handling Unit de concepção modular, capacidade de 40 TR, ref. TKM-227 40TR - 50mmca Trox, modelo YE/40 fabricante York ou equivalente</t>
  </si>
  <si>
    <t>Q.04.000.032337</t>
  </si>
  <si>
    <t>Tratamento de ar fan-coil tipo Air Handling Unit de concepção modular, capacidade de 50 TR, ref. TKM-227 50TR - 50mmca Trox, modelo TCA-LQ-50/8ROWS Hitachi ou equivalente</t>
  </si>
  <si>
    <t>Q.04.000.032344</t>
  </si>
  <si>
    <t>Válvula de balanceamento diâmetro 1 " a 2-1/2"</t>
  </si>
  <si>
    <t>Q.04.000.032345</t>
  </si>
  <si>
    <t>Válvula borboleta na configuração wafer motorizada atuador floating diâmetro 3'' a 4"</t>
  </si>
  <si>
    <t>Q.04.000.032346</t>
  </si>
  <si>
    <t>Atuador Floating de 40Nm, sinal de controle 3 e 2 pontos, tensão de entrada AC/DC 24V, IP 54</t>
  </si>
  <si>
    <t>Q.04.000.032347</t>
  </si>
  <si>
    <t>Válvula motorizada de esfera, com duas vias atuador floating; diâmetro de 1 1/2" a 3/4"; ref. EMO-85M-24+S6064 da Actua Controls, CN7510A2001+VB02 1/2"' e 3/4"' da Honeywell,  B239+ARB24-3 da Belimo ou equivalente</t>
  </si>
  <si>
    <t>Q.04.000.032348</t>
  </si>
  <si>
    <t>Q.04.000.032349</t>
  </si>
  <si>
    <t>Válvula esfera motorizada de duas vias de atuador proporcional diâmetro 2" a 2 1/2"</t>
  </si>
  <si>
    <t>Q.04.000.032350</t>
  </si>
  <si>
    <t>Atuador proporcional de 10 Nm, tensão de entrada AC/DC 24 V, IP 54</t>
  </si>
  <si>
    <t>Q.04.000.032351</t>
  </si>
  <si>
    <t>Válvula esfera duas vias flangeada Ø3''</t>
  </si>
  <si>
    <t>Q.04.000.032357</t>
  </si>
  <si>
    <t>Veneziana com tela, anodizado natural, com filtro G4 e furos; referência comercial modelo AWG fabricantes Trox, Difus-ar ou equivalente</t>
  </si>
  <si>
    <t>Q.04.000.032358</t>
  </si>
  <si>
    <t>Q.04.000.032359</t>
  </si>
  <si>
    <t>Q.04.000.032360</t>
  </si>
  <si>
    <t>R.02.000.038018</t>
  </si>
  <si>
    <t>R.02.000.039013</t>
  </si>
  <si>
    <t>R.03.000.020338</t>
  </si>
  <si>
    <t>Tela tipo mosquiteira removível em fibra de vidro revestida em pvc, perfil alumínio, borracha EPDM, Kit fixação com 4 cantoneiras, travas e parafusos com buchas</t>
  </si>
  <si>
    <t>R.03.000.020341</t>
  </si>
  <si>
    <t>Tela em poliéster, malha 2 x 2 mm, gramatura mínima de 36g/m², estruturante para impermeabilização a frio</t>
  </si>
  <si>
    <t>R.03.000.020342</t>
  </si>
  <si>
    <t>Tela em polietileno, malha hexagonal de 1/2´, gramatura mínima de 205g/m², ref. Pinteiro 5110P ou 5111P da Nortene, ou equivalente</t>
  </si>
  <si>
    <t>R.03.000.027502</t>
  </si>
  <si>
    <t>S.01.000.020910</t>
  </si>
  <si>
    <t>Marco de concreto tronco pirâmide, padrão INCRA</t>
  </si>
  <si>
    <t>S.01.000.031559</t>
  </si>
  <si>
    <t>Pavimento de concreto rolado (concreto pobre) para base de pavimento rígido</t>
  </si>
  <si>
    <t>S.01.000.038760</t>
  </si>
  <si>
    <t>Plantio de grama pelo processo hidrossemeadura</t>
  </si>
  <si>
    <t>S.01.000.080102</t>
  </si>
  <si>
    <t>Caminhão com irrigadeira e autobomba, capacidade mínima de 6.000 litros - COND.D</t>
  </si>
  <si>
    <t>S.01.000.080105</t>
  </si>
  <si>
    <t>Vassoura mecânica - rebocada mecanicamente</t>
  </si>
  <si>
    <t>S.01.000.080119</t>
  </si>
  <si>
    <t>S.01.000.080125</t>
  </si>
  <si>
    <t>Betoneira reversível com carregador, capacidade de 320 litros, acionamento do motor combustão interna (diesel e gasolina) ou motor elétrico Alfa 320</t>
  </si>
  <si>
    <t>S.01.000.080129</t>
  </si>
  <si>
    <t>Compressor de ar XA 125 MWD - COND. D</t>
  </si>
  <si>
    <t>S.01.000.080149</t>
  </si>
  <si>
    <t>S.01.000.080157</t>
  </si>
  <si>
    <t>S.01.000.080178</t>
  </si>
  <si>
    <t>Rolo compactador vibratório de um cilindro/PN 7T</t>
  </si>
  <si>
    <t>S.01.000.080258</t>
  </si>
  <si>
    <t>Caminhão carroceria em madeira, capacidade até 8 toneladas</t>
  </si>
  <si>
    <t>S.01.000.080266</t>
  </si>
  <si>
    <t>Pá-carregadeira retroescavadeira / carregadeira, capacidade de 0,77m³ - COND. D</t>
  </si>
  <si>
    <t>S.01.000.080271</t>
  </si>
  <si>
    <t>Escavadeira hidráulica sobre pneus 0,25m³</t>
  </si>
  <si>
    <t>S.01.000.080272</t>
  </si>
  <si>
    <t>Escavadeira hidráulica sobre esteira 100 HP (74 kW)</t>
  </si>
  <si>
    <t>S.01.000.080303</t>
  </si>
  <si>
    <t>Trator sobre esteira com lamina/Ripper 2,28m³</t>
  </si>
  <si>
    <t>S.01.000.080308</t>
  </si>
  <si>
    <t>Caminhão basculante caçamba minério, capacidade de 8,0m³ - COND.D</t>
  </si>
  <si>
    <t>S.01.000.080311</t>
  </si>
  <si>
    <t>Caminhão basculante diesel com capacidade de 5 m³ - COND. D</t>
  </si>
  <si>
    <t>S.01.000.080312</t>
  </si>
  <si>
    <t>Caminhão espargidor, capacidade de 6.000 litros - COND.D</t>
  </si>
  <si>
    <t>S.01.000.080330</t>
  </si>
  <si>
    <t>S.01.000.080332</t>
  </si>
  <si>
    <t>S.01.000.080334</t>
  </si>
  <si>
    <t>Placa vibratória impacto de 1.700 kg, com motor diesel, ou gasolina, ou elétrico, ref. Placa Vibratoria Dynapac CM13 da Flygt do Brasil ou equivalente</t>
  </si>
  <si>
    <t>S.01.000.080337</t>
  </si>
  <si>
    <t>S.01.000.080338</t>
  </si>
  <si>
    <t>S.01.000.080342</t>
  </si>
  <si>
    <t>Trator de esteira lâmina reta/riper - 328HP, CATEPILLAR-D8R PS328 ou equivalente</t>
  </si>
  <si>
    <t>S.01.000.080344</t>
  </si>
  <si>
    <t>S.01.000.080349</t>
  </si>
  <si>
    <t>S.01.000.080351</t>
  </si>
  <si>
    <t>Guindauto MUNCK M-640/18 com lança telescópica capacidade 3750 kg</t>
  </si>
  <si>
    <t>S.01.000.080352</t>
  </si>
  <si>
    <t>Veículo utilitário com capacidade para 9 pessoas - 1.600 CC - COND.D</t>
  </si>
  <si>
    <t>S.01.000.080357</t>
  </si>
  <si>
    <t>Locação de estação total</t>
  </si>
  <si>
    <t>S.01.000.080358</t>
  </si>
  <si>
    <t>Locação de nível com tripé</t>
  </si>
  <si>
    <t>S.01.000.081345</t>
  </si>
  <si>
    <t>Fresadora, largura útil 1 m; ref. Fresadora Wirtgem 1000C ou equivalente</t>
  </si>
  <si>
    <t>S.01.000.091701</t>
  </si>
  <si>
    <t>Sinalização horizontal com resina vinílica ou acrílica</t>
  </si>
  <si>
    <t>S.01.000.091713</t>
  </si>
  <si>
    <t>Colocação de placa em suporte de madeira / metálico - solo</t>
  </si>
  <si>
    <t>S.01.000.091714</t>
  </si>
  <si>
    <t>Suporte de perfil metálico galvanizado</t>
  </si>
  <si>
    <t>S.03.000.026616</t>
  </si>
  <si>
    <t>Cantoneira em alumínio</t>
  </si>
  <si>
    <t>S.03.000.026664</t>
  </si>
  <si>
    <t>Chapa de aço galvanizado nas bitolas: nº 22, n° 24 e n° 26</t>
  </si>
  <si>
    <t>S.03.000.028009</t>
  </si>
  <si>
    <t>Cola de contato para chapa vinílica / borracha</t>
  </si>
  <si>
    <t>S.03.000.032568</t>
  </si>
  <si>
    <t>Rodapé em mármore branco com espessura de 2 cm e altura de 7,0cm, acabamento polido</t>
  </si>
  <si>
    <t>S.03.000.036500</t>
  </si>
  <si>
    <t>S.03.000.040007</t>
  </si>
  <si>
    <t>Poste concreto armado circular, H= 9m p/300kgf</t>
  </si>
  <si>
    <t>S.03.000.040009</t>
  </si>
  <si>
    <t>Poste concreto armado circular, H= 9m p/400kgf</t>
  </si>
  <si>
    <t>S.03.000.060255</t>
  </si>
  <si>
    <t>Anel pré-moldado em concreto, diâmetro externo de 0,80 m, h= 0,50 m</t>
  </si>
  <si>
    <t>S.03.000.061192</t>
  </si>
  <si>
    <t>Curva 45° em aço galvanizado, rosca macho/fêmea, Ø 2 1/2´</t>
  </si>
  <si>
    <t>S.03.000.061193</t>
  </si>
  <si>
    <t>Curva 90° em aço galvanizado, rosca fêmea/fêmea, Ø 2 1/2´</t>
  </si>
  <si>
    <t>Escavação e carga mecanizada em campo aberto com rompedor hidráulico, em rocha</t>
  </si>
  <si>
    <t>S.03.000.080127</t>
  </si>
  <si>
    <t>Máquina projetora de concreto</t>
  </si>
  <si>
    <t>S.03.000.080128</t>
  </si>
  <si>
    <t>Compressor de ar rebocável, vazão 748pcm, motor a diesel, pot. 210cv</t>
  </si>
  <si>
    <t>S.03.000.080328</t>
  </si>
  <si>
    <t>Guindaste hidráulico autopropelido, com lança telescópica, para espaços limitados, tração 4x4, capacidade acima de 30 ton, potência 97 KW</t>
  </si>
  <si>
    <t>S.04.000.020160</t>
  </si>
  <si>
    <t>Batente de alumínio para divisória</t>
  </si>
  <si>
    <t>S.04.000.020750</t>
  </si>
  <si>
    <t>S.04.000.021028</t>
  </si>
  <si>
    <t>Madeira serrada G1-C6</t>
  </si>
  <si>
    <t>S.04.000.021087</t>
  </si>
  <si>
    <t>Chapa compensada plastificada de 12 mm de espessura</t>
  </si>
  <si>
    <t>S.04.000.021093</t>
  </si>
  <si>
    <t>Locação de andaime torre metálico (1,5x1,5m), com piso metálico</t>
  </si>
  <si>
    <t>S.04.000.021094</t>
  </si>
  <si>
    <t>Locação de andaime tubular fachadeiro, largura mínima de 1,00 m com piso metálico e sapatas ajustáveis</t>
  </si>
  <si>
    <t>S.04.000.021531</t>
  </si>
  <si>
    <t>Barra de transferência em aço liso, diâmetro de 12,5 mm e comprimento de 35 cm</t>
  </si>
  <si>
    <t>S.04.000.022069</t>
  </si>
  <si>
    <t>Espaçador treliçado de aço, H= 5 cm</t>
  </si>
  <si>
    <t>S.04.000.024045</t>
  </si>
  <si>
    <t>Disco diamantado para máquinas serra-mármore</t>
  </si>
  <si>
    <t>S.04.000.024123</t>
  </si>
  <si>
    <t>S.04.000.026514</t>
  </si>
  <si>
    <t>S.04.000.026601</t>
  </si>
  <si>
    <t>Perfil ´U´ enrijecido (60x45x20)mm chapa 14 galvanizado</t>
  </si>
  <si>
    <t>S.04.000.026727</t>
  </si>
  <si>
    <t>Parafuso auto-atarraxante 5,5x38mm com arruela e bucha tipo S8</t>
  </si>
  <si>
    <t>S.04.000.026728</t>
  </si>
  <si>
    <t>S.04.000.027499</t>
  </si>
  <si>
    <t>Galvanização a frio (tinta rica em zinco)</t>
  </si>
  <si>
    <t>S.04.000.027515</t>
  </si>
  <si>
    <t>Placas pré-moldada em concreto dimensões (1,60x0,60x0,03m)</t>
  </si>
  <si>
    <t>S.04.000.028017</t>
  </si>
  <si>
    <t>Endurecedor superficial para concreto</t>
  </si>
  <si>
    <t>S.04.000.028073</t>
  </si>
  <si>
    <t>S.04.000.031142</t>
  </si>
  <si>
    <t>S.04.000.031215</t>
  </si>
  <si>
    <t>Ferro trabalhado</t>
  </si>
  <si>
    <t>S.04.000.031547</t>
  </si>
  <si>
    <t>S.04.000.031548</t>
  </si>
  <si>
    <t>S.04.000.031550</t>
  </si>
  <si>
    <t>Elevador para passageiros, uso interno com capacidade mínima de 600kg para três paradas, portas bilaterais</t>
  </si>
  <si>
    <t>S.04.000.031551</t>
  </si>
  <si>
    <t>Elevador para passageiros, uso interno com capacidade mínima de 600kg para quatro paradas, portas bilaterais</t>
  </si>
  <si>
    <t>S.04.000.031552</t>
  </si>
  <si>
    <t>Elevador para passageiros, uso interno com capacidade mínima de 600kg para quatro paradas, portas unilaterais</t>
  </si>
  <si>
    <t>S.04.000.031554</t>
  </si>
  <si>
    <t>Fornecimento e instalação de vidro laminado 5+5mm, inclusive acessórios em alumínio</t>
  </si>
  <si>
    <t>S.04.000.031686</t>
  </si>
  <si>
    <t>Tela alambrado soldada galvanizada fio 3,0mm, malha 5 x 15 cm</t>
  </si>
  <si>
    <t>S.04.000.031731</t>
  </si>
  <si>
    <t>Dobradiça em aço cromado com pino e bola em aço de 3 1/2´ x 3´</t>
  </si>
  <si>
    <t>S.04.000.031733</t>
  </si>
  <si>
    <t>Dobradiça 03 estágios ferro galvanizado DN 1´ x 4´</t>
  </si>
  <si>
    <t>S.04.000.032569</t>
  </si>
  <si>
    <t>Granito com espessura de 2cm e acabamento polido</t>
  </si>
  <si>
    <t>S.04.000.032570</t>
  </si>
  <si>
    <t>Granito com espessura de 3cm e acabamento polido</t>
  </si>
  <si>
    <t>S.04.000.033032</t>
  </si>
  <si>
    <t>Lambri em madeira macho/fêmea 10 x 1 cm, exceto pinus</t>
  </si>
  <si>
    <t>S.04.000.033562</t>
  </si>
  <si>
    <t>Plaqueta laminada para revestimento em áreas internas e externas</t>
  </si>
  <si>
    <t>S.04.000.034030</t>
  </si>
  <si>
    <t>Fita crepe 25mm x 50m</t>
  </si>
  <si>
    <t>S.04.000.034045</t>
  </si>
  <si>
    <t>S.04.000.034078</t>
  </si>
  <si>
    <t>Luminária retangular de embutir tipo calha aberta com aletas parabólicas para 2 lâmpadas fluorescentes tubulares, ref. 123232 BC da ARM, FAA04-E228 da Lumicenter, PL 377/24 da Prolumi ou equivalente</t>
  </si>
  <si>
    <t>S.04.000.036075</t>
  </si>
  <si>
    <t>Junta elástica estrutural neoprene aplicada, ref. JJ2020F da Juntas Jeene</t>
  </si>
  <si>
    <t>S.04.000.036701</t>
  </si>
  <si>
    <t>Tampo para suporte rede voleibol / trave de futebol</t>
  </si>
  <si>
    <t>S.04.000.036702</t>
  </si>
  <si>
    <t>Rede para volei em poliamida (nylon), malha de 10x10cm, fio com espessura de 2mm, com 4 faixas de arremate em lona</t>
  </si>
  <si>
    <t>S.04.000.036703</t>
  </si>
  <si>
    <t>Poste para voleibol oficial, galvanizado, com pintura em esmalte na cor verde, completo</t>
  </si>
  <si>
    <t>S.04.000.038009</t>
  </si>
  <si>
    <t>Selador para pintura latex</t>
  </si>
  <si>
    <t>S.04.000.038010</t>
  </si>
  <si>
    <t>Lixa carbeto de silício de 7´</t>
  </si>
  <si>
    <t>S.04.000.039006</t>
  </si>
  <si>
    <t>Adesivo/selador à base de emulsão PVA/acrílica, ref. KZ Heydi da Viapol, Denverfix da Denver ou equivalente</t>
  </si>
  <si>
    <t>S.04.000.039086</t>
  </si>
  <si>
    <t>Placa de sinalização em PVC expandido de 70x20cm, espessura 3mm, adesivo dupla face sobre todo o verso</t>
  </si>
  <si>
    <t>S.04.000.046214</t>
  </si>
  <si>
    <t>S.04.000.049579</t>
  </si>
  <si>
    <t>Serra circular</t>
  </si>
  <si>
    <t>S.04.000.062028</t>
  </si>
  <si>
    <t>Baguete plástico tipo Tarucel, D= 6 mm</t>
  </si>
  <si>
    <t>S.04.000.062553</t>
  </si>
  <si>
    <t>S.04.000.065610</t>
  </si>
  <si>
    <t>Cuba em aço inoxidável simples de 600x500x300mm, AISI 304, liga 18,8 e chapa 22</t>
  </si>
  <si>
    <t>S.04.000.065676</t>
  </si>
  <si>
    <t>Tampo em MDF de 25 mm de espessura com laminado melamínico</t>
  </si>
  <si>
    <t>S.04.000.066171</t>
  </si>
  <si>
    <t>Ducha higiênica com registro, ref. Belle Epoque Light 1984 C51 da Deca, Delicatta 10906 da Docol, Aquarius 2195-A da Fabrimar ou equivalente</t>
  </si>
  <si>
    <t>S.04.000.069500</t>
  </si>
  <si>
    <t>S.04.000.069508</t>
  </si>
  <si>
    <t>Solda liga chumbo e estanho de 70x30</t>
  </si>
  <si>
    <t>S.04.000.069569</t>
  </si>
  <si>
    <t>Parafuso francês 5/16´ x 3/4´ com porca e arruela galvanizadas</t>
  </si>
  <si>
    <t>S.04.000.080135</t>
  </si>
  <si>
    <t>Lixadeira elétrica</t>
  </si>
  <si>
    <t>S.04.000.080173</t>
  </si>
  <si>
    <t>Rolo compactador liso de 1000 kg</t>
  </si>
  <si>
    <t>S.04.000.080237</t>
  </si>
  <si>
    <t>Máquina de lavagem a pressão tipo Vap (água fria, pressão 1700PSI)</t>
  </si>
  <si>
    <t>S.04.000.080341</t>
  </si>
  <si>
    <t>Placa vibratória - 60 kg</t>
  </si>
  <si>
    <t>S.04.000.081346</t>
  </si>
  <si>
    <t>Motosserra a gasolina portátil tipo 60 cilindradas; ref. mod.61 da Husqvarna ou equivalente</t>
  </si>
  <si>
    <t>S.04.000.081349</t>
  </si>
  <si>
    <t>Caminhão MUNCK 3 toneladas</t>
  </si>
  <si>
    <t>S.04.000.081350</t>
  </si>
  <si>
    <t>Caminhão MUNCK 15 toneladas</t>
  </si>
  <si>
    <t>S.04.000.081351</t>
  </si>
  <si>
    <t>Caminhão guindaste sobre pneus com capacidade de carga de 25 Toneladas</t>
  </si>
  <si>
    <t>S.04.000.081352</t>
  </si>
  <si>
    <t>Caminhão guindaste sobre pneus com capacidade de carga de 30 Toneladas</t>
  </si>
  <si>
    <t>S.04.000.090258</t>
  </si>
  <si>
    <t>Tela tipo mosquiteira em arame galvanizado malha 14, fio 30, abertura 1,5 mm, com requadro em perfis e chapas de ferro galvanizado - removível</t>
  </si>
  <si>
    <t>Chapa em policarbonato alveolar de 6mm</t>
  </si>
  <si>
    <t>S.05.000.020392</t>
  </si>
  <si>
    <t>Hidrojateamento para limpeza de superfície, por meio de jato d´água de alta pressão</t>
  </si>
  <si>
    <t>S.05.000.021023</t>
  </si>
  <si>
    <t>Sarrafo de pinus, 1´ x 4´ - bruto</t>
  </si>
  <si>
    <t>S.05.000.021048</t>
  </si>
  <si>
    <t>Ripa de imbuia 3,5 x 1,5 cm</t>
  </si>
  <si>
    <t>S.05.000.021049</t>
  </si>
  <si>
    <t>Moldura de 3 cm, guarnição em padrão Imbuia - tipo meia</t>
  </si>
  <si>
    <t>S.05.000.021061</t>
  </si>
  <si>
    <t>Tábua de pinus, 1´ x 12´ - bruta</t>
  </si>
  <si>
    <t>S.05.000.021062</t>
  </si>
  <si>
    <t>Pontalete de pinus, 3´ x 3´ - bruto</t>
  </si>
  <si>
    <t>S.05.000.024121</t>
  </si>
  <si>
    <t>Manta asfáltica com armadura poliéster tipo III, esp.4 mm anti raiz, ref. Torodin Anti Raiz Viapol - instalado</t>
  </si>
  <si>
    <t>S.05.000.026515</t>
  </si>
  <si>
    <t>Parafuso auto-atarraxante com cabeça panela e bucha de nylon S-8</t>
  </si>
  <si>
    <t>S.05.000.026607</t>
  </si>
  <si>
    <t>Grelha tipo boca de leão em ferro fundido ductil, articulada, classe mín. 250 - 25T, medidas aproximadas: 810x270mm - NBR 10160</t>
  </si>
  <si>
    <t>S.05.000.026608</t>
  </si>
  <si>
    <t>Ferro perfilado trabalhado</t>
  </si>
  <si>
    <t>S.05.000.028002</t>
  </si>
  <si>
    <t>Solvente para materiais base epóxi</t>
  </si>
  <si>
    <t>S.05.000.032432</t>
  </si>
  <si>
    <t>Caixilho em alumínio anodizado comum, fixo sem ventilação permanente, H= 1,00m, L= 1,20m, rerfil 30 - sem vidros</t>
  </si>
  <si>
    <t>S.05.000.032433</t>
  </si>
  <si>
    <t>Caixilho de alumínio anodizado comum, tipo maxim-ar, H= 0,90m, L- 1,20m, linha 30 - sem vidros</t>
  </si>
  <si>
    <t>S.05.000.036031</t>
  </si>
  <si>
    <t>Junta plástica de dilatação para pisos de 3/4´x 1/8´ (17 x 3 mm)</t>
  </si>
  <si>
    <t>S.05.000.036705</t>
  </si>
  <si>
    <t>Mastro para bandeira em aço galvanizado completo engastado, altura livre de 9,00 m</t>
  </si>
  <si>
    <t>S.05.000.036714</t>
  </si>
  <si>
    <t>Mastro para bandeira em aço galvanizado completo engastado, altura livre de 7,00 m</t>
  </si>
  <si>
    <t>S.05.000.038556</t>
  </si>
  <si>
    <t>Árvore ornamental tipo Quaresmeira (Tibouchina Granulosa) - h= 1,50 / 2,00m</t>
  </si>
  <si>
    <t>S.05.000.039039</t>
  </si>
  <si>
    <t>Argamassa mista com areia grossa 1:2:8</t>
  </si>
  <si>
    <t>S.05.000.039040</t>
  </si>
  <si>
    <t>Argamassa de cimento e areia - média 1:5</t>
  </si>
  <si>
    <t>S.05.000.039104</t>
  </si>
  <si>
    <t>S.05.000.040132</t>
  </si>
  <si>
    <t>S.05.000.065621</t>
  </si>
  <si>
    <t>Cuba em aço inoxidável simples de 600x500x400mm, AISI 304, liga 18,8 e chapa 22</t>
  </si>
  <si>
    <t>S.05.000.090089</t>
  </si>
  <si>
    <t>S.05.000.093275</t>
  </si>
  <si>
    <t>Retirada de estrutura metálica</t>
  </si>
  <si>
    <t>S.06.000.011700</t>
  </si>
  <si>
    <t>Escoramento com estacas pranchas metálicas - profundidade até 4 m</t>
  </si>
  <si>
    <t>S.06.000.011701</t>
  </si>
  <si>
    <t>Escoramento com estacas pranchas metálicas - profundidade até 6 m</t>
  </si>
  <si>
    <t>S.06.000.011702</t>
  </si>
  <si>
    <t>Escoramento com estacas pranchas metálicas - profundidade até 8 m</t>
  </si>
  <si>
    <t>S.06.000.061088</t>
  </si>
  <si>
    <t>Junta Gibault em ferro fundido, DN= 80mm completa</t>
  </si>
  <si>
    <t>S.06.000.061089</t>
  </si>
  <si>
    <t>Junta Gibault em ferro fundido, DN= 100 mm completa</t>
  </si>
  <si>
    <t>Un</t>
  </si>
  <si>
    <t>Custo Total</t>
  </si>
  <si>
    <t>01</t>
  </si>
  <si>
    <t>01.02</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</si>
  <si>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</si>
  <si>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</si>
  <si>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</si>
  <si>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</si>
  <si>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</si>
  <si>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</si>
  <si>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</si>
  <si>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</si>
  <si>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</si>
  <si>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</si>
  <si>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</si>
  <si>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01.06.021</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</si>
  <si>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</si>
  <si>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</si>
  <si>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</si>
  <si>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</si>
  <si>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</si>
  <si>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</si>
  <si>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</si>
  <si>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</si>
  <si>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</si>
  <si>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</si>
  <si>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</si>
  <si>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</si>
  <si>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</si>
  <si>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</si>
  <si>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</si>
  <si>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</si>
  <si>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</si>
  <si>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</si>
  <si>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</si>
  <si>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</si>
  <si>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</si>
  <si>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</si>
  <si>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</si>
  <si>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</si>
  <si>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</si>
  <si>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</si>
  <si>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</si>
  <si>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</si>
  <si>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</si>
  <si>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</si>
  <si>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</si>
  <si>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</si>
  <si>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01.20.010</t>
  </si>
  <si>
    <t>Taxa de mobilização e desmobilização de equipamentos para execução de levantamento topográfico</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</si>
  <si>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</si>
  <si>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</si>
  <si>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</si>
  <si>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</si>
  <si>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</si>
  <si>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</si>
  <si>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</si>
  <si>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</si>
  <si>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</si>
  <si>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</si>
  <si>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</si>
  <si>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</si>
  <si>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</si>
  <si>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</si>
  <si>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</si>
  <si>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</si>
  <si>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</si>
  <si>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</si>
  <si>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</si>
  <si>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</si>
  <si>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</si>
  <si>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</si>
  <si>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</si>
  <si>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</si>
  <si>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</si>
  <si>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</si>
  <si>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</si>
  <si>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</si>
  <si>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</si>
  <si>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</si>
  <si>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</si>
  <si>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</si>
  <si>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</si>
  <si>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</si>
  <si>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</si>
  <si>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</si>
  <si>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</si>
  <si>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</si>
  <si>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</si>
  <si>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</si>
  <si>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</si>
  <si>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</si>
  <si>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</si>
  <si>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</si>
  <si>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</si>
  <si>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</si>
  <si>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01.20.921</t>
  </si>
  <si>
    <t>Implantação de marcos através de levantamento com GPS (mínimo de 3 marcos)</t>
  </si>
  <si>
    <t>01.21</t>
  </si>
  <si>
    <t>01.21.010</t>
  </si>
  <si>
    <t>01.21.090</t>
  </si>
  <si>
    <t>01.21.100</t>
  </si>
  <si>
    <t>Sondagem do terreno a trado</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</si>
  <si>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</si>
  <si>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</si>
  <si>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</si>
  <si>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</si>
  <si>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</si>
  <si>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</si>
  <si>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</si>
  <si>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</si>
  <si>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</si>
  <si>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01.23.010</t>
  </si>
  <si>
    <t>01.23.020</t>
  </si>
  <si>
    <t>Limpeza de armadura com escova de aço</t>
  </si>
  <si>
    <t>01.23.030</t>
  </si>
  <si>
    <t>Preparo de ponte de aderência com adesivo a base de epóxi</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</si>
  <si>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</si>
  <si>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</si>
  <si>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</si>
  <si>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</si>
  <si>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</si>
  <si>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</si>
  <si>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</si>
  <si>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01.23.140</t>
  </si>
  <si>
    <t>01.23.150</t>
  </si>
  <si>
    <t>01.23.160</t>
  </si>
  <si>
    <t>01.23.190</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</si>
  <si>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</si>
  <si>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</si>
  <si>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</si>
  <si>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</si>
  <si>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</si>
  <si>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</si>
  <si>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</si>
  <si>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</si>
  <si>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</si>
  <si>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</si>
  <si>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</si>
  <si>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</si>
  <si>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</si>
  <si>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</si>
  <si>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</si>
  <si>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</si>
  <si>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</si>
  <si>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</si>
  <si>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</si>
  <si>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</si>
  <si>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</si>
  <si>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</si>
  <si>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</si>
  <si>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</si>
  <si>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</si>
  <si>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01.23.260</t>
  </si>
  <si>
    <t>01.23.264</t>
  </si>
  <si>
    <t>01.23.270</t>
  </si>
  <si>
    <t>01.23.274</t>
  </si>
  <si>
    <t>01.23.280</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</si>
  <si>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</si>
  <si>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</si>
  <si>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</si>
  <si>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</si>
  <si>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</si>
  <si>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</si>
  <si>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</si>
  <si>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</si>
  <si>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</si>
  <si>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</si>
  <si>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</si>
  <si>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</si>
  <si>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</si>
  <si>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</si>
  <si>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</si>
  <si>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</si>
  <si>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</si>
  <si>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</si>
  <si>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</si>
  <si>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</si>
  <si>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</si>
  <si>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</si>
  <si>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</si>
  <si>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</si>
  <si>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</si>
  <si>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</si>
  <si>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01.28.010</t>
  </si>
  <si>
    <t>01.28.020</t>
  </si>
  <si>
    <t>01.28.030</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</si>
  <si>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</si>
  <si>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</si>
  <si>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</si>
  <si>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</si>
  <si>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</si>
  <si>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</si>
  <si>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</si>
  <si>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</si>
  <si>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</si>
  <si>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</si>
  <si>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</si>
  <si>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</si>
  <si>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</si>
  <si>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</si>
  <si>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</si>
  <si>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</si>
  <si>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</si>
  <si>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</si>
  <si>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</si>
  <si>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01.28.140</t>
  </si>
  <si>
    <t>Perfuração roto-pneumática para poço profundo em rocha metassedimentar em geral, diâmetro de 12 1/4" (311,15 mm)</t>
  </si>
  <si>
    <t>01.28.150</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</si>
  <si>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</si>
  <si>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</si>
  <si>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</si>
  <si>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</si>
  <si>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</si>
  <si>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</si>
  <si>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</si>
  <si>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01.28.200</t>
  </si>
  <si>
    <t>01.28.210</t>
  </si>
  <si>
    <t>01.28.220</t>
  </si>
  <si>
    <t>01.28.230</t>
  </si>
  <si>
    <t>01.28.240</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</si>
  <si>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</si>
  <si>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</si>
  <si>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</si>
  <si>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</si>
  <si>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</si>
  <si>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</si>
  <si>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</si>
  <si>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</si>
  <si>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</si>
  <si>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</si>
  <si>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</si>
  <si>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</si>
  <si>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</si>
  <si>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</si>
  <si>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</si>
  <si>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</si>
  <si>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</si>
  <si>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</si>
  <si>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</si>
  <si>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</si>
  <si>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</si>
  <si>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</si>
  <si>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</si>
  <si>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</si>
  <si>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</si>
  <si>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</si>
  <si>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</si>
  <si>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</si>
  <si>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</si>
  <si>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</si>
  <si>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</si>
  <si>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</si>
  <si>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</si>
  <si>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</si>
  <si>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</si>
  <si>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</si>
  <si>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</si>
  <si>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</si>
  <si>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</si>
  <si>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</si>
  <si>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</si>
  <si>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</si>
  <si>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</si>
  <si>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</si>
  <si>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</si>
  <si>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</si>
  <si>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</si>
  <si>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</si>
  <si>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</si>
  <si>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</si>
  <si>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</si>
  <si>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</si>
  <si>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01.28.550</t>
  </si>
  <si>
    <t>Análise físico-química e bacteriológica da água para poço profundo</t>
  </si>
  <si>
    <t>01.28.560</t>
  </si>
  <si>
    <t>Centralizador de coluna para poço profundo, diâmetro de 4" ou 6"</t>
  </si>
  <si>
    <t>01.28.570</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</si>
  <si>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</si>
  <si>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</si>
  <si>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</si>
  <si>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</si>
  <si>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</si>
  <si>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</si>
  <si>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</si>
  <si>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</si>
  <si>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</si>
  <si>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</si>
  <si>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</si>
  <si>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02.01</t>
  </si>
  <si>
    <t>02.01.021</t>
  </si>
  <si>
    <t>Construção provisória em madeira - fornecimento e montagem</t>
  </si>
  <si>
    <t>02.01.171</t>
  </si>
  <si>
    <t>Sanitário/vestiário provisório em alvenaria</t>
  </si>
  <si>
    <t>02.01.180</t>
  </si>
  <si>
    <t>Banheiro químico modelo Standard, com manutenção conforme exigências da CETESB</t>
  </si>
  <si>
    <t>02.01.200</t>
  </si>
  <si>
    <t>Desmobilização de construção provisória</t>
  </si>
  <si>
    <t>02.02</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</si>
  <si>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</si>
  <si>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</si>
  <si>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</si>
  <si>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</si>
  <si>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</si>
  <si>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</si>
  <si>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</si>
  <si>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</si>
  <si>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</si>
  <si>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</si>
  <si>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</si>
  <si>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</si>
  <si>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</si>
  <si>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</si>
  <si>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</si>
  <si>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</si>
  <si>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</si>
  <si>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</si>
  <si>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</si>
  <si>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</si>
  <si>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</si>
  <si>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</si>
  <si>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</si>
  <si>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</si>
  <si>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</si>
  <si>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</si>
  <si>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</si>
  <si>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</si>
  <si>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</si>
  <si>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</si>
  <si>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</si>
  <si>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</si>
  <si>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</si>
  <si>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</si>
  <si>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</si>
  <si>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</si>
  <si>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</si>
  <si>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</si>
  <si>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</si>
  <si>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</si>
  <si>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</si>
  <si>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</si>
  <si>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</si>
  <si>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</si>
  <si>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02.05.212</t>
  </si>
  <si>
    <t>Andaime tubular fachadeiro com piso metálico e sapatas ajustáveis</t>
  </si>
  <si>
    <t>02.06</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</si>
  <si>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</si>
  <si>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</si>
  <si>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</si>
  <si>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</si>
  <si>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</si>
  <si>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02.08.020</t>
  </si>
  <si>
    <t>Placa de identificação para obra</t>
  </si>
  <si>
    <t>02.08.040</t>
  </si>
  <si>
    <t>Placa em lona com impressão digital e requadro em metalon</t>
  </si>
  <si>
    <t>02.08.050</t>
  </si>
  <si>
    <t>Placa em lona com impressão digital e estrutura em madeira</t>
  </si>
  <si>
    <t>02.09</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</si>
  <si>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</si>
  <si>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</si>
  <si>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</si>
  <si>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</si>
  <si>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</si>
  <si>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</si>
  <si>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</si>
  <si>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</si>
  <si>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</si>
  <si>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</si>
  <si>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</si>
  <si>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02.10.020</t>
  </si>
  <si>
    <t>Locação de obra de edificação</t>
  </si>
  <si>
    <t>02.10.040</t>
  </si>
  <si>
    <t>Locação de rede de canalização</t>
  </si>
  <si>
    <t>02.10.050</t>
  </si>
  <si>
    <t>Locação para muros, cercas e alambrados</t>
  </si>
  <si>
    <t>02.10.060</t>
  </si>
  <si>
    <t>Locação de vias, calçadas, tanques e lagoas</t>
  </si>
  <si>
    <t>03</t>
  </si>
  <si>
    <t>03.01</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</si>
  <si>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</si>
  <si>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</si>
  <si>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</si>
  <si>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</si>
  <si>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</si>
  <si>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</si>
  <si>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</si>
  <si>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</si>
  <si>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</si>
  <si>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</si>
  <si>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</si>
  <si>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</si>
  <si>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</si>
  <si>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</si>
  <si>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</si>
  <si>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</si>
  <si>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</si>
  <si>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</si>
  <si>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</si>
  <si>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</si>
  <si>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</si>
  <si>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</si>
  <si>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</si>
  <si>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03.02.020</t>
  </si>
  <si>
    <t>Demolição manual de alvenaria de fundação/embasamento</t>
  </si>
  <si>
    <t>03.02.040</t>
  </si>
  <si>
    <t>Demolição manual de alvenaria de elevação ou elemento vazado, incluindo revestimento</t>
  </si>
  <si>
    <t>03.03</t>
  </si>
  <si>
    <t>03.03.020</t>
  </si>
  <si>
    <t>Apicoamento manual de piso, parede ou teto</t>
  </si>
  <si>
    <t>03.03.040</t>
  </si>
  <si>
    <t>Demolição manual de revestimento em massa de parede ou teto</t>
  </si>
  <si>
    <t>03.03.060</t>
  </si>
  <si>
    <t>Demolição manual de revestimento em massa de piso</t>
  </si>
  <si>
    <t>03.04</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</si>
  <si>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</si>
  <si>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</si>
  <si>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</si>
  <si>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</si>
  <si>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</si>
  <si>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</si>
  <si>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</si>
  <si>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03.05.020</t>
  </si>
  <si>
    <t>Demolição manual de revestimento sintético, incluindo a base</t>
  </si>
  <si>
    <t>03.06</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</si>
  <si>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</si>
  <si>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</si>
  <si>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</si>
  <si>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</si>
  <si>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</si>
  <si>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</si>
  <si>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</si>
  <si>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</si>
  <si>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</si>
  <si>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</si>
  <si>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</si>
  <si>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</si>
  <si>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</si>
  <si>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</si>
  <si>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</si>
  <si>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</si>
  <si>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</si>
  <si>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</si>
  <si>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</si>
  <si>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</si>
  <si>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</si>
  <si>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</si>
  <si>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</si>
  <si>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</si>
  <si>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</si>
  <si>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</si>
  <si>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</si>
  <si>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</si>
  <si>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</si>
  <si>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</si>
  <si>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</si>
  <si>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</si>
  <si>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</si>
  <si>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</si>
  <si>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</si>
  <si>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</si>
  <si>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</si>
  <si>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</si>
  <si>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</si>
  <si>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</si>
  <si>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</si>
  <si>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</si>
  <si>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</si>
  <si>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</si>
  <si>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04</t>
  </si>
  <si>
    <t>04.01</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</si>
  <si>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</si>
  <si>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</si>
  <si>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</si>
  <si>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</si>
  <si>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</si>
  <si>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</si>
  <si>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</si>
  <si>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</si>
  <si>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</si>
  <si>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</si>
  <si>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</si>
  <si>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</si>
  <si>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</si>
  <si>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</si>
  <si>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</si>
  <si>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</si>
  <si>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</si>
  <si>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</si>
  <si>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</si>
  <si>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</si>
  <si>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</si>
  <si>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</si>
  <si>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</si>
  <si>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</si>
  <si>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</si>
  <si>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</si>
  <si>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04.03</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</si>
  <si>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</si>
  <si>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</si>
  <si>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</si>
  <si>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</si>
  <si>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</si>
  <si>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</si>
  <si>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</si>
  <si>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</si>
  <si>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</si>
  <si>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</si>
  <si>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</si>
  <si>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</si>
  <si>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</si>
  <si>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</si>
  <si>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</si>
  <si>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</si>
  <si>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</si>
  <si>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</si>
  <si>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</si>
  <si>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</si>
  <si>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</si>
  <si>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</si>
  <si>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</si>
  <si>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</si>
  <si>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</si>
  <si>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</si>
  <si>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</si>
  <si>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</si>
  <si>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</si>
  <si>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</si>
  <si>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</si>
  <si>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</si>
  <si>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</si>
  <si>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</si>
  <si>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</si>
  <si>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</si>
  <si>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</si>
  <si>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</si>
  <si>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</si>
  <si>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</si>
  <si>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</si>
  <si>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</si>
  <si>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</si>
  <si>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</si>
  <si>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</si>
  <si>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</si>
  <si>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04.07.020</t>
  </si>
  <si>
    <t>Retirada de forro qualquer em placas ou tiras fixadas</t>
  </si>
  <si>
    <t>04.07.040</t>
  </si>
  <si>
    <t>Retirada de forro qualquer em placas ou tiras apoiadas</t>
  </si>
  <si>
    <t>04.07.060</t>
  </si>
  <si>
    <t>Retirada de sistema de fixação ou tarugamento de forro</t>
  </si>
  <si>
    <t>04.08</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</si>
  <si>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</si>
  <si>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</si>
  <si>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</si>
  <si>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</si>
  <si>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</si>
  <si>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</si>
  <si>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</si>
  <si>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</si>
  <si>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</si>
  <si>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</si>
  <si>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</si>
  <si>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</si>
  <si>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</si>
  <si>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</si>
  <si>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</si>
  <si>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</si>
  <si>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</si>
  <si>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</si>
  <si>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</si>
  <si>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</si>
  <si>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</si>
  <si>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</si>
  <si>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</si>
  <si>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</si>
  <si>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</si>
  <si>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</si>
  <si>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</si>
  <si>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</si>
  <si>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</si>
  <si>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</si>
  <si>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</si>
  <si>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</si>
  <si>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</si>
  <si>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</si>
  <si>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</si>
  <si>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</si>
  <si>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</si>
  <si>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</si>
  <si>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</si>
  <si>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</si>
  <si>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</si>
  <si>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</si>
  <si>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</si>
  <si>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</si>
  <si>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</si>
  <si>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</si>
  <si>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</si>
  <si>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</si>
  <si>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</si>
  <si>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</si>
  <si>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</si>
  <si>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</si>
  <si>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</si>
  <si>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</si>
  <si>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</si>
  <si>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</si>
  <si>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</si>
  <si>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</si>
  <si>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04.12.020</t>
  </si>
  <si>
    <t>Retirada de conjunto motor-bomba</t>
  </si>
  <si>
    <t>04.12.040</t>
  </si>
  <si>
    <t>Retirada de motor de bomba de recalque</t>
  </si>
  <si>
    <t>04.13</t>
  </si>
  <si>
    <t>04.13.020</t>
  </si>
  <si>
    <t>Retirada de isolamento térmico com material monolítico</t>
  </si>
  <si>
    <t>04.13.060</t>
  </si>
  <si>
    <t>Retirada de isolamento térmico com material em panos</t>
  </si>
  <si>
    <t>04.14</t>
  </si>
  <si>
    <t>04.14.020</t>
  </si>
  <si>
    <t>Retirada de vidro ou espelho com raspagem da massa ou retirada de baguete</t>
  </si>
  <si>
    <t>04.14.040</t>
  </si>
  <si>
    <t>Retirada de esquadria em vidro</t>
  </si>
  <si>
    <t>04.17</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</si>
  <si>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</si>
  <si>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</si>
  <si>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</si>
  <si>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</si>
  <si>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</si>
  <si>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</si>
  <si>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</si>
  <si>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</si>
  <si>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</si>
  <si>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</si>
  <si>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</si>
  <si>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</si>
  <si>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</si>
  <si>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</si>
  <si>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</si>
  <si>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</si>
  <si>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</si>
  <si>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</si>
  <si>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</si>
  <si>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</si>
  <si>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</si>
  <si>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</si>
  <si>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</si>
  <si>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</si>
  <si>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</si>
  <si>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</si>
  <si>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</si>
  <si>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</si>
  <si>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</si>
  <si>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</si>
  <si>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</si>
  <si>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</si>
  <si>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</si>
  <si>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</si>
  <si>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</si>
  <si>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</si>
  <si>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</si>
  <si>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</si>
  <si>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</si>
  <si>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</si>
  <si>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</si>
  <si>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</si>
  <si>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</si>
  <si>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</si>
  <si>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</si>
  <si>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</si>
  <si>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</si>
  <si>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</si>
  <si>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</si>
  <si>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</si>
  <si>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</si>
  <si>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</si>
  <si>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</si>
  <si>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</si>
  <si>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</si>
  <si>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</si>
  <si>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</si>
  <si>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</si>
  <si>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</si>
  <si>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</si>
  <si>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</si>
  <si>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</si>
  <si>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</si>
  <si>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</si>
  <si>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</si>
  <si>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</si>
  <si>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</si>
  <si>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</si>
  <si>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</si>
  <si>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</si>
  <si>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</si>
  <si>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</si>
  <si>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</si>
  <si>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</si>
  <si>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</si>
  <si>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</si>
  <si>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</si>
  <si>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</si>
  <si>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</si>
  <si>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</si>
  <si>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</si>
  <si>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</si>
  <si>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</si>
  <si>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</si>
  <si>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</si>
  <si>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</si>
  <si>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</si>
  <si>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</si>
  <si>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</si>
  <si>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</si>
  <si>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</si>
  <si>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</si>
  <si>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</si>
  <si>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</si>
  <si>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</si>
  <si>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</si>
  <si>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</si>
  <si>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</si>
  <si>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</si>
  <si>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</si>
  <si>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</si>
  <si>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</si>
  <si>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</si>
  <si>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</si>
  <si>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</si>
  <si>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</si>
  <si>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</si>
  <si>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</si>
  <si>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</si>
  <si>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</si>
  <si>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</si>
  <si>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</si>
  <si>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</si>
  <si>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</si>
  <si>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</si>
  <si>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</si>
  <si>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</si>
  <si>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</si>
  <si>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</si>
  <si>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04.21.020</t>
  </si>
  <si>
    <t>Remoção de óleo de disjuntor ou transformador</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</si>
  <si>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</si>
  <si>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</si>
  <si>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</si>
  <si>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</si>
  <si>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</si>
  <si>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</si>
  <si>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</si>
  <si>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</si>
  <si>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</si>
  <si>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</si>
  <si>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</si>
  <si>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</si>
  <si>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</si>
  <si>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</si>
  <si>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</si>
  <si>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</si>
  <si>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</si>
  <si>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</si>
  <si>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</si>
  <si>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</si>
  <si>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</si>
  <si>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</si>
  <si>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</si>
  <si>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</si>
  <si>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</si>
  <si>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</si>
  <si>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</si>
  <si>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</si>
  <si>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</si>
  <si>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</si>
  <si>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</si>
  <si>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</si>
  <si>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</si>
  <si>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</si>
  <si>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</si>
  <si>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</si>
  <si>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</si>
  <si>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</si>
  <si>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</si>
  <si>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</si>
  <si>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</si>
  <si>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</si>
  <si>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</si>
  <si>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</si>
  <si>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</si>
  <si>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</si>
  <si>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</si>
  <si>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</si>
  <si>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</si>
  <si>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</si>
  <si>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</si>
  <si>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</si>
  <si>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</si>
  <si>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</si>
  <si>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</si>
  <si>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</si>
  <si>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</si>
  <si>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</si>
  <si>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</si>
  <si>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04.31.010</t>
  </si>
  <si>
    <t>Retirada de bico de sprinkler</t>
  </si>
  <si>
    <t>04.35</t>
  </si>
  <si>
    <t>04.35.050</t>
  </si>
  <si>
    <t>Retirada de aparelho de ar condicionado portátil</t>
  </si>
  <si>
    <t>04.40</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</si>
  <si>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</si>
  <si>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</si>
  <si>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</si>
  <si>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</si>
  <si>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</si>
  <si>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</si>
  <si>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</si>
  <si>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</si>
  <si>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</si>
  <si>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</si>
  <si>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05</t>
  </si>
  <si>
    <t>05.04</t>
  </si>
  <si>
    <t>05.04.060</t>
  </si>
  <si>
    <t>Transporte manual horizontal e/ou vertical de entulho até o local de despejo - ensacado</t>
  </si>
  <si>
    <t>05.07</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</si>
  <si>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</si>
  <si>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</si>
  <si>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</si>
  <si>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</si>
  <si>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</si>
  <si>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</si>
  <si>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</si>
  <si>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</si>
  <si>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05.08</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</si>
  <si>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</si>
  <si>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</si>
  <si>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</si>
  <si>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</si>
  <si>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</si>
  <si>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</si>
  <si>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</si>
  <si>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</si>
  <si>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</si>
  <si>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</si>
  <si>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05.08.220</t>
  </si>
  <si>
    <t>Carregamento mecanizado de entulho fragmentado, com caminhão à disposição dentro da obra, até o raio de 1 km</t>
  </si>
  <si>
    <t>05.09</t>
  </si>
  <si>
    <t>05.09.006</t>
  </si>
  <si>
    <t>Taxa de destinação de resíduo sólido em aterro, tipo inerte</t>
  </si>
  <si>
    <t>05.09.007</t>
  </si>
  <si>
    <t>05.09.008</t>
  </si>
  <si>
    <t>05.10</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</si>
  <si>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</si>
  <si>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</si>
  <si>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</si>
  <si>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</si>
  <si>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</si>
  <si>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</si>
  <si>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</si>
  <si>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</si>
  <si>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</si>
  <si>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</si>
  <si>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</si>
  <si>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</si>
  <si>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</si>
  <si>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</si>
  <si>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</si>
  <si>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</si>
  <si>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</si>
  <si>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</si>
  <si>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</si>
  <si>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</si>
  <si>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</si>
  <si>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</si>
  <si>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</si>
  <si>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</si>
  <si>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</si>
  <si>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</si>
  <si>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</si>
  <si>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</si>
  <si>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</si>
  <si>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</si>
  <si>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06</t>
  </si>
  <si>
    <t>06.01</t>
  </si>
  <si>
    <t>06.01.020</t>
  </si>
  <si>
    <t>Escavação manual em solo de 1ª e 2ª categoria em campo aberto</t>
  </si>
  <si>
    <t>06.01.040</t>
  </si>
  <si>
    <t>Escavação manual em solo brejoso em campo aberto</t>
  </si>
  <si>
    <t>06.02</t>
  </si>
  <si>
    <t>06.02.020</t>
  </si>
  <si>
    <t>Escavação manual em solo de 1ª e 2ª categoria em vala ou cava até 1,5 m</t>
  </si>
  <si>
    <t>06.02.040</t>
  </si>
  <si>
    <t>Escavação manual em solo de 1ª e 2ª categoria em vala ou cava além de 1,5 m</t>
  </si>
  <si>
    <t>06.11</t>
  </si>
  <si>
    <t>06.11.020</t>
  </si>
  <si>
    <t>Reaterro manual para simples regularização sem compactação</t>
  </si>
  <si>
    <t>06.11.040</t>
  </si>
  <si>
    <t>Reaterro manual apiloado sem controle de compactação</t>
  </si>
  <si>
    <t>06.11.060</t>
  </si>
  <si>
    <t>Reaterro manual com adição de 2% de cimento</t>
  </si>
  <si>
    <t>06.12</t>
  </si>
  <si>
    <t>06.12.020</t>
  </si>
  <si>
    <t>Aterro manual apiloado de área interna com maço de 30 kg</t>
  </si>
  <si>
    <t>06.14</t>
  </si>
  <si>
    <t>06.14.020</t>
  </si>
  <si>
    <t>Carga manual de solo</t>
  </si>
  <si>
    <t>07</t>
  </si>
  <si>
    <t>07.01</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</si>
  <si>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</si>
  <si>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</si>
  <si>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</si>
  <si>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</si>
  <si>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</si>
  <si>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</si>
  <si>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</si>
  <si>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</si>
  <si>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</si>
  <si>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</si>
  <si>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</si>
  <si>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</si>
  <si>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</si>
  <si>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</si>
  <si>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</si>
  <si>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</si>
  <si>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</si>
  <si>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</si>
  <si>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07.05.010</t>
  </si>
  <si>
    <t>Escavação e carga mecanizada em solo brejoso ou turfa</t>
  </si>
  <si>
    <t>07.05.020</t>
  </si>
  <si>
    <t>Escavação e carga mecanizada em solo vegetal superficial</t>
  </si>
  <si>
    <t>07.06</t>
  </si>
  <si>
    <t>07.06.010</t>
  </si>
  <si>
    <t>Escavação e carga mecanizada em campo aberto, com rompedor hidráulico, em rocha</t>
  </si>
  <si>
    <t>07.10</t>
  </si>
  <si>
    <t>07.10.020</t>
  </si>
  <si>
    <t>Espalhamento de solo em bota-fora com compactação sem controle</t>
  </si>
  <si>
    <t>07.11</t>
  </si>
  <si>
    <t>07.11.020</t>
  </si>
  <si>
    <t>Reaterro compactado mecanizado de vala ou cava com compactador</t>
  </si>
  <si>
    <t>07.11.040</t>
  </si>
  <si>
    <t>Reaterro compactado mecanizado de vala ou cava com rolo, mínimo de 95% PN</t>
  </si>
  <si>
    <t>07.12</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</si>
  <si>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</si>
  <si>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</si>
  <si>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</si>
  <si>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</si>
  <si>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</si>
  <si>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</si>
  <si>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</si>
  <si>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</si>
  <si>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</si>
  <si>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08.01</t>
  </si>
  <si>
    <t>08.01.020</t>
  </si>
  <si>
    <t>Escoramento de solo contínuo</t>
  </si>
  <si>
    <t>08.01.040</t>
  </si>
  <si>
    <t>Escoramento de solo descontínuo</t>
  </si>
  <si>
    <t>08.01.060</t>
  </si>
  <si>
    <t>Escoramento de solo pontaletado</t>
  </si>
  <si>
    <t>08.01.080</t>
  </si>
  <si>
    <t>Escoramento de solo especial</t>
  </si>
  <si>
    <t>08.01.100</t>
  </si>
  <si>
    <t>08.01.110</t>
  </si>
  <si>
    <t>08.01.120</t>
  </si>
  <si>
    <t>08.02</t>
  </si>
  <si>
    <t>08.02.020</t>
  </si>
  <si>
    <t>Cimbramento em madeira com estroncas de eucalipto</t>
  </si>
  <si>
    <t>08.02.040</t>
  </si>
  <si>
    <t>Cimbramento em perfil metálico para obras de arte</t>
  </si>
  <si>
    <t>08.02.050</t>
  </si>
  <si>
    <t>Cimbramento tubular metálico</t>
  </si>
  <si>
    <t>08.02.060</t>
  </si>
  <si>
    <t>Montagem e desmontagem de cimbramento tubular metálico</t>
  </si>
  <si>
    <t>08.03</t>
  </si>
  <si>
    <t>08.03.020</t>
  </si>
  <si>
    <t>Descimbramento em madeira</t>
  </si>
  <si>
    <t>08.05</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</si>
  <si>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</si>
  <si>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</si>
  <si>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</si>
  <si>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</si>
  <si>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</si>
  <si>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</si>
  <si>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</si>
  <si>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</si>
  <si>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</si>
  <si>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</si>
  <si>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</si>
  <si>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</si>
  <si>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</si>
  <si>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08.06.040</t>
  </si>
  <si>
    <t>Barbacã em tubo de PVC com diâmetro 50 mm</t>
  </si>
  <si>
    <t>08.06.060</t>
  </si>
  <si>
    <t>Barbacã em tubo de PVC com diâmetro 75 mm</t>
  </si>
  <si>
    <t>08.06.080</t>
  </si>
  <si>
    <t>Barbacã em tubo de PVC com diâmetro 100 mm</t>
  </si>
  <si>
    <t>08.07</t>
  </si>
  <si>
    <t>08.07.050</t>
  </si>
  <si>
    <t>08.07.060</t>
  </si>
  <si>
    <t>Locação de conjunto de bombeamento a vácuo para rebaixamento de lençol freático, com até 50 ponteiras e potência até 15 HP, mínimo 30 dias</t>
  </si>
  <si>
    <t>08.07.070</t>
  </si>
  <si>
    <t>Ponteiras filtrantes, profundidade até 5 m</t>
  </si>
  <si>
    <t>08.07.090</t>
  </si>
  <si>
    <t>Esgotamento de águas superficiais com bomba de superfície ou submersa</t>
  </si>
  <si>
    <t>08.10</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</si>
  <si>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</si>
  <si>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</si>
  <si>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</si>
  <si>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</si>
  <si>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</si>
  <si>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</si>
  <si>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</si>
  <si>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</si>
  <si>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</si>
  <si>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09.01</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</si>
  <si>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</si>
  <si>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</si>
  <si>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</si>
  <si>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</si>
  <si>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</si>
  <si>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</si>
  <si>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</si>
  <si>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</si>
  <si>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</si>
  <si>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</si>
  <si>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</si>
  <si>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</si>
  <si>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</si>
  <si>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</si>
  <si>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</si>
  <si>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</si>
  <si>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</si>
  <si>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</si>
  <si>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</si>
  <si>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</si>
  <si>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</si>
  <si>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</si>
  <si>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</si>
  <si>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</si>
  <si>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</si>
  <si>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</si>
  <si>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</si>
  <si>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</si>
  <si>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</si>
  <si>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</si>
  <si>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</si>
  <si>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</si>
  <si>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</si>
  <si>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</si>
  <si>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</si>
  <si>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</si>
  <si>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</si>
  <si>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</si>
  <si>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</si>
  <si>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</si>
  <si>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09.07</t>
  </si>
  <si>
    <t>09.07.060</t>
  </si>
  <si>
    <t>10</t>
  </si>
  <si>
    <t>10.01</t>
  </si>
  <si>
    <t>10.01.020</t>
  </si>
  <si>
    <t>Armadura em barra de aço CA-25 fyk = 250 MPa</t>
  </si>
  <si>
    <t>10.01.040</t>
  </si>
  <si>
    <t>Armadura em barra de aço CA-50 (A ou B) fyk = 500 MPa</t>
  </si>
  <si>
    <t>10.01.060</t>
  </si>
  <si>
    <t>Armadura em barra de aço CA-60 (A ou B) fyk = 600 MPa</t>
  </si>
  <si>
    <t>10.02</t>
  </si>
  <si>
    <t>10.02.020</t>
  </si>
  <si>
    <t>Armadura em tela soldada de aço</t>
  </si>
  <si>
    <t>11</t>
  </si>
  <si>
    <t>11.01</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</si>
  <si>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</si>
  <si>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</si>
  <si>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</si>
  <si>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</si>
  <si>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</si>
  <si>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</si>
  <si>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</si>
  <si>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</si>
  <si>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</si>
  <si>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</si>
  <si>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</si>
  <si>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</si>
  <si>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</si>
  <si>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</si>
  <si>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</si>
  <si>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</si>
  <si>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</si>
  <si>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</si>
  <si>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</si>
  <si>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</si>
  <si>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11.01.630</t>
  </si>
  <si>
    <t>Concreto usinado, fck = 25 MPa - para perfil extrudado</t>
  </si>
  <si>
    <t>11.02</t>
  </si>
  <si>
    <t>11.02.020</t>
  </si>
  <si>
    <t>Concreto usinado não estrutural mínimo 150 kg cimento / m³</t>
  </si>
  <si>
    <t>11.02.040</t>
  </si>
  <si>
    <t>Concreto usinado não estrutural mínimo 200 kg cimento / m³</t>
  </si>
  <si>
    <t>11.02.060</t>
  </si>
  <si>
    <t>Concreto usinado não estrutural mínimo 300 kg cimento / m³</t>
  </si>
  <si>
    <t>11.03</t>
  </si>
  <si>
    <t>11.03.090</t>
  </si>
  <si>
    <t>Concreto preparado no local, fck = 20 MPa</t>
  </si>
  <si>
    <t>11.04</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</si>
  <si>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</si>
  <si>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</si>
  <si>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</si>
  <si>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</si>
  <si>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</si>
  <si>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</si>
  <si>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</si>
  <si>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11.05.010</t>
  </si>
  <si>
    <t>Argamassa em solo e cimento a 5% em peso</t>
  </si>
  <si>
    <t>11.05.030</t>
  </si>
  <si>
    <t>Argamassa graute expansiva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</si>
  <si>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</si>
  <si>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</si>
  <si>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</si>
  <si>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</si>
  <si>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</si>
  <si>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</si>
  <si>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11.16</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</si>
  <si>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</si>
  <si>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</si>
  <si>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</si>
  <si>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</si>
  <si>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</si>
  <si>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</si>
  <si>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</si>
  <si>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</si>
  <si>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</si>
  <si>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</si>
  <si>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</si>
  <si>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11.18.020</t>
  </si>
  <si>
    <t>Lastro de areia</t>
  </si>
  <si>
    <t>11.18.040</t>
  </si>
  <si>
    <t>Lastro de pedra britada</t>
  </si>
  <si>
    <t>11.18.060</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</si>
  <si>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</si>
  <si>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</si>
  <si>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</si>
  <si>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</si>
  <si>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</si>
  <si>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</si>
  <si>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</si>
  <si>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</si>
  <si>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</si>
  <si>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</si>
  <si>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</si>
  <si>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</si>
  <si>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</si>
  <si>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</si>
  <si>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</si>
  <si>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</si>
  <si>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11.20</t>
  </si>
  <si>
    <t>11.20.030</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</si>
  <si>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</si>
  <si>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</si>
  <si>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</si>
  <si>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</si>
  <si>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</si>
  <si>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</si>
  <si>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</si>
  <si>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</si>
  <si>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12</t>
  </si>
  <si>
    <t>12.01</t>
  </si>
  <si>
    <t>Broca em concreto armado diâmetro de 20 cm - completa</t>
  </si>
  <si>
    <t>Broca em concreto armado diâmetro de 25 cm - completa</t>
  </si>
  <si>
    <t>Broca em concreto armado diâmetro de 30 cm - completa</t>
  </si>
  <si>
    <t>12.04</t>
  </si>
  <si>
    <t>Taxa de mobilização e desmobilização de equipamentos para execução de estaca pré-moldada</t>
  </si>
  <si>
    <t>12.05</t>
  </si>
  <si>
    <t>12.05.010</t>
  </si>
  <si>
    <t>12.05.020</t>
  </si>
  <si>
    <t>12.05.030</t>
  </si>
  <si>
    <t>12.05.040</t>
  </si>
  <si>
    <t>12.05.150</t>
  </si>
  <si>
    <t>12.06</t>
  </si>
  <si>
    <t>12.06.010</t>
  </si>
  <si>
    <t>12.06.020</t>
  </si>
  <si>
    <t>12.06.030</t>
  </si>
  <si>
    <t>12.06.040</t>
  </si>
  <si>
    <t>12.06.080</t>
  </si>
  <si>
    <t>12.07</t>
  </si>
  <si>
    <t>12.07.010</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</si>
  <si>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</si>
  <si>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</si>
  <si>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</si>
  <si>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</si>
  <si>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</si>
  <si>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</si>
  <si>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</si>
  <si>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</si>
  <si>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</si>
  <si>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</si>
  <si>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</si>
  <si>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</si>
  <si>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</si>
  <si>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</si>
  <si>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</si>
  <si>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</si>
  <si>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</si>
  <si>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</si>
  <si>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</si>
  <si>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</si>
  <si>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</si>
  <si>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12.07.271</t>
  </si>
  <si>
    <t>Estaca tipo Raiz, diâmetro de 31 cm, sem armação, em rocha</t>
  </si>
  <si>
    <t>12.07.272</t>
  </si>
  <si>
    <t>Estaca tipo Raiz, diâmetro de 41 cm, sem armação, em rocha</t>
  </si>
  <si>
    <t>12.07.273</t>
  </si>
  <si>
    <t>Estaca tipo Raiz, diâmetro de 45 cm, sem armação, em rocha</t>
  </si>
  <si>
    <t>12.09</t>
  </si>
  <si>
    <t>12.09.010</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</si>
  <si>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</si>
  <si>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</si>
  <si>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</si>
  <si>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</si>
  <si>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</si>
  <si>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</si>
  <si>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</si>
  <si>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</si>
  <si>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</si>
  <si>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12.12.010</t>
  </si>
  <si>
    <t>12.12.014</t>
  </si>
  <si>
    <t>12.12.016</t>
  </si>
  <si>
    <t>12.12.020</t>
  </si>
  <si>
    <t>12.12.060</t>
  </si>
  <si>
    <t>12.12.070</t>
  </si>
  <si>
    <t>12.12.074</t>
  </si>
  <si>
    <t>12.12.090</t>
  </si>
  <si>
    <t>12.12.100</t>
  </si>
  <si>
    <t>12.14</t>
  </si>
  <si>
    <t>12.14.010</t>
  </si>
  <si>
    <t>12.14.040</t>
  </si>
  <si>
    <t>12.14.050</t>
  </si>
  <si>
    <t>12.14.060</t>
  </si>
  <si>
    <t>13</t>
  </si>
  <si>
    <t>13.01</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</si>
  <si>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</si>
  <si>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</si>
  <si>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</si>
  <si>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</si>
  <si>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</si>
  <si>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</si>
  <si>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</si>
  <si>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</si>
  <si>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</si>
  <si>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</si>
  <si>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</si>
  <si>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</si>
  <si>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</si>
  <si>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</si>
  <si>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</si>
  <si>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</si>
  <si>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</si>
  <si>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</si>
  <si>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</si>
  <si>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</si>
  <si>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</si>
  <si>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</si>
  <si>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</si>
  <si>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</si>
  <si>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</si>
  <si>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</si>
  <si>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</si>
  <si>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</si>
  <si>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</si>
  <si>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</si>
  <si>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</si>
  <si>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</si>
  <si>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</si>
  <si>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</si>
  <si>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</si>
  <si>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</si>
  <si>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</si>
  <si>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</si>
  <si>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</si>
  <si>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</si>
  <si>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</si>
  <si>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</si>
  <si>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</si>
  <si>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14.01</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</si>
  <si>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</si>
  <si>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</si>
  <si>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</si>
  <si>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</si>
  <si>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</si>
  <si>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</si>
  <si>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</si>
  <si>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</si>
  <si>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</si>
  <si>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</si>
  <si>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</si>
  <si>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</si>
  <si>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</si>
  <si>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</si>
  <si>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</si>
  <si>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</si>
  <si>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</si>
  <si>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</si>
  <si>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</si>
  <si>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</si>
  <si>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14.03.020</t>
  </si>
  <si>
    <t>Alvenaria de elevação de 1/4 tijolo laminado</t>
  </si>
  <si>
    <t>14.03.040</t>
  </si>
  <si>
    <t>Alvenaria de elevação de 1/2 tijolo laminado</t>
  </si>
  <si>
    <t>14.03.060</t>
  </si>
  <si>
    <t>Alvenaria de elevação de 1 tijolo laminado</t>
  </si>
  <si>
    <t>14.04</t>
  </si>
  <si>
    <t>14.04.200</t>
  </si>
  <si>
    <t>14.04.210</t>
  </si>
  <si>
    <t>14.04.220</t>
  </si>
  <si>
    <t>14.05</t>
  </si>
  <si>
    <t>14.05.050</t>
  </si>
  <si>
    <t>14.05.060</t>
  </si>
  <si>
    <t>14.10</t>
  </si>
  <si>
    <t>14.10.101</t>
  </si>
  <si>
    <t>Alvenaria de bloco de concreto de vedação de 9 x 19 x 39 cm - classe C</t>
  </si>
  <si>
    <t>14.10.111</t>
  </si>
  <si>
    <t>Alvenaria de bloco de concreto de vedação de 14 x 19 x 39 cm - classe C</t>
  </si>
  <si>
    <t>14.10.121</t>
  </si>
  <si>
    <t>Alvenaria de bloco de concreto de vedação de 19 x 19 x 39 cm - classe C</t>
  </si>
  <si>
    <t>14.11</t>
  </si>
  <si>
    <t>14.11.221</t>
  </si>
  <si>
    <t>Alvenaria de bloco de concreto estrutural 14 x 19 x 39 cm - classe B</t>
  </si>
  <si>
    <t>14.11.231</t>
  </si>
  <si>
    <t>Alvenaria de bloco de concreto estrutural 19 x 19 x 39 cm - classe B</t>
  </si>
  <si>
    <t>14.11.261</t>
  </si>
  <si>
    <t>Alvenaria de bloco de concreto estrutural 14 x 19 x 39 cm - classe A</t>
  </si>
  <si>
    <t>14.11.271</t>
  </si>
  <si>
    <t>Alvenaria de bloco de concreto estrutural 19 x 19 x 39 cm - classe A</t>
  </si>
  <si>
    <t>14.15</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</si>
  <si>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</si>
  <si>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</si>
  <si>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</si>
  <si>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</si>
  <si>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</si>
  <si>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</si>
  <si>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</si>
  <si>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</si>
  <si>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</si>
  <si>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14.20.010</t>
  </si>
  <si>
    <t>Vergas, contravergas e pilaretes de concreto armado</t>
  </si>
  <si>
    <t>14.20.020</t>
  </si>
  <si>
    <t>Cimalha em concreto com pingadeira</t>
  </si>
  <si>
    <t>14.28</t>
  </si>
  <si>
    <t>14.28.030</t>
  </si>
  <si>
    <t>Elemento vazado em concreto, tipo quadriculado de 39 x 39 x 10 cm</t>
  </si>
  <si>
    <t>14.28.100</t>
  </si>
  <si>
    <t>Elemento vazado em vidro, tipo veneziana capelinha de 20 x 10 x 10 cm</t>
  </si>
  <si>
    <t>Elemento vazado em concreto, tipo veneziana de 39 x 39 x 10 cm</t>
  </si>
  <si>
    <t>14.28.140</t>
  </si>
  <si>
    <t>Elemento vazado em vidro, tipo veneziana de 20 x 20 x 6 cm</t>
  </si>
  <si>
    <t>14.30</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</si>
  <si>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</si>
  <si>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</si>
  <si>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</si>
  <si>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</si>
  <si>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</si>
  <si>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</si>
  <si>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</si>
  <si>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</si>
  <si>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</si>
  <si>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</si>
  <si>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</si>
  <si>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</si>
  <si>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</si>
  <si>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</si>
  <si>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</si>
  <si>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</si>
  <si>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</si>
  <si>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</si>
  <si>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</si>
  <si>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</si>
  <si>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</si>
  <si>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</si>
  <si>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</si>
  <si>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</si>
  <si>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</si>
  <si>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</si>
  <si>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</si>
  <si>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</si>
  <si>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</si>
  <si>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</si>
  <si>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</si>
  <si>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</si>
  <si>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</si>
  <si>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</si>
  <si>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</si>
  <si>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</si>
  <si>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</si>
  <si>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</si>
  <si>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</si>
  <si>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</si>
  <si>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</si>
  <si>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</si>
  <si>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</si>
  <si>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</si>
  <si>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</si>
  <si>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</si>
  <si>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</si>
  <si>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</si>
  <si>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14.31.030</t>
  </si>
  <si>
    <t>Fechamento em placa cimentícia com espessura de 12 mm</t>
  </si>
  <si>
    <t>14.40</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</si>
  <si>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</si>
  <si>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</si>
  <si>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</si>
  <si>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</si>
  <si>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</si>
  <si>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</si>
  <si>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</si>
  <si>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</si>
  <si>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</si>
  <si>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</si>
  <si>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</si>
  <si>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</si>
  <si>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</si>
  <si>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15.01</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</si>
  <si>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</si>
  <si>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</si>
  <si>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</si>
  <si>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</si>
  <si>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</si>
  <si>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</si>
  <si>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</si>
  <si>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</si>
  <si>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</si>
  <si>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</si>
  <si>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</si>
  <si>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</si>
  <si>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</si>
  <si>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</si>
  <si>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</si>
  <si>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</si>
  <si>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</si>
  <si>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</si>
  <si>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</si>
  <si>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</si>
  <si>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</si>
  <si>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</si>
  <si>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</si>
  <si>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</si>
  <si>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</si>
  <si>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</si>
  <si>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</si>
  <si>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</si>
  <si>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</si>
  <si>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</si>
  <si>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</si>
  <si>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</si>
  <si>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</si>
  <si>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</si>
  <si>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15.03.140</t>
  </si>
  <si>
    <t>15.03.150</t>
  </si>
  <si>
    <t>Fornecimento e montagem de estrutura metálica em perfil metalon, sem pintura</t>
  </si>
  <si>
    <t>15.05</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</si>
  <si>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</si>
  <si>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</si>
  <si>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</si>
  <si>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</si>
  <si>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</si>
  <si>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</si>
  <si>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</si>
  <si>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</si>
  <si>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</si>
  <si>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</si>
  <si>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</si>
  <si>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</si>
  <si>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</si>
  <si>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</si>
  <si>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</si>
  <si>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</si>
  <si>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</si>
  <si>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</si>
  <si>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16.02</t>
  </si>
  <si>
    <t>16.02.010</t>
  </si>
  <si>
    <t>16.02.020</t>
  </si>
  <si>
    <t>16.02.030</t>
  </si>
  <si>
    <t>16.02.045</t>
  </si>
  <si>
    <t>Telha de barro colonial/paulista</t>
  </si>
  <si>
    <t>16.02.060</t>
  </si>
  <si>
    <t>16.02.120</t>
  </si>
  <si>
    <t>Emboçamento de beiral em telhas de barro</t>
  </si>
  <si>
    <t>16.02.230</t>
  </si>
  <si>
    <t>Cumeeira de barro emboçado tipos: plan, romana, italiana, francesa e paulistinha</t>
  </si>
  <si>
    <t>16.02.270</t>
  </si>
  <si>
    <t>Espigão de barro emboçado</t>
  </si>
  <si>
    <t>16.03</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</si>
  <si>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</si>
  <si>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</si>
  <si>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</si>
  <si>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</si>
  <si>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</si>
  <si>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</si>
  <si>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</si>
  <si>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</si>
  <si>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</si>
  <si>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</si>
  <si>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</si>
  <si>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</si>
  <si>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</si>
  <si>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</si>
  <si>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</si>
  <si>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</si>
  <si>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</si>
  <si>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</si>
  <si>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</si>
  <si>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</si>
  <si>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</si>
  <si>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</si>
  <si>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</si>
  <si>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16.10.020</t>
  </si>
  <si>
    <t>Telha em fibra vegetal, perfil ondulado, com espessura de 3 mm</t>
  </si>
  <si>
    <t>16.10.100</t>
  </si>
  <si>
    <t>Cumeeira em fibra vegetal, lisa, com espessura de 3 mm</t>
  </si>
  <si>
    <t>16.12</t>
  </si>
  <si>
    <t>16.12.020</t>
  </si>
  <si>
    <t>Telhamento em chapa de aço pré-pintada com epóxi e poliéster, perfil ondulado, com espessura de 0,50 mm</t>
  </si>
  <si>
    <t>16.12.040</t>
  </si>
  <si>
    <t>Telhamento em chapa de aço pré-pintada com epóxi e poliéster, perfil ondulado calandrado, com espessura de 0,80 mm</t>
  </si>
  <si>
    <t>16.12.050</t>
  </si>
  <si>
    <t>Telhamento em chapa de aço pré-pintada com epóxi e poliéster, perfil trapezoidal, com espessura de 0,80 mm e altura de 100 mm</t>
  </si>
  <si>
    <t>16.12.060</t>
  </si>
  <si>
    <t>Telhamento em chapa de aço pré-pintada com epóxi e poliéster, perfil trapezoidal, com espessura de 0,50 mm e altura de 40 mm</t>
  </si>
  <si>
    <t>16.12.200</t>
  </si>
  <si>
    <t>Cumeeira em chapa de aço pré-pintada com epóxi e poliéster, perfil trapezoidal, com espessura de 0,50 mm</t>
  </si>
  <si>
    <t>16.12.220</t>
  </si>
  <si>
    <t>Cumeeira em chapa de aço pré-pintada com epóxi e poliéster, perfil ondulado, com espessura de 0,50 mm</t>
  </si>
  <si>
    <t>16.13</t>
  </si>
  <si>
    <t>16.13.060</t>
  </si>
  <si>
    <t>Telhamento em chapa de aço pré-pintada com epóxi e poliéster, tipo sanduíche, espessura de 0,50 mm, com lã de rocha</t>
  </si>
  <si>
    <t>16.13.070</t>
  </si>
  <si>
    <t>Telhamento em chapa de aço pré-pintada com epóxi e poliéster, tipo sanduíche, espessura de 0,50 mm, com poliuretano</t>
  </si>
  <si>
    <t>16.13.130</t>
  </si>
  <si>
    <t>Telhamento em chapa de aço com pintura poliéster, tipo sanduíche, espessura de 0,50 mm, com poliestireno expandido</t>
  </si>
  <si>
    <t>16.13.140</t>
  </si>
  <si>
    <t>Telhamento em chapa de aço galvanizado autoportante, perfil trapezoidal, com espessura de 0,80 mm e altura de 120 mm</t>
  </si>
  <si>
    <t>16.16</t>
  </si>
  <si>
    <t>16.16.040</t>
  </si>
  <si>
    <t>Telha ondulada translúcida em polipropileno</t>
  </si>
  <si>
    <t>16.16.160</t>
  </si>
  <si>
    <t>Telha em poliéster reforçado com fibras de vidro, perfil trapezoidal 49</t>
  </si>
  <si>
    <t>16.16.400</t>
  </si>
  <si>
    <t>Cumeeira para telha de poliéster, tipo perfil trapezoidal 49</t>
  </si>
  <si>
    <t>16.20</t>
  </si>
  <si>
    <t>16.20.020</t>
  </si>
  <si>
    <t>Telhas de vidro para iluminação tipo francesa</t>
  </si>
  <si>
    <t>16.20.040</t>
  </si>
  <si>
    <t>Telhas de vidro para iluminação tipo colonial/paulistinha</t>
  </si>
  <si>
    <t>16.30</t>
  </si>
  <si>
    <t>16.30.020</t>
  </si>
  <si>
    <t>Domo de acrílico fixado em perfis de alumínio</t>
  </si>
  <si>
    <t>16.32</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</si>
  <si>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</si>
  <si>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</si>
  <si>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</si>
  <si>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</si>
  <si>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</si>
  <si>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</si>
  <si>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</si>
  <si>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</si>
  <si>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</si>
  <si>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</si>
  <si>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</si>
  <si>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</si>
  <si>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</si>
  <si>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</si>
  <si>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</si>
  <si>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</si>
  <si>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</si>
  <si>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16.33.400</t>
  </si>
  <si>
    <t>Rufo pré-moldado em concreto, de 14 x 50 x 18,5 cm</t>
  </si>
  <si>
    <t>16.33.410</t>
  </si>
  <si>
    <t>Rufo pré-moldado em concreto, de 20 x 50 x 26 cm</t>
  </si>
  <si>
    <t>16.40</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</si>
  <si>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</si>
  <si>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</si>
  <si>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</si>
  <si>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</si>
  <si>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</si>
  <si>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</si>
  <si>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</si>
  <si>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</si>
  <si>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</si>
  <si>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16.40.140</t>
  </si>
  <si>
    <t>Recolocação de telha em fibrocimento ou CRFS, perfil ondulado</t>
  </si>
  <si>
    <t>16.40.150</t>
  </si>
  <si>
    <t>Recolocação de telha em fibrocimento ou CRFS, perfil modulado ou trapezoidal</t>
  </si>
  <si>
    <t>17</t>
  </si>
  <si>
    <t>17.01</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</si>
  <si>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</si>
  <si>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</si>
  <si>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</si>
  <si>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</si>
  <si>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</si>
  <si>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</si>
  <si>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</si>
  <si>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</si>
  <si>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</si>
  <si>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17.01.120</t>
  </si>
  <si>
    <t>Argamassa de cimento e areia traço 1:3, com adesivo acrílico</t>
  </si>
  <si>
    <t>17.02</t>
  </si>
  <si>
    <t>17.02.020</t>
  </si>
  <si>
    <t>Chapisco</t>
  </si>
  <si>
    <t>17.02.030</t>
  </si>
  <si>
    <t>Chapisco 1:4 com areia grossa</t>
  </si>
  <si>
    <t>17.02.040</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</si>
  <si>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</si>
  <si>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</si>
  <si>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</si>
  <si>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</si>
  <si>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</si>
  <si>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</si>
  <si>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</si>
  <si>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</si>
  <si>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</si>
  <si>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</si>
  <si>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</si>
  <si>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</si>
  <si>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</si>
  <si>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</si>
  <si>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</si>
  <si>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</si>
  <si>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</si>
  <si>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</si>
  <si>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</si>
  <si>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</si>
  <si>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</si>
  <si>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</si>
  <si>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</si>
  <si>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</si>
  <si>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</si>
  <si>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</si>
  <si>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</si>
  <si>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</si>
  <si>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</si>
  <si>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</si>
  <si>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</si>
  <si>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</si>
  <si>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</si>
  <si>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</si>
  <si>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</si>
  <si>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</si>
  <si>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17.04.020</t>
  </si>
  <si>
    <t>Revestimento em gesso liso desempenado sobre emboço</t>
  </si>
  <si>
    <t>17.04.040</t>
  </si>
  <si>
    <t>Revestimento em gesso liso desempenado sobre bloco</t>
  </si>
  <si>
    <t>17.05</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</si>
  <si>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</si>
  <si>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</si>
  <si>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</si>
  <si>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</si>
  <si>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</si>
  <si>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</si>
  <si>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</si>
  <si>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</si>
  <si>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</si>
  <si>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</si>
  <si>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</si>
  <si>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</si>
  <si>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</si>
  <si>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</si>
  <si>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</si>
  <si>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</si>
  <si>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</si>
  <si>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</si>
  <si>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</si>
  <si>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</si>
  <si>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</si>
  <si>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</si>
  <si>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</si>
  <si>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</si>
  <si>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</si>
  <si>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</si>
  <si>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</si>
  <si>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</si>
  <si>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</si>
  <si>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</si>
  <si>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</si>
  <si>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</si>
  <si>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</si>
  <si>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</si>
  <si>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17.20</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</si>
  <si>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</si>
  <si>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</si>
  <si>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</si>
  <si>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</si>
  <si>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</si>
  <si>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</si>
  <si>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</si>
  <si>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</si>
  <si>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</si>
  <si>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</si>
  <si>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</si>
  <si>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</si>
  <si>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</si>
  <si>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</si>
  <si>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</si>
  <si>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</si>
  <si>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</si>
  <si>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</si>
  <si>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</si>
  <si>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</si>
  <si>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</si>
  <si>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</si>
  <si>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</si>
  <si>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</si>
  <si>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</si>
  <si>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</si>
  <si>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</si>
  <si>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</si>
  <si>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</si>
  <si>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</si>
  <si>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18.05</t>
  </si>
  <si>
    <t>18.05.020</t>
  </si>
  <si>
    <t>Revestimento em plaqueta laminada, para área interna e externa, sem rejunte</t>
  </si>
  <si>
    <t>18.06</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</si>
  <si>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</si>
  <si>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</si>
  <si>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</si>
  <si>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</si>
  <si>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</si>
  <si>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</si>
  <si>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</si>
  <si>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</si>
  <si>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</si>
  <si>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</si>
  <si>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</si>
  <si>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</si>
  <si>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</si>
  <si>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</si>
  <si>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</si>
  <si>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</si>
  <si>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</si>
  <si>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</si>
  <si>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</si>
  <si>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</si>
  <si>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</si>
  <si>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</si>
  <si>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</si>
  <si>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</si>
  <si>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</si>
  <si>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</si>
  <si>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</si>
  <si>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</si>
  <si>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</si>
  <si>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</si>
  <si>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</si>
  <si>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18.07.020</t>
  </si>
  <si>
    <t>Placa cerâmica não esmaltada extrudada de alta resistência química e mecânica, espessura de 9 mm, uso industrial, assentado com argamassa química bicomponente</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</si>
  <si>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</si>
  <si>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</si>
  <si>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</si>
  <si>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</si>
  <si>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</si>
  <si>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</si>
  <si>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</si>
  <si>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</si>
  <si>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</si>
  <si>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</si>
  <si>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</si>
  <si>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</si>
  <si>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</si>
  <si>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</si>
  <si>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</si>
  <si>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</si>
  <si>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</si>
  <si>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</si>
  <si>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</si>
  <si>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</si>
  <si>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</si>
  <si>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</si>
  <si>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</si>
  <si>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</si>
  <si>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</si>
  <si>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</si>
  <si>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</si>
  <si>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</si>
  <si>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</si>
  <si>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</si>
  <si>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</si>
  <si>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</si>
  <si>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</si>
  <si>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</si>
  <si>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</si>
  <si>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</si>
  <si>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</si>
  <si>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</si>
  <si>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</si>
  <si>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</si>
  <si>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</si>
  <si>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</si>
  <si>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</si>
  <si>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</si>
  <si>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</si>
  <si>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</si>
  <si>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</si>
  <si>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</si>
  <si>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</si>
  <si>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</si>
  <si>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</si>
  <si>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</si>
  <si>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</si>
  <si>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</si>
  <si>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</si>
  <si>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</si>
  <si>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18.12</t>
  </si>
  <si>
    <t>18.12.020</t>
  </si>
  <si>
    <t>18.12.120</t>
  </si>
  <si>
    <t>18.12.140</t>
  </si>
  <si>
    <t>18.13</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</si>
  <si>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</si>
  <si>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</si>
  <si>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</si>
  <si>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</si>
  <si>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</si>
  <si>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</si>
  <si>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</si>
  <si>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19.01</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</si>
  <si>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</si>
  <si>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</si>
  <si>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</si>
  <si>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</si>
  <si>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</si>
  <si>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</si>
  <si>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</si>
  <si>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</si>
  <si>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</si>
  <si>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</si>
  <si>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</si>
  <si>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</si>
  <si>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</si>
  <si>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</si>
  <si>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</si>
  <si>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</si>
  <si>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</si>
  <si>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</si>
  <si>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</si>
  <si>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</si>
  <si>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</si>
  <si>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</si>
  <si>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</si>
  <si>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</si>
  <si>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</si>
  <si>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</si>
  <si>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</si>
  <si>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</si>
  <si>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19.03.020</t>
  </si>
  <si>
    <t>Revestimento em pedra tipo arenito comum</t>
  </si>
  <si>
    <t>19.03.060</t>
  </si>
  <si>
    <t>Revestimento em pedra mineira comum</t>
  </si>
  <si>
    <t>19.03.090</t>
  </si>
  <si>
    <t>Revestimento em pedra Miracema</t>
  </si>
  <si>
    <t>19.03.100</t>
  </si>
  <si>
    <t>Rodapé em pedra Miracema, altura de 5,75 cm</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</si>
  <si>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</si>
  <si>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</si>
  <si>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</si>
  <si>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</si>
  <si>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</si>
  <si>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</si>
  <si>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</si>
  <si>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</si>
  <si>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</si>
  <si>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</si>
  <si>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</si>
  <si>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19.20.020</t>
  </si>
  <si>
    <t>Recolocação de mármore, pedras e granitos, assentes com massa</t>
  </si>
  <si>
    <t>20</t>
  </si>
  <si>
    <t>20.01</t>
  </si>
  <si>
    <t>20.01.040</t>
  </si>
  <si>
    <t>Lambril em madeira macho/fêmea tarugado, exceto pinus</t>
  </si>
  <si>
    <t>20.03</t>
  </si>
  <si>
    <t>20.03.010</t>
  </si>
  <si>
    <t>Soalho em tábua de madeira aparelhada</t>
  </si>
  <si>
    <t>20.04</t>
  </si>
  <si>
    <t>20.04.020</t>
  </si>
  <si>
    <t>Piso em tacos de Ipê colado</t>
  </si>
  <si>
    <t>20.10</t>
  </si>
  <si>
    <t>20.10.040</t>
  </si>
  <si>
    <t>Rodapé de madeira de 7 x 1,5 cm</t>
  </si>
  <si>
    <t>20.10.120</t>
  </si>
  <si>
    <t>Cordão de madeira</t>
  </si>
  <si>
    <t>20.20</t>
  </si>
  <si>
    <t>20.20.020</t>
  </si>
  <si>
    <t>Recolocação de soalho em madeira</t>
  </si>
  <si>
    <t>20.20.040</t>
  </si>
  <si>
    <t>Recolocação de tacos soltos com cola</t>
  </si>
  <si>
    <t>20.20.100</t>
  </si>
  <si>
    <t>Recolocação de rodapé e cordão de madeira</t>
  </si>
  <si>
    <t>21</t>
  </si>
  <si>
    <t>21.01</t>
  </si>
  <si>
    <t>21.01.100</t>
  </si>
  <si>
    <t>Revestimento em borracha sintética preta, espessura de 4 mm - colado</t>
  </si>
  <si>
    <t>21.01.160</t>
  </si>
  <si>
    <t>Revestimento em grama sintética, com espessura de 20 a 32 mm</t>
  </si>
  <si>
    <t>21.02</t>
  </si>
  <si>
    <t>21.02.050</t>
  </si>
  <si>
    <t>Revestimento vinílico, espessura de 2 mm, para tráfego médio, com impermeabilizante acrílico</t>
  </si>
  <si>
    <t>21.02.060</t>
  </si>
  <si>
    <t>Revestimento vinílico, espessura de 3,2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</si>
  <si>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</si>
  <si>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</si>
  <si>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</si>
  <si>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</si>
  <si>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</si>
  <si>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</si>
  <si>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</si>
  <si>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</si>
  <si>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</si>
  <si>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</si>
  <si>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</si>
  <si>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</si>
  <si>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</si>
  <si>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</si>
  <si>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</si>
  <si>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21.03.010</t>
  </si>
  <si>
    <t>Revestimento em aço inoxidável AISI 304, liga 18,8, chapa 20, espessura de 1 mm, acabamento escovado com grana especial</t>
  </si>
  <si>
    <t>21.03.090</t>
  </si>
  <si>
    <t>Piso elevado tipo telescópico em chapa de aço, sem revestimento</t>
  </si>
  <si>
    <t>21.03.151</t>
  </si>
  <si>
    <t>21.04</t>
  </si>
  <si>
    <t>21.04.100</t>
  </si>
  <si>
    <t>Revestimento com carpete para tráfego moderado, uso comercial, tipo bouclê de 5,4 até 8 mm</t>
  </si>
  <si>
    <t>21.04.110</t>
  </si>
  <si>
    <t>Revestimento com carpete para tráfego intenso, uso comercial, tipo bouclê de 6 mm</t>
  </si>
  <si>
    <t>21.05</t>
  </si>
  <si>
    <t>21.05.010</t>
  </si>
  <si>
    <t>Piso em painel com miolo de madeira contraplacado por lâminas de madeira e externamente por chapas em CRFS, espessura de 40 mm</t>
  </si>
  <si>
    <t>21.05.100</t>
  </si>
  <si>
    <t>Piso elevado de concreto em placas de 600 x 600 mm, antiderrapante, sem acabamento</t>
  </si>
  <si>
    <t>21.07</t>
  </si>
  <si>
    <t>21.07.010</t>
  </si>
  <si>
    <t>Revestimento em laminado melamínico dissipativo</t>
  </si>
  <si>
    <t>21.10</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</si>
  <si>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</si>
  <si>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</si>
  <si>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</si>
  <si>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</si>
  <si>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</si>
  <si>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</si>
  <si>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</si>
  <si>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</si>
  <si>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</si>
  <si>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</si>
  <si>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</si>
  <si>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</si>
  <si>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</si>
  <si>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</si>
  <si>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</si>
  <si>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</si>
  <si>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</si>
  <si>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21.11.050</t>
  </si>
  <si>
    <t>Degrau (piso e espelho) em borracha sintética preta com testeira - colado</t>
  </si>
  <si>
    <t>21.11.131</t>
  </si>
  <si>
    <t>Testeira flexível para arremate de degrau vinílico em PVC, espessura de 2 mm, com impermeabilizante acrílico</t>
  </si>
  <si>
    <t>21.20</t>
  </si>
  <si>
    <t>21.20.020</t>
  </si>
  <si>
    <t>Recolocação de piso sintético com cola</t>
  </si>
  <si>
    <t>21.20.040</t>
  </si>
  <si>
    <t>Recolocação de piso sintético argamassado</t>
  </si>
  <si>
    <t>21.20.050</t>
  </si>
  <si>
    <t>Recolocação de piso elevado telescópico metálico, inclusive estrutura de sustentação</t>
  </si>
  <si>
    <t>21.20.060</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</si>
  <si>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</si>
  <si>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</si>
  <si>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</si>
  <si>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</si>
  <si>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</si>
  <si>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</si>
  <si>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</si>
  <si>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</si>
  <si>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</si>
  <si>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</si>
  <si>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</si>
  <si>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</si>
  <si>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</si>
  <si>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22.01</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</si>
  <si>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</si>
  <si>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</si>
  <si>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</si>
  <si>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</si>
  <si>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</si>
  <si>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</si>
  <si>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</si>
  <si>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22.01.220</t>
  </si>
  <si>
    <t>Beiral em tábua de angelim-vermelho / bacuri / maçaranduba macho e fêmea com tarugamento</t>
  </si>
  <si>
    <t>22.01.240</t>
  </si>
  <si>
    <t>Beiral em tábua de angelim-vermelho / bacuri / maçaranduba macho e fêmea</t>
  </si>
  <si>
    <t>22.02</t>
  </si>
  <si>
    <t>22.02.010</t>
  </si>
  <si>
    <t>Forro em placa de gesso liso fixo</t>
  </si>
  <si>
    <t>22.02.030</t>
  </si>
  <si>
    <t>22.02.100</t>
  </si>
  <si>
    <t>22.03</t>
  </si>
  <si>
    <t>22.03.020</t>
  </si>
  <si>
    <t>22.03.030</t>
  </si>
  <si>
    <t>22.03.040</t>
  </si>
  <si>
    <t>Forro modular removível em PVC de 618mm x 1243mm</t>
  </si>
  <si>
    <t>22.03.050</t>
  </si>
  <si>
    <t>22.03.070</t>
  </si>
  <si>
    <t>Forro em lâmina de PVC</t>
  </si>
  <si>
    <t>22.03.122</t>
  </si>
  <si>
    <t>22.03.140</t>
  </si>
  <si>
    <t>22.04</t>
  </si>
  <si>
    <t>22.04.020</t>
  </si>
  <si>
    <t>Forro metálico removível, em painéis de 625mm x 625mm, tipo colmeia</t>
  </si>
  <si>
    <t>22.06</t>
  </si>
  <si>
    <t>22.06.130</t>
  </si>
  <si>
    <t>Brise em placa cimentícia, montado em perfil e chapa metálica</t>
  </si>
  <si>
    <t>22.06.240</t>
  </si>
  <si>
    <t>22.06.300</t>
  </si>
  <si>
    <t>Brise metálico curvo e móvel em chapa microperfurada de alumínio pré-pintada</t>
  </si>
  <si>
    <t>22.06.350</t>
  </si>
  <si>
    <t>Brise metálico curvo e móvel termoacústico em chapa lisa de alumínio pré-pintada</t>
  </si>
  <si>
    <t>22.20</t>
  </si>
  <si>
    <t>22.20.011</t>
  </si>
  <si>
    <t>Placa em lã de vidro revestida em PVC, auto extinguível</t>
  </si>
  <si>
    <t>22.20.020</t>
  </si>
  <si>
    <t>Recolocação de forros fixados</t>
  </si>
  <si>
    <t>22.20.040</t>
  </si>
  <si>
    <t>Recolocação de forros apoiados ou encaixados</t>
  </si>
  <si>
    <t>22.20.050</t>
  </si>
  <si>
    <t>22.20.090</t>
  </si>
  <si>
    <t>23</t>
  </si>
  <si>
    <t>23.01</t>
  </si>
  <si>
    <t>23.01.050</t>
  </si>
  <si>
    <t>Caixilho em madeira maxim-ar</t>
  </si>
  <si>
    <t>23.01.060</t>
  </si>
  <si>
    <t>Caixilho em madeira tipo veneziana de correr</t>
  </si>
  <si>
    <t>23.02</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</si>
  <si>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</si>
  <si>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</si>
  <si>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</si>
  <si>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</si>
  <si>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</si>
  <si>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</si>
  <si>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</si>
  <si>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</si>
  <si>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</si>
  <si>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</si>
  <si>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</si>
  <si>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</si>
  <si>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</si>
  <si>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</si>
  <si>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</si>
  <si>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</si>
  <si>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</si>
  <si>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</si>
  <si>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</si>
  <si>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</si>
  <si>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</si>
  <si>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</si>
  <si>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</si>
  <si>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</si>
  <si>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</si>
  <si>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</si>
  <si>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</si>
  <si>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</si>
  <si>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</si>
  <si>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</si>
  <si>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</si>
  <si>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</si>
  <si>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</si>
  <si>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</si>
  <si>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</si>
  <si>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</si>
  <si>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</si>
  <si>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</si>
  <si>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</si>
  <si>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</si>
  <si>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</si>
  <si>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</si>
  <si>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</si>
  <si>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</si>
  <si>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</si>
  <si>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</si>
  <si>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</si>
  <si>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</si>
  <si>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</si>
  <si>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</si>
  <si>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</si>
  <si>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</si>
  <si>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</si>
  <si>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</si>
  <si>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</si>
  <si>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</si>
  <si>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</si>
  <si>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</si>
  <si>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</si>
  <si>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</si>
  <si>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</si>
  <si>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</si>
  <si>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</si>
  <si>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</si>
  <si>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23.08.320</t>
  </si>
  <si>
    <t>Porta acústica de madeira</t>
  </si>
  <si>
    <t>23.08.380</t>
  </si>
  <si>
    <t>Faixa/batedor de proteção em madeira de 290 x 15 mm, com acabamento em laminado fenólico melamínico</t>
  </si>
  <si>
    <t>23.09</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</si>
  <si>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</si>
  <si>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</si>
  <si>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</si>
  <si>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</si>
  <si>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</si>
  <si>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</si>
  <si>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</si>
  <si>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</si>
  <si>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</si>
  <si>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</si>
  <si>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</si>
  <si>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</si>
  <si>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</si>
  <si>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</si>
  <si>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</si>
  <si>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</si>
  <si>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</si>
  <si>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</si>
  <si>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</si>
  <si>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</si>
  <si>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</si>
  <si>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</si>
  <si>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</si>
  <si>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</si>
  <si>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</si>
  <si>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</si>
  <si>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</si>
  <si>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</si>
  <si>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</si>
  <si>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</si>
  <si>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</si>
  <si>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</si>
  <si>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</si>
  <si>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</si>
  <si>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</si>
  <si>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</si>
  <si>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</si>
  <si>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</si>
  <si>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</si>
  <si>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</si>
  <si>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</si>
  <si>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</si>
  <si>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</si>
  <si>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</si>
  <si>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</si>
  <si>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</si>
  <si>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</si>
  <si>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</si>
  <si>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</si>
  <si>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</si>
  <si>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</si>
  <si>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</si>
  <si>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23.12.001</t>
  </si>
  <si>
    <t>Porta lisa de madeira, interna "PIM", para acabamento em pintura, padrão dimensional médio, com ferragens, completo - 80 x 210 cm</t>
  </si>
  <si>
    <t>23.13</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</si>
  <si>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</si>
  <si>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</si>
  <si>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</si>
  <si>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</si>
  <si>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</si>
  <si>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</si>
  <si>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</si>
  <si>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</si>
  <si>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</si>
  <si>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</si>
  <si>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</si>
  <si>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</si>
  <si>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</si>
  <si>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</si>
  <si>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</si>
  <si>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</si>
  <si>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</si>
  <si>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</si>
  <si>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</si>
  <si>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</si>
  <si>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</si>
  <si>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</si>
  <si>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</si>
  <si>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</si>
  <si>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</si>
  <si>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</si>
  <si>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</si>
  <si>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</si>
  <si>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</si>
  <si>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</si>
  <si>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</si>
  <si>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</si>
  <si>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</si>
  <si>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</si>
  <si>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</si>
  <si>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</si>
  <si>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</si>
  <si>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</si>
  <si>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</si>
  <si>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</si>
  <si>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</si>
  <si>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</si>
  <si>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</si>
  <si>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</si>
  <si>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</si>
  <si>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</si>
  <si>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</si>
  <si>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23.20.600</t>
  </si>
  <si>
    <t>Folha de porta em madeira com tela de proteção tipo mosqueteira</t>
  </si>
  <si>
    <t>24</t>
  </si>
  <si>
    <t>24.01</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</si>
  <si>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</si>
  <si>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</si>
  <si>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</si>
  <si>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</si>
  <si>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</si>
  <si>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</si>
  <si>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</si>
  <si>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</si>
  <si>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</si>
  <si>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</si>
  <si>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</si>
  <si>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</si>
  <si>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</si>
  <si>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</si>
  <si>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</si>
  <si>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</si>
  <si>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</si>
  <si>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</si>
  <si>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</si>
  <si>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</si>
  <si>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</si>
  <si>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</si>
  <si>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</si>
  <si>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</si>
  <si>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</si>
  <si>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</si>
  <si>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</si>
  <si>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</si>
  <si>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</si>
  <si>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</si>
  <si>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</si>
  <si>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</si>
  <si>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</si>
  <si>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</si>
  <si>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</si>
  <si>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</si>
  <si>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</si>
  <si>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</si>
  <si>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</si>
  <si>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</si>
  <si>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</si>
  <si>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</si>
  <si>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Porta/portão de abrir em veneziana de ferro, sob medida</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</si>
  <si>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</si>
  <si>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</si>
  <si>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</si>
  <si>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</si>
  <si>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</si>
  <si>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</si>
  <si>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</si>
  <si>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</si>
  <si>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</si>
  <si>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</si>
  <si>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</si>
  <si>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</si>
  <si>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</si>
  <si>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</si>
  <si>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</si>
  <si>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</si>
  <si>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</si>
  <si>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</si>
  <si>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</si>
  <si>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</si>
  <si>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</si>
  <si>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</si>
  <si>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</si>
  <si>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</si>
  <si>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</si>
  <si>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</si>
  <si>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</si>
  <si>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</si>
  <si>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</si>
  <si>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</si>
  <si>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</si>
  <si>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</si>
  <si>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</si>
  <si>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</si>
  <si>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24.03.040</t>
  </si>
  <si>
    <t>Guarda-corpo tubular com tela em aço galvanizado, diâmetro de 1 1/2´</t>
  </si>
  <si>
    <t>24.03.060</t>
  </si>
  <si>
    <t>24.03.080</t>
  </si>
  <si>
    <t>24.03.100</t>
  </si>
  <si>
    <t>Alçapão/tampa em chapa de ferro com porta cadeado</t>
  </si>
  <si>
    <t>24.03.200</t>
  </si>
  <si>
    <t>Tela de proteção tipo mosquiteira em aço galvanizado, com requadro em perfis de ferro</t>
  </si>
  <si>
    <t>24.03.210</t>
  </si>
  <si>
    <t>Tela de proteção em malha ondulada de 1´, fio 10 (BWG), com requadro</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</si>
  <si>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</si>
  <si>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</si>
  <si>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</si>
  <si>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</si>
  <si>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</si>
  <si>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</si>
  <si>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</si>
  <si>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</si>
  <si>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</si>
  <si>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</si>
  <si>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</si>
  <si>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</si>
  <si>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</si>
  <si>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Grade para piso eletrofundida, malha 30 x 100 mm, com barra de 40 x 2 mm</t>
  </si>
  <si>
    <t>24.03.690</t>
  </si>
  <si>
    <t>Grade para forro eletrofundida, malha 25 x 100 mm, com barra de 25 x 2 mm</t>
  </si>
  <si>
    <t>24.03.930</t>
  </si>
  <si>
    <t>Porta de enrolar automatizada, em chapa de aço galvanizada microperfurada, com pintura eletrostática, com controle remoto</t>
  </si>
  <si>
    <t>24.04</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</si>
  <si>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</si>
  <si>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</si>
  <si>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</si>
  <si>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</si>
  <si>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</si>
  <si>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</si>
  <si>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</si>
  <si>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</si>
  <si>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</si>
  <si>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</si>
  <si>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</si>
  <si>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</si>
  <si>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</si>
  <si>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</si>
  <si>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</si>
  <si>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</si>
  <si>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</si>
  <si>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</si>
  <si>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</si>
  <si>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</si>
  <si>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</si>
  <si>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</si>
  <si>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</si>
  <si>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</si>
  <si>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</si>
  <si>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</si>
  <si>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</si>
  <si>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</si>
  <si>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</si>
  <si>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</si>
  <si>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</si>
  <si>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</si>
  <si>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</si>
  <si>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</si>
  <si>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</si>
  <si>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</si>
  <si>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</si>
  <si>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</si>
  <si>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</si>
  <si>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</si>
  <si>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</si>
  <si>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</si>
  <si>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</si>
  <si>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</si>
  <si>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</si>
  <si>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</si>
  <si>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</si>
  <si>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</si>
  <si>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</si>
  <si>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24.06.030</t>
  </si>
  <si>
    <t>Guarda-corpo com vidro de 8 mm, em tubo de aço galvanizado, diâmetro 1 1/2´</t>
  </si>
  <si>
    <t>24.07</t>
  </si>
  <si>
    <t>24.07.030</t>
  </si>
  <si>
    <t>Porta de enrolar automatizado, em perfil meia cana perfurado, tipo transvision</t>
  </si>
  <si>
    <t>24.07.040</t>
  </si>
  <si>
    <t>Porta de abrir em chapa de aço galvanizado, com requadro em tela ondulada malha 2´ e fio 12</t>
  </si>
  <si>
    <t>24.08</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</si>
  <si>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</si>
  <si>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</si>
  <si>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</si>
  <si>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</si>
  <si>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</si>
  <si>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</si>
  <si>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</si>
  <si>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</si>
  <si>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</si>
  <si>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</si>
  <si>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</si>
  <si>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</si>
  <si>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</si>
  <si>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</si>
  <si>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</si>
  <si>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</si>
  <si>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</si>
  <si>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</si>
  <si>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</si>
  <si>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</si>
  <si>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</si>
  <si>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</si>
  <si>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</si>
  <si>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</si>
  <si>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</si>
  <si>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</si>
  <si>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</si>
  <si>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</si>
  <si>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</si>
  <si>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</si>
  <si>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</si>
  <si>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25.01</t>
  </si>
  <si>
    <t>25.01.020</t>
  </si>
  <si>
    <t>Caixilho em alumínio fixo, sob medida</t>
  </si>
  <si>
    <t>25.01.030</t>
  </si>
  <si>
    <t>Caixilho em alumínio basculante com vidro, linha comercial</t>
  </si>
  <si>
    <t>25.01.040</t>
  </si>
  <si>
    <t>Caixilho em alumínio basculante, sob medida</t>
  </si>
  <si>
    <t>25.01.050</t>
  </si>
  <si>
    <t>Caixilho em alumínio maxim-ar com vidro, linha comercial</t>
  </si>
  <si>
    <t>25.01.060</t>
  </si>
  <si>
    <t>Caixilho em alumínio maxim-ar, sob medida</t>
  </si>
  <si>
    <t>25.01.070</t>
  </si>
  <si>
    <t>Caixilho em alumínio de correr com vidro, linha comercial</t>
  </si>
  <si>
    <t>25.01.080</t>
  </si>
  <si>
    <t>Caixilho em alumínio de correr, sob medida</t>
  </si>
  <si>
    <t>25.01.090</t>
  </si>
  <si>
    <t>25.01.100</t>
  </si>
  <si>
    <t>Caixilho em alumínio tipo veneziana, sob medida</t>
  </si>
  <si>
    <t>25.01.110</t>
  </si>
  <si>
    <t>Caixilho guilhotina em alumínio anodizado, sob medida</t>
  </si>
  <si>
    <t>25.01.120</t>
  </si>
  <si>
    <t>Caixilho tipo veneziana industrial com montantes em alumínio e aletas em fibra de vidro</t>
  </si>
  <si>
    <t>25.01.240</t>
  </si>
  <si>
    <t>Caixilho fixo em alumínio, sob medida - branco</t>
  </si>
  <si>
    <t>25.01.361</t>
  </si>
  <si>
    <t>Caixilho em alumínio maxim-ar com vidro - branco</t>
  </si>
  <si>
    <t>25.01.371</t>
  </si>
  <si>
    <t>Caixilho em alumínio basculante com vidro - branco</t>
  </si>
  <si>
    <t>25.01.380</t>
  </si>
  <si>
    <t>Caixilho em alumínio de correr com vidro - branco</t>
  </si>
  <si>
    <t>25.01.400</t>
  </si>
  <si>
    <t>Caixilho em alumínio anodizado fixo</t>
  </si>
  <si>
    <t>25.01.410</t>
  </si>
  <si>
    <t>Caixilho em alumínio anodizado maxim-ar</t>
  </si>
  <si>
    <t>25.01.430</t>
  </si>
  <si>
    <t>Caixilho em alumínio fixo, tipo fachada</t>
  </si>
  <si>
    <t>25.01.440</t>
  </si>
  <si>
    <t>Caixilho em alumínio maxim-ar, tipo fachada</t>
  </si>
  <si>
    <t>25.01.450</t>
  </si>
  <si>
    <t>Caixilho em alumínio para pele de vidro, tipo fachada</t>
  </si>
  <si>
    <t>25.01.460</t>
  </si>
  <si>
    <t>Gradil em alumínio natural, sob medida</t>
  </si>
  <si>
    <t>25.01.470</t>
  </si>
  <si>
    <t>Caixilho fixo tipo veneziana em alumínio anodizado, sob medida - branco</t>
  </si>
  <si>
    <t>25.01.480</t>
  </si>
  <si>
    <t>Caixilho em alumínio com pintura eletrostática, basculante, sob medida - branco</t>
  </si>
  <si>
    <t>25.01.490</t>
  </si>
  <si>
    <t>Caixilho em alumínio com pintura eletrostática, maxim-ar, sob medida - branco</t>
  </si>
  <si>
    <t>25.01.500</t>
  </si>
  <si>
    <t>Caixilho em alumínio anodizado fixo, sob medida - bronze/preto</t>
  </si>
  <si>
    <t>25.01.510</t>
  </si>
  <si>
    <t>Caixilho em alumínio anodizado basculante, sob medida - bronze/preto</t>
  </si>
  <si>
    <t>25.01.520</t>
  </si>
  <si>
    <t>Caixilho em alumínio anodizado maxim-ar, sob medida - bronze/preto</t>
  </si>
  <si>
    <t>25.01.530</t>
  </si>
  <si>
    <t>Caixilho em alumínio anodizado de correr, sob medida - bronze/preto</t>
  </si>
  <si>
    <t>25.02</t>
  </si>
  <si>
    <t>25.02.010</t>
  </si>
  <si>
    <t>Porta de entrada de abrir em alumínio com vidro, linha comercial</t>
  </si>
  <si>
    <t>25.02.020</t>
  </si>
  <si>
    <t>Porta de entrada de abrir em alumínio, sob medida</t>
  </si>
  <si>
    <t>25.02.040</t>
  </si>
  <si>
    <t>Porta de entrada de correr em alumínio, sob medida</t>
  </si>
  <si>
    <t>25.02.050</t>
  </si>
  <si>
    <t>Porta veneziana de abrir em alumínio, linha comercial</t>
  </si>
  <si>
    <t>25.02.060</t>
  </si>
  <si>
    <t>25.02.070</t>
  </si>
  <si>
    <t>25.02.110</t>
  </si>
  <si>
    <t>Porta veneziana de abrir em alumínio, sob medida</t>
  </si>
  <si>
    <t>25.02.211</t>
  </si>
  <si>
    <t>Porta veneziana de abrir em alumínio - cor branca</t>
  </si>
  <si>
    <t>25.02.221</t>
  </si>
  <si>
    <t>Porta de correr em alumínio com veneziana e vidro - cor branca</t>
  </si>
  <si>
    <t>25.02.230</t>
  </si>
  <si>
    <t>Porta em alumínio anodizado de abrir, sob medida - bronze/preto</t>
  </si>
  <si>
    <t>25.02.240</t>
  </si>
  <si>
    <t>Porta em alumínio anodizado de correr, sob medida - bronze/preto</t>
  </si>
  <si>
    <t>25.02.250</t>
  </si>
  <si>
    <t>Porta em alumínio anodizado de abrir, tipo veneziana, sob medida - bronze/preto</t>
  </si>
  <si>
    <t>25.02.260</t>
  </si>
  <si>
    <t>Portinhola em alumínio anodizado de correr, tipo veneziana, sob medida - bronze/preto</t>
  </si>
  <si>
    <t>25.02.300</t>
  </si>
  <si>
    <t>Porta de abrir em alumínio com pintura eletrostática, sob medida - cor branca</t>
  </si>
  <si>
    <t>25.02.310</t>
  </si>
  <si>
    <t>Porta de abrir em alumínio tipo lambri, sob medida - cor branca</t>
  </si>
  <si>
    <t>25.20</t>
  </si>
  <si>
    <t>25.20.020</t>
  </si>
  <si>
    <t>Tela de proteção tipo mosquiteira removível, em fibra de vidro com revestimento em PVC e requadro em alumínio</t>
  </si>
  <si>
    <t>26</t>
  </si>
  <si>
    <t>26.01</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</si>
  <si>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</si>
  <si>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</si>
  <si>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</si>
  <si>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</si>
  <si>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</si>
  <si>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</si>
  <si>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</si>
  <si>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</si>
  <si>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</si>
  <si>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</si>
  <si>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</si>
  <si>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</si>
  <si>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</si>
  <si>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</si>
  <si>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</si>
  <si>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</si>
  <si>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</si>
  <si>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</si>
  <si>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</si>
  <si>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</si>
  <si>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</si>
  <si>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</si>
  <si>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</si>
  <si>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</si>
  <si>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</si>
  <si>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</si>
  <si>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26.02</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</si>
  <si>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</si>
  <si>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</si>
  <si>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</si>
  <si>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</si>
  <si>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</si>
  <si>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</si>
  <si>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</si>
  <si>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</si>
  <si>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</si>
  <si>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</si>
  <si>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</si>
  <si>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</si>
  <si>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</si>
  <si>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</si>
  <si>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</si>
  <si>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</si>
  <si>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</si>
  <si>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26.03.070</t>
  </si>
  <si>
    <t>Vidro laminado temperado incolor de 8mm</t>
  </si>
  <si>
    <t>26.03.074</t>
  </si>
  <si>
    <t>Vidro laminado temperado incolor de 16 mm</t>
  </si>
  <si>
    <t>26.04</t>
  </si>
  <si>
    <t>26.04.010</t>
  </si>
  <si>
    <t>Espelho em vidro cristal liso, espessura de 4 mm</t>
  </si>
  <si>
    <t>26.04.030</t>
  </si>
  <si>
    <t>Espelho comum de 3 mm com moldura em alumínio</t>
  </si>
  <si>
    <t>26.20</t>
  </si>
  <si>
    <t>26.20.010</t>
  </si>
  <si>
    <t>Massa para vidro</t>
  </si>
  <si>
    <t>26.20.020</t>
  </si>
  <si>
    <t>Recolocação de vidro inclusive emassamento ou recolocação de baguetes</t>
  </si>
  <si>
    <t>27</t>
  </si>
  <si>
    <t>27.02</t>
  </si>
  <si>
    <t>27.02.001</t>
  </si>
  <si>
    <t>27.02.011</t>
  </si>
  <si>
    <t>Chapa em policarbonato compacta, cristal, espessura de 6 mm</t>
  </si>
  <si>
    <t>27.02.041</t>
  </si>
  <si>
    <t>Chapa em policarbonato compacta, cristal, espessura de 10 mm</t>
  </si>
  <si>
    <t>27.02.050</t>
  </si>
  <si>
    <t>Chapa de policarbonato alveolar de 6 mm</t>
  </si>
  <si>
    <t>27.03</t>
  </si>
  <si>
    <t>27.03.030</t>
  </si>
  <si>
    <t>Placa de poliéster reforçada com fibra de vidro de 3 mm</t>
  </si>
  <si>
    <t>27.04</t>
  </si>
  <si>
    <t>27.04.031</t>
  </si>
  <si>
    <t>Caixilho de correr em PVC com vidro e persiana</t>
  </si>
  <si>
    <t>27.04.040</t>
  </si>
  <si>
    <t>Corrimão, bate-maca ou protetor de parede em PVC, com amortecimento à impacto, altura de 131 mm</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</si>
  <si>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</si>
  <si>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</si>
  <si>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</si>
  <si>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</si>
  <si>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</si>
  <si>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</si>
  <si>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</si>
  <si>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</si>
  <si>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</si>
  <si>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</si>
  <si>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</si>
  <si>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28.01</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</si>
  <si>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</si>
  <si>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</si>
  <si>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</si>
  <si>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</si>
  <si>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</si>
  <si>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</si>
  <si>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</si>
  <si>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</si>
  <si>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</si>
  <si>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</si>
  <si>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</si>
  <si>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</si>
  <si>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</si>
  <si>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</si>
  <si>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</si>
  <si>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</si>
  <si>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</si>
  <si>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</si>
  <si>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</si>
  <si>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</si>
  <si>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</si>
  <si>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</si>
  <si>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</si>
  <si>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</si>
  <si>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</si>
  <si>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</si>
  <si>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</si>
  <si>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</si>
  <si>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</si>
  <si>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</si>
  <si>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</si>
  <si>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</si>
  <si>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</si>
  <si>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</si>
  <si>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</si>
  <si>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</si>
  <si>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</si>
  <si>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</si>
  <si>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</si>
  <si>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</si>
  <si>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</si>
  <si>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</si>
  <si>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</si>
  <si>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</si>
  <si>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</si>
  <si>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</si>
  <si>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</si>
  <si>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</si>
  <si>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</si>
  <si>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</si>
  <si>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</si>
  <si>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</si>
  <si>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</si>
  <si>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</si>
  <si>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</si>
  <si>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</si>
  <si>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</si>
  <si>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</si>
  <si>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</si>
  <si>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</si>
  <si>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</si>
  <si>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</si>
  <si>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</si>
  <si>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</si>
  <si>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</si>
  <si>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</si>
  <si>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</si>
  <si>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</si>
  <si>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</si>
  <si>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</si>
  <si>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</si>
  <si>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</si>
  <si>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</si>
  <si>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</si>
  <si>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</si>
  <si>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</si>
  <si>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</si>
  <si>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</si>
  <si>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</si>
  <si>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</si>
  <si>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</si>
  <si>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</si>
  <si>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</si>
  <si>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</si>
  <si>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</si>
  <si>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</si>
  <si>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</si>
  <si>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</si>
  <si>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</si>
  <si>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</si>
  <si>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</si>
  <si>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</si>
  <si>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</si>
  <si>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</si>
  <si>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</si>
  <si>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</si>
  <si>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</si>
  <si>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</si>
  <si>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</si>
  <si>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</si>
  <si>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</si>
  <si>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</si>
  <si>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28.20.850</t>
  </si>
  <si>
    <t>28.20.860</t>
  </si>
  <si>
    <t>Veda porta/veda fresta com escova em alumínio branco</t>
  </si>
  <si>
    <t>29</t>
  </si>
  <si>
    <t>29.01</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</si>
  <si>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</si>
  <si>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</si>
  <si>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</si>
  <si>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</si>
  <si>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</si>
  <si>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</si>
  <si>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</si>
  <si>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</si>
  <si>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</si>
  <si>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</si>
  <si>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</si>
  <si>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</si>
  <si>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</si>
  <si>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</si>
  <si>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</si>
  <si>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</si>
  <si>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</si>
  <si>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</si>
  <si>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</si>
  <si>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</si>
  <si>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29.20.030</t>
  </si>
  <si>
    <t>Alumínio liso para complementos e reparos</t>
  </si>
  <si>
    <t>30</t>
  </si>
  <si>
    <t>30.01</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</si>
  <si>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</si>
  <si>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</si>
  <si>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</si>
  <si>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</si>
  <si>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</si>
  <si>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</si>
  <si>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</si>
  <si>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</si>
  <si>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</si>
  <si>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</si>
  <si>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</si>
  <si>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</si>
  <si>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</si>
  <si>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</si>
  <si>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</si>
  <si>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</si>
  <si>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</si>
  <si>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</si>
  <si>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</si>
  <si>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</si>
  <si>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</si>
  <si>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30.04</t>
  </si>
  <si>
    <t>30.04.010</t>
  </si>
  <si>
    <t>30.04.020</t>
  </si>
  <si>
    <t>30.04.030</t>
  </si>
  <si>
    <t>30.04.040</t>
  </si>
  <si>
    <t>Faixa em policarbonato para sinalização visual fotoluminescente, para degraus, comprimento de 20 cm</t>
  </si>
  <si>
    <t>30.04.060</t>
  </si>
  <si>
    <t>Revestimento em chapa de aço inoxidável para proteção de portas, altura de 40 cm</t>
  </si>
  <si>
    <t>30.04.070</t>
  </si>
  <si>
    <t>30.04.090</t>
  </si>
  <si>
    <t>Sinalização visual de degraus com pintura esmalte epóxi, comprimento de 20 cm</t>
  </si>
  <si>
    <t>30.04.100</t>
  </si>
  <si>
    <t>30.06</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</si>
  <si>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</si>
  <si>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</si>
  <si>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</si>
  <si>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</si>
  <si>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</si>
  <si>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</si>
  <si>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</si>
  <si>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</si>
  <si>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</si>
  <si>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</si>
  <si>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</si>
  <si>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</si>
  <si>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</si>
  <si>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</si>
  <si>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</si>
  <si>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</si>
  <si>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</si>
  <si>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</si>
  <si>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</si>
  <si>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</si>
  <si>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</si>
  <si>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</si>
  <si>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30.08.030</t>
  </si>
  <si>
    <t>Assento articulado para banho, em alumínio com pintura epóxi de 700 x 450 mm</t>
  </si>
  <si>
    <t>30.08.040</t>
  </si>
  <si>
    <t>Lavatório de louça para canto sem coluna para pessoas com mobilidade reduzida</t>
  </si>
  <si>
    <t>30.08.050</t>
  </si>
  <si>
    <t>30.08.060</t>
  </si>
  <si>
    <t>Bacia sifonada de louça para pessoas com mobilidade reduzida - capacidade de 6 litros</t>
  </si>
  <si>
    <t>30.14</t>
  </si>
  <si>
    <t>30.14.010</t>
  </si>
  <si>
    <t>Elevador de uso restrito a pessoas com mobilidade reduzida com 02 paradas, capacidade de 225 kg - uso interno em alvenaria</t>
  </si>
  <si>
    <t>30.14.020</t>
  </si>
  <si>
    <t>Elevador de uso restrito a pessoas com mobilidade reduzida com 03 paradas, capacidade de 225 kg - uso interno em alvenaria</t>
  </si>
  <si>
    <t>30.14.030</t>
  </si>
  <si>
    <t>Plataforma para elevação até 2,00 m, nas dimensões de 900 x 1400 mm, capacidade de 250 kg- percurso até 1,00 m de altura</t>
  </si>
  <si>
    <t>30.14.040</t>
  </si>
  <si>
    <t>Plataforma para elevação até 2,00 m, nas dimensões de 900 x 1400 mm, capacidade de 250 kg - percurso superior a 1,00 m de altura</t>
  </si>
  <si>
    <t>32</t>
  </si>
  <si>
    <t>32.06</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</si>
  <si>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</si>
  <si>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</si>
  <si>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</si>
  <si>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</si>
  <si>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</si>
  <si>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</si>
  <si>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</si>
  <si>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</si>
  <si>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</si>
  <si>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</si>
  <si>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</si>
  <si>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</si>
  <si>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</si>
  <si>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</si>
  <si>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</si>
  <si>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</si>
  <si>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</si>
  <si>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</si>
  <si>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</si>
  <si>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</si>
  <si>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</si>
  <si>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</si>
  <si>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</si>
  <si>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</si>
  <si>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</si>
  <si>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</si>
  <si>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32.07.120</t>
  </si>
  <si>
    <t>Mangueira plástica flexível para junta de dilatação</t>
  </si>
  <si>
    <t>32.07.160</t>
  </si>
  <si>
    <t>Junta de dilatação elástica a base de poliuretano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</si>
  <si>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</si>
  <si>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</si>
  <si>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</si>
  <si>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</si>
  <si>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</si>
  <si>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</si>
  <si>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</si>
  <si>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</si>
  <si>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</si>
  <si>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</si>
  <si>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</si>
  <si>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</si>
  <si>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</si>
  <si>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</si>
  <si>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</si>
  <si>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</si>
  <si>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</si>
  <si>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</si>
  <si>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</si>
  <si>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</si>
  <si>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</si>
  <si>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</si>
  <si>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</si>
  <si>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</si>
  <si>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</si>
  <si>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</si>
  <si>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</si>
  <si>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</si>
  <si>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32.09.020</t>
  </si>
  <si>
    <t>Chapa de aço em bitolas medias</t>
  </si>
  <si>
    <t>32.09.040</t>
  </si>
  <si>
    <t>Apoio em placa de neoprene fretado</t>
  </si>
  <si>
    <t>32.10</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</si>
  <si>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</si>
  <si>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</si>
  <si>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</si>
  <si>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</si>
  <si>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</si>
  <si>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</si>
  <si>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</si>
  <si>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</si>
  <si>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</si>
  <si>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</si>
  <si>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</si>
  <si>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</si>
  <si>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</si>
  <si>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</si>
  <si>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</si>
  <si>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</si>
  <si>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</si>
  <si>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</si>
  <si>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</si>
  <si>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</si>
  <si>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</si>
  <si>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</si>
  <si>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</si>
  <si>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</si>
  <si>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</si>
  <si>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</si>
  <si>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</si>
  <si>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</si>
  <si>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</si>
  <si>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</si>
  <si>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</si>
  <si>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</si>
  <si>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</si>
  <si>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</si>
  <si>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</si>
  <si>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</si>
  <si>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</si>
  <si>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</si>
  <si>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</si>
  <si>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</si>
  <si>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</si>
  <si>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</si>
  <si>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</si>
  <si>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</si>
  <si>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</si>
  <si>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</si>
  <si>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</si>
  <si>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</si>
  <si>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</si>
  <si>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</si>
  <si>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</si>
  <si>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</si>
  <si>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</si>
  <si>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</si>
  <si>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</si>
  <si>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</si>
  <si>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</si>
  <si>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</si>
  <si>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</si>
  <si>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</si>
  <si>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</si>
  <si>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</si>
  <si>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</si>
  <si>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</si>
  <si>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</si>
  <si>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</si>
  <si>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</si>
  <si>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</si>
  <si>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</si>
  <si>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</si>
  <si>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</si>
  <si>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</si>
  <si>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</si>
  <si>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</si>
  <si>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</si>
  <si>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</si>
  <si>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</si>
  <si>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</si>
  <si>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</si>
  <si>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</si>
  <si>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</si>
  <si>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</si>
  <si>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</si>
  <si>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</si>
  <si>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</si>
  <si>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</si>
  <si>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</si>
  <si>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</si>
  <si>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</si>
  <si>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</si>
  <si>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</si>
  <si>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</si>
  <si>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</si>
  <si>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</si>
  <si>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</si>
  <si>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</si>
  <si>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</si>
  <si>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</si>
  <si>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</si>
  <si>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</si>
  <si>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</si>
  <si>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</si>
  <si>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</si>
  <si>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</si>
  <si>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</si>
  <si>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</si>
  <si>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</si>
  <si>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</si>
  <si>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</si>
  <si>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</si>
  <si>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</si>
  <si>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</si>
  <si>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</si>
  <si>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33</t>
  </si>
  <si>
    <t>33.01</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</si>
  <si>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</si>
  <si>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</si>
  <si>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</si>
  <si>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</si>
  <si>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</si>
  <si>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</si>
  <si>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</si>
  <si>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</si>
  <si>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</si>
  <si>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</si>
  <si>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</si>
  <si>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33.02.060</t>
  </si>
  <si>
    <t>Massa corrida a base de PVA</t>
  </si>
  <si>
    <t>33.02.080</t>
  </si>
  <si>
    <t>Massa corrida à base de resina acrílica</t>
  </si>
  <si>
    <t>33.03</t>
  </si>
  <si>
    <t>33.03.220</t>
  </si>
  <si>
    <t>Tinta látex em elemento vazado</t>
  </si>
  <si>
    <t>33.03.350</t>
  </si>
  <si>
    <t>Pintura especial em esmalte para lousa cor verde</t>
  </si>
  <si>
    <t>33.03.740</t>
  </si>
  <si>
    <t>Resina acrílica plastificante</t>
  </si>
  <si>
    <t>33.03.750</t>
  </si>
  <si>
    <t>Verniz acrílico</t>
  </si>
  <si>
    <t>33.03.760</t>
  </si>
  <si>
    <t>Hidrorepelente incolor para fachada à base de silano-siloxano oligomérico disperso em água</t>
  </si>
  <si>
    <t>33.03.770</t>
  </si>
  <si>
    <t>Hidrorepelente incolor para fachada à base de silano-siloxano oligomérico disperso em solvente</t>
  </si>
  <si>
    <t>33.03.780</t>
  </si>
  <si>
    <t>Verniz de proteção antipichação</t>
  </si>
  <si>
    <t>33.05</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</si>
  <si>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</si>
  <si>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</si>
  <si>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</si>
  <si>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</si>
  <si>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</si>
  <si>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</si>
  <si>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</si>
  <si>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</si>
  <si>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</si>
  <si>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33.06.020</t>
  </si>
  <si>
    <t>Acrílico para quadras e pisos cimentados</t>
  </si>
  <si>
    <t>33.07</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</si>
  <si>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</si>
  <si>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</si>
  <si>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</si>
  <si>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</si>
  <si>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</si>
  <si>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</si>
  <si>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</si>
  <si>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</si>
  <si>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</si>
  <si>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33.09.020</t>
  </si>
  <si>
    <t>Borracha clorada para faixas demarcatórias</t>
  </si>
  <si>
    <t>33.09.021</t>
  </si>
  <si>
    <t>Tinta acrílica para faixas demarcatórias</t>
  </si>
  <si>
    <t>33.10</t>
  </si>
  <si>
    <t>33.10.010</t>
  </si>
  <si>
    <t>Tinta látex antimofo em massa,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</si>
  <si>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</si>
  <si>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</si>
  <si>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</si>
  <si>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</si>
  <si>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</si>
  <si>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</si>
  <si>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</si>
  <si>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</si>
  <si>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</si>
  <si>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</si>
  <si>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</si>
  <si>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</si>
  <si>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</si>
  <si>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</si>
  <si>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</si>
  <si>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</si>
  <si>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</si>
  <si>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</si>
  <si>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</si>
  <si>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33.11.050</t>
  </si>
  <si>
    <t>Esmalte à base água em superfície metálica, inclusive preparo</t>
  </si>
  <si>
    <t>33.12</t>
  </si>
  <si>
    <t>33.12.011</t>
  </si>
  <si>
    <t>Esmalte à base de água em madeira, inclusive preparo</t>
  </si>
  <si>
    <t>34</t>
  </si>
  <si>
    <t>34.01</t>
  </si>
  <si>
    <t>34.01.010</t>
  </si>
  <si>
    <t>34.01.020</t>
  </si>
  <si>
    <t>Limpeza e regularização de áreas para ajardinamento (jardins e canteiros)</t>
  </si>
  <si>
    <t>34.02</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</si>
  <si>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</si>
  <si>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</si>
  <si>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</si>
  <si>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</si>
  <si>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</si>
  <si>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</si>
  <si>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</si>
  <si>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</si>
  <si>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</si>
  <si>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</si>
  <si>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</si>
  <si>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</si>
  <si>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</si>
  <si>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</si>
  <si>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</si>
  <si>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34.03</t>
  </si>
  <si>
    <t>34.03.020</t>
  </si>
  <si>
    <t>Arbusto Azaléa - h= 0,60 a 0,80 m</t>
  </si>
  <si>
    <t>34.03.120</t>
  </si>
  <si>
    <t>34.03.130</t>
  </si>
  <si>
    <t>Arbusto Alamanda - h= 0,60 a 0,80 m</t>
  </si>
  <si>
    <t>34.03.150</t>
  </si>
  <si>
    <t>Arbusto Curcúligo - h= 0,60 a 0,80 m</t>
  </si>
  <si>
    <t>34.04</t>
  </si>
  <si>
    <t>34.04.050</t>
  </si>
  <si>
    <t>Árvore ornamental tipo Pata de Vaca - h= 2,00 m</t>
  </si>
  <si>
    <t>34.04.130</t>
  </si>
  <si>
    <t>Árvore ornamental tipo Ipê Amarelo - h= 2,00 m</t>
  </si>
  <si>
    <t>34.04.160</t>
  </si>
  <si>
    <t>Árvore ornamental tipo Areca Bambu - h= 2,00 m</t>
  </si>
  <si>
    <t>34.04.164</t>
  </si>
  <si>
    <t>34.04.166</t>
  </si>
  <si>
    <t>Árvore ornamental tipo Aroeira salsa - h= 2,00 m</t>
  </si>
  <si>
    <t>34.04.280</t>
  </si>
  <si>
    <t>34.04.360</t>
  </si>
  <si>
    <t>Árvore ornamental tipo coqueiro Jerivá - h= 4,00 m</t>
  </si>
  <si>
    <t>34.04.370</t>
  </si>
  <si>
    <t>34.05</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</si>
  <si>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</si>
  <si>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</si>
  <si>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</si>
  <si>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</si>
  <si>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</si>
  <si>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</si>
  <si>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</si>
  <si>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</si>
  <si>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</si>
  <si>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</si>
  <si>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</si>
  <si>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</si>
  <si>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</si>
  <si>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</si>
  <si>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</si>
  <si>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</si>
  <si>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</si>
  <si>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</si>
  <si>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</si>
  <si>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</si>
  <si>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</si>
  <si>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</si>
  <si>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</si>
  <si>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</si>
  <si>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</si>
  <si>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</si>
  <si>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</si>
  <si>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</si>
  <si>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</si>
  <si>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</si>
  <si>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34.05.350</t>
  </si>
  <si>
    <t>Portão de abrir em gradil eletrofundido, malha 5 x 15 cm</t>
  </si>
  <si>
    <t>34.05.360</t>
  </si>
  <si>
    <t>Gradil tela eletrosoldado, malha de 5 x 15cm, galvanizado</t>
  </si>
  <si>
    <t>34.05.370</t>
  </si>
  <si>
    <t>Fechamento de divisa - mourão com placas pré moldadas</t>
  </si>
  <si>
    <t>34.13</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</si>
  <si>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</si>
  <si>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</si>
  <si>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</si>
  <si>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</si>
  <si>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</si>
  <si>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</si>
  <si>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</si>
  <si>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</si>
  <si>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</si>
  <si>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</si>
  <si>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</si>
  <si>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</si>
  <si>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</si>
  <si>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</si>
  <si>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</si>
  <si>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</si>
  <si>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</si>
  <si>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</si>
  <si>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</si>
  <si>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</si>
  <si>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</si>
  <si>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</si>
  <si>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</si>
  <si>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34.20.380</t>
  </si>
  <si>
    <t>Suporte para apoio de bicicletas em tubo de aço galvanizado, diâmetro de 2 1/2´</t>
  </si>
  <si>
    <t>34.20.390</t>
  </si>
  <si>
    <t>Grelha arvoreira em ferro fundido</t>
  </si>
  <si>
    <t>35</t>
  </si>
  <si>
    <t>35.01</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</si>
  <si>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</si>
  <si>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</si>
  <si>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</si>
  <si>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</si>
  <si>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</si>
  <si>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</si>
  <si>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</si>
  <si>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</si>
  <si>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</si>
  <si>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35.03.030</t>
  </si>
  <si>
    <t>35.04</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</si>
  <si>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</si>
  <si>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</si>
  <si>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</si>
  <si>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</si>
  <si>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</si>
  <si>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</si>
  <si>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</si>
  <si>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</si>
  <si>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</si>
  <si>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</si>
  <si>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</si>
  <si>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</si>
  <si>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</si>
  <si>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</si>
  <si>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</si>
  <si>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</si>
  <si>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</si>
  <si>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</si>
  <si>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</si>
  <si>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</si>
  <si>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</si>
  <si>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</si>
  <si>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</si>
  <si>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</si>
  <si>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</si>
  <si>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</si>
  <si>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</si>
  <si>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</si>
  <si>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</si>
  <si>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35.20.010</t>
  </si>
  <si>
    <t>35.20.050</t>
  </si>
  <si>
    <t>Conjunto de 4 lixeiras para coleta seletiva, com tampa basculante, capacidade 50 litros</t>
  </si>
  <si>
    <t>36</t>
  </si>
  <si>
    <t>36.01</t>
  </si>
  <si>
    <t>36.01.242</t>
  </si>
  <si>
    <t>Cubículo de média tensão, para uso ao tempo, classe 24 kV</t>
  </si>
  <si>
    <t>36.01.252</t>
  </si>
  <si>
    <t>Cubículo de média tensão, para uso ao tempo, classe 17,5 kV</t>
  </si>
  <si>
    <t>36.01.260</t>
  </si>
  <si>
    <t>Cubículo de entrada e medição para uso abrigado, classe 15 kV</t>
  </si>
  <si>
    <t>36.03</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</si>
  <si>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</si>
  <si>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</si>
  <si>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</si>
  <si>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</si>
  <si>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</si>
  <si>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</si>
  <si>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</si>
  <si>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</si>
  <si>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</si>
  <si>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</si>
  <si>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</si>
  <si>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</si>
  <si>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</si>
  <si>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</si>
  <si>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</si>
  <si>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</si>
  <si>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</si>
  <si>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</si>
  <si>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</si>
  <si>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</si>
  <si>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</si>
  <si>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</si>
  <si>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</si>
  <si>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36.04.010</t>
  </si>
  <si>
    <t>36.04.030</t>
  </si>
  <si>
    <t>36.04.050</t>
  </si>
  <si>
    <t>36.04.070</t>
  </si>
  <si>
    <t>36.05</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</si>
  <si>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</si>
  <si>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</si>
  <si>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</si>
  <si>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</si>
  <si>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</si>
  <si>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</si>
  <si>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</si>
  <si>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</si>
  <si>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</si>
  <si>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</si>
  <si>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</si>
  <si>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36.06.060</t>
  </si>
  <si>
    <t>Terminal modular (mufla) unipolar externo para cabo até 70 mm²/15 kV</t>
  </si>
  <si>
    <t>36.06.080</t>
  </si>
  <si>
    <t>Terminal modular (mufla) unipolar interno para cabo até 70 mm²/15 kV</t>
  </si>
  <si>
    <t>36.07</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</si>
  <si>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</si>
  <si>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</si>
  <si>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</si>
  <si>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</si>
  <si>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</si>
  <si>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</si>
  <si>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</si>
  <si>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</si>
  <si>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</si>
  <si>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</si>
  <si>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</si>
  <si>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</si>
  <si>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</si>
  <si>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</si>
  <si>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</si>
  <si>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</si>
  <si>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</si>
  <si>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</si>
  <si>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</si>
  <si>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</si>
  <si>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</si>
  <si>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</si>
  <si>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</si>
  <si>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</si>
  <si>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</si>
  <si>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</si>
  <si>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</si>
  <si>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</si>
  <si>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</si>
  <si>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</si>
  <si>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36.09.020</t>
  </si>
  <si>
    <t>Transformador de potência trifásico de 225 kVA, classe 15 kV, a óleo</t>
  </si>
  <si>
    <t>36.09.050</t>
  </si>
  <si>
    <t>Transformador de potência trifásico de 150 kVA, classe 15 kV, a óleo</t>
  </si>
  <si>
    <t>36.09.060</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</si>
  <si>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</si>
  <si>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</si>
  <si>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</si>
  <si>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</si>
  <si>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</si>
  <si>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</si>
  <si>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</si>
  <si>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</si>
  <si>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</si>
  <si>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</si>
  <si>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</si>
  <si>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</si>
  <si>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</si>
  <si>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</si>
  <si>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</si>
  <si>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</si>
  <si>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</si>
  <si>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36.09.300</t>
  </si>
  <si>
    <t>Transformador de potência trifásico de 750 kVA, classe 15 kV, a óleo</t>
  </si>
  <si>
    <t>36.09.360</t>
  </si>
  <si>
    <t>Transformador de potência trifásico de 750 kVA, classe 15 kV, a seco</t>
  </si>
  <si>
    <t>36.09.370</t>
  </si>
  <si>
    <t>36.09.410</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</si>
  <si>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</si>
  <si>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</si>
  <si>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</si>
  <si>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</si>
  <si>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</si>
  <si>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</si>
  <si>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</si>
  <si>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36.20.010</t>
  </si>
  <si>
    <t>Vergalhão de cobre eletrolítico, diâmetro de 3/8´</t>
  </si>
  <si>
    <t>36.20.030</t>
  </si>
  <si>
    <t>União angular para vergalhão, diâmetro de 3/8´</t>
  </si>
  <si>
    <t>36.20.040</t>
  </si>
  <si>
    <t>Bobina mínima para disjuntor (a óleo)</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</si>
  <si>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</si>
  <si>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</si>
  <si>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</si>
  <si>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</si>
  <si>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</si>
  <si>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</si>
  <si>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</si>
  <si>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</si>
  <si>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</si>
  <si>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36.20.120</t>
  </si>
  <si>
    <t>Chapa de ferro de 1,50 x 0,50 m para bucha de passagem</t>
  </si>
  <si>
    <t>36.20.140</t>
  </si>
  <si>
    <t>Cruzeta de madeira de 2400 mm</t>
  </si>
  <si>
    <t>36.20.180</t>
  </si>
  <si>
    <t>Luva isolante de borracha, acima de 10 até 20 kV</t>
  </si>
  <si>
    <t>36.20.200</t>
  </si>
  <si>
    <t>Mão francesa de 700 mm</t>
  </si>
  <si>
    <t>36.20.210</t>
  </si>
  <si>
    <t>Luva isolante de borracha, até 10 kV</t>
  </si>
  <si>
    <t>36.20.220</t>
  </si>
  <si>
    <t>Mudança de tap do transformador</t>
  </si>
  <si>
    <t>36.20.240</t>
  </si>
  <si>
    <t>Óleo para disjuntor</t>
  </si>
  <si>
    <t>36.20.260</t>
  </si>
  <si>
    <t>Óleo para transformador</t>
  </si>
  <si>
    <t>36.20.330</t>
  </si>
  <si>
    <t>36.20.340</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</si>
  <si>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</si>
  <si>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</si>
  <si>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</si>
  <si>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</si>
  <si>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</si>
  <si>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</si>
  <si>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</si>
  <si>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</si>
  <si>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</si>
  <si>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</si>
  <si>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</si>
  <si>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</si>
  <si>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</si>
  <si>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</si>
  <si>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</si>
  <si>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37.01</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</si>
  <si>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</si>
  <si>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</si>
  <si>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</si>
  <si>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</si>
  <si>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</si>
  <si>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</si>
  <si>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</si>
  <si>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</si>
  <si>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</si>
  <si>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</si>
  <si>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</si>
  <si>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</si>
  <si>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</si>
  <si>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</si>
  <si>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</si>
  <si>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</si>
  <si>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</si>
  <si>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</si>
  <si>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</si>
  <si>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</si>
  <si>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</si>
  <si>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</si>
  <si>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</si>
  <si>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</si>
  <si>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</si>
  <si>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</si>
  <si>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</si>
  <si>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</si>
  <si>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</si>
  <si>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</si>
  <si>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</si>
  <si>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</si>
  <si>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</si>
  <si>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</si>
  <si>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</si>
  <si>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</si>
  <si>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</si>
  <si>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</si>
  <si>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</si>
  <si>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</si>
  <si>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</si>
  <si>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</si>
  <si>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</si>
  <si>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</si>
  <si>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</si>
  <si>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</si>
  <si>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37.10</t>
  </si>
  <si>
    <t>37.10.010</t>
  </si>
  <si>
    <t>Barramento de cobre nu</t>
  </si>
  <si>
    <t>37.11</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</si>
  <si>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</si>
  <si>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</si>
  <si>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</si>
  <si>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</si>
  <si>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</si>
  <si>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</si>
  <si>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</si>
  <si>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</si>
  <si>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</si>
  <si>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</si>
  <si>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</si>
  <si>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</si>
  <si>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</si>
  <si>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</si>
  <si>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</si>
  <si>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</si>
  <si>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</si>
  <si>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</si>
  <si>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</si>
  <si>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</si>
  <si>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</si>
  <si>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</si>
  <si>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</si>
  <si>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</si>
  <si>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</si>
  <si>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</si>
  <si>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</si>
  <si>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</si>
  <si>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37.12.220</t>
  </si>
  <si>
    <t>37.12.300</t>
  </si>
  <si>
    <t>Fusível em vidro para ´TP´ de 0,5 A</t>
  </si>
  <si>
    <t>37.13</t>
  </si>
  <si>
    <t>37.13.510</t>
  </si>
  <si>
    <t>Disjuntor fixo PVO trifásico, 17,5 kV, 630 A x 350 MVA, 50/60 Hz, com acessórios</t>
  </si>
  <si>
    <t>37.13.520</t>
  </si>
  <si>
    <t>Disjuntor a seco aberto trifásico, 600 V de 800 A, 50/60 Hz, com acessórios</t>
  </si>
  <si>
    <t>37.13.530</t>
  </si>
  <si>
    <t>Disjuntor fixo PVO trifásico, 15 kV, 630 A x 350 MVA, com relé de proteção de sobrecorrente e transformadores de corrente</t>
  </si>
  <si>
    <t>37.13.550</t>
  </si>
  <si>
    <t>Disjuntor em caixa aberta tripolar extraível, 500V de 3200A, com acessórios</t>
  </si>
  <si>
    <t>37.13.570</t>
  </si>
  <si>
    <t>Disjuntor em caixa aberta tripolar extraível, 500V de 4000A, com acessórios</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</si>
  <si>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</si>
  <si>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</si>
  <si>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</si>
  <si>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</si>
  <si>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</si>
  <si>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</si>
  <si>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</si>
  <si>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</si>
  <si>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</si>
  <si>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</si>
  <si>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</si>
  <si>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</si>
  <si>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</si>
  <si>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Disjuntor série universal, em caixa moldada, térmico e magnético fixos, bipolar 480 V, corrente de 60 A até 100 A</t>
  </si>
  <si>
    <t>37.13.700</t>
  </si>
  <si>
    <t>Disjuntor série universal, em caixa moldada, térmico e magnético fixos, bipolar 480/600 V, corrente de 125 A</t>
  </si>
  <si>
    <t>37.13.720</t>
  </si>
  <si>
    <t>Disjuntor série universal, em caixa moldada, térmico fixo e magnético ajustável, tripolar 600 V, corrente de 300 A até 400 A</t>
  </si>
  <si>
    <t>37.13.730</t>
  </si>
  <si>
    <t>Disjuntor série universal, em caixa moldada, térmico fixo e magnético ajustável, tripolar 600 V, corrente de 500 A até 630 A</t>
  </si>
  <si>
    <t>37.13.740</t>
  </si>
  <si>
    <t>Disjuntor série universal, em caixa moldada, térmico fixo e magnético ajustável, tripolar 600 V, corrente de 700 A até 800 A</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</si>
  <si>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</si>
  <si>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</si>
  <si>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</si>
  <si>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</si>
  <si>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</si>
  <si>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</si>
  <si>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</si>
  <si>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</si>
  <si>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</si>
  <si>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</si>
  <si>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</si>
  <si>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</si>
  <si>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</si>
  <si>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</si>
  <si>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</si>
  <si>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</si>
  <si>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</si>
  <si>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</si>
  <si>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</si>
  <si>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</si>
  <si>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</si>
  <si>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</si>
  <si>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</si>
  <si>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</si>
  <si>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</si>
  <si>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Mini-disjuntor termomagnético, tripolar 400 V, corrente de 80 A até 125 A</t>
  </si>
  <si>
    <t>37.13.920</t>
  </si>
  <si>
    <t>Disjuntor em caixa moldada, térmico ajustável e magnético fixo, tripolar 2000/1200 V, faixa de ajuste de 1600 até 2000 A</t>
  </si>
  <si>
    <t>37.13.930</t>
  </si>
  <si>
    <t>Disjuntor em caixa moldada, térmico ajustável e magnético fixo, tripolar 2500/1200 V, faixa de ajuste de 2000 até 2500 A</t>
  </si>
  <si>
    <t>37.13.940</t>
  </si>
  <si>
    <t>Disjuntor em caixa aberta tripolar extraível, 500 V de 6300 A, com acessórios</t>
  </si>
  <si>
    <t>37.14</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</si>
  <si>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</si>
  <si>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</si>
  <si>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</si>
  <si>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</si>
  <si>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</si>
  <si>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</si>
  <si>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</si>
  <si>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</si>
  <si>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</si>
  <si>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</si>
  <si>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</si>
  <si>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</si>
  <si>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</si>
  <si>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</si>
  <si>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</si>
  <si>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</si>
  <si>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</si>
  <si>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</si>
  <si>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</si>
  <si>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</si>
  <si>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</si>
  <si>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</si>
  <si>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</si>
  <si>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</si>
  <si>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</si>
  <si>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</si>
  <si>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</si>
  <si>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</si>
  <si>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</si>
  <si>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</si>
  <si>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</si>
  <si>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</si>
  <si>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</si>
  <si>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</si>
  <si>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</si>
  <si>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</si>
  <si>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</si>
  <si>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</si>
  <si>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</si>
  <si>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</si>
  <si>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</si>
  <si>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</si>
  <si>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</si>
  <si>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</si>
  <si>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</si>
  <si>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</si>
  <si>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</si>
  <si>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</si>
  <si>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</si>
  <si>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</si>
  <si>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</si>
  <si>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</si>
  <si>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37.15.170</t>
  </si>
  <si>
    <t>37.15.200</t>
  </si>
  <si>
    <t>Chave seccionadora tripolar seca para 400 A - 15 kV - com prolongador</t>
  </si>
  <si>
    <t>37.15.210</t>
  </si>
  <si>
    <t>Chave seccionadora tripolar seca para 600 / 630 A - 15 kV - com prolongador</t>
  </si>
  <si>
    <t>37.16</t>
  </si>
  <si>
    <t>37.16.071</t>
  </si>
  <si>
    <t>37.17</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</si>
  <si>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</si>
  <si>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</si>
  <si>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</si>
  <si>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</si>
  <si>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</si>
  <si>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</si>
  <si>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</si>
  <si>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</si>
  <si>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</si>
  <si>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</si>
  <si>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</si>
  <si>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</si>
  <si>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</si>
  <si>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</si>
  <si>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</si>
  <si>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</si>
  <si>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</si>
  <si>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</si>
  <si>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</si>
  <si>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</si>
  <si>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</si>
  <si>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</si>
  <si>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</si>
  <si>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</si>
  <si>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</si>
  <si>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</si>
  <si>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</si>
  <si>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</si>
  <si>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</si>
  <si>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</si>
  <si>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</si>
  <si>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</si>
  <si>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</si>
  <si>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</si>
  <si>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</si>
  <si>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37.20.010</t>
  </si>
  <si>
    <t>Isolador em epóxi de 1 kV para barramento</t>
  </si>
  <si>
    <t>37.20.030</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</si>
  <si>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</si>
  <si>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</si>
  <si>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</si>
  <si>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</si>
  <si>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</si>
  <si>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</si>
  <si>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</si>
  <si>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</si>
  <si>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</si>
  <si>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</si>
  <si>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</si>
  <si>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</si>
  <si>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37.20.190</t>
  </si>
  <si>
    <t>Inversor de frequência para variação de velocidade em motores, potência de 0,25 a 20 cv</t>
  </si>
  <si>
    <t>37.20.191</t>
  </si>
  <si>
    <t>37.20.193</t>
  </si>
  <si>
    <t>Inversor de frequência para variação de velocidade em motores, potência de 50 cv</t>
  </si>
  <si>
    <t>37.20.210</t>
  </si>
  <si>
    <t>Punho de manobra com articulador de acionamento</t>
  </si>
  <si>
    <t>37.21</t>
  </si>
  <si>
    <t>37.21.010</t>
  </si>
  <si>
    <t>Capacitor de potência trifásico de 10 kVAr, 220 V/60 Hz, para correção de fator de potência</t>
  </si>
  <si>
    <t>37.22</t>
  </si>
  <si>
    <t>37.22.010</t>
  </si>
  <si>
    <t>37.24</t>
  </si>
  <si>
    <t>37.24.031</t>
  </si>
  <si>
    <t>37.24.032</t>
  </si>
  <si>
    <t>37.24.042</t>
  </si>
  <si>
    <t>37.24.043</t>
  </si>
  <si>
    <t>37.24.044</t>
  </si>
  <si>
    <t>37.24.045</t>
  </si>
  <si>
    <t>37.25</t>
  </si>
  <si>
    <t>37.25.090</t>
  </si>
  <si>
    <t>Disjuntor em caixa moldada tripolar, térmico e magnético fixos, tensão de isolamento 480/690V, de 10A a 60A</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</si>
  <si>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</si>
  <si>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</si>
  <si>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</si>
  <si>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</si>
  <si>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</si>
  <si>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</si>
  <si>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</si>
  <si>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</si>
  <si>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</si>
  <si>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</si>
  <si>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</si>
  <si>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38.01</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</si>
  <si>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</si>
  <si>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</si>
  <si>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</si>
  <si>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</si>
  <si>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</si>
  <si>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</si>
  <si>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</si>
  <si>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</si>
  <si>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</si>
  <si>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</si>
  <si>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</si>
  <si>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</si>
  <si>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</si>
  <si>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</si>
  <si>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</si>
  <si>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</si>
  <si>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</si>
  <si>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38.04.040</t>
  </si>
  <si>
    <t>38.04.060</t>
  </si>
  <si>
    <t>38.04.080</t>
  </si>
  <si>
    <t>38.04.100</t>
  </si>
  <si>
    <t>38.04.120</t>
  </si>
  <si>
    <t>38.04.140</t>
  </si>
  <si>
    <t>38.04.160</t>
  </si>
  <si>
    <t>38.04.180</t>
  </si>
  <si>
    <t>38.05</t>
  </si>
  <si>
    <t>38.05.040</t>
  </si>
  <si>
    <t>38.05.060</t>
  </si>
  <si>
    <t>38.05.090</t>
  </si>
  <si>
    <t>38.05.100</t>
  </si>
  <si>
    <t>38.05.120</t>
  </si>
  <si>
    <t>38.05.140</t>
  </si>
  <si>
    <t>38.05.160</t>
  </si>
  <si>
    <t>38.05.180</t>
  </si>
  <si>
    <t>38.06</t>
  </si>
  <si>
    <t>38.06.020</t>
  </si>
  <si>
    <t>38.06.040</t>
  </si>
  <si>
    <t>38.06.060</t>
  </si>
  <si>
    <t>38.06.080</t>
  </si>
  <si>
    <t>38.06.100</t>
  </si>
  <si>
    <t>38.06.120</t>
  </si>
  <si>
    <t>38.06.140</t>
  </si>
  <si>
    <t>38.06.160</t>
  </si>
  <si>
    <t>38.06.180</t>
  </si>
  <si>
    <t>38.07</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</si>
  <si>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</si>
  <si>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</si>
  <si>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</si>
  <si>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</si>
  <si>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</si>
  <si>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</si>
  <si>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</si>
  <si>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</si>
  <si>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</si>
  <si>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</si>
  <si>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</si>
  <si>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</si>
  <si>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</si>
  <si>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</si>
  <si>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</si>
  <si>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</si>
  <si>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</si>
  <si>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</si>
  <si>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</si>
  <si>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</si>
  <si>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</si>
  <si>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</si>
  <si>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</si>
  <si>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</si>
  <si>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</si>
  <si>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</si>
  <si>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</si>
  <si>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</si>
  <si>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</si>
  <si>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</si>
  <si>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</si>
  <si>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</si>
  <si>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</si>
  <si>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</si>
  <si>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</si>
  <si>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</si>
  <si>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</si>
  <si>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</si>
  <si>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38.10</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</si>
  <si>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</si>
  <si>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</si>
  <si>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</si>
  <si>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</si>
  <si>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</si>
  <si>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</si>
  <si>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</si>
  <si>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</si>
  <si>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</si>
  <si>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</si>
  <si>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</si>
  <si>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Caixa de tomada e tampa basculante com rebaixo de 2 x (25 x 70 mm)</t>
  </si>
  <si>
    <t>38.10.070</t>
  </si>
  <si>
    <t>Caixa de tomada e tampa basculante com rebaixo de 3 x (25 x 70 mm)</t>
  </si>
  <si>
    <t>38.10.080</t>
  </si>
  <si>
    <t>Caixa de tomada e tampa basculante com rebaixo de 4 x (25 x 70 mm)</t>
  </si>
  <si>
    <t>38.10.090</t>
  </si>
  <si>
    <t>Suporte de tomada para caixas com 2, 3 ou 4 vias</t>
  </si>
  <si>
    <t>38.12</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</si>
  <si>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</si>
  <si>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</si>
  <si>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</si>
  <si>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</si>
  <si>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</si>
  <si>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</si>
  <si>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</si>
  <si>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</si>
  <si>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</si>
  <si>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</si>
  <si>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</si>
  <si>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</si>
  <si>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</si>
  <si>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</si>
  <si>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</si>
  <si>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</si>
  <si>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</si>
  <si>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</si>
  <si>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</si>
  <si>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</si>
  <si>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</si>
  <si>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</si>
  <si>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</si>
  <si>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</si>
  <si>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</si>
  <si>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</si>
  <si>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</si>
  <si>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</si>
  <si>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</si>
  <si>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</si>
  <si>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</si>
  <si>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</si>
  <si>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</si>
  <si>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</si>
  <si>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</si>
  <si>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</si>
  <si>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</si>
  <si>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</si>
  <si>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</si>
  <si>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</si>
  <si>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</si>
  <si>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</si>
  <si>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</si>
  <si>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</si>
  <si>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</si>
  <si>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</si>
  <si>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</si>
  <si>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</si>
  <si>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</si>
  <si>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</si>
  <si>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</si>
  <si>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</si>
  <si>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</si>
  <si>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</si>
  <si>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</si>
  <si>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</si>
  <si>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</si>
  <si>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</si>
  <si>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</si>
  <si>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</si>
  <si>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</si>
  <si>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</si>
  <si>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</si>
  <si>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</si>
  <si>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</si>
  <si>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</si>
  <si>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</si>
  <si>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</si>
  <si>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</si>
  <si>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</si>
  <si>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</si>
  <si>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</si>
  <si>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</si>
  <si>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</si>
  <si>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</si>
  <si>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</si>
  <si>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</si>
  <si>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</si>
  <si>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</si>
  <si>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</si>
  <si>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</si>
  <si>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</si>
  <si>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</si>
  <si>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38.20.010</t>
  </si>
  <si>
    <t>Recolocação de perfilado 38x38 mm</t>
  </si>
  <si>
    <t>38.20.020</t>
  </si>
  <si>
    <t>Recolocação de vergalhão</t>
  </si>
  <si>
    <t>38.20.030</t>
  </si>
  <si>
    <t>Recolocação de caixa de tomada para perfilado</t>
  </si>
  <si>
    <t>38.20.040</t>
  </si>
  <si>
    <t>Recolocação de eletrodutos</t>
  </si>
  <si>
    <t>38.21</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</si>
  <si>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</si>
  <si>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</si>
  <si>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</si>
  <si>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</si>
  <si>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</si>
  <si>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</si>
  <si>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</si>
  <si>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</si>
  <si>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</si>
  <si>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</si>
  <si>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</si>
  <si>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</si>
  <si>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</si>
  <si>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</si>
  <si>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</si>
  <si>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</si>
  <si>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</si>
  <si>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</si>
  <si>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</si>
  <si>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</si>
  <si>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</si>
  <si>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</si>
  <si>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</si>
  <si>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</si>
  <si>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</si>
  <si>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</si>
  <si>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</si>
  <si>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</si>
  <si>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</si>
  <si>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</si>
  <si>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</si>
  <si>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38.22.120</t>
  </si>
  <si>
    <t>38.22.130</t>
  </si>
  <si>
    <t>38.22.140</t>
  </si>
  <si>
    <t>38.22.150</t>
  </si>
  <si>
    <t>38.22.160</t>
  </si>
  <si>
    <t>38.22.610</t>
  </si>
  <si>
    <t>38.22.620</t>
  </si>
  <si>
    <t>38.22.630</t>
  </si>
  <si>
    <t>38.22.640</t>
  </si>
  <si>
    <t>38.22.650</t>
  </si>
  <si>
    <t>38.22.660</t>
  </si>
  <si>
    <t>38.22.670</t>
  </si>
  <si>
    <t>38.23</t>
  </si>
  <si>
    <t>38.23.010</t>
  </si>
  <si>
    <t>38.23.020</t>
  </si>
  <si>
    <t>38.23.030</t>
  </si>
  <si>
    <t>38.23.040</t>
  </si>
  <si>
    <t>38.23.050</t>
  </si>
  <si>
    <t>38.23.060</t>
  </si>
  <si>
    <t>38.23.110</t>
  </si>
  <si>
    <t>38.23.120</t>
  </si>
  <si>
    <t>38.23.130</t>
  </si>
  <si>
    <t>38.23.140</t>
  </si>
  <si>
    <t>38.23.150</t>
  </si>
  <si>
    <t>38.23.160</t>
  </si>
  <si>
    <t>38.23.210</t>
  </si>
  <si>
    <t>38.23.220</t>
  </si>
  <si>
    <t>38.23.230</t>
  </si>
  <si>
    <t>38.23.240</t>
  </si>
  <si>
    <t>38.23.310</t>
  </si>
  <si>
    <t>38.23.320</t>
  </si>
  <si>
    <t>38.23.330</t>
  </si>
  <si>
    <t>39</t>
  </si>
  <si>
    <t>39.02</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</si>
  <si>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</si>
  <si>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</si>
  <si>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</si>
  <si>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</si>
  <si>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</si>
  <si>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</si>
  <si>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</si>
  <si>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</si>
  <si>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</si>
  <si>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</si>
  <si>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</si>
  <si>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39.03.160</t>
  </si>
  <si>
    <t>Cabo de cobre de 1,5 mm², isolamento 0,6/1 kV - isolação em PVC 70°C</t>
  </si>
  <si>
    <t>39.03.170</t>
  </si>
  <si>
    <t>Cabo de cobre de 2,5 mm², isolamento 0,6/1 kV - isolação em PVC 70°C</t>
  </si>
  <si>
    <t>39.03.174</t>
  </si>
  <si>
    <t>39.03.178</t>
  </si>
  <si>
    <t>Cabo de cobre de 6 mm², isolamento 0,6/1 kV - isolação em PVC 70°C</t>
  </si>
  <si>
    <t>39.03.182</t>
  </si>
  <si>
    <t>Cabo de cobre de 10 mm², isolamento 0,6/1 kV - isolação em PVC 70°C</t>
  </si>
  <si>
    <t>39.04</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</si>
  <si>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</si>
  <si>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</si>
  <si>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</si>
  <si>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</si>
  <si>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</si>
  <si>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</si>
  <si>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</si>
  <si>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</si>
  <si>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</si>
  <si>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</si>
  <si>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</si>
  <si>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</si>
  <si>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</si>
  <si>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</si>
  <si>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</si>
  <si>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39.05.070</t>
  </si>
  <si>
    <t>Cabo de cobre de 3x35 mm², isolamento 8,7/15 kV - isolação EPR 90°C</t>
  </si>
  <si>
    <t>39.06</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</si>
  <si>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</si>
  <si>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</si>
  <si>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</si>
  <si>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</si>
  <si>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</si>
  <si>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</si>
  <si>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</si>
  <si>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</si>
  <si>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</si>
  <si>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39.09.010</t>
  </si>
  <si>
    <t>Conector terminal tipo BNC para cabo coaxial RG 59</t>
  </si>
  <si>
    <t>39.09.015</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</si>
  <si>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</si>
  <si>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</si>
  <si>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</si>
  <si>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</si>
  <si>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</si>
  <si>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</si>
  <si>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</si>
  <si>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</si>
  <si>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</si>
  <si>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</si>
  <si>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</si>
  <si>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</si>
  <si>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</si>
  <si>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</si>
  <si>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</si>
  <si>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</si>
  <si>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</si>
  <si>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</si>
  <si>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</si>
  <si>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</si>
  <si>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</si>
  <si>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</si>
  <si>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</si>
  <si>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</si>
  <si>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</si>
  <si>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</si>
  <si>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</si>
  <si>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</si>
  <si>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</si>
  <si>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</si>
  <si>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</si>
  <si>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</si>
  <si>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</si>
  <si>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</si>
  <si>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</si>
  <si>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</si>
  <si>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</si>
  <si>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</si>
  <si>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</si>
  <si>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</si>
  <si>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</si>
  <si>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</si>
  <si>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</si>
  <si>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</si>
  <si>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39.11.090</t>
  </si>
  <si>
    <t>Fio telefônico tipo FI-60, para ligação de aparelhos telefônicos</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</si>
  <si>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</si>
  <si>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</si>
  <si>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</si>
  <si>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</si>
  <si>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</si>
  <si>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</si>
  <si>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</si>
  <si>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</si>
  <si>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</si>
  <si>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</si>
  <si>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</si>
  <si>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</si>
  <si>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</si>
  <si>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</si>
  <si>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</si>
  <si>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</si>
  <si>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</si>
  <si>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</si>
  <si>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</si>
  <si>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</si>
  <si>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</si>
  <si>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</si>
  <si>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</si>
  <si>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</si>
  <si>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</si>
  <si>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</si>
  <si>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</si>
  <si>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</si>
  <si>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</si>
  <si>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</si>
  <si>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</si>
  <si>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</si>
  <si>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39.14.010</t>
  </si>
  <si>
    <t>Cabo de alumínio nu com alma de aço CAA, 1/0 AWG - Raven</t>
  </si>
  <si>
    <t>39.14.050</t>
  </si>
  <si>
    <t>Cabo de alumínio nu com alma de aço CAA, 4 AWG - Swan</t>
  </si>
  <si>
    <t>39.15</t>
  </si>
  <si>
    <t>39.15.040</t>
  </si>
  <si>
    <t>Cabo de alumínio nu sem alma de aço CA, 2 AWG - Iris</t>
  </si>
  <si>
    <t>39.15.070</t>
  </si>
  <si>
    <t>Cabo de alumínio nu sem alma de aço CA, 2/0 AWG - Aster</t>
  </si>
  <si>
    <t>39.18</t>
  </si>
  <si>
    <t>39.18.100</t>
  </si>
  <si>
    <t>Cabo coaxial tipo RG 6</t>
  </si>
  <si>
    <t>39.18.104</t>
  </si>
  <si>
    <t>Cabo coaxial tipo RG 11</t>
  </si>
  <si>
    <t>39.18.106</t>
  </si>
  <si>
    <t>Cabo coaxial tipo RG 59</t>
  </si>
  <si>
    <t>39.18.110</t>
  </si>
  <si>
    <t>39.18.114</t>
  </si>
  <si>
    <t>Cabo coaxial tipo RGC 59</t>
  </si>
  <si>
    <t>39.18.120</t>
  </si>
  <si>
    <t>Cabo para rede U/UTP 23 AWG com 4 pares - categoria 6A</t>
  </si>
  <si>
    <t>39.18.126</t>
  </si>
  <si>
    <t>Cabo para rede 24 AWG com 4 pares, categoria 6</t>
  </si>
  <si>
    <t>39.20</t>
  </si>
  <si>
    <t>39.20.005</t>
  </si>
  <si>
    <t>Conector prensa-cabo de 3/4´</t>
  </si>
  <si>
    <t>39.20.010</t>
  </si>
  <si>
    <t>Recolocação de condutor aparente com diâmetro externo até 6,5 mm</t>
  </si>
  <si>
    <t>39.20.030</t>
  </si>
  <si>
    <t>Recolocação de condutor aparente com diâmetro externo acima de 6,5 mm</t>
  </si>
  <si>
    <t>39.21</t>
  </si>
  <si>
    <t>39.21.010</t>
  </si>
  <si>
    <t>39.21.020</t>
  </si>
  <si>
    <t>39.21.030</t>
  </si>
  <si>
    <t>39.21.040</t>
  </si>
  <si>
    <t>39.21.050</t>
  </si>
  <si>
    <t>39.21.060</t>
  </si>
  <si>
    <t>39.21.070</t>
  </si>
  <si>
    <t>39.21.080</t>
  </si>
  <si>
    <t>39.21.090</t>
  </si>
  <si>
    <t>39.21.100</t>
  </si>
  <si>
    <t>39.21.110</t>
  </si>
  <si>
    <t>39.21.120</t>
  </si>
  <si>
    <t>39.21.125</t>
  </si>
  <si>
    <t>39.21.130</t>
  </si>
  <si>
    <t>39.21.140</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</si>
  <si>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</si>
  <si>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</si>
  <si>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</si>
  <si>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</si>
  <si>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</si>
  <si>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</si>
  <si>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</si>
  <si>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</si>
  <si>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</si>
  <si>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</si>
  <si>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</si>
  <si>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</si>
  <si>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</si>
  <si>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</si>
  <si>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</si>
  <si>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</si>
  <si>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</si>
  <si>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</si>
  <si>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</si>
  <si>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</si>
  <si>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</si>
  <si>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</si>
  <si>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</si>
  <si>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</si>
  <si>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</si>
  <si>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</si>
  <si>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</si>
  <si>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</si>
  <si>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39.25.020</t>
  </si>
  <si>
    <t>Cabo de cobre de 35 mm², isolamento 15/25 kV - isolação EPR 105°C</t>
  </si>
  <si>
    <t>39.25.030</t>
  </si>
  <si>
    <t>Cabo de cobre de 50 mm², isolamento 15/25 kV - isolação EPR 105°C</t>
  </si>
  <si>
    <t>39.26</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</si>
  <si>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</si>
  <si>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</si>
  <si>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</si>
  <si>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</si>
  <si>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</si>
  <si>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</si>
  <si>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</si>
  <si>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</si>
  <si>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</si>
  <si>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</si>
  <si>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</si>
  <si>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</si>
  <si>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</si>
  <si>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</si>
  <si>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</si>
  <si>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</si>
  <si>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</si>
  <si>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</si>
  <si>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</si>
  <si>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</si>
  <si>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</si>
  <si>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</si>
  <si>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</si>
  <si>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</si>
  <si>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</si>
  <si>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</si>
  <si>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</si>
  <si>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</si>
  <si>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</si>
  <si>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</si>
  <si>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</si>
  <si>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39.27.010</t>
  </si>
  <si>
    <t>Cabo óptico de terminação, 2 fibras, 50/125 µm - uso interno/externo</t>
  </si>
  <si>
    <t>39.27.020</t>
  </si>
  <si>
    <t>Cabo óptico multimodo, 4 fibras, 50/125 µm - uso interno/externo</t>
  </si>
  <si>
    <t>39.27.030</t>
  </si>
  <si>
    <t>Cabo óptico multimodo, 6 fibras, 50/125 µm - uso interno/externo</t>
  </si>
  <si>
    <t>39.27.110</t>
  </si>
  <si>
    <t>Cabo óptico multimodo, núcleo geleado, 4 fibras, 50/125 µm - uso externo</t>
  </si>
  <si>
    <t>39.27.120</t>
  </si>
  <si>
    <t>Cabo óptico multimodo, núcleo geleado, 6 fibras, 50/125 µm - uso externo</t>
  </si>
  <si>
    <t>39.29</t>
  </si>
  <si>
    <t>39.29.110</t>
  </si>
  <si>
    <t>Cabo de cobre flexível de 1,5 mm², isolamento 750 V - isolação LSHF/A 70°C - baixa emissão de fumaça e gases</t>
  </si>
  <si>
    <t>39.29.111</t>
  </si>
  <si>
    <t>Cabo de cobre flexível de 2,5 mm², isolamento 750 V - isolação LSHF/A 70°C - baixa emissão de fumaça e gases</t>
  </si>
  <si>
    <t>39.29.112</t>
  </si>
  <si>
    <t>Cabo de cobre flexível de 4 mm², isolamento 750 V - isolação LSHF/A 70°C - baixa emissão de fumaça e gases</t>
  </si>
  <si>
    <t>39.29.113</t>
  </si>
  <si>
    <t>Cabo de cobre flexível de 6 mm², isolamento 750 V - isolação LSHF/A 70°C - baixa emissão de fumaça e gases</t>
  </si>
  <si>
    <t>39.29.114</t>
  </si>
  <si>
    <t>Cabo de cobre flexível de 10 mm², isolamento 750 V - isolação LSHF/A 70°C - baixa emissão de fumaça e gases</t>
  </si>
  <si>
    <t>39.30</t>
  </si>
  <si>
    <t>39.30.010</t>
  </si>
  <si>
    <t>Cabo torcido flexível de 2 x 2,5 mm², isolação em PVC antichama</t>
  </si>
  <si>
    <t>40</t>
  </si>
  <si>
    <t>40.01</t>
  </si>
  <si>
    <t>40.01.020</t>
  </si>
  <si>
    <t>Caixa de ferro estampada 4´ x 2´</t>
  </si>
  <si>
    <t>40.01.040</t>
  </si>
  <si>
    <t>Caixa de ferro estampada 4´ x 4´</t>
  </si>
  <si>
    <t>40.01.080</t>
  </si>
  <si>
    <t>40.01.090</t>
  </si>
  <si>
    <t>Caixa de ferro estampada octogonal de 3´ x 3´</t>
  </si>
  <si>
    <t>40.02</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</si>
  <si>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</si>
  <si>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</si>
  <si>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</si>
  <si>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</si>
  <si>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</si>
  <si>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</si>
  <si>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</si>
  <si>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</si>
  <si>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</si>
  <si>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</si>
  <si>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</si>
  <si>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</si>
  <si>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</si>
  <si>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</si>
  <si>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</si>
  <si>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</si>
  <si>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</si>
  <si>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</si>
  <si>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</si>
  <si>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</si>
  <si>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</si>
  <si>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</si>
  <si>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</si>
  <si>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</si>
  <si>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</si>
  <si>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</si>
  <si>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</si>
  <si>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</si>
  <si>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</si>
  <si>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</si>
  <si>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</si>
  <si>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</si>
  <si>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</si>
  <si>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</si>
  <si>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</si>
  <si>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</si>
  <si>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</si>
  <si>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</si>
  <si>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</si>
  <si>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</si>
  <si>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</si>
  <si>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</si>
  <si>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</si>
  <si>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</si>
  <si>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</si>
  <si>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</si>
  <si>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</si>
  <si>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</si>
  <si>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</si>
  <si>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</si>
  <si>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</si>
  <si>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</si>
  <si>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</si>
  <si>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</si>
  <si>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</si>
  <si>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40.05</t>
  </si>
  <si>
    <t>40.05.020</t>
  </si>
  <si>
    <t>Interruptor com 1 tecla simples e placa</t>
  </si>
  <si>
    <t>40.05.040</t>
  </si>
  <si>
    <t>Interruptor com 2 teclas simples e placa</t>
  </si>
  <si>
    <t>40.05.060</t>
  </si>
  <si>
    <t>Interruptor com 3 teclas simples e placa</t>
  </si>
  <si>
    <t>40.05.080</t>
  </si>
  <si>
    <t>Interruptor com 1 tecla paralelo e placa</t>
  </si>
  <si>
    <t>40.05.100</t>
  </si>
  <si>
    <t>Interruptor com 2 teclas paralelo e placa</t>
  </si>
  <si>
    <t>40.05.120</t>
  </si>
  <si>
    <t>Interruptor com 2 teclas, 1 simples, 1 paralelo e placa</t>
  </si>
  <si>
    <t>40.05.140</t>
  </si>
  <si>
    <t>Interruptor com 3 teclas, 2 simples, 1 paralelo e placa</t>
  </si>
  <si>
    <t>40.05.160</t>
  </si>
  <si>
    <t>Interruptor com 3 teclas, 1 simples, 2 paralelo e placa</t>
  </si>
  <si>
    <t>40.05.170</t>
  </si>
  <si>
    <t>Interruptor bipolar paralelo, 1 tecla dupla e placa</t>
  </si>
  <si>
    <t>40.05.180</t>
  </si>
  <si>
    <t>Interruptor bipolar simples, 1 tecla dupla e placa</t>
  </si>
  <si>
    <t>40.05.320</t>
  </si>
  <si>
    <t>Pulsador 2 A - 250 V, para minuteria com placa</t>
  </si>
  <si>
    <t>40.05.330</t>
  </si>
  <si>
    <t>Variador de luminosidade rotativo até 1000 W, 127/220 V, com placa</t>
  </si>
  <si>
    <t>40.05.340</t>
  </si>
  <si>
    <t>Sensor de presença para teto, com fotocélula, para lâmpada qualquer</t>
  </si>
  <si>
    <t>40.05.350</t>
  </si>
  <si>
    <t>Sensor de presença infravermelho passivo e microondas, alcance de 12 m - sem fio</t>
  </si>
  <si>
    <t>40.06</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</si>
  <si>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</si>
  <si>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</si>
  <si>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</si>
  <si>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</si>
  <si>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</si>
  <si>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</si>
  <si>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</si>
  <si>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</si>
  <si>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</si>
  <si>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</si>
  <si>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</si>
  <si>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</si>
  <si>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</si>
  <si>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</si>
  <si>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</si>
  <si>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</si>
  <si>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</si>
  <si>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</si>
  <si>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</si>
  <si>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40.07.010</t>
  </si>
  <si>
    <t>40.07.020</t>
  </si>
  <si>
    <t>40.07.040</t>
  </si>
  <si>
    <t>Caixa em PVC octogonal de 4´ x 4´</t>
  </si>
  <si>
    <t>40.10</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</si>
  <si>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</si>
  <si>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</si>
  <si>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</si>
  <si>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</si>
  <si>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</si>
  <si>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</si>
  <si>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</si>
  <si>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</si>
  <si>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</si>
  <si>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</si>
  <si>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</si>
  <si>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</si>
  <si>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</si>
  <si>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</si>
  <si>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</si>
  <si>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</si>
  <si>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</si>
  <si>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</si>
  <si>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</si>
  <si>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</si>
  <si>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</si>
  <si>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</si>
  <si>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</si>
  <si>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</si>
  <si>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</si>
  <si>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</si>
  <si>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</si>
  <si>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</si>
  <si>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</si>
  <si>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</si>
  <si>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</si>
  <si>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</si>
  <si>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</si>
  <si>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</si>
  <si>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</si>
  <si>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</si>
  <si>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</si>
  <si>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</si>
  <si>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</si>
  <si>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</si>
  <si>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</si>
  <si>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</si>
  <si>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</si>
  <si>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</si>
  <si>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40.11.230</t>
  </si>
  <si>
    <t>Relé de sobrecarga eletrônico para acoplamento direto, faixa de ajuste de 55 A até 250 A</t>
  </si>
  <si>
    <t>40.11.240</t>
  </si>
  <si>
    <t>Relé de tempo eletrônico de 3 até 30s - 220V - 50/60Hz</t>
  </si>
  <si>
    <t>40.11.250</t>
  </si>
  <si>
    <t>Relé de impulso bipolar, 16 A, 250 V CA</t>
  </si>
  <si>
    <t>40.12</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</si>
  <si>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</si>
  <si>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</si>
  <si>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</si>
  <si>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</si>
  <si>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</si>
  <si>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</si>
  <si>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</si>
  <si>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</si>
  <si>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</si>
  <si>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40.13.010</t>
  </si>
  <si>
    <t>Chave comutadora para amperímetro</t>
  </si>
  <si>
    <t>40.13.040</t>
  </si>
  <si>
    <t>Amperímetro de ferro móvel de 96 x 96 mm, para ligação em transformador de corrente, escala fixa de 0A/50 A até 0A/2 kA</t>
  </si>
  <si>
    <t>40.14</t>
  </si>
  <si>
    <t>40.14.010</t>
  </si>
  <si>
    <t>Chave comutadora para voltímetro</t>
  </si>
  <si>
    <t>40.14.030</t>
  </si>
  <si>
    <t>Voltímetro de ferro móvel de 96 x 96 mm, escalas variáveis de 0/150 V, 0/250 V, 0/300 V, 0/500 V e 0/600 V</t>
  </si>
  <si>
    <t>40.20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</si>
  <si>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</si>
  <si>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</si>
  <si>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</si>
  <si>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</si>
  <si>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</si>
  <si>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</si>
  <si>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</si>
  <si>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</si>
  <si>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</si>
  <si>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</si>
  <si>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</si>
  <si>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</si>
  <si>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</si>
  <si>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</si>
  <si>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</si>
  <si>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</si>
  <si>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</si>
  <si>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</si>
  <si>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</si>
  <si>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</si>
  <si>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</si>
  <si>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</si>
  <si>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40.20.310</t>
  </si>
  <si>
    <t>Placa/espelho em latão escovado 4´ x 4´, para 02 tomadas elétrica</t>
  </si>
  <si>
    <t>40.20.320</t>
  </si>
  <si>
    <t>Placa/espelho em latão escovado 4´ x 4´, para 01 tomada elétrica</t>
  </si>
  <si>
    <t>41</t>
  </si>
  <si>
    <t>41.02</t>
  </si>
  <si>
    <t>41.02.541</t>
  </si>
  <si>
    <t>41.02.551</t>
  </si>
  <si>
    <t>41.02.562</t>
  </si>
  <si>
    <t>41.02.580</t>
  </si>
  <si>
    <t>41.04</t>
  </si>
  <si>
    <t>41.04.020</t>
  </si>
  <si>
    <t>Receptáculo de porcelana com parafuso de fixação com rosca E-27</t>
  </si>
  <si>
    <t>41.04.050</t>
  </si>
  <si>
    <t>Trilho eletrificado de alimentação com 1 circuito, em alumínio com pintura na cor branco, inclusive acessórios</t>
  </si>
  <si>
    <t>41.05</t>
  </si>
  <si>
    <t>41.05.710</t>
  </si>
  <si>
    <t>Lâmpada de vapor metálico tubular, base G12 de 70 W</t>
  </si>
  <si>
    <t>41.05.720</t>
  </si>
  <si>
    <t>Lâmpada de vapor metálico tubular, base G12 de 150 W</t>
  </si>
  <si>
    <t>41.06</t>
  </si>
  <si>
    <t>41.06.100</t>
  </si>
  <si>
    <t>Lâmpada halógena refletora PAR20, base E27 de 50 W - 220 V</t>
  </si>
  <si>
    <t>41.06.130</t>
  </si>
  <si>
    <t>Lâmpada halógena com refletor dicroico de 50 W - 12 V</t>
  </si>
  <si>
    <t>41.06.410</t>
  </si>
  <si>
    <t>Lâmpada halógena tubular, base R7s bilateral de 300 W - 110 ou 220 V</t>
  </si>
  <si>
    <t>41.07</t>
  </si>
  <si>
    <t>41.07.020</t>
  </si>
  <si>
    <t>Lâmpada fluorescente tubular, base bipino bilateral de 15 W</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</si>
  <si>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</si>
  <si>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</si>
  <si>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</si>
  <si>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</si>
  <si>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</si>
  <si>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</si>
  <si>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</si>
  <si>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</si>
  <si>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</si>
  <si>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</si>
  <si>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</si>
  <si>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</si>
  <si>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</si>
  <si>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</si>
  <si>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</si>
  <si>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</si>
  <si>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</si>
  <si>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</si>
  <si>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</si>
  <si>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</si>
  <si>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</si>
  <si>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41.08</t>
  </si>
  <si>
    <t>41.08.010</t>
  </si>
  <si>
    <t>Transformador eletrônico para lâmpada halógena dicroica de 50 W - 220 V</t>
  </si>
  <si>
    <t>41.08.230</t>
  </si>
  <si>
    <t>Reator eletromagnético de alto fator de potência, para lâmpada vapor de sódio 150 W / 220 V</t>
  </si>
  <si>
    <t>41.08.250</t>
  </si>
  <si>
    <t>Reator eletromagnético de alto fator de potência, para lâmpada vapor de sódio 250 W / 220 V</t>
  </si>
  <si>
    <t>41.08.270</t>
  </si>
  <si>
    <t>Reator eletromagnético de alto fator de potência, para lâmpada vapor de sódio 400 W / 220 V</t>
  </si>
  <si>
    <t>41.08.280</t>
  </si>
  <si>
    <t>Reator eletromagnético de alto fator de potência, para lâmpada vapor de sódio 1000 W / 220 V</t>
  </si>
  <si>
    <t>41.08.420</t>
  </si>
  <si>
    <t>Reator eletromagnético de alto fator de potência, para lâmpada vapor metálico 70 W / 220 V</t>
  </si>
  <si>
    <t>41.08.440</t>
  </si>
  <si>
    <t>Reator eletromagnético de alto fator de potência, para lâmpada vapor metálico 150 W / 220 V</t>
  </si>
  <si>
    <t>41.08.450</t>
  </si>
  <si>
    <t>Reator eletromagnético de alto fator de potência, para lâmpada vapor metálico 250 W / 220 V</t>
  </si>
  <si>
    <t>41.08.460</t>
  </si>
  <si>
    <t>Reator eletromagnético de alto fator de potência, para lâmpada vapor metálico 400 W / 220 V</t>
  </si>
  <si>
    <t>41.09</t>
  </si>
  <si>
    <t>41.09.720</t>
  </si>
  <si>
    <t>41.09.740</t>
  </si>
  <si>
    <t>41.09.750</t>
  </si>
  <si>
    <t>41.09.830</t>
  </si>
  <si>
    <t>41.09.870</t>
  </si>
  <si>
    <t>Reator eletrônico de alto fator de potência com partida instantânea, para uma lâmpada fluorescente compacta "2U", base G24q-3, 26 W - 220 V</t>
  </si>
  <si>
    <t>41.09.890</t>
  </si>
  <si>
    <t>41.10</t>
  </si>
  <si>
    <t>41.10.060</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</si>
  <si>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</si>
  <si>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</si>
  <si>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</si>
  <si>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</si>
  <si>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</si>
  <si>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</si>
  <si>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</si>
  <si>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</si>
  <si>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</si>
  <si>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</si>
  <si>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</si>
  <si>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</si>
  <si>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</si>
  <si>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</si>
  <si>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</si>
  <si>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</si>
  <si>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</si>
  <si>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</si>
  <si>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</si>
  <si>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</si>
  <si>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41.11.060</t>
  </si>
  <si>
    <t>Luminária fechada para iluminação pública tipo pétala pequena</t>
  </si>
  <si>
    <t>41.11.090</t>
  </si>
  <si>
    <t>Luminária com corpo em tubo de alumínio tipo balizador para uso externo</t>
  </si>
  <si>
    <t>41.11.100</t>
  </si>
  <si>
    <t>Luminária retangular fechada para iluminação externa em poste, tipo pétala grande</t>
  </si>
  <si>
    <t>41.11.110</t>
  </si>
  <si>
    <t>Luminária retangular fechada para iluminação externa em poste, tipo pétala pequena</t>
  </si>
  <si>
    <t>41.11.703</t>
  </si>
  <si>
    <t>41.11.711</t>
  </si>
  <si>
    <t>41.11.721</t>
  </si>
  <si>
    <t>41.12</t>
  </si>
  <si>
    <t>41.12.050</t>
  </si>
  <si>
    <t>Projetor retangular fechado, com alojamento para reator, para lâmpada vapor metálico ou vapor de sódio de 150 W a 400 W</t>
  </si>
  <si>
    <t>41.12.060</t>
  </si>
  <si>
    <t>Projetor retangular fechado, para lâmpada vapor de sódio de 1.000 W ou vapor metálico de 2.000 W</t>
  </si>
  <si>
    <t>41.12.080</t>
  </si>
  <si>
    <t>Projetor retangular fechado, para lâmpada vapor metálico ou vapor de sódio de 250 W/400 W</t>
  </si>
  <si>
    <t>41.12.090</t>
  </si>
  <si>
    <t>Projetor cônico fechado, para lâmpadas vapor metálico, vapor de sódio de 250 W/400 W ou mista de 250 W/500 W</t>
  </si>
  <si>
    <t>41.13</t>
  </si>
  <si>
    <t>41.13.040</t>
  </si>
  <si>
    <t>Luminária blindada de sobrepor ou pendente em calha fechada, para 1 lâmpada fluorescente de 32 W/36 W/40 W</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</si>
  <si>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</si>
  <si>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</si>
  <si>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</si>
  <si>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</si>
  <si>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</si>
  <si>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</si>
  <si>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</si>
  <si>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</si>
  <si>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</si>
  <si>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</si>
  <si>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</si>
  <si>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</si>
  <si>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</si>
  <si>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</si>
  <si>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</si>
  <si>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41.14.310</t>
  </si>
  <si>
    <t>Luminária redonda de embutir com difusor recuado, para 1 ou 2 lâmpadas fluorescentes compactas de 15 W/18 W/20 W/23 W/26 W</t>
  </si>
  <si>
    <t>41.14.390</t>
  </si>
  <si>
    <t>Luminária retangular de sobrepor tipo calha aberta, com refletor em alumínio de alto brilho, para 2 lâmpadas fluorescentes tubulares 32 W/36 W</t>
  </si>
  <si>
    <t>41.14.430</t>
  </si>
  <si>
    <t>Luminária quadrada de embutir tipo calha aberta, com refletor e aleta parabólicas em alumínio de alto brilho, para 4 lâmpadas fluorescentes de 14 W/16 W/18 W</t>
  </si>
  <si>
    <t>41.14.510</t>
  </si>
  <si>
    <t>41.14.530</t>
  </si>
  <si>
    <t>41.14.560</t>
  </si>
  <si>
    <t>41.14.590</t>
  </si>
  <si>
    <t>41.14.600</t>
  </si>
  <si>
    <t>41.14.620</t>
  </si>
  <si>
    <t>41.14.640</t>
  </si>
  <si>
    <t>41.14.670</t>
  </si>
  <si>
    <t>41.14.730</t>
  </si>
  <si>
    <t>41.14.740</t>
  </si>
  <si>
    <t>41.14.750</t>
  </si>
  <si>
    <t>41.14.780</t>
  </si>
  <si>
    <t>41.14.790</t>
  </si>
  <si>
    <t>41.15</t>
  </si>
  <si>
    <t>41.15.170</t>
  </si>
  <si>
    <t>Luminária redonda de embutir, com foco orientável e acessório antiofuscante, para 1 lâmpada dicroica de 50 W</t>
  </si>
  <si>
    <t>41.20</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</si>
  <si>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</si>
  <si>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</si>
  <si>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</si>
  <si>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</si>
  <si>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</si>
  <si>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</si>
  <si>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</si>
  <si>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</si>
  <si>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</si>
  <si>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41.31.040</t>
  </si>
  <si>
    <t>41.31.070</t>
  </si>
  <si>
    <t>41.31.080</t>
  </si>
  <si>
    <t>41.31.087</t>
  </si>
  <si>
    <t>42</t>
  </si>
  <si>
    <t>42.01</t>
  </si>
  <si>
    <t>42.01.020</t>
  </si>
  <si>
    <t>Captor tipo Franklin, h= 300 mm, 4 pontos, 1 descida, acabamento cromado</t>
  </si>
  <si>
    <t>42.01.040</t>
  </si>
  <si>
    <t>Captor tipo Franklin, h= 300 mm, 4 pontos, 2 descidas, acabamento cromado</t>
  </si>
  <si>
    <t>42.01.060</t>
  </si>
  <si>
    <t>Luva de redução galvanizada de 2´ x 3/4´</t>
  </si>
  <si>
    <t>42.01.080</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</si>
  <si>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</si>
  <si>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</si>
  <si>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</si>
  <si>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</si>
  <si>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</si>
  <si>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</si>
  <si>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</si>
  <si>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</si>
  <si>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</si>
  <si>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</si>
  <si>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</si>
  <si>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</si>
  <si>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</si>
  <si>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</si>
  <si>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</si>
  <si>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</si>
  <si>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</si>
  <si>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</si>
  <si>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</si>
  <si>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</si>
  <si>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</si>
  <si>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</si>
  <si>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</si>
  <si>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</si>
  <si>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</si>
  <si>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</si>
  <si>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</si>
  <si>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</si>
  <si>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</si>
  <si>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</si>
  <si>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</si>
  <si>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</si>
  <si>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</si>
  <si>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</si>
  <si>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</si>
  <si>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</si>
  <si>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</si>
  <si>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</si>
  <si>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</si>
  <si>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</si>
  <si>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</si>
  <si>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</si>
  <si>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</si>
  <si>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</si>
  <si>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</si>
  <si>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</si>
  <si>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</si>
  <si>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</si>
  <si>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</si>
  <si>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</si>
  <si>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</si>
  <si>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</si>
  <si>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</si>
  <si>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</si>
  <si>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</si>
  <si>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</si>
  <si>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</si>
  <si>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</si>
  <si>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</si>
  <si>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</si>
  <si>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</si>
  <si>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</si>
  <si>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</si>
  <si>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</si>
  <si>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</si>
  <si>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</si>
  <si>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</si>
  <si>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</si>
  <si>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</si>
  <si>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</si>
  <si>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42.05.200</t>
  </si>
  <si>
    <t>42.05.210</t>
  </si>
  <si>
    <t>42.05.220</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</si>
  <si>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</si>
  <si>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</si>
  <si>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</si>
  <si>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</si>
  <si>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</si>
  <si>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</si>
  <si>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</si>
  <si>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</si>
  <si>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</si>
  <si>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</si>
  <si>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</si>
  <si>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</si>
  <si>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</si>
  <si>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</si>
  <si>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</si>
  <si>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</si>
  <si>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</si>
  <si>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</si>
  <si>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</si>
  <si>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</si>
  <si>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</si>
  <si>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</si>
  <si>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</si>
  <si>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</si>
  <si>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</si>
  <si>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</si>
  <si>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</si>
  <si>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</si>
  <si>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</si>
  <si>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</si>
  <si>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</si>
  <si>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</si>
  <si>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</si>
  <si>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</si>
  <si>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42.05.520</t>
  </si>
  <si>
    <t>42.05.542</t>
  </si>
  <si>
    <t>Tela equipotencial em aço inoxidável, largura de 200 mm, espessura de 1,4 mm</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</si>
  <si>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</si>
  <si>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</si>
  <si>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</si>
  <si>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</si>
  <si>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</si>
  <si>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</si>
  <si>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</si>
  <si>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</si>
  <si>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</si>
  <si>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</si>
  <si>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</si>
  <si>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</si>
  <si>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</si>
  <si>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</si>
  <si>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</si>
  <si>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</si>
  <si>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</si>
  <si>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</si>
  <si>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</si>
  <si>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</si>
  <si>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</si>
  <si>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</si>
  <si>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</si>
  <si>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</si>
  <si>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</si>
  <si>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</si>
  <si>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</si>
  <si>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</si>
  <si>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</si>
  <si>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</si>
  <si>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</si>
  <si>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</si>
  <si>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</si>
  <si>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</si>
  <si>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</si>
  <si>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</si>
  <si>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</si>
  <si>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</si>
  <si>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</si>
  <si>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</si>
  <si>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</si>
  <si>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</si>
  <si>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</si>
  <si>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</si>
  <si>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</si>
  <si>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</si>
  <si>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</si>
  <si>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</si>
  <si>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</si>
  <si>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</si>
  <si>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</si>
  <si>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</si>
  <si>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</si>
  <si>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</si>
  <si>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</si>
  <si>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</si>
  <si>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</si>
  <si>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</si>
  <si>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43.01</t>
  </si>
  <si>
    <t>43.02</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</si>
  <si>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</si>
  <si>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</si>
  <si>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</si>
  <si>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</si>
  <si>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</si>
  <si>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</si>
  <si>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</si>
  <si>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</si>
  <si>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43.02.140</t>
  </si>
  <si>
    <t>Chuveiro elétrico de 5.500 W / 220 V em PVC</t>
  </si>
  <si>
    <t>43.02.160</t>
  </si>
  <si>
    <t>Chuveiro lava-olhos, acionamento manual, tubulação em ferro galvanizado com pintura epóxi cor verde</t>
  </si>
  <si>
    <t>43.02.170</t>
  </si>
  <si>
    <t>Chuveiro elétrico de 7.500W / 220 V, com resistência blindada</t>
  </si>
  <si>
    <t>43.02.180</t>
  </si>
  <si>
    <t>Ducha eletrônica de 6.800W até 7.900 W / 220 V</t>
  </si>
  <si>
    <t>43.03</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</si>
  <si>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</si>
  <si>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</si>
  <si>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</si>
  <si>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</si>
  <si>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</si>
  <si>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</si>
  <si>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</si>
  <si>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</si>
  <si>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43.03.230</t>
  </si>
  <si>
    <t>Sistema de aquecimento de passagem a gás com sistema misturador para abastecimento de até 16 duchas</t>
  </si>
  <si>
    <t>43.03.240</t>
  </si>
  <si>
    <t>Sistema de aquecimento de passagem a gás com sistema misturador para abastecimento de até 24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</si>
  <si>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</si>
  <si>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</si>
  <si>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</si>
  <si>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</si>
  <si>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</si>
  <si>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</si>
  <si>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</si>
  <si>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43.04.020</t>
  </si>
  <si>
    <t>Torneira elétrica</t>
  </si>
  <si>
    <t>43.05</t>
  </si>
  <si>
    <t>43.05.030</t>
  </si>
  <si>
    <t>Exaustor elétrico em plástico, vazão de 150 a 190m³/h</t>
  </si>
  <si>
    <t>43.06</t>
  </si>
  <si>
    <t>43.06.010</t>
  </si>
  <si>
    <t>Cigarra de embutir 50/60HZ até 127V, com placa</t>
  </si>
  <si>
    <t>43.07</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</si>
  <si>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</si>
  <si>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</si>
  <si>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</si>
  <si>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</si>
  <si>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</si>
  <si>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</si>
  <si>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</si>
  <si>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</si>
  <si>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</si>
  <si>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</si>
  <si>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</si>
  <si>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</si>
  <si>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</si>
  <si>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</si>
  <si>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</si>
  <si>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</si>
  <si>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</si>
  <si>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</si>
  <si>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</si>
  <si>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</si>
  <si>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</si>
  <si>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</si>
  <si>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</si>
  <si>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</si>
  <si>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</si>
  <si>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</si>
  <si>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</si>
  <si>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</si>
  <si>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</si>
  <si>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</si>
  <si>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</si>
  <si>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</si>
  <si>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</si>
  <si>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</si>
  <si>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</si>
  <si>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</si>
  <si>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</si>
  <si>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</si>
  <si>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</si>
  <si>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</si>
  <si>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</si>
  <si>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</si>
  <si>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</si>
  <si>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</si>
  <si>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</si>
  <si>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</si>
  <si>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</si>
  <si>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</si>
  <si>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</si>
  <si>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</si>
  <si>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</si>
  <si>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</si>
  <si>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</si>
  <si>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</si>
  <si>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</si>
  <si>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</si>
  <si>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</si>
  <si>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</si>
  <si>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</si>
  <si>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</si>
  <si>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</si>
  <si>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</si>
  <si>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</si>
  <si>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</si>
  <si>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</si>
  <si>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</si>
  <si>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</si>
  <si>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</si>
  <si>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</si>
  <si>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</si>
  <si>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</si>
  <si>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</si>
  <si>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</si>
  <si>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</si>
  <si>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</si>
  <si>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</si>
  <si>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</si>
  <si>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</si>
  <si>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</si>
  <si>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</si>
  <si>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</si>
  <si>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</si>
  <si>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</si>
  <si>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</si>
  <si>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</si>
  <si>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</si>
  <si>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</si>
  <si>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</si>
  <si>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</si>
  <si>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</si>
  <si>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</si>
  <si>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</si>
  <si>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</si>
  <si>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</si>
  <si>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</si>
  <si>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</si>
  <si>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</si>
  <si>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</si>
  <si>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</si>
  <si>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</si>
  <si>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</si>
  <si>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</si>
  <si>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</si>
  <si>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</si>
  <si>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</si>
  <si>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</si>
  <si>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</si>
  <si>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</si>
  <si>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</si>
  <si>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</si>
  <si>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</si>
  <si>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</si>
  <si>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</si>
  <si>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</si>
  <si>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</si>
  <si>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</si>
  <si>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</si>
  <si>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</si>
  <si>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</si>
  <si>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</si>
  <si>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</si>
  <si>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</si>
  <si>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</si>
  <si>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</si>
  <si>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</si>
  <si>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</si>
  <si>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</si>
  <si>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</si>
  <si>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</si>
  <si>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</si>
  <si>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43.12.500</t>
  </si>
  <si>
    <t>Filtro de areia com carga de areia filtrante, vazão de 16,9 m³/h</t>
  </si>
  <si>
    <t>43.20</t>
  </si>
  <si>
    <t>43.20.130</t>
  </si>
  <si>
    <t>Caixa de passagem para condicionamento de ar tipo Split, com saída de dreno único na vertical - 39 x 22 x 6 cm</t>
  </si>
  <si>
    <t>43.20.140</t>
  </si>
  <si>
    <t>Bomba de remoção de condensados para condicionadores de ar</t>
  </si>
  <si>
    <t>43.20.200</t>
  </si>
  <si>
    <t>43.20.210</t>
  </si>
  <si>
    <t>Bomba de circulação para água quente</t>
  </si>
  <si>
    <t>44</t>
  </si>
  <si>
    <t>44.01</t>
  </si>
  <si>
    <t>44.01.030</t>
  </si>
  <si>
    <t>Bacia turca de louça - 6 litros</t>
  </si>
  <si>
    <t>44.01.050</t>
  </si>
  <si>
    <t>Bacia sifonada de louça sem tampa - 6 litros</t>
  </si>
  <si>
    <t>44.01.070</t>
  </si>
  <si>
    <t>Bacia sifonada de louça sem tampa com saída horizontal - 6 litros</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</si>
  <si>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</si>
  <si>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</si>
  <si>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</si>
  <si>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</si>
  <si>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</si>
  <si>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</si>
  <si>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</si>
  <si>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</si>
  <si>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</si>
  <si>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</si>
  <si>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</si>
  <si>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</si>
  <si>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</si>
  <si>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</si>
  <si>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</si>
  <si>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</si>
  <si>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</si>
  <si>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</si>
  <si>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</si>
  <si>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</si>
  <si>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</si>
  <si>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</si>
  <si>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</si>
  <si>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</si>
  <si>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</si>
  <si>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</si>
  <si>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</si>
  <si>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</si>
  <si>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44.01.850</t>
  </si>
  <si>
    <t>Cuba de louça de embutir redonda</t>
  </si>
  <si>
    <t>44.02</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</si>
  <si>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</si>
  <si>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</si>
  <si>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</si>
  <si>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</si>
  <si>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</si>
  <si>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</si>
  <si>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</si>
  <si>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</si>
  <si>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</si>
  <si>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</si>
  <si>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</si>
  <si>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</si>
  <si>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</si>
  <si>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</si>
  <si>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</si>
  <si>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</si>
  <si>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</si>
  <si>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</si>
  <si>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</si>
  <si>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</si>
  <si>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</si>
  <si>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</si>
  <si>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</si>
  <si>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</si>
  <si>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</si>
  <si>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</si>
  <si>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</si>
  <si>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</si>
  <si>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</si>
  <si>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</si>
  <si>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</si>
  <si>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</si>
  <si>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</si>
  <si>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</si>
  <si>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</si>
  <si>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</si>
  <si>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</si>
  <si>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</si>
  <si>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</si>
  <si>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</si>
  <si>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</si>
  <si>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</si>
  <si>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</si>
  <si>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44.03.440</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</si>
  <si>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</si>
  <si>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</si>
  <si>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</si>
  <si>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</si>
  <si>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</si>
  <si>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</si>
  <si>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</si>
  <si>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</si>
  <si>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</si>
  <si>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</si>
  <si>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</si>
  <si>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</si>
  <si>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</si>
  <si>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</si>
  <si>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</si>
  <si>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</si>
  <si>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</si>
  <si>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</si>
  <si>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</si>
  <si>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</si>
  <si>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</si>
  <si>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</si>
  <si>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</si>
  <si>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</si>
  <si>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</si>
  <si>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</si>
  <si>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</si>
  <si>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</si>
  <si>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</si>
  <si>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</si>
  <si>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</si>
  <si>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</si>
  <si>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</si>
  <si>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</si>
  <si>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</si>
  <si>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44.04.030</t>
  </si>
  <si>
    <t>Prateleira em granito com espessura de 2 cm</t>
  </si>
  <si>
    <t>44.04.040</t>
  </si>
  <si>
    <t>Prateleira em granilite</t>
  </si>
  <si>
    <t>44.04.050</t>
  </si>
  <si>
    <t>Prateleira em granito com espessura de 3 cm</t>
  </si>
  <si>
    <t>44.06</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</si>
  <si>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</si>
  <si>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</si>
  <si>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</si>
  <si>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</si>
  <si>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</si>
  <si>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</si>
  <si>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</si>
  <si>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</si>
  <si>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</si>
  <si>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</si>
  <si>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</si>
  <si>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</si>
  <si>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</si>
  <si>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</si>
  <si>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</si>
  <si>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</si>
  <si>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</si>
  <si>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</si>
  <si>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</si>
  <si>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</si>
  <si>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</si>
  <si>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</si>
  <si>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</si>
  <si>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</si>
  <si>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</si>
  <si>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</si>
  <si>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</si>
  <si>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</si>
  <si>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</si>
  <si>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</si>
  <si>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</si>
  <si>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</si>
  <si>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</si>
  <si>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</si>
  <si>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</si>
  <si>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</si>
  <si>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</si>
  <si>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</si>
  <si>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</si>
  <si>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</si>
  <si>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</si>
  <si>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</si>
  <si>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</si>
  <si>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</si>
  <si>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</si>
  <si>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</si>
  <si>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</si>
  <si>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</si>
  <si>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</si>
  <si>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</si>
  <si>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</si>
  <si>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</si>
  <si>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</si>
  <si>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</si>
  <si>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</si>
  <si>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</si>
  <si>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</si>
  <si>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</si>
  <si>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</si>
  <si>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</si>
  <si>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</si>
  <si>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</si>
  <si>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</si>
  <si>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</si>
  <si>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</si>
  <si>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</si>
  <si>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</si>
  <si>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</si>
  <si>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</si>
  <si>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</si>
  <si>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</si>
  <si>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</si>
  <si>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</si>
  <si>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</si>
  <si>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</si>
  <si>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</si>
  <si>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</si>
  <si>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</si>
  <si>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</si>
  <si>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</si>
  <si>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</si>
  <si>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</si>
  <si>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</si>
  <si>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</si>
  <si>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</si>
  <si>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</si>
  <si>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</si>
  <si>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</si>
  <si>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</si>
  <si>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</si>
  <si>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</si>
  <si>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</si>
  <si>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45.01</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</si>
  <si>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</si>
  <si>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</si>
  <si>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</si>
  <si>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</si>
  <si>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</si>
  <si>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</si>
  <si>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</si>
  <si>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</si>
  <si>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</si>
  <si>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</si>
  <si>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</si>
  <si>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</si>
  <si>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</si>
  <si>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45.02.020</t>
  </si>
  <si>
    <t>Entrada completa de gás GLP domiciliar com 2 bujões de 13 kg</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</si>
  <si>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</si>
  <si>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</si>
  <si>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</si>
  <si>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</si>
  <si>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</si>
  <si>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</si>
  <si>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</si>
  <si>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</si>
  <si>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</si>
  <si>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</si>
  <si>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</si>
  <si>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</si>
  <si>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</si>
  <si>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</si>
  <si>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</si>
  <si>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</si>
  <si>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</si>
  <si>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</si>
  <si>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</si>
  <si>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</si>
  <si>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45.20.020</t>
  </si>
  <si>
    <t>Cilindro de gás (GLP) de 45 kg, com carga</t>
  </si>
  <si>
    <t>46</t>
  </si>
  <si>
    <t>46.01</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</si>
  <si>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</si>
  <si>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</si>
  <si>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</si>
  <si>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</si>
  <si>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</si>
  <si>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</si>
  <si>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</si>
  <si>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</si>
  <si>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</si>
  <si>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</si>
  <si>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</si>
  <si>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</si>
  <si>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</si>
  <si>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</si>
  <si>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</si>
  <si>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</si>
  <si>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</si>
  <si>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</si>
  <si>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</si>
  <si>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</si>
  <si>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</si>
  <si>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</si>
  <si>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</si>
  <si>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</si>
  <si>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</si>
  <si>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</si>
  <si>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</si>
  <si>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</si>
  <si>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</si>
  <si>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</si>
  <si>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</si>
  <si>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</si>
  <si>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</si>
  <si>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</si>
  <si>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</si>
  <si>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</si>
  <si>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</si>
  <si>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</si>
  <si>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</si>
  <si>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</si>
  <si>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</si>
  <si>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</si>
  <si>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</si>
  <si>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</si>
  <si>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</si>
  <si>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</si>
  <si>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</si>
  <si>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</si>
  <si>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</si>
  <si>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</si>
  <si>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</si>
  <si>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</si>
  <si>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</si>
  <si>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</si>
  <si>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</si>
  <si>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</si>
  <si>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</si>
  <si>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</si>
  <si>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</si>
  <si>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</si>
  <si>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</si>
  <si>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</si>
  <si>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</si>
  <si>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</si>
  <si>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</si>
  <si>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</si>
  <si>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</si>
  <si>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</si>
  <si>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</si>
  <si>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</si>
  <si>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</si>
  <si>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</si>
  <si>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</si>
  <si>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</si>
  <si>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</si>
  <si>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</si>
  <si>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</si>
  <si>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</si>
  <si>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</si>
  <si>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</si>
  <si>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</si>
  <si>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</si>
  <si>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</si>
  <si>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</si>
  <si>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</si>
  <si>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</si>
  <si>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</si>
  <si>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</si>
  <si>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</si>
  <si>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</si>
  <si>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</si>
  <si>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</si>
  <si>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</si>
  <si>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</si>
  <si>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</si>
  <si>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</si>
  <si>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</si>
  <si>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</si>
  <si>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</si>
  <si>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</si>
  <si>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</si>
  <si>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</si>
  <si>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</si>
  <si>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</si>
  <si>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</si>
  <si>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</si>
  <si>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</si>
  <si>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</si>
  <si>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</si>
  <si>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</si>
  <si>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</si>
  <si>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</si>
  <si>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</si>
  <si>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</si>
  <si>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</si>
  <si>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</si>
  <si>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</si>
  <si>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</si>
  <si>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</si>
  <si>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</si>
  <si>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</si>
  <si>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</si>
  <si>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</si>
  <si>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</si>
  <si>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</si>
  <si>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</si>
  <si>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</si>
  <si>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</si>
  <si>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</si>
  <si>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</si>
  <si>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</si>
  <si>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</si>
  <si>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</si>
  <si>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</si>
  <si>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</si>
  <si>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</si>
  <si>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</si>
  <si>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</si>
  <si>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</si>
  <si>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</si>
  <si>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</si>
  <si>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</si>
  <si>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</si>
  <si>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</si>
  <si>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</si>
  <si>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</si>
  <si>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</si>
  <si>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</si>
  <si>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</si>
  <si>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</si>
  <si>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</si>
  <si>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</si>
  <si>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</si>
  <si>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</si>
  <si>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</si>
  <si>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</si>
  <si>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</si>
  <si>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</si>
  <si>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</si>
  <si>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</si>
  <si>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</si>
  <si>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</si>
  <si>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</si>
  <si>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</si>
  <si>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</si>
  <si>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</si>
  <si>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</si>
  <si>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</si>
  <si>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</si>
  <si>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</si>
  <si>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</si>
  <si>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</si>
  <si>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</si>
  <si>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</si>
  <si>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</si>
  <si>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</si>
  <si>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</si>
  <si>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</si>
  <si>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</si>
  <si>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</si>
  <si>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</si>
  <si>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</si>
  <si>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</si>
  <si>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</si>
  <si>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</si>
  <si>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</si>
  <si>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</si>
  <si>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</si>
  <si>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</si>
  <si>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</si>
  <si>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</si>
  <si>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</si>
  <si>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</si>
  <si>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</si>
  <si>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</si>
  <si>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</si>
  <si>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</si>
  <si>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</si>
  <si>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</si>
  <si>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</si>
  <si>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</si>
  <si>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</si>
  <si>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</si>
  <si>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</si>
  <si>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</si>
  <si>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</si>
  <si>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</si>
  <si>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</si>
  <si>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</si>
  <si>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</si>
  <si>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</si>
  <si>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</si>
  <si>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</si>
  <si>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</si>
  <si>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</si>
  <si>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</si>
  <si>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</si>
  <si>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</si>
  <si>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</si>
  <si>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</si>
  <si>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</si>
  <si>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</si>
  <si>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</si>
  <si>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</si>
  <si>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</si>
  <si>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</si>
  <si>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</si>
  <si>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</si>
  <si>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</si>
  <si>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</si>
  <si>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</si>
  <si>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</si>
  <si>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</si>
  <si>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</si>
  <si>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</si>
  <si>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</si>
  <si>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</si>
  <si>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</si>
  <si>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</si>
  <si>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</si>
  <si>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</si>
  <si>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</si>
  <si>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</si>
  <si>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</si>
  <si>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</si>
  <si>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</si>
  <si>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</si>
  <si>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</si>
  <si>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</si>
  <si>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</si>
  <si>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</si>
  <si>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</si>
  <si>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</si>
  <si>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</si>
  <si>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</si>
  <si>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</si>
  <si>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</si>
  <si>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</si>
  <si>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</si>
  <si>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</si>
  <si>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</si>
  <si>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</si>
  <si>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</si>
  <si>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</si>
  <si>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</si>
  <si>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</si>
  <si>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</si>
  <si>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</si>
  <si>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</si>
  <si>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</si>
  <si>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</si>
  <si>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</si>
  <si>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</si>
  <si>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46.13.101</t>
  </si>
  <si>
    <t>46.13.102</t>
  </si>
  <si>
    <t>46.13.103</t>
  </si>
  <si>
    <t>46.13.104</t>
  </si>
  <si>
    <t>46.13.105</t>
  </si>
  <si>
    <t>46.13.106</t>
  </si>
  <si>
    <t>46.13.107</t>
  </si>
  <si>
    <t>46.14</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</si>
  <si>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</si>
  <si>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</si>
  <si>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</si>
  <si>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</si>
  <si>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</si>
  <si>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</si>
  <si>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</si>
  <si>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</si>
  <si>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</si>
  <si>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</si>
  <si>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</si>
  <si>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</si>
  <si>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</si>
  <si>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</si>
  <si>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</si>
  <si>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</si>
  <si>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</si>
  <si>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</si>
  <si>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</si>
  <si>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</si>
  <si>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</si>
  <si>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</si>
  <si>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</si>
  <si>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</si>
  <si>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</si>
  <si>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</si>
  <si>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</si>
  <si>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</si>
  <si>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</si>
  <si>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</si>
  <si>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</si>
  <si>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</si>
  <si>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</si>
  <si>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</si>
  <si>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</si>
  <si>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</si>
  <si>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</si>
  <si>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</si>
  <si>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</si>
  <si>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</si>
  <si>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</si>
  <si>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</si>
  <si>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</si>
  <si>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</si>
  <si>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</si>
  <si>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</si>
  <si>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</si>
  <si>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</si>
  <si>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</si>
  <si>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</si>
  <si>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</si>
  <si>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</si>
  <si>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</si>
  <si>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</si>
  <si>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</si>
  <si>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</si>
  <si>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</si>
  <si>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</si>
  <si>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</si>
  <si>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</si>
  <si>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</si>
  <si>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</si>
  <si>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</si>
  <si>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</si>
  <si>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</si>
  <si>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</si>
  <si>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</si>
  <si>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</si>
  <si>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</si>
  <si>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</si>
  <si>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</si>
  <si>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</si>
  <si>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</si>
  <si>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</si>
  <si>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</si>
  <si>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</si>
  <si>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</si>
  <si>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</si>
  <si>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</si>
  <si>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</si>
  <si>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</si>
  <si>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</si>
  <si>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</si>
  <si>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</si>
  <si>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</si>
  <si>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</si>
  <si>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</si>
  <si>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</si>
  <si>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</si>
  <si>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</si>
  <si>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</si>
  <si>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</si>
  <si>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</si>
  <si>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</si>
  <si>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</si>
  <si>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</si>
  <si>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46.20.010</t>
  </si>
  <si>
    <t>Assentamento de tubo de concreto com diâmetro até 600 mm</t>
  </si>
  <si>
    <t>46.20.020</t>
  </si>
  <si>
    <t>Assentamento de tubo de concreto com diâmetro de 700 até 1500 mm</t>
  </si>
  <si>
    <t>46.21</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</si>
  <si>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</si>
  <si>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</si>
  <si>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</si>
  <si>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</si>
  <si>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</si>
  <si>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</si>
  <si>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</si>
  <si>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</si>
  <si>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</si>
  <si>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</si>
  <si>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</si>
  <si>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</si>
  <si>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</si>
  <si>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</si>
  <si>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</si>
  <si>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</si>
  <si>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</si>
  <si>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</si>
  <si>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</si>
  <si>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</si>
  <si>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</si>
  <si>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</si>
  <si>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</si>
  <si>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</si>
  <si>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</si>
  <si>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</si>
  <si>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</si>
  <si>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</si>
  <si>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</si>
  <si>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</si>
  <si>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</si>
  <si>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</si>
  <si>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</si>
  <si>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</si>
  <si>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</si>
  <si>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</si>
  <si>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</si>
  <si>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</si>
  <si>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</si>
  <si>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</si>
  <si>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</si>
  <si>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</si>
  <si>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</si>
  <si>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46.26</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</si>
  <si>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</si>
  <si>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</si>
  <si>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</si>
  <si>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</si>
  <si>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</si>
  <si>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</si>
  <si>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</si>
  <si>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</si>
  <si>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</si>
  <si>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</si>
  <si>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</si>
  <si>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</si>
  <si>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</si>
  <si>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</si>
  <si>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</si>
  <si>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</si>
  <si>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</si>
  <si>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</si>
  <si>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</si>
  <si>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</si>
  <si>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</si>
  <si>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</si>
  <si>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</si>
  <si>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</si>
  <si>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</si>
  <si>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</si>
  <si>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</si>
  <si>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</si>
  <si>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</si>
  <si>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</si>
  <si>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</si>
  <si>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</si>
  <si>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</si>
  <si>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</si>
  <si>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</si>
  <si>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</si>
  <si>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</si>
  <si>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</si>
  <si>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</si>
  <si>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</si>
  <si>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</si>
  <si>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</si>
  <si>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</si>
  <si>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</si>
  <si>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</si>
  <si>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</si>
  <si>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</si>
  <si>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</si>
  <si>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</si>
  <si>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</si>
  <si>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</si>
  <si>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</si>
  <si>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</si>
  <si>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</si>
  <si>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</si>
  <si>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</si>
  <si>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</si>
  <si>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</si>
  <si>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</si>
  <si>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</si>
  <si>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</si>
  <si>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</si>
  <si>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</si>
  <si>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</si>
  <si>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</si>
  <si>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</si>
  <si>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</si>
  <si>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</si>
  <si>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</si>
  <si>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</si>
  <si>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</si>
  <si>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</si>
  <si>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</si>
  <si>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</si>
  <si>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</si>
  <si>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</si>
  <si>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</si>
  <si>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</si>
  <si>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</si>
  <si>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</si>
  <si>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</si>
  <si>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</si>
  <si>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</si>
  <si>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</si>
  <si>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</si>
  <si>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</si>
  <si>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</si>
  <si>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</si>
  <si>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</si>
  <si>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</si>
  <si>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</si>
  <si>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</si>
  <si>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</si>
  <si>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</si>
  <si>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</si>
  <si>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</si>
  <si>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</si>
  <si>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</si>
  <si>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</si>
  <si>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</si>
  <si>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</si>
  <si>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</si>
  <si>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</si>
  <si>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</si>
  <si>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</si>
  <si>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</si>
  <si>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</si>
  <si>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</si>
  <si>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46.26.830</t>
  </si>
  <si>
    <t>Abraçadeira dentada para travamento em aço inoxidável, com parafuso de aço zincado, para tubo em ferro fundido predial SMU, DN= 150 mm</t>
  </si>
  <si>
    <t>46.26.840</t>
  </si>
  <si>
    <t>Tampão simples em ferro fundido, predial SMU, DN= 150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</si>
  <si>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</si>
  <si>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</si>
  <si>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</si>
  <si>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</si>
  <si>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</si>
  <si>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</si>
  <si>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</si>
  <si>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</si>
  <si>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</si>
  <si>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</si>
  <si>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</si>
  <si>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</si>
  <si>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</si>
  <si>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</si>
  <si>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</si>
  <si>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</si>
  <si>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</si>
  <si>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</si>
  <si>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</si>
  <si>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</si>
  <si>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</si>
  <si>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</si>
  <si>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</si>
  <si>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</si>
  <si>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</si>
  <si>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</si>
  <si>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</si>
  <si>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</si>
  <si>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</si>
  <si>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</si>
  <si>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</si>
  <si>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</si>
  <si>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</si>
  <si>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</si>
  <si>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</si>
  <si>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</si>
  <si>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</si>
  <si>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</si>
  <si>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</si>
  <si>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</si>
  <si>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</si>
  <si>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</si>
  <si>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</si>
  <si>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</si>
  <si>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</si>
  <si>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</si>
  <si>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</si>
  <si>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</si>
  <si>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</si>
  <si>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</si>
  <si>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</si>
  <si>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</si>
  <si>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</si>
  <si>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</si>
  <si>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</si>
  <si>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</si>
  <si>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</si>
  <si>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</si>
  <si>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</si>
  <si>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</si>
  <si>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</si>
  <si>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</si>
  <si>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</si>
  <si>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</si>
  <si>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</si>
  <si>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</si>
  <si>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</si>
  <si>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</si>
  <si>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</si>
  <si>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</si>
  <si>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</si>
  <si>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</si>
  <si>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</si>
  <si>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</si>
  <si>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</si>
  <si>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</si>
  <si>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</si>
  <si>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</si>
  <si>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</si>
  <si>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</si>
  <si>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</si>
  <si>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</si>
  <si>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</si>
  <si>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</si>
  <si>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</si>
  <si>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</si>
  <si>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</si>
  <si>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</si>
  <si>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</si>
  <si>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</si>
  <si>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</si>
  <si>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</si>
  <si>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</si>
  <si>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</si>
  <si>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</si>
  <si>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</si>
  <si>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</si>
  <si>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</si>
  <si>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</si>
  <si>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</si>
  <si>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</si>
  <si>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</si>
  <si>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</si>
  <si>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</si>
  <si>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</si>
  <si>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</si>
  <si>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</si>
  <si>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</si>
  <si>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</si>
  <si>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</si>
  <si>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</si>
  <si>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</si>
  <si>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</si>
  <si>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</si>
  <si>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</si>
  <si>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</si>
  <si>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</si>
  <si>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</si>
  <si>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</si>
  <si>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</si>
  <si>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</si>
  <si>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</si>
  <si>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47</t>
  </si>
  <si>
    <t>47.01</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</si>
  <si>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</si>
  <si>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</si>
  <si>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</si>
  <si>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</si>
  <si>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</si>
  <si>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</si>
  <si>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</si>
  <si>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</si>
  <si>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</si>
  <si>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</si>
  <si>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</si>
  <si>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</si>
  <si>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</si>
  <si>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</si>
  <si>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</si>
  <si>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</si>
  <si>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</si>
  <si>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</si>
  <si>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</si>
  <si>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</si>
  <si>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</si>
  <si>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</si>
  <si>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</si>
  <si>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</si>
  <si>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</si>
  <si>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</si>
  <si>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47.01.210</t>
  </si>
  <si>
    <t>Válvula de esfera monobloco em latão, passagem plena, acionamento com alavanca, DN= 2´</t>
  </si>
  <si>
    <t>47.01.220</t>
  </si>
  <si>
    <t>Válvula de esfera monobloco em latão, passagem plena, acionamento com alavanca, DN= 4´</t>
  </si>
  <si>
    <t>47.02</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</si>
  <si>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</si>
  <si>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</si>
  <si>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</si>
  <si>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</si>
  <si>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</si>
  <si>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</si>
  <si>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</si>
  <si>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</si>
  <si>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</si>
  <si>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</si>
  <si>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</si>
  <si>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</si>
  <si>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</si>
  <si>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</si>
  <si>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</si>
  <si>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</si>
  <si>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</si>
  <si>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</si>
  <si>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</si>
  <si>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</si>
  <si>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</si>
  <si>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</si>
  <si>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</si>
  <si>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</si>
  <si>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</si>
  <si>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</si>
  <si>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</si>
  <si>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</si>
  <si>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</si>
  <si>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</si>
  <si>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</si>
  <si>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</si>
  <si>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</si>
  <si>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</si>
  <si>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</si>
  <si>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</si>
  <si>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</si>
  <si>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</si>
  <si>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</si>
  <si>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</si>
  <si>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</si>
  <si>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</si>
  <si>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</si>
  <si>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</si>
  <si>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</si>
  <si>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</si>
  <si>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</si>
  <si>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</si>
  <si>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</si>
  <si>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</si>
  <si>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</si>
  <si>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</si>
  <si>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</si>
  <si>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</si>
  <si>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47.05.080</t>
  </si>
  <si>
    <t>Válvula de retenção horizontal em bronze, DN= 4´</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</si>
  <si>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</si>
  <si>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</si>
  <si>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</si>
  <si>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</si>
  <si>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</si>
  <si>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</si>
  <si>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</si>
  <si>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</si>
  <si>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</si>
  <si>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</si>
  <si>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</si>
  <si>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</si>
  <si>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</si>
  <si>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</si>
  <si>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</si>
  <si>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</si>
  <si>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</si>
  <si>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</si>
  <si>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</si>
  <si>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</si>
  <si>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</si>
  <si>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</si>
  <si>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</si>
  <si>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</si>
  <si>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</si>
  <si>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47.05.230</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</si>
  <si>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</si>
  <si>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</si>
  <si>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</si>
  <si>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</si>
  <si>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</si>
  <si>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</si>
  <si>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</si>
  <si>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</si>
  <si>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</si>
  <si>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</si>
  <si>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</si>
  <si>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</si>
  <si>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</si>
  <si>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</si>
  <si>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</si>
  <si>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Válvula globo em bronze, classe 150 libras para vapor saturado e 300 libras para água, óleo e gás, DN= 4´</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</si>
  <si>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</si>
  <si>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</si>
  <si>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</si>
  <si>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</si>
  <si>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</si>
  <si>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</si>
  <si>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</si>
  <si>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</si>
  <si>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</si>
  <si>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</si>
  <si>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</si>
  <si>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</si>
  <si>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47.05.400</t>
  </si>
  <si>
    <t>47.05.410</t>
  </si>
  <si>
    <t>47.05.420</t>
  </si>
  <si>
    <t>47.05.430</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</si>
  <si>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</si>
  <si>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</si>
  <si>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</si>
  <si>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</si>
  <si>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</si>
  <si>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</si>
  <si>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</si>
  <si>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</si>
  <si>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</si>
  <si>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</si>
  <si>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</si>
  <si>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</si>
  <si>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</si>
  <si>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</si>
  <si>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</si>
  <si>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</si>
  <si>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</si>
  <si>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</si>
  <si>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</si>
  <si>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</si>
  <si>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</si>
  <si>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</si>
  <si>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</si>
  <si>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</si>
  <si>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</si>
  <si>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</si>
  <si>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</si>
  <si>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47.06.310</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</si>
  <si>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</si>
  <si>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</si>
  <si>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</si>
  <si>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</si>
  <si>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</si>
  <si>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</si>
  <si>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</si>
  <si>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</si>
  <si>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</si>
  <si>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47.07.010</t>
  </si>
  <si>
    <t>47.07.020</t>
  </si>
  <si>
    <t>47.07.030</t>
  </si>
  <si>
    <t>47.07.090</t>
  </si>
  <si>
    <t>47.09</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</si>
  <si>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</si>
  <si>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</si>
  <si>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</si>
  <si>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</si>
  <si>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</si>
  <si>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</si>
  <si>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</si>
  <si>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</si>
  <si>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</si>
  <si>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47.10.010</t>
  </si>
  <si>
    <t>Purgador termodinâmico com filtro incorporado, em aço inoxidável forjado, pressão de 0,25 a 42 kg/cm², temperatura até 425°C, DN= 1/2´</t>
  </si>
  <si>
    <t>47.11</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</si>
  <si>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</si>
  <si>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</si>
  <si>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</si>
  <si>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</si>
  <si>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</si>
  <si>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</si>
  <si>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</si>
  <si>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</si>
  <si>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</si>
  <si>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</si>
  <si>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</si>
  <si>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</si>
  <si>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</si>
  <si>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</si>
  <si>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</si>
  <si>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</si>
  <si>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</si>
  <si>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</si>
  <si>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</si>
  <si>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</si>
  <si>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</si>
  <si>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</si>
  <si>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</si>
  <si>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</si>
  <si>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</si>
  <si>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</si>
  <si>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</si>
  <si>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</si>
  <si>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</si>
  <si>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</si>
  <si>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47.14.020</t>
  </si>
  <si>
    <t>Registro de pressão em PVC rígido, soldável, DN= 25mm (3/4´)</t>
  </si>
  <si>
    <t>47.14.200</t>
  </si>
  <si>
    <t>Registro regulador de vazão para torneira, misturador e bidê, em ABS com canopla, DN= 1/2´</t>
  </si>
  <si>
    <t>47.20</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</si>
  <si>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</si>
  <si>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</si>
  <si>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</si>
  <si>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</si>
  <si>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</si>
  <si>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</si>
  <si>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</si>
  <si>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</si>
  <si>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</si>
  <si>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</si>
  <si>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</si>
  <si>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</si>
  <si>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</si>
  <si>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</si>
  <si>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</si>
  <si>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47.20.190</t>
  </si>
  <si>
    <t>Chave de fluxo tipo palheta para tubulação de líquidos</t>
  </si>
  <si>
    <t>47.20.300</t>
  </si>
  <si>
    <t>Chave de fluxo de água com retardo para tubulações com diâmetro nominal de 1´ a 6´ - conexão BSP</t>
  </si>
  <si>
    <t>47.20.320</t>
  </si>
  <si>
    <t>47.20.330</t>
  </si>
  <si>
    <t>48</t>
  </si>
  <si>
    <t>48.02</t>
  </si>
  <si>
    <t>48.02.008</t>
  </si>
  <si>
    <t>Reservatório de fibra de vidro - capacidade de 15.000 litros</t>
  </si>
  <si>
    <t>48.02.009</t>
  </si>
  <si>
    <t>Reservatório de fibra de vidro - capacidade de 20.000 litros</t>
  </si>
  <si>
    <t>48.02.206</t>
  </si>
  <si>
    <t>Reservatório em polietileno com tampa de encaixar - capacidade de 5.000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</si>
  <si>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</si>
  <si>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</si>
  <si>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</si>
  <si>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</si>
  <si>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</si>
  <si>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</si>
  <si>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</si>
  <si>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</si>
  <si>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</si>
  <si>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</si>
  <si>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</si>
  <si>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</si>
  <si>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</si>
  <si>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</si>
  <si>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</si>
  <si>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</si>
  <si>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</si>
  <si>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</si>
  <si>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</si>
  <si>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</si>
  <si>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</si>
  <si>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</si>
  <si>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</si>
  <si>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</si>
  <si>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</si>
  <si>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</si>
  <si>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</si>
  <si>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</si>
  <si>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</si>
  <si>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</si>
  <si>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</si>
  <si>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</si>
  <si>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</si>
  <si>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</si>
  <si>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</si>
  <si>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</si>
  <si>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48.20.020</t>
  </si>
  <si>
    <t>Limpeza de caixa d´água até 1.000 litros</t>
  </si>
  <si>
    <t>48.20.040</t>
  </si>
  <si>
    <t>Limpeza de caixa d´água de 1.001 até 10.000 litros</t>
  </si>
  <si>
    <t>48.20.060</t>
  </si>
  <si>
    <t>Limpeza de caixa d´água acima de 10.000 litros</t>
  </si>
  <si>
    <t>49</t>
  </si>
  <si>
    <t>49.01</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</si>
  <si>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</si>
  <si>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</si>
  <si>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</si>
  <si>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</si>
  <si>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</si>
  <si>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</si>
  <si>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</si>
  <si>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</si>
  <si>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</si>
  <si>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</si>
  <si>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</si>
  <si>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</si>
  <si>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</si>
  <si>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49.03.020</t>
  </si>
  <si>
    <t>Caixa de gordura em alvenaria, 600 x 600 x 600 mm</t>
  </si>
  <si>
    <t>49.03.036</t>
  </si>
  <si>
    <t>Caixa de gordura em PVC com tampa reforçada - capacidade 19 litros</t>
  </si>
  <si>
    <t>49.04</t>
  </si>
  <si>
    <t>49.04.010</t>
  </si>
  <si>
    <t>Ralo seco em PVC rígido de 100 x 40 mm, com grelha</t>
  </si>
  <si>
    <t>49.05</t>
  </si>
  <si>
    <t>49.05.020</t>
  </si>
  <si>
    <t>Ralo seco em ferro fundido, 100 x 165 x 50 mm, com grelha metálica saída vertical</t>
  </si>
  <si>
    <t>49.05.040</t>
  </si>
  <si>
    <t>Ralo sifonado em ferro fundido de 150 x 240 x 75 mm, com grelha</t>
  </si>
  <si>
    <t>49.06</t>
  </si>
  <si>
    <t>49.06.010</t>
  </si>
  <si>
    <t>49.06.020</t>
  </si>
  <si>
    <t>Grelha em ferro fundido para caixas e canaletas</t>
  </si>
  <si>
    <t>49.06.030</t>
  </si>
  <si>
    <t>49.06.072</t>
  </si>
  <si>
    <t>Grelha articulada em ferro fundido tipo boca de leão</t>
  </si>
  <si>
    <t>49.06.080</t>
  </si>
  <si>
    <t>49.06.110</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</si>
  <si>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</si>
  <si>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</si>
  <si>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</si>
  <si>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</si>
  <si>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</si>
  <si>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</si>
  <si>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</si>
  <si>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</si>
  <si>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</si>
  <si>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</si>
  <si>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</si>
  <si>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</si>
  <si>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</si>
  <si>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</si>
  <si>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</si>
  <si>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</si>
  <si>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</si>
  <si>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</si>
  <si>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</si>
  <si>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</si>
  <si>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</si>
  <si>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</si>
  <si>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</si>
  <si>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</si>
  <si>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</si>
  <si>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49.06.550</t>
  </si>
  <si>
    <t>Grelha com calha e cesto coletor para piso em aço inoxidável, largura de 15 cm</t>
  </si>
  <si>
    <t>49.06.560</t>
  </si>
  <si>
    <t>Grelha com calha e cesto coletor para piso em aço inoxidável, largura de 20 cm</t>
  </si>
  <si>
    <t>49.08</t>
  </si>
  <si>
    <t>49.08.250</t>
  </si>
  <si>
    <t>Caixa de areia em PVC, diâmetro nominal de 100 mm</t>
  </si>
  <si>
    <t>49.11</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</si>
  <si>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</si>
  <si>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</si>
  <si>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</si>
  <si>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</si>
  <si>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</si>
  <si>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</si>
  <si>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</si>
  <si>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</si>
  <si>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</si>
  <si>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</si>
  <si>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</si>
  <si>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</si>
  <si>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</si>
  <si>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</si>
  <si>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</si>
  <si>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</si>
  <si>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</si>
  <si>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</si>
  <si>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</si>
  <si>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</si>
  <si>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</si>
  <si>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</si>
  <si>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</si>
  <si>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</si>
  <si>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</si>
  <si>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</si>
  <si>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</si>
  <si>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</si>
  <si>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</si>
  <si>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</si>
  <si>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</si>
  <si>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</si>
  <si>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</si>
  <si>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</si>
  <si>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</si>
  <si>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</si>
  <si>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</si>
  <si>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</si>
  <si>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</si>
  <si>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</si>
  <si>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</si>
  <si>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</si>
  <si>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</si>
  <si>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</si>
  <si>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</si>
  <si>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</si>
  <si>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</si>
  <si>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</si>
  <si>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</si>
  <si>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</si>
  <si>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</si>
  <si>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</si>
  <si>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</si>
  <si>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</si>
  <si>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</si>
  <si>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49.16.050</t>
  </si>
  <si>
    <t>49.16.051</t>
  </si>
  <si>
    <t>Sifão ladrão em polietileno para extravasão, diâmetro de 100mm</t>
  </si>
  <si>
    <t>50</t>
  </si>
  <si>
    <t>50.01</t>
  </si>
  <si>
    <t>50.01.030</t>
  </si>
  <si>
    <t>Abrigo duplo para hidrante/mangueira, com visor e suporte (embutir e externo)</t>
  </si>
  <si>
    <t>50.01.060</t>
  </si>
  <si>
    <t>Abrigo para hidrante/mangueira (embutir e externo)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</si>
  <si>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</si>
  <si>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</si>
  <si>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</si>
  <si>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</si>
  <si>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</si>
  <si>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</si>
  <si>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</si>
  <si>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</si>
  <si>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</si>
  <si>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</si>
  <si>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</si>
  <si>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</si>
  <si>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</si>
  <si>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</si>
  <si>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</si>
  <si>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</si>
  <si>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</si>
  <si>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</si>
  <si>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</si>
  <si>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</si>
  <si>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</si>
  <si>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</si>
  <si>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</si>
  <si>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</si>
  <si>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</si>
  <si>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</si>
  <si>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</si>
  <si>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</si>
  <si>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</si>
  <si>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</si>
  <si>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</si>
  <si>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50.02.020</t>
  </si>
  <si>
    <t>50.02.050</t>
  </si>
  <si>
    <t>Alarme hidráulico tipo gongo</t>
  </si>
  <si>
    <t>50.02.060</t>
  </si>
  <si>
    <t>50.02.080</t>
  </si>
  <si>
    <t>Válvula de governo completa com alarme VGA, corpo em ferro fundido, extremidades flangeadas e DN = 6´</t>
  </si>
  <si>
    <t>50.05</t>
  </si>
  <si>
    <t>50.05.022</t>
  </si>
  <si>
    <t>Destravador magnético (eletroímã) para porta corta-fogo de 24 Vcc</t>
  </si>
  <si>
    <t>50.05.060</t>
  </si>
  <si>
    <t>Central de iluminação de emergência, completa, para até 6.000 W</t>
  </si>
  <si>
    <t>50.05.080</t>
  </si>
  <si>
    <t>Luminária para unidade centralizada de sobrepor completa com lâmpada fluorescente compacta de 15 W</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</si>
  <si>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</si>
  <si>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</si>
  <si>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</si>
  <si>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</si>
  <si>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</si>
  <si>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</si>
  <si>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</si>
  <si>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</si>
  <si>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</si>
  <si>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</si>
  <si>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</si>
  <si>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</si>
  <si>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</si>
  <si>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</si>
  <si>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</si>
  <si>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</si>
  <si>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</si>
  <si>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50.05.400</t>
  </si>
  <si>
    <t>Sirene eletrônica em caixa metálica de 4 x 4</t>
  </si>
  <si>
    <t>50.05.430</t>
  </si>
  <si>
    <t>Detector óptico de fumaça com base endereçável</t>
  </si>
  <si>
    <t>50.05.440</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</si>
  <si>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</si>
  <si>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</si>
  <si>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</si>
  <si>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</si>
  <si>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</si>
  <si>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</si>
  <si>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</si>
  <si>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</si>
  <si>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</si>
  <si>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</si>
  <si>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</si>
  <si>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</si>
  <si>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</si>
  <si>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</si>
  <si>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</si>
  <si>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</si>
  <si>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</si>
  <si>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</si>
  <si>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</si>
  <si>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</si>
  <si>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</si>
  <si>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</si>
  <si>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</si>
  <si>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</si>
  <si>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</si>
  <si>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</si>
  <si>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</si>
  <si>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</si>
  <si>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</si>
  <si>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</si>
  <si>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</si>
  <si>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</si>
  <si>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</si>
  <si>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</si>
  <si>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</si>
  <si>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</si>
  <si>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50.20.110</t>
  </si>
  <si>
    <t>50.20.120</t>
  </si>
  <si>
    <t>50.20.130</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</si>
  <si>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</si>
  <si>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</si>
  <si>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</si>
  <si>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</si>
  <si>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</si>
  <si>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</si>
  <si>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</si>
  <si>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54.01</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</si>
  <si>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</si>
  <si>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</si>
  <si>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</si>
  <si>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</si>
  <si>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</si>
  <si>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</si>
  <si>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</si>
  <si>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</si>
  <si>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</si>
  <si>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</si>
  <si>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</si>
  <si>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</si>
  <si>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</si>
  <si>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</si>
  <si>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54.01.300</t>
  </si>
  <si>
    <t>54.01.400</t>
  </si>
  <si>
    <t>Abertura de caixa até 25 cm, inclui escavação, compactação, transporte e preparo do sub-leito</t>
  </si>
  <si>
    <t>54.01.410</t>
  </si>
  <si>
    <t>Varrição de pavimento para recapeamento</t>
  </si>
  <si>
    <t>54.02</t>
  </si>
  <si>
    <t>54.02.030</t>
  </si>
  <si>
    <t>Revestimento primário com pedra britada, compactação mínima de 95% do PN</t>
  </si>
  <si>
    <t>54.03</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</si>
  <si>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</si>
  <si>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</si>
  <si>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</si>
  <si>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</si>
  <si>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</si>
  <si>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</si>
  <si>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</si>
  <si>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</si>
  <si>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</si>
  <si>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</si>
  <si>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</si>
  <si>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</si>
  <si>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</si>
  <si>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</si>
  <si>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</si>
  <si>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</si>
  <si>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</si>
  <si>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</si>
  <si>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</si>
  <si>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</si>
  <si>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</si>
  <si>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</si>
  <si>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</si>
  <si>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</si>
  <si>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</si>
  <si>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</si>
  <si>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</si>
  <si>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</si>
  <si>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</si>
  <si>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</si>
  <si>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54.04.392</t>
  </si>
  <si>
    <t>54.06</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</si>
  <si>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</si>
  <si>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</si>
  <si>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</si>
  <si>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</si>
  <si>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</si>
  <si>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</si>
  <si>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</si>
  <si>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</si>
  <si>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54.06.160</t>
  </si>
  <si>
    <t>Sarjeta ou sarjetão moldado no local, tipo PMSP em concreto com fck 20 MPa</t>
  </si>
  <si>
    <t>54.06.170</t>
  </si>
  <si>
    <t>Sarjeta ou sarjetão moldado no local, tipo PMSP em concreto com fck 25 MPa</t>
  </si>
  <si>
    <t>54.07</t>
  </si>
  <si>
    <t>54.07.040</t>
  </si>
  <si>
    <t>Passeio em mosaico português</t>
  </si>
  <si>
    <t>54.07.110</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</si>
  <si>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</si>
  <si>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</si>
  <si>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</si>
  <si>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</si>
  <si>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</si>
  <si>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</si>
  <si>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</si>
  <si>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</si>
  <si>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54.20</t>
  </si>
  <si>
    <t>54.20.040</t>
  </si>
  <si>
    <t>Bate-roda em concreto pré-moldado</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</si>
  <si>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</si>
  <si>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</si>
  <si>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</si>
  <si>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</si>
  <si>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</si>
  <si>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</si>
  <si>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</si>
  <si>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</si>
  <si>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</si>
  <si>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</si>
  <si>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55</t>
  </si>
  <si>
    <t>55.01</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</si>
  <si>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</si>
  <si>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</si>
  <si>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</si>
  <si>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</si>
  <si>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</si>
  <si>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</si>
  <si>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</si>
  <si>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</si>
  <si>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</si>
  <si>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</si>
  <si>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</si>
  <si>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</si>
  <si>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</si>
  <si>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com hidrojateamento</t>
  </si>
  <si>
    <t>55.02</t>
  </si>
  <si>
    <t>55.02.010</t>
  </si>
  <si>
    <t>Limpeza de caixa de inspeção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</si>
  <si>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</si>
  <si>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</si>
  <si>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</si>
  <si>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</si>
  <si>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</si>
  <si>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</si>
  <si>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</si>
  <si>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</si>
  <si>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</si>
  <si>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55.10.030</t>
  </si>
  <si>
    <t>61</t>
  </si>
  <si>
    <t>61.01</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</si>
  <si>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</si>
  <si>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</si>
  <si>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</si>
  <si>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</si>
  <si>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</si>
  <si>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</si>
  <si>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</si>
  <si>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</si>
  <si>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</si>
  <si>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</si>
  <si>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</si>
  <si>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</si>
  <si>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</si>
  <si>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</si>
  <si>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</si>
  <si>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</si>
  <si>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</si>
  <si>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</si>
  <si>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</si>
  <si>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</si>
  <si>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</si>
  <si>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61.10.100</t>
  </si>
  <si>
    <t>Tratamento de ar (fan-coil) tipo Air Handling Unit de concepção modular, capacidade de 10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</si>
  <si>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</si>
  <si>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</si>
  <si>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</si>
  <si>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</si>
  <si>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</si>
  <si>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</si>
  <si>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</si>
  <si>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</si>
  <si>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</si>
  <si>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</si>
  <si>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</si>
  <si>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</si>
  <si>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</si>
  <si>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</si>
  <si>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</si>
  <si>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</si>
  <si>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</si>
  <si>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</si>
  <si>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</si>
  <si>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61.10.310</t>
  </si>
  <si>
    <t>61.10.320</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</si>
  <si>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</si>
  <si>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</si>
  <si>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</si>
  <si>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</si>
  <si>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</si>
  <si>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</si>
  <si>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</si>
  <si>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</si>
  <si>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</si>
  <si>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</si>
  <si>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</si>
  <si>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</si>
  <si>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</si>
  <si>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</si>
  <si>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</si>
  <si>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</si>
  <si>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</si>
  <si>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</si>
  <si>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</si>
  <si>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</si>
  <si>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</si>
  <si>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</si>
  <si>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</si>
  <si>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</si>
  <si>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</si>
  <si>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</si>
  <si>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</si>
  <si>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</si>
  <si>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</si>
  <si>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</si>
  <si>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</si>
  <si>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</si>
  <si>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</si>
  <si>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</si>
  <si>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</si>
  <si>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</si>
  <si>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</si>
  <si>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</si>
  <si>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</si>
  <si>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</si>
  <si>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</si>
  <si>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</si>
  <si>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</si>
  <si>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</si>
  <si>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</si>
  <si>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</si>
  <si>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</si>
  <si>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</si>
  <si>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</si>
  <si>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</si>
  <si>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</si>
  <si>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</si>
  <si>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</si>
  <si>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</si>
  <si>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</si>
  <si>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</si>
  <si>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</si>
  <si>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</si>
  <si>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</si>
  <si>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</si>
  <si>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</si>
  <si>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</si>
  <si>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</si>
  <si>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</si>
  <si>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</si>
  <si>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</si>
  <si>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</si>
  <si>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61.14.070</t>
  </si>
  <si>
    <t>Caixa ventiladora com ventilador centrífugo, vazão 1.710 m³/h, pressão 35 mmCA - 220/380 V / 60Hz</t>
  </si>
  <si>
    <t>61.14.080</t>
  </si>
  <si>
    <t>61.14.100</t>
  </si>
  <si>
    <t>Ventilador centrífugo de dupla aspiração "limite-load", vazão 20.000 m³/h, pressão 50 mmCA - 380/660 V / 60 Hz</t>
  </si>
  <si>
    <t>61.15</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</si>
  <si>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</si>
  <si>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</si>
  <si>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</si>
  <si>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</si>
  <si>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</si>
  <si>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</si>
  <si>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</si>
  <si>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61.15.050</t>
  </si>
  <si>
    <t>61.15.060</t>
  </si>
  <si>
    <t>61.15.070</t>
  </si>
  <si>
    <t>61.15.080</t>
  </si>
  <si>
    <t>61.15.090</t>
  </si>
  <si>
    <t>61.15.100</t>
  </si>
  <si>
    <t>Atuador proporcional de 10 Nm, tensão de entrada AC/DC 24 V - IP 54</t>
  </si>
  <si>
    <t>61.15.110</t>
  </si>
  <si>
    <t>61.15.120</t>
  </si>
  <si>
    <t>61.15.130</t>
  </si>
  <si>
    <t>61.15.140</t>
  </si>
  <si>
    <t>Repetidor de sinal I/I e V/I</t>
  </si>
  <si>
    <t>61.15.150</t>
  </si>
  <si>
    <t>Relé de corrente ajustável de 0 a 200 A</t>
  </si>
  <si>
    <t>61.15.160</t>
  </si>
  <si>
    <t>Sensor de temperatura ambiente PT100 - 2 fios</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</si>
  <si>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</si>
  <si>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</si>
  <si>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</si>
  <si>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</si>
  <si>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</si>
  <si>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</si>
  <si>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</si>
  <si>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</si>
  <si>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</si>
  <si>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</si>
  <si>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</si>
  <si>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</si>
  <si>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</si>
  <si>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61.15.201</t>
  </si>
  <si>
    <t>Módulo de expansão para 8 canais de entrada e saída digitais</t>
  </si>
  <si>
    <t>61.20</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</si>
  <si>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</si>
  <si>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</si>
  <si>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</si>
  <si>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</si>
  <si>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</si>
  <si>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</si>
  <si>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</si>
  <si>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</si>
  <si>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</si>
  <si>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</si>
  <si>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</si>
  <si>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</si>
  <si>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</si>
  <si>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</si>
  <si>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62</t>
  </si>
  <si>
    <t>62.04</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</si>
  <si>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</si>
  <si>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</si>
  <si>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</si>
  <si>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</si>
  <si>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</si>
  <si>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</si>
  <si>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</si>
  <si>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62.20.330</t>
  </si>
  <si>
    <t>62.20.340</t>
  </si>
  <si>
    <t>62.20.350</t>
  </si>
  <si>
    <t>65</t>
  </si>
  <si>
    <t>65.01</t>
  </si>
  <si>
    <t>65.01.210</t>
  </si>
  <si>
    <t>65.02</t>
  </si>
  <si>
    <t>65.02.100</t>
  </si>
  <si>
    <t>66</t>
  </si>
  <si>
    <t>66.02</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</si>
  <si>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</si>
  <si>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</si>
  <si>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</si>
  <si>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</si>
  <si>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</si>
  <si>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</si>
  <si>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</si>
  <si>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</si>
  <si>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</si>
  <si>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</si>
  <si>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</si>
  <si>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</si>
  <si>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</si>
  <si>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</si>
  <si>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</si>
  <si>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</si>
  <si>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</si>
  <si>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66.08.061</t>
  </si>
  <si>
    <t>Mesa controladora híbrida para até 32 câmeras IPs, com teclado e joystick, compatível com sistema de CFTV, IP ou analógico</t>
  </si>
  <si>
    <t>66.08.100</t>
  </si>
  <si>
    <t>66.08.110</t>
  </si>
  <si>
    <t>Rack fechado padrão metálico, 19 x 20 Us x 470 mm</t>
  </si>
  <si>
    <t>66.08.111</t>
  </si>
  <si>
    <t>66.08.115</t>
  </si>
  <si>
    <t>66.08.131</t>
  </si>
  <si>
    <t>66.08.240</t>
  </si>
  <si>
    <t>Filtro passivo e misturador de sinais VHF / UHF / CATV</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</si>
  <si>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</si>
  <si>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</si>
  <si>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</si>
  <si>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</si>
  <si>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</si>
  <si>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</si>
  <si>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</si>
  <si>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</si>
  <si>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</si>
  <si>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</si>
  <si>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</si>
  <si>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66.08.400</t>
  </si>
  <si>
    <t>66.08.401</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</si>
  <si>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</si>
  <si>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</si>
  <si>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</si>
  <si>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</si>
  <si>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</si>
  <si>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</si>
  <si>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</si>
  <si>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66.20.150</t>
  </si>
  <si>
    <t>Guia organizadora de cabos para rack, 19´ 1 U</t>
  </si>
  <si>
    <t>66.20.170</t>
  </si>
  <si>
    <t>66.20.202</t>
  </si>
  <si>
    <t>Instalação de câmera fixa para CFTV</t>
  </si>
  <si>
    <t>66.20.212</t>
  </si>
  <si>
    <t>Instalação de câmera móvel para CFTV</t>
  </si>
  <si>
    <t>66.20.221</t>
  </si>
  <si>
    <t>Switch Gigabit para servidor central com 24 portas frontais e 2 portas SFP, capacidade 10 / 100 / 1000 Mbps</t>
  </si>
  <si>
    <t>66.20.225</t>
  </si>
  <si>
    <t>Switch Gigabit 24 portas com capacidade de 10/100/1000/Mbps</t>
  </si>
  <si>
    <t>67</t>
  </si>
  <si>
    <t>67.02</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</si>
  <si>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</si>
  <si>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</si>
  <si>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</si>
  <si>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</si>
  <si>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</si>
  <si>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</si>
  <si>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</si>
  <si>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</si>
  <si>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</si>
  <si>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</si>
  <si>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</si>
  <si>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</si>
  <si>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</si>
  <si>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</si>
  <si>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</si>
  <si>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</si>
  <si>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</si>
  <si>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</si>
  <si>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</si>
  <si>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</si>
  <si>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</si>
  <si>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</si>
  <si>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</si>
  <si>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68.01</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</si>
  <si>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</si>
  <si>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</si>
  <si>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</si>
  <si>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</si>
  <si>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</si>
  <si>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</si>
  <si>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</si>
  <si>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</si>
  <si>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</si>
  <si>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</si>
  <si>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</si>
  <si>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</si>
  <si>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</si>
  <si>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</si>
  <si>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</si>
  <si>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</si>
  <si>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</si>
  <si>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</si>
  <si>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</si>
  <si>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</si>
  <si>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</si>
  <si>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</si>
  <si>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</si>
  <si>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</si>
  <si>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</si>
  <si>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</si>
  <si>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</si>
  <si>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</si>
  <si>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</si>
  <si>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</si>
  <si>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</si>
  <si>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</si>
  <si>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</si>
  <si>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</si>
  <si>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</si>
  <si>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</si>
  <si>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</si>
  <si>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</si>
  <si>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</si>
  <si>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</si>
  <si>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</si>
  <si>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</si>
  <si>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</si>
  <si>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</si>
  <si>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</si>
  <si>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</si>
  <si>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</si>
  <si>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</si>
  <si>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</si>
  <si>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</si>
  <si>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</si>
  <si>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</si>
  <si>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</si>
  <si>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</si>
  <si>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</si>
  <si>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</si>
  <si>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</si>
  <si>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</si>
  <si>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</si>
  <si>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</si>
  <si>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</si>
  <si>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69.03</t>
  </si>
  <si>
    <t>69.03.090</t>
  </si>
  <si>
    <t>Aparelho telefônico multifrequencial, com teclas ´FLASH´, ´HOOK´, ´PAUSE´, ´LND´, ´MODE´</t>
  </si>
  <si>
    <t>69.03.130</t>
  </si>
  <si>
    <t>Caixa subterrânea de entrada de telefonia, tipo R1 (600 x 350 x 500) mm, padrão TELEBRÁS, com tampa</t>
  </si>
  <si>
    <t>69.03.140</t>
  </si>
  <si>
    <t>Caixa subterrânea de entrada de telefonia, tipo R2 (1070 x 520 x 500) mm, padrão TELEBRÁS, com tampa</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</si>
  <si>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</si>
  <si>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</si>
  <si>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</si>
  <si>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</si>
  <si>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</si>
  <si>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</si>
  <si>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</si>
  <si>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69.03.410</t>
  </si>
  <si>
    <t>Central PABX híbrida de telefonia para 8 linhas tronco e 128 ramais digital e analógico</t>
  </si>
  <si>
    <t>69.03.420</t>
  </si>
  <si>
    <t>Central PABX híbrida de telefonia para 8 linhas tronco e 128 ramais digital e analógico, com recursos PBX Networking</t>
  </si>
  <si>
    <t>69.05</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</si>
  <si>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</si>
  <si>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</si>
  <si>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</si>
  <si>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</si>
  <si>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</si>
  <si>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</si>
  <si>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</si>
  <si>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</si>
  <si>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</si>
  <si>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</si>
  <si>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</si>
  <si>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</si>
  <si>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</si>
  <si>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</si>
  <si>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</si>
  <si>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</si>
  <si>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</si>
  <si>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</si>
  <si>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</si>
  <si>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</si>
  <si>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</si>
  <si>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</si>
  <si>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</si>
  <si>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</si>
  <si>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</si>
  <si>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</si>
  <si>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</si>
  <si>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</si>
  <si>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</si>
  <si>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</si>
  <si>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</si>
  <si>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</si>
  <si>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</si>
  <si>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</si>
  <si>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</si>
  <si>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</si>
  <si>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</si>
  <si>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</si>
  <si>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69.06.390</t>
  </si>
  <si>
    <t>Sistema ininterrupto de energia, trifásico on line senoidal de 40 kVA (380/220 V), com autonomia de 15 minutos</t>
  </si>
  <si>
    <t>69.08</t>
  </si>
  <si>
    <t>69.08.010</t>
  </si>
  <si>
    <t>Distribuidor interno óptico - 1 U para até 24 fibras</t>
  </si>
  <si>
    <t>69.09</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</si>
  <si>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</si>
  <si>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</si>
  <si>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</si>
  <si>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</si>
  <si>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</si>
  <si>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</si>
  <si>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</si>
  <si>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</si>
  <si>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</si>
  <si>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</si>
  <si>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</si>
  <si>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69.10.130</t>
  </si>
  <si>
    <t>69.10.140</t>
  </si>
  <si>
    <t>Antena parabólica com captador de sinais e modulador de áudio e vídeo</t>
  </si>
  <si>
    <t>69.20</t>
  </si>
  <si>
    <t>69.20.010</t>
  </si>
  <si>
    <t>Arame de espinar em aço inoxidável nu, para TV a cabo</t>
  </si>
  <si>
    <t>69.20.040</t>
  </si>
  <si>
    <t>69.20.050</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</si>
  <si>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</si>
  <si>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</si>
  <si>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</si>
  <si>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</si>
  <si>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</si>
  <si>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</si>
  <si>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</si>
  <si>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</si>
  <si>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</si>
  <si>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</si>
  <si>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</si>
  <si>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</si>
  <si>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</si>
  <si>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</si>
  <si>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</si>
  <si>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69.20.210</t>
  </si>
  <si>
    <t>69.20.220</t>
  </si>
  <si>
    <t>69.20.230</t>
  </si>
  <si>
    <t>Calha de aço com 8 tomadas 2P+T - 250 V, com cabo</t>
  </si>
  <si>
    <t>69.20.240</t>
  </si>
  <si>
    <t>Calha de aço com 12 tomadas 2P+T - 250 V, com cabo</t>
  </si>
  <si>
    <t>69.20.248</t>
  </si>
  <si>
    <t>69.20.250</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</si>
  <si>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</si>
  <si>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</si>
  <si>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</si>
  <si>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</si>
  <si>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</si>
  <si>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</si>
  <si>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</si>
  <si>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</si>
  <si>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</si>
  <si>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Bloco de distribuição com protetor de surtos, para 10 pares, BTDG-10</t>
  </si>
  <si>
    <t>69.20.340</t>
  </si>
  <si>
    <t>Tomada para TV, tipo pino Jack, com placa</t>
  </si>
  <si>
    <t>69.20.350</t>
  </si>
  <si>
    <t>Caixa de emenda ventilada, em polipropileno, para até 200 pares</t>
  </si>
  <si>
    <t>97</t>
  </si>
  <si>
    <t>97.02</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</si>
  <si>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</si>
  <si>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</si>
  <si>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</si>
  <si>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</si>
  <si>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</si>
  <si>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</si>
  <si>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</si>
  <si>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</si>
  <si>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</si>
  <si>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</si>
  <si>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</si>
  <si>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</si>
  <si>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</si>
  <si>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</si>
  <si>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</si>
  <si>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</si>
  <si>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</si>
  <si>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</si>
  <si>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</si>
  <si>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</si>
  <si>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97.03.010</t>
  </si>
  <si>
    <t>Sinalização com pictograma em tinta acrílica</t>
  </si>
  <si>
    <t>Sinalização horizontal com tinta vinílica ou acrílica</t>
  </si>
  <si>
    <t>97.05</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</si>
  <si>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</si>
  <si>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</si>
  <si>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</si>
  <si>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</si>
  <si>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</si>
  <si>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97.05.140</t>
  </si>
  <si>
    <t>98</t>
  </si>
  <si>
    <t>98.02</t>
  </si>
  <si>
    <t>98.02.210</t>
  </si>
  <si>
    <t>Banco de madeira com encosto e pés em ferro fundido pintado</t>
  </si>
  <si>
    <t>X</t>
  </si>
  <si>
    <t>SSM_AdmLocal</t>
  </si>
  <si>
    <t>QUADRO DE COMPOSIÇÃO DO BDI - SERVIÇOS E MÃO DE OBRA</t>
  </si>
  <si>
    <t xml:space="preserve">RESUMO </t>
  </si>
  <si>
    <t>SIGLA</t>
  </si>
  <si>
    <t>Taxas</t>
  </si>
  <si>
    <t>MIN</t>
  </si>
  <si>
    <t>MED</t>
  </si>
  <si>
    <t>MÁX</t>
  </si>
  <si>
    <t>ADMISTRAÇÃO CENTRAL</t>
  </si>
  <si>
    <t>AC</t>
  </si>
  <si>
    <t>SEGURO E GARANTIA</t>
  </si>
  <si>
    <t>SG</t>
  </si>
  <si>
    <t>RISCO</t>
  </si>
  <si>
    <t>R</t>
  </si>
  <si>
    <t>DESPESAS FINANCEIRAS</t>
  </si>
  <si>
    <t>DF</t>
  </si>
  <si>
    <t>LUCRO</t>
  </si>
  <si>
    <t>TRIBUTOS - COFINS PIS</t>
  </si>
  <si>
    <t>CP</t>
  </si>
  <si>
    <t>COFINS</t>
  </si>
  <si>
    <t>PIS</t>
  </si>
  <si>
    <t>TRIBUTOS - ISS</t>
  </si>
  <si>
    <t>ISS</t>
  </si>
  <si>
    <t>ESTIMATIVA PERCENTUAL DA BASE DE CÁLCULO PARA O ISS</t>
  </si>
  <si>
    <t>ALÍCOTA DE ISS</t>
  </si>
  <si>
    <t>TRIBUTOS - CONTRIBUIÇÃO PREVIDENCIÁRIA</t>
  </si>
  <si>
    <t>CPRB</t>
  </si>
  <si>
    <t>BENEFÍCIOS E DESPESAS INDIRETAS - CONFORME ACÓRDÃO TCU</t>
  </si>
  <si>
    <t>BDI-TCU</t>
  </si>
  <si>
    <t>BENEFÍCIOS E DESPESAS INDIRETAS - SERVIÇOS E MÃO DE OBRA
A SER APLICADO NA PLANILHA</t>
  </si>
  <si>
    <t>BDI-MO</t>
  </si>
  <si>
    <t>BENEFÍCIOS E DESPESAS INDIRETAS - FORNECIMENTO DE MATERIAIS E EQUIPAMENTOS
A SER APLICADO NA PLANILHA</t>
  </si>
  <si>
    <t>BDI-EQ</t>
  </si>
  <si>
    <t>PLANILHA DO SISTEMA DE ESGOTAMENTO SANITÁRIO DE SÃO SIMÃO                                                                                                                           PROJETO EXECUTIVO COLETOR TRONCO, ETE E EMISSÁRIO FINAL</t>
  </si>
  <si>
    <t xml:space="preserve"> </t>
  </si>
  <si>
    <t>SAEMAS - SERTÃOZINHO</t>
  </si>
  <si>
    <t>1.3</t>
  </si>
  <si>
    <t>1.3.1</t>
  </si>
  <si>
    <t>1.3.2</t>
  </si>
  <si>
    <t>1.4</t>
  </si>
  <si>
    <t>1.4.1</t>
  </si>
  <si>
    <t>1.5</t>
  </si>
  <si>
    <t>1.5.1</t>
  </si>
  <si>
    <t>1.6</t>
  </si>
  <si>
    <t>1.6.1</t>
  </si>
  <si>
    <t>1.4.2</t>
  </si>
  <si>
    <t>1.4.3</t>
  </si>
  <si>
    <t>1.4.4</t>
  </si>
  <si>
    <t>1.4.5</t>
  </si>
  <si>
    <t>1.4.6</t>
  </si>
  <si>
    <t>1.7</t>
  </si>
  <si>
    <t>1.7.1</t>
  </si>
  <si>
    <t>c/ BDI</t>
  </si>
  <si>
    <t>UMA PLACA COM 3 mM DE ALTURA POR 4 m  DE LARGURA</t>
  </si>
  <si>
    <t>VER DESENHO MCQ - LIMPEZA</t>
  </si>
  <si>
    <t xml:space="preserve">TOTAL CARREGADO </t>
  </si>
  <si>
    <t>TOTAL CARREGADO x DISTÂNCIA ATÉ O BOTA-FORA (6,0 KM)</t>
  </si>
  <si>
    <t>TOTAL DE TUBOS</t>
  </si>
  <si>
    <t>2 MESES DE OBRAS, 30 DIAS POR MÊS, DUAS BOMBAS, 24  HORAS/DIA</t>
  </si>
  <si>
    <t>TOTAL DE PVs</t>
  </si>
  <si>
    <t>*</t>
  </si>
  <si>
    <t>CAIXAS DE ENTRADA/SAÍDA E BLOCOS DE ANCORAGEM EM CONCRETO</t>
  </si>
  <si>
    <t>DURAÇÃO DAS OBRAS (2 MESES)</t>
  </si>
  <si>
    <t>IGUAL AO TOTAL ESCAVADO x 25% DE REATERRO MANUAL</t>
  </si>
  <si>
    <t>IGUAL AO TOTAL ESCAVADO - TOTAL REATERRO MANUAL - VOLUMES DOS TUBOS</t>
  </si>
  <si>
    <t>TOTAL DE CURVAS</t>
  </si>
  <si>
    <t>VER PROJETO ESTRUTURAL - 2 CAIXAS + 2 BLOCOS</t>
  </si>
  <si>
    <t>2.2.1</t>
  </si>
  <si>
    <t xml:space="preserve">CREA: 5061115668     ART: 28027230200660096
</t>
  </si>
  <si>
    <t>35,55</t>
  </si>
  <si>
    <t>35,95</t>
  </si>
  <si>
    <t>22,80</t>
  </si>
  <si>
    <t>56,36</t>
  </si>
  <si>
    <t>45,61</t>
  </si>
  <si>
    <t>74,85</t>
  </si>
  <si>
    <t>14,97</t>
  </si>
  <si>
    <t>86,56</t>
  </si>
  <si>
    <t>898,01</t>
  </si>
  <si>
    <t>1,53</t>
  </si>
  <si>
    <t>3,18</t>
  </si>
  <si>
    <t>0,22</t>
  </si>
  <si>
    <t>62,83</t>
  </si>
  <si>
    <t>4,41</t>
  </si>
  <si>
    <t>4,65</t>
  </si>
  <si>
    <t>17,60</t>
  </si>
  <si>
    <t>9,17</t>
  </si>
  <si>
    <t>22,21</t>
  </si>
  <si>
    <t>43,53</t>
  </si>
  <si>
    <t>32,29</t>
  </si>
  <si>
    <t>55,19</t>
  </si>
  <si>
    <t>90,52</t>
  </si>
  <si>
    <t>47,27</t>
  </si>
  <si>
    <t>23,25</t>
  </si>
  <si>
    <t>68,61</t>
  </si>
  <si>
    <t>16,63</t>
  </si>
  <si>
    <t>13,21</t>
  </si>
  <si>
    <t>47,99</t>
  </si>
  <si>
    <t>87,19</t>
  </si>
  <si>
    <t>113,22</t>
  </si>
  <si>
    <t>18,65</t>
  </si>
  <si>
    <t>28,38</t>
  </si>
  <si>
    <t>2,07</t>
  </si>
  <si>
    <t>23,31</t>
  </si>
  <si>
    <t>100,95</t>
  </si>
  <si>
    <t>133,27</t>
  </si>
  <si>
    <t>125,37</t>
  </si>
  <si>
    <t>91,88</t>
  </si>
  <si>
    <t>18,59</t>
  </si>
  <si>
    <t>15,31</t>
  </si>
  <si>
    <t>16,26</t>
  </si>
  <si>
    <t>7,36</t>
  </si>
  <si>
    <t>8,90</t>
  </si>
  <si>
    <t>9,09</t>
  </si>
  <si>
    <t>24,99</t>
  </si>
  <si>
    <t>35,64</t>
  </si>
  <si>
    <t>53,68</t>
  </si>
  <si>
    <t>17,38</t>
  </si>
  <si>
    <t>2,79</t>
  </si>
  <si>
    <t>43,72</t>
  </si>
  <si>
    <t>12,61</t>
  </si>
  <si>
    <t>12,48</t>
  </si>
  <si>
    <t>2,21</t>
  </si>
  <si>
    <t>45,40</t>
  </si>
  <si>
    <t>49,62</t>
  </si>
  <si>
    <t>36,68</t>
  </si>
  <si>
    <t>50,27</t>
  </si>
  <si>
    <t>38,37</t>
  </si>
  <si>
    <t>28,80</t>
  </si>
  <si>
    <t>57,07</t>
  </si>
  <si>
    <t>10,28</t>
  </si>
  <si>
    <t>32,00</t>
  </si>
  <si>
    <t>10,95</t>
  </si>
  <si>
    <t>12,81</t>
  </si>
  <si>
    <t>13,11</t>
  </si>
  <si>
    <t>41,84</t>
  </si>
  <si>
    <t>24,15</t>
  </si>
  <si>
    <t>4,27</t>
  </si>
  <si>
    <t>11,93</t>
  </si>
  <si>
    <t>20,30</t>
  </si>
  <si>
    <t>20,26</t>
  </si>
  <si>
    <t>28,98</t>
  </si>
  <si>
    <t>16,75</t>
  </si>
  <si>
    <t>71,02</t>
  </si>
  <si>
    <t>48,87</t>
  </si>
  <si>
    <t>54,95</t>
  </si>
  <si>
    <t>60,78</t>
  </si>
  <si>
    <t>1,21</t>
  </si>
  <si>
    <t>72,15</t>
  </si>
  <si>
    <t>88,45</t>
  </si>
  <si>
    <t>71,94</t>
  </si>
  <si>
    <t>115,72</t>
  </si>
  <si>
    <t>44,45</t>
  </si>
  <si>
    <t>9,79</t>
  </si>
  <si>
    <t>3,10</t>
  </si>
  <si>
    <t>54,17</t>
  </si>
  <si>
    <t>8,23</t>
  </si>
  <si>
    <t>115,00</t>
  </si>
  <si>
    <t>136,53</t>
  </si>
  <si>
    <t>17,65</t>
  </si>
  <si>
    <t>20,86</t>
  </si>
  <si>
    <t>11,29</t>
  </si>
  <si>
    <t>18,30</t>
  </si>
  <si>
    <t>42,71</t>
  </si>
  <si>
    <t>23,85</t>
  </si>
  <si>
    <t>22,95</t>
  </si>
  <si>
    <t>19,31</t>
  </si>
  <si>
    <t>9,22</t>
  </si>
  <si>
    <t>8,93</t>
  </si>
  <si>
    <t>11,18</t>
  </si>
  <si>
    <t>6,54</t>
  </si>
  <si>
    <t>7,95</t>
  </si>
  <si>
    <t>6,65</t>
  </si>
  <si>
    <t>30,59</t>
  </si>
  <si>
    <t>28,55</t>
  </si>
  <si>
    <t>34,80</t>
  </si>
  <si>
    <t>47,92</t>
  </si>
  <si>
    <t>60,90</t>
  </si>
  <si>
    <t>24,38</t>
  </si>
  <si>
    <t>51,73</t>
  </si>
  <si>
    <t>36,49</t>
  </si>
  <si>
    <t>20,20</t>
  </si>
  <si>
    <t>20,63</t>
  </si>
  <si>
    <t>26,54</t>
  </si>
  <si>
    <t>35,29</t>
  </si>
  <si>
    <t>12,38</t>
  </si>
  <si>
    <t>83,18</t>
  </si>
  <si>
    <t>13,51</t>
  </si>
  <si>
    <t>16,18</t>
  </si>
  <si>
    <t>315,25</t>
  </si>
  <si>
    <t>8,48</t>
  </si>
  <si>
    <t>8,61</t>
  </si>
  <si>
    <t>7,39</t>
  </si>
  <si>
    <t>82,46</t>
  </si>
  <si>
    <t>7,64</t>
  </si>
  <si>
    <t>38,00</t>
  </si>
  <si>
    <t>118,65</t>
  </si>
  <si>
    <t>87,36</t>
  </si>
  <si>
    <t>22,29</t>
  </si>
  <si>
    <t>14,05</t>
  </si>
  <si>
    <t>12,27</t>
  </si>
  <si>
    <t>10,47</t>
  </si>
  <si>
    <t>33,23</t>
  </si>
  <si>
    <t>14,33</t>
  </si>
  <si>
    <t>14,44</t>
  </si>
  <si>
    <t>12,94</t>
  </si>
  <si>
    <t>19,06</t>
  </si>
  <si>
    <t>35,47</t>
  </si>
  <si>
    <t>56,32</t>
  </si>
  <si>
    <t>23,47</t>
  </si>
  <si>
    <t>21,21</t>
  </si>
  <si>
    <t>121,16</t>
  </si>
  <si>
    <t>11,65</t>
  </si>
  <si>
    <t>18,75</t>
  </si>
  <si>
    <t>26,85</t>
  </si>
  <si>
    <t>9,49</t>
  </si>
  <si>
    <t>18,31</t>
  </si>
  <si>
    <t>41,53</t>
  </si>
  <si>
    <t>19,61</t>
  </si>
  <si>
    <t>28,66</t>
  </si>
  <si>
    <t>79,19</t>
  </si>
  <si>
    <t>7,90</t>
  </si>
  <si>
    <t>32,28</t>
  </si>
  <si>
    <t>26,73</t>
  </si>
  <si>
    <t>20,59</t>
  </si>
  <si>
    <t>20,94</t>
  </si>
  <si>
    <t>8,40</t>
  </si>
  <si>
    <t>45,07</t>
  </si>
  <si>
    <t>66,95</t>
  </si>
  <si>
    <t>28,14</t>
  </si>
  <si>
    <t>39,36</t>
  </si>
  <si>
    <t>40,16</t>
  </si>
  <si>
    <t>35,50</t>
  </si>
  <si>
    <t>42,94</t>
  </si>
  <si>
    <t>65,38</t>
  </si>
  <si>
    <t>20,81</t>
  </si>
  <si>
    <t>7,92</t>
  </si>
  <si>
    <t>351,20</t>
  </si>
  <si>
    <t>46,60</t>
  </si>
  <si>
    <t>88,76</t>
  </si>
  <si>
    <t>103,32</t>
  </si>
  <si>
    <t>25,33</t>
  </si>
  <si>
    <t>26,38</t>
  </si>
  <si>
    <t>17,41</t>
  </si>
  <si>
    <t>78,18</t>
  </si>
  <si>
    <t>214,11</t>
  </si>
  <si>
    <t>81,59</t>
  </si>
  <si>
    <t>4,20</t>
  </si>
  <si>
    <t>140,00</t>
  </si>
  <si>
    <t>20,18</t>
  </si>
  <si>
    <t>12,72</t>
  </si>
  <si>
    <t>28,20</t>
  </si>
  <si>
    <t>115,98</t>
  </si>
  <si>
    <t>9,94</t>
  </si>
  <si>
    <t>80,90</t>
  </si>
  <si>
    <t>39,48</t>
  </si>
  <si>
    <t>77,69</t>
  </si>
  <si>
    <t>76,96</t>
  </si>
  <si>
    <t>83,95</t>
  </si>
  <si>
    <t>21,64</t>
  </si>
  <si>
    <t>28,25</t>
  </si>
  <si>
    <t>12,12</t>
  </si>
  <si>
    <t>22,91</t>
  </si>
  <si>
    <t>13,48</t>
  </si>
  <si>
    <t>19,62</t>
  </si>
  <si>
    <t>17,18</t>
  </si>
  <si>
    <t>98,16</t>
  </si>
  <si>
    <t>13,85</t>
  </si>
  <si>
    <t>40,60</t>
  </si>
  <si>
    <t>4,73</t>
  </si>
  <si>
    <t>18,62</t>
  </si>
  <si>
    <t>17,21</t>
  </si>
  <si>
    <t>45,36</t>
  </si>
  <si>
    <t>15,17</t>
  </si>
  <si>
    <t>10,19</t>
  </si>
  <si>
    <t>16,69</t>
  </si>
  <si>
    <t>14,37</t>
  </si>
  <si>
    <t>50,23</t>
  </si>
  <si>
    <t>59,59</t>
  </si>
  <si>
    <t>69,92</t>
  </si>
  <si>
    <t>368,15</t>
  </si>
  <si>
    <t>96,16</t>
  </si>
  <si>
    <t>112,49</t>
  </si>
  <si>
    <t>44,67</t>
  </si>
  <si>
    <t>25,97</t>
  </si>
  <si>
    <t>48,53</t>
  </si>
  <si>
    <t>10,70</t>
  </si>
  <si>
    <t>9,98</t>
  </si>
  <si>
    <t>41,23</t>
  </si>
  <si>
    <t>6,38</t>
  </si>
  <si>
    <t>17,23</t>
  </si>
  <si>
    <t>43,14</t>
  </si>
  <si>
    <t>17,22</t>
  </si>
  <si>
    <t>35,32</t>
  </si>
  <si>
    <t>70,72</t>
  </si>
  <si>
    <t>12,84</t>
  </si>
  <si>
    <t>30,69</t>
  </si>
  <si>
    <t>23,52</t>
  </si>
  <si>
    <t>20,65</t>
  </si>
  <si>
    <t>29,10</t>
  </si>
  <si>
    <t>98,75</t>
  </si>
  <si>
    <t>64,60</t>
  </si>
  <si>
    <t>35,83</t>
  </si>
  <si>
    <t>29,74</t>
  </si>
  <si>
    <t>18,68</t>
  </si>
  <si>
    <t>255,33</t>
  </si>
  <si>
    <t>36,80</t>
  </si>
  <si>
    <t>23,12</t>
  </si>
  <si>
    <t>60,29</t>
  </si>
  <si>
    <t>12,23</t>
  </si>
  <si>
    <t>32,41</t>
  </si>
  <si>
    <t>25,34</t>
  </si>
  <si>
    <t>102,85</t>
  </si>
  <si>
    <t>51,12</t>
  </si>
  <si>
    <t>7,78</t>
  </si>
  <si>
    <t>19,77</t>
  </si>
  <si>
    <t>39,85</t>
  </si>
  <si>
    <t>21,77</t>
  </si>
  <si>
    <t>13,14</t>
  </si>
  <si>
    <t>48,32</t>
  </si>
  <si>
    <t>25,50</t>
  </si>
  <si>
    <t>31,19</t>
  </si>
  <si>
    <t>22,19</t>
  </si>
  <si>
    <t>18,76</t>
  </si>
  <si>
    <t>46,51</t>
  </si>
  <si>
    <t>15,29</t>
  </si>
  <si>
    <t>15,82</t>
  </si>
  <si>
    <t>36,57</t>
  </si>
  <si>
    <t>46,89</t>
  </si>
  <si>
    <t>44,65</t>
  </si>
  <si>
    <t>181,87</t>
  </si>
  <si>
    <t>17,91</t>
  </si>
  <si>
    <t>47,98</t>
  </si>
  <si>
    <t>72,94</t>
  </si>
  <si>
    <t>71,98</t>
  </si>
  <si>
    <t>202,03</t>
  </si>
  <si>
    <t>30,97</t>
  </si>
  <si>
    <t>17,76</t>
  </si>
  <si>
    <t>15,71</t>
  </si>
  <si>
    <t>19,48</t>
  </si>
  <si>
    <t>18,15</t>
  </si>
  <si>
    <t>24,79</t>
  </si>
  <si>
    <t>24,07</t>
  </si>
  <si>
    <t>43,77</t>
  </si>
  <si>
    <t>92,45</t>
  </si>
  <si>
    <t>11,04</t>
  </si>
  <si>
    <t>165,54</t>
  </si>
  <si>
    <t>231,16</t>
  </si>
  <si>
    <t>24,81</t>
  </si>
  <si>
    <t>86,42</t>
  </si>
  <si>
    <t>48,75</t>
  </si>
  <si>
    <t>78,21</t>
  </si>
  <si>
    <t>2,89</t>
  </si>
  <si>
    <t>8,47</t>
  </si>
  <si>
    <t>31,23</t>
  </si>
  <si>
    <t>42,19</t>
  </si>
  <si>
    <t>17,17</t>
  </si>
  <si>
    <t>247,16</t>
  </si>
  <si>
    <t>106,47</t>
  </si>
  <si>
    <t>43,81</t>
  </si>
  <si>
    <t>35,65</t>
  </si>
  <si>
    <t>85,41</t>
  </si>
  <si>
    <t>38,66</t>
  </si>
  <si>
    <t>294,99</t>
  </si>
  <si>
    <t>104,28</t>
  </si>
  <si>
    <t>200,93</t>
  </si>
  <si>
    <t>405,14</t>
  </si>
  <si>
    <t>68,94</t>
  </si>
  <si>
    <t>10,86</t>
  </si>
  <si>
    <t>2,02</t>
  </si>
  <si>
    <t>24,60</t>
  </si>
  <si>
    <t>204,00</t>
  </si>
  <si>
    <t>26,36</t>
  </si>
  <si>
    <t>81,78</t>
  </si>
  <si>
    <t>114,08</t>
  </si>
  <si>
    <t>73,32</t>
  </si>
  <si>
    <t>16,85</t>
  </si>
  <si>
    <t>115,12</t>
  </si>
  <si>
    <t>62,92</t>
  </si>
  <si>
    <t>116,88</t>
  </si>
  <si>
    <t>220,47</t>
  </si>
  <si>
    <t>13,30</t>
  </si>
  <si>
    <t>34,57</t>
  </si>
  <si>
    <t>47,12</t>
  </si>
  <si>
    <t>11,39</t>
  </si>
  <si>
    <t>32,34</t>
  </si>
  <si>
    <t>77,51</t>
  </si>
  <si>
    <t>23,87</t>
  </si>
  <si>
    <t>126,00</t>
  </si>
  <si>
    <t>23,60</t>
  </si>
  <si>
    <t>24,90</t>
  </si>
  <si>
    <t>10,12</t>
  </si>
  <si>
    <t>25,82</t>
  </si>
  <si>
    <t>27,86</t>
  </si>
  <si>
    <t>8,95</t>
  </si>
  <si>
    <t>14,98</t>
  </si>
  <si>
    <t>42,67</t>
  </si>
  <si>
    <t>18,78</t>
  </si>
  <si>
    <t>76,52</t>
  </si>
  <si>
    <t>147,41</t>
  </si>
  <si>
    <t>55,29</t>
  </si>
  <si>
    <t>228,00</t>
  </si>
  <si>
    <t>333,23</t>
  </si>
  <si>
    <t>19,00</t>
  </si>
  <si>
    <t>28,08</t>
  </si>
  <si>
    <t>13,67</t>
  </si>
  <si>
    <t>26,05</t>
  </si>
  <si>
    <t>31,14</t>
  </si>
  <si>
    <t>54,88</t>
  </si>
  <si>
    <t>238,10</t>
  </si>
  <si>
    <t>110,73</t>
  </si>
  <si>
    <t>133,37</t>
  </si>
  <si>
    <t>24,78</t>
  </si>
  <si>
    <t>116,87</t>
  </si>
  <si>
    <t>22,92</t>
  </si>
  <si>
    <t>19,02</t>
  </si>
  <si>
    <t>27,41</t>
  </si>
  <si>
    <t>26,26</t>
  </si>
  <si>
    <t>42,39</t>
  </si>
  <si>
    <t>10,06</t>
  </si>
  <si>
    <t>22,88</t>
  </si>
  <si>
    <t>19,81</t>
  </si>
  <si>
    <t>28,15</t>
  </si>
  <si>
    <t>81,73</t>
  </si>
  <si>
    <t>61,54</t>
  </si>
  <si>
    <t>21,95</t>
  </si>
  <si>
    <t>35,45</t>
  </si>
  <si>
    <t>252,68</t>
  </si>
  <si>
    <t>32,97</t>
  </si>
  <si>
    <t>35,71</t>
  </si>
  <si>
    <t>9,71</t>
  </si>
  <si>
    <t>15,89</t>
  </si>
  <si>
    <t>38,88</t>
  </si>
  <si>
    <t>67,64</t>
  </si>
  <si>
    <t>30,15</t>
  </si>
  <si>
    <t>14,07</t>
  </si>
  <si>
    <t>30,55</t>
  </si>
  <si>
    <t>11,28</t>
  </si>
  <si>
    <t>31,28</t>
  </si>
  <si>
    <t>13,59</t>
  </si>
  <si>
    <t>28,96</t>
  </si>
  <si>
    <t>27,20</t>
  </si>
  <si>
    <t>9,34</t>
  </si>
  <si>
    <t>50,10</t>
  </si>
  <si>
    <t>34,89</t>
  </si>
  <si>
    <t>42,70</t>
  </si>
  <si>
    <t>82,19</t>
  </si>
  <si>
    <t>43,85</t>
  </si>
  <si>
    <t>35,36</t>
  </si>
  <si>
    <t>46,43</t>
  </si>
  <si>
    <t>44,22</t>
  </si>
  <si>
    <t>24,30</t>
  </si>
  <si>
    <t>52,06</t>
  </si>
  <si>
    <t>18,85</t>
  </si>
  <si>
    <t>91,95</t>
  </si>
  <si>
    <t>20,66</t>
  </si>
  <si>
    <t>43,66</t>
  </si>
  <si>
    <t>41,27</t>
  </si>
  <si>
    <t>119,32</t>
  </si>
  <si>
    <t>82,31</t>
  </si>
  <si>
    <t>69,89</t>
  </si>
  <si>
    <t>94,61</t>
  </si>
  <si>
    <t>86,93</t>
  </si>
  <si>
    <t>27,96</t>
  </si>
  <si>
    <t>45,24</t>
  </si>
  <si>
    <t>31,06</t>
  </si>
  <si>
    <t>35,79</t>
  </si>
  <si>
    <t>26,03</t>
  </si>
  <si>
    <t>73,22</t>
  </si>
  <si>
    <t>80,05</t>
  </si>
  <si>
    <t>15,28</t>
  </si>
  <si>
    <t>195,93</t>
  </si>
  <si>
    <t>19,44</t>
  </si>
  <si>
    <t>16,93</t>
  </si>
  <si>
    <t>4,77</t>
  </si>
  <si>
    <t>27,58</t>
  </si>
  <si>
    <t>74,41</t>
  </si>
  <si>
    <t>229,96</t>
  </si>
  <si>
    <t>35,96</t>
  </si>
  <si>
    <t>25,03</t>
  </si>
  <si>
    <t>14,86</t>
  </si>
  <si>
    <t>124,07</t>
  </si>
  <si>
    <t>11,37</t>
  </si>
  <si>
    <t>25,37</t>
  </si>
  <si>
    <t>65,53</t>
  </si>
  <si>
    <t>134,76</t>
  </si>
  <si>
    <t>31,31</t>
  </si>
  <si>
    <t>109,21</t>
  </si>
  <si>
    <t>45,38</t>
  </si>
  <si>
    <t>36,16</t>
  </si>
  <si>
    <t>39,16</t>
  </si>
  <si>
    <t>50,37</t>
  </si>
  <si>
    <t>25,48</t>
  </si>
  <si>
    <t>21,70</t>
  </si>
  <si>
    <t>12,85</t>
  </si>
  <si>
    <t>32,64</t>
  </si>
  <si>
    <t>36,72</t>
  </si>
  <si>
    <t>17,40</t>
  </si>
  <si>
    <t>19,75</t>
  </si>
  <si>
    <t>22,22</t>
  </si>
  <si>
    <t>28,91</t>
  </si>
  <si>
    <t>24,01</t>
  </si>
  <si>
    <t>58,46</t>
  </si>
  <si>
    <t>40,23</t>
  </si>
  <si>
    <t>70,52</t>
  </si>
  <si>
    <t>45,51</t>
  </si>
  <si>
    <t>15,05</t>
  </si>
  <si>
    <t>13,57</t>
  </si>
  <si>
    <t>29,40</t>
  </si>
  <si>
    <t>38,78</t>
  </si>
  <si>
    <t>9,95</t>
  </si>
  <si>
    <t>25,49</t>
  </si>
  <si>
    <t>148,84</t>
  </si>
  <si>
    <t>54,08</t>
  </si>
  <si>
    <t>62,58</t>
  </si>
  <si>
    <t>72,33</t>
  </si>
  <si>
    <t>82,49</t>
  </si>
  <si>
    <t>158,40</t>
  </si>
  <si>
    <t>86,91</t>
  </si>
  <si>
    <t>19,19</t>
  </si>
  <si>
    <t>81,72</t>
  </si>
  <si>
    <t>180,11</t>
  </si>
  <si>
    <t>11,47</t>
  </si>
  <si>
    <t>89,98</t>
  </si>
  <si>
    <t>81,99</t>
  </si>
  <si>
    <t>138,47</t>
  </si>
  <si>
    <t>10,18</t>
  </si>
  <si>
    <t>121,14</t>
  </si>
  <si>
    <t>15,45</t>
  </si>
  <si>
    <t>103,30</t>
  </si>
  <si>
    <t>53,00</t>
  </si>
  <si>
    <t>51,78</t>
  </si>
  <si>
    <t>79,07</t>
  </si>
  <si>
    <t>86,19</t>
  </si>
  <si>
    <t>25,61</t>
  </si>
  <si>
    <t>89,40</t>
  </si>
  <si>
    <t>51,65</t>
  </si>
  <si>
    <t>5,46</t>
  </si>
  <si>
    <t>45,82</t>
  </si>
  <si>
    <t>35,63</t>
  </si>
  <si>
    <t>34,26</t>
  </si>
  <si>
    <t>54,90</t>
  </si>
  <si>
    <t>49,38</t>
  </si>
  <si>
    <t>56,75</t>
  </si>
  <si>
    <t>46,80</t>
  </si>
  <si>
    <t>46,42</t>
  </si>
  <si>
    <t>35,20</t>
  </si>
  <si>
    <t>41,49</t>
  </si>
  <si>
    <t>84,28</t>
  </si>
  <si>
    <t>28,85</t>
  </si>
  <si>
    <t>48,17</t>
  </si>
  <si>
    <t>57,20</t>
  </si>
  <si>
    <t>42,83</t>
  </si>
  <si>
    <t>26,45</t>
  </si>
  <si>
    <t>25,21</t>
  </si>
  <si>
    <t>47,76</t>
  </si>
  <si>
    <t>57,00</t>
  </si>
  <si>
    <t>116,33</t>
  </si>
  <si>
    <t>24,26</t>
  </si>
  <si>
    <t>31,13</t>
  </si>
  <si>
    <t>28,63</t>
  </si>
  <si>
    <t>132,94</t>
  </si>
  <si>
    <t>61,18</t>
  </si>
  <si>
    <t>95,56</t>
  </si>
  <si>
    <t>28,71</t>
  </si>
  <si>
    <t>74,36</t>
  </si>
  <si>
    <t>22,56</t>
  </si>
  <si>
    <t>21,55</t>
  </si>
  <si>
    <t>31,88</t>
  </si>
  <si>
    <t>27,70</t>
  </si>
  <si>
    <t>50,60</t>
  </si>
  <si>
    <t>45,48</t>
  </si>
  <si>
    <t>19,54</t>
  </si>
  <si>
    <t>20,27</t>
  </si>
  <si>
    <t>49,20</t>
  </si>
  <si>
    <t>76,07</t>
  </si>
  <si>
    <t>3,23</t>
  </si>
  <si>
    <t>17,81</t>
  </si>
  <si>
    <t>5,63</t>
  </si>
  <si>
    <t>125,97</t>
  </si>
  <si>
    <t>9,70</t>
  </si>
  <si>
    <t>78,99</t>
  </si>
  <si>
    <t>29,79</t>
  </si>
  <si>
    <t>19,88</t>
  </si>
  <si>
    <t>10,15</t>
  </si>
  <si>
    <t>14,52</t>
  </si>
  <si>
    <t>26,35</t>
  </si>
  <si>
    <t>130,31</t>
  </si>
  <si>
    <t>213,45</t>
  </si>
  <si>
    <t>343,12</t>
  </si>
  <si>
    <t>50,94</t>
  </si>
  <si>
    <t>25,17</t>
  </si>
  <si>
    <t>14,96</t>
  </si>
  <si>
    <t>34,00</t>
  </si>
  <si>
    <t>16,30</t>
  </si>
  <si>
    <t>17,39</t>
  </si>
  <si>
    <t>35,06</t>
  </si>
  <si>
    <t>46,09</t>
  </si>
  <si>
    <t>27,27</t>
  </si>
  <si>
    <t>36,42</t>
  </si>
  <si>
    <t>16,84</t>
  </si>
  <si>
    <t>21,57</t>
  </si>
  <si>
    <t>42,28</t>
  </si>
  <si>
    <t>74,07</t>
  </si>
  <si>
    <t>40,83</t>
  </si>
  <si>
    <t>75,52</t>
  </si>
  <si>
    <t>1.749,71</t>
  </si>
  <si>
    <t>46,40</t>
  </si>
  <si>
    <t>58,20</t>
  </si>
  <si>
    <t>15,87</t>
  </si>
  <si>
    <t>18,95</t>
  </si>
  <si>
    <t>20,32</t>
  </si>
  <si>
    <t>80,25</t>
  </si>
  <si>
    <t>109,22</t>
  </si>
  <si>
    <t>116,67</t>
  </si>
  <si>
    <t>119,29</t>
  </si>
  <si>
    <t>89,54</t>
  </si>
  <si>
    <t>101,97</t>
  </si>
  <si>
    <t>155,42</t>
  </si>
  <si>
    <t>150,28</t>
  </si>
  <si>
    <t>133,29</t>
  </si>
  <si>
    <t>2.500,48</t>
  </si>
  <si>
    <t>354,68</t>
  </si>
  <si>
    <t>46,53</t>
  </si>
  <si>
    <t>56,67</t>
  </si>
  <si>
    <t>41,88</t>
  </si>
  <si>
    <t>51,84</t>
  </si>
  <si>
    <t>49,95</t>
  </si>
  <si>
    <t>147,56</t>
  </si>
  <si>
    <t>88,84</t>
  </si>
  <si>
    <t>70,56</t>
  </si>
  <si>
    <t>695,52</t>
  </si>
  <si>
    <t>64,75</t>
  </si>
  <si>
    <t>41,87</t>
  </si>
  <si>
    <t>65,25</t>
  </si>
  <si>
    <t>53,88</t>
  </si>
  <si>
    <t>18,96</t>
  </si>
  <si>
    <t>41,68</t>
  </si>
  <si>
    <t>87,88</t>
  </si>
  <si>
    <t>100889</t>
  </si>
  <si>
    <t>ESTACA METÁLICA PARA FUNDAÇÃO, UTILIZANDO PERFIL LAMINADO HP250X62 (EXCLUSIVE MOBILIZAÇÃO E DESMOBILIZAÇÃO). AF_01/2020</t>
  </si>
  <si>
    <t>100890</t>
  </si>
  <si>
    <t>ESTACA METÁLICA PARA FUNDAÇÃO, UTILIZANDO PERFIL LAMINADO HP310X79 (EXCLUSIVE MOBILIZAÇÃO E DESMOBILIZAÇÃO). AF_01/2020</t>
  </si>
  <si>
    <t>100892</t>
  </si>
  <si>
    <t>ESTACA METÁLICA PARA CONTENÇÃO, UTILIZANDO PERFIL LAMINADO W250X32,7 (EXCLUSIVE MOBILIZAÇÃO E DESMOBILIZAÇÃO). AF_01/2020</t>
  </si>
  <si>
    <t>100893</t>
  </si>
  <si>
    <t>ESTACA METÁLICA PARA CONTENÇÃO, UTILIZANDO PERFIL LAMINADO W250X38,5 (EXCLUSIVE MOBILIZAÇÃO E DESMOBILIZAÇÃO). AF_01/2020</t>
  </si>
  <si>
    <t>100894</t>
  </si>
  <si>
    <t>ESTACA METÁLICA PARA CONTENÇÃO, UTILIZANDO PERFIL LAMINADO W250X44,8 (EXCLUSIVE MOBILIZAÇÃO E DESMOBILIZAÇÃO). AF_01/2020</t>
  </si>
  <si>
    <t>100896</t>
  </si>
  <si>
    <t>100897</t>
  </si>
  <si>
    <t>100898</t>
  </si>
  <si>
    <t>100899</t>
  </si>
  <si>
    <t>100900</t>
  </si>
  <si>
    <t>20,74</t>
  </si>
  <si>
    <t>154,50</t>
  </si>
  <si>
    <t>52,35</t>
  </si>
  <si>
    <t>97097</t>
  </si>
  <si>
    <t>88,02</t>
  </si>
  <si>
    <t>71,71</t>
  </si>
  <si>
    <t>85,60</t>
  </si>
  <si>
    <t>55,63</t>
  </si>
  <si>
    <t>41,26</t>
  </si>
  <si>
    <t>57,24</t>
  </si>
  <si>
    <t>39,34</t>
  </si>
  <si>
    <t>71,41</t>
  </si>
  <si>
    <t>178,16</t>
  </si>
  <si>
    <t>170,54</t>
  </si>
  <si>
    <t>178,83</t>
  </si>
  <si>
    <t>96,83</t>
  </si>
  <si>
    <t>71,53</t>
  </si>
  <si>
    <t>71,64</t>
  </si>
  <si>
    <t>68,93</t>
  </si>
  <si>
    <t>37,92</t>
  </si>
  <si>
    <t>37,85</t>
  </si>
  <si>
    <t>17,24</t>
  </si>
  <si>
    <t>17,07</t>
  </si>
  <si>
    <t>97,17</t>
  </si>
  <si>
    <t>76,80</t>
  </si>
  <si>
    <t>8,45</t>
  </si>
  <si>
    <t>95448</t>
  </si>
  <si>
    <t>95582</t>
  </si>
  <si>
    <t>8,39</t>
  </si>
  <si>
    <t>15,09</t>
  </si>
  <si>
    <t>179,34</t>
  </si>
  <si>
    <t>239,67</t>
  </si>
  <si>
    <t>357,71</t>
  </si>
  <si>
    <t>73,87</t>
  </si>
  <si>
    <t>28,40</t>
  </si>
  <si>
    <t>29,55</t>
  </si>
  <si>
    <t>60,28</t>
  </si>
  <si>
    <t>100763</t>
  </si>
  <si>
    <t>100764</t>
  </si>
  <si>
    <t>100765</t>
  </si>
  <si>
    <t>100766</t>
  </si>
  <si>
    <t>100767</t>
  </si>
  <si>
    <t>100768</t>
  </si>
  <si>
    <t>100769</t>
  </si>
  <si>
    <t>100770</t>
  </si>
  <si>
    <t>100771</t>
  </si>
  <si>
    <t>100772</t>
  </si>
  <si>
    <t>9,56</t>
  </si>
  <si>
    <t>100773</t>
  </si>
  <si>
    <t>100774</t>
  </si>
  <si>
    <t>100775</t>
  </si>
  <si>
    <t>100776</t>
  </si>
  <si>
    <t>100777</t>
  </si>
  <si>
    <t>100778</t>
  </si>
  <si>
    <t>35,31</t>
  </si>
  <si>
    <t>98553</t>
  </si>
  <si>
    <t>96,23</t>
  </si>
  <si>
    <t>98554</t>
  </si>
  <si>
    <t>65,06</t>
  </si>
  <si>
    <t>18,36</t>
  </si>
  <si>
    <t>7,55</t>
  </si>
  <si>
    <t>80,39</t>
  </si>
  <si>
    <t>97,60</t>
  </si>
  <si>
    <t>98,51</t>
  </si>
  <si>
    <t>11,48</t>
  </si>
  <si>
    <t>26,98</t>
  </si>
  <si>
    <t>33,66</t>
  </si>
  <si>
    <t>15,04</t>
  </si>
  <si>
    <t>34,99</t>
  </si>
  <si>
    <t>46,11</t>
  </si>
  <si>
    <t>69,63</t>
  </si>
  <si>
    <t>44,53</t>
  </si>
  <si>
    <t>47,78</t>
  </si>
  <si>
    <t>97359</t>
  </si>
  <si>
    <t>97360</t>
  </si>
  <si>
    <t>97361</t>
  </si>
  <si>
    <t>32,36</t>
  </si>
  <si>
    <t>38,85</t>
  </si>
  <si>
    <t>43,98</t>
  </si>
  <si>
    <t>39,71</t>
  </si>
  <si>
    <t>57,49</t>
  </si>
  <si>
    <t>72,85</t>
  </si>
  <si>
    <t>52,37</t>
  </si>
  <si>
    <t>37,11</t>
  </si>
  <si>
    <t>26,81</t>
  </si>
  <si>
    <t>33,30</t>
  </si>
  <si>
    <t>19,08</t>
  </si>
  <si>
    <t>25,57</t>
  </si>
  <si>
    <t>16,07</t>
  </si>
  <si>
    <t>45,70</t>
  </si>
  <si>
    <t>49,69</t>
  </si>
  <si>
    <t>55,03</t>
  </si>
  <si>
    <t>50,35</t>
  </si>
  <si>
    <t>42,09</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</si>
  <si>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</si>
  <si>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</si>
  <si>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</si>
  <si>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</si>
  <si>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</si>
  <si>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135,11</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</si>
  <si>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</si>
  <si>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</si>
  <si>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</si>
  <si>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</si>
  <si>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</si>
  <si>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</si>
  <si>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</si>
  <si>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</si>
  <si>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</si>
  <si>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</si>
  <si>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</si>
  <si>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</si>
  <si>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</si>
  <si>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</si>
  <si>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</si>
  <si>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25,14</t>
  </si>
  <si>
    <t>LÂMPADA COMPACTA DE VAPOR METÁLICO OVOIDE 150 W, BASE E27 - FORNECIMENTO E INSTALAÇÃO. AF_02/2020</t>
  </si>
  <si>
    <t>100902</t>
  </si>
  <si>
    <t>100903</t>
  </si>
  <si>
    <t>100904</t>
  </si>
  <si>
    <t>LUMINÁRIA TIPO CALHA, DE SOBREPOR, COM 1 LÂMPADA TUBULAR FLUORESCENTE DE 20 W, COM REATOR DE PARTIDA CONVENCIONAL - FORNECIMENTO E INSTALAÇÃO. AF_02/2020</t>
  </si>
  <si>
    <t>100905</t>
  </si>
  <si>
    <t>LUMINÁRIA DUPLA TIPO CALHA, DE SOBREPOR, COM 4 LÂMPADAS TUBULARES FLUORESCENTES DE 18 W,COM REATORES DE PARTIDA RÁPIDA - FORNECIMENTO E INSTALAÇÃO. AF_02/2020</t>
  </si>
  <si>
    <t>116,37</t>
  </si>
  <si>
    <t>100906</t>
  </si>
  <si>
    <t>LUMINÁRIA DUPLA TIPO CALHA, DE SOBREPOR, COM 4 LÂMPADAS TUBULARES FLUORESCENTES DE 36 W, COM REATORES DE PARTIDA RÁPIDA -FORNECIMENTO E INSTALAÇÃO. AF_02/2020</t>
  </si>
  <si>
    <t>100919</t>
  </si>
  <si>
    <t>LÂMPADA FLUORESCENTE ESPIRAL BRANCA 45 W, BASE E27 - FORNECIMENTO E INSTALAÇÃO. AF_02/2020</t>
  </si>
  <si>
    <t>49,15</t>
  </si>
  <si>
    <t>100920</t>
  </si>
  <si>
    <t>LÂMPADA FLUORESCENTE ESPIRAL BRANCA 65 W, BASE E27 - FORNECIMENTO E INSTALAÇÃO. AF_02/2020</t>
  </si>
  <si>
    <t>82,52</t>
  </si>
  <si>
    <t>100921</t>
  </si>
  <si>
    <t>REATOR DE PARTIDA RÁPIDA PARA LÂMPADA FLUORESCENTE 2X40W - FORNECIMENTO E INSTALAÇÃO. AF_02/2020</t>
  </si>
  <si>
    <t>100922</t>
  </si>
  <si>
    <t>REATOR DE PARTIDA RÁPIDA PARA LÂMPADA FLUORESCENTE 1X20W - FORNECIMENTO E INSTALAÇÃO. AF_02/2020</t>
  </si>
  <si>
    <t>100923</t>
  </si>
  <si>
    <t>REATOR DE PARTIDA RÁPIDA PARA LÂMPADA FLUORESCENTE 1X40W - FORNECIMENTO E INSTALAÇÃO. AF_02/2020</t>
  </si>
  <si>
    <t>143,76</t>
  </si>
  <si>
    <t>105,42</t>
  </si>
  <si>
    <t>35,35</t>
  </si>
  <si>
    <t>46,54</t>
  </si>
  <si>
    <t>41,96</t>
  </si>
  <si>
    <t>47,79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</si>
  <si>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</si>
  <si>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</si>
  <si>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</si>
  <si>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</si>
  <si>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</si>
  <si>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62,75</t>
  </si>
  <si>
    <t>LUMINÁRIA ARANDELA TIPO TARTARUGA, COM GRADE, DE SOBREPOR, COM 1 LÂMPADA FLUORESCENTE DE 15 W, SEM REATOR - FORNECIMENTO E INSTALAÇÃO. AF_02/2020</t>
  </si>
  <si>
    <t>176,65</t>
  </si>
  <si>
    <t>44,18</t>
  </si>
  <si>
    <t>8,29</t>
  </si>
  <si>
    <t>2,11</t>
  </si>
  <si>
    <t>15,64</t>
  </si>
  <si>
    <t>271,00</t>
  </si>
  <si>
    <t>32,18</t>
  </si>
  <si>
    <t>23,45</t>
  </si>
  <si>
    <t>47,23</t>
  </si>
  <si>
    <t>68,36</t>
  </si>
  <si>
    <t>42,47</t>
  </si>
  <si>
    <t>283,78</t>
  </si>
  <si>
    <t>31,85</t>
  </si>
  <si>
    <t>68,42</t>
  </si>
  <si>
    <t>60,32</t>
  </si>
  <si>
    <t>86,69</t>
  </si>
  <si>
    <t>56,77</t>
  </si>
  <si>
    <t>26,18</t>
  </si>
  <si>
    <t>32,48</t>
  </si>
  <si>
    <t>63,88</t>
  </si>
  <si>
    <t>30,83</t>
  </si>
  <si>
    <t>13,71</t>
  </si>
  <si>
    <t>154,89</t>
  </si>
  <si>
    <t>44,81</t>
  </si>
  <si>
    <t>33,50</t>
  </si>
  <si>
    <t>83,79</t>
  </si>
  <si>
    <t>47,70</t>
  </si>
  <si>
    <t>100788</t>
  </si>
  <si>
    <t>KIT CAVALETE PARA GÁS - SEM MEDIDOR OU REGULADOR - ENTRADA INDIVIDUAL PRINCIPAL, EM AÇO GALVANIZADO DN 15 E 25 MM (1/2" E 1") - FORNECIMENTO E INSTALAÇÃO. AF_01/2020</t>
  </si>
  <si>
    <t>100791</t>
  </si>
  <si>
    <t>TUBO, PEX, MULTICAMADA, DN 16, INSTALADO EM IMPLANTAÇÃO DE INSTALAÇÕES DE GÁS - FORNECIMENTO E INSTALAÇÃO. AF_01/2020</t>
  </si>
  <si>
    <t>100792</t>
  </si>
  <si>
    <t>TUBO, PEX, MULTICAMADA, DN 20, INSTALADO EM IMPLANTAÇÃO DE INSTALAÇÕES DE GÁS - FORNECIMENTO E INSTALAÇÃO. AF_01/2020</t>
  </si>
  <si>
    <t>100793</t>
  </si>
  <si>
    <t>TUBO, PEX, MULTICAMADA, DN 26, INSTALADO EM IMPLANTAÇÃO DE INSTALAÇÕES DE GÁS - FORNECIMENTO E INSTALAÇÃO. AF_01/2020</t>
  </si>
  <si>
    <t>100794</t>
  </si>
  <si>
    <t>TUBO, PEX, MULTICAMADA, DN 32, INSTALADO EM IMPLANTAÇÃO DE INSTALAÇÕES DE GÁS - FORNECIMENTO E INSTALAÇÃO. AF_01/2020</t>
  </si>
  <si>
    <t>100803</t>
  </si>
  <si>
    <t>TUBO, PEX, MULTICAMADA, DN 16, INSTALADO EM RAMAL INTERNO DE INSTALAÇÕES DE GÁS - FORNECIMENTO E INSTALAÇÃO. AF_01/2020</t>
  </si>
  <si>
    <t>100804</t>
  </si>
  <si>
    <t>TUBO, PEX, MULTICAMADA, DN 20, INSTALADO EM RAMAL INTERNO DE INSTALAÇÕES DE GÁS - FORNECIMENTO E INSTALAÇÃO. AF_01/2020</t>
  </si>
  <si>
    <t>100805</t>
  </si>
  <si>
    <t>TUBO, PEX, MULTICAMADA, DN 26, INSTALADO EM RAMAL INTERNO DE INSTALAÇÕES DE GÁS - FORNECIMENTO E INSTALAÇÃO. AF_01/2020</t>
  </si>
  <si>
    <t>100806</t>
  </si>
  <si>
    <t>TUBO, PEX, MULTICAMADA, DN 32, INSTALADO EM RAMAL INTERNO DE INSTALAÇÕES DE GÁS - FORNECIMENTO E INSTALAÇÃO. AF_01/2020</t>
  </si>
  <si>
    <t>273,89</t>
  </si>
  <si>
    <t>157,57</t>
  </si>
  <si>
    <t>16,98</t>
  </si>
  <si>
    <t>80,66</t>
  </si>
  <si>
    <t>34,86</t>
  </si>
  <si>
    <t>25,18</t>
  </si>
  <si>
    <t>25,36</t>
  </si>
  <si>
    <t>55,66</t>
  </si>
  <si>
    <t>52,67</t>
  </si>
  <si>
    <t>25,54</t>
  </si>
  <si>
    <t>39,15</t>
  </si>
  <si>
    <t>61,14</t>
  </si>
  <si>
    <t>76,21</t>
  </si>
  <si>
    <t>15,14</t>
  </si>
  <si>
    <t>13,78</t>
  </si>
  <si>
    <t>19,01</t>
  </si>
  <si>
    <t>35,21</t>
  </si>
  <si>
    <t>135,00</t>
  </si>
  <si>
    <t>34,68</t>
  </si>
  <si>
    <t>14,31</t>
  </si>
  <si>
    <t>23,59</t>
  </si>
  <si>
    <t>20,14</t>
  </si>
  <si>
    <t>9,55</t>
  </si>
  <si>
    <t>13,79</t>
  </si>
  <si>
    <t>21,91</t>
  </si>
  <si>
    <t>24,61</t>
  </si>
  <si>
    <t>111,02</t>
  </si>
  <si>
    <t>5,39</t>
  </si>
  <si>
    <t>10,75</t>
  </si>
  <si>
    <t>23,62</t>
  </si>
  <si>
    <t>41,21</t>
  </si>
  <si>
    <t>25,13</t>
  </si>
  <si>
    <t>19,22</t>
  </si>
  <si>
    <t>36,11</t>
  </si>
  <si>
    <t>24,93</t>
  </si>
  <si>
    <t>18,43</t>
  </si>
  <si>
    <t>13,87</t>
  </si>
  <si>
    <t>59,61</t>
  </si>
  <si>
    <t>62,99</t>
  </si>
  <si>
    <t>22,66</t>
  </si>
  <si>
    <t>63,06</t>
  </si>
  <si>
    <t>69,70</t>
  </si>
  <si>
    <t>48,62</t>
  </si>
  <si>
    <t>94,48</t>
  </si>
  <si>
    <t>74,32</t>
  </si>
  <si>
    <t>80,23</t>
  </si>
  <si>
    <t>54,14</t>
  </si>
  <si>
    <t>46,91</t>
  </si>
  <si>
    <t>38,97</t>
  </si>
  <si>
    <t>52,54</t>
  </si>
  <si>
    <t>91,79</t>
  </si>
  <si>
    <t>40,80</t>
  </si>
  <si>
    <t>95,67</t>
  </si>
  <si>
    <t>39,12</t>
  </si>
  <si>
    <t>60,43</t>
  </si>
  <si>
    <t>30,18</t>
  </si>
  <si>
    <t>49,09</t>
  </si>
  <si>
    <t>38,06</t>
  </si>
  <si>
    <t>18,77</t>
  </si>
  <si>
    <t>79,72</t>
  </si>
  <si>
    <t>121,59</t>
  </si>
  <si>
    <t>109,40</t>
  </si>
  <si>
    <t>119,44</t>
  </si>
  <si>
    <t>25,08</t>
  </si>
  <si>
    <t>80,28</t>
  </si>
  <si>
    <t>202,21</t>
  </si>
  <si>
    <t>59,32</t>
  </si>
  <si>
    <t>32,67</t>
  </si>
  <si>
    <t>17,89</t>
  </si>
  <si>
    <t>26,20</t>
  </si>
  <si>
    <t>37,23</t>
  </si>
  <si>
    <t>59,28</t>
  </si>
  <si>
    <t>59,98</t>
  </si>
  <si>
    <t>96,36</t>
  </si>
  <si>
    <t>22,33</t>
  </si>
  <si>
    <t>63,46</t>
  </si>
  <si>
    <t>173,95</t>
  </si>
  <si>
    <t>32,69</t>
  </si>
  <si>
    <t>16,14</t>
  </si>
  <si>
    <t>22,00</t>
  </si>
  <si>
    <t>31,15</t>
  </si>
  <si>
    <t>21,85</t>
  </si>
  <si>
    <t>40,75</t>
  </si>
  <si>
    <t>26,19</t>
  </si>
  <si>
    <t>39,46</t>
  </si>
  <si>
    <t>56,69</t>
  </si>
  <si>
    <t>143,77</t>
  </si>
  <si>
    <t>44,72</t>
  </si>
  <si>
    <t>73,49</t>
  </si>
  <si>
    <t>96,54</t>
  </si>
  <si>
    <t>73,80</t>
  </si>
  <si>
    <t>181,33</t>
  </si>
  <si>
    <t>205,32</t>
  </si>
  <si>
    <t>41,48</t>
  </si>
  <si>
    <t>106,89</t>
  </si>
  <si>
    <t>55,91</t>
  </si>
  <si>
    <t>35,74</t>
  </si>
  <si>
    <t>118,02</t>
  </si>
  <si>
    <t>126,29</t>
  </si>
  <si>
    <t>64,10</t>
  </si>
  <si>
    <t>93,63</t>
  </si>
  <si>
    <t>32,87</t>
  </si>
  <si>
    <t>197,55</t>
  </si>
  <si>
    <t>50,48</t>
  </si>
  <si>
    <t>25,41</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</si>
  <si>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</si>
  <si>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</si>
  <si>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</si>
  <si>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</si>
  <si>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</si>
  <si>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</si>
  <si>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</si>
  <si>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</si>
  <si>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</si>
  <si>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</si>
  <si>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</si>
  <si>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</si>
  <si>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</si>
  <si>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</si>
  <si>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</si>
  <si>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30,89</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</si>
  <si>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</si>
  <si>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</si>
  <si>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</si>
  <si>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</si>
  <si>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</si>
  <si>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</si>
  <si>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233,59</t>
  </si>
  <si>
    <t>CUBA DE EMBUTIR RETANGULAR DE AÇO INOXIDÁVEL, 46 X 30 X 12 CM - FORNECIMENTO E INSTALAÇÃO. AF_01/2020</t>
  </si>
  <si>
    <t>CUBA DE EMBUTIR OVAL EM LOUÇA BRANCA, 35 X 50CM OU EQUIVALENTE - FORNECIMENTO E INSTALAÇÃO. AF_01/2020</t>
  </si>
  <si>
    <t>111,69</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</si>
  <si>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</si>
  <si>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</si>
  <si>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</si>
  <si>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108,46</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</si>
  <si>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</si>
  <si>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</si>
  <si>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</si>
  <si>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</si>
  <si>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</si>
  <si>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</si>
  <si>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</si>
  <si>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</si>
  <si>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</si>
  <si>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</si>
  <si>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</si>
  <si>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</si>
  <si>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</si>
  <si>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</si>
  <si>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</si>
  <si>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</si>
  <si>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</si>
  <si>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</si>
  <si>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</si>
  <si>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</si>
  <si>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</si>
  <si>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</si>
  <si>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</si>
  <si>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</si>
  <si>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</si>
  <si>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</si>
  <si>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</si>
  <si>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</si>
  <si>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</si>
  <si>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</si>
  <si>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</si>
  <si>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</si>
  <si>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</si>
  <si>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</si>
  <si>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</si>
  <si>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</si>
  <si>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</si>
  <si>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</si>
  <si>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</si>
  <si>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</si>
  <si>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</si>
  <si>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</si>
  <si>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</si>
  <si>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</si>
  <si>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</si>
  <si>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</si>
  <si>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</si>
  <si>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</si>
  <si>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100848</t>
  </si>
  <si>
    <t>VASO SANITÁRIO INFANTIL LOUÇA BRANCA - FORNECIMENTO E INSTALACAO. AF_01/2020</t>
  </si>
  <si>
    <t>100849</t>
  </si>
  <si>
    <t>ASSENTO SANITÁRIO CONVENCIONAL - FORNECIMENTO E INSTALACAO. AF_01/2020</t>
  </si>
  <si>
    <t>100851</t>
  </si>
  <si>
    <t>ASSENTO SANITÁRIO INFANTIL - FORNECIMENTO E INSTALACAO. AF_01/2020</t>
  </si>
  <si>
    <t>100852</t>
  </si>
  <si>
    <t>CUBA DE EMBUTIR RETANGULAR DE AÇO INOXIDÁVEL, 56 X 33 X 12 CM - FORNECIMENTO E INSTALAÇÃO. AF_01/2020</t>
  </si>
  <si>
    <t>100854</t>
  </si>
  <si>
    <t>TORNEIRA CROMADA DE MESA PARA LAVATÓRIO COM SENSOR DE PRESENCA. AF_01/2020</t>
  </si>
  <si>
    <t>100856</t>
  </si>
  <si>
    <t>MANOPLA E CANOPLA CROMADA  FORNECIMENTO E INSTALAÇÃO. AF_01/2020</t>
  </si>
  <si>
    <t>100857</t>
  </si>
  <si>
    <t>ACABAMENTO MONOCOMANDO PARA CHUVEIRO  FORNECIMENTO E INSTALAÇÃO. AF_01/2020</t>
  </si>
  <si>
    <t>100858</t>
  </si>
  <si>
    <t>MICTÓRIO SIFONADO LOUÇA BRANCA  PADRÃO MÉDIO  FORNECIMENTO E INSTALAÇÃO. AF_01/2020</t>
  </si>
  <si>
    <t>100860</t>
  </si>
  <si>
    <t>CHUVEIRO ELÉTRICO COMUM CORPO PLÁSTICO, TIPO DUCHA  FORNECIMENTO E INSTALAÇÃO. AF_01/2020</t>
  </si>
  <si>
    <t>100861</t>
  </si>
  <si>
    <t>SUPORTE MÃO FRANCESA EM AÇO, ABAS IGUAIS 30 CM, CAPACIDADE MINIMA 60 KG, BRANCO - FORNECIMENTO E INSTALAÇÃO. AF_01/2020</t>
  </si>
  <si>
    <t>100862</t>
  </si>
  <si>
    <t>SUPORTE MÃO FRANCESA EM ACO, ABAS IGUAIS 40 CM, CAPACIDADE MINIMA 70 KG, BRANCO - FORNECIMENTO E INSTALAÇÃO. AF_01/2020</t>
  </si>
  <si>
    <t>100863</t>
  </si>
  <si>
    <t>BARRA DE APOIO EM "L", EM ACO INOX POLIDO 70 X 70 CM, FIXADA NA PAREDE - FORNECIMENTO E INSTALACAO. AF_01/2020</t>
  </si>
  <si>
    <t>100864</t>
  </si>
  <si>
    <t>BARRA DE APOIO EM "L", EM ACO INOX POLIDO 80 X 80 CM, FIXADA NA PAREDE - FORNECIMENTO E INSTALACAO. AF_01/2020</t>
  </si>
  <si>
    <t>100865</t>
  </si>
  <si>
    <t>BARRA DE APOIO LATERAL ARTICULADA, COM TRAVA, EM ACO INOX POLIDO, FIXADA NA PAREDE - FORNECIMENTO E INSTALAÇÃO. AF_01/2020</t>
  </si>
  <si>
    <t>100866</t>
  </si>
  <si>
    <t>BARRA DE APOIO RETA, EM ACO INOX POLIDO, COMPRIMENTO 60CM, FIXADA NA PAREDE - FORNECIMENTO E INSTALAÇÃO. AF_01/2020</t>
  </si>
  <si>
    <t>100867</t>
  </si>
  <si>
    <t>BARRA DE APOIO RETA, EM ACO INOX POLIDO, COMPRIMENTO 70 CM,  FIXADA NA PAREDE - FORNECIMENTO E INSTALAÇÃO. AF_01/2020</t>
  </si>
  <si>
    <t>245,52</t>
  </si>
  <si>
    <t>100868</t>
  </si>
  <si>
    <t>BARRA DE APOIO RETA, EM ACO INOX POLIDO, COMPRIMENTO 80 CM,  FIXADA NA PAREDE - FORNECIMENTO E INSTALAÇÃO. AF_01/2020</t>
  </si>
  <si>
    <t>100869</t>
  </si>
  <si>
    <t>BARRA DE APOIO RETA, EM ACO INOX POLIDO, COMPRIMENTO 90 CM,  FIXADA NA PAREDE - FORNECIMENTO E INSTALAÇÃO. AF_01/2020</t>
  </si>
  <si>
    <t>100870</t>
  </si>
  <si>
    <t>BARRA DE APOIO RETA, EM ALUMINIO, COMPRIMENTO 60 CM,  FIXADA NA PAREDE - FORNECIMENTO E INSTALAÇÃO. AF_01/2020</t>
  </si>
  <si>
    <t>100871</t>
  </si>
  <si>
    <t>BARRA DE APOIO RETA, EM ALUMINIO, COMPRIMENTO 70 CM,  FIXADA NA PAREDE - FORNECIMENTO E INSTALAÇÃO. AF_01/2020</t>
  </si>
  <si>
    <t>100872</t>
  </si>
  <si>
    <t>BARRA DE APOIO RETA, EM ALUMINIO, COMPRIMENTO 80 CM,  FIXADA NA PAREDE - FORNECIMENTO E INSTALAÇÃO. AF_01/2020</t>
  </si>
  <si>
    <t>100873</t>
  </si>
  <si>
    <t>BARRA DE APOIO RETA, EM ALUMINIO, COMPRIMENTO 90 CM,  FIXADA NA PAREDE - FORNECIMENTO E INSTALAÇÃO. AF_01/2020</t>
  </si>
  <si>
    <t>100874</t>
  </si>
  <si>
    <t>PUXADOR PARA PCD, FIXADO NA PORTA - FORNECIMENTO E INSTALAÇÃO. AF_01/2020</t>
  </si>
  <si>
    <t>100875</t>
  </si>
  <si>
    <t>BANCO ARTICULADO, EM ACO INOX, PARA PCD, FIXADO NA PAREDE - FORNECIMENTO E INSTALAÇÃO. AF_01/2020</t>
  </si>
  <si>
    <t>107,65</t>
  </si>
  <si>
    <t>228,66</t>
  </si>
  <si>
    <t>58,59</t>
  </si>
  <si>
    <t>158,41</t>
  </si>
  <si>
    <t>139,16</t>
  </si>
  <si>
    <t>43,16</t>
  </si>
  <si>
    <t>24,74</t>
  </si>
  <si>
    <t>33,00</t>
  </si>
  <si>
    <t>9,53</t>
  </si>
  <si>
    <t>25,38</t>
  </si>
  <si>
    <t>69,75</t>
  </si>
  <si>
    <t>66,13</t>
  </si>
  <si>
    <t>26,65</t>
  </si>
  <si>
    <t>37,76</t>
  </si>
  <si>
    <t>34,81</t>
  </si>
  <si>
    <t>49,27</t>
  </si>
  <si>
    <t>59,03</t>
  </si>
  <si>
    <t>63,08</t>
  </si>
  <si>
    <t>65,50</t>
  </si>
  <si>
    <t>77,10</t>
  </si>
  <si>
    <t>119,52</t>
  </si>
  <si>
    <t>97,33</t>
  </si>
  <si>
    <t>65,46</t>
  </si>
  <si>
    <t>62,06</t>
  </si>
  <si>
    <t>45,14</t>
  </si>
  <si>
    <t>63,72</t>
  </si>
  <si>
    <t>60,80</t>
  </si>
  <si>
    <t>70,36</t>
  </si>
  <si>
    <t>56,80</t>
  </si>
  <si>
    <t>56,89</t>
  </si>
  <si>
    <t>62,78</t>
  </si>
  <si>
    <t>90,93</t>
  </si>
  <si>
    <t>33,16</t>
  </si>
  <si>
    <t>138,64</t>
  </si>
  <si>
    <t>49,34</t>
  </si>
  <si>
    <t>122,42</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</si>
  <si>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</si>
  <si>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</si>
  <si>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76,30</t>
  </si>
  <si>
    <t>126,80</t>
  </si>
  <si>
    <t>EXECUÇÃO E COMPACTAÇÃO DE BASE E OU SUB BASE PARA PAVIMENTAÇÃO DE PEDRA RACHÃO  - EXCLUSIVE CARGA E TRANSPORTE. AF_11/2019</t>
  </si>
  <si>
    <t>89,67</t>
  </si>
  <si>
    <t>83,80</t>
  </si>
  <si>
    <t>100,48</t>
  </si>
  <si>
    <t>61,87</t>
  </si>
  <si>
    <t>51,63</t>
  </si>
  <si>
    <t>47,22</t>
  </si>
  <si>
    <t>54,99</t>
  </si>
  <si>
    <t>66,32</t>
  </si>
  <si>
    <t>55,33</t>
  </si>
  <si>
    <t>67,89</t>
  </si>
  <si>
    <t>69,18</t>
  </si>
  <si>
    <t>USINAGEM DE BRITA GRADUADA SIMPLES. AF_03/2020</t>
  </si>
  <si>
    <t>USINAGEM DE BRITA GRADUADA TRATADA COM CIMENTO. AF_03/2020</t>
  </si>
  <si>
    <t>USINAGEM DE CONCRETO PARA COMPACTAÇÃO COM ROLO. AF_03/2020</t>
  </si>
  <si>
    <t>2,74</t>
  </si>
  <si>
    <t>24,86</t>
  </si>
  <si>
    <t>14,16</t>
  </si>
  <si>
    <t>15,84</t>
  </si>
  <si>
    <t>100716</t>
  </si>
  <si>
    <t>JATEAMENTO ABRASIVO COM GRANALHA DE AÇO EM PERFIL METÁLICO EM FÁBRICA. AF_01/2020</t>
  </si>
  <si>
    <t>100717</t>
  </si>
  <si>
    <t>LIXAMENTO MANUAL EM SUPERFÍCIES METÁLICAS EM OBRA. AF_01/2020</t>
  </si>
  <si>
    <t>100718</t>
  </si>
  <si>
    <t>COLOCAÇÃO DE FITA PROTETORA PARA PINTURA. AF_01/2020</t>
  </si>
  <si>
    <t>100719</t>
  </si>
  <si>
    <t>100720</t>
  </si>
  <si>
    <t>PINTURA COM TINTA ALQUÍDICA DE FUNDO (TIPO ZARCÃO) APLICADA A ROLO OU PINCEL SOBRE PERFIL METÁLICO EXECUTADO EM FÁBRICA (POR DEMÃO). AF_01/2020</t>
  </si>
  <si>
    <t>100721</t>
  </si>
  <si>
    <t>100722</t>
  </si>
  <si>
    <t>PINTURA COM TINTA ALQUÍDICA DE FUNDO (TIPO ZARCÃO) APLICADA A ROLO OU PINCEL SOBRE SUPERFÍCIES METÁLICAS (EXCETO PERFIL) EXECUTADO EM OBRA (POR DEMÃO). AF_01/2020</t>
  </si>
  <si>
    <t>100723</t>
  </si>
  <si>
    <t>100724</t>
  </si>
  <si>
    <t>PINTURA COM TINTA ALQUÍDICA DE FUNDO E ACABAMENTO (ESMALTE SINTÉTICO GRAFITE) APLICADA A ROLO OU PINCEL SOBRE PERFIL METÁLICO EXECUTADO EM FÁBRICA (POR DEMÃO). AF_01/2020</t>
  </si>
  <si>
    <t>100725</t>
  </si>
  <si>
    <t>100726</t>
  </si>
  <si>
    <t>PINTURA COM TINTA ALQUÍDICA DE FUNDO E ACABAMENTO (ESMALTE SINTÉTICO GRAFITE) APLICADA A ROLO OU PINCEL SOBRE SUPERFÍCIES METÁLICAS (EXCETO PERFIL) EXECUTADO EM OBRA (POR DEMÃO). AF_01/2020</t>
  </si>
  <si>
    <t>100727</t>
  </si>
  <si>
    <t>100728</t>
  </si>
  <si>
    <t>PINTURA COM TINTA EPOXÍDICA DE FUNDO APLICADA A ROLO OU PINCEL SOBRE PERFIL METÁLICO EXECUTADO EM FÁBRICA (POR DEMÃO). AF_01/2020</t>
  </si>
  <si>
    <t>100729</t>
  </si>
  <si>
    <t>100730</t>
  </si>
  <si>
    <t>PINTURA COM TINTA EPOXÍDICA DE ACABAMENTO APLICADA A ROLO OU PINCEL SOBRE PERFIL METÁLICO EXECUTADO EM FÁBRICA (POR DEMÃO). AF_01/2020</t>
  </si>
  <si>
    <t>100733</t>
  </si>
  <si>
    <t>100734</t>
  </si>
  <si>
    <t>PINTURA COM TINTA ACRÍLICA DE FUNDO APLICADA A ROLO OU PINCEL SOBRE SUPERFÍCIES METÁLICAS (EXCETO PERFIL) EXECUTADO EM OBRA (POR DEMÃO). AF_01/2020</t>
  </si>
  <si>
    <t>100735</t>
  </si>
  <si>
    <t>100736</t>
  </si>
  <si>
    <t>PINTURA COM TINTA ACRÍLICA DE ACABAMENTO APLICADA A ROLO OU PINCEL SOBRE SUPERFÍCIES METÁLICAS (EXCETO PERFIL) EXECUTADO EM OBRA (POR DEMÃO). AF_01/2020</t>
  </si>
  <si>
    <t>100739</t>
  </si>
  <si>
    <t>100740</t>
  </si>
  <si>
    <t>PINTURA COM TINTA ALQUÍDICA DE ACABAMENTO (ESMALTE SINTÉTICO ACETINADO) APLICADA A ROLO OU PINCEL SOBRE PERFIL METÁLICO EXECUTADO EM FÁBRICA (POR DEMÃO). AF_01/2020</t>
  </si>
  <si>
    <t>100741</t>
  </si>
  <si>
    <t>100742</t>
  </si>
  <si>
    <t>PINTURA COM TINTA ALQUÍDICA DE ACABAMENTO (ESMALTE SINTÉTICO ACETINADO) APLICADA A ROLO OU PINCEL SOBRE SUPERFÍCIES METÁLICAS (EXCETO PERFIL) EXECUTADO EM OBRA (POR DEMÃO). AF_01/2020</t>
  </si>
  <si>
    <t>100743</t>
  </si>
  <si>
    <t>100744</t>
  </si>
  <si>
    <t>PINTURA COM TINTA ALQUÍDICA DE ACABAMENTO (ESMALTE SINTÉTICO BRILHANTE) APLICADA A ROLO OU PINCEL SOBRE PERFIL METÁLICO EXECUTADO EM FÁBRICA (POR DEMÃO). AF_01/2020</t>
  </si>
  <si>
    <t>100745</t>
  </si>
  <si>
    <t>100746</t>
  </si>
  <si>
    <t>PINTURA COM TINTA ALQUÍDICA DE ACABAMENTO (ESMALTE SINTÉTICO BRILHANTE) APLICADA A ROLO OU PINCEL SOBRE SUPERFÍCIES METÁLICAS (EXCETO PERFIL) EXECUTADO EM OBRA (POR DEMÃO). AF_01/2020</t>
  </si>
  <si>
    <t>100747</t>
  </si>
  <si>
    <t>100748</t>
  </si>
  <si>
    <t>PINTURA COM TINTA ALQUÍDICA DE ACABAMENTO (ESMALTE SINTÉTICO FOSCO) APLICADA A ROLO OU PINCEL SOBRE PERFIL METÁLICO EXECUTADO EM FÁBRICA (POR DEMÃO). AF_01/2020</t>
  </si>
  <si>
    <t>100749</t>
  </si>
  <si>
    <t>100750</t>
  </si>
  <si>
    <t>PINTURA COM TINTA ALQUÍDICA DE ACABAMENTO (ESMALTE SINTÉTICO FOSCO) APLICADA A ROLO OU PINCEL SOBRE SUPERFÍCIES METÁLICAS (EXCETO PERFIL) EXECUTADO EM OBRA (POR DEMÃO). AF_01/2020</t>
  </si>
  <si>
    <t>100751</t>
  </si>
  <si>
    <t>100752</t>
  </si>
  <si>
    <t>PINTURA COM TINTA EPOXÍDICA DE ACABAMENTO APLICADA A ROLO OU PINCEL SOBRE PERFIL METÁLICO EXECUTADO EM FÁBRICA (02 DEMÃOS). AF_01/2020</t>
  </si>
  <si>
    <t>100753</t>
  </si>
  <si>
    <t>100754</t>
  </si>
  <si>
    <t>PINTURA COM TINTA ACRÍLICA DE ACABAMENTO APLICADA A ROLO OU PINCEL SOBRE SUPERFÍCIES METÁLICAS (EXCETO PERFIL) EXECUTADO EM OBRA (02 DEMÃOS). AF_01/2020</t>
  </si>
  <si>
    <t>100757</t>
  </si>
  <si>
    <t>100758</t>
  </si>
  <si>
    <t>PINTURA COM TINTA ALQUÍDICA DE ACABAMENTO (ESMALTE SINTÉTICO ACETINADO) APLICADA A ROLO OU PINCEL SOBRE SUPERFÍCIES METÁLICAS (EXCETO PERFIL) EXECUTADO EM OBRA (02 DEMÃOS). AF_01/2020</t>
  </si>
  <si>
    <t>100759</t>
  </si>
  <si>
    <t>100760</t>
  </si>
  <si>
    <t>PINTURA COM TINTA ALQUÍDICA DE ACABAMENTO (ESMALTE SINTÉTICO BRILHANTE) APLICADA A ROLO OU PINCEL SOBRE SUPERFÍCIES METÁLICAS (EXCETO PERFIL) EXECUTADO EM OBRA (02 DEMÃOS). AF_01/2020</t>
  </si>
  <si>
    <t>100761</t>
  </si>
  <si>
    <t>100762</t>
  </si>
  <si>
    <t>PINTURA COM TINTA ALQUÍDICA DE ACABAMENTO (ESMALTE SINTÉTICO FOSCO) APLICADA A ROLO OU PINCEL SOBRE SUPERFÍCIES METÁLICAS (EXCETO PERFIL) EXECUTADO EM OBRA (02 DEMÃOS). AF_01/2020</t>
  </si>
  <si>
    <t>162,97</t>
  </si>
  <si>
    <t>33,01</t>
  </si>
  <si>
    <t>97,70</t>
  </si>
  <si>
    <t>148,32</t>
  </si>
  <si>
    <t>66,23</t>
  </si>
  <si>
    <t>76,95</t>
  </si>
  <si>
    <t>83,04</t>
  </si>
  <si>
    <t>32,08</t>
  </si>
  <si>
    <t>40,27</t>
  </si>
  <si>
    <t>39,28</t>
  </si>
  <si>
    <t>22,49</t>
  </si>
  <si>
    <t>124,85</t>
  </si>
  <si>
    <t>134,22</t>
  </si>
  <si>
    <t>65,77</t>
  </si>
  <si>
    <t>50,62</t>
  </si>
  <si>
    <t>10,23</t>
  </si>
  <si>
    <t>25,53</t>
  </si>
  <si>
    <t>24,97</t>
  </si>
  <si>
    <t>45,64</t>
  </si>
  <si>
    <t>16,68</t>
  </si>
  <si>
    <t>18,90</t>
  </si>
  <si>
    <t>70,02</t>
  </si>
  <si>
    <t>83,27</t>
  </si>
  <si>
    <t>100,17</t>
  </si>
  <si>
    <t>37,33</t>
  </si>
  <si>
    <t>86,54</t>
  </si>
  <si>
    <t>124,18</t>
  </si>
  <si>
    <t>124,42</t>
  </si>
  <si>
    <t>98,13</t>
  </si>
  <si>
    <t>38,24</t>
  </si>
  <si>
    <t>60,50</t>
  </si>
  <si>
    <t>34,98</t>
  </si>
  <si>
    <t>95,12</t>
  </si>
  <si>
    <t>57,74</t>
  </si>
  <si>
    <t>268,82</t>
  </si>
  <si>
    <t>292,15</t>
  </si>
  <si>
    <t>239,16</t>
  </si>
  <si>
    <t>404,05</t>
  </si>
  <si>
    <t>ARGAMASSA TRAÇO 1:1,93 (EM VOLUME DE CIMENTO E AREIA MÉDIA ÚMIDA), FCK 20 MPA, PREPARO MECÂNICO COM MISTURADOR DUPLO HORIZONTAL DE ALTA TURBULÊNCIA. AF_03/2020</t>
  </si>
  <si>
    <t>3,52</t>
  </si>
  <si>
    <t>70,21</t>
  </si>
  <si>
    <t>43,26</t>
  </si>
  <si>
    <t>28,61</t>
  </si>
  <si>
    <t>23,99</t>
  </si>
  <si>
    <t>27,88</t>
  </si>
  <si>
    <t>46,78</t>
  </si>
  <si>
    <t>23,97</t>
  </si>
  <si>
    <t>36,98</t>
  </si>
  <si>
    <t>49,97</t>
  </si>
  <si>
    <t>60,10</t>
  </si>
  <si>
    <t>129,37</t>
  </si>
  <si>
    <t>21,56</t>
  </si>
  <si>
    <t>26,75</t>
  </si>
  <si>
    <t>30,34</t>
  </si>
  <si>
    <t>20,46</t>
  </si>
  <si>
    <t>20,61</t>
  </si>
  <si>
    <t>29,32</t>
  </si>
  <si>
    <t>24,02</t>
  </si>
  <si>
    <t>29,54</t>
  </si>
  <si>
    <t>24,84</t>
  </si>
  <si>
    <t>20,09</t>
  </si>
  <si>
    <t>53,26</t>
  </si>
  <si>
    <t>31,29</t>
  </si>
  <si>
    <t>78,85</t>
  </si>
  <si>
    <t>46,75</t>
  </si>
  <si>
    <t>78,59</t>
  </si>
  <si>
    <t>36,61</t>
  </si>
  <si>
    <t>62,42</t>
  </si>
  <si>
    <t>114,36</t>
  </si>
  <si>
    <t>89,90</t>
  </si>
  <si>
    <t>83,86</t>
  </si>
  <si>
    <t>CRONOGRAMA FÍSICO-FINANCEIRO DOS PROJETOS DOS SIFÕES INVERTIDOS 1 E 2 SOB O RIBEIRÃO DO SUL - SERTÃOZINHO-SP</t>
  </si>
  <si>
    <t>DATA BASE: SINAPI ABR/2020 E CPOS 177</t>
  </si>
  <si>
    <t>CREA: 5061115668    ART: 28027230200660096</t>
  </si>
  <si>
    <t>PLANILHA ORÇAMENTÁRIA DAS OBRAS DO SIFÃO DO CT JARDIM GIMENEZ SOB O RIBEIRÃO DO SUL - SERTÃOZINHO-SP</t>
  </si>
  <si>
    <t>COMPANHIA DE DESENVOLVIMENTO HABITACIONAL E URBANO</t>
  </si>
  <si>
    <t>DO ESTADO DE SÃO PAULO</t>
  </si>
  <si>
    <t>BOLETIM REFERENCIAL DE CUSTOS</t>
  </si>
  <si>
    <t>RELATÓRIO DE INSUMOS</t>
  </si>
  <si>
    <t>Versão 192</t>
  </si>
  <si>
    <t>Data Base:</t>
  </si>
  <si>
    <t>Nov/23</t>
  </si>
  <si>
    <t>TX</t>
  </si>
  <si>
    <t>CJxDI</t>
  </si>
  <si>
    <t>A.05.000.020307</t>
  </si>
  <si>
    <t>Taxa para descarte em aterro legalizado</t>
  </si>
  <si>
    <t>Transporte de resíduo sólido em aterro, tipo telhas cimento amianto classe D</t>
  </si>
  <si>
    <t>MXMES</t>
  </si>
  <si>
    <t>UNDIA</t>
  </si>
  <si>
    <t>UNMES</t>
  </si>
  <si>
    <t>Plataforma articulada à diesel, autopropelida, com altura aproximada de 20m e capacidade para 227kg, ref. 600 AJ da JLG, Z60/34 RT da Genie ou equivalente</t>
  </si>
  <si>
    <t>A.08.000.020000</t>
  </si>
  <si>
    <t>A.08.000.020001</t>
  </si>
  <si>
    <t>Estaca pré-moldada protendida cravada para 20t</t>
  </si>
  <si>
    <t>A.08.000.020002</t>
  </si>
  <si>
    <t>Cravação de estaca pré-moldada protendida para 20t</t>
  </si>
  <si>
    <t>A.08.000.020003</t>
  </si>
  <si>
    <t>Estaca pré-moldada protendida cravada para 30t</t>
  </si>
  <si>
    <t>A.08.000.020004</t>
  </si>
  <si>
    <t>Cravação de estaca pré-moldada protendida para 30t</t>
  </si>
  <si>
    <t>A.08.000.020005</t>
  </si>
  <si>
    <t>Estaca pré-moldada protendida cravada para 40t</t>
  </si>
  <si>
    <t>A.08.000.020006</t>
  </si>
  <si>
    <t>Cravação de estaca pré-moldada protendida para 40t</t>
  </si>
  <si>
    <t>A.08.000.020007</t>
  </si>
  <si>
    <t>Estaca pré-moldada protendida cravada para 50t</t>
  </si>
  <si>
    <t>A.08.000.020008</t>
  </si>
  <si>
    <t>Cravação de estaca pré-moldada protendida para 50t</t>
  </si>
  <si>
    <t>A.08.000.020009</t>
  </si>
  <si>
    <t>Estaca pré-moldada protendida cravada para 60t</t>
  </si>
  <si>
    <t>A.08.000.020010</t>
  </si>
  <si>
    <t>Cravação de estaca pré-moldada protendida para 60t</t>
  </si>
  <si>
    <t>A.08.000.020276</t>
  </si>
  <si>
    <t>Injeção de argamassa de cimento e areia em estaca raiz - sem fornecimento de materiais</t>
  </si>
  <si>
    <t>CJ</t>
  </si>
  <si>
    <t>KGMES</t>
  </si>
  <si>
    <t>A.14.000.038042</t>
  </si>
  <si>
    <t>Saco em polipropileno para resíduos perigosos Classe D, tipo big bag capacidade 1.000kg</t>
  </si>
  <si>
    <t>Adesivo estrutural à base de resina epoxi de alta viscosidade; ref. Tecbond TIX da Quartzolit ou equivalente</t>
  </si>
  <si>
    <t>Adesivo de alto desempenho (embalagem em balde de 18 kg); ref. Bianco Vedacit da Otto Baumgart, Biancola PVA da Ciplak ou equivalente</t>
  </si>
  <si>
    <t>Rejunte antiácido bicomponente, à base de resina furânica, para rejuntamento de placas cerâmicas anticorrosivas, ref. comercial Resilit FN da Resinar, rejunte furânico da Gail ou equivalente</t>
  </si>
  <si>
    <t>Argamassa colante industrializada flexível, para assentamento de placas cerâmicas em áreas internas e externas, tipo AC-II, conforme NBR 14081, ref. comercial Ligamax Gold Extra fabricante Eliane ou equivalente</t>
  </si>
  <si>
    <t>B.02.000.039044</t>
  </si>
  <si>
    <t>Argamassa colante industrializada; referência Gail Argamassa Industrial ou equivalente</t>
  </si>
  <si>
    <t>Adesivo estrutural bicomponente, à base de epóxi, ref. Cola Compound- Otto Baumgart ou equivalente</t>
  </si>
  <si>
    <t>Pedra britada usinada n° 3 posto obra</t>
  </si>
  <si>
    <t>Fita adesiva textura antiderrapante fosforescente/fotoluminescente para pisos, degraus, rampas, corredores/saídas de emergência, etc, cor preta, p/áreas internas/externas, alto tráfego, largura 5 cm, ref. Safety Walk Neon da 3M ou equivalente</t>
  </si>
  <si>
    <t>Resina epóxi de baixa viscosidade para injeção de fissuras; ref. Techbond Injeção WT da Quartzolit ou equivalente</t>
  </si>
  <si>
    <t>Lona plástica preta - 150 micron</t>
  </si>
  <si>
    <t>PAR</t>
  </si>
  <si>
    <t>Luva isolante de borracha, acima de 10 até 20kV</t>
  </si>
  <si>
    <t>Cura química para superfície de concreto, membrana líquida branca; ref. Sika AntiSol Pav, Adi-Cura Pav10 da Aditibras, Pro Agente de Cura Pav da Vedacit, Emcoril Traffic da MC ou equivalente</t>
  </si>
  <si>
    <t>Aditivo hidrófugo de pega normal; ref. Vedacit, Sika 1 / Sika ou equivalente</t>
  </si>
  <si>
    <t>B.09.000.039024</t>
  </si>
  <si>
    <t>Adesivo (cola) para dispositivos de resina - 1 kg</t>
  </si>
  <si>
    <t>B.09.000.039074</t>
  </si>
  <si>
    <t>Cola de poliuretano PU</t>
  </si>
  <si>
    <t>Cola branca para piso, tacos madeira</t>
  </si>
  <si>
    <t>C.01.000.020317</t>
  </si>
  <si>
    <t>Locação de forma deslizante, Dint.= 5,50 a 6,00m, mão de obra especializada e direção técnica</t>
  </si>
  <si>
    <t>C.01.000.020318</t>
  </si>
  <si>
    <t>Locação de forma deslizante, Dint.= 3,50 a 4,00m, mão de obra especializada e direção técnica</t>
  </si>
  <si>
    <t>Fibra de carbono para reforço estrutural de alta resisência 300 g/m², faixa de resistência a tração de 4.000 à 4900 Mpa; referência comercial Sika, Viapol ou equivalente</t>
  </si>
  <si>
    <t>Piso em placa de concreto permeável drenante, cinza natural, de acordo com a norma NBR 16416:2015; ref. Presto, Oterprem, Megadreno ou equivalente</t>
  </si>
  <si>
    <t>C.02.000.035615</t>
  </si>
  <si>
    <t>Piso em placa de concreto permeável drenante, cinza natural, de 40x40x8cm, de acordo com a norma NBR 16416:2015; ref. Glasser, Oterprem, Drenaltec, Geoblocos ou equivalente</t>
  </si>
  <si>
    <t>Concreto usinado fck= 15 MPa, slump 5 ± 1cm</t>
  </si>
  <si>
    <t>C.04.000.020531</t>
  </si>
  <si>
    <t>Concreto usinado fck= 30 MPa, fctm,k &gt; 4,2 MPa, slump 12 + 2 cm, A/C 0,50% + 2, cimento 320 kg/m³</t>
  </si>
  <si>
    <t>Concreto usinado fck= 20 MPa, slump 5 ± 1cm</t>
  </si>
  <si>
    <t>Concreto usinado fck= 25 MPa, slump 5 ± 1cm</t>
  </si>
  <si>
    <t>Concreto usinado fck= 35 MPa, slump 5 ± 1cm</t>
  </si>
  <si>
    <t>Concreto usinado fck= 30 MPa, slump 5 ± 1cm</t>
  </si>
  <si>
    <t>Concreto usinado bombeado fck= 40 MPa, slump 8 ± 1cm</t>
  </si>
  <si>
    <t>Concreto usinado fck= 40 MPa, slump 5 ± 1cm</t>
  </si>
  <si>
    <t>Concreto usinado bombeado fck= 20 MPa, slump 8 ± 1cm</t>
  </si>
  <si>
    <t>Concreto usinado bombeado fck= 25 MPa, slump 8 ± 1cm</t>
  </si>
  <si>
    <t>Concreto usinado bombeado fck= 35 MPa, slump 8 ± 1cm</t>
  </si>
  <si>
    <t>Concreto usinado bombeado fck= 30 MPa, slump 8 ± 1cm</t>
  </si>
  <si>
    <t>C.04.000.020560</t>
  </si>
  <si>
    <t>Concreto usinado fck= 30 MPa, pedrisco, slump 22cm ± 2cm</t>
  </si>
  <si>
    <t>Concreto celular, densidade 1200 kg/m³</t>
  </si>
  <si>
    <t>Laje pré-fabricada unidirecional em viga treliçada/lajota em EPS LT 12 (8 + 4) - SC = 200kgf/m²</t>
  </si>
  <si>
    <t>Laje pré-fabricada unidirecional em viga treliçada/lajota em EPS LT 16 (12 + 4) - SC = 300kgf/m²</t>
  </si>
  <si>
    <t>Laje pré-fabricada unidirecional em viga treliçada/lajota em EPS LT 20 (16 + 4) - SC = 300kgf/m²</t>
  </si>
  <si>
    <t>Laje pré-fabricada unidirecional em viga treliçada/lajota em EPS LT 25 (20 + 5) - SC = 300kgf/m²</t>
  </si>
  <si>
    <t>Laje pré-fabricada unidirecional em viga treliçada/lajota em EPS LT 30 (25+ 5) - SC = 300kgf/m²</t>
  </si>
  <si>
    <t>C.06.000.025013</t>
  </si>
  <si>
    <t>Capa para muro e/ou rufo pré-moldado em concreto, com pingadeira, de 24/25x50x29,5cm; ref. 75F da Neo Rex, AD-83 da Facital ou equivalente</t>
  </si>
  <si>
    <t>Bloco de concreto estrutural 14 x 19 x 39 cm, classe B (resistência &gt; ou = 4 Mpa)</t>
  </si>
  <si>
    <t>Bloco de concreto estrutural 19 x 19 x 39 cm, classe B (resistência &gt; ou = 4 Mpa)</t>
  </si>
  <si>
    <t>Bloco de concreto estrutural 14 x 19 x 39 cm, classe A (resistência &gt; ou = 8 Mpa)</t>
  </si>
  <si>
    <t>Bloco de concreto estrutural 19 x 19 x 39 cm, classe A (resistência &gt; ou = 8 Mpa)</t>
  </si>
  <si>
    <t>Bloco de concreto para piso drenante tipo pisograma, espessura de 10 cm; ref. Neo-Rex / Facital ou equivalente</t>
  </si>
  <si>
    <t>Elemento vazado em concreto, tipo quadriculado de 39 x 39 x 10 cm; ref. Neo-Rex 23A ou equivalente</t>
  </si>
  <si>
    <t>Banco em concreto pré-moldado, dimensões 150 x 45 x 45 cm, referência BVP150 da Neo Rex ou equivalente</t>
  </si>
  <si>
    <t>Banco em concreto pré-moldado, reto, sem encosto, com 3 pés, medindo aproximadamente 300 x 45 x 45 cm; ref. B-14 Lufran, B-5G Titan, B2-300 VGR ou equivalente</t>
  </si>
  <si>
    <t>Mourão de concreto 10x10x220cm, reto com furos a cada 20cm</t>
  </si>
  <si>
    <t>C.07.000.035587</t>
  </si>
  <si>
    <t>Piso podotátil colorido intertravado, tipo alerta ou direcional, espessura de 6 cm; ref. Blocasa, Presto, Tatu ou equivalente</t>
  </si>
  <si>
    <t>Ladrilho hidráulico várias cores, exceto branco, cinza e preto, de 20x20x1,8cm, ref. fabricação Fulget, Artefatos cimentos Maria Estela Ltda ou Pisos Paulista ou equivalente</t>
  </si>
  <si>
    <t>Guia pré-moldada curva, padrão PMSP 100, fck 25 MPa</t>
  </si>
  <si>
    <t>Ladrilho hidráulico nas cores: branco, preto e cinza, espessura média 1,8cm; ref. fabricação Fulget ou equivalente</t>
  </si>
  <si>
    <t>D.01.000.035577</t>
  </si>
  <si>
    <t>Raspagem, calafetação de verniz a base de água, bi-componente com proteção, acabamento semibrilho; ref. Bona Traffic ou equivalente</t>
  </si>
  <si>
    <t>Madeira serrada em cambará, cedrinho, cumaru, eucalipto-citriodora, eucalipto-saligna, garapa, tuari, (viga de 6 x 12cm)</t>
  </si>
  <si>
    <t>M3MES</t>
  </si>
  <si>
    <t>D.04.000.030003</t>
  </si>
  <si>
    <t>Porta lisa de correr suspensa em madeira Curupixá, freijo, com batente e trilho na parte superior</t>
  </si>
  <si>
    <t>Porta lisa de madeira, interna "PIM RU", acab. revestida/pintura, 01 folha, de 35mm, p/divisória sanitária, desemp. superior, uso público, tráfego intenso 100.000 ciclos, padrão dimensional médio/pesado, c/ferragens, completo, 80 x 210 cm</t>
  </si>
  <si>
    <t>Porta lisa de madeira, interna, resistente a umidade "PIM RU", para  pintura, 01 folha, tipo acessível, desempenho superior,  uso público, tráfego intenso 100.000 ciclos, padrão dimensional médio/pesado, com ferragens, completo - 90 x 210 cm</t>
  </si>
  <si>
    <t>Porta lisa madeira, interna, resistente a umidade "PIM RU", para pintura, 01 folha, de correr/deslizante, tipo acessível, desempenho superior p/uso público, tráfego intenso 100.000 ciclos, padrão dimensional pesado, ferragem, completo 100x200cm</t>
  </si>
  <si>
    <t>Folha de porta macho/fêmea sem emenda de 72x210cm</t>
  </si>
  <si>
    <t>Folha de porta macho/fêmea sem emenda de 82x210cm</t>
  </si>
  <si>
    <t>Folha de porta macho/fêmea sem emenda de 92x210cm</t>
  </si>
  <si>
    <t>Folha de porta macho/fêmea sem emenda de 62x210cm</t>
  </si>
  <si>
    <t>Folha de porta lisa em madeira para pintura de 110x210cm</t>
  </si>
  <si>
    <t>Cordão meia cana de madeira aparelhada 1 x 1cm, em cumaru, ipê, jatobá, tauari, garapa, angelim-pedra</t>
  </si>
  <si>
    <t>Divisória para sanitários, painéis em laminado melamínico estrutural, perfis em alumínio, inclusive ferragem - instalado</t>
  </si>
  <si>
    <t>Divisória painel/vidro/vidro, tipo naval, Divilux 35 MSO, Eucaplac UV - instalado</t>
  </si>
  <si>
    <t>Divisória cega tipo piso/teto em laminado melamínico de baixa pressão, com coluna estrutural em alumínio extrudado - instalado</t>
  </si>
  <si>
    <t>Divisória tipo piso/teto em vidro temperado simples de 6mm, com coluna estrutural em alumínio extrudado - instalado</t>
  </si>
  <si>
    <t>Divisória tipo piso/teto em vidro temperado duplo de 6mm e micro persianas, com coluna estrutural em alumínio extrudado - instalado</t>
  </si>
  <si>
    <t>Rebites de ferro zincado n° 8, comprimento de 6,10 mm, diâmetro nominal de 3 mm</t>
  </si>
  <si>
    <t>Içador, carga de trabalho 3.000 kg, ref. TP24 fabricação Trejor ou equivalente</t>
  </si>
  <si>
    <t>E.07.000.020121</t>
  </si>
  <si>
    <t>Trilho em alumínio simples</t>
  </si>
  <si>
    <t>E.07.000.020122</t>
  </si>
  <si>
    <t>Perfil retangular em alumínio de 50x25x2mm</t>
  </si>
  <si>
    <t>Cantoneira em alumínio antiderrapante, dimensões 50 x 30 mm; referência comercial Artesana ou equivalente</t>
  </si>
  <si>
    <t>Cantoneira em alumínio ´Y´ para massa, espessura de 1,5mm, ref. R-78 da Pin-Can, M-1 da Canto Metal ou equivalente</t>
  </si>
  <si>
    <t>E.08.000.023605</t>
  </si>
  <si>
    <t>Forro modular metálico em aluzink, placas de 625x625mm, Tile Tegular perfurado - instalado</t>
  </si>
  <si>
    <t>E.08.000.026210</t>
  </si>
  <si>
    <t>Placa de alumínio composto "ACM", espessura de 4 mm, acabamento em PVDF, uso externo/interno</t>
  </si>
  <si>
    <t>E.08.000.026211</t>
  </si>
  <si>
    <t>Placa de alumínio composto "ACM", espessura de 3 mm, acabamento em polieter (interno)</t>
  </si>
  <si>
    <t>Caixa de derivação, embutida ou externa, de 2x30x60mm, para rodapé duplo</t>
  </si>
  <si>
    <t>Gabião tipo caixa em tela metálica, revestido com galvanização com liga zinco/alumínio, malha hexagonal torção dupla 8x10cm, fio diâmetro 2,7mm, altura de 0,5m, independente do formato, conforme NBR 8964, ref. Maccaferri, Comep, Diprotec ou equivalente</t>
  </si>
  <si>
    <t>Impermeabilização flexível à base polímeros acrílicos; ref. Denvercril Super / Igolflex / Vedapren / Viaflex branco ou equivalente</t>
  </si>
  <si>
    <t>Asfalto diluído CM-30</t>
  </si>
  <si>
    <t>F.04.000.090497</t>
  </si>
  <si>
    <t>F.07.000.022016</t>
  </si>
  <si>
    <t>EPS (poliestireno expandido) tipo 5F com densidade de 22,5 kg/m³, antichamas (tipo F), resistência a compressão de 104 KPa, deformação de 10%, em blocos</t>
  </si>
  <si>
    <t>Poliestireno expandido P-III (isopor), espessura de 20mm</t>
  </si>
  <si>
    <t>DM3</t>
  </si>
  <si>
    <t>Mastique silicone Silix 567; referência comercial Rhodia / Dow Corning 791 ou equivalente</t>
  </si>
  <si>
    <t>F.08.000.024104</t>
  </si>
  <si>
    <t>Película adesiva jateada liso fosco ou listra branca para vidros - uso interno</t>
  </si>
  <si>
    <t>Perfil de acabamento com borracha termoplástica vulcanizada de embutir, para junta dilatação piso-piso, fixação em perfis de alumínio, ref. GFTW100V/GFT100x2" da CS Brasil ou equivalente</t>
  </si>
  <si>
    <t>Perfil de acabamento com borracha santoprene de embutir, para junta de dilatação, piso-parede, fixação em perfis de alumínio, ref. Cosimo Cataldo ou equivalente</t>
  </si>
  <si>
    <t>Perfil de acabamento com borracha santoprene de embutir, para junta dilatação parede-parede ou forro-forro, fixação em perfis de alumínio, ref. Cosimo Cataldo ou equivalente</t>
  </si>
  <si>
    <t>Perfil de acabamento com borracha santoprene de embutir, para junta dilatação parede-parede ou forro-forro-canto, fixação em perfis de alumínio, ref. Cosimo Cataldo ou equivalente</t>
  </si>
  <si>
    <t>Mastique elástico poliuretano para juntas; referência comercial Vedaflex da Otto Baumgart, Sikaflex 1A da Sika ou equivalente</t>
  </si>
  <si>
    <t>F.08.000.062020</t>
  </si>
  <si>
    <t>Tarugo de polietileno D=10mm delimitador da junta de dilatação</t>
  </si>
  <si>
    <t>Forro termoacústico em lã de vidro com acabamento plástico; e= 20 mm, densidade 60 kg/m³, com estrutura de sustentação colocado; ref. Forrovid K-60 ou equivalente - instalado</t>
  </si>
  <si>
    <t>Lâmina refletiva revestida 2 faces em alumínio, dupla malha de reforço resina termoplástica, alta densidade, laminação c/filme entre camadas, cl. A, norma ABNT NBR15567, espes. 0,20mm; ref. Duralfoil Multi 2 de Gib do Brasil ou equivalente</t>
  </si>
  <si>
    <t>Telha sanduíche chapa de aço zincado pré-pintada, perfil trapezoidal, h= 25mm para face inferior e superior, esp. 0,50 mm, miolo lã de rocha FRS 32 de 50 mm, para montar; ref. MBP ou equivalente</t>
  </si>
  <si>
    <t>Telha sanduíche chapa de aço zincado pré pintada, perfil trapezoidal, h= 40mm para face inferior e superior, esp. 0,50 mm, miolo poliuretano injetado 30 kg/m3 de 30 mm, montada</t>
  </si>
  <si>
    <t>G.01.000.022500</t>
  </si>
  <si>
    <t>Elemento vazado em cerâmica, tipo quadriculado de 18x18x7cm</t>
  </si>
  <si>
    <t>Bloco cerâmico para vedação 9 x 19 x 39 cm</t>
  </si>
  <si>
    <t>Bloco cerâmico para vedação 19 x 19 x 39 cm</t>
  </si>
  <si>
    <t>Bloco cerâmico estrutural 14 x 19 x 39 cm</t>
  </si>
  <si>
    <t>Bloco cerâmico estrutural 19 x 19 x 39 cm</t>
  </si>
  <si>
    <t>Ladrilho hidráulico antiderrapante, tipo rampa, várias cores, de 30x30cm; ref. Ivaí, Mosaico Amazonas ou equivalente</t>
  </si>
  <si>
    <t>Porcelanato esmaltado tipo antiderrapante, indicado para áreas externas, grupo de absorção BIa; referência comercial Eliane, Itagres, Elizabeth, Cecrisa ou equivalente</t>
  </si>
  <si>
    <t>Placa cerâmica esmaltada para parede ou fachada, de 7,5x7,5cm, monocromática; ref. Guaíba OBD da Atlas, Prisma branco da Portobello ou equivalente</t>
  </si>
  <si>
    <t>Placa cerâmica esmaltada para parede ou fachada, de 10x10 cm, monocromática, diversas cores; ref. linha esmaltado ou brilhante da Tecnogres, Ibérica White da Strufaldi ou equivalente</t>
  </si>
  <si>
    <t>Placa cerâmica esmaltada para parede, ambientes internos, tipo monoporosa; ref. linha Diamante da Eliane, branco acetinado da Artens ou equivalente</t>
  </si>
  <si>
    <t>Placa cerâmica esmaltada para parede, de 15x15cm, tipo monocolor, diversas cores; ref. White/azul da Geral, bold cobalto/branco da Pierini ou equivalente</t>
  </si>
  <si>
    <t>Placa cerâmica esmaltada para parede, de 20x20cm, tipo monocolor, diversas cores, borda bold, grupo BIIa; ref. Branco liso/Quarter da Pierini, Eliane ou equivalente</t>
  </si>
  <si>
    <t>G.02.000.032004</t>
  </si>
  <si>
    <t>Ladrilho hidráulico para portadores de deficiência física/visual, várias cores; ref. Mosaicos Amazonas, Pisos Paulista, Mosaicos Bernardi ou equivalente</t>
  </si>
  <si>
    <t>Ladrilho hidráulico para portadores de deficiência física/visual 25x25x2,5cm; ref. Mosaicos Amazonas, Pisos Paulista, Mosaicos Bernardi ou equivalente</t>
  </si>
  <si>
    <t>G.02.000.034499</t>
  </si>
  <si>
    <t>Placa cerâmica extrudada para piso industrial, de alta resistência química e mecânica, nas dimensões 300 x 300 x 9 mm; referência Gail ou equivalente</t>
  </si>
  <si>
    <t>Placa cerâmica esmaltada para área interna, grupo de absorção BIIb, classe de abrasão PEI-5, resistência química B; ref. Neve/Malta/Bariloche da Formigres, Rotocolor da Angra, Navona da Savane ou equivalente</t>
  </si>
  <si>
    <t>Placa cerâmica esmaltada tipo rústica para área interna com saída para o exterior, grupo de absorção BIIb, classe de abrasão PEI-5, resistência química B; ref. Enduro/HD/Tróia da Fornigres, Daros da Porto Ferreira ou equivalente</t>
  </si>
  <si>
    <t>Placa cerâmica extrudada para piso industrial, de alta resistência química e mecânica, com espessura de 13 a 14 mm; ref. Gail, Cerâmica São Luiz ou equivalente</t>
  </si>
  <si>
    <t>G.02.000.034545</t>
  </si>
  <si>
    <t>Placa cerâmica esmaltada PEI-4 para área interna com saída para o exterior, grupo de absorção BIIb; ref. Classic Avelã da Savane, Chamonix da Incesa, Artens, Geral ou equivalente</t>
  </si>
  <si>
    <t>Porcelanato técnico não esmaltado tipo antiderrapante, com acabamento retificado, resistente ao escorregamento, indicado para ambientes externos, grupo de absorção BIa, ref. comercial Eliane, Elizabeth, Portinari ou equivalente</t>
  </si>
  <si>
    <t>Porta corta-fogo classe P.120 de 80 x 210 cm, chapa de aço, com uma folha de abrir, completa, sem barra antipânico</t>
  </si>
  <si>
    <t>Porta corta-fogo classe P.90, em aço galvanizada, com barra antipânico numa face e maçaneta na outra, completa; ref. Authentic ou equivalente</t>
  </si>
  <si>
    <t>Porta corta-fogo classe P.120 de 90 x 210 cm, chapa de aço, com uma folha de abrir, completa, sem barra anti-pânico</t>
  </si>
  <si>
    <t>Porta corta-fogo classe P.90 de 90 x 210 cm, completa, com maçaneta tipo alavanca e batentes (NBR 11742)</t>
  </si>
  <si>
    <t>Porta corta-fogo classe P.90 de 100 x 210 cm, completa, com maçaneta tipo alavanca e batentes (NBR 11742)</t>
  </si>
  <si>
    <t>Instalação de visor (vidro branco de 3mm) de 20x30cm, em porta de madeira colocado</t>
  </si>
  <si>
    <t>H.03.000.027618</t>
  </si>
  <si>
    <t>Porta de ferro acústica, espessura de 80mm, batente tripla vedação 185mm, com fechadura e maçaneta, pintura eletrostática cor a definir</t>
  </si>
  <si>
    <t>Porta de ferro veneziana de abrir 217 x 87 cm, 1 folha, ref. Belfort da Sasazaki ou equivalente - linha comercial</t>
  </si>
  <si>
    <t>Alambrado de segurança em aço galvanizado malha 1´, fio 12BWG, com montantes verticais aço carbono SAE 1008/1010 e arame farpado, completo</t>
  </si>
  <si>
    <t>Alambrado em tela de aço galvanizado malha 2´, montantes metálicos extremo superior duplo e arame farpado, acima de 4m de altura; ref. São Luiz ou Alambre ou equivalente - instalado</t>
  </si>
  <si>
    <t>H.04.000.031134</t>
  </si>
  <si>
    <t>Gradil rígido modular em aço 2" - H=1,10m, C=1,65m, padrão ET-SV-14 da CET-SP</t>
  </si>
  <si>
    <t>Batente reto de chapa #16 dobrada em aço galvanizado</t>
  </si>
  <si>
    <t>Guarda-corpo em tubo de aço galvanizado, diâmetro de 1 1/2´ com tela ondulada artística</t>
  </si>
  <si>
    <t>Portão pivotante/abrir aço galvanizado de 65x132mm, pintura eletrostática, 1 folha, medida 2200x1000mm, dimensão 100x2100mm, incluso Pilares</t>
  </si>
  <si>
    <t>Portão pivotante/abrir aço galvanizado de 65x132mm, pintura eletrostática, 2 folhas, medida 2200x3600mm, dimensão 1600x2100mm, incluso requadro e pilares</t>
  </si>
  <si>
    <t>H.05.000.027646</t>
  </si>
  <si>
    <t>Porta de correr em alumínio tipo lambri branco, trilho na parte superior, sob medida</t>
  </si>
  <si>
    <t>Porta entrada de abrir em alumínio anodizado natural, com divisão horizontal com vidro e veneziana - linha 25 comercial</t>
  </si>
  <si>
    <t>Porta tipo veneziana de abrir em alumínio, linha comercial</t>
  </si>
  <si>
    <t>Portinhola em alumínio anodizado, tipo veneziana de abrir e batente, inclusive ferragens, linha comercial</t>
  </si>
  <si>
    <t>Porta de correr em alumínio tipo veneziana e vidro liso, linha 25, branca, folhas móveis, vidro liso; ref. Magnum da Atlântica Esquadrias, Premium da Lux Esquadrias, AJ Esquadrias ou equivalente - linha comercial</t>
  </si>
  <si>
    <t>Porta tipo veneziana de abrir em alumínio, cor branca, com pintura eletrostática a pó; ref. Sasazaki, Ebel, Brimak ou equivalente, linha comercial</t>
  </si>
  <si>
    <t>Caixilho em alumínio tipo maxim-ar com vidro liso ou mini boreal, cor branco; ref. Sasazaki, Ebel, Gravia, Atlântica ou equivalente, linha comercial</t>
  </si>
  <si>
    <t>Canaleta com grelha em alumínio, largura de 80 mm, ref. SP80 linha Sekapiso da Sekapiso, Aminox ou equivalente</t>
  </si>
  <si>
    <t>Canaleta com grelha em alumínio, largura de 46 mm, saída central, vertical ou horizontal, para tubo de 40 mm ou 50 mm; ref. SP46 linha Sekabox da Sekapiso, Aminox ou equivalente</t>
  </si>
  <si>
    <t>Canaleta com grelha removível em alumínio, saída central ou vertical, de 46 x 52 mm, grelha abre e fecha de 46 x 1000 mm; ref. SP46 linha Abreseka da Sekapiso ou equivalente</t>
  </si>
  <si>
    <t>Portinhola em alumínio anodizado fosco L16, tipo veneziana de abrir para abrigo, completa, com batente e ferragens, sob medida</t>
  </si>
  <si>
    <t>Vidro temperado serigrafado de 8 mm incolor - material</t>
  </si>
  <si>
    <t>H.07.000.037028</t>
  </si>
  <si>
    <t>Vidro liso laminado colorido de 8 mm - material</t>
  </si>
  <si>
    <t>H.07.000.037073</t>
  </si>
  <si>
    <t>Vidros float monolíticos de aparência verde, com espessura de 6 mm - material</t>
  </si>
  <si>
    <t>Fechadura tipo alavanca com chave para porta corta-fogo, cilindro para acionamento com chave; ref. PHT05 da Dorma, 5124 Sobrano, 09.164-065-PPT La Fonte ou equivalente</t>
  </si>
  <si>
    <t>Dobradiça vai-vem de 3" em aço com mola, acabamento cromado; ref. 255/3 da Page, 403  da Arouca ou equivalente</t>
  </si>
  <si>
    <t>Dobradiça superior para vidro temperado; referência comercial 1101S Santa Marina, Dorma ou equivalente</t>
  </si>
  <si>
    <t>Contra fechadura de centro, para porta de vidro temperado; ref. SM1051/S1051E1 linha Glas da Dorma ou equivalente</t>
  </si>
  <si>
    <t>H.08.000.031679</t>
  </si>
  <si>
    <t>Roldana RO65 Plus, para porta de correr de 60kg - 15mm</t>
  </si>
  <si>
    <t>H.08.000.031712</t>
  </si>
  <si>
    <t>Puxador duplo tubular em aço inoxidável, com duas fixações, dimensões 300mm entre furos, ref. Dorma ou equivalente</t>
  </si>
  <si>
    <t>Fechadura completa com maçaneta tipo alavanca, para porta externa de 1 folha; ref. 725.01/40CR da Pado, Papaiz ou equivalente</t>
  </si>
  <si>
    <t>Portão de abrir para muralha em aço SAE 1045 chapeada, diâmetro de 1´, completa - com têmpera e revenimento</t>
  </si>
  <si>
    <t>Dobradiça tipo gonzo em aço SAE 1045, diâmetro de 1 1/2´ com abas de 2´ x 3/8´</t>
  </si>
  <si>
    <t>Solda eletrolítica tipo Smaw-AWS 6013 eletrodos esp. 2,5/3,25/4,0mm, ref. ESAB, LINCOLN, WELD ou equivalente</t>
  </si>
  <si>
    <t>Placa cimentícia impermeabilizada com espessura de 12mm, placa de 1,20 x 2,40m; ref. Brasilit ou equivalente</t>
  </si>
  <si>
    <t>Hidrorepelente a base de silano-siloxano oligomérico disperso em solvente; ref. Silicone da Sika, Acquella Original da Otto Baumgart, Fuseprotec Silicone da Viapol ou equivalente</t>
  </si>
  <si>
    <t>Tinta esmalte Premium, base água, brilhante/acetinado, várias cores, pintura interna/externa, ref. Coralit Zero da Coral, Futura Premium, Suvinil Premium, Metalatex Eco, Sherwin Williams, ou equivalente</t>
  </si>
  <si>
    <t>J.02.000.037501</t>
  </si>
  <si>
    <t>Primer base epóxi cromato de zinco 2 demãos; referência comercial Vedacit Pro Anticorrosivo ZN ou equivalente</t>
  </si>
  <si>
    <t>Tinta latex, acabamento fosco aveludado, ref. coral 3 em 1 da Coral, rende e cobre muito da Suvinil ou equivalente</t>
  </si>
  <si>
    <t>Verniz fungicida Stain, para madeiras; ref. Osmocolor Montana / Verniz Satin Suvinil ou equivalente</t>
  </si>
  <si>
    <t>Tinta intumescente para aplicação em estrutura metálica; ref. Brasifire da Brasilux, Maza, Firecoat da Polidura, Renner ou equivalente</t>
  </si>
  <si>
    <t>Fundo preparador base água, para madeira e metais; ref. Fundo preparador Coralit Balance da Coral, Metalatex Eco fundo antiferrugem da Sherwin Williams, Fundo preparador da Suvinil ou equivalente</t>
  </si>
  <si>
    <t>Tinta latex acrílica antimofo acetinado fosco; ref. Metalatex antimofo (Sherwin Williams) ou equivalente</t>
  </si>
  <si>
    <t>Divisória em granilite maciça ou revestida, e= 3,0cm - instalado</t>
  </si>
  <si>
    <t>Tampo (com frontão) em granito, com espessura de 2 cm, com furo para 1 cuba simples, nas cores Andorinha, cinza Corumbá, Santa Cecília, verde Ubatuba, acabamento polido</t>
  </si>
  <si>
    <t>Revestimento em granito em placas de 40 x 40 cm, com espessura de 2 cm, nas cores cinza Andorinha, cinza Corumbá, Santa Cecília, verde Ubatuba ou branco Dallas, acabamento polido - material</t>
  </si>
  <si>
    <t>Peitoril e/ou soleira em granito boleado, com espessura de 2 cm e largura de 20 cm, nas cores cinza Andorinha, cinza Corumbá, Santa Cecília, verde Ubatuba ou branco Dallas, acabamento polido - material</t>
  </si>
  <si>
    <t>Peitoril e/ou soleira em granito boleado, com espessura de 2 cm e largura de 21 até 30 cm, nas cores cinza Andorinha, cinza Corumbá, Santa Cecília, verde Ubatuba ou branco Dallas, acabamento polido - material</t>
  </si>
  <si>
    <t>Mármore branco com espessura de 3 cm</t>
  </si>
  <si>
    <t>Peitoril e/ou soleira em pedra ardósia na cor verde, com espessura de 2 cm e largura até 20 cm.</t>
  </si>
  <si>
    <t>L.01.000.023105</t>
  </si>
  <si>
    <t>Forro em fibra mineral em placas acústicas removíveis, NRC 0.70 / SRA 0.65-0.80 / CAC 30a 31dB; ref. Brillianto ou New Sandila da Owa ou equivalente - instalado</t>
  </si>
  <si>
    <t>Divisória em placas de gesso acartonado, resistência ao fogo 30 minutos, espessura 73/48mm - 1ST 12,5 + 1ST 12,5 - instalado</t>
  </si>
  <si>
    <t>Divisória em placas de gesso acartonado, resistência ao fogo 30 minutos, espessura 73/48mm - 1ST 12,5 + 1ST 12,5 - com lã mineral - instalado</t>
  </si>
  <si>
    <t>Divisória em placas de gesso acartonado, resistência ao fogo 30 minutos, espessura 100/70mm - 1ST 15 + 1ST 15 - com lã mineral - instalado</t>
  </si>
  <si>
    <t>Divisória em placas de gesso acartonado, resistência ao fogo 30 minutos, espessura 100/70mm - 1ST 15 + 1ST 15 - instalado</t>
  </si>
  <si>
    <t>Divisória em placas de gesso acartonado, resistência ao fogo 30 minutos, espessura 100/70mm - 1RU 15 + 1RU 15 - instalado</t>
  </si>
  <si>
    <t>Divisória em placas duplas de gesso acartonado, resistência ao fogo 60 minutos, espessura 120/70mm - 2ST 12,5 + 2ST 12,5 - com lã mineral - instalado</t>
  </si>
  <si>
    <t>Divisória em placas de gesso acartonado, resistência ao fogo 60 minutos, espessura 120/90mm - 1RF 15 + 1RF 15 - com lã mineral - instalado</t>
  </si>
  <si>
    <t>Forro em painéis de gesso acartonado removível, acabamento liso com película rígida de PVC, placas 625x625mm/625x1250mm, espessura de 9,5mm; ref. Gyprex liso Placo ou equivalente - instalado</t>
  </si>
  <si>
    <t>Divisória em placas duplas de gesso acartonado, resistência ao fogo 120 minutos, espessura 130/70mm - 2RF 15 + 2RF 15 - instalado</t>
  </si>
  <si>
    <t>Divisória em placas duplas de gesso acartonado, resistência ao fogo 60 minutos, espessura 120/70mm - 2ST 12,5 + 2RU 12,5 - instalado</t>
  </si>
  <si>
    <t>Divisória em placas duplas de gesso acartonado, resistência ao fogo 60 minutos, espessura 120/70mm - 2RU 12,5 + 2RU 12,5 - instalado</t>
  </si>
  <si>
    <t>Divisória em placas duplas de gesso acartonado, resistência ao fogo 60 minutos, espessura 98/48mm - 2ST 12,5 + 2ST 12,5 - com lã mineral - instalado</t>
  </si>
  <si>
    <t>Divisória em placas duplas de gesso acartonado, resistência ao fogo 60 minutos, espessura 98/48mm - 2RU 12,5 + 2RU 12,5 - com lã mineral - instalado</t>
  </si>
  <si>
    <t>Divisória em placas duplas de gesso acartonado, resistência ao fogo 60 minutos, espessura 98/48mm - 2ST 12,5 + 2RU 12,5 - com lã mineral - instalado</t>
  </si>
  <si>
    <t>Forro em painel de gesso acartonado, tipo standard, espessura 12,5mm, estrutura em aço galvanizado; ref. Gypsum FGE, Placostil F530 ou equivalente - instalado</t>
  </si>
  <si>
    <t>Forro em placa de gesso liso, fixado e estruturado - instalado</t>
  </si>
  <si>
    <t>Piso elevado de concreto, placas 60x60cm, em sistema de apoio, pedestais em PVC, resistência 7 KN/m², espes. aproximada 4cm, altura 15cm, antiderrapante; ref. C40-600-PV Concreto linha Sílica da Dacapo, Piso Concrestiell ou equivalente - instalado</t>
  </si>
  <si>
    <t>M.02.000.036140</t>
  </si>
  <si>
    <t>Piso epóxi multilayer 4mm, acabamento semi brilhante com característica antiderrapante; ref. Miaki, Ecosytem Multilayer, Concrecor E250 ou equivalente, executado</t>
  </si>
  <si>
    <t>M.02.000.036143</t>
  </si>
  <si>
    <t>Rodapé abaulado, com argamassa epoxi, altura entre 5 a 10cm</t>
  </si>
  <si>
    <t>M.02.000.036144</t>
  </si>
  <si>
    <t>Taxa de mobilização e desmobilização de equipe e equipamentos para execução de piso epóxi</t>
  </si>
  <si>
    <t>Piso sintético de borracha ou PVC colorido, podotátil alerta/direcional, em placas 25x25cm, espessura total 7 a 12mm; ref. Daud, Andaluz ou equivalente</t>
  </si>
  <si>
    <t>Forro em fibra mineral acústico removível, em placas de 625 x 1250 mm, com atenuação sonora mínima de 28 dB, coeficiente de absorção sonora (NRC) de 0,85; ref. Forro Thermatex Thermofon da AMF, Humancare da OWA ou equivalente - instalado</t>
  </si>
  <si>
    <t>Forro metálico removível tipo colmeia, paineis de 625 x 625 mm, modulação das células de 125 x 125 mm, ref. CELL T15 da Hunter Douglas ou equivalente - instalado</t>
  </si>
  <si>
    <t>Placa para sinalização tátil em braile (início ou final), para corrimão, com o verso auto-aderente, conforme NBR 9050-2015</t>
  </si>
  <si>
    <t>Placa para sinalização tátil em braile (pavimento), para corrimão, com o verso auto-aderente, conforme NBR 9050-2015</t>
  </si>
  <si>
    <t>Isolamento térmico em polietileno expandido para tubulação água quente e refrigeração, espessura de 5mm, diâmetro de 15mm; ref. Elumaflex, Polipex ou equivalente</t>
  </si>
  <si>
    <t>Isolamento térmico em polietileno expandido para tubulação água quente e refrigeração, espessura de 5mm, diâmetro de 22mm; ref. Elumaflex, Polipex ou equivalente</t>
  </si>
  <si>
    <t>Isolamento térmico em polietileno expandido para tubulação água quente e refrigeração, espessura de 5mm, diâmetro de 28mm; ref. Elumaflex, Polipex ou equivalente</t>
  </si>
  <si>
    <t>Isolamento térmico em polietileno expandido para tubulação água quente e refrigeração, espessura de 10mm, diâmetro de 35mm; ref. Elumaflex, Polipex ou equivalente</t>
  </si>
  <si>
    <t>Isolamento térmico em polietileno expandido para tubulação água quente e refrigeração, espessura de 10mm, diâmetro de 42mm; ref. Elumaflex, Polipex ou equivalente</t>
  </si>
  <si>
    <t>Isolamento térmico em polietileno expandido para tubulação água quente e refrigeração, espessura de 10mm, diâmetro de 54mm; ref. Elumaflex, Polipex ou equivalente</t>
  </si>
  <si>
    <t>Cantoneira de sobrepor em PVC, dimensões (40x40x2,8)mm - 90º; referência comercial TEC-029 da Tecnoperfil ou equivalente</t>
  </si>
  <si>
    <t>Bate-maca ou protetor curvo de parede em PVC, com altura de 198mm, nas cores branco, bege azul escuro, barra de 4m, ref. TEC 198 N da Tecnoperfil ou equivalente</t>
  </si>
  <si>
    <t>M.04.000.033070</t>
  </si>
  <si>
    <t>Bate rodas/limitador em resina, sem refletivo, com pino de fixação, conforme NBR 14636; ref. comercial Safepark ou equivalente</t>
  </si>
  <si>
    <t>Piso de borracha sintética preta, ref. Daud ou equivalente - colado</t>
  </si>
  <si>
    <t>Rodapé de borracha sintética preta, altura até 7 cm, ref. Le Corp, Daud ou equivalente - colado</t>
  </si>
  <si>
    <t>Rodapé em poliestireno de sobrepor, altura de 8 cm; ref. linha Blend da Tarkett ou equivalente</t>
  </si>
  <si>
    <t>Piso vinílico em manta heterogênea com e= 2mm; ref. Decode Warm Medium Grey, Ligth Grey da Tarkett ou equivalente</t>
  </si>
  <si>
    <t>Forro modular removível em PVC, em placas de 618 x 1243mm, espessura 10 mm, montado com estrutura de sustentação; ref. Vipal, Plasbil, Precon ou equivalente - instalado</t>
  </si>
  <si>
    <t>Placas em lã de vidro microperfurado, revestida em PVC tipo Forrovid, para reparos em forro existente - instalado</t>
  </si>
  <si>
    <t>Forro em lâmina PVC, frisada, largura 100/200mm (média); com estrutura de sustentação colocado; ref. Tigre, Multiplast, Petrol, Medabil, Anflo ou equivalente - instalado</t>
  </si>
  <si>
    <t>Forro em painel de fibra mineral NRC 0.50 - CAC 35, acabamento em pintura vinílica, 625x1250mm, com estrutura de sustentação; ref. Armstrong Ceilings Encore ou equivalmente - instalado</t>
  </si>
  <si>
    <t>Revestimento vinílico com espessura total de 2mm, em manta 2m, uso comercial pesado 23/34/43, reação ao fogo II-A, resistência antiderrapante, resistência à abrasão EM ISO 10581 - tipo I, tratamento anti-bacteriano incorporado, tratamento superfície "PUR</t>
  </si>
  <si>
    <t>Piso sintético de borracha ou PVC colorido, podotátil alerta/direcional, em placas 25x25cm, espessura total 5mm; ref. Daud, Andaluz ou equivalente</t>
  </si>
  <si>
    <t>Película de controle solar refletiva para vidros, na cor prata; referência Window Film Silver 35 da 3M ou equivalente - instalado</t>
  </si>
  <si>
    <t>Árvore ornamental tipo Manacá-da-serra - h= 2,00m</t>
  </si>
  <si>
    <t>Árvore do tipo Coqueiro Jerivá (Syagrus romanzoffiana) - h= 4,00m</t>
  </si>
  <si>
    <t>Árvore do tipo Falso barbatimão (Cassia leptophylla) - h= 2,00m</t>
  </si>
  <si>
    <t>Tanque simples em granito sintético; ref. T60 Marsinty ou equivalente</t>
  </si>
  <si>
    <t>Placa de sinalização em PVC fotoluminescente (200x200mmx2mm), com indicação de equipamentos de alarme, detecção e extinção de incêndio, ref. E001.01B da ADVcomm, E2 da Net Placa, 17388 da TAG Sinalização ou equivalente</t>
  </si>
  <si>
    <t>Placa de sinalização em PVC fotoluminescente (150x150x2mm), com indicação de equipamentos de combate à incêndio; ref. E005.01A da ADVcomm, E5 da Perfect Vision, E7MH da Net Placa ou equivalente</t>
  </si>
  <si>
    <t>Placa de sinalização em PVC fotoluminescente (240x120x2mm), indicação de rota de evacuação e saída de emergência; ref. S2 da Net Placa, 3670 da TAG Sinalização, S2 da Perfect Vision ou equivalente</t>
  </si>
  <si>
    <t>Placa de sinalização em PVC fotoluminescente (145x145x2mm) /  (200x100x2mm), com identificação de pavimentos, ref. S017.01 da ADVcomm, 6076 da Tag Sinalização, S17 da Net Placa ou equivalente</t>
  </si>
  <si>
    <t>Placa de sinalização em PVC, com indicação de alerta, (150x200x2mm); ref. A00511C da ADVcomm, 590 da TAG Sinalização, A1 da Perfect Vision ou equivalente</t>
  </si>
  <si>
    <t>Placa de sinalização em PVC, com indicação de proibição normativa, (150x200x2mm); ref. P00111C da ADVcomm, 639 da TAG Sinalização, P4 da Net Placa ou equivalente</t>
  </si>
  <si>
    <t>N.07.000.000008</t>
  </si>
  <si>
    <t>Segregador refletivo em resina sintética (bate rodas) de 48x17x9cm; ref. comercial ICD vias, LMC tintas, Sinalmax ou equivalente</t>
  </si>
  <si>
    <t>N.07.000.000009</t>
  </si>
  <si>
    <t>Abraçadeira em aço galvanizado com parafusos e porcas para placas de sinalização</t>
  </si>
  <si>
    <t>N.07.000.000010</t>
  </si>
  <si>
    <t>Placa regulamentação, advertência, educativa, orientação turística/serviços, ch.aço tipo NB 1010/1020, e= 1,25 mm, bitola 18, ou e= 1,50 mm, bitola 16 - ABNT NBR 11904, área até 2,0 m², refletiva com película IA/IA - ABNT NBR 14644</t>
  </si>
  <si>
    <t>N.07.000.000011</t>
  </si>
  <si>
    <t xml:space="preserve">Placa de regulamentação, advertência, educativa, de orientação turística e de serviços, ch. aço tipo NB 1010/1020, e= 1,25 mm, bitola 18, ou e= 1,50 mm, bitola 16 - ABNT NBR 11904, área até 2,0 m², refletiva com película III/III - </t>
  </si>
  <si>
    <t>N.07.000.000012</t>
  </si>
  <si>
    <t>Placa de regulamentação, advertência, educativa, de orientação turística e de serviços, ch. alumínio liga 5052, tempera H-34, e= 2,0 mm, área até 2,0 m², totalmente refletiva com película IA/IA - ABNT NBR 14644</t>
  </si>
  <si>
    <t>N.07.000.000013</t>
  </si>
  <si>
    <t>Placa de regulamentação, advertência, educativa, de orientação turística e de serviços, em chapa de alumínio liga 5052, tempera H-34, esp. 2,0 mm, área até 2,0 m², totalmente refletiva com película III/III - ABNT NBR 14644</t>
  </si>
  <si>
    <t>N.07.000.000014</t>
  </si>
  <si>
    <t>Placa de regulamentação, advertência, educativa, de orientação turística e de serviços, em chapa de alumínio liga 5052, tempera H-34, esp. 2,0 mm, área maior que 2,0 m², modulada, totalmente refletiva com película III/III - ABNT NBR 14644</t>
  </si>
  <si>
    <t>N.07.000.000015</t>
  </si>
  <si>
    <t>Placa de regulamentação, advertência, educativa, de orientação turística e de serviços, em ACM - alumínio composto - ABNT-NBR-16179, área até 2,0 m², totalmente refletiva com película IA/IA - ABNT NBR 14644</t>
  </si>
  <si>
    <t>N.07.000.000016</t>
  </si>
  <si>
    <t>Placa de regulamentação, advertência, educativa, de orientação turística e de serviços, em ACM - alumínio composto - ABNT-NBR-16179, área até 2,0 m², totalmente refletiva com película III/III - ABNT NBR 14644</t>
  </si>
  <si>
    <t>N.07.000.000017</t>
  </si>
  <si>
    <t>Placa de regulamentação, advertência, educativa, de orientação turística e de serviços, em ACM - alumínio composto - ABNT-NBR-16179, área maior que 2,0 m², modulada, totalmente refletiva com película III/III - ABNT NBR 14644</t>
  </si>
  <si>
    <t>N.07.000.000018</t>
  </si>
  <si>
    <t>Execução de sinalização horizontal com aplicação tinta a base de resina acrílica emulsionada em água, ABNT NBR 13699</t>
  </si>
  <si>
    <t>N.07.000.000019</t>
  </si>
  <si>
    <t>Execução de sinalização horizontal com aplicação de massa termoplástica à quente pelo método de extrusão na espessura de 3,0 mm, para faixas, ABNT NBR 13132 e NBR 15402</t>
  </si>
  <si>
    <t>N.07.000.000020</t>
  </si>
  <si>
    <t>Execução de sinalização horizontal com aplicação de massa termoplástica à quente pelo método de extrusão na espessura de 3,0 mm, para legendas, ABNT NBR 13132  e NBR 15402</t>
  </si>
  <si>
    <t>N.07.000.000021</t>
  </si>
  <si>
    <t>Execução de sinalização horizontal com aplicação de massa termoplástica à quente pelo método de aspersão, na espessura de 1,5 mm, para faixas, ABNT NBR 13159 e NBR 15402</t>
  </si>
  <si>
    <t>N.07.000.000022</t>
  </si>
  <si>
    <t>Execução de sinalização horizontal com aplicação de laminado elastoplástico retrorefletivo e antiderrapante pré formado em diversas cores para símbolos e letras, ABNT NBR 15741</t>
  </si>
  <si>
    <t>N.07.000.000023</t>
  </si>
  <si>
    <t>Execução de sinalização horizontal com aplicação de termoplástico de alto relevo, ABNT NBR 15543</t>
  </si>
  <si>
    <t>N.07.000.000024</t>
  </si>
  <si>
    <t>Execução de sinalização horizontal com aplicação de plástico a frio manual a base de resinas metacrílicas reativas para faixas, ABNT NBR 15870</t>
  </si>
  <si>
    <t>N.07.000.000025</t>
  </si>
  <si>
    <t>Remoção de sinalização horizontal existente pelo processo manual ou mecânico, ABNT NBR 15405</t>
  </si>
  <si>
    <t>N.07.000.000026</t>
  </si>
  <si>
    <t>Limpeza, pré marcação e pré pintura de solo</t>
  </si>
  <si>
    <t>O.01.000.960000</t>
  </si>
  <si>
    <t>Caixa de gordura em concreto com tampa, modelo G1 (para 1 pia), volume 18 litros; ref. Concrebox ou equivamente</t>
  </si>
  <si>
    <t>O.02.000.069520</t>
  </si>
  <si>
    <t>Condutor circular em PVC 88mm, ref. Aquapluv-AP da Tigre ou equivalente</t>
  </si>
  <si>
    <t>O.02.000.069521</t>
  </si>
  <si>
    <t>Calha em PVC de 125mm, inclusive emenda e suporte, ref. Aquapluv AP da Tigre ou equivalente</t>
  </si>
  <si>
    <t>Tubo de PVC rígido DEFoFo, DN= 150mm (DE= 170mm); ref. Vinilfer ou equivalente</t>
  </si>
  <si>
    <t>Tubo de PVC rígido DEFoFo, DN= 100mm (DE= 118mm); ref. Vinilfer ou equivalente</t>
  </si>
  <si>
    <t>Caixa sifonada em PVC rígido de 150 x 185 x 75 mm; ref. Tigre ou equivalente</t>
  </si>
  <si>
    <t>Tubo em polietileno de alta densidade corrugado para drenagem, ponta/bolsa/anel de vedação, SN4, DN/DI = 250 mm, ref. KNTS da Kanaflex, Tigre ADS ou equivalente</t>
  </si>
  <si>
    <t>Tubo em polietileno de alta densidade corrugado para drenagem, ponta/bolsa/anel de vedação, SN4, DN/DI = 300 mm, ref. KNTS da Kanaflex, Tigre ADS ou equivalente</t>
  </si>
  <si>
    <t>Tubo em polietileno de alta densidade corrugado para drenagem, ponta/bolsa/anel de vedação, SN4, DN/DI = 400 mm, ref. KNTS da Kanaflex, Tigre ADS ou equivalente</t>
  </si>
  <si>
    <t>Tubo em polietileno de alta densidade corrugado para drenagem, ponta/bolsa/anel de vedação, SN4, DN/DI = 500 mm, ref. KNTS da Kanaflex, Tigre ADS ou equivalente</t>
  </si>
  <si>
    <t>Tubo em polietileno de alta densidade corrugado para drenagem, ponta/bolsa/anel de vedação, SN4, DN/DI = 600 mm, ref. KNTS da Kanaflex, Tigre ADS ou equivalente</t>
  </si>
  <si>
    <t>Tubo em polietileno de alta densidade corrugado para drenagem, ponta/bolsa/anel de vedação, SN4, DN/DI = 800 mm, ref. KNTS da Kanaflex, Tigre ADS ou equivalente</t>
  </si>
  <si>
    <t>Tubo em polietileno de alta densidade corrugado para drenagem, ponta/bolsa/anel de vedação, SN4, DN/DI = 1000 mm, ref. KNTS da Kanaflex, Tigre ADS ou equivalente</t>
  </si>
  <si>
    <t>Tubo em polietileno de alta densidade corrugado para drenagem, ponta/bolsa/anel de vedação, SN4, DN/DI = 1200 mm, ref. KNTS da Kanaflex, Tigre ADS ou equivalente</t>
  </si>
  <si>
    <t>O.04.000.064079</t>
  </si>
  <si>
    <t>Válvula de esfera em aço carbono fundido, esfera em aço inoxidável, passagem plena, extremidades rosqueáveis, classe 300lbs para vapor, 600lbs para água, óleo e gás, DN= 1.1/4"</t>
  </si>
  <si>
    <t>Válvula de esfera em aço carbono fundido, esfera em aço inoxidável, passagem plena, extremidades rosqueáveis, classe 300lbs para vapor, 600lbs para água, óleo e gás, DN= 1/2"</t>
  </si>
  <si>
    <t>Válvula de esfera em aço carbono fundido, esfera em aço inoxidável, passagem plena, extremidades rosqueáveis, classe 300lbs para vapor, 600lbs para água, óleo e gás, DN= 3/4"</t>
  </si>
  <si>
    <t>Válvula de esfera em aço carbono fundido, esfera em aço inoxidável, passagem plena, extremidades rosqueáveis, classe 300lbs para vapor, 600lbs para água, óleo e gás, DN= 1"</t>
  </si>
  <si>
    <t>Chave de fluxo de água com retardo eletrônico de 0 a 100 segundos, para tubulações com diâmetros de 1" a 6", funcionamento por palheta, conexão BSP</t>
  </si>
  <si>
    <t>Filtro Y em aço carbono, classe 150 libras, diâmetro nominal 4', conexões flangeadas 150, tela 1,2mm em aço inoxidável, referência 34C da Spirax Sarco ou equivalente</t>
  </si>
  <si>
    <t>Ventosa em ferro dúctil, simples rosqueada, classe PN-25, DN= 3/4´</t>
  </si>
  <si>
    <t>O.05.000.036504</t>
  </si>
  <si>
    <t>Tampão em ferro fundido, com tampa articulada, diâmetro de 900mm, classe D400; referência Afer, Alea, JM, EBF ou equivalente</t>
  </si>
  <si>
    <t>Tampão em ferro dúctil de Ø 600mm, classe 300 (ruptura &gt;300 kN), conforme NBR 10160/2005</t>
  </si>
  <si>
    <t>Tampão ferro dúctil de 400 x 400 mm, classe 125 (ruptura &gt; 125 kN), conforme NBR 10160/2005</t>
  </si>
  <si>
    <t>Tampão ferro dúctil de 500 x 500 mm, classe 125 (ruptura &gt; 125 kN), para tráfego leve, conforme NBR 10160/2005</t>
  </si>
  <si>
    <t>Tampão ferro dúctil de 600 x 600 mm, classe 125 (ruptura &gt; 125 kN), para tráfego leve, conforme NBR 10160/2005</t>
  </si>
  <si>
    <t>Punho de manobra de alavanca retrátil sem bloqueio kirk, com articulador de acionamento e biela; ref. GV-A03D+GV-A02+biela da Senner, NP9022+NP9108-NP9112 da American Fuse, PR+AR+TD100 da Dreyffus Pel ou equivalente</t>
  </si>
  <si>
    <t>Junta rapid de união em aço inoxidável com parafuso, para tubo em ferro fundido, DN= 100 mm; ref. JR SMUI 300497 da Saint Gobain ou equivalente</t>
  </si>
  <si>
    <t>Junta rapid de união em aço inoxidável com parafuso, para tubo em ferro fundido, DN= 150 mm; ref. JR SMUI 300505 da Saint Gobain ou equivalente</t>
  </si>
  <si>
    <t>Junta rapid de união em aço inoxidável com parafuso, para tubo em ferro fundido, DN= 50 mm; ref. JR SMUI 300489 da Saint Gobain ou equivalente</t>
  </si>
  <si>
    <t>Junta rapid de união em aço inoxidável com parafuso, para tubo em ferro fundido, DN= 75 mm; ref. JR SMUI 300493 da Saint Gobain ou equivalente</t>
  </si>
  <si>
    <t>Junta rapid de união em aço inoxidável com parafuso, para tubo em ferro fundido, DN= 200 mm; ref. JR SMUI 300509 da Saint Gobain ou equivalente</t>
  </si>
  <si>
    <t>Junta rapid de união aço inox, linha predial SMU, DN= 125mm e anel de vedação nitrílico ou EPDM, ref. JRSMUI da Saint Gobain ou equivalente</t>
  </si>
  <si>
    <t>O.05.000.061177</t>
  </si>
  <si>
    <t>Abraçadeira dentada para travamento em aço inoxidável com parafuso aço zincado para tubo ferro fundido predial ADSMU DN 125mm da Saint Gobain ou equivalente</t>
  </si>
  <si>
    <t>O.05.000.061181</t>
  </si>
  <si>
    <t>Redução excêntrica em ferro fundido, predial SMU, DN = 150 x 125 mm, ref. RESMU 300324 da Saint Gobain ou equivalente</t>
  </si>
  <si>
    <t>Tampão simples em ferro fundido, predial SMU, DN = 150mm, ref. TPS SMU 300336 da Saint Gobain ou equivalente</t>
  </si>
  <si>
    <t>O.05.000.061192</t>
  </si>
  <si>
    <t>Tampão simples em ferro fundido, predial SMU, DN = 200 mm, ref. TPSSMU MU20B1SC da Saint Gobain ou equivalente</t>
  </si>
  <si>
    <t>Válvula automática em ferro dúctil, controle de nível máxima, DN= 50 mm, classe PN 10; ref. VA-121-F da Bermad e flane da Valloy ou equivalente</t>
  </si>
  <si>
    <t>Válvula automática em ferro dúctil, controle de nível máxima com solenoide, DN= 50mm, classe PN 10, ref. VA145 FE da Bermad, com flane da Vallay, ou equivalente</t>
  </si>
  <si>
    <t>Válvula automática em ferro dúctil, controle de nível máxima com solenoide, DN= 100mm, classe PN 10, ref. VA145 FE da Bermad, com flante da Valloy, ou equivalente</t>
  </si>
  <si>
    <t>Válvula de esfera em aço carbono fundido, passagem plena, extremidades rosqueáveis, classe 300lbs para vapor saturado, DN 2"; ref. VMR Spirax Sarc ou equivalente</t>
  </si>
  <si>
    <t>Grelha com malha quadriculada e requadro, em ferro fundido nodular classe 250/300, de 50x100x5cm; ref. Fuminas, Afer Industrial ou equivalente</t>
  </si>
  <si>
    <t>Registro automático de entrada (RAU) em ferro dúctil com flange tipo ABNT ou ISO, classe PN-10, DN= 3", haste em aço inoxidável AISI410</t>
  </si>
  <si>
    <t>Registro de pressão amarelo 3/4´, sem canopla; ref. Deca ou equivalente</t>
  </si>
  <si>
    <t>Registro de pressão cromado com canopla 3/4´; ref. 4416202+canopla 4900.C39 Deca, 1416 e acabamento BE Forusi ou equivalente</t>
  </si>
  <si>
    <t>Regulador de primeiro estágio, tipo alta pressão até 1,3 kgf/cm², vazão de 50 kg GLP/hora; ref. 76510/2 fabricação Alianca ou equivalente</t>
  </si>
  <si>
    <t>O.07.000.090513</t>
  </si>
  <si>
    <t>Válvula de esfera monobloco em latão fundido, passagem plena, acionamento com alavanca, DN= 1.1/4´</t>
  </si>
  <si>
    <t>Torneira de boia liga de cobre (bronze e latão), plástico de engenharia, elastômeros, de 3/4"</t>
  </si>
  <si>
    <t>Torneira de boia liga de cobre (bronze e latão), plástico de engenharia, elastômeros, de 1"</t>
  </si>
  <si>
    <t>Torneira de boia liga de cobre (bronze e latão), plástico de engenharia, elastômeros, de 1 1/2"</t>
  </si>
  <si>
    <t>Torneira de boia liga de cobre (bronze e latão), plástico de engenharia, elastômeros, de 2"</t>
  </si>
  <si>
    <t>Torneira de boia liga de cobre (bronze e latão), plástico de engenharia, elastômeros, de 1 1/4"</t>
  </si>
  <si>
    <t>Torneira de boia liga de cobre (bronze e latão), plástico de engenharia, elastômeros, de 2 1/2"</t>
  </si>
  <si>
    <t>Válvula de gaveta em bronze com haste ascendente e extremidades rosqueáveis, classe 150 libras para vapor saturado e 300 libras para água, óleo e gás, DN= 4´</t>
  </si>
  <si>
    <t>Válvula de gaveta em bronze com haste não ascendente e extremidades rosqueáveis, classe 150lbs para vapor saturado e classe 300lbs para água, óleo e gás, DN= 4´</t>
  </si>
  <si>
    <t>Válvula de gaveta em bronze com haste não ascendente e extremidades rosqueáveis, classe 150lbs para vapor saturado e classe 300lbs para água, óleo e gás, DN= 2´</t>
  </si>
  <si>
    <t>O.09.000.063507</t>
  </si>
  <si>
    <t>Válvula de gaveta em bronze com haste não ascendente e extremidades rosqueáveis, classe 125 libras, para vapor saturado e 200 libras para água, óleo e gás, DN= 3/4´</t>
  </si>
  <si>
    <t>Válvula de gaveta em bronze com haste não ascendente e extremidades rosqueáveis, classe 125 libras, para vapor e classe 200 libras, para água, óleo e gás, DN= 1´</t>
  </si>
  <si>
    <t>Válvula de gaveta em bronze com haste não ascendente e extremidades rosqueáveis, classe 125 libras, para vapor e classe 200 libras, para água, óleo e gás, DN= 1 1/2´</t>
  </si>
  <si>
    <t>Válvula de gaveta em bronze com haste não ascendente e extremidades rosqueáveis, classe 125 libras, para vapor e classe 200 libras, para água, óleo e gás, DN= 2 1/2´</t>
  </si>
  <si>
    <t>Válvula de gaveta em bronze com haste não ascendente e extremidades rosqueáveis, classe 125 libras, para vapor e classe 200 libras, para água, óleo e gás, DN= 3´</t>
  </si>
  <si>
    <t>Válvula de gaveta em bronze com haste não ascendente e extremidades rosqueáveis, classe 125 libras para vapor e classe 200 libras, para água, óleo e gás, DN= 6´</t>
  </si>
  <si>
    <t>Válvula de gaveta em bronze com haste não ascendente e extremidades rosqueáveis, classe 125 libras para vapor e classe 200 libras para água, óleo e gás, DN= 2´</t>
  </si>
  <si>
    <t>O.09.000.064009</t>
  </si>
  <si>
    <t>Válvula de gaveta em bronze com haste não ascendente e extremidades rosqueáveis, classe 125 libras, para vapor e classe 200 libras, para água, óleo e gás, DN= 1 1/4´</t>
  </si>
  <si>
    <t>Válvula globo angular de 45° em bronze ou latão, classe de pressão mínima 14kgf/cm², para recalque de rede de incêndio, DN= 2 1/2´; ref. Buckaspiero ou equivalente</t>
  </si>
  <si>
    <t>Válvula de gaveta em bronze com haste ascendente e extremidades rosqueáveis, classe 150lbs para vapor saturado, classe 300lbs para água, óleo e gás, DN= 1/2´</t>
  </si>
  <si>
    <t>Lavatório de louça, branco, com coluna de 46x56cm; referência comercial lL-7 + lC7 da Icasa ou equivalente</t>
  </si>
  <si>
    <t>Lavatório pequeno e coluna suspensa; ref. Vogue Plus ou equivalente</t>
  </si>
  <si>
    <t>Lavatório de louça com coluna suspensa; referência comercial Celite, Icasa, Incepa ou equivalente</t>
  </si>
  <si>
    <t>O.10.000.090733</t>
  </si>
  <si>
    <t>Bacia sifonafa com caixa de descarga acoplada de louça branca - infantil, referência Icasa, Celite ou equivalente</t>
  </si>
  <si>
    <t>Sifão metálico cromado 1 1/2´ x  2´, com tubo de ligação; ref. Fabrimar, Oriente ou equivalente</t>
  </si>
  <si>
    <t>Chuveiro simples em PVC, diâmetro de 5", com registro e tubo de ligação acoplados em PVC; referência 2320/2321 da Herc, 1614 Luconi ou equivalente</t>
  </si>
  <si>
    <t>O.11.000.066000</t>
  </si>
  <si>
    <t>Torneira de mesa com bica móvel, acionamento por meio de alavanca, acabamento metal cromado; ref. 21.031/21.060 da Proflux, 2195/2169 da Hidrofix, 4014 da TFC ou equivalente</t>
  </si>
  <si>
    <t>Torneira curta cromada de 1/2" para tanque; ref. 1126 da Forusi ou equivalente</t>
  </si>
  <si>
    <t>Torneira curta cromada de 3/4" para tanque; ref. 1126 da Forusi ou equivalente</t>
  </si>
  <si>
    <t>Torneira longa de 1/2" ou 3/4" para pia com arejador; ref. Spagna, 2159 C24 da Metais Poly, linha C23 da Forusi ou equivalente</t>
  </si>
  <si>
    <t>O.11.000.066028</t>
  </si>
  <si>
    <t>Torneira misturador clínica de mesa com arejador articulado, acionamento cotovelo; ref. Certiva, Solucenter, Proflux  ou equivalente</t>
  </si>
  <si>
    <t>O.11.000.066051</t>
  </si>
  <si>
    <t>Aparelho misturador de mesa para pia com bica móvel, acabamento cromado. Referência Misturador Max 1256-C34 da Deca ou equivalente</t>
  </si>
  <si>
    <t>Torneira de mesa (de metal) com bica móvel e arejador, de 1/2" ou 3/4"; ref. 1168 C34 Lorenzetti, B Epoque 3159 Forusi, VTM 076-1167 C64 Esteves ou equivalente</t>
  </si>
  <si>
    <t>Torneira de parede para lavatório acionamento hidromecânico latão fundido cromado, DN 1/2´/3/4´ cod.17160706, Presmatic 120 da Docol, equivalente</t>
  </si>
  <si>
    <t>Torneira de mesa para lavatório, acionamento hidromecânico com alavanca, registro integrado regulador de vazão, latão cromado, ref. linha DocolMatc 185106 da Docol ou equivalente</t>
  </si>
  <si>
    <t>O.11.000.066091</t>
  </si>
  <si>
    <t>Torneira de mesa automática em metal cromado de 1/2", medidas aproximadas: distância horizontal 110 a 125mm, altura vertical 90 a 120mm, ref.Single, Robust ou Prime da LuxSanit, 1193 ou 1194 da Oliveira, Pressmatic da Docol ou equivalente</t>
  </si>
  <si>
    <t>Regulador de pressão, estágio único 12 kg/h; ref. 76511 fabricação Aliança ou equivalente</t>
  </si>
  <si>
    <t>Regulador de alta pressão, vazão 9 kg; ref. 76510/3 fabricação Aliança ou equivalente</t>
  </si>
  <si>
    <t>Regulador para gás, industrial vazão 12 kg/h, 2º estágio; ref. 76511/1 fabricação Aliança ou equivalente</t>
  </si>
  <si>
    <t>Cabide cromado para banheiro simples; ref. Remma plus RP08, Versailles 08v, Requint 108RSK, 2060.C01 da Deca, 2312 standard da Jackwal, Lorenzetti, Plus da Sicmol ou equivalente</t>
  </si>
  <si>
    <t>Anel de borracha EPDM de 50 mm (2´), para tubulação em ferro fundido, ref. AFLEX Saint Gobain ou equivalente</t>
  </si>
  <si>
    <t>Anel de borracha EPDM de 75 mm (3´), para tubulação em ferro fundido, ref. AFLEX Saint Gobain ou equivalente</t>
  </si>
  <si>
    <t>Anel de borracha EPDM de 100 mm (4´), para tubulação em ferro fundido, ref. AFLEX Saint Gobain ou equivalente</t>
  </si>
  <si>
    <t>Anel de borracha para tubo PVC 50mm (2´)</t>
  </si>
  <si>
    <t>Anel de borracha para tubo PVC 75mm (3´)</t>
  </si>
  <si>
    <t>Anel de borracha para tubo PVC 100mm (4´)</t>
  </si>
  <si>
    <t>Anel de borracha para tubo PVC 150mm (6´)</t>
  </si>
  <si>
    <t>Filtro de pressão em ABS para 360 l/h, ref. Cuno / Aqualar APL230 AP200LE ou equivalente</t>
  </si>
  <si>
    <t>Sifão sanfonado universal de 1´ x 40mm e 50mm, ref. SSU e SSU40 da Astra ou equivalente</t>
  </si>
  <si>
    <t>Ligação (engate) flexível metálico de 1/2´x 30cm</t>
  </si>
  <si>
    <t>Engate flexível de PVC DN= 1/2´x 40 cm</t>
  </si>
  <si>
    <t>Tubo de ligação em cobre acabamento cromado para mictório DN= 1/2´, comprimento 20 ou 30cm, ref. VLC 454 ou VLC 456 Esteves ou equivalente</t>
  </si>
  <si>
    <t>O.12.000.066166</t>
  </si>
  <si>
    <t>Assento sanitário universal branco para bacia sifonada infantil, referência Tupan, Astra ou equivalente</t>
  </si>
  <si>
    <t>Anel de borracha expansão para ligação em bacia sifonada, 100 mm (4´)</t>
  </si>
  <si>
    <t>Tampa pré moldada de concreto, diâmetro externo de 2,50m, com 2 aberturas de inspeção (para fossa séptica)</t>
  </si>
  <si>
    <t>Tampão pré moldado de concreto armado, diâmetro externo de 2,00 m, com 1 inspeção 0,60 cm se necessário (para sumidouro)</t>
  </si>
  <si>
    <t>Anel pré moldado em concreto armado, liso ou perfurado, diâmetro externo de 2,0 m, h= 0,50 m</t>
  </si>
  <si>
    <t>Anel pré moldado em concreto, diâmetro externo de 3,00 m, h= 0,50 m</t>
  </si>
  <si>
    <t>O.15.000.062636</t>
  </si>
  <si>
    <t>Purificador de pressão elétrico, chapa eletrozincado e tampo em aço inoxidável 304 escovado e ralo sifonado, capac. de água gelada 2,75 L/h; sistema duplo de filtração integrado com filtros Pré C+3 e C+5; ref. PDF 100 da IBBL ou equivalente</t>
  </si>
  <si>
    <t>O.15.000.062637</t>
  </si>
  <si>
    <t>Purificador de pressão elétrico, chapa eletrozincado, tampo aço inoxidável 304 escovado e ralo sifonado, c/2 torneiras, capac. de água gelada 7,2 L/h; sistema duplo de filtração integrado c/filtros Pré C+3 e C+5; ref. PDF 300-2T IBBL ou equivalente</t>
  </si>
  <si>
    <t>O.15.000.062638</t>
  </si>
  <si>
    <t>Purificador de pressão elétrico em chapa eletrozincado e tampo em aço inoxidável 304, com 2 torneiras em latão cromado, capacidade de refrigeração de 2 l/h - simples; ref. Puripress 40 da IBBL, BRX40 da Begel ou equivalente</t>
  </si>
  <si>
    <t>O.15.000.062639</t>
  </si>
  <si>
    <t>Purificador de pressão elétrico em chapa eletrozincado, tampo em aço inoxidável 304, com 3 torneiras de pressão em latão cromado, capacidade de refrigeração 2 l/h - conjugado; ref. Puripress 40C da IBBL, CJ40 da Begel ou equivalente</t>
  </si>
  <si>
    <t>Grelha com calha e cesto coletor para piso, em aço inoxidável AISI 304, largura de 15cm</t>
  </si>
  <si>
    <t>Grelha com calha e cesto coletor para piso, em aço inoxidável AISI 304, com 20cm de largura</t>
  </si>
  <si>
    <t>Acionador manual tipo quebra vidro endereçável, ref. Ascael ou equivalente</t>
  </si>
  <si>
    <t>Bico sprinkler tipo upright, spray e CMDA, acabamento cromado, para tubulação 1/2", com rompimento da ampola a 68°C certificações ABNT, FM e ULbr</t>
  </si>
  <si>
    <t>Bico sprinkler tipo pendente, spray e CMDA, acabamento cromado, para tubulação 1/2", com rompimento da ampola a 68°C; certificações ABNT, FM e ULbr</t>
  </si>
  <si>
    <t>Pressostato diferencial ajustável mecânico, montagem inferior diâmetro 1/2" e/ou 1/4", faixa de operação até 16 bar; ref. modelo UT16 da Zurich, série UT16 da Waaree Instruments, WLF-5516 da Warme ou equivalente</t>
  </si>
  <si>
    <t>Termômetro bimetálico mostrador tipo relógio circular, com diâmetro de 4´, escala de 0°C até 100°C; referência 11/700 Salvi, 100.394 Prostec, Woler ou equivalente</t>
  </si>
  <si>
    <t>Controlador diferencial de temperatura digital, para sistema de aquecimento solar, versão 4; ref. 115/230 da Anasol ou equivalente</t>
  </si>
  <si>
    <t>Pressostato diferencial ajustável, caixa à prova de água, unidade sensora em aço inoxidável 316, faixa de operação entre 1,4 a 14 bar, para fluídos corrosivos, conexão diâmetro 1/2´ NPT; ref. a unidade interruptora PA11B e unidade sensora RG10A44BX - TPL</t>
  </si>
  <si>
    <t>Reservatório em polietileno com tampa, capacidade de 1.000 litros; ref. Acqualimp, Fortlev, Tigre, Amanco ou equivalente</t>
  </si>
  <si>
    <t>Reservatório em polietileno, com tampa de rosca, capacidade de 500 litros; ref. Acqualimp, Fortlev, Tigre ou equivalente</t>
  </si>
  <si>
    <t>O.18.000.065053</t>
  </si>
  <si>
    <t>Reservatório em polietileno com tampa de encaixar, capacidade de 2.000 litros, ref. comercial Fortlev, Tigre ou equivalente</t>
  </si>
  <si>
    <t>O.18.000.065054</t>
  </si>
  <si>
    <t>Reservatório em polietileno com tampa de encaixar, capacidade de 3.000 litros, ref. comercial Fortlev, Tigre ou equivalente</t>
  </si>
  <si>
    <t>O.18.000.065056</t>
  </si>
  <si>
    <t>Reservatório em polietileno com tampa de encaixar, capacidade de 10.000 litros, ref. comercial Fortlev ou equivalente</t>
  </si>
  <si>
    <t>Chapa em poliester reforçado com fibra de vidro PRFV (stop log) de 450x500mm, com espessura de 10mm; ref. Sigma, Inccer, Sanecomfibra ou equivalente</t>
  </si>
  <si>
    <t>Base com tampa em PVC para canaleta aparente de 4 vias, auto extinguível, na cor branca, 85 x 35 mm; ref. 1122-05/06-BR da Parcus ou equivalente</t>
  </si>
  <si>
    <t>Base com duas tampas curvas em PVC para canaleta aparente de 4 vias, auto extinguível, na cor branca, 120 x 35 mm; ref. 1122-04/02-BR da Parcus ou equivalente</t>
  </si>
  <si>
    <t>P.04.000.041334</t>
  </si>
  <si>
    <t>Coluna semafórica simples 101 mm x 6 m</t>
  </si>
  <si>
    <t>Tirante/vergalhão aço rosca total de 5/16´</t>
  </si>
  <si>
    <t>Vergalhão liso de aço galvanizado a fogo RE-BAR 3/8´; ref. TEL 760 da Termotécnica, PRT-680 da Paratec, PK-1251 da Paraklin ou equivalente</t>
  </si>
  <si>
    <t>Eletroduto com costura galvanizado eletroliticamente, DN = 1 1/2´ - NBR13057</t>
  </si>
  <si>
    <t>Eletroduto com costura galvanizado eletroliticamente, DN = 2 1/2´ - NBR13057</t>
  </si>
  <si>
    <t>Eletroduto com costura galvanizado por imersão a quente, DN = 3/4´- NBR6323</t>
  </si>
  <si>
    <t>Eletroduto com costura galvanizado por imersão a quente, DN = 1´ - NBR6323</t>
  </si>
  <si>
    <t>Eletroduto com costura galvanizado por imersão a quente, DN = 1 1/4´ - NBR6323</t>
  </si>
  <si>
    <t>Eletroduto com costura galvanizado por imersão a quente, DN = 1 1/2´ - NBR6323</t>
  </si>
  <si>
    <t>Eletroduto com costura galvanizado por imersão a quente, DN = 2´ - NBR6323</t>
  </si>
  <si>
    <t>Eletroduto com costura galvanizado por imersão a quente, DN = 2 1/2´ - NBR6323</t>
  </si>
  <si>
    <t>Eletroduto com costura galvanizado por imersão a quente, DN = 3´ - NBR6323</t>
  </si>
  <si>
    <t>Eletroduto com costura galvanizado por imersão a quente, DN = 4´ - NBR6323</t>
  </si>
  <si>
    <t>Eletroduto galvanizado por imersão a quente, DN = 1/2´ - NBR5598</t>
  </si>
  <si>
    <t>Eletroduto galvanizado por imersão a quente, DN = 3/4´ - NBR5598</t>
  </si>
  <si>
    <t>Eletroduto galvanizado por imersão a quente, DN = 1´ - NBR5598</t>
  </si>
  <si>
    <t>Eletroduto galvanizado por imersão a quente, DN = 1 1/4´ - NBR5598</t>
  </si>
  <si>
    <t>Eletroduto galvanizado por imersão a quente, DN = 1 1/2´ - NBR5598</t>
  </si>
  <si>
    <t>Eletroduto galvanizado por imersão a quente, DN = 2´ - NBR5598</t>
  </si>
  <si>
    <t>Eletroduto galvanizado por imersão a quente, DN = 2 1/2´ - NBR5598</t>
  </si>
  <si>
    <t>Eletroduto galvanizado por imersão a quente, DN = 3´ - NBR5598</t>
  </si>
  <si>
    <t>Eletroduto galvanizado por imersão a quente, DN = 4´ - NBR5598</t>
  </si>
  <si>
    <t>Eletroduto com costura galvanizado eletroliticamente, DN = 3/4´ - NBR13057</t>
  </si>
  <si>
    <t>Eletroduto com costura galvanizado eletroliticamente, DN = 1´ - NBR13057</t>
  </si>
  <si>
    <t>Eletroduto com costura galvanizado eletroliticamente, DN = 1 1/4´ - NBR13057</t>
  </si>
  <si>
    <t>Eletroduto com costura galvanizado eletroliticamente, DN = 4´ - NBR13057</t>
  </si>
  <si>
    <t>Eletroduto com costura galvanizado eletroliticamente, DN = 2´ - NBR13057</t>
  </si>
  <si>
    <t>Eletroduto com costura galvanizado eletroliticamente, DN = 3´ - NBR13057</t>
  </si>
  <si>
    <t>P.04.000.042289</t>
  </si>
  <si>
    <t>Sapata externa com 4 furos em aço zincado, de 38x38mm; ref. Atilux, Perfil Lider ou equivalente</t>
  </si>
  <si>
    <t>Cruzeta reforçada em ferro galvanizado para fixação de 4 projetores, externa; ref. YT-10/4 da Yluminart, SBC-704/S-R 4 da Shomei ou equivalente</t>
  </si>
  <si>
    <t>Curva horizontal tripla 90°, interna/externa, tampa e pintura eletrostática de 3x30x40 / 3x40x40 / 3x30x60mm, ref. 3144/3141PT Real Perfil ou equivalente</t>
  </si>
  <si>
    <t>Caixa para tomada de energia, RJ, sobressalente, interruptor ou espelho de 3x30x40 / 3x40x40 / 3x30x60mm, ref. 3114PT Real Perfil ou equivalente</t>
  </si>
  <si>
    <t>Poste telecônico em aço SAE 1010/1020 galvanizado a fogo, com espera para duas luminárias, altura de 3 m</t>
  </si>
  <si>
    <t>Poste telecônico reto em aço SAE 1010/1020 galvanizado a fogo, altura de 10 m</t>
  </si>
  <si>
    <t>Poste telecônico reto em aço SAE 1010/1020 galvanizado a fogo, altura de 8 m</t>
  </si>
  <si>
    <t>Eletroduto metálico flexível de 3/4´, ref. Sealtubo da SPTF ou equivalente</t>
  </si>
  <si>
    <t>Eletroduto metálico flexível de 1´, ref. Sealtubo da SPTF ou equivalente</t>
  </si>
  <si>
    <t>Eletroduto metálico flexível de 2´, ref. Sealtubo da SPTF ou equivalente</t>
  </si>
  <si>
    <t>Poste telecônico reto em aço SAE 1010/1020 galvanizado a fogo, altura de 6 m</t>
  </si>
  <si>
    <t>P.04.000.092173</t>
  </si>
  <si>
    <t>Coluna (P-57) para fixação de placa de orientação, com braço projetado de 3" x 3,15 m e coluna de 4" x 5,25 m x 3,75 mm, para placas com área até 2 m²</t>
  </si>
  <si>
    <t>P.04.000.092174</t>
  </si>
  <si>
    <t>Coluna simples (P-51) para fixação de placa de orientação, de 4" x 5 m x 3,75 mm</t>
  </si>
  <si>
    <t>P.04.000.092175</t>
  </si>
  <si>
    <t>Coluna dupla (P-53) para fixação de placa de orientação, de 4" x 5 m x 3,75 mm</t>
  </si>
  <si>
    <t>P.04.000.092176</t>
  </si>
  <si>
    <t>Coluna simples (PP), de 2 1/2" x 3,6 m</t>
  </si>
  <si>
    <t>P.04.000.092177</t>
  </si>
  <si>
    <t>Braço (P-55) para fixação em poste de concreto, de 3" x 2,7 m x 3,75 mm</t>
  </si>
  <si>
    <t>P.04.000.092178</t>
  </si>
  <si>
    <t>Grupo focal para pedestre com lâmpada LED, em policarbonato, com suportes de fixação e contador regressivo no verde, completo</t>
  </si>
  <si>
    <t>P.04.000.092179</t>
  </si>
  <si>
    <t>Grupo focal veicular com lâmpada LED, em policarbonato, com anteparo e suportes de fixação, completo</t>
  </si>
  <si>
    <t>P.07.000.043252</t>
  </si>
  <si>
    <t>Sistema de barramento blindado de 100 a 2000 A, trifásico, barra de aluminio, composto por: calha condutora trifásica com neutro 100%, igual ou superior a 630 V (Ui), para uso interno; ref. Megabarre, Beghin, Helzin ou equivalente</t>
  </si>
  <si>
    <t>Condulete de 3´, corpo e tampa em alumínio injetado ou fundido, com saídas laterais em vários modelos, com ou sem rosca; ref. Conduletzel da Wetzel ou equivalente</t>
  </si>
  <si>
    <t>Caixa em alumínio fundido a prova de tempo, umidade, gases, vapores e pó, tampa plana, de 200x200x200mm; ref. TCXPTP/6 Telbra, ER12 P/15 Naville, LR12P15 Lumel ou equivalente</t>
  </si>
  <si>
    <t>Caixa em alumínio fundido à prova de tempo, umidade, gases, vapores e pó, tampa plana, de 150x150x150mm, ref. ER12P/8 Telbra, CX/R12 P-8 Conex, ou equivalente</t>
  </si>
  <si>
    <t>Caixa em alumínio fundido à prova de tempo, umidade, gases, vapores e pó, tampa plana, de 445 x 350 x 220 mm, ref. TMR/45GR da Telbra ou equivalente</t>
  </si>
  <si>
    <t>Caixa em alumínio fundido à prova de tempo, umidade, gases, vapores e pó, tampa plana, de 240x240x150mm; ref. ER12 P/22 Naville, TCXPTP/11 Telbra ou equivalente</t>
  </si>
  <si>
    <t>Tampa para caixa R2 padrão Telebras</t>
  </si>
  <si>
    <t>P.08.000.043014</t>
  </si>
  <si>
    <t>Cabo cobre nu tempera mole classe 2, de 10mm²</t>
  </si>
  <si>
    <t>Cabo de cobre flexível de 150 mm², isolamento 0,6/1kV - isolação HEPR 90°C</t>
  </si>
  <si>
    <t>Cabo cobre isolamento PVC 70°C, isolam 0.6/1kV, 1,5mm²</t>
  </si>
  <si>
    <t>Cabo cobre isolamento PVC 70°C, isolam 0.6/1kV, 2,5mm²</t>
  </si>
  <si>
    <t>Cabo de cobre flexível de 3 x 4 mm², isolamento 500V - isolação PP 70°C, baixa emissão de fumaça, gases tóxicos e corrosivos; ref. Silflex PP 500V da Sil, Flexicom da Cobrecom ou equivalente</t>
  </si>
  <si>
    <t>Cabo de cobre flexível de 3 x 6 mm², isolamento 500V - isolação PP 70°C, baixa emissão de fumaça, gases tóxicos e corrosivos; ref. Silflex PP 500V da Sil, Flexicom da Cobrecom ou equivalente</t>
  </si>
  <si>
    <t>Cabo de cobre flexível de 4 x 4 mm², isolamento 500V - isolação PP 70°C, baixa emissão de fumaça, gases tóxicos e corrosivos; ref. Silflex PP 500V da Sil, Flexicom da Cobrecom ou equivalente</t>
  </si>
  <si>
    <t>Cabo de cobre flexível de 4 x 6 mm², isolamento 500V - isolação PP 70°C, baixa emissão de fumaça, gases tóxicos e corrosivos; ref. Silflex PP 500V da Sil, Flexicom da Cobrecom ou equivalente</t>
  </si>
  <si>
    <t>Cabo media tensão em cobre com isolação em EPR 90°C, DN=50mm², tensão 8,7/15 kV, referência Conduspar, Disnacon, IPCE ou equivalente</t>
  </si>
  <si>
    <t>Trilho eletrificado com 1 circuito alimentação em alumínio, para instalação spots, pintura na cor branco, ref. TRA Altrac mono da Altena ou equivalente</t>
  </si>
  <si>
    <t>Patch cords F/UTP de 2,0 a 3,0 m, RJ-45 / RJ-45 categoria 6A, ref. CM T568A/B fabricação Furukawa ou equivalente</t>
  </si>
  <si>
    <t>Cabo telefônico CTP-APL-G-50, com 10 pares de 0,50mm, em cobre nu, isolação em polietileno ou polipropileno, capa externa tipo APL, de acordo com especificação TELEBRÁS; ref. Furukawa, Pirelli ou equivalente</t>
  </si>
  <si>
    <t>Cabo telefônico CTP-APL-G-50, com 20 pares de 0,50mm, em cobre nu, isolação em polietileno ou polipropileno, capa externa tipo APL, de acordo com especificação TELEBRÁS; ref. Furukawa, Pirelli ou equivalente</t>
  </si>
  <si>
    <t>Cabo telefônico CTP-APL-G-50, com 50 pares de 0,50mm, em cobre nu,  isolação em polietileno ou polipropileno, capa externa tipo APL, de acordo com especificação TELEBRÁS; ref. Furukawa, Pirelli ou equivalente</t>
  </si>
  <si>
    <t>Cabo telefônico CTP-APL, com 10 pares de 0,65mm, em cobre nu, isolação em polietileno ou polipropileno, capa externa tipo APL, de acordo com especificação TELEBRÁS; ref. Furukawa, Pirelli ou equivalente</t>
  </si>
  <si>
    <t>Cabo telefônico CTP-APL, com 20 pares de 0,65mm, em cobre nu, isolação em polietileno ou polipropileno, capa externa tipo APL, de acordo com especificação TELEBRÁS; ref. Furukawa ou equivalente</t>
  </si>
  <si>
    <t>Cabo telefônico tipo CI, com 10 pares de 0,50mm, em cobre eletrolítico estanhado, isolação em poliolefina não propagante à chama, capa externa em cloreto de polivinila PVC, de acordo com especificação TELEBRÁS; ref. Furukawa, Pirelli ou equivalente</t>
  </si>
  <si>
    <t>P.10.000.091237</t>
  </si>
  <si>
    <t>Cabo telefônico tipo CI, com 01 par de 0,40mm, em cobre eletrolítico estanhado, isolação em poliolefina não propagante à chama, capa externa em cloreto de polivinila PVC, de acordo com especificação TELEBRÁS; ref. GP Cabos, Loja Matel ou equivalente</t>
  </si>
  <si>
    <t>Cabo telefônico CCE-APL, com 4 pares de 0,50mm, em cobre nu, isolação em polietileno ou polipropileno, capa externa tipo APL, de acordo com especificação TELEBRÁS; ref. GP Cabos ou equivalente</t>
  </si>
  <si>
    <t>Cabo telefônico CTP-APL, com 50 pares de 0,65mm, em cobre nu, isolação em polietileno ou polipropileno, capa externa tipo APL, de acordo com especificação TELEBRÁS; ref. Furukawa, Pirelli ou equivalente</t>
  </si>
  <si>
    <t>Motor-bomba centrífuga, potência 30cv, monoestágio, Hman= 20 a 50 mca, Q= 197 a 112 m³/h, ref. CY-16 da Darka ou equivalente</t>
  </si>
  <si>
    <t>Motor-bomba submersível, potência 4cv; ref. UNI-1000T da ABS ou equivalente</t>
  </si>
  <si>
    <t>Motor-bomba submersível, potência 1,5cv; ref. KSB KRT Drainer 1500T ou equivalente</t>
  </si>
  <si>
    <t>Motor-bomba submersível, potência 10cv; ref. KSB/KRT K100-251/74XG ou equivalente</t>
  </si>
  <si>
    <t>Conjunto motor-bomba (centrífuga), potência 1 cv multiestágio, trifásica, Hman= 70 a 115 mca, Q= 1,0 a 1,6 m³/h, ref. BT4-0510E12 da Schneider ou equivalente</t>
  </si>
  <si>
    <t>Transformador de comando de 200 VA, tensão primária 440/380V e tensão secundária 220/127V; ref. 4AM70180AB420EB0 da Siemens ou equivalente</t>
  </si>
  <si>
    <t>Transformador de potência trifásico de 30 kVA, classe 1,2KV, impregnado em resina epoxi, a seco com cabine</t>
  </si>
  <si>
    <t>Supressor de surto monofásico, In 4 a 11 kA, Imax. de surto de 12 até 15 kA, ref. 722.B.010.127 / 220 fabricação Clamper, DPS15275 fabricação Steck ou equivalente</t>
  </si>
  <si>
    <t>Supressor de surto monofásico, In 20 KA, Imax. de surto de 50 até 80 KA; ref. Spw275-60 da Weg, VCl-Slim 60KA da Clamper, LK385 da Lukma ou equivalente</t>
  </si>
  <si>
    <t>Dispositivo de proteção contra surto, classe 2, tipo cartuchos substituíveis (plug in), nível de proteção menor 2,5 kV, 4 polos; 3F+N, 240V/415V, configuração de aterramento: TN-S, curva de ensaio: 8/20µs, In/Imax: 20kA/40kA; ref. 5SD7 464-1 da Siemens</t>
  </si>
  <si>
    <t>Transformador de potência trifásico de 5 kVA a seco, encapsulado a vácuo em resina epóxi autoextinguível, com cabine em chapa de aço grau de proteção IP-23, uso abrigado, 380/220V ou 220/127V, frequência 60Hz, ref. SP Trafo, MVA ou equivalente</t>
  </si>
  <si>
    <t>Transformador de potência trifásico de 7,5 kVA a seco, encapsulado a vácuo em resina epóxi autoextinguível, com cabine em chapa de aço grau de proteção IP-23, uso abrigado, 380/220V ou 220/127V, frequência 60Hz, ref. SP Trafo, MVA ou equivalente</t>
  </si>
  <si>
    <t>Suporte e variador de luminosidade rotativo até 1000W 127/220V, com placa, na cor branca ou marfim, ref. linha Siena da Alumbra ou equivalente</t>
  </si>
  <si>
    <t>Tomada para telefone 4P padrão Telebras, com placa</t>
  </si>
  <si>
    <t>Placa em poliestireno de 4 x 4, termoplástico de alto impacto; ref. modelo Silentoque fabricação Pial, ou equivalente.</t>
  </si>
  <si>
    <t>Botoeira comando liga-desliga sem sinalizador; ref. 3SB7130-3AA24-1MK0 (botão duplo)+ 3SB7811-0AA10-0BA0 (botoeira); ref. Siemens ou equivalente</t>
  </si>
  <si>
    <t>P.13.000.042290</t>
  </si>
  <si>
    <t>Placa suporte (tampa) 4´x 2´ para áreas úmidas, grau de proteção IP55; ref. Orion da Schneider, linha Sigma da Kalop, Nereya da Pial Legrand ou equivalente</t>
  </si>
  <si>
    <t>Cigarra de embutir 50/60HZ até 127V, ref. PIAL 1140 ou equivalente</t>
  </si>
  <si>
    <t>P.13.000.042470</t>
  </si>
  <si>
    <t>Botoeira convencional para pedestre, ref. comercial Contransin, Portal sinalização ou equivalente</t>
  </si>
  <si>
    <t>P.13.000.042471</t>
  </si>
  <si>
    <t>Botoeira sonora para deficientes visuais, padrão Contran. Res. 704-2017, ref. comercial Contransin, Interativa soluções ou equivalente</t>
  </si>
  <si>
    <t>Caixa de tomada pré-zincado a fogo/galvanizado e tampa basculante, 2 x (25 x 70 mm), ref. 145-01R da Mopa ou equivalente</t>
  </si>
  <si>
    <t>Caixa de tomada pré-zincado a fogo/galvanizado e tampa basculante, 3 x (25 x 70 mm), ref. 145-02R da Mopa ou equivalente</t>
  </si>
  <si>
    <t>Tomada para telefone, tipo RJ11(2 fios); ref.09996 Pial ou equivalente</t>
  </si>
  <si>
    <t>Caixa de ferro chapa 20, estampada, de 4´ x 2´</t>
  </si>
  <si>
    <t>Caixa de ferro chapa 20, estampada octogonal, de 3´ x 3´</t>
  </si>
  <si>
    <t>Caixa de ferro chapa 20, estampada, de 4´ x 4´</t>
  </si>
  <si>
    <t>Caixa de ferro chapa 20, esmaltada octogonal FMS com fundo móvel, de 4´ x 4´</t>
  </si>
  <si>
    <t>Tomada 2P+T, 16A de sobrepor, 380/440V, ref. SN-3009 IP 44 da Steck + plugue; ref. SN-3079 IP 44 da Steck ou equivalente</t>
  </si>
  <si>
    <t>Tomada 2P+T, 10A - 250V, completa; ref. 054343 da Pial Legrand ou equivalente</t>
  </si>
  <si>
    <t>Tomada 2P+T, 20A - 250V, completa; ref. 054344 da Pial Legrand ou equivalente</t>
  </si>
  <si>
    <t>Tomada industrial 3P+T, de 32A para 220/240V, com carcaça, prensa cabos, aliviador de tensão e tampa trava; ref. S-4209 Steck ou equivalente</t>
  </si>
  <si>
    <t>Poste condutor metálico com pintura eletrostática, para distribuição com suporte para tomadas elétrica e RJ, altura de 3 m; ref. MAX PC.3000 da Maxtil, LF1300 da Lifer, VL 8.01 da Valeman, ME 8.01 da Hoffman ou equivalente</t>
  </si>
  <si>
    <t>Módulo de tomada universal 2P+T de 10A - 250V, sistema X, para canaleta/perfilado, com encaixe rápido e tampa; ref. Tramontina, Fame, Pial Legrand ou equivalente</t>
  </si>
  <si>
    <t>Lâmpada halógena Palito, base R7s bilateral 300W 110/220V, compr. 118mm; ref. 91750/91436 QuartzLine GE, ref. Haloline 64703/64701 Osram ou equivalente</t>
  </si>
  <si>
    <t>Lâmpada fluorescente tubular comum 16W, base bipino, bilateral; ref. TLDRS16W-CO-25 da Philips ou equivalente</t>
  </si>
  <si>
    <t>Lâmpada fluorescente compacta sem reator integrado, base G24d-2 18W-2U duplo; ref. D18W/21-840 / D18W/827 da Osram ou equivalente</t>
  </si>
  <si>
    <t>Lâmpada fluorescente tubular comum 20W, base Bipino bilateral; ref. T10 PLUS 20W/750 1SL/25 da Philips ou equivalente</t>
  </si>
  <si>
    <t>Lâmpada fluorescente tubular comum 15W, base bipino, Bilateral; ref. Convencional 29534 GE, L15-LD Osram, TLD15W-ELD-25 Philips ou equivalente</t>
  </si>
  <si>
    <t>Lâmpada de vapor metálico tubular base G12 de 70W; referência comercial CDM-T 70 da Philips ou equivalente</t>
  </si>
  <si>
    <t>Lâmpada incandescente halógena refletora PAR20, base E27 de 50W - 220V; ref. Halopar 20 64832 Osram ou equivalente</t>
  </si>
  <si>
    <t>Lâmpada halógena com refletor dicroico de 50 W 12 V, ref. Decostar 51 Titan 60° GU5.3 da Osram ou equivalente</t>
  </si>
  <si>
    <t>Lâmpada fluorescente tubular com camada trifósforo, base bipino bilateral, de 32 W; ref. TLDRS32W-S84 da Philips ou equivalente</t>
  </si>
  <si>
    <t>Lâmpada LED tubular T8, base G13 de 9 a 10W, 900 até 1050 Im, cor 4000 a 6500K, vida útil mínimo 25.000 horas, garantia mínima de 3 anos pelo fabricante, ref. Essential LEDtube 600mm 9W da Philips, Tubo LED T8 10W/4000 600 mm da Osram ou equivalente</t>
  </si>
  <si>
    <t>Lâmpada LED tubular T8, base G13 - 18 a 20W, 1850 até 2000 lm, cor 4000 a 6500K, vida útil mín. 25.000 horas; ref. Essential LEDtube 1200mm 18W 840/865 Philips, Tubo LED T8 - 20W/4000/5000/6500 1200mm da Osram ou equivalente</t>
  </si>
  <si>
    <t>Lâmpada fluorescente compacta sem reator integrado, base G-23 9W-1U simples, ref. Sylvania, Kian ou equivalente</t>
  </si>
  <si>
    <t>Lâmpada fluorescente compacta sem reator integrado, base G-24D-3 26W-2U duplo; ref. D26 W / 41-827 da Dulux, 840 da Osram, PL-C / 2 P26 W / 827 ou 840 da Philips ou equivalente</t>
  </si>
  <si>
    <t>Lâmpada fluorescente compacta eletrônica com reator integrado, base E27; 20W-3U triplo 110/220V; ref. SKU FK da Taschibra, 04030 da Ourolux, Elgin ou equivalente</t>
  </si>
  <si>
    <t>P.15.000.031401</t>
  </si>
  <si>
    <t>Luminária LED embutir tipo balizador 3W, bivolt, para caixa de 4x2, pintura epóxi branco/preto, corpo alumínio injetado, difusor translúcido, 2700K a 3000K; ref. St1314 da Starlumen, BALI42 da Ames ou equivalente</t>
  </si>
  <si>
    <t>P.15.000.031407</t>
  </si>
  <si>
    <t>Luminária blindada tipo arandela, com suporte articulado, globo em vidro liso incolor e grade de proteção, para lâmpada LED; ref. Tramontina ou equivalente</t>
  </si>
  <si>
    <t>Luminária LED redonda sobrepor, 17 a 19W, fluxo luminoso de 1900 a 2000 lm, temperatura cor 4000K, com difusor recuado translucido, ref. EF72-S2000840 Lumicenter, PL 644/LED20W TL Prolumi ou equivalente</t>
  </si>
  <si>
    <t>P.15.000.031435</t>
  </si>
  <si>
    <t>Projetor LED, potência 30W, IP65, 6500K, 2250 a 2400 lúmens, bivolt; ref. RSPM-30WBF da Iluminim, 9381 da Gaya, 438718 / 306530 da Brilia ou equivalente</t>
  </si>
  <si>
    <t>P.15.000.031437</t>
  </si>
  <si>
    <t>Projetor/refletor LED verde retangular, foco orientável, fixação em parede ou piso, bivolt, a prova d´água IP66, ângulo de abertura 120°, fluxo luminoso 800/900lm, potência de 10 W; ref. Iluminim, MGC ou equivalente</t>
  </si>
  <si>
    <t>P.15.000.034006</t>
  </si>
  <si>
    <t>Luminária hermética sobrepor para lâmpada LED ou Fluorescente de 2x28W/32W/54W, bivolt, corpo em ABS e difusor em policarbonato, IP65; ref. Osram, Philips, BLight, B.Bauer ou equivalente</t>
  </si>
  <si>
    <t>Luminária quadrada de sobrepor, difusor translucido, para 4 lâmpadas fluorescentes tubulares 14/16/18W, ref. L40S416B da AMES, 750416 LC da ARM, PL 289/42 TL da Prolumi, AL 7760 da Ajalumi ou equivalente</t>
  </si>
  <si>
    <t>Luminária retangular de sobrepor tipo calha aberta com refletor e aletas parabólicas para 2 lâmpadas fluorescentes 28/54W; ref. DBL 3391 2x28W da Light Tool, LS 503 da Intral, FAA06-S228 da Lumicenter, 720228BC da ARM ou equivalente</t>
  </si>
  <si>
    <t>Luminária LED retangular, sobrepor, de 35 a 41W, 3690 a 4800 lm, 220V, temper. cor 4000K, difusor translúcido; ref. AL0756D.L102 da Ajalumi, SM-755/2 LED LC da ARM, LHT42-S4000840 da Lumicenter ou equivalente</t>
  </si>
  <si>
    <t>Luminária LED redonda, embutir, 9 a 12W, fluxo luminoso 800 a 1060 lm, 220V, temperatura cor 4000K, difusor translúcido, ref. AL 0185 da Ajalumi, ARM-702/1 LED da ARM, EF70-E0850840 da Lumicenter, PL 616/LED15W TL da Prolumi ou equivalente</t>
  </si>
  <si>
    <t>P.15.000.034123</t>
  </si>
  <si>
    <t>Luminária LED redonta de embutir tipo balizador, para piso, potência 6W, 300lm / 360 lm, temperatura de cor 2700K/3000K, bivolt; ref. comercial: LM615 da Luminatti, ESL6 da Ames ou equivalente</t>
  </si>
  <si>
    <t>P.15.000.034124</t>
  </si>
  <si>
    <t>Luminária para travessia de pedestres leds, com relés e braço articulado, ref. DI-955/01.034.CET25, relê MP-3263, braço DTVS-BA-TB-3212.1 da Repume ou equivalente</t>
  </si>
  <si>
    <t>Luminária LED retangular para poste, 14.160 a 17475 lm, IRC&gt;=70, temperatura cor 5000K/6000K, eficiência 118lm/W, IP&gt;=66, ref. FLED 120-SS06 da Fortlight, LEX01-S3M750 da Lumicenter, SL DURA-115 da Ledstar-Unicoba, GL216 da Glight ou equivalente</t>
  </si>
  <si>
    <t>Luminária LED retangular para parede/piso de 11.838 a 12.150lm, IRC&gt;=70, temperatura cor 5000/6000 K, IP&gt;=66, eficiência 135lm/W, potência 86W/120W; ref. FLED 100-RR25 da Fortlight, CLF-MP100 da Conexled ou equivalente</t>
  </si>
  <si>
    <t>Luminária LED retangular para poste, 6250lm a 6674lm, eficiência mín.113 lm/W, IRC&gt;=70, temperatura cor 5000/6500 K, IP&gt;=54, ref. CLU-M60 da Conexled, TK SL-50 da Ledstar, GL216 50 da Glight ou equivalente</t>
  </si>
  <si>
    <t>P.15.000.034131</t>
  </si>
  <si>
    <t>Luminária LED retangular para poste, eficiência minima 14.083 lm, eficiência min.135 lm/W, potência 104W; ref. CLP-A100U da Conexled ou equivalente</t>
  </si>
  <si>
    <t>P.15.000.034132</t>
  </si>
  <si>
    <t>Luminaria LED retangular em alumínio para poste, tipo pública, IP67, fluxo luminoso de 5000 a 5500lm, temperatura da cor 6000-6500K, potência 50W - bivolt</t>
  </si>
  <si>
    <t>P.15.000.034133</t>
  </si>
  <si>
    <t>Luminária retangular tipo arandela externa, (axlxp) 40x13x8cm, com difusor em polietileno ou vidro leitoso, com dois soquetes E27, diversas cores</t>
  </si>
  <si>
    <t>P.15.000.034134</t>
  </si>
  <si>
    <t>Luminária LED retangular para poste, eficiência minima 27.624 lm, eficiência min. 135 lm/W, potência 204W; ref. CLP-A200U da Conexled ou equivalente</t>
  </si>
  <si>
    <t>P.15.000.034200</t>
  </si>
  <si>
    <t>Luminária LED solar integrada para poste, com suporte para fixação; ref. linha Sahy CLS-UF80 da Conexled, Atlas All in One 80W da Fotovolt,  EIF-80W da Lightsolar ou equivalente</t>
  </si>
  <si>
    <t>Projetor retangular fechado, com alojamento para reator, para lâmpada vapor metálico ou de sódio de 150 a 400 W; ref. SBE-417 da Shomei, EX 417-5 da Naville ou equivalente</t>
  </si>
  <si>
    <t>Luminária redonda de embutir com difusor recuado para 1 ou 2 lâmpadas fluorescentes compactas/LED de 15/18/20 a 26W; ref. EDR-45 da Lumalux, YEE410 da AMES, PL 613/226 da Prolumi ou equivalente</t>
  </si>
  <si>
    <t>Projetor retangular fechado com aletas, para lâmpada vapor metálico 1000/2000 W, vapor sódio 1000 W; ref. EZ-440-I/2 da Naville ou equivalente</t>
  </si>
  <si>
    <t>Projetor cônico fechado, para lâmpadas vapor metálico e vapor de sódio 250/400W, mista 250/500W; ref. IE-531/1 Metal Light ou equivalente</t>
  </si>
  <si>
    <t>P.15.000.046050</t>
  </si>
  <si>
    <t>Projetor LED modular de 150 a 200W, eficiência minima de 125 l/W, fluxo luminoso mínimo de 26294lm, ref. CLF-MP200C da Conexled, HRS-200 da H2xtech, RFL180-B502-002 da LED ou equivalente</t>
  </si>
  <si>
    <t>Luminária retangular de sobrepor tipo calha aberta para 2 lâmpadas fluorescentes tubulares de 32W; ref. CF232RB da Ames, AL7951.2FT32 da Ajalumi ou equivalente</t>
  </si>
  <si>
    <t>Luminária decorativa tipo poste balizador, com altura aproximada de 500mm a 600mm; ref. E210M da Ames Iluminação, 532 FM Lustres, ST222V da Starlumen, Ecoforce ou equivalente</t>
  </si>
  <si>
    <t>Luminária fechada retangular tipo pétala grande, com alojamento para reator, ref. DP-2305-01 da Projeto ou equivalente</t>
  </si>
  <si>
    <t>Plafon de plástico e/ou PVC, para acabamento de ponto de luz, com soquete E-27, ref. PF1 ou PF2 da Wetzel ou equivalente</t>
  </si>
  <si>
    <t>Luminária de embutir redonda com foco orientável e acessórios antiofuscante, para 1 lâmpada dicroica de 50 W, base GZ-10; ref. linha face plana IL0073-GZ Interlight ou equivalente</t>
  </si>
  <si>
    <t>Luminária retangular de embutir assimétrica para 1 lâmpada fluorescente tubular de 14W; ref. FEA-62 da Lumalux, 136114 BC da ARM, FAN03-E114 da Lumicenter, PL 381/114 ASS da Prolumi ou equivalente</t>
  </si>
  <si>
    <t>Luminária redonda de sobrepor ou pendente com difusor para facho concentrado para 1 lâmpada vapor metálico elipsoidal de 250 / 400W; ref. LI2020C da AMES ou equivalente</t>
  </si>
  <si>
    <t>Luminária redonda de sobrepor com difusor em vidro temperado jateado para 1 ou 2 lâmpadas fluorescentes compactas de 18/26W; ref. PFD-03 da Lumalux, YE510G da AMES, ARM99-2018 C da ARM, AL 3001/G da Ajalumi ou equivalente</t>
  </si>
  <si>
    <t>Luminária industrial pendente refletor prismático sem alojamento para reator, lâmpadas sódio/metálico/mista 150/250/400W, ref. DI-850 e DI-855 da Repume ou equivalente</t>
  </si>
  <si>
    <t>Luminária LED quadrada, sobrepor, de 15 a 24W fluxo lum. 1363 a 1800 lm, 220V, temper. de cor 4000 K, difusor prismático transparente; ref. 400-24/1 LED da ARM, EF75-S2000840, difusor leitoso Lumicenter, PL 289/LED18W TL Prolumi ou equivalente</t>
  </si>
  <si>
    <t>Luminária retangular de embutir tipo calha fechada com difusor plano em acrílico para 2 lâmpadas fluorescentes de 28/32/36/54W; ref. CE232DL-N da AMES, 152228 LC da ARM, FHT07-E228 da Lumicenter, PL 389/24 TL da Prolumi ou equivalente</t>
  </si>
  <si>
    <t>Luminária retangular de sobrepor tipo calha fechada difusor em acrílico translúcido p/2 lâmpadas fluorescentes 28/32/36/54W, ref. L40S232B AMES, 750228 LC da ARM, FHT05-S228 Lumicenter, PL 289/24 TL Prolumi, AL 7551.2FT28 Ajalumi ou equivalente</t>
  </si>
  <si>
    <t>P.15.000.092174</t>
  </si>
  <si>
    <t>Suporte tubular de fixação em poste para 1 luminária tipo pétala; ref. TPC 105/1-0° da Trópico, DTS-1-60 da Repume, SUP-1 da AMES, RCA Lâmpadas, SB-1 Reto da Induspar ou equivalente</t>
  </si>
  <si>
    <t>P.15.000.092175</t>
  </si>
  <si>
    <t>Suporte tubular de fixação em poste para 2 luminárias tipo pétala; ref. TPC 105/2-180° da Trópico, DTS-2-60 da Repume, SUP-02 da AMES, RCA lâmpadas, SB-2 Angular da Induspar ou equivalente</t>
  </si>
  <si>
    <t>Bloco autônomo de iluminação de emergência LED, autonomia de 3 horas, equipado com 2 faróis, fluxo luminoso 2.000 até 3.000 lúmens; ref. FAE-LED216 da KBR, Bloco de 3000 lumens da Segurimax ou equivalente</t>
  </si>
  <si>
    <t>P.16.000.067004</t>
  </si>
  <si>
    <t>Luminária de emergência LED sobrepor, teto ou parede (frontral/ lateral), dupla face, autonomia mínima 2 horas, 30/35 lúmens, bivolt 110/220V, bateria recarregável; ref. Iluminim, Intelbras, Segurimax ou equivalente</t>
  </si>
  <si>
    <t>Luminária para unidade centralizada de sobrepor, completa, com lâmpada fluorescente de 15W, PL 15W,  ref. G45 da Gevi gamma ou equivalente</t>
  </si>
  <si>
    <t>Unidade gerenciadora digital de vídeo em rede (NVR) de até 8 câmeras IP em Full HD a 30FPS, armazenamento de 6 TB, 1 interface de rede Fast Ethernet; ref. NVD 1008 P da Intelbras ou equivalente</t>
  </si>
  <si>
    <t>Unidade gerenciadora digital de vídeo em rede (NVR) de até 16 câmeras IP em Full HD a 30FPS, armazen. de 12 TB, 1 interface de rede Gigabit Ethernet e 4 entradas de alarme; ref. NVD 3016 P da Intelbras ou equivalente</t>
  </si>
  <si>
    <t>Unidade gerenciadora digital de vídeo em rede (NVR) de até 32 câmeras IP em Full HD a 30FPS, para armazenamento de 48 TB, 2 interface de rede Gigabit Ethernet e 16 entradas de alarme; referência NVD 7032 da Intelbras ou equivalente</t>
  </si>
  <si>
    <t>Fonte de alimentação chaveada universal (bivolt), com saída de 24V 1,5A 35W; reerência comercial LRS-35-24 da Mean Well, I20667 Metaltex ou equivalente</t>
  </si>
  <si>
    <t>Rack fechado de piso padrão metálico, 19 x 44 Us x 770 mm, porta com visor em acrílico/vidro; ref. Bihouse Racks, APL Racks, Pier Telecom ou equivalente</t>
  </si>
  <si>
    <t>Rack fechado padrão metálico, 19 x 20 Us x 470 mm, porta com visor em acrílico/vidro; ref. Bihouse Racks, APL Racks, Pier Telecom ou equivalente</t>
  </si>
  <si>
    <t>Rack fechado padrão metálico, 19 x 12 Us x 470 mm, porta com visor em acrílico/vidro; ref. Bihouse Racks, APL Racks, Pier Telecom ou equivalente</t>
  </si>
  <si>
    <t>Detector ou sensor de gás liquefeito (GLP), gás natural (GN) ou derivados de metano, endereçável; ref. Gevi gamma, AFDG2E da Abafire, AGD da Contech, IL022 da Aerot, MGC1000 da Minipa ou equivalente</t>
  </si>
  <si>
    <t>Módulo isolador, módulo endereçador para audiovisual; ref. LSC-ISO da Global Fire, IRC485T03 da Tecnohold, IDL 520 da Intelbras, MIC-E 02251 da Ilumac ou equivalente</t>
  </si>
  <si>
    <t>Câmera fixa colorida compacta, resolução 1/3 Megapixels, tipo mini com lente varifocal, para áreas internas e externas; ref. VIP S3120 IP mini Bullet 1.3MP da Intelbras, IP GSIP1300TVP Bullet da Giga ou equivalente</t>
  </si>
  <si>
    <t>Câmera Dome IP HD 1.3MP, para áreas internas e externas, função WDR, com lente varifocal, possui função SIP (vídeo chamadas); ref. IP Dome HD VIP E4220Z da Intelbras, GV EDR2100-0F da Geovision ou equivalente</t>
  </si>
  <si>
    <t>Câmera fixa com domo e suporte de fixação, sensor de imagem CMOS, função WDR e IP 66; ref. NDI-50022-V3 da Bosch ou equivalente</t>
  </si>
  <si>
    <t>Switch Gigabit para servidor central com 24 portas PoE frontais e 2 portas SFP, capacidade de 10 / 100 / 1000 MBPS; ref. WS-C2960X-24PD-L da Cisco, N2024P da Dell, JL255A 2930F da HP Aruba ou equivalente</t>
  </si>
  <si>
    <t>Estação de trabalho "WorkStation" para central de monitoramento com até 3 monitores, memória RAM de 8 GB; referência T3620 MT da empresa Dell ou equivalente</t>
  </si>
  <si>
    <t>Mesa controladora híbrida para até 32 câmeras IPs com teclado e joystick, compatível com sistema de CFTV, IP ou analógico; ref. modelo VTN-2000 da Intelbras ou equivalente</t>
  </si>
  <si>
    <t>Estação de monitoramento "WorkStation" para até 3 monitores, memória RAM de 16 GB DDR4, Placa de vídeo 5 GB DD5; ref. Z4 da marca HP ou equivalente</t>
  </si>
  <si>
    <t>Central de pabx híbrida de telefonia para 8 linhas tronco e 128 ramais (digital e analógico), recurso PBX-Networking, ref. KX-TDE600 IP Panasonic ou equivalente</t>
  </si>
  <si>
    <t>Central de pabx híbrida de telefonia para 8 linhas tronco+128 ramais (digital e analógico); ref. Impacta 220 Intelbras, Impacta 300 Intelbras ou equivalente</t>
  </si>
  <si>
    <t>P.17.000.030603</t>
  </si>
  <si>
    <t>Central de pabx para 2 linhas e 8 ramais; ref. Conecta + da Intelbras, incluso o kit de mais 1 placa de 4 ramais e 1 placa Disa de atendimento automático</t>
  </si>
  <si>
    <t>Chave de fluxo para ar, temperatura de trabalho max. 60°C, ajuste vazão min. 10m/s, micro chave reversível (SPDT-COM-NO-NC), capacidade 10A - 1/2HP - 125/250VAC</t>
  </si>
  <si>
    <t>P.17.000.030715</t>
  </si>
  <si>
    <t>Termostato para aquecimento ou refrigeração com programação horária, referência comercial Full Gauge ou equivalente</t>
  </si>
  <si>
    <t>P.17.000.030716</t>
  </si>
  <si>
    <t>Poço Termométrico em alumínio com haste de 30mm e rosca 1/2" npt, ref. Comercial: Full Gauge ou equivalente</t>
  </si>
  <si>
    <t>P.17.000.031477</t>
  </si>
  <si>
    <t>Ponto de acesso de dados (Acess Point), para acesso em rede local sem fio, ref. com.: EAP245-AC1750-V1 da TP-Link, WAP150 da Cisco, DAP-2610 da D-Link ou equivalente</t>
  </si>
  <si>
    <t>Central de pabx híbrida de telefonia para 8 linhas tronco e 24 a 32 ramais (digital e analógico); ref. Intelbras Impacta 40 /68i, Panasonic KXTES 32 ou equivalente</t>
  </si>
  <si>
    <t>Porteiro eletrônico com 1 interfone, ref. Amelco AM-M100 ou equivalente</t>
  </si>
  <si>
    <t>Sistema eletrônico de automatização de portão deslizante, para esforço maior de 800kg e até 1400 kg, mono 220 V, com 3 controles de acesso; ref. DZ IND 1500 / EURUS 2000 da PPA ou equivalente - instalado</t>
  </si>
  <si>
    <t>Inversor de frequência para variação de velocidade em motores, potência de 0,25 a 20 cv; ref. CFW500D31P0T4DB20 da Weg ou equivalente</t>
  </si>
  <si>
    <t>Alarme sonoro bitonal de 220V, para painel de comando; ref. 104/220 B Cutler Hammer ou equivalente</t>
  </si>
  <si>
    <t>Amplificador de potência, 50 dB, para VHF e CATV, frequência 40 a 550 MHz; ref. PQAP-7500 da Pró Eletronic ou equivalente</t>
  </si>
  <si>
    <t>P.17.000.042542</t>
  </si>
  <si>
    <t>Antema WI-FI dual band access point, banda 450Mbps em 2.4GHz e 1300Mbps em 5GHz, compatível em PoE (802,3at); ref. AC1750 - EAP245 TP-Link ou equivalente</t>
  </si>
  <si>
    <t>P.17.000.042546</t>
  </si>
  <si>
    <t>Modulador de canais modelo ágil, ref. PQMO-2600G2 da Proeletronic ou equivalente</t>
  </si>
  <si>
    <t>Sensor de presença infravermelho passivo e microondas sem fio, alcance 12m, frequência 433,92Mhz, cobertura 90°; ref. Intelbras IVP2000 SR ou equivalente</t>
  </si>
  <si>
    <t>Transceptor Gigabit SX conectável de formato pequeno (SFP); ref. MGBSX1 da Cisco ou equivalente</t>
  </si>
  <si>
    <t>Sistema ininterrupto de energia monofásico no break, de 5 a 7,5 kVA (110 / 120 V), autonomia 15 minutos</t>
  </si>
  <si>
    <t>Sistema ininterrupto de energia trifásico on line, de 15 kVA (208 / 110 V), autonomia 15 minutos</t>
  </si>
  <si>
    <t>Sistema ininterrupto de energia monofásico on line, de 5 kVA (220 / 110 V), com autonomia 15 minutos</t>
  </si>
  <si>
    <t>Sistema ininterrupto de energia, monofásico no break, de 600 VA (127 / 127 V, com autonomia de 10 a 15 minutos</t>
  </si>
  <si>
    <t>Sistema ininterrupto de energia on line senoidal, de 50 kVA (220/110 V), com automação de 15 minutos</t>
  </si>
  <si>
    <t>Sistema ininterrupto de energia, trifásico on line senoidal, de 5 kVA (220/110 V), com automação de 15 minutos</t>
  </si>
  <si>
    <t>Sistema ininterrupto de energia, trifásico on line senoidal, de 10 kVA (220/110 V), com autonomia de 15 minutos</t>
  </si>
  <si>
    <t>Sistema ininterrupto de energia, trifásico on line senoidal, de 7,5 kVA (220/110 V), com autonomia de 15 minutos</t>
  </si>
  <si>
    <t>Sistema ininterrupto de energia trifásico on line senoidal, de 40kVA, 380V/220V, com autonomia de 15 minutos; ref. Conception da CM Comandos Lineares, Sigma da Beta Eletronic, Energy Master, Oneupsti, Processtec ou equivalente</t>
  </si>
  <si>
    <t>Destravador magnético eletroímã (sem fonte), para porta corta-fogo de 24 Vcc, ref. Gevi gamma ou equivalente</t>
  </si>
  <si>
    <t>Rack fechado de piso padrão metálico, 19 x 24 Us x 570 mm, porta com visor em acrílico/vidro; ref. Bihouse Racks, APL Racks, Pier Telecom ou equivalente</t>
  </si>
  <si>
    <t>Detector termovelocimétrico com base endereçável; ref. Johnson Controls, Fire &amp; Security, Aerotex Extintores ou equivalente</t>
  </si>
  <si>
    <t>Aparelho telefônico multifrequencial, analógico, teclas: FLASH, HOOK, PAUSE, LND e MODE, controle discagem em pulso e tom, controle de volume em 3 níveis</t>
  </si>
  <si>
    <t>Cancela automática com gabinete aço e barreira em alumínio de 3,50 até 4,00 m; ref. Gatter Peccinin, Barrier da PPA, Prime DC da Garen, Max Peccinin, Brasso jetflex da PPA ou equivalente</t>
  </si>
  <si>
    <t>Controlador de acesso com identificação por impressão digital (biometria) e software de gerencimento; ref. SS 411E da Intelbras, iDAccess da Controlid ou equivalente</t>
  </si>
  <si>
    <t>Painel frontal cego de 19´ x 1 U; ref. Itcomtech/20, Furukawa, Garra ou equivalente</t>
  </si>
  <si>
    <t>Painel frontal cego de 19´ x 2 U; ref. Itcomtech/20, Furukawa, Garra ou equivalente</t>
  </si>
  <si>
    <t>Caixa de entrada tipo ´E´ de (560x350x210)mm, ref. BN, Olipe ou equivalente - padrão Eletropaulo</t>
  </si>
  <si>
    <t>Painel autoportante/modular em chapa de aço, com proteção mínima IP-54, sem componentes; referência comercial Taunus, Press Mat ou equivalente</t>
  </si>
  <si>
    <t>Placa de montagem para quadros em geral, em chapa de aço carbono, espessura 2,25mm, acabamento pintura eletrostática; ref. Phaynell, Press Mat, Painel.ind.br ou equivalente</t>
  </si>
  <si>
    <t>P.19.000.040517</t>
  </si>
  <si>
    <t>Gancho longo em chapa de aço zincado, para fixação de luminárias; ref. Perfilaço, TWT ou equivalente</t>
  </si>
  <si>
    <t>Haste de aterramento de 5/8"x2,4 m, em aço SAE1010/1020, trefilado e revestido de cobre eletrolítico; ref. PK0065 da Paraklin, TEL5814 da Termotécnica ou equivalente</t>
  </si>
  <si>
    <t>Mastro para sinalizador de obstáculo de 1,50m x 3/4´</t>
  </si>
  <si>
    <t>Barra condutora chata em cobre de 3/4´ x 3/16´; ref. TEL 780 Termotécnica ou equivalente</t>
  </si>
  <si>
    <t>Caixa de equalização com barra cobre 6mm, embutir, chapa de aço com pintura esmaltada, de 400x400mm e tampa, uso interno, ref. Tel-900 Termotécnica ou equivalente</t>
  </si>
  <si>
    <t>Caixa de equalização com barra cobre 6mm, embutir, chapa de aço com pintura esmaltada, de 200x200mm e tampa, uso interno, ref. Tel-901 Termotécnica ou equivalente</t>
  </si>
  <si>
    <t>Fixador componente A+B; ref. FGG 01 da Gelcam ou equivalente</t>
  </si>
  <si>
    <t>Suporte para fixação de terminal aéreo e ou cabo de cobre; ref. SGG01 da Gelcam ou equivalente</t>
  </si>
  <si>
    <t>Terminal aéreo em barra de cobre circular maciço, diâmetro de 1/4´ x 300; ref. TAG da Gelcam ou equivalente</t>
  </si>
  <si>
    <t>Presilha em latão para cabos de 16 até 50 mm²; ref. Termotécnica ou equivalente</t>
  </si>
  <si>
    <t>Presilha em latão para cabos acima 50 até 120 mm²; ref. Termotécnica ou equivalente</t>
  </si>
  <si>
    <t>Suporte para fixação de terminal aéreo e ou cabo de cobre nu; ref. SGG02/SGG03 da Gelcam ou equivalente</t>
  </si>
  <si>
    <t>Suporte para fixação de fita de alumínio 7/8" x 1/8" e/ou cabo de cobre nu, com base ondulada; ref. SGG 03 (longitudinal) da Gelcam ou equivalente</t>
  </si>
  <si>
    <t>Suporte para fixação de fita de alumínio 7/8" x 1/8", com base plana; ref. SGG 04/F da Gelcam ou equivalente</t>
  </si>
  <si>
    <t>Tela equipotencial em aço inoxidável, largura 200 mm, espessura 1,4mm, ref. TEL 758KV Belinox, Termotécnica ou equivalente</t>
  </si>
  <si>
    <t>Barra condutora chata em alumínio de 7/8´ x 1/8´ x 3 m; ref. TEL 771 da Termotécnica ou equivalente</t>
  </si>
  <si>
    <t>Barra condutora chata em alumínio de 3/4´ x 1/4´ x 3 m; ref. TEL 770 da Termotécnica ou equivalente</t>
  </si>
  <si>
    <t>Alicate para solda exotérmica; referência U-L160 da Unisolda ou equivalente</t>
  </si>
  <si>
    <t>Alicate para solda exotérmica; referência U-S84 da Unisolda ou equivalente</t>
  </si>
  <si>
    <t>Para-raios de distribuição, classe 12 kV / 10 kA, encapsulado com polímero; ref. PBP-1210 Balestro ou equivalente</t>
  </si>
  <si>
    <t>Para-raios de distribuição, classe 12 kV / 5 kA, encapsulado com polímero; ref. PBP-1205 Balestro ou equivalente</t>
  </si>
  <si>
    <t>Para-raios de distribuição, classe 15 kV / 5 kA, encapsulado com polímero; ref. PBP-1505 Balestro ou equivalente</t>
  </si>
  <si>
    <t>Para-raios de distribuição, classe 15 kV / 10 kA, encapsulado com polímero; ref. PBP-1510 Balestro ou equivalente</t>
  </si>
  <si>
    <t>Sinalizador visual de advertência LED, bivolt, entrada/saída de garagem sequencial duplo, com base fixação, placa de sinalização; referência comercial: Giroled, Iluctron, TKN, Starlumen ou equivalente</t>
  </si>
  <si>
    <t>Sinalizador audiovisual de advertência LED, bivolt, entrada/saída de garagem sequencial duplo, com base fixação, placa de sinalização; referência comercial: Giroled, Iluctron, TKN, Starlumen ou equivalente</t>
  </si>
  <si>
    <t>Pedra de concreto para estaiamento, ref. ND.01.46.01/1 Elektro ou equivalente</t>
  </si>
  <si>
    <t>Cabo de cobre flexível de 2x1,5mm², encordoamento com isolação termoplástico PVC/E 105°C, classe 4, tensão de isolamento 600V, para sistema de detecção incêndio</t>
  </si>
  <si>
    <t>Cabo de cobre flexível de 3x1,5mm², encordoamento com isolação termoplástico PVC/E 105°C, classe 4, tensão de isolamento 600V, para sistema de detecção incêndio</t>
  </si>
  <si>
    <t>Cabo de cobre flexível de 2x2,5mm², encordoamento com isolação termoplástico PVC/E 105°C, classe 4, tensão de isolamento 600V, para sistema de detecção incêndio</t>
  </si>
  <si>
    <t>Sistema de barramento blindado de 100 a 2000 A, trifásico, barra de cobre, composto por: calha condutora trifásica com neutro 100%, igual ou superior a 630 V (Ui), para uso interno; ref. Beghin, Helzin ou equivalente</t>
  </si>
  <si>
    <t>Bloco terminal conector (12 polos) até 65A/600V, faixa de aplicação até 16mm²; ref. BPS-12PA da Building, B100W-B100GE da Eletrokit ou equivalente</t>
  </si>
  <si>
    <t>Disjuntor em caixa moldada, termomagnético tripolar. 1600A,Vn= 690V, 50/60Hz, faixa de ajuste de 1000 até 1600A; ref. DWA1600S-1600-3 da Weg ou equivalente</t>
  </si>
  <si>
    <t>Dispositivo diferencial residual de 40 A x 30 mA, 2 polos, ref. 5SM1 314-0 MB Siemens ou equivalente</t>
  </si>
  <si>
    <t>Dispositivo diferencial residual de 80 A x 30 mA, 4 polos, ref. PBA 480/030 da GE, 5SV5-347-0 da Siemens ou equivalente</t>
  </si>
  <si>
    <t>Dispositivo referencial residual de 25A x 30mA - 4 polos; ref. WRx12530mA da Cutler Hammer, 5SV5 342-0MB da Siemens, SDR 425-30 da Steck ou equivalente</t>
  </si>
  <si>
    <t>Disjuntor termomagnético, unipolar 127/220V, corrente de 10 até 30A, conforme selo de conformidade do INMETRO da Pial Legrand, Eletromar / Cuttler Hammer, Soprano, Lorenzetti, ABB ou equivalente</t>
  </si>
  <si>
    <t>Disjuntor termomagnético, unipolar 127/220V, corrente de 35 até 50A, conforme selo de conformidade do INMETRO da Pial Legrand, Eletromar / Cuttler Hammer, Soprano, Lorenzetti, ABB ou equivalente</t>
  </si>
  <si>
    <t>Disjuntor termomagnético, bipolar 220/380V, corrente de 10 até 50A, conforme selo de conformidade do INMETRO da Pial Legrand, Eletromar / Cuttler Hammer, Soprano, Lorenzetti, ABB ou equivalente</t>
  </si>
  <si>
    <t>Disjuntor termomagnético, bipolar 220/380V, corrente de 60 até 100A, conforme selo de conformidade do INMETRO para os modelos de 60  A da Pial Legrand, Eletromar / Cuttler Hammer, Soprano, Lorenzetti, ABB ou equivalente</t>
  </si>
  <si>
    <t>Disjuntor termomagnético, tripolar 220/380V, corrente de 10 até 50A, conforme selo de conformidade do INMETRO da Pial Legrand, Eletromar / Cuttler Hammer, Soprano, Lorenzetti, ABB ou equivalente</t>
  </si>
  <si>
    <t>Disjuntor termomagnético, tripolar 220/380V, corrente de 60 até 100A, conforme selo de conformidade do INMETRO para os modelos de 60 A da Pial Legrand, Eletromar / Cuttler Hammer, Soprano, Lorenzetti, ABB ou equivalente</t>
  </si>
  <si>
    <t>Disjuntor série universal, em caixa moldada, térmico e magnético fixos, bipolar 480V, corrente de 60 até 100A; ref. Gi 20/21 da Eletromar/Cutler Hammer ou equivalente</t>
  </si>
  <si>
    <t>Disjuntor série universal, em caixa moldada, térmico e magnético fixos, bipolar 480/600V, corrente de 125A; ref. Gi 21 da Eletromar/Cutler Hammer ou equivalente</t>
  </si>
  <si>
    <t>Disjuntor série universal, caixa moldada, térmico fixo e magnético ajustável, tripolar 600V, corrente 500 até 630A; ref. DCM630S3-500A/DCM630S3-600A Metaltex, DAM1-630S-500A JNG, DWB800S500-3DA WEG, FM6-SD630-630 BHS, 1SDA054396R1BR da ABB ou equivalente</t>
  </si>
  <si>
    <t>Disjuntor série universal, caixa moldada, térmico fixo e magnético ajustável, tripolar 600V, corrente de 700 até 800A; ref. Li 37/38 da  Eletromar/Cutler Hammer ou equivalente</t>
  </si>
  <si>
    <t>Mini-disjuntor termomagnético, bipolar 400V, corrente de 80A até 100A; ref. 5SP4 191-7 Siemens, SDD-2C100 Steck, 9350 Alumbra ou equivalente</t>
  </si>
  <si>
    <t>Mini-disjuntor termomagnético, unipolar 127/220V, 40 até 50A</t>
  </si>
  <si>
    <t>Chave comutadora seletora com 3 polos e 3 posições para 25 A, ref. CA20-A270.600-ER ou equivalente</t>
  </si>
  <si>
    <t>Chave comutadora seletora com 1 polo e 3 posições para 25 A, ref. CA20B-A730.600-E ou equivalente</t>
  </si>
  <si>
    <t>Base fusíveis Diazed completa até 25A</t>
  </si>
  <si>
    <t>Base fusíveis Diazed completa para 63A</t>
  </si>
  <si>
    <t>Chave comutadora tetrapolar, reversão sob carga, sem porta-fusível, 630, A 690V, tensão de isolamento 1000V, ref. BB32-630/4 (back to back) da Holec ou equivalente</t>
  </si>
  <si>
    <t>Fusível Diazed rap/ret 35A a 63A</t>
  </si>
  <si>
    <t>Fusível Diazed retardado 2A a 25A, referência modelo 2A 500V 5SB2 11 da Siemens ou equivalente</t>
  </si>
  <si>
    <t>Chave seccionadora tripolar, abertura sob carga seca para 160A/690V; ref. RIW160-3 H da WEG, S32-160/3 da Holec, N160 da THS ou equivalente</t>
  </si>
  <si>
    <t>Chave comutadora seletora com 1 polo e 3 posições para 63 A, ref. 5TW3063-1 Siemens ou equivalente</t>
  </si>
  <si>
    <t>Amperímetro em ferro móvel 96x96mm, para ligação em transformador de corrente, escala fixa TC 0 A/50 A até 0 A/2,0 kA; ref. 2CNM515423R2000 da ABB, 7kM15515424Z1500 da Siemens ou equivalente</t>
  </si>
  <si>
    <t>Fusível de vidro para TP 0,5 A / 15 kV; ref. V14X160KT da Deckfuse, LD14mm da Rehtom ou equivalente</t>
  </si>
  <si>
    <t>Voltímetro ferro móvel de 96x96mm, escalas variáveis; ref. FM96 da Renz, FQ0207 600V da MultInst ou equivalente</t>
  </si>
  <si>
    <t>Transformador eletrônico para lâmpada halógena dicroica de 50 W / 220 V; ref. Xelux, Trancil, Taschibra ou equivalente</t>
  </si>
  <si>
    <t>Contator de potência 9 A - 2NA + 2NF; ref. LC1D09M7+LADN11 da Schneider, CWM9-22-30D23 da Weg ou equivalente</t>
  </si>
  <si>
    <t>Relé bimetálico de sobrecarga para acoplamento direto com faixas de ajuste de 0,4/0,63A até 16/25A, ref. 3UA52 da Siemens ou equivalente</t>
  </si>
  <si>
    <t>Relé bimetálico de sobrecarga acoplamento direto com faixa de ajuste 20 até 63A</t>
  </si>
  <si>
    <t>Relé de tempo eletrônico, com cíclico com escala de tempo fixa de 15 minutos, 110/220V - 50/60 Hz; ref. Dte-1 da Digimec ou equivalente</t>
  </si>
  <si>
    <t>Contator auxiliar 2NA + 2NF para tensão até 240 V, corrente alternada, ref. 3RH1122-1AN10 da Siemens ou equivalente</t>
  </si>
  <si>
    <t>Contator de potência 50A, 2NA + 2NF; referência 3RT2036-1AN20n + 3RH2911-1HA11 da Siemens ou equivalente</t>
  </si>
  <si>
    <t>Receptáculo porcelana com parafuso rosca E-27</t>
  </si>
  <si>
    <t>Conector em latão estanhado (mini gar) para terminais aéreos, com porca e arruela galvanizado a fogo, para cabo 16 a 50mm², TEL 583 da Termotécnica ou equivalente</t>
  </si>
  <si>
    <t>Conector com rabicho, porca 3/8", rosca, em latão natural, para cabo 16 até 35mm²; ref. TEL 625 Termomecânica, PK-0152 Paraklin, PRT-919 Paratec, 602500 Magnet, DR-216/DR-219 Raycon, PG-0070 Áraga, PFR-35R Intelli, PFR-015 Conimel ou equivalente</t>
  </si>
  <si>
    <t>Ar condicionado a frio, tipo split parede, capacidade de 18.000 BTU/h, com controle remoto, ref. Samsung, Carrier, LG, Consul ou equivalente</t>
  </si>
  <si>
    <t>Q.01.000.047537</t>
  </si>
  <si>
    <t>Insuflador de ar compacto para renovação de ar em ambientes, com filtros classe G4 (branco) + filtro classe M5 (azul) vazão máxima 54 m³/h ou com 2 filtros classe G4 vazão máxima 93 m³/h, conforme Lei 13.589/2018; ref. Splitvent Sicflux ou equivalente</t>
  </si>
  <si>
    <t>Q.01.000.098098</t>
  </si>
  <si>
    <t>Ar condicionado a frio, tipo split piso teto, capacidade de 48.000 BTU/h, com controle remoto; ref. Hitachi, Elgin, Carrier ou equivalente</t>
  </si>
  <si>
    <t>Q.04.000.031016</t>
  </si>
  <si>
    <t>Resfriadora de líquidos (chiller), com compressor e condensação a ar, capacidade de 20 TR</t>
  </si>
  <si>
    <t>Resfriador de líquidos chiller refrigerado a ar (condensação a ar) controlado por microprocessador, com compressor tipo Scroll, capacidade de 160 TR, ref. Aquasnap 30RB-A 170-446 da Carrier ou equivalente - instalado</t>
  </si>
  <si>
    <t>Q.04.000.031301</t>
  </si>
  <si>
    <t>Caixa ventiladora com ventilador centrífugo 10.000 m³/h, pressão 30mmca - 220 / 380 V / 60HZ; ref. Sirocco ou equivalente</t>
  </si>
  <si>
    <t>Difusor de insuflação de ar, tipo direcional, medindo 30 x 30 cm, ref. DQ-32 da Trox ou equivalente</t>
  </si>
  <si>
    <t>Painel rígido em lã de vidro, alta densidade, dimensões 2,70x1,20m, espessura de 25mm, revestidos face externa FSK (Foil Scrim Kraft aluminizado) e face interna tecido de vidro preto; ref. Climaver Acustic da Isover ou equivalente</t>
  </si>
  <si>
    <t>Caixa ventiladora com ventilador centrífugo 1.190 m³/h e tensão 220/380V/60Hz, pressão 37 mmCA; ref. GV-SVDL 155 da Motovent ou equivalente</t>
  </si>
  <si>
    <t>Resfriadora de líquidos com compressor Screw/parafuso (chiller), condensação à ar, capac. 200-210 TR, compacto, c/tubulações, fiações e controles internos, 380V/60Hz; ref. 30 RB-A Carrier, R407C série SAZ mod. RCU210SAZ4A7P chiller Hitachi ou equivalente</t>
  </si>
  <si>
    <t>Tratamento ar compacta fancolete hidrônico, piso-teto, serpentina, filtros ar, ventiladores/motores elétricos, revest. isolamento térmico/acústico, vazão 637m³/h, refrig 14.000Btu/h - 1,2TR 220V/1Ph/60Hz; ref. 42LS14 Carrier ou equivalente</t>
  </si>
  <si>
    <t>Tratamento ar compacta fancolete hidrônico, piso-teto, serpentina, filtros ar, ventiladores/motores elétricos, revest. isolamento térmico/acústico, vazão 1.215m³/h, refrig. 25.000Btu/h, 2,1TR 220V/1Ph/60Hz; ref. Carrier ou equivalente</t>
  </si>
  <si>
    <t>Tratamento ar compacta fancolete hidrônico, piso-teto, serpentina, filtros ar, ventiladores/motores elétricos, revest. isolamento térmico/acústico, vazão 1.758m³/h, refrigeração 36.000Btu/h, 3TR 220V/1Ph/60Hz; ref. Carrier ou equivalente</t>
  </si>
  <si>
    <t>Tratamento ar compacta fancolete hidrônico, piso-teto, serpentina, filtros ar, ventiladores/motores elétricos, revest. isolamento térmico/acústico, vazão 2.166m³/h, refrig 48.000Btu/h-4TR 220V/1Ph/60Hz; ref. Carrier, Hitachi ou equivalente</t>
  </si>
  <si>
    <t>Q.04.000.032340</t>
  </si>
  <si>
    <t>Unidades de Tratamento de ar (fan-coil) - 4.000 m³/h - 6TR, pressão estática externa 50mmCA; ref. Carrier, Trox, Constarco ou equivalente</t>
  </si>
  <si>
    <t>Válvula duas vias on/off retorno elétrico, diâmetro 1/2" a 3/4"; ref. ACTBV80S-215/ACTBV80S-220 da Actua ou equivalente</t>
  </si>
  <si>
    <t>Veneziana com tela, modelo AWG; referência comercial: Trox ou equivalente</t>
  </si>
  <si>
    <t>Veneziana com tela, modelo AWG, tamanho 38,5x33 cm; referência comercial: Trox, Difus-ar ou equivalente</t>
  </si>
  <si>
    <t>Veneziana com tela, modelo AWG, tamanho 78,5x33 cm; referência comercial: Trox, Difus-ar ou equivalente</t>
  </si>
  <si>
    <t>Óleo de linhaça</t>
  </si>
  <si>
    <t>Ácido muriático</t>
  </si>
  <si>
    <t>R.02.000.039014</t>
  </si>
  <si>
    <t>Graxa lubrificante pastosa</t>
  </si>
  <si>
    <t>Tela em polietileno (nylon), malha 10x10cm - fio com espessura de 2 mm, instalada</t>
  </si>
  <si>
    <t>R.03.000.028049</t>
  </si>
  <si>
    <t>Macrofibra estrutural polipropileno, resistência à tração &gt;= 500MPa, E&gt;=5 Gpa, título até 5dtex, tenacidade mín. 5cN/dtex, deformação até 5cN/dtex e até 40%, perda massa por alcalinidade &lt; 5%; ref. Politex Neomatex ou equivalente</t>
  </si>
  <si>
    <t>R.03.000.028050</t>
  </si>
  <si>
    <t>Microfibra polimérica anticrack, resistência à tração &gt;= 500Mpa, E&gt;=5 Gpa, título até 5dtex, tenacidade mín. 5cN/dtex, deformação até 5cN/dtex e até 40%, perda de massa por alcalinidade &lt; 5%; ref. Neofibra MF Neomatex ou equivalente</t>
  </si>
  <si>
    <t>S.01.000.000005</t>
  </si>
  <si>
    <t>Tacha refletiva monodirecional tipo III ou IV em resina, com lente prismática/vítrea, conforme NBR 15766</t>
  </si>
  <si>
    <t>Trator com pneus industrial, agrícola com peso de 5 T</t>
  </si>
  <si>
    <t>Vibroacabadora de asfalto sobre esteiras, capacidade 400 ton/hora</t>
  </si>
  <si>
    <t>Rompedor Pneumático ATLAS COPCO TEX 32 PS</t>
  </si>
  <si>
    <t>Rolo compactador vibratório com pé de carneiro em aço, potência 121 a 127HP (90 a 93 kW), ref. CA25PD DYNAPAC ou equivalente</t>
  </si>
  <si>
    <t>Motoniveladora com escarificador potência 140HP (104kW), ref. CAT 120H da CATERPILLAR ou equivalente</t>
  </si>
  <si>
    <t>Rolo compactador autopropelido, vibratório em aço, cilindros lisos em tandem, potência 80 HP (59 kW); ref. CC21 Dynapac 6 toneladas ou equivalente</t>
  </si>
  <si>
    <t>Rolo compactador de pneus para asfalto, capacidade 27 toneladas</t>
  </si>
  <si>
    <t>Trator sobre esteiras potência 76 a 88HP (56 a 64,9kW), ref. D4 da Komatsu ou equivalente</t>
  </si>
  <si>
    <t>Veículo com capacidade para 4 pessoas, pot. 1.000CC - Cond. D</t>
  </si>
  <si>
    <t>S.03.000.000001</t>
  </si>
  <si>
    <t>Chapa em microfibra MDF cru, espessura de 2cm</t>
  </si>
  <si>
    <t>S.03.000.020120</t>
  </si>
  <si>
    <t>Placa de advertência em chapa de alumínio, espessura 2mm, com pintura refletiva</t>
  </si>
  <si>
    <t>S.03.000.028010</t>
  </si>
  <si>
    <t>Silicone para envidraçamento estrutural, 280g</t>
  </si>
  <si>
    <t>S.03.000.028011</t>
  </si>
  <si>
    <t>Perfil de borracha EPDM maciço de 12x15mm, para esquadrias</t>
  </si>
  <si>
    <t>S.03.000.036002</t>
  </si>
  <si>
    <t>Tampão ferro dúctil de 300 x 300mm, classe 125 (ruptura &gt; 125 kN), conforme NBR 10160/2005</t>
  </si>
  <si>
    <t>S.03.000.040001</t>
  </si>
  <si>
    <t>S.03.000.042306</t>
  </si>
  <si>
    <t>Placa de sinalização em chapa de aço N.16, com pintura refletiva "Perigo Alta Tensão"</t>
  </si>
  <si>
    <t>S.03.000.080129</t>
  </si>
  <si>
    <t>Máquina extrusora de concreto para guias e sarjetas, motor a diesel, potência 14cv</t>
  </si>
  <si>
    <t>S.03.000.080130</t>
  </si>
  <si>
    <t>Régua vibradora dupla para concreto a gasolina 5,5 Hp, peso de 60 kg, comprimento 4 m</t>
  </si>
  <si>
    <t>S.03.000.085678</t>
  </si>
  <si>
    <t>Retroescavadeira sobre rodas com carregadeira, tração 4x4, potência liquida 88 HP, peso operacional mínimo 6674 kg capacidade da carregadeira de 1 m³ e da retroescavadeira mínima de 0,26 m³, profundidade de escavação máxima de 4,37 m</t>
  </si>
  <si>
    <t>S.04.000.020379</t>
  </si>
  <si>
    <t>Mão de obra / equipamentos mecânico e rotativo / corte / laser</t>
  </si>
  <si>
    <t>S.04.000.021027</t>
  </si>
  <si>
    <t>M2XME</t>
  </si>
  <si>
    <t>S.04.000.021235</t>
  </si>
  <si>
    <t>S.04.000.021236</t>
  </si>
  <si>
    <t>Tubo de papelão para forma com diâmetro de 50 cm</t>
  </si>
  <si>
    <t>S.04.000.021238</t>
  </si>
  <si>
    <t>S.04.000.021239</t>
  </si>
  <si>
    <t>S.04.000.021240</t>
  </si>
  <si>
    <t>S.04.000.023626</t>
  </si>
  <si>
    <t>Forro em fibra mineral com placas acústicas removíveis de 625 x 625mm; ref. linha Sahara NRC0.60, borda T24 da OWA do Brasil ou equivalente - instalado</t>
  </si>
  <si>
    <t>Fibra de polipropileno corrugada, monofilamento 600g/m³, para concreto; ref. Degussa (Masterfiber), Fitesa (Polycret MF) ou equivalente</t>
  </si>
  <si>
    <t>Parafuso auto-atarraxante com fenda, zincado branco de 9,5 x 2,9 mm</t>
  </si>
  <si>
    <t>Parafuso em inoxidável auto-atarraxante sextavado M6x50mm com bucha plástica tipo S6</t>
  </si>
  <si>
    <t>Cola para piso vinílico</t>
  </si>
  <si>
    <t>Porta/balcão tipo basculante em chapa de aço galvanizado n° 16 (MSG), com acionamento manual</t>
  </si>
  <si>
    <t>Elevador para passageiros, uso interno com capacidade mínima de 600kg para duas paradas, portas unilaterais</t>
  </si>
  <si>
    <t>Elevador para passageiros, uso interno com capacidade mínima de 600kg para três paradas, portas unilaterais</t>
  </si>
  <si>
    <t>Forro fibra mineral acústico, borda Square Lay-in, placas de 1250x625x16mm ou 625x625x16mm, pintura base poliester, estrutura de sustentação perfil ´T´; ref. Giorgian ou equivalente - instalado</t>
  </si>
  <si>
    <t>S.04.000.036704</t>
  </si>
  <si>
    <t>Bicicletário modelo U invertido em aço carbono 2", espessura 2mm, sem emendas, com acabamento em pintura eletrostática para fixação chumbada (com grapas)/parafusada</t>
  </si>
  <si>
    <t>S.04.000.038014</t>
  </si>
  <si>
    <t>S.04.000.042631</t>
  </si>
  <si>
    <t>Cantoneira em aço galvanizado de 2" x 2" x 1/8"</t>
  </si>
  <si>
    <t>S.04.000.042634</t>
  </si>
  <si>
    <t>Trilho chapa 50x60x1,9mm galvanizado para porta de correr</t>
  </si>
  <si>
    <t>S.04.000.042635</t>
  </si>
  <si>
    <t>Rodizio em aço duplo de 1 1/2"</t>
  </si>
  <si>
    <t>Sensor presença com fotocélula, bivolt, para iluminação teto, alcance 6m,120°, tempo de desligamento 1 ou 4 minutos</t>
  </si>
  <si>
    <t>Anel de borracha para tubo PVC 40mm (1 1/2´)</t>
  </si>
  <si>
    <t>Solução limpadora diluída em água</t>
  </si>
  <si>
    <t>S.04.000.092856</t>
  </si>
  <si>
    <t>Gasolina comum</t>
  </si>
  <si>
    <t>S.05.000.009700</t>
  </si>
  <si>
    <t>Defensa metálica semimaleável simples</t>
  </si>
  <si>
    <t>S.05.000.020220</t>
  </si>
  <si>
    <t>Estaca tipo Raiz, diâmetro de 20 cm para 50 t, com perfuração em rocha (sem fornecimento de materiais)</t>
  </si>
  <si>
    <t>S.05.000.020276</t>
  </si>
  <si>
    <t>Estaca tipo Raiz, diâmetro de 15 cm para 25 t, em rocha</t>
  </si>
  <si>
    <t>S.05.000.020356</t>
  </si>
  <si>
    <t>Tela em polietileno para proteção de fachada, trama de 2,2mm</t>
  </si>
  <si>
    <t>S.05.000.021100</t>
  </si>
  <si>
    <t>Pré misturado a quente</t>
  </si>
  <si>
    <t>S.05.000.021101</t>
  </si>
  <si>
    <t>Pré misturado a frio</t>
  </si>
  <si>
    <t>S.05.000.026500</t>
  </si>
  <si>
    <t>Tela em aço inoxidável 430, perfurada, espessura de 1,6mm, diâmetro do furo 17mm</t>
  </si>
  <si>
    <t>S.05.000.027511</t>
  </si>
  <si>
    <t>Chapéu tipo chinês para duto galvanizado de 35cm, bitola 22, para exaustor</t>
  </si>
  <si>
    <t>Placa de identificação para estacionamento (placa+poste+base), com desenho universal de acessibilidade, tipo pedestal</t>
  </si>
  <si>
    <t>Poste telecônico reto em aço galvanizado a fogo, altura de 7 m, com base, chumbadores, porcas e arruelas</t>
  </si>
  <si>
    <t>Cubículo de medição blindado de média tensão, completo, uso abrigado, classe 15 kV, ref. Piccolo Gimi, Beguin ou equivalente</t>
  </si>
  <si>
    <t>S.06.000.009687</t>
  </si>
  <si>
    <t>Caminhão carroceria fixa aberta madeira, capacidade 5T - 160CV - PBT*8250, capacidade máxima de tração 11T - Diesel</t>
  </si>
  <si>
    <t>S.06.000.028076</t>
  </si>
  <si>
    <t>Aparelho corte oxiacetileno</t>
  </si>
  <si>
    <t>S.06.000.067004</t>
  </si>
  <si>
    <t>S.06.000.080349</t>
  </si>
  <si>
    <t>Veículo leve com capacidade 65 a 80cv</t>
  </si>
  <si>
    <t>S.07.000.000001</t>
  </si>
  <si>
    <t>Tacha refletiva de plástico injetado tipo I monodirecional, conforme NBR 14636</t>
  </si>
  <si>
    <t>S.07.000.000002</t>
  </si>
  <si>
    <t>Tacha refletiva de plástico injetado tipo II monodirecional conforme NBR 14636</t>
  </si>
  <si>
    <t>S.07.000.000003</t>
  </si>
  <si>
    <t>Tacha refletiva de plástico injetado tipo I bidirecional conforme NBR 14636</t>
  </si>
  <si>
    <t>S.07.000.000004</t>
  </si>
  <si>
    <t>Tacha refletiva de plástico injetado tipo II bidirecional conforme NBR 14636</t>
  </si>
  <si>
    <t>S.07.000.000006</t>
  </si>
  <si>
    <t>Tachão refletivo de plástico injetado tipo I monodirecional conforme NBR 15576</t>
  </si>
  <si>
    <t>S.07.000.000007</t>
  </si>
  <si>
    <t>Tachão refletivo de plástico injetado tipo I bidirecional conforme NBR 15576</t>
  </si>
  <si>
    <t>S.07.000.000008</t>
  </si>
  <si>
    <t>Tacha refletiva de resina sintética tipo I bidirecional conforme NBR 14636</t>
  </si>
  <si>
    <t>S.07.000.000009</t>
  </si>
  <si>
    <t>Tacha refletiva de resina sintética tipo I monodirecional conforme NBR 14636</t>
  </si>
  <si>
    <t>S.07.000.000010</t>
  </si>
  <si>
    <t>Tacha refletiva de resina sintética tipo II bidirecional conforme NBR 15576</t>
  </si>
  <si>
    <t>S.07.000.000011</t>
  </si>
  <si>
    <t>Tacha refletiva de resina sintética tipo II monodirecional conforme NBR 14636</t>
  </si>
  <si>
    <t>S.07.000.000012</t>
  </si>
  <si>
    <t>Tachão refletivo de resina sintética tipo I bidirecional conforme NBR 14636</t>
  </si>
  <si>
    <t>S.07.000.000013</t>
  </si>
  <si>
    <t>Tachão refletivo de resina sintética tipo I monodirecional conforme NBR 14636</t>
  </si>
  <si>
    <t>S.07.000.009521</t>
  </si>
  <si>
    <t>Grupo gerador - 2,5/3 kVA</t>
  </si>
  <si>
    <t>S.07.000.009675</t>
  </si>
  <si>
    <t>Martelete perfurador/rompedor elétrico - 1,5 kW</t>
  </si>
  <si>
    <t>S.07.000.009800</t>
  </si>
  <si>
    <t>Bate-estaca hidráulico para defensas montado em caminhão guindauto com capacidade de 20 t.m e carroceria de 4 t - 136 kW</t>
  </si>
  <si>
    <t>S.07.000.080230</t>
  </si>
  <si>
    <t>Pá-carregadeira sobre pneus, potência 120 a 122HP (88,5 a 119 kW) capacidade da caçamba de 1,7 a 5,0m³, ref. CAT924G da CATERPILLAR ou equivalente</t>
  </si>
  <si>
    <t>S.07.000.080308</t>
  </si>
  <si>
    <t>Transporte de material asfáltico, com caminhão com capacidade de 20000l em rodovia pavimentada para distância médias de transporte igual ou inferior a 100km. af_02/2016</t>
  </si>
  <si>
    <t>TxKM</t>
  </si>
  <si>
    <t>BOLETIM REFERENCIAL DE CUSTOS - TABELA DE SERVIÇOS</t>
  </si>
  <si>
    <t>COM DESONERAÇÃO</t>
  </si>
  <si>
    <t>BDI :</t>
  </si>
  <si>
    <t xml:space="preserve"> Descrição</t>
  </si>
  <si>
    <t>SERVICO TECNICO ESPECIALIZADO</t>
  </si>
  <si>
    <t>Parecer técnico</t>
  </si>
  <si>
    <t>Projeto de instalações elétricas</t>
  </si>
  <si>
    <t>Elaboração de projeto de adequação de entrada de energia elétrica junto a concessionária, com medição em baixa tensão e demanda até 75 kVA</t>
  </si>
  <si>
    <t>Projeto executivo</t>
  </si>
  <si>
    <t>Levantamento topográfico e geofísico</t>
  </si>
  <si>
    <t>01.20.280</t>
  </si>
  <si>
    <t>Levantamento planimétrico de área pavimentada para veículo e pedestre</t>
  </si>
  <si>
    <t>Estudo geotecnico (sondagem)</t>
  </si>
  <si>
    <t>Tratamento, recuperação e trabalhos especiais em concreto</t>
  </si>
  <si>
    <t>01.23.056</t>
  </si>
  <si>
    <t>Furação de 1 1/4´ em concreto armado</t>
  </si>
  <si>
    <t>Furação de 1 1/2´ em concreto armado</t>
  </si>
  <si>
    <t>Furação de 2 1/4´ em concreto armado</t>
  </si>
  <si>
    <t>Furação de 2 1/2´ em concreto armado</t>
  </si>
  <si>
    <t>Furação de 1´ em concreto armado</t>
  </si>
  <si>
    <t>Furação de 2´ em concreto armado</t>
  </si>
  <si>
    <t>Furação de 3´ em concreto armado</t>
  </si>
  <si>
    <t>Furação de 4´ em concreto armado</t>
  </si>
  <si>
    <t>Furação de 5´ em concreto armado</t>
  </si>
  <si>
    <t>Furação de 6´ em concreto armado</t>
  </si>
  <si>
    <t>Estudo e programa ambientais</t>
  </si>
  <si>
    <t>Poço profundo</t>
  </si>
  <si>
    <t>INICIO, APOIO E ADMINISTRACAO DA OBRA</t>
  </si>
  <si>
    <t>Construção provisória</t>
  </si>
  <si>
    <t>Container</t>
  </si>
  <si>
    <t>Tapume, vedação e proteções diversas</t>
  </si>
  <si>
    <t>M2MES</t>
  </si>
  <si>
    <t>Andaime e balancim</t>
  </si>
  <si>
    <t>Alocação de equipe, equipamento e ferramental</t>
  </si>
  <si>
    <t>Sinalização de obra</t>
  </si>
  <si>
    <t>Limpeza de terreno</t>
  </si>
  <si>
    <t>Locação de obra</t>
  </si>
  <si>
    <t>DEMOLICAO SEM REAPROVEITAMENTO</t>
  </si>
  <si>
    <t>Demolição de concreto, lastro, mistura e afins</t>
  </si>
  <si>
    <t>Demolição de alvenaria</t>
  </si>
  <si>
    <t>Demolição de revestimento em massa</t>
  </si>
  <si>
    <t>Demolição de revestimento cerâmico e ladrilho hidráulico</t>
  </si>
  <si>
    <t>Demolição de revestimento sintético</t>
  </si>
  <si>
    <t>Demolição de revestimento em pedra e blocos maciços</t>
  </si>
  <si>
    <t>Demolição de revestimento asfáltico</t>
  </si>
  <si>
    <t>Demolição de forro / divisórias</t>
  </si>
  <si>
    <t>Demolição de impermeabilização e afins</t>
  </si>
  <si>
    <t>Remoção de pintura</t>
  </si>
  <si>
    <t>03.16</t>
  </si>
  <si>
    <t>Remoção de sinalização horizontal</t>
  </si>
  <si>
    <t>03.16.010</t>
  </si>
  <si>
    <t>Remoção de sinalização horizontal existente</t>
  </si>
  <si>
    <t>03.16.011</t>
  </si>
  <si>
    <t>Remoção de tacha/tachões</t>
  </si>
  <si>
    <t>RETIRADA COM PROVAVEL REAPROVEITAMENTO</t>
  </si>
  <si>
    <t>Retirada de fechamento e elemento divisor</t>
  </si>
  <si>
    <t>Retirada de elementos de estrutura (concreto, ferro, alumínio e madeira)</t>
  </si>
  <si>
    <t>Retirada de telhamento e proteção</t>
  </si>
  <si>
    <t>Retirada de revestimento em pedra e blocos maciços</t>
  </si>
  <si>
    <t>Retirada de revestimentos em madeira</t>
  </si>
  <si>
    <t>Retirada de revestimentos sintéticos e metálicos</t>
  </si>
  <si>
    <t>Retirada de forro, brise e fachada</t>
  </si>
  <si>
    <t>Retirada de esquadria e elemento de madeira</t>
  </si>
  <si>
    <t>Retirada de esquadria e elementos metálicos</t>
  </si>
  <si>
    <t>Retirada de ferragens e acessórios para esquadrias</t>
  </si>
  <si>
    <t>Retirada de aparelhos, metais sanitários e registro</t>
  </si>
  <si>
    <t>Retirada de aparelhos elétricos e hidráulicos</t>
  </si>
  <si>
    <t>Retirada de impermeabilização e afins</t>
  </si>
  <si>
    <t>Retirada de vidro</t>
  </si>
  <si>
    <t>Retirada em instalação elétrica - letra A ate B</t>
  </si>
  <si>
    <t>Remoção de base de fusível tipo Diazed</t>
  </si>
  <si>
    <t>Retirada em instalação elétrica - letra C</t>
  </si>
  <si>
    <t>Retirada em instalação elétrica - letra D ate I</t>
  </si>
  <si>
    <t>Retirada em instalação elétrica - letra J ate N</t>
  </si>
  <si>
    <t>Retirada em instalação elétrica - letra O ate S</t>
  </si>
  <si>
    <t>Retirada em instalação elétrica - letra T ate o final</t>
  </si>
  <si>
    <t>Retirada em instalação hidráulica</t>
  </si>
  <si>
    <t>Retirada em instalação de combate a incêndio</t>
  </si>
  <si>
    <t>Retirada de sistema e equipamento de conforto mecânico</t>
  </si>
  <si>
    <t>Retirada diversa de pecas pre-moldadas</t>
  </si>
  <si>
    <t>04.41</t>
  </si>
  <si>
    <t>Retirada de dispositivos viários</t>
  </si>
  <si>
    <t>04.41.001</t>
  </si>
  <si>
    <t>Retirada de placa de solo</t>
  </si>
  <si>
    <t>TRANSPORTE E MOVIMENTACAO, DENTRO E FORA DA OBRA</t>
  </si>
  <si>
    <t>Transporte de material solto</t>
  </si>
  <si>
    <t>Transporte comercial, carreteiro e aluguel</t>
  </si>
  <si>
    <t>05.07.100</t>
  </si>
  <si>
    <t>Transporte de resíduo sólido em aterro - telhas cimento amianto Classe D</t>
  </si>
  <si>
    <t>Transporte mecanizado de material solto</t>
  </si>
  <si>
    <t>Taxas de recolhimento</t>
  </si>
  <si>
    <t>Taxa de destinação de resíduo sólido em aterro - telhas cimento amianto</t>
  </si>
  <si>
    <t>Transporte mecanizado de solo</t>
  </si>
  <si>
    <t>SERVICO EM SOLO E ROCHA, MANUAL</t>
  </si>
  <si>
    <t>Escavação manual em campo aberto de solo, exceto rocha</t>
  </si>
  <si>
    <t>Escavação manual em valas e buracos de solo, exceto rocha</t>
  </si>
  <si>
    <t>Reaterro manual sem fornecimento de material</t>
  </si>
  <si>
    <t>Aterro manual sem fornecimento de material</t>
  </si>
  <si>
    <t>Carga / carregamento e descarga manual</t>
  </si>
  <si>
    <t>SERVICO EM SOLO E ROCHA, MECANIZADO</t>
  </si>
  <si>
    <t>Escavação ou corte mecanizados em campo aberto de solo, exceto rocha</t>
  </si>
  <si>
    <t>Escavação mecanizada de valas e buracos em solo, exceto rocha</t>
  </si>
  <si>
    <t>Escavação mecanizada em solo brejoso ou turfa</t>
  </si>
  <si>
    <t>Escavação ou carga mecanizada em campo aberto</t>
  </si>
  <si>
    <t>Apiloamento e nivelamento mecanizado de solo</t>
  </si>
  <si>
    <t>Reaterro mecanizado sem fornecimento de material</t>
  </si>
  <si>
    <t>Aterro mecanizado sem fornecimento de material</t>
  </si>
  <si>
    <t>ESCORAMENTO, CONTENCAO E DRENAGEM</t>
  </si>
  <si>
    <t>Escoramento</t>
  </si>
  <si>
    <t>Cimbramento</t>
  </si>
  <si>
    <t>Descimbramento</t>
  </si>
  <si>
    <t>Manta, filtro e dreno</t>
  </si>
  <si>
    <t>Barbaca</t>
  </si>
  <si>
    <t>Esgotamento</t>
  </si>
  <si>
    <t>HPXh</t>
  </si>
  <si>
    <t>Contenção</t>
  </si>
  <si>
    <t>FORMA</t>
  </si>
  <si>
    <t>Forma em tabua</t>
  </si>
  <si>
    <t>Forma em madeira compensada</t>
  </si>
  <si>
    <t>Forma em papelão</t>
  </si>
  <si>
    <t>09.04.070</t>
  </si>
  <si>
    <t>Forma em tubo de papelão com diâmetro de 50 cm</t>
  </si>
  <si>
    <t>Forma em polipropileno</t>
  </si>
  <si>
    <t>ARMADURA E CORDOALHA ESTRUTURAL</t>
  </si>
  <si>
    <t>Armadura em barra</t>
  </si>
  <si>
    <t>Armadura em tela</t>
  </si>
  <si>
    <t>10.20</t>
  </si>
  <si>
    <t>Reparos, conservações e complementos - GRUPO 10</t>
  </si>
  <si>
    <t>10.20.001</t>
  </si>
  <si>
    <t>Lubrificante em pasta para aplicação em barras de transferência de concreto</t>
  </si>
  <si>
    <t>CONCRETO, MASSA E LASTRO</t>
  </si>
  <si>
    <t>Concreto usinado com controle fck - fornecimento do material</t>
  </si>
  <si>
    <t>11.01.520</t>
  </si>
  <si>
    <t>Concreto usinado, fck = 30 MPa - para bombeamento em estaca hélice contínua</t>
  </si>
  <si>
    <t>11.01.621</t>
  </si>
  <si>
    <t>Concreto usinado, fck=30 MPa, fctm_k=4,2 Mpa</t>
  </si>
  <si>
    <t>Concreto usinado não estrutural - fornecimento do material</t>
  </si>
  <si>
    <t>Concreto executado no local com controle fck - fornecimento do material</t>
  </si>
  <si>
    <t>Concreto não estrutural executado no local - fornecimento do material</t>
  </si>
  <si>
    <t>Concreto e argamassa especial</t>
  </si>
  <si>
    <t>11.11</t>
  </si>
  <si>
    <t>Argamassas especiais</t>
  </si>
  <si>
    <t>11.11.030</t>
  </si>
  <si>
    <t>Argamassa de cimento e areia, fck = 20 MPa, consumo de cimento 600 kg/m³ - material para injeção em estaca raiz</t>
  </si>
  <si>
    <t>Lançamento e aplicação</t>
  </si>
  <si>
    <t>Lastro e enchimento</t>
  </si>
  <si>
    <t>Lona plástica - 150 micron</t>
  </si>
  <si>
    <t>11.18.220</t>
  </si>
  <si>
    <t>Enchimento de nichos com poliestireno expandido do tipo EPS-5F</t>
  </si>
  <si>
    <t>Reparos, conservações e complementos - GRUPO 11</t>
  </si>
  <si>
    <t>Cura química de concreto, membrana líquida</t>
  </si>
  <si>
    <t>FUNDACAO PROFUNDA</t>
  </si>
  <si>
    <t>Broca</t>
  </si>
  <si>
    <t>12.01.021</t>
  </si>
  <si>
    <t>12.01.041</t>
  </si>
  <si>
    <t>12.01.061</t>
  </si>
  <si>
    <t>Estaca pre-moldada de concreto</t>
  </si>
  <si>
    <t>12.04.080</t>
  </si>
  <si>
    <t>12.04.081</t>
  </si>
  <si>
    <t>12.04.082</t>
  </si>
  <si>
    <t>12.04.083</t>
  </si>
  <si>
    <t>12.04.084</t>
  </si>
  <si>
    <t>12.04.085</t>
  </si>
  <si>
    <t>Estaca escavada mecanicamente</t>
  </si>
  <si>
    <t>Estaca tipo STRAUSS</t>
  </si>
  <si>
    <t>Estaca tipo RAIZ</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</si>
  <si>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</si>
  <si>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</si>
  <si>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</si>
  <si>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</si>
  <si>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</si>
  <si>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</si>
  <si>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Tubulão</t>
  </si>
  <si>
    <t>Estaca hélice continua</t>
  </si>
  <si>
    <t>Estaca escavada com injeção ou micro estaca</t>
  </si>
  <si>
    <t>LAJE E PAINEL DE FECHAMENTO PRE-FABRICADOS</t>
  </si>
  <si>
    <t>Laje pre-fabricada mista em vigotas treplicadas e lajotas</t>
  </si>
  <si>
    <t>Laje pre-fabricada mista em vigotas protendidas e lajotas</t>
  </si>
  <si>
    <t>Pre-laje</t>
  </si>
  <si>
    <t>ALVENARIA E ELEMENTO DIVISOR</t>
  </si>
  <si>
    <t>Alvenaria de fundação (embasamento)</t>
  </si>
  <si>
    <t>Alvenaria com tijolo maciço comum ou especial</t>
  </si>
  <si>
    <t>Alvenaria com tijolo laminado aparente</t>
  </si>
  <si>
    <t>Alvenaria com bloco cerâmico de vedação</t>
  </si>
  <si>
    <t>Alvenaria de bloco cerâmico de vedação de 9 cm</t>
  </si>
  <si>
    <t>Alvenaria de bloco cerâmico de vedação de 14 cm</t>
  </si>
  <si>
    <t>Alvenaria de bloco cerâmico de vedação de 19 cm</t>
  </si>
  <si>
    <t>Alvenaria com bloco cerâmico estrutural</t>
  </si>
  <si>
    <t>Alvenaria de bloco cerâmico estrutural de 14 cm</t>
  </si>
  <si>
    <t>Alvenaria de bloco cerâmico estrutural de 19 cm</t>
  </si>
  <si>
    <t>Alvenaria com bloco de concreto de vedação</t>
  </si>
  <si>
    <t>Alvenaria com bloco de concreto estrutural</t>
  </si>
  <si>
    <t>Alvenaria de concreto celular ou silico calcário</t>
  </si>
  <si>
    <t>Pecas moldadas no local (vergas, pilaretes, etc.)</t>
  </si>
  <si>
    <t>Elementos vazados (concreto, cerâmica e vidros)</t>
  </si>
  <si>
    <t>14.28.012</t>
  </si>
  <si>
    <t>Elemento vazado em cerâmica, tipo quadriculado de 18 x 18 x 7 cm</t>
  </si>
  <si>
    <t>14.28.096</t>
  </si>
  <si>
    <t>Divisória e fechamento</t>
  </si>
  <si>
    <t>Divisória e fechamento.</t>
  </si>
  <si>
    <t>Reparos, conservações e complementos - GRUPO 14</t>
  </si>
  <si>
    <t>ESTRUTURA EM MADEIRA, FERRO, ALUMINIO E CONCRETO</t>
  </si>
  <si>
    <t>Estrutura em madeira para cobertura</t>
  </si>
  <si>
    <t>Estrutura em aço</t>
  </si>
  <si>
    <t>Estrutura pre-fabricada de concreto</t>
  </si>
  <si>
    <t>Reparos, conservações e complementos - GRUPO 15</t>
  </si>
  <si>
    <t>TELHAMENTO</t>
  </si>
  <si>
    <t>Telhamento em barro</t>
  </si>
  <si>
    <t>Telhamento em cimento reforçado com fio sintético (CRFS)</t>
  </si>
  <si>
    <t>Telhamento em madeira ou fibra vegetal</t>
  </si>
  <si>
    <t>Telhamento metálico comum</t>
  </si>
  <si>
    <t>Telhamento metálico especial</t>
  </si>
  <si>
    <t>Telhamento em material sintético</t>
  </si>
  <si>
    <t>Telhamento em vidro</t>
  </si>
  <si>
    <t>Domos</t>
  </si>
  <si>
    <t>Painel, chapas e fechamento</t>
  </si>
  <si>
    <t>Calhas e rufos</t>
  </si>
  <si>
    <t>16.33.250</t>
  </si>
  <si>
    <t>Calha em PVC 125mm, inclusive conexões - AP</t>
  </si>
  <si>
    <t>16.33.412</t>
  </si>
  <si>
    <t>Rufo pré-moldado em concreto, largura 24 cm</t>
  </si>
  <si>
    <t>Reparos, conservações e complementos - GRUPO 16</t>
  </si>
  <si>
    <t>Recolocação de telha de barro tipo francesa</t>
  </si>
  <si>
    <t>REVESTIMENTO EM MASSA OU FUNDIDO NO LOCAL</t>
  </si>
  <si>
    <t>Regularização de base</t>
  </si>
  <si>
    <t>Regularização de piso com nata de cimento e adesivo de alto desempenho</t>
  </si>
  <si>
    <t>Revestimento em argamassa</t>
  </si>
  <si>
    <t>Chapisco com adesivo de alto desempenho</t>
  </si>
  <si>
    <t>Revestimento em cimentado</t>
  </si>
  <si>
    <t>Revestimento em gesso</t>
  </si>
  <si>
    <t>Revestimento em concreto</t>
  </si>
  <si>
    <t>Revestimento em granilite fundido no local</t>
  </si>
  <si>
    <t>Revestimento industrial fundido no local</t>
  </si>
  <si>
    <t>17.12.241</t>
  </si>
  <si>
    <t>Rodapé abaulado, com argamassa epoxi, altura entre 5 a 10 cm</t>
  </si>
  <si>
    <t>17.12.302</t>
  </si>
  <si>
    <t>Piso epóxi autonivelante, múltiplas camadas, espessura 4 mm</t>
  </si>
  <si>
    <t>17.12.310</t>
  </si>
  <si>
    <t>Revestimento especial fundido no local</t>
  </si>
  <si>
    <t>Reparos e conservações em massa e concreto - GRUPO 17</t>
  </si>
  <si>
    <t>REVESTIMENTO CERAMICO</t>
  </si>
  <si>
    <t>Plaqueta laminada para revestimento</t>
  </si>
  <si>
    <t>Placa cerâmica esmaltada prensada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</si>
  <si>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</si>
  <si>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</si>
  <si>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</si>
  <si>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</si>
  <si>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Placa ceramica nao esmaltada extrudada</t>
  </si>
  <si>
    <t>18.07.021</t>
  </si>
  <si>
    <t>Placa cerâmica não esmaltada extrudada de alta resistência química e mecânica, espessura de 9 mm, uso industrial, assentado com argamassa colante industrial</t>
  </si>
  <si>
    <t>Rejuntamento em placa cerâmica extrudada antiácida, com argamassa industrializada anticorrosiva bicomponente à base de bauxita, para área de altas temperaturas, juntas acima de 3 até 6 mm</t>
  </si>
  <si>
    <t>Revestimento em porcelanato</t>
  </si>
  <si>
    <t>Revestimento em placa ceramica esmaltada</t>
  </si>
  <si>
    <t>Revestimento em placa cerâmica esmaltada, tipo monoporosa, assentado e rejuntado com argamassa industrializada</t>
  </si>
  <si>
    <t>Revestimento em pastilha e mosaico</t>
  </si>
  <si>
    <t>Revestimento em pastilha de porcelana natural ou esmaltada de 5x5 cm, assentado e rejuntado com argamassa colante industrializada</t>
  </si>
  <si>
    <t>Revestimento em pastilha de porcelana natural ou esmaltada de 2,5x2,5 cm, assentado e rejuntado com argamassa colante industrializada</t>
  </si>
  <si>
    <t>Revestimento em pastilha de porcelana natural ou esmaltada de 2,5x5 cm, assentado e rejuntado com argamassa colante industrializada</t>
  </si>
  <si>
    <t>Revestimento ceramico nao esmaltado extrudado</t>
  </si>
  <si>
    <t>REVESTIMENTO EM PEDRA</t>
  </si>
  <si>
    <t>Granito</t>
  </si>
  <si>
    <t>Marmore</t>
  </si>
  <si>
    <t>Pedra</t>
  </si>
  <si>
    <t>Reparos, conservacoes e complementos - GRUPO 19</t>
  </si>
  <si>
    <t>REVESTIMENTO EM MADEIRA</t>
  </si>
  <si>
    <t>Lambris de madeira</t>
  </si>
  <si>
    <t>Soalho de madeira</t>
  </si>
  <si>
    <t>Tacos</t>
  </si>
  <si>
    <t>Rodape de madeira</t>
  </si>
  <si>
    <t>Reparos, conservacoes e complementos - GRUPO 20</t>
  </si>
  <si>
    <t>20.20.202</t>
  </si>
  <si>
    <t>Raspagem com calafetação e aplicação de verniz</t>
  </si>
  <si>
    <t>REVESTIMENTO SINTETICO E METALICO</t>
  </si>
  <si>
    <t>Revestimento em borracha</t>
  </si>
  <si>
    <t>Revestimento vinilico</t>
  </si>
  <si>
    <t>Revestimento metalico</t>
  </si>
  <si>
    <t>Revestimento em placa de alumínio composto "ACM", espessura de 4 mm e acabamento em PVDF</t>
  </si>
  <si>
    <t>21.03.153</t>
  </si>
  <si>
    <t>Revestimento em placa de alumínio composto "ACM", espessura de 3 mm e acabamento em poliéster - uso interno</t>
  </si>
  <si>
    <t>Forracao e carpete</t>
  </si>
  <si>
    <t>Revestimento em cimento reforcado com fio sintetico (CRFS)</t>
  </si>
  <si>
    <t>Revestimento sintetico</t>
  </si>
  <si>
    <t>Rodape sintetico</t>
  </si>
  <si>
    <t>Degrau sintetico</t>
  </si>
  <si>
    <t>Reparos, conservacoes e complementos - GRUPO 21</t>
  </si>
  <si>
    <t>FORRO, BRISE E FACHADA</t>
  </si>
  <si>
    <t>Forro de madeira</t>
  </si>
  <si>
    <t>Testeira em tábua aparelhada, largura até 20cm</t>
  </si>
  <si>
    <t>Forro de gesso</t>
  </si>
  <si>
    <t>Forro em painéis de gesso acartonado, espessura de 12,5mm, fixo</t>
  </si>
  <si>
    <t>Forro em painéis de gesso acartonado, acabamento liso com película em PVC - removível</t>
  </si>
  <si>
    <t>Forro sintetico</t>
  </si>
  <si>
    <t>Forro em lã de vidro revestido em PVC, espessura de 20mm</t>
  </si>
  <si>
    <t>Forro em fibra mineral NRC 0.55 acústico, revestido em látex</t>
  </si>
  <si>
    <t>Forro em fibra mineral NRC 0.50, revestido em látex</t>
  </si>
  <si>
    <t>Forro em fibra mineral NRC 0.85, em placas acústicas removíveis de 625mm x 1250mm</t>
  </si>
  <si>
    <t>Forro em fibra mineral NRC 0.65, em placas acústicas removíveis de 625mm x 625mm</t>
  </si>
  <si>
    <t>22.03.200</t>
  </si>
  <si>
    <t>Forro em fibra mineral NRC 0.70, em placas acústicas removíveis</t>
  </si>
  <si>
    <t>Forro metalico</t>
  </si>
  <si>
    <t>22.04.030</t>
  </si>
  <si>
    <t>Forro metálico removível, em painéis de 625mm x 625mm, tile tegular perfurada</t>
  </si>
  <si>
    <t>Brise-soleil</t>
  </si>
  <si>
    <t>Brise metálico fixo em chapa lisa aluzinc pré-pintada, formato ogiva, lâmina frontal de 200mm</t>
  </si>
  <si>
    <t>Reparos, conservacoes e complementos - GRUPO 22</t>
  </si>
  <si>
    <t>Moldura de gesso simples, largura até 6,0cm</t>
  </si>
  <si>
    <t>ESQUADRIA, MARCENARIA E ELEMENTO EM MADEIRA</t>
  </si>
  <si>
    <t>Janela e veneziana em madeira</t>
  </si>
  <si>
    <t>Porta macho / femea montada com batente</t>
  </si>
  <si>
    <t>Porta lisa laminada montada com batente</t>
  </si>
  <si>
    <t>Marcenaria em geral</t>
  </si>
  <si>
    <t>23.08.242</t>
  </si>
  <si>
    <t>Porta lisa de correr suspensa em madeira com batente</t>
  </si>
  <si>
    <t>23.08.244</t>
  </si>
  <si>
    <t>Porta articulada em MDF revestida com laminado melamínico, batente em alumínio - completa</t>
  </si>
  <si>
    <t>Porta lisa comum montada com batente</t>
  </si>
  <si>
    <t>Porta lisa para acabamento em verniz montada com batente</t>
  </si>
  <si>
    <t>Porta comum completa - uso coletivo (padrao dimensional medio)</t>
  </si>
  <si>
    <t>Porta comum completa - uso publico (padrao dimensional medio/pesado)</t>
  </si>
  <si>
    <t>Reparos, conservacoes e complementos - GRUPO 23</t>
  </si>
  <si>
    <t>ESQUADRIA, SERRALHERIA E ELEMENTO EM FERRO</t>
  </si>
  <si>
    <t>Caixilho em ferro</t>
  </si>
  <si>
    <t>Portas, portoes e gradis</t>
  </si>
  <si>
    <t>24.02.811</t>
  </si>
  <si>
    <t>Porta de ferro acústica, espessura de 80mm, batente tripla vedação 185mm, com fechadura e maçaneta - 50 dB</t>
  </si>
  <si>
    <t>Elementos em ferro</t>
  </si>
  <si>
    <t>Escada marinheiro (em aço galvanizado)</t>
  </si>
  <si>
    <t>Escada marinheiro com guarda corpo (em aço galvanizado)</t>
  </si>
  <si>
    <t>Esquadria, serralheria de seguranca</t>
  </si>
  <si>
    <t>Esquadria, serralheria e elemento em ferro.</t>
  </si>
  <si>
    <t>Portas, portoes e gradis.</t>
  </si>
  <si>
    <t>Esquadria, serralheria e elemento em aco inoxidavel</t>
  </si>
  <si>
    <t>Reparos, conservacoes e complementos - GRUPO 24</t>
  </si>
  <si>
    <t>ESQUADRIA, SERRALHERIA E ELEMENTO EM ALUMINIO</t>
  </si>
  <si>
    <t>Caixilho em aluminio</t>
  </si>
  <si>
    <t>Porta em aluminio</t>
  </si>
  <si>
    <t>25.02.042</t>
  </si>
  <si>
    <t>Porta de correr em alumínio tipo lambri branco, sob medida</t>
  </si>
  <si>
    <t>Porta/portinhola tipo veneziana de abrir em alumínio, sob medida</t>
  </si>
  <si>
    <t>Portinhola tipo veneziana de abrir em alumínio, linha comercial</t>
  </si>
  <si>
    <t>Reparos, conservacoes e complementos - GRUPO 25</t>
  </si>
  <si>
    <t>ESQUADRIA E ELEMENTO EM VIDRO</t>
  </si>
  <si>
    <t>Vidro comum e laminado</t>
  </si>
  <si>
    <t>26.01.142</t>
  </si>
  <si>
    <t>Vidro liso laminado colorido de 8 mm</t>
  </si>
  <si>
    <t>26.01.460</t>
  </si>
  <si>
    <t>Vidro float monolítico verde de 6 mm</t>
  </si>
  <si>
    <t>Vidro temperado</t>
  </si>
  <si>
    <t>Vidro especial</t>
  </si>
  <si>
    <t>Espelhos</t>
  </si>
  <si>
    <t>Reparos, conservacoes e complementos - GRUPO 26</t>
  </si>
  <si>
    <t>ESQUADRIA E ELEMENTO EM MATERIAL ESPECIAL</t>
  </si>
  <si>
    <t>Policarbonato</t>
  </si>
  <si>
    <t>Chapa em policarbonato compacta, fumê, espessura de 6 mm</t>
  </si>
  <si>
    <t>Chapa de fibra de vidro</t>
  </si>
  <si>
    <t>PVC / VINIL</t>
  </si>
  <si>
    <t>FERRAGEM COMPLEMENTAR PARA ESQUADRIAS</t>
  </si>
  <si>
    <t>Ferragem para porta</t>
  </si>
  <si>
    <t>Cadeado</t>
  </si>
  <si>
    <t>Reparos, conservacoes e complementos - GRUPO 28</t>
  </si>
  <si>
    <t>28.20.655</t>
  </si>
  <si>
    <t>Puxador duplo em aço inoxidável de 300 mm, para porta</t>
  </si>
  <si>
    <t>INSERTE METALICO</t>
  </si>
  <si>
    <t>Cantoneira</t>
  </si>
  <si>
    <t>Cabos e cordoalhas</t>
  </si>
  <si>
    <t>Reparos, conservacoes e complementos - GRUPO 29</t>
  </si>
  <si>
    <t>ACESSIBILIDADE</t>
  </si>
  <si>
    <t>Barra de apoio</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</si>
  <si>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</si>
  <si>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</si>
  <si>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</si>
  <si>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</si>
  <si>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</si>
  <si>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Revestimento</t>
  </si>
  <si>
    <t>Revestimento sintético de borracha ou PVC colorido, para sinalização tátil de alerta / direcional - assentamento argamassado</t>
  </si>
  <si>
    <t>Revestimento sintético de borracha ou PVC colorido, para sinalização tátil de alerta / direcional - colado</t>
  </si>
  <si>
    <t>Piso em ladrilho hidráulico podotátil várias cores (25x25cm), assentado com argamassa mista</t>
  </si>
  <si>
    <t>30.04.034</t>
  </si>
  <si>
    <t>Piso em ladrilho hidráulico podotátil várias cores, assentado com argamassa mista</t>
  </si>
  <si>
    <t>Rejuntamento de piso em ladrilho hidráulico (25x25cm) com argamassa industrializada para rejunte, juntas de 2 mm</t>
  </si>
  <si>
    <t>Piso tátil de concreto intertravado alerta / direcional, espessura de 6 cm, com rejunte em areia</t>
  </si>
  <si>
    <t>Comunicacao visual e sonora</t>
  </si>
  <si>
    <t>Aparelhos sanitarios</t>
  </si>
  <si>
    <t>Trocador acessível em MDF com revestimento em laminado melamínico de 180x80 cm</t>
  </si>
  <si>
    <t>Elevador e plataforma</t>
  </si>
  <si>
    <t>IMPERMEABILIZACAO, PROTECAO E JUNTA</t>
  </si>
  <si>
    <t>Isolamentos termicos / acusticos</t>
  </si>
  <si>
    <t>Película de controle solar refletiva na cor prata, aplicado em vidros</t>
  </si>
  <si>
    <t>32.06.240</t>
  </si>
  <si>
    <t>Película adesiva jateada para vidros - uso interno</t>
  </si>
  <si>
    <t>Junta de dilatacao</t>
  </si>
  <si>
    <t>CM3</t>
  </si>
  <si>
    <t>Junta de dilatacao estrutural</t>
  </si>
  <si>
    <t>Apoios e afins</t>
  </si>
  <si>
    <t>Envelope de concreto e protecao de tubos</t>
  </si>
  <si>
    <t>Isolante termico para tubos e dutos</t>
  </si>
  <si>
    <t>Impermeabilizacao flexivel com manta</t>
  </si>
  <si>
    <t>Impermeabilizacao flexivel com membranas</t>
  </si>
  <si>
    <t>Impermeabilizacao rigida</t>
  </si>
  <si>
    <t>Reparos, conservacoes e complementos - GRUPO 32</t>
  </si>
  <si>
    <t>PINTURA</t>
  </si>
  <si>
    <t>Preparo de base</t>
  </si>
  <si>
    <t>Massa corrida</t>
  </si>
  <si>
    <t>Pintura em superficies de concreto / massa / gesso / pedras</t>
  </si>
  <si>
    <t>Pintura em superficies de madeira</t>
  </si>
  <si>
    <t>Pintura em pisos</t>
  </si>
  <si>
    <t>Pintura em estruturas metalicas</t>
  </si>
  <si>
    <t>Pintura de sinalizacao</t>
  </si>
  <si>
    <t>Pintura em superficie de concreto/massa/gesso/pedras, inclusive preparo</t>
  </si>
  <si>
    <t>Pintura em superficie metalica, inclusive preparo</t>
  </si>
  <si>
    <t>Pintura em superficie de madeira, inclusive preparo</t>
  </si>
  <si>
    <t>PAISAGISMO E FECHAMENTOS</t>
  </si>
  <si>
    <t>Preparacao de solo</t>
  </si>
  <si>
    <t>Vegetacao rasteira</t>
  </si>
  <si>
    <t>Vegetacao arbustiva</t>
  </si>
  <si>
    <t>arvores</t>
  </si>
  <si>
    <t>Árvore ornamental tipo Falso barbatimão - h= 2,00 m</t>
  </si>
  <si>
    <t>Árvore ornamental tipo Manacá-da-serra - h= 2,00 m</t>
  </si>
  <si>
    <t>Árvore ornamental tipo Quaresmeira - h= 1,50 / 2,00 m</t>
  </si>
  <si>
    <t>Cercas e fechamentos</t>
  </si>
  <si>
    <t>34.05.322</t>
  </si>
  <si>
    <t>Gradil rígido modular em aço 2" - H=1,10m, C=1,65m, padrão CET SP</t>
  </si>
  <si>
    <t>Corte, recorte e remocao</t>
  </si>
  <si>
    <t>Reparos, conservacoes e complementos - GRUPO 34</t>
  </si>
  <si>
    <t>34.20.382</t>
  </si>
  <si>
    <t>Suporte para apoio de bicicletas em aço carbono 2", modelo U invertido sem emendas, com acabamento em pintura eletrostática para fixação chumbada/parafusada</t>
  </si>
  <si>
    <t>PLAYGROUND E EQUIPAMENTO RECREATIVO</t>
  </si>
  <si>
    <t>Quadra e equipamento de esportes</t>
  </si>
  <si>
    <t>Abrigo, guarita e quiosque</t>
  </si>
  <si>
    <t>Cancela automática metálica com barreira de alumínio de 3,50 até 4,00 m</t>
  </si>
  <si>
    <t>Bancos</t>
  </si>
  <si>
    <t>Equipamento recreativo</t>
  </si>
  <si>
    <t>Mastro para bandeiras</t>
  </si>
  <si>
    <t>Reparos, conservacoes e complementos - GRUPO 35</t>
  </si>
  <si>
    <t>Tela em polietileno, malha 10 x 10 cm, fio 2 mm</t>
  </si>
  <si>
    <t>ENTRADA DE ENERGIA ELETRICA E TELEFONIA</t>
  </si>
  <si>
    <t>Entrada de energia - componentes</t>
  </si>
  <si>
    <t>Caixas de entrada / medicao</t>
  </si>
  <si>
    <t>Suporte (Braquet)</t>
  </si>
  <si>
    <t>Isoladores</t>
  </si>
  <si>
    <t>Muflas e terminais</t>
  </si>
  <si>
    <t>Para-raios de media tensao</t>
  </si>
  <si>
    <t>Gerador e grupo gerador</t>
  </si>
  <si>
    <t>Transformador de entrada</t>
  </si>
  <si>
    <t>Reparos, conservacoes e complementos - GRUPO 36</t>
  </si>
  <si>
    <t>36.20.282</t>
  </si>
  <si>
    <t>Placa de advertência em chapa de aço, com pintura refletiva "Perigo Alta Tensão"</t>
  </si>
  <si>
    <t>36.20.284</t>
  </si>
  <si>
    <t>Placa de advertência em chapa de alumínio, com pintura refletiva "Perigo Alta Tensão"</t>
  </si>
  <si>
    <t>QUADRO E PAINEL PARA ENERGIA ELETRICA E TELEFONIA</t>
  </si>
  <si>
    <t>Quadro para telefonia embutir, protecao IP40 chapa nº 16msg</t>
  </si>
  <si>
    <t>Quadro para telefonia de sobrepor, protecao IP40 chapa nº 16msg</t>
  </si>
  <si>
    <t>Quadro distribuicao de luz e forca de embutir universal</t>
  </si>
  <si>
    <t>Quadro distribuicao de luz e forca de sobrepor universal</t>
  </si>
  <si>
    <t>Painel autoportante</t>
  </si>
  <si>
    <t>37.06.014</t>
  </si>
  <si>
    <t>Painel autoportante em chapa de aço, com proteção mínima IP 54 - sem componentes</t>
  </si>
  <si>
    <t>Barramentos</t>
  </si>
  <si>
    <t>Bases</t>
  </si>
  <si>
    <t>Fusiveis</t>
  </si>
  <si>
    <t>Fusível Diazed retardado de 2 A até 25 A</t>
  </si>
  <si>
    <t>Fusível Diazed retardado de 35 A até 63 A</t>
  </si>
  <si>
    <t>Disjuntores</t>
  </si>
  <si>
    <t>Chave de baixa tensao</t>
  </si>
  <si>
    <t>Chave de media tensao</t>
  </si>
  <si>
    <t>Chave fusível base ´C´  para 15 kV/200 A, com capacidade de ruptura até 10 kA - com fusível</t>
  </si>
  <si>
    <t>Chave fusível base ´C´ para 25 kV/100 A, com capacidade de ruptura até 6,3 kA - com fusível</t>
  </si>
  <si>
    <t>Bus-way</t>
  </si>
  <si>
    <t>Sistema de barramento blindado de 100 a 2000 A, trifásico, barra de cobre</t>
  </si>
  <si>
    <t>37.16.081</t>
  </si>
  <si>
    <t>Sistema de barramento blindado de 100 a 2000 A, trifásico, barra de alumínio</t>
  </si>
  <si>
    <t>Dispositivo DR ou interruptor de corrente de fuga</t>
  </si>
  <si>
    <t>Transformador de Potencial</t>
  </si>
  <si>
    <t>Transformador de corrente</t>
  </si>
  <si>
    <t>Reparos, conservacoes e complementos - GRUPO 37</t>
  </si>
  <si>
    <t>Bloco terminal conector até 65A / 600V, faixa de aplicação até 16 mm²</t>
  </si>
  <si>
    <t>37.20.156</t>
  </si>
  <si>
    <t>Placa de montagem para quadros em geral, em chapa de aço</t>
  </si>
  <si>
    <t>Inversor de frequência para variação de velocidade em motores, potência de 25 a 30 cv</t>
  </si>
  <si>
    <t>Capacitor de potencia</t>
  </si>
  <si>
    <t>Transformador de comando</t>
  </si>
  <si>
    <t>Transformador monofásico de comando de 200 VA, a seco</t>
  </si>
  <si>
    <t>Supressor de surto</t>
  </si>
  <si>
    <t>Supressor de surto monofásico, corrente nominal 4 a 11 kA, Imax. de surto 12 até 15 kA</t>
  </si>
  <si>
    <t>Supressor de surto monofásico, corrente nominal 20 kA, Imax. de surto 50 até 80 kA</t>
  </si>
  <si>
    <t>Dispositivo de proteção contra surto, 1 polo, suportabilidade &lt;= 4 kV, Un até 240V/415V, Iimp = 60 kA, curva de ensaio 10/350µs - classe 1</t>
  </si>
  <si>
    <t>Dispositivo de proteção contra surto, 4 polos, 3F+N, Un até 240/415V, Iimp= 75 kA (25 kA por fase), curva de ensaio 10/350 µs - classe 1</t>
  </si>
  <si>
    <t>Dispositivo de proteção contra surto, 4 polos, suportabilidade &lt;= 2,5 kV, 3F+N, Un até 240/415V, curva de ensaio 8/20µs, In=20kA/40kA - classe 2</t>
  </si>
  <si>
    <t>Dispositivo de proteção contra surto, 1 polo, monobloco, suportabilidade &lt;=1,5kV, F+N / F+F, Un até 230/264V, curva de ensaio 8/20µs - classe 3</t>
  </si>
  <si>
    <t>Disjuntores.</t>
  </si>
  <si>
    <t>TUBULACAO E CONDUTOR PARA ENERGIA ELETRICA E TELEFONIA BASICA</t>
  </si>
  <si>
    <t>Eletroduto em PVC rigido roscavel</t>
  </si>
  <si>
    <t>Eletroduto rígido em aço carbono galvanizado com acessórios - NBR 13057</t>
  </si>
  <si>
    <t>Eletroduto galvanizado conforme NBR13057 -  3/4´ com acessórios</t>
  </si>
  <si>
    <t>Eletroduto galvanizado conforme NBR13057 -  1´ com acessórios</t>
  </si>
  <si>
    <t>Eletroduto galvanizado conforme NBR13057 -  1 1/4´ com acessórios</t>
  </si>
  <si>
    <t>Eletroduto galvanizado conforme NBR13057 -  1 1/2´ com acessórios</t>
  </si>
  <si>
    <t>Eletroduto galvanizado conforme NBR13057 -  2´ com acessórios</t>
  </si>
  <si>
    <t>Eletroduto galvanizado conforme NBR13057 -  2 1/2´ com acessórios</t>
  </si>
  <si>
    <t>Eletroduto galvanizado conforme NBR13057 -  3´ com acessórios</t>
  </si>
  <si>
    <t>Eletroduto galvanizado conforme NBR13057 -  4´ com acessórios</t>
  </si>
  <si>
    <t>Eletroduto rígido em aço carbono galvanizado com acessórios - NBR 6323</t>
  </si>
  <si>
    <t>Eletroduto galvanizado a quente conforme NBR6323 - 3/4´ - com acessórios</t>
  </si>
  <si>
    <t>Eletroduto galvanizado a quente conforme NBR6323 - 1´ - com acessórios</t>
  </si>
  <si>
    <t>Eletroduto galvanizado a quente conforme NBR6323 - 1 1/4´ com acessórios</t>
  </si>
  <si>
    <t>Eletroduto galvanizado a quente conforme NBR6323 - 1 1/2´ com acessórios</t>
  </si>
  <si>
    <t>Eletroduto galvanizado a quente conforme NBR6323 - 2´ com acessórios</t>
  </si>
  <si>
    <t>Eletroduto galvanizado a quente conforme NBR6323 - 2 1/2´ com acessórios</t>
  </si>
  <si>
    <t>Eletroduto galvanizado a quente conforme NBR6323 - 3´ com acessórios</t>
  </si>
  <si>
    <t>Eletroduto galvanizado a quente conforme NBR6323 - 4´ com acessórios</t>
  </si>
  <si>
    <t>Eletroduto rígido em aço carbono galvanizado por imersão a quente com acessórios – NBR 5598</t>
  </si>
  <si>
    <t>Eletroduto galvanizado a quente conforme NBR5598 - 1/2´ com acessórios</t>
  </si>
  <si>
    <t>Eletroduto galvanizado a quente conforme NBR5598 - 3/4´ com acessórios</t>
  </si>
  <si>
    <t>Eletroduto galvanizado a quente conforme NBR5598 - 1´ com acessórios</t>
  </si>
  <si>
    <t>Eletroduto galvanizado a quente conforme NBR5598 - 1 1/4´ com acessórios</t>
  </si>
  <si>
    <t>Eletroduto galvanizado a quente conforme NBR5598 - 1 1/2´ com acessórios</t>
  </si>
  <si>
    <t>Eletroduto galvanizado a quente conforme NBR5598 - 2´ com acessórios</t>
  </si>
  <si>
    <t>Eletroduto galvanizado a quente conforme NBR5598 - 2 1/2´ com acessórios</t>
  </si>
  <si>
    <t>Eletroduto galvanizado a quente conforme NBR5598 - 3´ com acessórios</t>
  </si>
  <si>
    <t>Eletroduto galvanizado a quente conforme NBR5598 - 4´ com acessórios</t>
  </si>
  <si>
    <t>Canaleta, perfilado e acessorios</t>
  </si>
  <si>
    <t>38.07.800</t>
  </si>
  <si>
    <t>Gancho longo em chapa aço zincado para fixação de luminária</t>
  </si>
  <si>
    <t>38.07.801</t>
  </si>
  <si>
    <t>Sapata externa com 4 furos, 38 x 38 mm</t>
  </si>
  <si>
    <t>Duto fechado de piso e acessorios</t>
  </si>
  <si>
    <t>Leitos e acessorios</t>
  </si>
  <si>
    <t>Eletroduto em polietileno de alta densidade</t>
  </si>
  <si>
    <t>Eletroduto metalico flexivel</t>
  </si>
  <si>
    <t>Rodape tecnico e acessorios</t>
  </si>
  <si>
    <t>Eletroduto em PVC corrugado flexivel</t>
  </si>
  <si>
    <t>Reparos, conservacoes e complementos - GRUPO 38</t>
  </si>
  <si>
    <t>Eletrocalha e acessorios</t>
  </si>
  <si>
    <t>Eletrocalha e acessorios.</t>
  </si>
  <si>
    <t>Eletrocalha perfurada galvanizada a fogo, 150x100 mm, com acessórios</t>
  </si>
  <si>
    <t>Eletrocalha perfurada galvanizada a fogo, 200x100 mm, com acessórios</t>
  </si>
  <si>
    <t>Eletrocalha perfurada galvanizada a fogo, 250x100 mm, com acessórios</t>
  </si>
  <si>
    <t>Eletrocalha perfurada galvanizada a fogo, 300x100 mm, com acessórios</t>
  </si>
  <si>
    <t>Eletrocalha perfurada galvanizada a fogo, 400x100 mm, com acessórios</t>
  </si>
  <si>
    <t>Tampa de encaixe para eletrocalha, galvanizada a fogo, L= 50 mm</t>
  </si>
  <si>
    <t>Tampa de encaixe para eletrocalha, galvanizada a fogo, L= 100 mm</t>
  </si>
  <si>
    <t>Tampa de encaixe para eletrocalha, galvanizada a fogo, L= 150 mm</t>
  </si>
  <si>
    <t>Tampa de encaixe para eletrocalha, galvanizada a fogo, L= 200 mm</t>
  </si>
  <si>
    <t>Tampa de encaixe para eletrocalha, galvanizada a fogo, L= 250 mm</t>
  </si>
  <si>
    <t>Tampa de encaixe para eletrocalha, galvanizada a fogo, L= 300 mm</t>
  </si>
  <si>
    <t>Tampa de encaixe para eletrocalha, galvanizada a fogo, L= 400 mm</t>
  </si>
  <si>
    <t>Eletrocalha e acessorios..</t>
  </si>
  <si>
    <t>Suporte para eletrocalha, galvanizado a fogo, 50x50 mm</t>
  </si>
  <si>
    <t>Suporte para eletrocalha, galvanizado a fogo, 100x50 mm</t>
  </si>
  <si>
    <t>Suporte para eletrocalha, galvanizado a fogo, 150x50 mm</t>
  </si>
  <si>
    <t>Suporte para eletrocalha, galvanizado a fogo, 200x50 mm</t>
  </si>
  <si>
    <t>Suporte para eletrocalha, galvanizado a fogo, 250x50 mm</t>
  </si>
  <si>
    <t>Suporte para eletrocalha, galvanizado a fogo, 300x50 mm</t>
  </si>
  <si>
    <t>Suporte para eletrocalha, galvanizado a fogo, 100x100 mm</t>
  </si>
  <si>
    <t>Suporte para eletrocalha, galvanizado a fogo, 150x100 mm</t>
  </si>
  <si>
    <t>Suporte para eletrocalha, galvanizado a fogo, 200x100 mm</t>
  </si>
  <si>
    <t>Suporte para eletrocalha, galvanizado a fogo, 250x100 mm</t>
  </si>
  <si>
    <t>Suporte para eletrocalha, galvanizado a fogo, 300x100 mm</t>
  </si>
  <si>
    <t>Suporte para eletrocalha, galvanizado a fogo, 400x100 mm</t>
  </si>
  <si>
    <t>Mão francesa simples, galvanizada a fogo, L= 200 mm</t>
  </si>
  <si>
    <t>Mão francesa simples, galvanizada a fogo, L= 300 mm</t>
  </si>
  <si>
    <t>Mão francesa simples, galvanizada a fogo, L= 400 mm</t>
  </si>
  <si>
    <t>Mão francesa simples, galvanizada a fogo, L= 500 mm</t>
  </si>
  <si>
    <t>Mão francesa dupla, galvanizada a fogo, L= 300 mm</t>
  </si>
  <si>
    <t>Mão francesa dupla, galvanizada a fogo, L= 400 mm</t>
  </si>
  <si>
    <t>Mão francesa dupla, galvanizada a fogo, L= 500 mm</t>
  </si>
  <si>
    <t>CONDUTOR E ENFIACAO DE ENERGIA ELETRICA E TELEFONIA</t>
  </si>
  <si>
    <t>Cabo de cobre, isolamento 450V / 750 V, isolacao em PVC 70°C</t>
  </si>
  <si>
    <t>Cabo de cobre, isolamento 0,6/1kV, isolacao em PVC 70°C</t>
  </si>
  <si>
    <t>Cabo de cobre de 4 mm², isolamento 0,6/1 kV - isolação em PVC 70°C</t>
  </si>
  <si>
    <t>Cabo de cobre nu, tempera mole, classe 2</t>
  </si>
  <si>
    <t>39.04.040</t>
  </si>
  <si>
    <t>Cabo de cobre nu, têmpera mole, classe 2, de 10 mm²</t>
  </si>
  <si>
    <t>Cabo de cobre tripolar, isolamento 8,7/15 kV, isolacao EPR 90°C</t>
  </si>
  <si>
    <t>Cabo de cobre unipolar, isolamento 8,7/15 kV, isolacao EPR 90°C</t>
  </si>
  <si>
    <t>Conectores</t>
  </si>
  <si>
    <t>Terminais de pressao e compressao</t>
  </si>
  <si>
    <t>Fios e cabos telefônicos</t>
  </si>
  <si>
    <t>39.11.091</t>
  </si>
  <si>
    <t>Cabo telefônico CI, com 01 par de 0,40 mm, para centrais telefônicas, equipamentos e rede interna</t>
  </si>
  <si>
    <t>Cabo de cobre flexivel, isolamento 600 V, isolacao em VC/E 105°C</t>
  </si>
  <si>
    <t>Cabo de aluminio nu com alma de aco</t>
  </si>
  <si>
    <t>Cabo de aluminio nu sem alma de aco</t>
  </si>
  <si>
    <t>Cabo para transmissao de dados</t>
  </si>
  <si>
    <t>Cabo coaxial tipo RGC 6</t>
  </si>
  <si>
    <t>Reparos, conservacoes e complementos - GRUPO 39</t>
  </si>
  <si>
    <t>Cabo de cobre flexivel, isolamento 0,6/1 kV, isolacao em HEPR 90°C</t>
  </si>
  <si>
    <t>Cabo de cobre flexivel, isolamento 500 V, isolacao PP 70°C</t>
  </si>
  <si>
    <t>Cabo de cobre unipolar, isolamento 15/25 kV, isolacao EPR 90 °C / 105 °C</t>
  </si>
  <si>
    <t>Cabo de cobre flexivel, isolamento 0,6/1kV - isolacao HEPR 90° C - baixa emissao fumaca e gases</t>
  </si>
  <si>
    <t>Cabo optico</t>
  </si>
  <si>
    <t>Cabo de cobre flexivel, isolamento 750 V - isolacao 70°C, baixa emissao de fumaca e gases</t>
  </si>
  <si>
    <t>Fios e cabos - audio e video</t>
  </si>
  <si>
    <t>DISTRIBUICAO DE FORCA E COMANDO DE ENERGIA ELETRICA E TELEFONIA</t>
  </si>
  <si>
    <t>Caixa de passagem estampada</t>
  </si>
  <si>
    <t>Caixa de ferro octogonal fundo móvel 4´ x 4´</t>
  </si>
  <si>
    <t>Caixa de passagem com tampa</t>
  </si>
  <si>
    <t>Tomadas</t>
  </si>
  <si>
    <t>40.04.492</t>
  </si>
  <si>
    <t>Conjunto 4´ x 4´ de 1 interruptor simples, 1 tomada universal e 1 tomada de 3 polos</t>
  </si>
  <si>
    <t>Interruptores e minuterias</t>
  </si>
  <si>
    <t>Conduletes</t>
  </si>
  <si>
    <t>Caixa de passagem em PVC</t>
  </si>
  <si>
    <t>Contator</t>
  </si>
  <si>
    <t>Rele</t>
  </si>
  <si>
    <t>Relé de tempo eletrônico de 1,5 até 15 minutos - 110V/220V - 50/60Hz</t>
  </si>
  <si>
    <t>Chave comutadora e seletora</t>
  </si>
  <si>
    <t>Amperimetro</t>
  </si>
  <si>
    <t>Voltimetro</t>
  </si>
  <si>
    <t>Reparos, conservacoes e complementos - GRUPO 40</t>
  </si>
  <si>
    <t>40.20.302</t>
  </si>
  <si>
    <t>Placa suporte (tampa) 4´ x 4´ para áreas úmidas, grau de proteção IP55</t>
  </si>
  <si>
    <t>ILUMINACAO</t>
  </si>
  <si>
    <t>Lampadas</t>
  </si>
  <si>
    <t>Lâmpada LED tubular T8 com base G13, de 900 até 1050 Im - 9 a 10 W</t>
  </si>
  <si>
    <t>Lâmpada LED tubular T8 com base G13, de 1850 até 2000 Im - 18 a 20 W</t>
  </si>
  <si>
    <t>Lâmpada LED tubular T8 com base G13, de 3400 até 4000 Im - 36 a 40 W</t>
  </si>
  <si>
    <t>Lâmpada LED 13,5W, com base E-27, 1400 até 1510 lm</t>
  </si>
  <si>
    <t>Acessorios para iluminacao</t>
  </si>
  <si>
    <t>Lampada de descarga de alta potencia</t>
  </si>
  <si>
    <t>Lampada halogena</t>
  </si>
  <si>
    <t>Lampada fluorescente</t>
  </si>
  <si>
    <t>Lâmpada fluorescente compacta "2U", base G-24Q-3 de 26 W</t>
  </si>
  <si>
    <t>Reator e equipamentos para lampada de descarga de alta potencia</t>
  </si>
  <si>
    <t>Reator e equipamentos para lampada fluorescente</t>
  </si>
  <si>
    <t>Reator eletrônico de alto fator de potência com partida instantânea, para 2 lâmpadas fluorescentes tubulares, base bipino bilateral, 16 W - 127 V / 220 V</t>
  </si>
  <si>
    <t>Reator eletrônico de alto fator de potência com partida instantânea, para 2 lâmpadas fluorescentes tubulares, base bipino bilateral, 28 W - 127 V / 220 V</t>
  </si>
  <si>
    <t>Reator eletrônico de alto fator de potência com partida instantânea, para 2 lâmpadas fluorescentes tubulares, base bipino bilateral, 32 W - 127 V / 220 V</t>
  </si>
  <si>
    <t>Reator eletrônico de alto fator de potência com partida instantânea, para 2 lâmpadas fluorescentes tubulares "HO", base bipino bilateral, 110 W - 220 V</t>
  </si>
  <si>
    <t>Reator eletrônico de alto fator de potência com partida instantânea, para 2 lâmpadas fluorescentes compactas "2U", base G24q-3, 26 W - 220 V</t>
  </si>
  <si>
    <t>Postes e acessorios</t>
  </si>
  <si>
    <t>Braço em tubo de ferro galvanizado de 1" x 1,00 m para fixação de uma luminária</t>
  </si>
  <si>
    <t>Aparelho de iluminacao publica e decorativa</t>
  </si>
  <si>
    <t>41.11.094</t>
  </si>
  <si>
    <t>Luminária LED de embutir para caixa de luz 4 x 2cm, para uso externo, tipo balizador de 3 W</t>
  </si>
  <si>
    <t>41.11.115</t>
  </si>
  <si>
    <t>Luminária retangular tipo arandela externa para 2 lâmpadas, com difusor em polietileno ou vidro leitoso</t>
  </si>
  <si>
    <t>41.11.116</t>
  </si>
  <si>
    <t>Luminária LED retangular para poste, fluxo luminoso de 5000 a 5500 lm - potência de 50W</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</si>
  <si>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</si>
  <si>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</si>
  <si>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</si>
  <si>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</si>
  <si>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</si>
  <si>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</si>
  <si>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Luminária LED retangular para poste, fluxo luminoso de 14160 a 17475 lm, eficiência mínima de 118 lm/W - potência de 80 W/120 W</t>
  </si>
  <si>
    <t>41.11.704</t>
  </si>
  <si>
    <t>Luminária LED retangular para poste, fluxo luminoso de 14083 lm, eficiência mínima 135 lm/W - potência de 104 W</t>
  </si>
  <si>
    <t>41.11.707</t>
  </si>
  <si>
    <t>Luminária LED retangular para poste, fluxo luminoso de 27624 lm, eficiência mínima 135 lm/W - potência de 204 W</t>
  </si>
  <si>
    <t>Luminária LED retangular para parede ou piso, fluxo luminoso de 11838 a 12150 lm, eficiência mínima 107 lm/W - potência de 86 W/120 W</t>
  </si>
  <si>
    <t>41.11.712</t>
  </si>
  <si>
    <t>Luminária LED redonda de embutir para parede ou piso, área interna ou externa, bivolt - potência 6 W</t>
  </si>
  <si>
    <t>Luminária LED retangular para poste, fluxo luminoso de 6250 a 6674 lm, eficiência mínima 113 lm/W - potência 40 W/59 W</t>
  </si>
  <si>
    <t>Aparelho de iluminacao de longo alcance e especifica</t>
  </si>
  <si>
    <t>41.12.210</t>
  </si>
  <si>
    <t>Projetor LED modular, fluxo luminoso de 26294 lm, eficiência mínima de 125 l/W - 150 W/200 W</t>
  </si>
  <si>
    <t>Aparelho de iluminacao a prova de tempo, gases e vapores</t>
  </si>
  <si>
    <t>Aparelho de iluminacao comercial e industrial</t>
  </si>
  <si>
    <t>Luminária industrial pendente com refletor prismático sem alojamento para reator, para lâmpadas vapor de sódio/metálico ou mista de 150 W/250 W/400 W</t>
  </si>
  <si>
    <t>Luminária redonda de sobrepor com difusor em vidro temperado jateado para 1 ou 2 lâmpadas fluorescentes compactas de 18 W/26 W</t>
  </si>
  <si>
    <t>Luminária retangular de embutir tipo calha aberta com aletas parabólicas para 2 lâmpadas fluorescentes tubulares de 28 W/54 W</t>
  </si>
  <si>
    <t>Luminária industrial pendente tipo calha aberta instalação em perfilado para 1 ou 2 lâmpadas fluorescentes tubulares 14 W</t>
  </si>
  <si>
    <t>Luminária industrial pendente tipo calha aberta instalação em perfilado para 1 ou 2 lâmpadas fluorescentes tubulares 28 W/54 W</t>
  </si>
  <si>
    <t>Luminária retangular de sobrepor tipo calha aberta com refletor e aletas parabólicas para 2 lâmpadas fluorescentes tubulares 28 W/54 W</t>
  </si>
  <si>
    <t>Luminária retangular de embutir tipo calha aberta com refletor em alumínio de alto brilho para 2 lâmpadas fluorescentes tubulares de 28 W/54 W</t>
  </si>
  <si>
    <t>Luminária triangular de sobrepor tipo arandela para fluorescente compacta de 15 W/20 W/23 W</t>
  </si>
  <si>
    <t>Luminária redonda de embutir com refletor em alumínio jateado e difusor em vidro para 2 lâmpadas fluorescentes compactas duplas de 18 W/26 W</t>
  </si>
  <si>
    <t>Luminária retangular de embutir assimétrica para 1 lâmpada fluorescente tubular de 14 W</t>
  </si>
  <si>
    <t>Luminária redonda de sobrepor ou pendente com refletor em alumínio anodizado facho concentrado para 1 lâmpada vapor metálico elipsoidal de 250 W ou 400 W</t>
  </si>
  <si>
    <t>Luminária retangular de sobrepor tipo calha fechada, com difusor plano, para 4 lâmpadas fluorescentes tubulares de 14 W/16 W/18 W</t>
  </si>
  <si>
    <t>Luminária retangular de embutir tipo calha aberta com refletor assimétrico em alumínio de alto brilho para 2 lâmpadas fluorescentes tubulares de 28 W/54 W</t>
  </si>
  <si>
    <t>41.14.792</t>
  </si>
  <si>
    <t>Luminária hermética de sobrepor, com difusor em policarbonato, para lâmpadas de 2 x 28 W/32 W/54 W</t>
  </si>
  <si>
    <t>Aparelho de iluminacao interna decorativa</t>
  </si>
  <si>
    <t>Reparos, conservacoes e complementos - GRUPO 41</t>
  </si>
  <si>
    <t>Iluminacao LED</t>
  </si>
  <si>
    <t>Luminária LED retangular de sobrepor com difusor translúcido, 4000 K, fluxo luminoso de 3690 a 4800 lm, potência de 35 W a 41 W</t>
  </si>
  <si>
    <t>Luminária LED quadrada de sobrepor com difusor prismático translúcido, 4000 K, fluxo luminoso de 1363 a 1800 lm, potência de 15 W a 24 W</t>
  </si>
  <si>
    <t>Luminária LED redonda de embutir com difusor translúcido, 4000 K, fluxo luminoso de 800 a 1060 lm, potência de 9 W a 12 W</t>
  </si>
  <si>
    <t>Luminária LED redonda de sobrepor com difusor recuado translucido, 4000 K, fluxo luminoso de 1900 a 2000 lm, potência de 17 W a 19 W</t>
  </si>
  <si>
    <t>41.31.100</t>
  </si>
  <si>
    <t>Projetor LED verde retangular, foco orientável, para fixação em parede ou piso, potência 10 W</t>
  </si>
  <si>
    <t>41.31.101</t>
  </si>
  <si>
    <t>Projetor LED retangular, potência de 30 W, fluxo luminoso de 2250 a 2400 lm, temperatura cor 6.500 K, bivolt</t>
  </si>
  <si>
    <t>PARA-RAIOS PARA EDIFICACAO</t>
  </si>
  <si>
    <t>Complementos para para-raios</t>
  </si>
  <si>
    <t>Isolador galvanizado uso geral</t>
  </si>
  <si>
    <t>Isolador galvanizado para mastro</t>
  </si>
  <si>
    <t>Componentes de sustentacao para mastro galvanizado</t>
  </si>
  <si>
    <t>Componentes para cabo de descida</t>
  </si>
  <si>
    <t>Haste de aterramento de 3/4´ x 3 m</t>
  </si>
  <si>
    <t>Haste de aterramento de 5/8" x 2,4 m</t>
  </si>
  <si>
    <t>Haste de aterramento de 5/8´ x 3 m</t>
  </si>
  <si>
    <t>Mastro para sinalizador de obstáculo, de 1,5 m x 3/4´</t>
  </si>
  <si>
    <t>Conector em latão estanhado para cabos de 16 a 50 mm² e vergalhões até 3/8´</t>
  </si>
  <si>
    <t>Suporte para fixação de fita de alumínio 7/8´ x 1/8´ e/ou cabo de cobre nu, com base ondulada</t>
  </si>
  <si>
    <t>Suporte para fixação de fita de alumínio 7/8´ x 1/8´, com base plana</t>
  </si>
  <si>
    <t>Reparos, conservacoes e complementos - GRUPO 42</t>
  </si>
  <si>
    <t>APARELHOS ELETRICOS, HIDRAULICOS E A GAS.</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</si>
  <si>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</si>
  <si>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</si>
  <si>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</si>
  <si>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</si>
  <si>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</si>
  <si>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Chuveiros</t>
  </si>
  <si>
    <t>43.02.122</t>
  </si>
  <si>
    <t>Chuveiro frio em PVC, com registro e tubo de ligação acoplados</t>
  </si>
  <si>
    <t>Aquecedores</t>
  </si>
  <si>
    <t>Torneiras eletricas</t>
  </si>
  <si>
    <t>Exaustor, ventilador e circulador de ar</t>
  </si>
  <si>
    <t>43.05.100</t>
  </si>
  <si>
    <t>Insuflador de ar compacto, para renovação de ar em ambientes, vazão máxima 93 m³/h</t>
  </si>
  <si>
    <t>Emissores de som</t>
  </si>
  <si>
    <t>Aparelho condicionador de ar</t>
  </si>
  <si>
    <t>43.07.070</t>
  </si>
  <si>
    <t>Ar condicionado a frio, tipo split piso teto com capacidade de 48.000 BTU/h</t>
  </si>
  <si>
    <t>Equipamentos para sistema VRF ar condicionado</t>
  </si>
  <si>
    <t>Bombas centrifugas, uso geral</t>
  </si>
  <si>
    <t>Bombas submersiveis</t>
  </si>
  <si>
    <t>Bombas especiais, uso industrial</t>
  </si>
  <si>
    <t>Reparos, conservacoes e complementos - GRUPO 43</t>
  </si>
  <si>
    <t>Controlador de temperatura digital</t>
  </si>
  <si>
    <t>43.20.250</t>
  </si>
  <si>
    <t>Poço termométrico em alumínio, com haste de 30mm e rosca 1/2" npt</t>
  </si>
  <si>
    <t>43.20.260</t>
  </si>
  <si>
    <t>Termostato para aquecimento ou refrigeração com programação horária</t>
  </si>
  <si>
    <t>APARELHOS E METAIS HIDRAULICOS</t>
  </si>
  <si>
    <t>Aparelhos e loucas</t>
  </si>
  <si>
    <t>44.01.040</t>
  </si>
  <si>
    <t xml:space="preserve">Bacia sifonada com caixa de descarga acoplada e tampa - infantil	</t>
  </si>
  <si>
    <t>Bancadas e tampos</t>
  </si>
  <si>
    <t>Acessorios e metais</t>
  </si>
  <si>
    <t>Torneira clínica com volante tipo alavanca</t>
  </si>
  <si>
    <t>44.03.315</t>
  </si>
  <si>
    <t>Torneira de mesa com bica móvel e alavanca</t>
  </si>
  <si>
    <t>44.03.316</t>
  </si>
  <si>
    <t>Torneira misturador clínica de mesa com arejador articulado, acionamento cotovelo</t>
  </si>
  <si>
    <t>Torneira curta sem rosca para uso geral, em latão fundido cromado, DN= 1/2"</t>
  </si>
  <si>
    <t>Torneira curta sem rosca para uso geral, em latão fundido cromado, DN= 3/4"</t>
  </si>
  <si>
    <t>44.03.645</t>
  </si>
  <si>
    <t>Torneira de mesa automática, acionamento hidromecânico, em latão cromado, DN= 1/2´ou 3/4´</t>
  </si>
  <si>
    <t>44.03.810</t>
  </si>
  <si>
    <t>Aparelho misturador de mesa para pia com bica móvel, acabamento cromado</t>
  </si>
  <si>
    <t>Prateleiras</t>
  </si>
  <si>
    <t>Aparelhos de aco inoxidavel</t>
  </si>
  <si>
    <t>Reparos, conservacoes e complementos - GRUPO 44</t>
  </si>
  <si>
    <t>ENTRADA DE AGUA, INCÊNDIO E GAS</t>
  </si>
  <si>
    <t>Entrada de agua</t>
  </si>
  <si>
    <t>Entrada de gas</t>
  </si>
  <si>
    <t>Hidrômetro</t>
  </si>
  <si>
    <t>Reparos, conservacoes e complementos - GRUPO 45</t>
  </si>
  <si>
    <t>TUBULACAO E CONDUTORES PARA LIQUIDOS E GASES.</t>
  </si>
  <si>
    <t>Tubulacao em PVC rigido marrom para sistemas prediais de agua fria</t>
  </si>
  <si>
    <t>Tubulacao em PVC rigido branco para esgoto domiciliar</t>
  </si>
  <si>
    <t>Tubulacao em PVC rigido branco serie R - A.P e esgoto domiciliar</t>
  </si>
  <si>
    <t>Tubulacao em PVC rigido com junta elastica - aducao e distribuicao de agua</t>
  </si>
  <si>
    <t>Tubulacao em PVC rigido com junta elastica - rede de esgoto</t>
  </si>
  <si>
    <t>Tubulacao galvanizado</t>
  </si>
  <si>
    <t>Tubulacao em aco carbono galvanizado classe schedule</t>
  </si>
  <si>
    <t>Conexoes e acessorios em ferro fundido, predial e tradicional, esgoto e pluvial</t>
  </si>
  <si>
    <t>Tubulacao em cobre para agua quente, gas e vapor</t>
  </si>
  <si>
    <t>Tubulacao em concreto para rede de aguas pluviais</t>
  </si>
  <si>
    <t>Tubulacao em PEAD corrugado perfurado para rede drenagem</t>
  </si>
  <si>
    <t>Tubo em polietileno de alta densidade corrugado, DN/DI= 250 mm</t>
  </si>
  <si>
    <t>Tubo em polietileno de alta densidade corrugado, DN/DI= 300 mm</t>
  </si>
  <si>
    <t>Tubo em polietileno de alta densidade corrugado, DN/DI= 400 mm</t>
  </si>
  <si>
    <t>Tubo em polietileno de alta densidade corrugado, DN/DI= 500 mm</t>
  </si>
  <si>
    <t>Tubo em polietileno de alta densidade corrugado, DN/DI= 600 mm</t>
  </si>
  <si>
    <t>Tubo em polietileno de alta densidade corrugado, DN/DI= 800 mm</t>
  </si>
  <si>
    <t>Tubo em polietileno de alta densidade corrugado, DN/DI= 1000 mm</t>
  </si>
  <si>
    <t>Tubo em polietileno de alta densidade corrugado, DN/DI= 1200 mm</t>
  </si>
  <si>
    <t>Tubulacao em ferro ductil para redes de saneamento</t>
  </si>
  <si>
    <t>Tubulacao em PEAD - recalque de tratamento de esgoto</t>
  </si>
  <si>
    <t>Tubulacao flangeada em ferro ductil para redes de saneamento</t>
  </si>
  <si>
    <t>Tubulacao flangeada em ferro ductil para redes de saneamento.</t>
  </si>
  <si>
    <t>Reparos, conservacoes e complementos - GRUPO 46</t>
  </si>
  <si>
    <t>Tubulacao em aco preto schedule</t>
  </si>
  <si>
    <t>Tubulacao em concreto para rede de esgoto sanitario</t>
  </si>
  <si>
    <t>46.25</t>
  </si>
  <si>
    <t>Tubulação em CPVC</t>
  </si>
  <si>
    <t>46.25.050</t>
  </si>
  <si>
    <t>Condutor em PVC 88mm, inclusive conexões - AP</t>
  </si>
  <si>
    <t>Tubulacao em ferro fundido predial SMU - esgoto e pluvial</t>
  </si>
  <si>
    <t>46.26.634</t>
  </si>
  <si>
    <t>Redução excêntrica em ferro fundido, predial SMU, DN= 150 x 125 mm</t>
  </si>
  <si>
    <t>46.26.825</t>
  </si>
  <si>
    <t>Abraçadeira dentada para travamento em aço inoxidável, com parafuso de aço zincado, para tubo em ferro fundido predial SMU, DN= 125 mm</t>
  </si>
  <si>
    <t>46.26.843</t>
  </si>
  <si>
    <t>Tampão simples em ferro fundido, predial SMU, DN= 200 mm</t>
  </si>
  <si>
    <t>Tubulacao em cobre, para sistema de ar condicionado</t>
  </si>
  <si>
    <t>Tubulacao em cobre rigido, para sistema VRF de ar condicionado</t>
  </si>
  <si>
    <t>Tubulacao em PP - aguas pluviais / esgoto</t>
  </si>
  <si>
    <t>VALVULAS E APARELHOS DE MEDICAO E CONTROLE PARA LIQUIDOS E GASES</t>
  </si>
  <si>
    <t>Registro e / ou valvula em latao fundido sem acabamento</t>
  </si>
  <si>
    <t>47.01.191</t>
  </si>
  <si>
    <t>Válvula de esfera monobloco em latão, passagem plena, acionamento com alavanca, DN= 1.1/4´</t>
  </si>
  <si>
    <t>Registro e / ou valvula em latao fundido com acabamento cromado</t>
  </si>
  <si>
    <t>Valvula de descarga ou para acionamento de metais sanitarios</t>
  </si>
  <si>
    <t>Registro e / ou valvula em bronze</t>
  </si>
  <si>
    <t>Válvula de gaveta em bronze, com haste não ascendente, classe 125 libras para vapor e classe 200 libras para água, óleo e gás, DN= 6´</t>
  </si>
  <si>
    <t>Válvula de gaveta em bronze, com haste não ascendente, classe 125 libras para vapor e classe 200 libras para água, óleo e gás, DN= 2´</t>
  </si>
  <si>
    <t>47.05.394</t>
  </si>
  <si>
    <t>47.05.398</t>
  </si>
  <si>
    <t>Válvula de gaveta em bronze, haste não ascendente, classe 125 libras para vapor e classe 200 libras para água, óleo e gás, DN= 3/4´</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</si>
  <si>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</si>
  <si>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</si>
  <si>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</si>
  <si>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Válvula de gaveta em bronze, haste não ascendente, classe 125 libras para vapor e classe 200 libras para água, óleo e gás, DN= 1 1/2´</t>
  </si>
  <si>
    <t>Válvula de gaveta em bronze, haste não ascendente, classe 125 libras para vapor e classe 200 libras para água, óleo e gás, DN= 2 1/2´</t>
  </si>
  <si>
    <t>Válvula de gaveta em bronze, haste não ascendente, classe 125 libras para vapor e classe 200 libras para água, óleo e gás, DN= 3´</t>
  </si>
  <si>
    <t>Registro e / ou valvula em ferro fundido</t>
  </si>
  <si>
    <t>Registro e / ou valvula em aco carbono fundido</t>
  </si>
  <si>
    <t>Válvula de esfera em aço carbono fundido, passagem plena, extremidades rosqueáveis, classe 300 libras para vapor e classe 600 libras para água, óleo e gás, DN= 1/2"</t>
  </si>
  <si>
    <t>Válvula de esfera em aço carbono fundido, passagem plena, extremidades rosqueáveis, classe 300 libras para vapor e classe 600 libras para água, óleo e gás, DN= 3/4"</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</si>
  <si>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</si>
  <si>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</si>
  <si>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</si>
  <si>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Válvula de esfera em aço carbono fundido, passagem plena, extremidades rosqueáveis, classe 300 libras para vapor saturado, DN= 2"</t>
  </si>
  <si>
    <t>Registro e / ou valvula em aco carbono forjado</t>
  </si>
  <si>
    <t>Registro e / ou valvula em aco inoxidavel forjado</t>
  </si>
  <si>
    <t>Aparelho de medicao e controle</t>
  </si>
  <si>
    <t>Registro e / ou valvula em ferro ductil</t>
  </si>
  <si>
    <t>Registro e / ou valvula em PVC rigido ou ABS</t>
  </si>
  <si>
    <t>Reparos, conservacoes e complementos - GRUPO 47</t>
  </si>
  <si>
    <t>Filtro Y em aço carbono, classe 150 libras, conexões flangeadas, DN= 4´</t>
  </si>
  <si>
    <t>RESERVATORIO E TANQUE PARA LIQUIDOS E GASES</t>
  </si>
  <si>
    <t>Reservatorio em material sintetico</t>
  </si>
  <si>
    <t>48.02.204</t>
  </si>
  <si>
    <t>Reservatório em polietileno com tampa de encaixar - capacidade de 2.000 litros</t>
  </si>
  <si>
    <t>48.02.205</t>
  </si>
  <si>
    <t>Reservatório em polietileno com tampa de encaixar - capacidade de 3.000 litros</t>
  </si>
  <si>
    <t>48.02.207</t>
  </si>
  <si>
    <t>Reservatório em polietileno com tampa de encaixar - capacidade de 10.000 litros</t>
  </si>
  <si>
    <t>Reservatorio metalico</t>
  </si>
  <si>
    <t>Reservatorio em concreto</t>
  </si>
  <si>
    <t>Torneira de boia</t>
  </si>
  <si>
    <t>Reparos, conservacoes e complementos - GRUPO 48</t>
  </si>
  <si>
    <t>CAIXA, RALO, GRELHA E ACESSORIO HIDRAULICO</t>
  </si>
  <si>
    <t>Caixas sifonadas de PVC rigido</t>
  </si>
  <si>
    <t>Caixa de gordura</t>
  </si>
  <si>
    <t>49.03.022</t>
  </si>
  <si>
    <t>Caixa de gordura premoldada com tampa - capacidade 18 litros</t>
  </si>
  <si>
    <t>Ralo em PVC rigido</t>
  </si>
  <si>
    <t>Ralo em ferro fundido</t>
  </si>
  <si>
    <t>Grelhas e tampas</t>
  </si>
  <si>
    <t>Tampão em ferro fundido, diâmetro de 600 mm, classe C 300 (ruptura &gt; 300 kN)</t>
  </si>
  <si>
    <t>49.06.486</t>
  </si>
  <si>
    <t>Tampão em ferro fundido com tampa articulada, de 900 mm, classe D 400 (ruptura &gt; 400kN</t>
  </si>
  <si>
    <t>Caixa de passagem e inspecao</t>
  </si>
  <si>
    <t>Canaletas e afins</t>
  </si>
  <si>
    <t>Poco de visita, boca de lobo, caixa de passagem e afins</t>
  </si>
  <si>
    <t>Filtro anaerobio</t>
  </si>
  <si>
    <t>Fossa septica</t>
  </si>
  <si>
    <t>Anel e aduela pre-moldados</t>
  </si>
  <si>
    <t>Acessorios hidraulicos para agua de reuso</t>
  </si>
  <si>
    <t>Realimentador automático, DN= 1´</t>
  </si>
  <si>
    <t>DETECCAO, COMBATE E PREVENCAO A INCÊNDIO</t>
  </si>
  <si>
    <t>Hidrantes e acessorios</t>
  </si>
  <si>
    <t>Registro e valvula controladora</t>
  </si>
  <si>
    <t>Bico de sprinkler tipo pendente com rompimento da ampola a 68°C</t>
  </si>
  <si>
    <t>Bico de sprinkler tipo upright com rompimento da ampola a 68ºC</t>
  </si>
  <si>
    <t>Iluminacao e sinalizacao de emergencia</t>
  </si>
  <si>
    <t>50.05.072</t>
  </si>
  <si>
    <t>Luminária de emergência LED de sobrepor, para teto ou parede, autonomia mínima 2 horas</t>
  </si>
  <si>
    <t>Bloco autônomo de iluminação de emergência LED, com autonomia mínima de 3 horas, fluxo luminoso de 2.000 até 3.000 lúmens, equipado com 2 faróis</t>
  </si>
  <si>
    <t>Extintores</t>
  </si>
  <si>
    <t>Reparos, conservacoes e complementos - GRUPO 50</t>
  </si>
  <si>
    <t>PAVIMENTACAO E PASSEIO</t>
  </si>
  <si>
    <t>Pavimentacao preparo de base</t>
  </si>
  <si>
    <t>Pavimentacao com pedrisco e revestimento primario</t>
  </si>
  <si>
    <t>54.02.040</t>
  </si>
  <si>
    <t>Camada de areia grossa compactada manualmente com compactador</t>
  </si>
  <si>
    <t>Pavimentacao flexivel</t>
  </si>
  <si>
    <t>Pavimentacao em paralelepipedos e blocos de concreto</t>
  </si>
  <si>
    <t>Bloco diagonal em concreto tipo piso drenante para plantio de grama - espessura de 10 cm</t>
  </si>
  <si>
    <t>Piso em placa de concreto permeável drenante, cor natural - espessura de 6 cm</t>
  </si>
  <si>
    <t>54.04.393</t>
  </si>
  <si>
    <t>Piso em placa de concreto permeável drenante, cor natural - espessura de 8 cm</t>
  </si>
  <si>
    <t>Guias e sarjetas</t>
  </si>
  <si>
    <t>54.06.151</t>
  </si>
  <si>
    <t>Execução de perfil extrusado no local, sem concreto</t>
  </si>
  <si>
    <t>Calcadas e passeios.</t>
  </si>
  <si>
    <t>Piso em ladrilho hidráulico preto, branco e cinza, assentado com argamassa colante industrializada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</si>
  <si>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</si>
  <si>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</si>
  <si>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</si>
  <si>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</si>
  <si>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</si>
  <si>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</si>
  <si>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54.08.010</t>
  </si>
  <si>
    <t>Fibra em polipropileno (macrofibra), resistência residual 4,3+-0,3 Mpa</t>
  </si>
  <si>
    <t>54.08.011</t>
  </si>
  <si>
    <t>Fibra polimérica (microfibra anticrack), tenacidade mínima 5cN/dtex</t>
  </si>
  <si>
    <t>Reparos, conservacoes e complementos - GRUPO 54</t>
  </si>
  <si>
    <t>54.20.050</t>
  </si>
  <si>
    <t>Bate rodas / limitador de pneus em resina</t>
  </si>
  <si>
    <t>LIMPEZA E ARREMATE</t>
  </si>
  <si>
    <t>Limpeza de obra</t>
  </si>
  <si>
    <t>Limpeza e desinfeccao sanitaria</t>
  </si>
  <si>
    <t>55.02.012</t>
  </si>
  <si>
    <t>Limpeza de caixa de passagem, poço de visita ou bueiro</t>
  </si>
  <si>
    <t>Remocao de entulho</t>
  </si>
  <si>
    <t>CONFORTO MECANICO, EQUIPAMENTO E SISTEMA</t>
  </si>
  <si>
    <t>Elevador</t>
  </si>
  <si>
    <t>Climatizacao</t>
  </si>
  <si>
    <t>61.10.014</t>
  </si>
  <si>
    <t>Resfriadora de líquidos (chiller), com compressor e condensação à ar, capacidade de 20 TR</t>
  </si>
  <si>
    <t>61.10.101</t>
  </si>
  <si>
    <t>Tratamento de ar (fan-Coil) tipo Air Handling Unit de concepção modular, capacidade de 6 TR</t>
  </si>
  <si>
    <t>Duto flexível aluminizado, seção circular de 10cm (4´)</t>
  </si>
  <si>
    <t>Duto flexível aluminizado, seção circular de 15cm (6´)</t>
  </si>
  <si>
    <t>Duto flexível aluminizado, seção circular de 20cm (8´)</t>
  </si>
  <si>
    <t>Ventilacao</t>
  </si>
  <si>
    <t>61.14.051</t>
  </si>
  <si>
    <t>Caixa ventiladora com ventilador centrífugo, vazão 10.000 m³/h, pressão 30 mmCA - 220/380 V / 60Hz</t>
  </si>
  <si>
    <t>Caixa ventiladora com ventilador centrífugo, vazão 1.190 m³/h, pressão 37 mmCA - 220/380 V / 60Hz</t>
  </si>
  <si>
    <t>Controles para Fan-Coil e CAG</t>
  </si>
  <si>
    <t>Válvula motorizada esfera, com duas vias atuador floating, diâmetro 3/4´ a 1 1/2´</t>
  </si>
  <si>
    <t>Válvula de balanceamento diâmetro 1´ a 2 1/2´</t>
  </si>
  <si>
    <t>Válvula borboleta na configuração wafer motorizada atuador floating diâmetro 3´ a 4´</t>
  </si>
  <si>
    <t>Válvula duas vias on/off retorno elétrico diâmetro 1/2´ a 3/4´</t>
  </si>
  <si>
    <t>Válvula esfera motorizada de duas vias de atuador proporcional diâmetro 2´ a 2 1/2´</t>
  </si>
  <si>
    <t>Válvula esfera duas vias flangeada, diâmetro 3´</t>
  </si>
  <si>
    <t>Reparos, conservacoes e complementos - GRUPO 61</t>
  </si>
  <si>
    <t>61.20.452</t>
  </si>
  <si>
    <t>Chapéu tipo chinês para duto galvanizado de 35cm</t>
  </si>
  <si>
    <t>COZINHA, REFEITORIO, LAVANDERIA INDUSTRIAL E EQUIPAMENTOS</t>
  </si>
  <si>
    <t>Mobiliario e acessorios</t>
  </si>
  <si>
    <t>Reparos, conservacoes e complementos - GRUPO 62</t>
  </si>
  <si>
    <t>RESFRIAMENTO E CONSERVACAO DE MATERIAL PERECIVEL</t>
  </si>
  <si>
    <t>Camara frigorifica para resfriado</t>
  </si>
  <si>
    <t>Camara frigorifica para congelado</t>
  </si>
  <si>
    <t>SEGURANCA, VIGILANCIA E CONTROLE, EQUIPAMENTO E SISTEMA</t>
  </si>
  <si>
    <t>Controle de acessos e alarme</t>
  </si>
  <si>
    <t>Equipamentos para sistema de seguranca, vigilancia e controle</t>
  </si>
  <si>
    <t>Monitor LCD ou LED colorido, tela plana de 21,5´</t>
  </si>
  <si>
    <t>66.08.258</t>
  </si>
  <si>
    <t>Ponto de acesso de dados (Access Point), uso interno, compatível com PoE 802.3af</t>
  </si>
  <si>
    <t>Estação de monitoramento "WorkStation" para até 3 monitores - memória RAM de 8 GB</t>
  </si>
  <si>
    <t>Estação de monitoramento "WorkStation" para até 3 monitores - memória RAM de 16 GB</t>
  </si>
  <si>
    <t>Reparos, conservacoes e complementos - GRUPO 66</t>
  </si>
  <si>
    <t>CAPTACAO, ADUCAO E TRATAMENTO DE AGUA E ESGOTO, EQUIPAMENTOS E SISTEMA</t>
  </si>
  <si>
    <t>Tratamento</t>
  </si>
  <si>
    <t>ELETRIFICACAO, EQUIPAMENTOS E SISTEMA</t>
  </si>
  <si>
    <t>Posteamento</t>
  </si>
  <si>
    <t>Estrutura especifica</t>
  </si>
  <si>
    <t>Reparos, conservacoes e complementos - GRUPO 68</t>
  </si>
  <si>
    <t>TELEFONIA, LOGICA E TRANSMISSAO DE DADOS, EQUIPAMENTOS E SISTEMA</t>
  </si>
  <si>
    <t>Distribuicao e comando, caixas e equipamentos especificos</t>
  </si>
  <si>
    <t>69.03.301</t>
  </si>
  <si>
    <t>Central de Pabx para 2 linhas e 8 ramais</t>
  </si>
  <si>
    <t>Central PABX híbrida de telefonia para 8 linhas tronco e 24 a 32 ramais digital e analógico</t>
  </si>
  <si>
    <t>Estabilizacao de tensao</t>
  </si>
  <si>
    <t>Sistemas ininterruptos de energia</t>
  </si>
  <si>
    <t>Equipamentos para informatica</t>
  </si>
  <si>
    <t>Sistema de rede</t>
  </si>
  <si>
    <t>Telecomunicacoes</t>
  </si>
  <si>
    <t xml:space="preserve">Amplificador de potência para VHF e CATV-50 dB, frequência 54 a 750 MHz  </t>
  </si>
  <si>
    <t>69.10.152</t>
  </si>
  <si>
    <t>Antena WI-FI dual band access point, bandas simultâneas - 1750Mbps</t>
  </si>
  <si>
    <t>Reparos, conservacoes e complementos - GRUPO 69</t>
  </si>
  <si>
    <t>Bandeja fixa para rack, 19´ x 800 mm</t>
  </si>
  <si>
    <t>Painel frontal cego - 19´ x 1 U</t>
  </si>
  <si>
    <t>Painel frontal cego - 19´ x 2 U</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</si>
  <si>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</si>
  <si>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</si>
  <si>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</si>
  <si>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</si>
  <si>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</si>
  <si>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</si>
  <si>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</si>
  <si>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</si>
  <si>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</si>
  <si>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</si>
  <si>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</si>
  <si>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</si>
  <si>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</si>
  <si>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</si>
  <si>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</si>
  <si>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70.02.010</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</si>
  <si>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</si>
  <si>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</si>
  <si>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</si>
  <si>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</si>
  <si>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</si>
  <si>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</si>
  <si>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</si>
  <si>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</si>
  <si>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</si>
  <si>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</si>
  <si>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</si>
  <si>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</si>
  <si>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</si>
  <si>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</si>
  <si>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</si>
  <si>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</si>
  <si>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</si>
  <si>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</si>
  <si>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</si>
  <si>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</si>
  <si>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</si>
  <si>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</si>
  <si>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</si>
  <si>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</si>
  <si>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</si>
  <si>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</si>
  <si>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</si>
  <si>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</si>
  <si>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</si>
  <si>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</si>
  <si>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</si>
  <si>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</si>
  <si>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</si>
  <si>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</si>
  <si>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</si>
  <si>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</si>
  <si>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</si>
  <si>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</si>
  <si>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</si>
  <si>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</si>
  <si>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</si>
  <si>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</si>
  <si>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</si>
  <si>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</si>
  <si>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</si>
  <si>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</si>
  <si>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</si>
  <si>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</si>
  <si>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</si>
  <si>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</si>
  <si>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</si>
  <si>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</si>
  <si>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</si>
  <si>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</si>
  <si>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</si>
  <si>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</si>
  <si>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</si>
  <si>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</si>
  <si>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</si>
  <si>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</si>
  <si>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</si>
  <si>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</si>
  <si>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</si>
  <si>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</si>
  <si>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</si>
  <si>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70.06.010</t>
  </si>
  <si>
    <t>Tacha refletiva monodirecional tipo III ou IV, prismática/vítrea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</si>
  <si>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</si>
  <si>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</si>
  <si>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</si>
  <si>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</si>
  <si>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</si>
  <si>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</si>
  <si>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</si>
  <si>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</si>
  <si>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</si>
  <si>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</si>
  <si>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</si>
  <si>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</si>
  <si>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</si>
  <si>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</si>
  <si>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</si>
  <si>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</si>
  <si>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</si>
  <si>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</si>
  <si>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</si>
  <si>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</si>
  <si>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</si>
  <si>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</si>
  <si>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</si>
  <si>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</si>
  <si>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</si>
  <si>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</si>
  <si>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</si>
  <si>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</si>
  <si>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</si>
  <si>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</si>
  <si>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</si>
  <si>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</si>
  <si>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</si>
  <si>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</si>
  <si>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</si>
  <si>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</si>
  <si>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EQDIA</t>
  </si>
  <si>
    <t>SINALIZACAO E COMUNICACAO VISUAL</t>
  </si>
  <si>
    <t>Placas, porticos e obeliscos arquitetônicos</t>
  </si>
  <si>
    <t>Placa de sinalização em PVC fotoluminescente (240x120mm), com indicação de rota de evacuação e saída de emergência</t>
  </si>
  <si>
    <t>Pintura de letras e pictogramas</t>
  </si>
  <si>
    <t>Placas, porticos e sinalizacao viaria</t>
  </si>
  <si>
    <t>ARQUITETURA DE INTERIORES</t>
  </si>
  <si>
    <t>Mobiliario</t>
  </si>
  <si>
    <t xml:space="preserve">        PRECOS DE INSUMOS - BANCO NACIONAL</t>
  </si>
  <si>
    <t>MES DE COLETA: 12/2023</t>
  </si>
  <si>
    <t>ENCARGOS SOCIAIS DESONERADOS (%) HORISTA  85,56  MENSALISTA  47,57</t>
  </si>
  <si>
    <t>UNIDADE DE MEDIDA</t>
  </si>
  <si>
    <t>PRECO MEDIANO R$</t>
  </si>
  <si>
    <t xml:space="preserve">ABERTURA PARA ENCAIXE DE CUBA OU LAVATORIO EM BANCADA DE MARMORE/ GRANITO OU OUTRO TIPO DE PEDRA NATURAL                                                                                                                                                                                                                                                                                                                                                                                                  </t>
  </si>
  <si>
    <t>175,90</t>
  </si>
  <si>
    <t xml:space="preserve">ABRACADEIRA DE LATAO PARA FIXACAO DE CABO PARA-RAIO, DIMENSOES 32 X 24 X 24 MM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</si>
  <si>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</si>
  <si>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</si>
  <si>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</si>
  <si>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</si>
  <si>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</si>
  <si>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</si>
  <si>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</si>
  <si>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</si>
  <si>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</si>
  <si>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</si>
  <si>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</si>
  <si>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</si>
  <si>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</si>
  <si>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</si>
  <si>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</si>
  <si>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</si>
  <si>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</si>
  <si>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</si>
  <si>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9,18</t>
  </si>
  <si>
    <t xml:space="preserve">ABRACADEIRA EM ACO PARA AMARRACAO DE ELETRODUTOS, TIPO D, COM 3/4" E CUNHA DE FIXACAO                                                                                                                                                                                                                                                                                                                                                                                                                     </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</si>
  <si>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</si>
  <si>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</si>
  <si>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</si>
  <si>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</si>
  <si>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</si>
  <si>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</si>
  <si>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</si>
  <si>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24,44</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</si>
  <si>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</si>
  <si>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</si>
  <si>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</si>
  <si>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</si>
  <si>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</si>
  <si>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</si>
  <si>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</si>
  <si>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</si>
  <si>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</si>
  <si>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</si>
  <si>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</si>
  <si>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</si>
  <si>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</si>
  <si>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</si>
  <si>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 OU 3/4 "                                                                                                                                                                                                                                                                                                                                                                                                                              </t>
  </si>
  <si>
    <t>29,02</t>
  </si>
  <si>
    <t xml:space="preserve">ACABAMENTO SIMPLES/CONVENCIONAL PARA FORRO PVC, TIPO "U" OU "C", COR BRANCA, COMPRIMENTO 6 M                                                                                                                                                                                                                                                                                                                                                                                                              </t>
  </si>
  <si>
    <t xml:space="preserve">ACESSORIO DE LIGACAO NAO ELETRICO PARA CARGAS EXPLOSIVAS, TUBO DE 6 M                                                                                                                                                                                                                                                                                                                                                                                                                                     </t>
  </si>
  <si>
    <t>104,86</t>
  </si>
  <si>
    <t xml:space="preserve">ACESSORIO INICIADOR NAO ELETRICO, TUBO DE 6 M, TEMPO DE RETARDO DE *160* MS                                                                                                                                                                                                                                                                                                                                                                                                                               </t>
  </si>
  <si>
    <t xml:space="preserve">ACETILENO (RECARGA DE GAS ACETILENO PARA CILINDRO DE CONJUNTO OXICORTE GRANDE) NAO INCLUI TROCA/MANUTENCAO DO CILINDRO                                                                                                                                                                                                                                                                                                                                                                                    </t>
  </si>
  <si>
    <t>83,33</t>
  </si>
  <si>
    <t xml:space="preserve">ACIDO CLORIDRICO / ACIDO MURIATICO, DILUICAO 10% A 12% PARA USO EM LIMPEZA                                                                                                                                                                                                                                                                                                                                                                                                                                </t>
  </si>
  <si>
    <t>14,88</t>
  </si>
  <si>
    <t xml:space="preserve">ACO CA-25, 10,0 MM, OU 12,5 MM, OU 16,0 MM, OU 20,0 MM, OU 25,0 MM, VERGALHAO                                                                                                                                                                                                                                                                                                                                                                                                                             </t>
  </si>
  <si>
    <t>8,07</t>
  </si>
  <si>
    <t xml:space="preserve">ACO CA-25, 16,0 MM, BARRA DE TRANSFERENCIA                                                                                                                                                                                                                                                                                                                                                                                                                                                                </t>
  </si>
  <si>
    <t xml:space="preserve">ACO CA-25, 20,0 MM, BARRA DE TRANSFERENCIA                                                                                                                                                                                                                                                                                                                                                                                                                                                                </t>
  </si>
  <si>
    <t xml:space="preserve">ACO CA-25, 25,0 MM, BARRA DE TRANSFERENCIA                                                                                                                                                                                                                                                                                                                                                                                                                                                                </t>
  </si>
  <si>
    <t xml:space="preserve">ACO CA-25, 32,0 MM, BARRA DE TRANSFERENCIA                                                                                                                                                                                                                                                                                                                                                                                                                                                                </t>
  </si>
  <si>
    <t>10,48</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</si>
  <si>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</si>
  <si>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</si>
  <si>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</si>
  <si>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</si>
  <si>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</si>
  <si>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</si>
  <si>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</si>
  <si>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</si>
  <si>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</si>
  <si>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</si>
  <si>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</si>
  <si>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</si>
  <si>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</si>
  <si>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</si>
  <si>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</si>
  <si>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</si>
  <si>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25,74</t>
  </si>
  <si>
    <t xml:space="preserve">ACOPLAMENTO RIGIDO EM FERRO FUNDIDO PARA SISTEMA DE TUBULACAO RANHURADA, DN 80 MM (3")                                                                                                                                                                                                                                                                                                                                                                                                                    </t>
  </si>
  <si>
    <t>28,89</t>
  </si>
  <si>
    <t xml:space="preserve">ADAPTADOR CPVC, ROSCAVEL, COM FLANGES E ANEL DE VEDACAO, 15 MM, CAIXA D'AGUA PARA AGUA QUENTE                                                                                                                                                                                                                                                                                                                                                                                                             </t>
  </si>
  <si>
    <t xml:space="preserve">ADAPTADOR CPVC, ROSCAVEL, COM FLANGES E ANEL DE VEDACAO, 22 MM, CAIXA D'AGUA PARA AGUA QUENTE                                                                                                                                                                                                                                                                                                                                                                                                             </t>
  </si>
  <si>
    <t>25,79</t>
  </si>
  <si>
    <t xml:space="preserve">ADAPTADOR CPVC, ROSCAVEL, COM FLANGES E ANEL DE VEDACAO, 28 MM, CAIXA D'AGUA PARA AGUA QUENTE                                                                                                                                                                                                                                                                                                                                                                                                             </t>
  </si>
  <si>
    <t>29,13</t>
  </si>
  <si>
    <t xml:space="preserve">ADAPTADOR CPVC, ROSCAVEL, COM FLANGES E ANEL DE VEDACAO, 35 MM, CAIXA D'AGUA PARA AGUA QUENTE                                                                                                                                                                                                                                                                                                                                                                                                             </t>
  </si>
  <si>
    <t xml:space="preserve">ADAPTADOR CPVC, ROSCAVEL, COM FLANGES E ANEL DE VEDACAO, 42 MM, CAIXA D'AGUA PARA AGUA QUENTE                                                                                                                                                                                                                                                                                                                                                                                                             </t>
  </si>
  <si>
    <t xml:space="preserve">ADAPTADOR CPVC, ROSCAVEL, COM FLANGES E ANEL DE VEDACAO, 54 MM, CAIXA D'AGUA PARA AGUA QUENTE                                                                                                                                                                                                                                                                                                                                                                                                             </t>
  </si>
  <si>
    <t>72,30</t>
  </si>
  <si>
    <t xml:space="preserve">ADAPTADOR CPVC, SOLDAVEL, 15 MM, PARA AGUA QUENTE                                                                                                                                                                                                                                                                                                                                                                                                                                                         </t>
  </si>
  <si>
    <t xml:space="preserve">ADAPTADOR CPVC, SOLDAVEL, 22 MM,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</si>
  <si>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</si>
  <si>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</si>
  <si>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</si>
  <si>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EM LATAO, ENGATE RAPIDO 2 1/2" X ROSCA INTERNA 5 FIOS 2 1/2", PARA INSTALACAO PREDIAL DE COMBATE A INCENDIO                                                                                                                                                                                                                                                                                                                                                                                     </t>
  </si>
  <si>
    <t>131,42</t>
  </si>
  <si>
    <t xml:space="preserve">ADAPTADOR EM LATAO, ENGATE RAPIDO1 1/2" X ROSCA INTERNA 5 FIOS 2 1/2", PARA INSTALACAO PREDIAL DE COMBATE A INCENDIO                                                                                                                                                                                                                                                                                                                                                                                      </t>
  </si>
  <si>
    <t xml:space="preserve">ADAPTADOR PVC SOLDAVEL CURTO COM BOLSA E ROSCA, 110 MM X 4", PARA AGUA FRIA                                                                                                                                                                                                                                                                                                                                                                                                                               </t>
  </si>
  <si>
    <t>43,12</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</si>
  <si>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</si>
  <si>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</si>
  <si>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</si>
  <si>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</si>
  <si>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</si>
  <si>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</si>
  <si>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</si>
  <si>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</si>
  <si>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</si>
  <si>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19,38</t>
  </si>
  <si>
    <t xml:space="preserve">ADAPTADOR PVC SOLDAVEL CURTO COM BOLSA E ROSCA, 85 MM X 3", PARA AGUA FRIA                                                                                                                                                                                                                                                                                                                                                                                                                                </t>
  </si>
  <si>
    <t>26,72</t>
  </si>
  <si>
    <t xml:space="preserve">ADAPTADOR PVC SOLDAVEL, COM FLANGE E ANEL DE VEDACAO, 20 MM X 1/2", PARA CAIXA D'AGUA                                                                                                                                                                                                                                                                                                                                                                                                                     </t>
  </si>
  <si>
    <t xml:space="preserve">ADAPTADOR PVC SOLDAVEL, COM FLANGE E ANEL DE VEDACAO, 25 MM X 3/4", PARA CAIXA D'AGUA                                                                                                                                                                                                                                                                                                                                                                                                                     </t>
  </si>
  <si>
    <t>12,28</t>
  </si>
  <si>
    <t xml:space="preserve">ADAPTADOR PVC SOLDAVEL, COM FLANGE E ANEL DE VEDACAO, 32 MM X 1", PARA CAIXA D'AGUA                                                                                                                                                                                                                                                                                                                                                                                                                       </t>
  </si>
  <si>
    <t xml:space="preserve">ADAPTADOR PVC SOLDAVEL, COM FLANGE E ANEL DE VEDACAO, 40 MM X 1 1/4", PARA CAIXA D'AGUA                                                                                                                                                                                                                                                                                                                                                                                                                   </t>
  </si>
  <si>
    <t>27,66</t>
  </si>
  <si>
    <t xml:space="preserve">ADAPTADOR PVC SOLDAVEL, COM FLANGE E ANEL DE VEDACAO, 50 MM X 1 1/2", PARA CAIXA D'AGUA                                                                                                                                                                                                                                                                                                                                                                                                                   </t>
  </si>
  <si>
    <t xml:space="preserve">ADAPTADOR PVC SOLDAVEL, COM FLANGES E ANEL DE VEDACAO, 60 MM X 2", PARA CAIXA D' AGUA                                                                                                                                                                                                                                                                                                                                                                                                                     </t>
  </si>
  <si>
    <t>45,67</t>
  </si>
  <si>
    <t xml:space="preserve">ADAPTADOR PVC SOLDAVEL, COM FLANGES LIVRES, 110 MM X 4", PARA CAIXA D' AGUA                                                                                                                                                                                                                                                                                                                                                                                                                               </t>
  </si>
  <si>
    <t>266,29</t>
  </si>
  <si>
    <t xml:space="preserve">ADAPTADOR PVC SOLDAVEL, COM FLANGES LIVRES, 75 MM X 2  1/2", PARA CAIXA D' AGUA                                                                                                                                                                                                                                                                                                                                                                                                                           </t>
  </si>
  <si>
    <t>212,89</t>
  </si>
  <si>
    <t xml:space="preserve">ADAPTADOR PVC SOLDAVEL, COM FLANGES LIVRES, 85 MM X 3", PARA CAIXA D' AGUA                                                                                                                                                                                                                                                                                                                                                                                                                                </t>
  </si>
  <si>
    <t>304,37</t>
  </si>
  <si>
    <t xml:space="preserve">ADAPTADOR PVC SOLDAVEL, LONGO, COM FLANGE LIVRE,  110 MM X 4", PARA CAIXA D' AGUA                                                                                                                                                                                                                                                                                                                                                                                                                         </t>
  </si>
  <si>
    <t>384,89</t>
  </si>
  <si>
    <t xml:space="preserve">ADAPTADOR PVC SOLDAVEL, LONGO, COM FLANGE LIVRE,  32 MM X 1", PARA CAIXA D' AGUA                                                                                                                                                                                                                                                                                                                                                                                                                          </t>
  </si>
  <si>
    <t xml:space="preserve">ADAPTADOR PVC SOLDAVEL, LONGO, COM FLANGE LIVRE,  75 MM X 2 1/2", PARA CAIXA D' AGUA                                                                                                                                                                                                                                                                                                                                                                                                                      </t>
  </si>
  <si>
    <t>202,54</t>
  </si>
  <si>
    <t xml:space="preserve">ADAPTADOR PVC SOLDAVEL, LONGO, COM FLANGE LIVRE,  85 MM X 3", PARA CAIXA D' AGUA                                                                                                                                                                                                                                                                                                                                                                                                                          </t>
  </si>
  <si>
    <t>287,00</t>
  </si>
  <si>
    <t xml:space="preserve">ADAPTADOR PVC, COM REGISTRO, PARA PEAD, 20 MM X 3/4", PARA LIGACAO PREDIAL DE AGUA                                                                                                                                                                                                                                                                                                                                                                                                                        </t>
  </si>
  <si>
    <t xml:space="preserve">ADAPTADOR PVC, ROSCAVEL, COM FLANGES E ANEL DE VEDACAO, 1 1/2", PARA CAIXA D'AGUA                                                                                                                                                                                                                                                                                                                                                                                                                         </t>
  </si>
  <si>
    <t>50,13</t>
  </si>
  <si>
    <t xml:space="preserve">ADAPTADOR PVC, ROSCAVEL, COM FLANGES E ANEL DE VEDACAO, 1/2", PARA CAIXA D' AGUA                                                                                                                                                                                                                                                                                                                                                                                                                          </t>
  </si>
  <si>
    <t xml:space="preserve">ADAPTADOR PVC, ROSCAVEL, COM FLANGES E ANEL DE VEDACAO, 1", PARA CAIXA D' AGUA                                                                                                                                                                                                                                                                                                                                                                                                                            </t>
  </si>
  <si>
    <t>30,96</t>
  </si>
  <si>
    <t xml:space="preserve">ADAPTADOR PVC, ROSCAVEL, COM FLANGES E ANEL DE VEDACAO, 3/4", PARA CAIXA D' AGUA                                                                                                                                                                                                                                                                                                                                                                                                                          </t>
  </si>
  <si>
    <t xml:space="preserve">ADAPTADOR, PVC PBA,  BOLSA/ROSCA, JE, DN 75 / DE  85 MM                                                                                                                                                                                                                                                                                                                                                                                                                                                   </t>
  </si>
  <si>
    <t>39,09</t>
  </si>
  <si>
    <t xml:space="preserve">ADAPTADOR, PVC PBA, BOLSA/ROSCA, JE, DN 100 / DE 110 MM                                                                                                                                                                                                                                                                                                                                                                                                                                                   </t>
  </si>
  <si>
    <t>66,84</t>
  </si>
  <si>
    <t xml:space="preserve">ADAPTADOR, PVC PBA, BOLSA/ROSCA, JE, DN 50 / DE 60 MM                                                                                                                                                                                                                                                                                                                                                                                                                                                     </t>
  </si>
  <si>
    <t xml:space="preserve">ADAPTADOR, PVC PBA, PONTA/ROSCA, JE, DN 50 / DE  60 MM                                                                                                                                                                                                                                                                                                                                                                                                                                                    </t>
  </si>
  <si>
    <t>13,24</t>
  </si>
  <si>
    <t xml:space="preserve">ADAPTADOR, PVC PBA, PONTA/ROSCA, JE, DN 75 / DE  85 MM                                                                                                                                                                                                                                                                                                                                                                                                                                                    </t>
  </si>
  <si>
    <t xml:space="preserve">ADESIVO / COLA DE CONTATO LIQUIDO, A BASE DE RESINAS, PARA COLAGEM DE ESPUMA PARA ISOLAMENTO TERMICO FLEXIVEL                                                                                                                                                                                                                                                                                                                                                                                             </t>
  </si>
  <si>
    <t>138,11</t>
  </si>
  <si>
    <t xml:space="preserve">ADESIVO / COLA PARA EPS (ISOPOR) E OUTROS MATERIAIS                                                                                                                                                                                                                                                                                                                                                                                                                                                       </t>
  </si>
  <si>
    <t xml:space="preserve">ADESIVO ACRILICO DE BASE AQUOSA / COLA DE CONTATO                                                                                                                                                                                                                                                                                                                                                                                                                                                         </t>
  </si>
  <si>
    <t>47,30</t>
  </si>
  <si>
    <t xml:space="preserve">ADESIVO ESTRUTURAL A BASE DE RESINA EPOXI PARA INJECAO EM TRINCAS, BICOMPONENTE, BAIXA VISCOSIDADE                                                                                                                                                                                                                                                                                                                                                                                                        </t>
  </si>
  <si>
    <t>148,00</t>
  </si>
  <si>
    <t xml:space="preserve">ADESIVO ESTRUTURAL A BASE DE RESINA EPOXI, BICOMPONENTE, FLUIDO                                                                                                                                                                                                                                                                                                                                                                                                                                           </t>
  </si>
  <si>
    <t>52,69</t>
  </si>
  <si>
    <t xml:space="preserve">ADESIVO ESTRUTURAL A BASE DE RESINA EPOXI, BICOMPONENTE, PASTOSO (TIXOTROPICO)                                                                                                                                                                                                                                                                                                                                                                                                                            </t>
  </si>
  <si>
    <t>45,06</t>
  </si>
  <si>
    <t xml:space="preserve">ADESIVO PARA TUBOS CPVC, *75* G                                                                                                                                                                                                                                                                                                                                                                                                                                                                           </t>
  </si>
  <si>
    <t xml:space="preserve">ADESIVO PLASTICO PARA PVC, BISNAGA COM 75 GR                                                                                                                                                                                                                                                                                                                                                                                                                                                              </t>
  </si>
  <si>
    <t xml:space="preserve">ADESIVO PLASTICO PARA PVC, FRASCO COM *850* GR                                                                                                                                                                                                                                                                                                                                                                                                                                                            </t>
  </si>
  <si>
    <t>53,09</t>
  </si>
  <si>
    <t xml:space="preserve">ADESIVO PLASTICO PARA PVC, FRASCO COM 175 GR                                                                                                                                                                                                                                                                                                                                                                                                                                                              </t>
  </si>
  <si>
    <t>17,32</t>
  </si>
  <si>
    <t xml:space="preserve">ADITIVO ACELERADOR DE PEGA E ENDURECIMENTO PARA ARGAMASSAS E CONCRETOS, LIQUIDO E ISENTO DE CLORETOS                                                                                                                                                                                                                                                                                                                                                                                                      </t>
  </si>
  <si>
    <t xml:space="preserve">ADITIVO ADESIVO LIQUIDO PARA ARGAMASSAS DE REVESTIMENTOS CIMENTICIOS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</si>
  <si>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</si>
  <si>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</si>
  <si>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IMPERMEABILIZANTE CRISTALIZANTE                                                                                                                                                                                                                                                                                                                                                                                                                                                           </t>
  </si>
  <si>
    <t>23,65</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</si>
  <si>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</si>
  <si>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</si>
  <si>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</si>
  <si>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</si>
  <si>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</si>
  <si>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3.756,34</t>
  </si>
  <si>
    <t xml:space="preserve">ADUELA/ GALERIA PRE-MOLDADA DE CONCRETO ARMADO, SECAO RETANGULAR INTERNA DE 2,00 X 2,00 M (L X A), MISULA DE 20 X 20 CM, C = 1,00 M, ESPESSURA MIN = 15 CM, TB-45 E FCK DO CONCRETO = 30 MPA                                                                                                                                                                                                                                                                                                              </t>
  </si>
  <si>
    <t>4.704,91</t>
  </si>
  <si>
    <t xml:space="preserve">ADUELA/ GALERIA PRE-MOLDADA DE CONCRETO ARMADO, SECAO RETANGULAR INTERNA DE 2,50 X 2,50 M (L X A), MISULA DE 20 X 20 CM, C = 1,00 M, ESPESSURA MIN = 15 CM, TB-45 E FCK DO CONCRETO = 30 MPA                                                                                                                                                                                                                                                                                                              </t>
  </si>
  <si>
    <t>6.374,39</t>
  </si>
  <si>
    <t xml:space="preserve">ADUELA/ GALERIA PRE-MOLDADA DE CONCRETO ARMADO, SECAO RETANGULAR INTERNA DE 3,00 X 3,00 M (L X A), MISULA DE 20 X 20 CM, C = 1.00 M, ESPESSURA MIN = 20 CM, TB-45 E FCK DO CONCRETO = 30 MPA                                                                                                                                                                                                                                                                                                              </t>
  </si>
  <si>
    <t>7.560,11</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</si>
  <si>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</si>
  <si>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</si>
  <si>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</si>
  <si>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AJUDANTE DE ARMADOR (HORISTA)                                                                                                                                                                                                                                                                                                                                                                                                                                                                             </t>
  </si>
  <si>
    <t xml:space="preserve">AJUDANTE DE ARMADOR (MENSALISTA)                                                                                                                                                                                                                                                                                                                                                                                                                                                                          </t>
  </si>
  <si>
    <t>3.254,52</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</si>
  <si>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</si>
  <si>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</si>
  <si>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</si>
  <si>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</si>
  <si>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</si>
  <si>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16,70</t>
  </si>
  <si>
    <t xml:space="preserve">AJUDANTE DE OPERACAO EM GERAL (MENSALISTA)                                                                                                                                                                                                                                                                                                                                                                                                                                                                </t>
  </si>
  <si>
    <t>2.923,58</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</si>
  <si>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</si>
  <si>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</si>
  <si>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</si>
  <si>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</si>
  <si>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</si>
  <si>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17,87</t>
  </si>
  <si>
    <t xml:space="preserve">AJUDANTE ESPECIALIZADO (MENSALISTA)                                                                                                                                                                                                                                                                                                                                                                                                                                                                       </t>
  </si>
  <si>
    <t>3.128,58</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</si>
  <si>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</si>
  <si>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</si>
  <si>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</si>
  <si>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</si>
  <si>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</si>
  <si>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</si>
  <si>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CORTE DIAGONAL 6 " COM ISOLAMENTO                                                                                                                                                                                                                                                                                                                                                                                                                                                              </t>
  </si>
  <si>
    <t>50,72</t>
  </si>
  <si>
    <t xml:space="preserve">ALICATE DE CRIMPAR RJ11, RJ12 E RJ45                                                                                                                                                                                                                                                                                                                                                                                                                                                                      </t>
  </si>
  <si>
    <t>138,40</t>
  </si>
  <si>
    <t xml:space="preserve">ALICATE DE PRESSAO PARA SOLDA DE CHAPA 18 "                                                                                                                                                                                                                                                                                                                                                                                                                                                               </t>
  </si>
  <si>
    <t>148,82</t>
  </si>
  <si>
    <t xml:space="preserve">ALICATE DE PRESSAO 11 " PARA SOLDA, TIPO C                                                                                                                                                                                                                                                                                                                                                                                                                                                                </t>
  </si>
  <si>
    <t>83,74</t>
  </si>
  <si>
    <t xml:space="preserve">ALICATE DE PRESSAO 11 " PARA SOLDA, TIPO U                                                                                                                                                                                                                                                                                                                                                                                                                                                                </t>
  </si>
  <si>
    <t>92,15</t>
  </si>
  <si>
    <t xml:space="preserve">ALICATE PARA ANEIS DE PISTAO, CAPACIDADE 50 A 100 MM                                                                                                                                                                                                                                                                                                                                                                                                                                                      </t>
  </si>
  <si>
    <t>119,66</t>
  </si>
  <si>
    <t xml:space="preserve">ALIMENTACAO - HORISTA (COLETADO CAIXA - ENCARGOS COMPLEMENTARES)                                                                                                                                                                                                                                                                                                                                                                                                                                          </t>
  </si>
  <si>
    <t xml:space="preserve">ALIMENTACAO - MENSALISTA (COLETADO CAIXA - ENCARGOS COMPLEMENTARES)                                                                                                                                                                                                                                                                                                                                                                                                                                       </t>
  </si>
  <si>
    <t>765,85</t>
  </si>
  <si>
    <t xml:space="preserve">ALISADORA DE CONCRETO COM MOTOR A GASOLINA DE 5,5 HP, PESO COM MOTOR DE 78 KG, 4 PAS                                                                                                                                                                                                                                                                                                                                                                                                                      </t>
  </si>
  <si>
    <t>7.359,00</t>
  </si>
  <si>
    <t xml:space="preserve">ALMOXARIFE (HORISTA)                                                                                                                                                                                                                                                                                                                                                                                                                                                                                      </t>
  </si>
  <si>
    <t>29,82</t>
  </si>
  <si>
    <t xml:space="preserve">ALMOXARIFE (MENSALISTA)                                                                                                                                                                                                                                                                                                                                                                                                                                                                                   </t>
  </si>
  <si>
    <t>5.216,69</t>
  </si>
  <si>
    <t xml:space="preserve">ALONGADOR COM TRES ALTURAS, EM TUBO DE ACO CARBONO, PINTURA NO PROCESSO ELETROSTATICO - EQUIPAMENTO DE GINASTICA PARA ACADEMIA AO AR LIVRE / ACADEMIA DA TERCEIRA IDADE - ATI                                                                                                                                                                                                                                                                                                                             </t>
  </si>
  <si>
    <t>2.271,00</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</si>
  <si>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</si>
  <si>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</si>
  <si>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</si>
  <si>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</si>
  <si>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</si>
  <si>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</si>
  <si>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</si>
  <si>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</si>
  <si>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</si>
  <si>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18,81</t>
  </si>
  <si>
    <t xml:space="preserve">ANEL BORRACHA, PARA TUBO PVC DEFOFO, DN 200 MM (NBR 7665)                                                                                                                                                                                                                                                                                                                                                                                                                                                 </t>
  </si>
  <si>
    <t xml:space="preserve">ANEL BORRACHA, PARA TUBO PVC, REDE COLETOR ESGOTO, DN 100 MM (NBR 7362)                                                                                                                                                                                                                                                                                                                                                                                                                                   </t>
  </si>
  <si>
    <t>3,09</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</si>
  <si>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</si>
  <si>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</si>
  <si>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</si>
  <si>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37,25</t>
  </si>
  <si>
    <t xml:space="preserve">ANEL BORRACHA, PARA TUBO PVC, REDE COLETOR ESGOTO, DN 350 MM (NBR 7362)                                                                                                                                                                                                                                                                                                                                                                                                                                   </t>
  </si>
  <si>
    <t>61,02</t>
  </si>
  <si>
    <t xml:space="preserve">ANEL BORRACHA, PARA TUBO PVC, REDE COLETOR ESGOTO, DN 400 MM (NBR 7362)                                                                                                                                                                                                                                                                                                                                                                                                                                   </t>
  </si>
  <si>
    <t>84,58</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</si>
  <si>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</si>
  <si>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</si>
  <si>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</si>
  <si>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</si>
  <si>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</si>
  <si>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83,14</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</si>
  <si>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</si>
  <si>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</si>
  <si>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</si>
  <si>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</si>
  <si>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</si>
  <si>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</si>
  <si>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696,89</t>
  </si>
  <si>
    <t xml:space="preserve">ANEL DE CONCRETO ARMADO COM FUNDO, PARA FOSSA E POCO 2,00 X *0,50* M                                                                                                                                                                                                                                                                                                                                                                                                                                      </t>
  </si>
  <si>
    <t>1.098,44</t>
  </si>
  <si>
    <t xml:space="preserve">ANEL DE CONCRETO ARMADO COM FUNDO, PARA FOSSA E POCO 2,50 X *0,50* M                                                                                                                                                                                                                                                                                                                                                                                                                                      </t>
  </si>
  <si>
    <t>1.542,37</t>
  </si>
  <si>
    <t xml:space="preserve">ANEL DE CONCRETO ARMADO, COM FUROS/DRENO PARA SUMIDOURO, D = 0,80 M, H = 0,50 M                                                                                                                                                                                                                                                                                                                                                                                                                           </t>
  </si>
  <si>
    <t>144,18</t>
  </si>
  <si>
    <t xml:space="preserve">ANEL DE CONCRETO ARMADO, COM FUROS/DRENO PARA SUMIDOURO, D = 1,00 M, H = 0,50M                                                                                                                                                                                                                                                                                                                                                                                                                            </t>
  </si>
  <si>
    <t>187,81</t>
  </si>
  <si>
    <t xml:space="preserve">ANEL DE CONCRETO ARMADO, COM FUROS/DRENO PARA SUMIDOURO, D = 1,50 M, H = 0,50 M                                                                                                                                                                                                                                                                                                                                                                                                                           </t>
  </si>
  <si>
    <t>454,36</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</si>
  <si>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</si>
  <si>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</si>
  <si>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</si>
  <si>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</si>
  <si>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20,52</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</si>
  <si>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</si>
  <si>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</si>
  <si>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</si>
  <si>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34,65</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</si>
  <si>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</si>
  <si>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</si>
  <si>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</si>
  <si>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67,51</t>
  </si>
  <si>
    <t xml:space="preserve">ANEL DE VEDACAO/JUNTA ELASTICA, H = *21* MM, PARA TUBO DE CONCRETO, DN 1000 MM                                                                                                                                                                                                                                                                                                                                                                                                                            </t>
  </si>
  <si>
    <t>84,83</t>
  </si>
  <si>
    <t xml:space="preserve">ANEL DE VEDACAO, PVC FLEXIVEL, 100 MM, PARA SAIDA DE BACIA / VASO SANITARIO                                                                                                                                                                                                                                                                                                                                                                                                                               </t>
  </si>
  <si>
    <t xml:space="preserve">ANEL EM CONCRETO ARMADO, LISO,  PARA FOSSAS SEPTICAS E SUMIDOUROS, COM FUNDO, DIAMETRO INTERNO DE 1,20 M E ALTURA DE 0,50 M                                                                                                                                                                                                                                                                                                                                                                               </t>
  </si>
  <si>
    <t>583,88</t>
  </si>
  <si>
    <t xml:space="preserve">ANEL EM CONCRETO ARMADO, LISO, PARA FOSSAS SEPTICAS E SUMIDOUROS, COM FUNDO, DIAMETRO INTERNO DE 3,00 M E ALTURA DE 0,50 M                                                                                                                                                                                                                                                                                                                                                                                </t>
  </si>
  <si>
    <t>2.013,81</t>
  </si>
  <si>
    <t xml:space="preserve">ANEL EM CONCRETO ARMADO, LISO, PARA FOSSAS SEPTICAS E SUMIDOUROS, SEM FUNDO, DIAMETRO INTERNO DE 2,00 M E ALTURA DE 0,50 M                                                                                                                                                                                                                                                                                                                                                                                </t>
  </si>
  <si>
    <t>706,22</t>
  </si>
  <si>
    <t xml:space="preserve">ANEL EM CONCRETO ARMADO, LISO, PARA FOSSAS SEPTICAS E SUMIDOUROS, SEM FUNDO, DIAMETRO INTERNO DE 2,50 M E ALTURA DE 0,50 M                                                                                                                                                                                                                                                                                                                                                                                </t>
  </si>
  <si>
    <t>948,57</t>
  </si>
  <si>
    <t xml:space="preserve">ANEL EM CONCRETO ARMADO, LISO, PARA FOSSAS SEPTICAS E SUMIDOUROS, SEM FUNDO, DIAMETRO INTERNO DE 3,00 M E ALTURA DE 0,50 M                                                                                                                                                                                                                                                                                                                                                                                </t>
  </si>
  <si>
    <t>1.327,99</t>
  </si>
  <si>
    <t xml:space="preserve">ANEL EM CONCRETO ARMADO, LISO, PARA POCOS DE INSPECAO, COM FUNDO, DIAMETRO INTERNO DE 0,60 M E ALTURA DE 0,50 M                                                                                                                                                                                                                                                                                                                                                                                           </t>
  </si>
  <si>
    <t>170,74</t>
  </si>
  <si>
    <t xml:space="preserve">ANEL EM CONCRETO ARMADO, LISO, PARA POCOS DE INSPECAO, SEM FUNDO, DIAMETRO INTERNO DE 0,60 M E ALTURA DE 0,20 M                                                                                                                                                                                                                                                                                                                                                                                           </t>
  </si>
  <si>
    <t>79,68</t>
  </si>
  <si>
    <t xml:space="preserve">ANEL EM CONCRETO ARMADO, LISO, PARA POCOS DE INSPECAO, SEM FUNDO, DIAMETRO INTERNO DE 0,60 M E ALTURA DE 0,50 M                                                                                                                                                                                                                                                                                                                                                                                           </t>
  </si>
  <si>
    <t>122,88</t>
  </si>
  <si>
    <t xml:space="preserve">ANEL EM CONCRETO ARMADO, LISO, PARA POCOS DE VISITA, POCOS DE INSPECAO, FOSSAS SEPTICAS E SUMIDOUROS, COM FUNDO, DIAMETRO INTERNO DE 1,20 M E ALTURA DE 0,75 M                                                                                                                                                                                                                                                                                                                                            </t>
  </si>
  <si>
    <t>412,62</t>
  </si>
  <si>
    <t xml:space="preserve">ANEL EM CONCRETO ARMADO, LISO, PARA POCOS DE VISITA, POCOS DE INSPECAO, FOSSAS SEPTICAS E SUMIDOUROS, SEM FUNDO, DIAMETRO INTERNO DE 1,20 M E ALTURA DE 0,50 M                                                                                                                                                                                                                                                                                                                                            </t>
  </si>
  <si>
    <t>294,39</t>
  </si>
  <si>
    <t xml:space="preserve">ANEL EM CONCRETO ARMADO, LISO, PARA POCOS DE VISITAS, POCOS DE INSPECAO, FOSSAS SEPTICAS E SUMIDOUROS, COM FUNDO, DIAMETRO INTERNO DE 0,80 M E ALTURA DE 0,50 M                                                                                                                                                                                                                                                                                                                                           </t>
  </si>
  <si>
    <t>227,65</t>
  </si>
  <si>
    <t xml:space="preserve">ANEL EM CONCRETO ARMADO, LISO, PARA POCOS DE VISITAS, POCOS DE INSPECAO, FOSSAS SEPTICAS E SUMIDOUROS, COM FUNDO, DIAMETRO INTERNO DE 1,00 M E ALTURA DE 0,50 M                                                                                                                                                                                                                                                                                                                                           </t>
  </si>
  <si>
    <t>298,79</t>
  </si>
  <si>
    <t xml:space="preserve">ANEL EM CONCRETO ARMADO, LISO, PARA POCOS DE VISITAS, POCOS DE INSPECAO, FOSSAS SEPTICAS E SUMIDOUROS, SEM FUNDO, DIAMETRO INTERNO DE 0,80 M E ALTURA DE 0,50 M                                                                                                                                                                                                                                                                                                                                           </t>
  </si>
  <si>
    <t>161,25</t>
  </si>
  <si>
    <t xml:space="preserve">ANEL EM CONCRETO ARMADO, LISO, PARA POCOS DE VISITAS, POCOS DE INSPECAO, FOSSAS SEPTICAS E SUMIDOUROS, SEM FUNDO, DIAMETRO INTERNO DE 1,00 M E ALTURA DE 0,50 M                                                                                                                                                                                                                                                                                                                                           </t>
  </si>
  <si>
    <t>216,88</t>
  </si>
  <si>
    <t xml:space="preserve">ANEL EM CONCRETO ARMADO, LISO, PARA, POCOS DE VISITA, POCOS DE INSPECAO, FOSSAS SEPTICAS E SUMIDOUROS, COM FUNDO, DIAMETRO INTERNO DE 1,50 M E ALTURA DE 1,00 M                                                                                                                                                                                                                                                                                                                                           </t>
  </si>
  <si>
    <t>569,14</t>
  </si>
  <si>
    <t xml:space="preserve">ANEL EM CONCRETO ARMADO, LISO, PARA, POCOS DE VISITA, POCOS DE INSPECAO, FOSSAS SEPTICAS E SUMIDOUROS, SEM FUNDO, DIAMETRO INTERNO DE 1,50 M E ALTURA DE 0,50 M                                                                                                                                                                                                                                                                                                                                           </t>
  </si>
  <si>
    <t>407,20</t>
  </si>
  <si>
    <t xml:space="preserve">ANEL EM CONCRETO ARMADO, PERFURADO,  PARA FOSSAS SEPTICAS E SUMIDOUROS, SEM FUNDO, DIAMETRO INTERNO DE 1,20 M E ALTURA DE 0,50 M                                                                                                                                                                                                                                                                                                                                                                          </t>
  </si>
  <si>
    <t>256,11</t>
  </si>
  <si>
    <t xml:space="preserve">ANEL EM CONCRETO ARMADO, PERFURADO, PARA FOSSAS SEPTICAS E SUMIDOUROS, SEM FUNDO, DIAMETRO INTERNO DE 2,00 M E ALTURA DE 0,50 M                                                                                                                                                                                                                                                                                                                                                                           </t>
  </si>
  <si>
    <t>540,68</t>
  </si>
  <si>
    <t xml:space="preserve">ANEL EM CONCRETO ARMADO, PERFURADO, PARA FOSSAS SEPTICAS E SUMIDOUROS, SEM FUNDO, DIAMETRO INTERNO DE 2,50 M E ALTURA DE 0,50 M                                                                                                                                                                                                                                                                                                                                                                           </t>
  </si>
  <si>
    <t>664,00</t>
  </si>
  <si>
    <t xml:space="preserve">ANEL EM CONCRETO ARMADO, PERFURADO, PARA FOSSAS SEPTICAS E SUMIDOUROS, SEM FUNDO, DIAMETRO INTERNO DE 3,00 M E ALTURA DE 0,50 M                                                                                                                                                                                                                                                                                                                                                                           </t>
  </si>
  <si>
    <t>929,60</t>
  </si>
  <si>
    <t xml:space="preserve">APARELHO CORTE OXI-ACETILENO PARA SOLDA E CORTE CONTENDO MACARICO SOLDA, BICO DE CORTE, CILINDROS, REGULADORES, MANGUEIRAS E CARRINHO                                                                                                                                                                                                                                                                                                                                                                     </t>
  </si>
  <si>
    <t>2.410,25</t>
  </si>
  <si>
    <t xml:space="preserve">APARELHO SINALIZADOR LUMINOSO COM LED, PARA SAIDA GARAGEM, COM 2 LENTES EM POLICARBONATO, BIVOLT (INCLUI SUPORTE DE FIXACAO)                                                                                                                                                                                                                                                                                                                                                                              </t>
  </si>
  <si>
    <t>66,33</t>
  </si>
  <si>
    <t xml:space="preserve">APOIO DO PORTA DENTE PARA FRESADORA DE  ASFALTO                                                                                                                                                                                                                                                                                                                                                                                                                                                           </t>
  </si>
  <si>
    <t>2.151,01</t>
  </si>
  <si>
    <t xml:space="preserve">APONTADOR OU APROPRIADOR DE MAO DE OBRA (HORISTA)                                                                                                                                                                                                                                                                                                                                                                                                                                                         </t>
  </si>
  <si>
    <t xml:space="preserve">APONTADOR OU APROPRIADOR DE MAO DE OBRA (MENSALISTA)                                                                                                                                                                                                                                                                                                                                                                                                                                                      </t>
  </si>
  <si>
    <t>5.408,09</t>
  </si>
  <si>
    <t xml:space="preserve">AQUECEDOR DE AGUA A GAS GLP/GN COM CAPACIDADE DE ARMAZENAMENTO DE 50 A 80 L                                                                                                                                                                                                                                                                                                                                                                                                                               </t>
  </si>
  <si>
    <t>3.845,10</t>
  </si>
  <si>
    <t xml:space="preserve">AQUECEDOR DE AGUA ELETRICO  RESERVATORIO DE 100 L CILINDRICO EM COBRE, REFORCADO COM ACO CARBONO, MONOFASICO, TENSAO NOMINAL 220 V                                                                                                                                                                                                                                                                                                                                                                        </t>
  </si>
  <si>
    <t>4.100,00</t>
  </si>
  <si>
    <t xml:space="preserve">AQUECEDOR DE AGUA ELETRICO  RESERVATORIO DE 500 L CILINDRICO EM COBRE, REFORCADO COM ACO CARBONO, MONOFASICO, TENSAO NOMINAL 220 V                                                                                                                                                                                                                                                                                                                                                                        </t>
  </si>
  <si>
    <t>8.924,67</t>
  </si>
  <si>
    <t xml:space="preserve">AQUECEDOR DE AGUA ELETRICO  RESERVATORIO DE 500 L CILINDRICO EM COBRE, REFORCADO COM ACO CARBONO, TRIFASICO, TENSAO NOMINAL 220/380/400 V, POTENCIA 24 KW                                                                                                                                                                                                                                                                                                                                                 </t>
  </si>
  <si>
    <t>11.206,13</t>
  </si>
  <si>
    <t xml:space="preserve">AQUECEDOR DE AGUA ELETRICO  RESERVATORIO DE 700 L CILINDRICO EM COBRE, REFORCADO COM ACO CARBONO, MONOFASICO, TENSAO NOMINAL 220 V                                                                                                                                                                                                                                                                                                                                                                        </t>
  </si>
  <si>
    <t>14.516,30</t>
  </si>
  <si>
    <t xml:space="preserve">AQUECEDOR DE AGUA ELETRICO HORIZONTAL, RESERVATORIO DE 200 L CILINDRICO EM COBRE, REFORCADO COM ACO CARBONO, MONOFASICO, TENSAO NOMINAL 220 V                                                                                                                                                                                                                                                                                                                                                             </t>
  </si>
  <si>
    <t>5.550,48</t>
  </si>
  <si>
    <t xml:space="preserve">AQUECEDOR DE OLEO BPF (FLUIDO) TERMICO, CAPACIDADE DE 300.000  KCAL/H                                                                                                                                                                                                                                                                                                                                                                                                                                     </t>
  </si>
  <si>
    <t>318.204,48</t>
  </si>
  <si>
    <t xml:space="preserve">AQUECEDOR SOLAR COM RESERVATORIO TERMICO DE 1000 L E *5* PLACAS COLETORAS DE *2,0* M2 (NAO INCLUI ACESSORIOS) (SEM INSTALACAO)                                                                                                                                                                                                                                                                                                                                                                            </t>
  </si>
  <si>
    <t>11.310,87</t>
  </si>
  <si>
    <t xml:space="preserve">AQUECEDOR SOLAR COM RESERVATORIO TERMICO DE 400 L E *2* PLACAS COLETORAS DE *2,0* M2 (NAO INCLUI ACESSORIOS) (SEM INSTALACAO)                                                                                                                                                                                                                                                                                                                                                                             </t>
  </si>
  <si>
    <t>5.899,09</t>
  </si>
  <si>
    <t xml:space="preserve">AQUECEDOR SOLAR COM RESERVATORIO TERMICO DE 600 L E *3* PLACAS COLETORAS DE *2,0* M2 (NAO INCLUI ACESSORIOS) (SEM INSTALACAO)                                                                                                                                                                                                                                                                                                                                                                             </t>
  </si>
  <si>
    <t>7.829,24</t>
  </si>
  <si>
    <t xml:space="preserve">AQUECEDOR SOLAR COM RESERVATORIO TERMICO DE 800 L E *4* PLACAS COLETORAS DE *2,0* M2 (NAO INCLUI ACESSORIOS) (SEM INSTALACAO)                                                                                                                                                                                                                                                                                                                                                                             </t>
  </si>
  <si>
    <t>7.312,08</t>
  </si>
  <si>
    <t xml:space="preserve">AQUECEDOR SOLAR DE INSTALACAO EXTERNA, KIT COMPACTO, CONJUNTO COM RESERVATORIO TERMICO DE 200 L, PLACA COLETORA DE *2,0* M2 E INCLUSO ACESSORIOS (RESIDENCIAS ATE 120,00 M2 E DE 4 A 5 BANHOS POR DIA) (SEM INSTALACAO)                                                                                                                                                                                                                                                                                   </t>
  </si>
  <si>
    <t>3.480,00</t>
  </si>
  <si>
    <t xml:space="preserve">AR CONDICIONADO SPLIT INVERTER, HI-WALL (PAREDE), 12000 BTU/H, CICLO FRIO, 60HZ, CLASSIFICACAO A (SELO PROCEL), GAS HFC, CONTROLE S/FIO                                                                                                                                                                                                                                                                                                                                                                   </t>
  </si>
  <si>
    <t>2.575,35</t>
  </si>
  <si>
    <t xml:space="preserve">AR CONDICIONADO SPLIT INVERTER, HI-WALL (PAREDE), 18000 BTU/H, CICLO FRIO, 60HZ, CLASSIFICACAO A (SELO PROCEL), GAS HFC, CONTROLE S/FIO                                                                                                                                                                                                                                                                                                                                                                   </t>
  </si>
  <si>
    <t>3.823,20</t>
  </si>
  <si>
    <t xml:space="preserve">AR CONDICIONADO SPLIT INVERTER, HI-WALL (PAREDE), 24000 BTU/H, CICLO FRIO, 60HZ, CLASSIFICACAO A (SELO PROCEL), GAS HFC, CONTROLE S/FIO                                                                                                                                                                                                                                                                                                                                                                   </t>
  </si>
  <si>
    <t>5.284,03</t>
  </si>
  <si>
    <t xml:space="preserve">AR CONDICIONADO SPLIT INVERTER, HI-WALL (PAREDE), 9000 BTU/H, CICLO FRIO, 60HZ, CLASSIFICACAO A (SELO PROCEL), GAS HFC, CONTROLE S/FIO                                                                                                                                                                                                                                                                                                                                                                    </t>
  </si>
  <si>
    <t>2.300,01</t>
  </si>
  <si>
    <t xml:space="preserve">AR CONDICIONADO SPLIT INVERTER, PISO TETO, APRESENTANDO ENTRE 54000 E 58000 BTU/H, CICLO FRIO, 60HZ, CLASSIFICACAO ENERGETICA A OU B (SELO PROCEL), GAS HFC, CONTROLE S/FIO                                                                                                                                                                                                                                                                                                                               </t>
  </si>
  <si>
    <t>20.941,39</t>
  </si>
  <si>
    <t xml:space="preserve">AR CONDICIONADO SPLIT INVERTER, PISO TETO, 18000 BTU/H, CICLO FRIO, 60HZ, CLASSIFICACAO ENERGETICA A OU B (SELO PROCEL), GAS HFC, CONTROLE S/FIO                                                                                                                                                                                                                                                                                                                                                          </t>
  </si>
  <si>
    <t>9.915,10</t>
  </si>
  <si>
    <t xml:space="preserve">AR CONDICIONADO SPLIT INVERTER, PISO TETO, 24000 BTU/H, CICLO FRIO, 60HZ, CLASSIFICACAO ENERGETICA A OU B (SELO PROCEL), GAS HFC, CONTROLE S/FIO                                                                                                                                                                                                                                                                                                                                                          </t>
  </si>
  <si>
    <t>11.115,64</t>
  </si>
  <si>
    <t xml:space="preserve">AR CONDICIONADO SPLIT INVERTER, PISO TETO, 36000 BTU/H, CICLO FRIO, 60HZ, CLASSIFICACAO ENERGETICA A OU B (SELO PROCEL), GAS HFC, CONTROLE S/FIO                                                                                                                                                                                                                                                                                                                                                          </t>
  </si>
  <si>
    <t>12.558,32</t>
  </si>
  <si>
    <t xml:space="preserve">AR CONDICIONADO SPLIT INVERTER, PISO TETO, 48000 BTU/H, CICLO FRIO, 60HZ, CLASSIFICACAO ENERGETICA A OU B (SELO PROCEL), GAS HFC, CONTROLE S/FIO                                                                                                                                                                                                                                                                                                                                                          </t>
  </si>
  <si>
    <t>17.260,48</t>
  </si>
  <si>
    <t xml:space="preserve">AR CONDICIONADO SPLIT ON/OFF, CASSETE (TETO), FRIO 4 VIAS 18000 BTUS/H, CLASSIFICACAO ENERGETICA C - SELO PROCEL, GAS HFC, CONTROLE S/ FIO                                                                                                                                                                                                                                                                                                                                                                </t>
  </si>
  <si>
    <t>6.077,66</t>
  </si>
  <si>
    <t xml:space="preserve">AR CONDICIONADO SPLIT ON/OFF, CASSETE (TETO), FRIO 4 VIAS 24000 BTUS/H, CLASSIFICACAO ENERGETICA C - SELO PROCEL, GAS HFC, CONTROLE S/ FIO                                                                                                                                                                                                                                                                                                                                                                </t>
  </si>
  <si>
    <t>7.532,38</t>
  </si>
  <si>
    <t xml:space="preserve">AR CONDICIONADO SPLIT ON/OFF, CASSETE (TETO), FRIO 4 VIAS 36000 BTUS/H, CLASSIFICACAO ENERGETICA C - SELO PROCEL, GAS HFC, CONTROLE S/ FIO                                                                                                                                                                                                                                                                                                                                                                </t>
  </si>
  <si>
    <t>11.192,94</t>
  </si>
  <si>
    <t xml:space="preserve">AR CONDICIONADO SPLIT ON/OFF, CASSETE (TETO), FRIO 4 VIAS 48000 BTUS/H, CLASSIFICACAO ENERGETICA C - SELO PROCEL, GAS HFC, CONTROLE S/ FIO                                                                                                                                                                                                                                                                                                                                                                </t>
  </si>
  <si>
    <t>11.603,09</t>
  </si>
  <si>
    <t xml:space="preserve">AR CONDICIONADO SPLIT ON/OFF, CASSETE (TETO), FRIO 4 VIAS 60000 BTUS/H, CLASSIFICACAO ENERGETICA C - SELO PROCEL, GAS HFC, CONTROLE S/ FIO                                                                                                                                                                                                                                                                                                                                                                </t>
  </si>
  <si>
    <t>13.315,39</t>
  </si>
  <si>
    <t xml:space="preserve">AR CONDICIONADO SPLIT ON/OFF, CASSETE (TETO), 18000 BTUS/H, CICLO QUENTE/FRIO, 60 HZ, CLASSIFICACAO ENERGETICA C - SELO PROCEL, GAS HFC, CONTROLE S/ FIO                                                                                                                                                                                                                                                                                                                                                  </t>
  </si>
  <si>
    <t>7.272,48</t>
  </si>
  <si>
    <t xml:space="preserve">AR CONDICIONADO SPLIT ON/OFF, CASSETE (TETO), 24000 BTUS/H, CICLO QUENTE/FRIO, 60 HZ, CLASSIFICACAO ENERGETICA C - SELO PROCEL, GAS HFC, CONTROLE S/ FIO                                                                                                                                                                                                                                                                                                                                                  </t>
  </si>
  <si>
    <t>7.830,87</t>
  </si>
  <si>
    <t xml:space="preserve">AR CONDICIONADO SPLIT ON/OFF, CASSETE (TETO), 36000 BTUS/H, CICLO QUENTE/FRIO, 60 HZ, CLASSIFICACAO ENERGETICA A - SELO PROCEL, GAS HFC, CONTROLE S/ FIO                                                                                                                                                                                                                                                                                                                                                  </t>
  </si>
  <si>
    <t>11.572,52</t>
  </si>
  <si>
    <t xml:space="preserve">AR CONDICIONADO SPLIT ON/OFF, CASSETE (TETO), 48000 BTUS/H, CICLO QUENTE/FRIO, 60 HZ, CLASSIFICACAO ENERGETICA A - SELO PROCEL, GAS HFC, CONTROLE S/ FIO                                                                                                                                                                                                                                                                                                                                                  </t>
  </si>
  <si>
    <t>13.388,27</t>
  </si>
  <si>
    <t xml:space="preserve">AR CONDICIONADO SPLIT ON/OFF, CASSETE (TETO), 60000 BTUS/H, CICLO QUENTE/FRIO, 60 HZ, CLASSIFICACAO ENERGETICA A - SELO PROCEL, GAS HFC, CONTROLE S/ FIO                                                                                                                                                                                                                                                                                                                                                  </t>
  </si>
  <si>
    <t>14.005,84</t>
  </si>
  <si>
    <t xml:space="preserve">AR CONDICIONADO SPLIT ON/OFF, HI-WALL (PAREDE), 12000 BTUS/H, CICLO FRIO, 60 HZ, CLASSIFICACAO ENERGETICA A - SELO PROCEL, GAS HFC, CONTROLE S/ FIO                                                                                                                                                                                                                                                                                                                                                       </t>
  </si>
  <si>
    <t>2.066,89</t>
  </si>
  <si>
    <t xml:space="preserve">AR CONDICIONADO SPLIT ON/OFF, HI-WALL (PAREDE), 12000 BTUS/H, CICLO QUENTE/FRIO, 60 HZ, CLASSIFICACAO ENERGETICA A - SELO PROCEL, GAS HFC, CONTROLE S/ FIO                                                                                                                                                                                                                                                                                                                                                </t>
  </si>
  <si>
    <t>2.235,84</t>
  </si>
  <si>
    <t xml:space="preserve">AR CONDICIONADO SPLIT ON/OFF, HI-WALL (PAREDE), 18000 BTUS/H, CICLO FRIO, 60 HZ, CLASSIFICACAO ENERGETICA A - SELO PROCEL, GAS HFC, CONTROLE S/ FIO                                                                                                                                                                                                                                                                                                                                                       </t>
  </si>
  <si>
    <t>2.973,98</t>
  </si>
  <si>
    <t xml:space="preserve">AR CONDICIONADO SPLIT ON/OFF, HI-WALL (PAREDE), 18000 BTUS/H, CICLO QUENTE/FRIO, 60 HZ, CLASSIFICACAO ENERGETICA A - SELO PROCEL, GAS HFC, CONTROLE S/ FIO                                                                                                                                                                                                                                                                                                                                                </t>
  </si>
  <si>
    <t>3.316,45</t>
  </si>
  <si>
    <t xml:space="preserve">AR CONDICIONADO SPLIT ON/OFF, HI-WALL (PAREDE), 24000 BTUS/H, CICLO FRIO, 60 HZ, CLASSIFICACAO ENERGETICA A - SELO PROCEL, GAS HFC, CONTROLE S/ FIO                                                                                                                                                                                                                                                                                                                                                       </t>
  </si>
  <si>
    <t>3.895,65</t>
  </si>
  <si>
    <t xml:space="preserve">AR CONDICIONADO SPLIT ON/OFF, HI-WALL (PAREDE), 24000 BTUS/H, CICLO QUENTE/FRIO, 60 HZ, CLASSIFICACAO ENERGETICA A - SELO PROCEL, GAS HFC, CONTROLE S/ FIO                                                                                                                                                                                                                                                                                                                                                </t>
  </si>
  <si>
    <t>4.385,50</t>
  </si>
  <si>
    <t xml:space="preserve">AR CONDICIONADO SPLIT ON/OFF, HI-WALL (PAREDE), 9000 BTUS/H, CICLO FRIO, 60 HZ, CLASSIFICACAO ENERGETICA A - SELO PROCEL, GAS HFC, CONTROLE S/ FIO                                                                                                                                                                                                                                                                                                                                                        </t>
  </si>
  <si>
    <t>1.770,64</t>
  </si>
  <si>
    <t xml:space="preserve">AR CONDICIONADO SPLIT ON/OFF, HI-WALL (PAREDE), 9000 BTUS/H, CICLO QUENTE/FRIO, 60 HZ, CLASSIFICACAO ENERGETICA A - SELO PROCEL, GAS HFC, CONTROLE S/ FIO                                                                                                                                                                                                                                                                                                                                                 </t>
  </si>
  <si>
    <t>1.949,67</t>
  </si>
  <si>
    <t xml:space="preserve">AR CONDICIONADO SPLIT ON/OFF, PISO TETO, 18.000 BTU/H, CICLO FRIO, 60HZ, CLASSIFICACAO ENERGETICA C - SELO PROCEL, GAS HFC, CONTROLE S/FIO                                                                                                                                                                                                                                                                                                                                                                </t>
  </si>
  <si>
    <t>5.540,61</t>
  </si>
  <si>
    <t xml:space="preserve">AR CONDICIONADO SPLIT ON/OFF, PISO TETO, 24.000 BTU/H, CICLO FRIO, 60HZ, CLASSIFICACAO ENERGETICA C - SELO PROCEL, GAS HFC, CONTROLE S/FIO                                                                                                                                                                                                                                                                                                                                                                </t>
  </si>
  <si>
    <t>5.844,22</t>
  </si>
  <si>
    <t xml:space="preserve">AR CONDICIONADO SPLIT ON/OFF, PISO TETO, 36.000 BTU/H, CICLO FRIO, 60HZ, CLASSIFICACAO ENERGETICA C - SELO PROCEL, GAS HFC, CONTROLE S/FIO                                                                                                                                                                                                                                                                                                                                                                </t>
  </si>
  <si>
    <t>7.755,34</t>
  </si>
  <si>
    <t xml:space="preserve">AR CONDICIONADO SPLIT ON/OFF, PISO TETO, 48.000 BTU/H, CICLO FRIO, 60HZ, CLASSIFICACAO ENERGETICA C - SELO PROCEL, GAS HFC, CONTROLE S/FIO                                                                                                                                                                                                                                                                                                                                                                </t>
  </si>
  <si>
    <t>9.396,63</t>
  </si>
  <si>
    <t xml:space="preserve">AR CONDICIONADO SPLIT ON/OFF, PISO TETO, 60.000 BTU/H, CICLO FRIO, 60HZ, CLASSIFICACAO ENERGETICA C - SELO PROCEL, GAS HFC, CONTROLE S/FIO                                                                                                                                                                                                                                                                                                                                                                </t>
  </si>
  <si>
    <t>10.569,64</t>
  </si>
  <si>
    <t xml:space="preserve">AR-CONDICIONADO FRIO SPLITAO INVERTER 30 TR                                                                                                                                                                                                                                                                                                                                                                                                                                                               </t>
  </si>
  <si>
    <t>83.293,07</t>
  </si>
  <si>
    <t xml:space="preserve">AR-CONDICIONADO FRIO SPLITAO MODULAR 10 TR                                                                                                                                                                                                                                                                                                                                                                                                                                                                </t>
  </si>
  <si>
    <t>26.070,55</t>
  </si>
  <si>
    <t xml:space="preserve">AR-CONDICIONADO FRIO SPLITAO MODULAR 15 TR                                                                                                                                                                                                                                                                                                                                                                                                                                                                </t>
  </si>
  <si>
    <t>33.644,56</t>
  </si>
  <si>
    <t xml:space="preserve">AR-CONDICIONADO FRIO SPLITAO MODULAR 20 TR                                                                                                                                                                                                                                                                                                                                                                                                                                                                </t>
  </si>
  <si>
    <t>48.950,21</t>
  </si>
  <si>
    <t xml:space="preserve">AR-CONDICIONADO SPLIT INVERTER, PISO TETO, 24000 BTU/H, QUENTE/FRIO, 60HZ, CLASSIFICACAO ENERGETICA A - SELO PROCEL, GAS HFC, CONTROLE S/FIO                                                                                                                                                                                                                                                                                                                                                              </t>
  </si>
  <si>
    <t>6.011,98</t>
  </si>
  <si>
    <t xml:space="preserve">ARADO REVERSIVEL COM 3 DISCOS DE 26" X 6MM REBOCAVEL                                                                                                                                                                                                                                                                                                                                                                                                                                                      </t>
  </si>
  <si>
    <t>24.073,87</t>
  </si>
  <si>
    <t xml:space="preserve">ARAME DE ACO OVALADO 15 X 17 ( 45,7 KG, 700 KGF), ROLO 1000 M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</si>
  <si>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</si>
  <si>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</si>
  <si>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</si>
  <si>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</si>
  <si>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</si>
  <si>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31,55</t>
  </si>
  <si>
    <t xml:space="preserve">ARAME GALVANIZADO 18 BWG, D = 1,24MM (0,009 KG/M)                                                                                                                                                                                                                                                                                                                                                                                                                                                         </t>
  </si>
  <si>
    <t>34,23</t>
  </si>
  <si>
    <t xml:space="preserve">ARAME GALVANIZADO 6 BWG, D = 5,16 MM (0,157 KG/M), OU 8 BWG, D = 4,19 MM (0,101 KG/M), OU 10 BWG, D = 3,40 MM (0,0713 KG/M)                                                                                                                                                                                                                                                                                                                                                                               </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</si>
  <si>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</si>
  <si>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</si>
  <si>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</si>
  <si>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75,00</t>
  </si>
  <si>
    <t xml:space="preserve">AREIA GROSSA - POSTO JAZIDA/FORNECEDOR (RETIRADO NA JAZIDA, SEM TRANSPORTE)                                                                                                                                                                                                                                                                                                                                                                                                                               </t>
  </si>
  <si>
    <t>75,98</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</si>
  <si>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</si>
  <si>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</si>
  <si>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</si>
  <si>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860,76</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</si>
  <si>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</si>
  <si>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</si>
  <si>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</si>
  <si>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</si>
  <si>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</si>
  <si>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</si>
  <si>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</si>
  <si>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</si>
  <si>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</si>
  <si>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</si>
  <si>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</si>
  <si>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</si>
  <si>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</si>
  <si>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469,19</t>
  </si>
  <si>
    <t xml:space="preserve">ARGILA EXPANDIDA, GRANULOMETRIA 2215                                                                                                                                                                                                                                                                                                                                                                                                                                                                      </t>
  </si>
  <si>
    <t>730,33</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</si>
  <si>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</si>
  <si>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</si>
  <si>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</si>
  <si>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</si>
  <si>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</si>
  <si>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17,57</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</si>
  <si>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</si>
  <si>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</si>
  <si>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</si>
  <si>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67,49</t>
  </si>
  <si>
    <t xml:space="preserve">ARMACAO VERTICAL COM HASTE E CONTRA-PINO, EM CHAPA DE ACO GALVANIZADO 3/16", COM 3 ESTRIBOS, SEM ISOLADOR                                                                                                                                                                                                                                                                                                                                                                                                 </t>
  </si>
  <si>
    <t xml:space="preserve">ARMACAO VERTICAL COM HASTE E CONTRA-PINO, EM CHAPA DE ACO GALVANIZADO 3/16", COM 4 ESTRIBOS E 4 ISOLADORES                                                                                                                                                                                                                                                                                                                                                                                                </t>
  </si>
  <si>
    <t>86,96</t>
  </si>
  <si>
    <t xml:space="preserve">ARMACAO VERTICAL COM HASTE E CONTRA-PINO, EM CHAPA DE ACO GALVANIZADO 3/16", COM 4 ESTRIBOS, SEM ISOLADOR                                                                                                                                                                                                                                                                                                                                                                                                 </t>
  </si>
  <si>
    <t>73,82</t>
  </si>
  <si>
    <t xml:space="preserve">ARMADOR (HORISTA)                                                                                                                                                                                                                                                                                                                                                                                                                                                                                         </t>
  </si>
  <si>
    <t xml:space="preserve">ARMADOR (MENSALISTA)                                                                                                                                                                                                                                                                                                                                                                                                                                                                                      </t>
  </si>
  <si>
    <t>3.552,55</t>
  </si>
  <si>
    <t xml:space="preserve">ARQUITETO JUNIOR (HORISTA)                                                                                                                                                                                                                                                                                                                                                                                                                                                                                </t>
  </si>
  <si>
    <t>91,78</t>
  </si>
  <si>
    <t xml:space="preserve">ARQUITETO JUNIOR (MENSALISTA)                                                                                                                                                                                                                                                                                                                                                                                                                                                                             </t>
  </si>
  <si>
    <t>16.059,08</t>
  </si>
  <si>
    <t xml:space="preserve">ARQUITETO PLENO (HORISTA)                                                                                                                                                                                                                                                                                                                                                                                                                                                                                 </t>
  </si>
  <si>
    <t xml:space="preserve">ARQUITETO PLENO (MENSALISTA)                                                                                                                                                                                                                                                                                                                                                                                                                                                                              </t>
  </si>
  <si>
    <t>16.942,86</t>
  </si>
  <si>
    <t xml:space="preserve">ARQUITETO SENIOR (HORISTA)                                                                                                                                                                                                                                                                                                                                                                                                                                                                                </t>
  </si>
  <si>
    <t>103,52</t>
  </si>
  <si>
    <t xml:space="preserve">ARQUITETO SENIOR (MENSALISTA)                                                                                                                                                                                                                                                                                                                                                                                                                                                                             </t>
  </si>
  <si>
    <t>18.113,23</t>
  </si>
  <si>
    <t xml:space="preserve">ARRUELA  EM ACO GALVANIZADO, DIAMETRO EXTERNO = 35MM, ESPESSURA = 3MM, DIAMETRO DO FURO= 18MM                                                                                                                                                                                                                                                                                                                                                                                                             </t>
  </si>
  <si>
    <t xml:space="preserve">ARRUELA EM ALUMINIO, COM ROSCA, DE  1 1/4", PARA ELETRODUTO                                                                                                                                                                                                                                                                                                                                                                                                                                               </t>
  </si>
  <si>
    <t xml:space="preserve">ARRUELA EM ALUMINIO, COM ROSCA, DE 1 1/2",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</si>
  <si>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</si>
  <si>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</si>
  <si>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</si>
  <si>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</si>
  <si>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</si>
  <si>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</si>
  <si>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</si>
  <si>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</si>
  <si>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</si>
  <si>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</si>
  <si>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</si>
  <si>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</si>
  <si>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16,49</t>
  </si>
  <si>
    <t xml:space="preserve">ASFALTO MODIFICADO TIPO III - NBR 9910 (ASFALTO OXIDADO PARA IMPERMEABILIZACAO, COEFICIENTE DE PENETRACAO 15-25)                                                                                                                                                                                                                                                                                                                                                                                          </t>
  </si>
  <si>
    <t xml:space="preserve">ASSENTADOR DE MANILHAS (HORISTA)                                                                                                                                                                                                                                                                                                                                                                                                                                                                          </t>
  </si>
  <si>
    <t>15,81</t>
  </si>
  <si>
    <t xml:space="preserve">ASSENTADOR DE MANILHAS (MENSALISTA)                                                                                                                                                                                                                                                                                                                                                                                                                                                                       </t>
  </si>
  <si>
    <t>2.768,44</t>
  </si>
  <si>
    <t xml:space="preserve">ASSENTO  VASO SANITARIO INFANTIL EM PLASTICO BRANCO                                                                                                                                                                                                                                                                                                                                                                                                                                                       </t>
  </si>
  <si>
    <t>88,78</t>
  </si>
  <si>
    <t xml:space="preserve">ASSENTO SANITARIO DE PLASTICO, TIPO CONVENCIONAL                                                                                                                                                                                                                                                                                                                                                                                                                                                          </t>
  </si>
  <si>
    <t>41,72</t>
  </si>
  <si>
    <t xml:space="preserve">AUTOMATICO DE BOIA SUPERIOR / INFERIOR, *15* A / 250 V                                                                                                                                                                                                                                                                                                                                                                                                                                                    </t>
  </si>
  <si>
    <t>43,22</t>
  </si>
  <si>
    <t xml:space="preserve">AUXILIAR DE ALMOXARIFE (HORISTA)                                                                                                                                                                                                                                                                                                                                                                                                                                                                          </t>
  </si>
  <si>
    <t>24,50</t>
  </si>
  <si>
    <t xml:space="preserve">AUXILIAR DE ALMOXARIFE (MENSALISTA)                                                                                                                                                                                                                                                                                                                                                                                                                                                                       </t>
  </si>
  <si>
    <t>4.288,31</t>
  </si>
  <si>
    <t xml:space="preserve">AUXILIAR DE AZULEJISTA (HORISTA)                                                                                                                                                                                                                                                                                                                                                                                                                                                                          </t>
  </si>
  <si>
    <t xml:space="preserve">AUXILIAR DE AZULEJISTA (MENSALISTA)                                                                                                                                                                                                                                                                                                                                                                                                                                                                       </t>
  </si>
  <si>
    <t>2.920,31</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</si>
  <si>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</si>
  <si>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</si>
  <si>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</si>
  <si>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</si>
  <si>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4.476,12</t>
  </si>
  <si>
    <t xml:space="preserve">AUXILIAR DE LABORATORISTA DE SOLOS E DE CONCRETO (HORISTA)                                                                                                                                                                                                                                                                                                                                                                                                                                                </t>
  </si>
  <si>
    <t>32,49</t>
  </si>
  <si>
    <t xml:space="preserve">AUXILIAR DE LABORATORISTA DE SOLOS E DE CONCRETO (MENSALISTA)                                                                                                                                                                                                                                                                                                                                                                                                                                             </t>
  </si>
  <si>
    <t>5.687,28</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</si>
  <si>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</si>
  <si>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</si>
  <si>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</si>
  <si>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</si>
  <si>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</si>
  <si>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</si>
  <si>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2.922,00</t>
  </si>
  <si>
    <t xml:space="preserve">AUXILIAR DE TOPOGRAFO (HORISTA)                                                                                                                                                                                                                                                                                                                                                                                                                                                                           </t>
  </si>
  <si>
    <t>26,25</t>
  </si>
  <si>
    <t xml:space="preserve">AUXILIAR DE TOPOGRAFO (MENSALISTA)                                                                                                                                                                                                                                                                                                                                                                                                                                                                        </t>
  </si>
  <si>
    <t>4.592,94</t>
  </si>
  <si>
    <t xml:space="preserve">AUXILIAR TECNICO / ASSISTENTE DE ENGENHARIA (HORISTA)                                                                                                                                                                                                                                                                                                                                                                                                                                                     </t>
  </si>
  <si>
    <t>27,53</t>
  </si>
  <si>
    <t xml:space="preserve">AUXILIAR TECNICO / ASSISTENTE DE ENGENHARIA (MENSALISTA)                                                                                                                                                                                                                                                                                                                                                                                                                                                  </t>
  </si>
  <si>
    <t>4.818,87</t>
  </si>
  <si>
    <t xml:space="preserve">AVENTAL DE SEGURANCA DE RASPA DE COURO 1,00 X 0,60 M                                                                                                                                                                                                                                                                                                                                                                                                                                                      </t>
  </si>
  <si>
    <t>44,55</t>
  </si>
  <si>
    <t xml:space="preserve">AZULEJISTA OU LADRILHEIRO (HORISTA)                                                                                                                                                                                                                                                                                                                                                                                                                                                                       </t>
  </si>
  <si>
    <t xml:space="preserve">AZULEJISTA OU LADRILHEIRO (MENSALISTA)                                                                                                                                                                                                                                                                                                                                                                                                                                                                    </t>
  </si>
  <si>
    <t xml:space="preserve">BACIA SANITARIA (VASO) COM CAIXA ACOPLADA, SIFAO APARENTE, DE LOUCA BRANCA (SEM ASSENTO)                                                                                                                                                                                                                                                                                                                                                                                                                  </t>
  </si>
  <si>
    <t>371,52</t>
  </si>
  <si>
    <t xml:space="preserve">BACIA SANITARIA (VASO) COM CAIXA ACOPLADA, SIFAO OCULTO / CARENADO, DE LOUCA BRANCA (SEM ASSENTO ) - PADRAO ALTO                                                                                                                                                                                                                                                                                                                                                                                          </t>
  </si>
  <si>
    <t>514,28</t>
  </si>
  <si>
    <t xml:space="preserve">BACIA SANITARIA (VASO) CONVENCIONAL PARA PCD, SEM FURO FRONTAL, DE LOUCA BRANCA (SEM ASSENTO)                                                                                                                                                                                                                                                                                                                                                                                                             </t>
  </si>
  <si>
    <t>625,30</t>
  </si>
  <si>
    <t xml:space="preserve">BACIA SANITARIA (VASO) CONVENCIONAL PARA USO ESPECIFICO (HOSPITAIS, CLINICAS), COM FURO FRONTAL, DE LOUCA BRANCA, SEM ASSENTO                                                                                                                                                                                                                                                                                                                                                                             </t>
  </si>
  <si>
    <t>560,31</t>
  </si>
  <si>
    <t xml:space="preserve">BACIA SANITARIA (VASO) CONVENCIONAL, DE LOUCA BRANCA, SIFAO APARENTE, SAIDA VERTICAL (SEM ASSENTO)                                                                                                                                                                                                                                                                                                                                                                                                        </t>
  </si>
  <si>
    <t>198,76</t>
  </si>
  <si>
    <t xml:space="preserve">BACIA SANITARIA (VASO) CONVENCIONAL, DE LOUCA COLORIDA, SIFAO APARENTE, SAIDA VERTICAL (SEM ASSENTO)                                                                                                                                                                                                                                                                                                                                                                                                      </t>
  </si>
  <si>
    <t>218,41</t>
  </si>
  <si>
    <t xml:space="preserve">BACIA SANITARIA (VASO) INFANTIL, SIFONADO, DE LOUCA BRANCA, (SEM ASSENTO)                                                                                                                                                                                                                                                                                                                                                                                                                                 </t>
  </si>
  <si>
    <t>440,40</t>
  </si>
  <si>
    <t xml:space="preserve">BALDE PLASTICO CAPACIDADE *10* L                                                                                                                                                                                                                                                                                                                                                                                                                                                                          </t>
  </si>
  <si>
    <t xml:space="preserve">BALDE VERMELHO PARA SINALIZACAO DE VIAS                                                                                                                                                                                                                                                                                                                                                                                                                                                                   </t>
  </si>
  <si>
    <t xml:space="preserve">BANCADA DE MARMORE SINTETICO COM UMA CUBA, 120 X *60* CM                                                                                                                                                                                                                                                                                                                                                                                                                                                  </t>
  </si>
  <si>
    <t>219,99</t>
  </si>
  <si>
    <t xml:space="preserve">BANCADA DE MARMORE SINTETICO COM UMA CUBA, 150 X *60* CM                                                                                                                                                                                                                                                                                                                                                                                                                                                  </t>
  </si>
  <si>
    <t>275,76</t>
  </si>
  <si>
    <t xml:space="preserve">BANCADA DE MARMORE SINTETICO COM UMA CUBA, 200 X *60* CM                                                                                                                                                                                                                                                                                                                                                                                                                                                  </t>
  </si>
  <si>
    <t>621,42</t>
  </si>
  <si>
    <t xml:space="preserve">BANCADA/ BANCA EM GRANITO, POLIDO, TIPO ANDORINHA/ QUARTZ/ CASTELO/ CORUMBA OU OUTROS EQUIVALENTES DA REGIAO, COM CUBA INOX, FORMATO *120 X 60* CM, E=  *2* CM                                                                                                                                                                                                                                                                                                                                            </t>
  </si>
  <si>
    <t>943,39</t>
  </si>
  <si>
    <t xml:space="preserve">BANCADA/ BANCA/ BALCAO/ TAMPO EM MARMORE BRANCO COMUM, POLIDO, LISO, ACABAMENTO RETO, E= *3* CM (SEM FUROS)                                                                                                                                                                                                                                                                                                                                                                                               </t>
  </si>
  <si>
    <t>595,34</t>
  </si>
  <si>
    <t xml:space="preserve">BANCADA/BANCA/PIA DE ACO INOXIDAVEL (AISI 430) COM 1 CUBA CENTRAL, COM VALVULA, ESCORREDOR DUPLO, DE *0,55 X 1,20* M                                                                                                                                                                                                                                                                                                                                                                                      </t>
  </si>
  <si>
    <t xml:space="preserve">BANCADA/BANCA/PIA DE ACO INOXIDAVEL (AISI 430) COM 1 CUBA CENTRAL, COM VALVULA, ESCORREDOR DUPLO, DE *0,55 X 1,40* M                                                                                                                                                                                                                                                                                                                                                                                      </t>
  </si>
  <si>
    <t>303,18</t>
  </si>
  <si>
    <t xml:space="preserve">BANCADA/BANCA/PIA DE ACO INOXIDAVEL (AISI 430) COM 1 CUBA CENTRAL, COM VALVULA, ESCORREDOR DUPLO, DE *0,55 X 1,80* M                                                                                                                                                                                                                                                                                                                                                                                      </t>
  </si>
  <si>
    <t>439,26</t>
  </si>
  <si>
    <t xml:space="preserve">BANCADA/BANCA/PIA DE ACO INOXIDAVEL (AISI 430) COM 1 CUBA CENTRAL, COM VALVULA, LISA (SEM ESCORREDOR), DE *0,55 X 1,20* M                                                                                                                                                                                                                                                                                                                                                                                 </t>
  </si>
  <si>
    <t>222,87</t>
  </si>
  <si>
    <t xml:space="preserve">BANCADA/BANCA/PIA DE ACO INOXIDAVEL (AISI 430) COM 1 CUBA CENTRAL, SEM VALVULA, ESCORREDOR DUPLO, DE *0,55 X 1,60* M                                                                                                                                                                                                                                                                                                                                                                                      </t>
  </si>
  <si>
    <t>265,02</t>
  </si>
  <si>
    <t xml:space="preserve">BANCADA/BANCA/PIA DE ACO INOXIDAVEL (AISI 430) COM 2 CUBAS, COM VALVULAS, ESCORREDOR DUPLO, DE *0,55 X 2,00* M                                                                                                                                                                                                                                                                                                                                                                                            </t>
  </si>
  <si>
    <t>619,31</t>
  </si>
  <si>
    <t xml:space="preserve">BANCADA/TAMPO ACO INOX (AISI 304), LARGURA 60 CM, COM RODABANCA (NAO INCLUI PES DE APOIO)                                                                                                                                                                                                                                                                                                                                                                                                                 </t>
  </si>
  <si>
    <t>986,76</t>
  </si>
  <si>
    <t xml:space="preserve">BANCADA/TAMPO ACO INOX (AISI 304), LARGURA 70 CM, COM RODABANCA (NAO INCLUI PES DE APOIO)                                                                                                                                                                                                                                                                                                                                                                                                                 </t>
  </si>
  <si>
    <t>1.236,35</t>
  </si>
  <si>
    <t xml:space="preserve">BANCADA/TAMPO LISO (SEM CUBA) EM MARMORE SINTETICO                                                                                                                                                                                                                                                                                                                                                                                                                                                        </t>
  </si>
  <si>
    <t>243,92</t>
  </si>
  <si>
    <t xml:space="preserve">BANCO ARTICULADO PARA BANHO, EM ACO INOX POLIDO, 70* CM X 45* CM                                                                                                                                                                                                                                                                                                                                                                                                                                          </t>
  </si>
  <si>
    <t>952,70</t>
  </si>
  <si>
    <t xml:space="preserve">BANCO COM ENCOSTO, 1,60M* DE COMPRIMENTO, EM TUBO DE ACO CARBONO E PINTURA NO PROCESSO ELETROSTATICO - PARA ACADEMIA AO AR LIVRE / ACADEMIA DA TERCEIRA IDADE - ATI                                                                                                                                                                                                                                                                                                                                       </t>
  </si>
  <si>
    <t>1.207,84</t>
  </si>
  <si>
    <t xml:space="preserve">BANDEJA DE PINTURA PARA ROLO 23 CM                                                                                                                                                                                                                                                                                                                                                                                                                                                                        </t>
  </si>
  <si>
    <t xml:space="preserve">BARRA ANTIPANICO DUPLA, CEGA EM LADO OPOSTO, COR CINZA                                                                                                                                                                                                                                                                                                                                                                                                                                                    </t>
  </si>
  <si>
    <t>1.789,27</t>
  </si>
  <si>
    <t xml:space="preserve">BARRA ANTIPANICO DUPLA, PARA PORTA DE VIDRO, COR CINZA                                                                                                                                                                                                                                                                                                                                                                                                                                                    </t>
  </si>
  <si>
    <t>1.973,76</t>
  </si>
  <si>
    <t xml:space="preserve">BARRA ANTIPANICO SIMPLES, CEGA EM LADO OPOSTO, COR CINZA                                                                                                                                                                                                                                                                                                                                                                                                                                                  </t>
  </si>
  <si>
    <t>797,58</t>
  </si>
  <si>
    <t xml:space="preserve">BARRA ANTIPANICO SIMPLES, COM FECHADURA LADO OPOSTO, COR CINZA                                                                                                                                                                                                                                                                                                                                                                                                                                            </t>
  </si>
  <si>
    <t>1.218,12</t>
  </si>
  <si>
    <t xml:space="preserve">BARRA ANTIPANICO SIMPLES, PARA PORTA DE VIDRO, COR CINZA                                                                                                                                                                                                                                                                                                                                                                                                                                                  </t>
  </si>
  <si>
    <t>1.304,71</t>
  </si>
  <si>
    <t xml:space="preserve">BARRA DE ACO CHATA, RETANGULAR (QUALQUER BITOLA)                                                                                                                                                                                                                                                                                                                                                                                                                                                          </t>
  </si>
  <si>
    <t xml:space="preserve">BARRA DE ACO CHATO, RETANGULAR, 19,05 MM X 3,17 MM (L X E), 0,47 KG/M                                                                                                                                                                                                                                                                                                                                                                                                                                     </t>
  </si>
  <si>
    <t xml:space="preserve">BARRA DE ACO CHATO, RETANGULAR, 25,4 MM X 4,76 MM (L X E), 1,73 KG/M                                                                                                                                                                                                                                                                                                                                                                                                                                      </t>
  </si>
  <si>
    <t xml:space="preserve">BARRA DE ACO CHATO, RETANGULAR, 25,4 MM X 6,35 MM (L X E), 1,2265 KG/M                                                                                                                                                                                                                                                                                                                                                                                                                                    </t>
  </si>
  <si>
    <t>9,86</t>
  </si>
  <si>
    <t xml:space="preserve">BARRA DE ACO CHATO, RETANGULAR, 38,1 MM X 12,7 MM (L X E), 3,79 KG/M                                                                                                                                                                                                                                                                                                                                                                                                                                      </t>
  </si>
  <si>
    <t xml:space="preserve">BARRA DE ACO CHATO, RETANGULAR, 38,1 MM X 6,35 MM (L X E), 1,89 KG/M                                                                                                                                                                                                                                                                                                                                                                                                                                      </t>
  </si>
  <si>
    <t>15,35</t>
  </si>
  <si>
    <t xml:space="preserve">BARRA DE ACO CHATO, RETANGULAR, 38,1 MM X 9,53 MM (L X E), 2,84 KG/M                                                                                                                                                                                                                                                                                                                                                                                                                                      </t>
  </si>
  <si>
    <t>23,06</t>
  </si>
  <si>
    <t xml:space="preserve">BARRA DE ACO CHATO, RETANGULAR, 50,8 MM X 12,7 MM (L X E), 5,06 KG/M                                                                                                                                                                                                                                                                                                                                                                                                                                      </t>
  </si>
  <si>
    <t>41,51</t>
  </si>
  <si>
    <t xml:space="preserve">BARRA DE ACO CHATO, RETANGULAR, 50,8 MM X 25,4 MM (L X E), 10,12 KG/M                                                                                                                                                                                                                                                                                                                                                                                                                                     </t>
  </si>
  <si>
    <t xml:space="preserve">BARRA DE ACO CHATO, RETANGULAR, 50,8 MM X 6,35 MM (L X E), 2,53 KG/M                                                                                                                                                                                                                                                                                                                                                                                                                                      </t>
  </si>
  <si>
    <t xml:space="preserve">BARRA DE ACO CHATO, RETANGULAR, 50,8 MM X 7,94 MM (L X E), 3,162 KG/M                                                                                                                                                                                                                                                                                                                                                                                                                                     </t>
  </si>
  <si>
    <t>25,70</t>
  </si>
  <si>
    <t xml:space="preserve">BARRA DE ACO CHATO, RETANGULAR, 50,8 MM X 9,53 MM (L X E), 3,79KG/M                                                                                                                                                                                                                                                                                                                                                                                                                                       </t>
  </si>
  <si>
    <t>30,78</t>
  </si>
  <si>
    <t xml:space="preserve">BARRA DE APOIO EM "L", EM ACO INOX POLIDO 70 X 70 CM, DIAMETRO MINIMO 3 CM                                                                                                                                                                                                                                                                                                                                                                                                                                </t>
  </si>
  <si>
    <t>421,98</t>
  </si>
  <si>
    <t xml:space="preserve">BARRA DE APOIO EM "L", EM ACO INOX POLIDO 80 X 80 CM, DIAMETRO MINIMO 3 CM                                                                                                                                                                                                                                                                                                                                                                                                                                </t>
  </si>
  <si>
    <t>484,29</t>
  </si>
  <si>
    <t xml:space="preserve">BARRA DE APOIO LATERAL ARTICULADA, COM TRAVA, EM ACO INOX POLIDO, 70 CM, DIAMETRO MINIMO 3 CM                                                                                                                                                                                                                                                                                                                                                                                                             </t>
  </si>
  <si>
    <t>523,98</t>
  </si>
  <si>
    <t xml:space="preserve">BARRA DE APOIO RETA, EM ACO INOX POLIDO, COMPRIMENTO 60CM, DIAMETRO MINIMO 3 CM                                                                                                                                                                                                                                                                                                                                                                                                                           </t>
  </si>
  <si>
    <t>185,78</t>
  </si>
  <si>
    <t xml:space="preserve">BARRA DE APOIO RETA, EM ACO INOX POLIDO, COMPRIMENTO 70CM, DIAMETRO MINIMO 3 CM                                                                                                                                                                                                                                                                                                                                                                                                                           </t>
  </si>
  <si>
    <t>206,33</t>
  </si>
  <si>
    <t xml:space="preserve">BARRA DE APOIO RETA, EM ACO INOX POLIDO, COMPRIMENTO 80CM, DIAMETRO MINIMO 3 CM                                                                                                                                                                                                                                                                                                                                                                                                                           </t>
  </si>
  <si>
    <t>220,00</t>
  </si>
  <si>
    <t xml:space="preserve">BARRA DE APOIO RETA, EM ACO INOX POLIDO, COMPRIMENTO 90 CM, DIAMETRO MINIMO 3 CM                                                                                                                                                                                                                                                                                                                                                                                                                          </t>
  </si>
  <si>
    <t>230,49</t>
  </si>
  <si>
    <t xml:space="preserve">BARRA DE APOIO RETA, EM ALUMINIO, COMPRIMENTO 60CM, DIAMETRO MINIMO 3 CM                                                                                                                                                                                                                                                                                                                                                                                                                                  </t>
  </si>
  <si>
    <t>156,40</t>
  </si>
  <si>
    <t xml:space="preserve">BARRA DE APOIO RETA, EM ALUMINIO, COMPRIMENTO 70CM, DIAMETRO MINIMO 3 CM                                                                                                                                                                                                                                                                                                                                                                                                                                  </t>
  </si>
  <si>
    <t xml:space="preserve">BARRA DE APOIO RETA, EM ALUMINIO, COMPRIMENTO 80 CM, DIAMETRO MINIMO 3 CM                                                                                                                                                                                                                                                                                                                                                                                                                                 </t>
  </si>
  <si>
    <t>193,99</t>
  </si>
  <si>
    <t xml:space="preserve">BARRA DE APOIO RETA, EM ALUMINIO, COMPRIMENTO 90 CM, DIAMETRO MINIMO 3 CM                                                                                                                                                                                                                                                                                                                                                                                                                                 </t>
  </si>
  <si>
    <t>203,14</t>
  </si>
  <si>
    <t xml:space="preserve">BASE DE MISTURADOR MONOCOMANDO PARA CHUVEIRO, DE PAREDE (NAO INCLUI ACABAMENTOS)                                                                                                                                                                                                                                                                                                                                                                                                                          </t>
  </si>
  <si>
    <t>369,52</t>
  </si>
  <si>
    <t xml:space="preserve">BASE PARA MASTRO DE PARA-RAIOS DIAMETRO NOMINAL 1 1/2"                                                                                                                                                                                                                                                                                                                                                                                                                                                    </t>
  </si>
  <si>
    <t xml:space="preserve">BASE PARA MASTRO DE PARA-RAIOS DIAMETRO NOMINAL 2"                                                                                                                                                                                                                                                                                                                                                                                                                                                        </t>
  </si>
  <si>
    <t>60,35</t>
  </si>
  <si>
    <t xml:space="preserve">BASE PARA RELE COM SUPORTE METALICO                                                                                                                                                                                                                                                                                                                                                                                                                                                                       </t>
  </si>
  <si>
    <t>23,44</t>
  </si>
  <si>
    <t xml:space="preserve">BASTIDOR PARA BLOCO M10                                                                                                                                                                                                                                                                                                                                                                                                                                                                                   </t>
  </si>
  <si>
    <t xml:space="preserve">BATE-ESTACAS POR GRAVIDADE, POTENCIA160 HP, PESO DO MARTELO ATE 3 TONELADAS                                                                                                                                                                                                                                                                                                                                                                                                                               </t>
  </si>
  <si>
    <t>632.675,78</t>
  </si>
  <si>
    <t xml:space="preserve">BATENTE / PORTAL / ADUELA / MARCO EM MADEIRA MACICA COM REBAIXO, E = *3* CM, L = *14* CM, PARA PORTAS DE  GIRO DE *60 CM A 120* CM  X *210* CM, CEDRINHO / ANGELIM COMERCIAL / TAURI / CURUPIXA / PEROBA / CUMARU OU EQUIVALENTE DA REGIAO (NAO INCLUI ALIZARES)                                                                                                                                                                                                                                          </t>
  </si>
  <si>
    <t>280,00</t>
  </si>
  <si>
    <t xml:space="preserve">BATENTE / PORTAL / ADUELA / MARCO EM MADEIRA MACICA COM REBAIXO, E = *3* CM, L = *14* CM, PARA PORTAS DE  GIRO DE *60 CM A 120* CM  X *210* CM, PINUS / EUCALIPTO / VIROLA OU EQUIVALENTE DA REGIAO (NAO INCLUI ALIZARES)                                                                                                                                                                                                                                                                                 </t>
  </si>
  <si>
    <t>173,41</t>
  </si>
  <si>
    <t xml:space="preserve">BATENTE / PORTAL / ADUELA / MARCO EM MADEIRA MACICA COM REBAIXO, E = *3* CM, L = *16* CM, PARA PORTAS DE  GIRO DE *60 CM A 120* CM  X *210* CM, CEDRINHO / ANGELIM COMERCIAL / TAURI / CURUPIXA / PEROBA / CUMARU OU EQUIVALENTE DA REGIAO (NAO INCLUI ALIZARES)                                                                                                                                                                                                                                          </t>
  </si>
  <si>
    <t>373,93</t>
  </si>
  <si>
    <t xml:space="preserve">BATENTE / PORTAL / ADUELA / MARCO EM MADEIRA MACICA COM REBAIXO, E = *3* CM, L = *16* CM, PARA PORTAS DE  GIRO DE *60 CM A 120* CM  X *210* CM, PINUS / EUCALIPTO / VIROLA OU EQUIVALENTE DA REGIAO (NAO INCLUI ALIZARES)                                                                                                                                                                                                                                                                                 </t>
  </si>
  <si>
    <t>216,77</t>
  </si>
  <si>
    <t xml:space="preserve">BATENTE/PORTAL/ADUELA/MARCO, EM MDF/PVC WOOD/POLIESTIRENO OU MADEIRA LAMINADA, L = *9,0* CM COM GUARNICAO REGULAVEL 2 FACES = *35* MM, PRIMER                                                                                                                                                                                                                                                                                                                                                             </t>
  </si>
  <si>
    <t>349,21</t>
  </si>
  <si>
    <t xml:space="preserve">BENTONITA, ARGILA CONSTITUIDA POR  MONTMORILONITA                                                                                                                                                                                                                                                                                                                                                                                                                                                         </t>
  </si>
  <si>
    <t xml:space="preserve">BETONEIRA CAPACIDADE NOMINAL 400 L, CAPACIDADE DE MISTURA  280 L, MOTOR ELETRICO TRIFASICO 220/380 V POTENCIA 2 CV, SEM CARREGADOR                                                                                                                                                                                                                                                                                                                                                                        </t>
  </si>
  <si>
    <t>4.800,00</t>
  </si>
  <si>
    <t xml:space="preserve">BETONEIRA CAPACIDADE NOMINAL 400 L, CAPACIDADE DE MISTURA 310 L, MOTOR A DIESEL POTENCIA 5 CV, SEM CARREGADOR                                                                                                                                                                                                                                                                                                                                                                                             </t>
  </si>
  <si>
    <t>6.545,89</t>
  </si>
  <si>
    <t xml:space="preserve">BETONEIRA CAPACIDADE NOMINAL 400 L, CAPACIDADE DE MISTURA 310 L, MOTOR A GASOLINA POTENCIA 5,5 CV, SEM CARREGADOR                                                                                                                                                                                                                                                                                                                                                                                         </t>
  </si>
  <si>
    <t>6.004,06</t>
  </si>
  <si>
    <t xml:space="preserve">BETONEIRA CAPACIDADE NOMINAL 600 L, CAPACIDADE DE MISTURA 440 L, MOTOR A GASOLINA POTENCIA 10 HP, COM  CARREGADOR                                                                                                                                                                                                                                                                                                                                                                                         </t>
  </si>
  <si>
    <t>26.115,25</t>
  </si>
  <si>
    <t xml:space="preserve">BETONEIRA, CAPACIDADE NOMINAL 400 L, CAPACIDADE DE MISTURA 310L, MOTOR ELETRICO TRIFASICO 220/380V POTENCIA 2 CV, SEM CARREGADOR                                                                                                                                                                                                                                                                                                                                                                          </t>
  </si>
  <si>
    <t>5.491,52</t>
  </si>
  <si>
    <t xml:space="preserve">BETONEIRA, CAPACIDADE NOMINAL 600 L, CAPACIDADE DE MISTURA  360L, MOTOR ELETRICO TRIFASICO 220/380V, POTENCIA 4CV, EXCLUSO CARREGADOR                                                                                                                                                                                                                                                                                                                                                                     </t>
  </si>
  <si>
    <t>19.525,42</t>
  </si>
  <si>
    <t xml:space="preserve">BETONEIRA, CAPACIDADE NOMINAL 600 L, CAPACIDADE DE MISTURA 440 L, MOTOR A DIESEL POTENCIA 10 CV, COM CARREGADOR                                                                                                                                                                                                                                                                                                                                                                                           </t>
  </si>
  <si>
    <t>23.731,52</t>
  </si>
  <si>
    <t xml:space="preserve">BLASTER, DINAMITADOR OU CABO DE FOGO (HORISTA)                                                                                                                                                                                                                                                                                                                                                                                                                                                            </t>
  </si>
  <si>
    <t xml:space="preserve">BLASTER, DINAMITADOR OU CABO DE FOGO (MENSALISTA)                                                                                                                                                                                                                                                                                                                                                                                                                                                         </t>
  </si>
  <si>
    <t>3.738,95</t>
  </si>
  <si>
    <t xml:space="preserve">BLOCO / TIJOLO DE VIDRO INCOLOR, CANELADO / ONDULADO, *19 X 19 X 8* CM (A X L X E)                                                                                                                                                                                                                                                                                                                                                                                                                        </t>
  </si>
  <si>
    <t>15,77</t>
  </si>
  <si>
    <t xml:space="preserve">BLOCO / TIJOLO DE VIDRO INCOLOR, XADREZ, *20 X 20 X 10* CM (A X L X E)                                                                                                                                                                                                                                                                                                                                                                                                                                    </t>
  </si>
  <si>
    <t>17,83</t>
  </si>
  <si>
    <t xml:space="preserve">BLOCO CERAMICO / TIJOLO VAZADO PARA ALVENARIA DE VEDACAO, FUROS NA HORIZONTAL, 11,5 X 19 X 19 CM (NBR 15270)                                                                                                                                                                                                                                                                                                                                                                                              </t>
  </si>
  <si>
    <t xml:space="preserve">BLOCO CERAMICO / TIJOLO VAZADO PARA ALVENARIA DE VEDACAO, FUROS NA VERTICAL, 14 X 19 X 39 CM (NBR 15270)                                                                                                                                                                                                                                                                                                                                                                                                  </t>
  </si>
  <si>
    <t xml:space="preserve">BLOCO CERAMICO / TIJOLO VAZADO PARA ALVENARIA DE VEDACAO, FUROS NA VERTICAL, 19 X 19 X 39 CM (NBR 15270)                                                                                                                                                                                                                                                                                                                                                                                                  </t>
  </si>
  <si>
    <t>3,14</t>
  </si>
  <si>
    <t xml:space="preserve">BLOCO CERAMICO / TIJOLO VAZADO PARA ALVENARIA DE VEDACAO, FUROS NA VERTICAL,, 9 X 19 X 39 CM (NBR 15270)                                                                                                                                                                                                                                                                                                                                                                                                  </t>
  </si>
  <si>
    <t>1,99</t>
  </si>
  <si>
    <t xml:space="preserve">BLOCO CERAMICO / TIJOLO VAZADO PARA ALVENARIA DE VEDACAO, 4 FUROS NA HORIZONTAL, DE 9 X 9 X 19 CM (L X A X C)                                                                                                                                                                                                                                                                                                                                                                                             </t>
  </si>
  <si>
    <t xml:space="preserve">BLOCO CERAMICO / TIJOLO VAZADO PARA ALVENARIA DE VEDACAO, 6 FUROS NA HORIZONTAL, 9 X 14 X 19 CM (L X A X C)                                                                                                                                                                                                                                                                                                                                                                                               </t>
  </si>
  <si>
    <t xml:space="preserve">BLOCO CERAMICO / TIJOLO VAZADO PARA ALVENARIA DE VEDACAO, 8 FUROS NA HORIZONTAL, DE 9 X 19 X 19 CM (L XA X C)                                                                                                                                                                                                                                                                                                                                                                                             </t>
  </si>
  <si>
    <t xml:space="preserve">BLOCO CERAMICO / TIJOLO VAZADO PARA ALVENARIA DE VEDACAO, 8 FUROS NA HORIZONTAL, 9 X 19 X 29 CM (L X A X C)                                                                                                                                                                                                                                                                                                                                                                                               </t>
  </si>
  <si>
    <t xml:space="preserve">BLOCO CONCRETO CELULAR AUTOCLAVADO 12,5 X 30 X 60 CM (E X A X C)                                                                                                                                                                                                                                                                                                                                                                                                                                          </t>
  </si>
  <si>
    <t xml:space="preserve">BLOCO CONCRETO CELULAR AUTOCLAVADO 7,5 X 30 X 60 CM (E X A X C)                                                                                                                                                                                                                                                                                                                                                                                                                                           </t>
  </si>
  <si>
    <t>70,51</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</si>
  <si>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</si>
  <si>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</si>
  <si>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</si>
  <si>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</si>
  <si>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</si>
  <si>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</si>
  <si>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</si>
  <si>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</si>
  <si>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</si>
  <si>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</si>
  <si>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</si>
  <si>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</si>
  <si>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</si>
  <si>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4,38</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</si>
  <si>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</si>
  <si>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</si>
  <si>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</si>
  <si>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</si>
  <si>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</si>
  <si>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</si>
  <si>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</si>
  <si>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5,42</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</si>
  <si>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</si>
  <si>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</si>
  <si>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</si>
  <si>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 X 13 X 8* CM                                                                                                                                                                                                                                                                                                                                                                                                                                                                 </t>
  </si>
  <si>
    <t xml:space="preserve">BLOCO DE GESSO COMPACTO / MACICO, BRANCO, E = 10 CM, DIMENSOES *67 X 50* CM                                                                                                                                                                                                                                                                                                                                                                                                                               </t>
  </si>
  <si>
    <t>54,19</t>
  </si>
  <si>
    <t xml:space="preserve">BLOCO DE GESSO VAZADO, BRANCO, E = *7* CM, DIMENSOES *67 X 50* CM                                                                                                                                                                                                                                                                                                                                                                                                                                         </t>
  </si>
  <si>
    <t>39,74</t>
  </si>
  <si>
    <t xml:space="preserve">BLOCO DE POLIETILENO ALTA DENSIDADE, *27* X *30* X *100* CM, ACOMPANHADOS PLACAS  TERMINAIS  E LONGARINAS, PARA FUNDO DE FILTRO                                                                                                                                                                                                                                                                                                                                                                           </t>
  </si>
  <si>
    <t>740,74</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</si>
  <si>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</si>
  <si>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</si>
  <si>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</si>
  <si>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APARENTE 19 X 19 X 39 CM  (CLASSE C - NBR 6136)                                                                                                                                                                                                                                                                                                                                                                                                                              </t>
  </si>
  <si>
    <t xml:space="preserve">BLOCO DE VEDACAO DE CONCRETO CELULAR AUTOCLAVADO 10 X 30 X 60 CM (E X A X C)                                                                                                                                                                                                                                                                                                                                                                                                                              </t>
  </si>
  <si>
    <t>85,00</t>
  </si>
  <si>
    <t xml:space="preserve">BLOCO DE VEDACAO DE CONCRETO CELULAR AUTOCLAVADO 15 X 30 X 60 CM (E X A X C)                                                                                                                                                                                                                                                                                                                                                                                                                              </t>
  </si>
  <si>
    <t xml:space="preserve">BLOCO DE VEDACAO DE CONCRETO CELULAR AUTOCLAVADO 20 X 30 X 60 CM (E X A X C)                                                                                                                                                                                                                                                                                                                                                                                                                              </t>
  </si>
  <si>
    <t>191,25</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</si>
  <si>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</si>
  <si>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</si>
  <si>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</si>
  <si>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</si>
  <si>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</si>
  <si>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BLOCO ESTRUTURAL CERAMICO 14 X 19 X 29 CM, 6,0 MPA (NBR 15270)                                                                                                                                                                                                                                                                                                                                                                                                                                            </t>
  </si>
  <si>
    <t xml:space="preserve">BLOCO ESTRUTURAL CERAMICO 14 X 19 X 34 CM, 6,0 MPA (NBR 15270)                                                                                                                                                                                                                                                                                                                                                                                                                                            </t>
  </si>
  <si>
    <t xml:space="preserve">BLOCO ESTRUTURAL CERAMICO 14 X 19 X 39 CM, 6,0 MPA (NBR 15270)                                                                                                                                                                                                                                                                                                                                                                                                                                            </t>
  </si>
  <si>
    <t xml:space="preserve">BLOCO ESTRUTURAL CERAMICO 19 X 19 X 29 CM, 6,0 MPA (NBR 15270)                                                                                                                                                                                                                                                                                                                                                                                                                                            </t>
  </si>
  <si>
    <t xml:space="preserve">BLOCO ESTRUTURAL CERAMICO 19 X 19 X 39 CM, 6,0 MPA (NBR 15270)                                                                                                                                                                                                                                                                                                                                                                                                                                            </t>
  </si>
  <si>
    <t xml:space="preserve">BLOQUETE/PISO DE CONCRETO - MODELO BLOCO PISOGRAMA/CONCREGRAMA 2 FUROS, DIMENSOES APROX. DE 35 CM X 15 CM E ESPESSURA DE 7 CM (+/- 1 CM), COR NATURAL                                                                                                                                                                                                                                                                                                                                                     </t>
  </si>
  <si>
    <t xml:space="preserve">BLOQUETE/PISO DE CONCRETO - MODELO PISOGRAMA/CONCREGRAMA/PAVI-GRADE/GRAMEIRO, DIMENSOES APROXIMADAS DE 60 CM X 45 CM E ESPESSURA DE 8 CM (+/- 1 CM), COR NATURAL                                                                                                                                                                                                                                                                                                                                          </t>
  </si>
  <si>
    <t>158,46</t>
  </si>
  <si>
    <t xml:space="preserve">BLOQUETE/PISO INTERTRAVADO DE CONCRETO - MODELO ONDA/16 FACES/RETANGULAR/TIJOLINHO/PAVER/HOLANDES/PARALELEPIPEDO, *22 CM X *11 CM, E = 10 CM, RESISTENCIA DE 50 MPA (NBR 9781), COR NATURAL                                                                                                                                                                                                                                                                                                               </t>
  </si>
  <si>
    <t>101,24</t>
  </si>
  <si>
    <t xml:space="preserve">BLOQUETE/PISO INTERTRAVADO DE CONCRETO - MODELO ONDA/16 FACES/RETANGULAR/TIJOLINHO/PAVER/HOLANDES/PARALELEPIPEDO, *22 CM X 11* CM, E = 8 CM, RESISTENCIA DE 35 MPA (NBR 9781), COR NATURAL                                                                                                                                                                                                                                                                                                                </t>
  </si>
  <si>
    <t>84,00</t>
  </si>
  <si>
    <t xml:space="preserve">BLOQUETE/PISO INTERTRAVADO DE CONCRETO - MODELO ONDA/16 FACES/RETANGULAR/TIJOLINHO/PAVER/HOLANDES/PARALELEPIPEDO, 20 CM X 10 CM, E = 10 CM, RESISTENCIA DE 35 MPA (NBR 9781), COR NATURAL                                                                                                                                                                                                                                                                                                                 </t>
  </si>
  <si>
    <t>99,04</t>
  </si>
  <si>
    <t xml:space="preserve">BLOQUETE/PISO INTERTRAVADO DE CONCRETO - MODELO ONDA/16 FACES/RETANGULAR/TIJOLINHO/PAVER/HOLANDES/PARALELEPIPEDO, 20 CM X 10 CM, E = 6 CM, RESISTENCIA DE 35 MPA (NBR 9781), COLORIDO                                                                                                                                                                                                                                                                                                                     </t>
  </si>
  <si>
    <t>77,03</t>
  </si>
  <si>
    <t xml:space="preserve">BLOQUETE/PISO INTERTRAVADO DE CONCRETO - MODELO ONDA/16 FACES/RETANGULAR/TIJOLINHO/PAVER/HOLANDES/PARALELEPIPEDO, 20 CM X 10 CM, E = 6 CM, RESISTENCIA DE 35 MPA (NBR 9781), COR NATURAL                                                                                                                                                                                                                                                                                                                  </t>
  </si>
  <si>
    <t>66,50</t>
  </si>
  <si>
    <t xml:space="preserve">BLOQUETE/PISO INTERTRAVADO DE CONCRETO - MODELO ONDA/16 FACES/RETANGULAR/TIJOLINHO/PAVER/HOLANDES/PARALELEPIPEDO, 20 CM X 10 CM, E = 8 CM, RESISTENCIA DE 35 MPA (NBR 9781), COLORIDO                                                                                                                                                                                                                                                                                                                     </t>
  </si>
  <si>
    <t>92,44</t>
  </si>
  <si>
    <t xml:space="preserve">BLOQUETE/PISO INTERTRAVADO DE CONCRETO - MODELO RAQUETE, *22 CM X 13,5* CM, E = 6 CM, RESISTENCIA DE 35 MPA (NBR 9781), COR NATURAL                                                                                                                                                                                                                                                                                                                                                                       </t>
  </si>
  <si>
    <t xml:space="preserve">BLOQUETE/PISO INTERTRAVADO DE CONCRETO - MODELO SEXTAVADO / HEXAGONAL, 25 CM X 25 CM, E = 10 CM, RESISTENCIA DE 35 MPA (NBR 9781), COR NATURAL                                                                                                                                                                                                                                                                                                                                                            </t>
  </si>
  <si>
    <t xml:space="preserve">BLOQUETE/PISO INTERTRAVADO DE CONCRETO - MODELO SEXTAVADO / HEXAGONAL, 25 CM X 25 CM, E = 6 CM, RESISTENCIA DE 35 MPA (NBR 9781), COR NATURAL                                                                                                                                                                                                                                                                                                                                                             </t>
  </si>
  <si>
    <t>66,97</t>
  </si>
  <si>
    <t xml:space="preserve">BLOQUETE/PISO INTERTRAVADO DE CONCRETO - MODELO SEXTAVADO / HEXAGONAL, 25 CM X 25 CM, E = 8 CM, RESISTENCIA DE 35 MPA (NBR 9781), COR NATURAL                                                                                                                                                                                                                                                                                                                                                             </t>
  </si>
  <si>
    <t>84,36</t>
  </si>
  <si>
    <t xml:space="preserve">BOCAL PVC, PARA CALHA PLUVIAL, DIAMETRO DA SAIDA ENTRE *75 E 120* MM, PARA DRENAGEM PLUVIAL PREDIAL                                                                                                                                                                                                                                                                                                                                                                                                       </t>
  </si>
  <si>
    <t>58,87</t>
  </si>
  <si>
    <t xml:space="preserve">BOLSA DE LIGACAO EM PVC FLEXIVEL PARA VASO SANITARIO 40 MM (1 1/2")                                                                                                                                                                                                                                                                                                                                                                                                                                       </t>
  </si>
  <si>
    <t xml:space="preserve">BOLSA DE LONA PARA FERRAMENTAS *50 X 35 X 25* CM                                                                                                                                                                                                                                                                                                                                                                                                                                                          </t>
  </si>
  <si>
    <t>256,90</t>
  </si>
  <si>
    <t xml:space="preserve">BOMBA CENTRIFUGA  MOTOR ELETRICO TRIFASICO 1,48HP  DIAMETRO DE SUCCAO X ELEVACAO 1" X 1", 4 ESTAGIOS, DIAMETRO DOS ROTORES 3 X 107 MM + 1 X 100 MM, HM/Q: 10 M / 5,3 M3/H A 70 M / 1,8 M3/H                                                                                                                                                                                                                                                                                                               </t>
  </si>
  <si>
    <t>3.795,03</t>
  </si>
  <si>
    <t xml:space="preserve">BOMBA CENTRIFUGA  MOTOR ELETRICO TRIFASICO 2,96HP, DIAMETRO DE SUCCAO X ELEVACAO 1 1/2" X 1 1/4", DIAMETRO DO ROTOR 148 MM, HM/Q: 34 M / 14,80 M3/H A 40 M / 8,60 M3/H                                                                                                                                                                                                                                                                                                                                    </t>
  </si>
  <si>
    <t>3.190,93</t>
  </si>
  <si>
    <t xml:space="preserve">BOMBA CENTRIFUGA COM MOTOR ELETRICO MONOFASICO, POTENCIA 0,33 HP,  BOCAIS 1" X 3/4", DIAMETRO DO ROTOR 99 MM, HM/Q = 4 MCA / 8,5 M3/H A 18 MCA / 0,90 M3/H                                                                                                                                                                                                                                                                                                                                                </t>
  </si>
  <si>
    <t>1.300,34</t>
  </si>
  <si>
    <t xml:space="preserve">BOMBA CENTRIFUGA MONOESTAGIO COM MOTOR ELETRICO MONOFASICO, POTENCIA 15 HP,  DIAMETRO DO ROTOR *173* MM, HM/Q = *30* MCA / *90* M3/H A *45* MCA / *55* M3/H                                                                                                                                                                                                                                                                                                                                               </t>
  </si>
  <si>
    <t>18.789,79</t>
  </si>
  <si>
    <t xml:space="preserve">BOMBA CENTRIFUGA MOTOR ELETRICO MONOFASICO 0,49 HP  BOCAIS 1" X 3/4", DIAMETRO DO ROTOR 110 MM, HM/Q: 6 M / 8,3 M3/H A 20 M / 1,2 M3/H                                                                                                                                                                                                                                                                                                                                                                    </t>
  </si>
  <si>
    <t>1.265,55</t>
  </si>
  <si>
    <t xml:space="preserve">BOMBA CENTRIFUGA MOTOR ELETRICO MONOFASICO 0,50 CV DIAMETRO DE SUCCAO X ELEVACAO 3/4" X 3/4", MONOESTAGIO, DIAMETRO DOS ROTORES 114 MM, HM/Q: 2 M / 2,99 M3/H A 24 M / 0,71 M3/H                                                                                                                                                                                                                                                                                                                          </t>
  </si>
  <si>
    <t>1.974,99</t>
  </si>
  <si>
    <t xml:space="preserve">BOMBA CENTRIFUGA MOTOR ELETRICO MONOFASICO 0,74HP  DIAMETRO DE SUCCAO X ELEVACAO 1 1/4" X 1", DIAMETRO DO ROTOR 120 MM, HM/Q: 8 M / 7,70 M3/H A 24 M / 2,80 M3/H                                                                                                                                                                                                                                                                                                                                          </t>
  </si>
  <si>
    <t>2.162,37</t>
  </si>
  <si>
    <t xml:space="preserve">BOMBA CENTRIFUGA MOTOR ELETRICO TRIFASICO 0,99HP  DIAMETRO DE SUCCAO X ELEVACAO 1" X 1", DIAMETRO DO ROTOR 145 MM, HM/Q: 14 M / 8,4 M3/H A 40 M / 0,60 M3/H                                                                                                                                                                                                                                                                                                                                               </t>
  </si>
  <si>
    <t>2.133,30</t>
  </si>
  <si>
    <t xml:space="preserve">BOMBA CENTRIFUGA MOTOR ELETRICO TRIFASICO 14,8 HP, DIAMETRO DE SUCCAO X ELEVACAO 2 1/2" X 2", DIAMETRO DO ROTOR 195 MM, HM/Q: 62 M / 55,5 M3/H A 80 M / 31,50 M3/H                                                                                                                                                                                                                                                                                                                                        </t>
  </si>
  <si>
    <t>11.962,92</t>
  </si>
  <si>
    <t xml:space="preserve">BOMBA CENTRIFUGA MOTOR ELETRICO TRIFASICO 5HP, DIAMETRO DE SUCCAO X ELEVACAO 2" X 1 1/2", DIAMETRO DO ROTOR 155 MM, HM/Q: 40 M / 20,40 M3/H A 46 M / 9,20 M3/H                                                                                                                                                                                                                                                                                                                                            </t>
  </si>
  <si>
    <t>5.547,12</t>
  </si>
  <si>
    <t xml:space="preserve">BOMBA CENTRIFUGA MOTOR ELETRICO TRIFASICO 9,86 DIAMETRO DE SUCCAO X ELEVACAO 1" X 1", 4 ESTAGIOS, DIAMETRO DOS ROTORES 4 X 146 MM, HM/Q: 85 M / 14,9 M3/H A 140 M / 4,2 M3/H                                                                                                                                                                                                                                                                                                                              </t>
  </si>
  <si>
    <t>11.253,96</t>
  </si>
  <si>
    <t xml:space="preserve">BOMBA CENTRIFUGA,  MOTOR ELETRICO TRIFASICO 1,48HP  DIAMETRO DE SUCCAO X ELEVACAO 1 1/2" X 1", DIAMETRO DO ROTOR 117 MM, HM/Q: 10 M / 21,9 M3/H A 24 M / 6,1 M3/H                                                                                                                                                                                                                                                                                                                                         </t>
  </si>
  <si>
    <t>2.286,89</t>
  </si>
  <si>
    <t xml:space="preserve">BOMBA DE PROJECAO DE CONCRETO SECO, POTENCIA 10 CV, VAZAO 3 M3/H                                                                                                                                                                                                                                                                                                                                                                                                                                          </t>
  </si>
  <si>
    <t>58.513,46</t>
  </si>
  <si>
    <t xml:space="preserve">BOMBA DE PROJECAO DE CONCRETO SECO, POTENCIA 10 CV, VAZAO 6 M3/H                                                                                                                                                                                                                                                                                                                                                                                                                                          </t>
  </si>
  <si>
    <t>62.689,92</t>
  </si>
  <si>
    <t xml:space="preserve">BOMBA SUBMERSA PARA POCOS TUBULARES PROFUNDOS DIAMETRO DE 4 POLEGADAS, ELETRICA, MONOFASICA, POTENCIA 0,49 HP, 13 ESTAGIOS, BOCAL DE DESCARGA DIAMETRO DE UMA POLEGADA E MEIA, HM/Q = 18 M / 1,90 M3/H A 85 M / 0,60 M3/H                                                                                                                                                                                                                                                                                 </t>
  </si>
  <si>
    <t>3.335,54</t>
  </si>
  <si>
    <t xml:space="preserve">BOMBA SUBMERSA PARA POCOS TUBULARES PROFUNDOS DIAMETRO DE 4 POLEGADAS, ELETRICA, TRIFASICA, POTENCIA 1,97 HP, 20 ESTAGIOS, BOCAL DE DESCARGA DIAMETRO DE UMA POLEGADA E MEIA, HM/Q = 18 M / 5,40 M3/H A 164 M / 0,80 M3/H                                                                                                                                                                                                                                                                                 </t>
  </si>
  <si>
    <t>4.795,85</t>
  </si>
  <si>
    <t xml:space="preserve">BOMBA SUBMERSA PARA POCOS TUBULARES PROFUNDOS DIAMETRO DE 4 POLEGADAS, ELETRICA, TRIFASICA, POTENCIA 5,42 HP, 15 ESTAGIOS, BOCAL DE DESCARGA DIAMETRO DE 2 POLEGADAS, HM/Q = 18 M / 18,10 M3/H A 121 M / 2,90 M3/H                                                                                                                                                                                                                                                                                        </t>
  </si>
  <si>
    <t>8.129,36</t>
  </si>
  <si>
    <t xml:space="preserve">BOMBA SUBMERSA PARA POCOS TUBULARES PROFUNDOS DIAMETRO DE 4 POLEGADAS, ELETRICA, TRIFASICA, POTENCIA 5,42 HP, 29 ESTAGIOS, BOCAL DE DESCARGA DE UMA POLEGADA E MEIA, HM/Q = 18 M / 8,10 M3/H A 201 M / 3,2 M3/H                                                                                                                                                                                                                                                                                           </t>
  </si>
  <si>
    <t>7.718,18</t>
  </si>
  <si>
    <t xml:space="preserve">BOMBA SUBMERSA PARA POCOS TUBULARES PROFUNDOS DIAMETRO DE 6 POLEGADAS, ELETRICA, TRIFASICA, POTENCIA 27,12 HP, 7 ESTAGIOS, BOCAL DE DESCARGA DIAMETRO DE 4 POLEGADAS, HM/Q = 13,9 M / 90 M3/H A 44,0 M / 25,0 M3/H                                                                                                                                                                                                                                                                                        </t>
  </si>
  <si>
    <t>31.671,69</t>
  </si>
  <si>
    <t xml:space="preserve">BOMBA SUBMERSA PARA POCOS TUBULARES PROFUNDOS DIAMETRO DE 6 POLEGADAS, ELETRICA, TRIFASICA, POTENCIA 3,45 HP, 5 ESTAGIOS, BOCAL DE DESCARGA DIAMETRO DE 2 POLEGADAS, HM/Q = 68,5 M / 6,12 M3/H A 39,5 M / 14,04 M3/H                                                                                                                                                                                                                                                                                      </t>
  </si>
  <si>
    <t>11.648,26</t>
  </si>
  <si>
    <t xml:space="preserve">BOMBA SUBMERSA PARA POCOS TUBULARES PROFUNDOS DIAMETRO DE 6 POLEGADAS, ELETRICA, TRIFASICA, POTENCIA 32 HP, 9 ESTAGIOS, BOCAL DE DESCARGA DIAMETRO DE 4 POLEGADAS, HM/Q = 114,0 M / 13,9 M3/H A 57,0 M / 25,0 M3/H                                                                                                                                                                                                                                                                                        </t>
  </si>
  <si>
    <t>34.542,22</t>
  </si>
  <si>
    <t xml:space="preserve">BOMBA SUBMERSIVEL,  ELETRICA, TRIFASICA, POTENCIA 6 HP, DIAMETRO DO ROTOR 127 MM, BOCAL DE SAIDA DIAMETRO DE 3 POLEGADAS, HM/Q = 7 M / 66,90 M3/H A 26 M / 2,88 M3/H                                                                                                                                                                                                                                                                                                                                      </t>
  </si>
  <si>
    <t>15.684,37</t>
  </si>
  <si>
    <t xml:space="preserve">BOMBA SUBMERSIVEL, ELETRICA, TRIFASICA, POTENCIA 0,98 HP, DIAMETRO DO ROTOR 142 MM SEMIABERTO, BOCAL DE SAIDA DIAMETRO DE 2 POLEGADAS, HM/Q = 2 M / 32 M3/H A 8 M / 16 M3/H                                                                                                                                                                                                                                                                                                                               </t>
  </si>
  <si>
    <t>3.462,71</t>
  </si>
  <si>
    <t xml:space="preserve">BOMBA SUBMERSIVEL, ELETRICA, TRIFASICA, POTENCIA 0,99 HP, DIAMETRO ROTOR 98 MM SEMIABERTO, BOCAL DE SAIDA DIAMETRO 2 POLEGADAS, HM/Q = 2 M / 28,90 M3/H A 14 M / 7 M3/H                                                                                                                                                                                                                                                                                                                                   </t>
  </si>
  <si>
    <t>4.182,50</t>
  </si>
  <si>
    <t xml:space="preserve">BOMBA SUBMERSIVEL, ELETRICA, TRIFASICA, POTENCIA 1,97 HP, DIAMETRO DO ROTOR 144 MM SEMIABERTO, BOCAL DE SAIDA DIAMETRO DE 2 POLEGADAS, HM/Q = 2 M / 26,8 M3/H A 28 M / 4,6 M3/H                                                                                                                                                                                                                                                                                                                           </t>
  </si>
  <si>
    <t>5.618,92</t>
  </si>
  <si>
    <t xml:space="preserve">BOMBA SUBMERSIVEL, ELETRICA, TRIFASICA, POTENCIA 13 HP, DIAMETRO DO ROTOR 170 MM, BOCAL DE SAIDA DIAMETRO DE 3 POLEGADAS, HM/Q = 11 M / 68,40 M3/H A 72 M / 3,6 M3/H                                                                                                                                                                                                                                                                                                                                      </t>
  </si>
  <si>
    <t>31.368,75</t>
  </si>
  <si>
    <t xml:space="preserve">BOMBA SUBMERSIVEL, ELETRICA, TRIFASICA, POTENCIA 2,96 HP, DIAMETRO DO ROTOR 144 MM SEMIABERTO, BOCAL DE SAIDA DIAMETRO DE DUAS POLEGADAS, HM/Q = 2 M / 38,8 M3/H A 28 M / 5 M3/H                                                                                                                                                                                                                                                                                                                          </t>
  </si>
  <si>
    <t>4.940,57</t>
  </si>
  <si>
    <t xml:space="preserve">BOMBA SUBMERSIVEL, ELETRICA, TRIFASICA, POTENCIA 3,75 HP, DIAMETRO DO ROTOR 90 MM SEMIABERTO, BOCAL DE SAIDA DIAMETRO DE 2 POLEGADAS, HM/Q = 5 M / 61,2 M3/H A 25,5 M / 3,6 M3/H                                                                                                                                                                                                                                                                                                                          </t>
  </si>
  <si>
    <t>7.842,18</t>
  </si>
  <si>
    <t xml:space="preserve">BOMBA TRIPLEX COM MOTOR A DIESEL, NACIONAL, DIAMETRO DE SUCCAO DE 2  1/2''                                                                                                                                                                                                                                                                                                                                                                                                                                </t>
  </si>
  <si>
    <t>323.263,94</t>
  </si>
  <si>
    <t xml:space="preserve">BOMBA TRIPLEX, PARA INJECAO DE CALDA DE CIMENTO, VAZAO MAXIMA DE *100* LITROS/MINUTO, PRESSAO MAXIMA DE *70* BAR, POTENCIA DE 15 CV                                                                                                                                                                                                                                                                                                                                                                       </t>
  </si>
  <si>
    <t>89.880,90</t>
  </si>
  <si>
    <t xml:space="preserve">BORBOLETA PARA JANELA TIPO GUILHOTINA, EM ZAMAC CROMADO                                                                                                                                                                                                                                                                                                                                                                                                                                                   </t>
  </si>
  <si>
    <t>26,88</t>
  </si>
  <si>
    <t xml:space="preserve">BOTA DE PVC PRETA, CANO MEDIO, SEM FORRO                                                                                                                                                                                                                                                                                                                                                                                                                                                                  </t>
  </si>
  <si>
    <t xml:space="preserve">BOTA DE SEGURANCA COM BIQUEIRA DE ACO E COLARINHO ACOLCHOADO                                                                                                                                                                                                                                                                                                                                                                                                                                              </t>
  </si>
  <si>
    <t>72,00</t>
  </si>
  <si>
    <t xml:space="preserve">BRACO / CANO PARA CHUVEIRO ELETRICO, EM ALUMINIO, 30 CM X 1/2 "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</si>
  <si>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</si>
  <si>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</si>
  <si>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</si>
  <si>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</si>
  <si>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</si>
  <si>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</si>
  <si>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</si>
  <si>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</si>
  <si>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</si>
  <si>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</si>
  <si>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</si>
  <si>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</si>
  <si>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</si>
  <si>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</si>
  <si>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</si>
  <si>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</si>
  <si>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</si>
  <si>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19,21</t>
  </si>
  <si>
    <t xml:space="preserve">BUCHA DE REDUCAO DE COBRE (REF 600-2) SEM ANEL DE SOLDA, PONTA X BOLSA, 42 X 35 MM                                                                                                                                                                                                                                                                                                                                                                                                                        </t>
  </si>
  <si>
    <t>32,78</t>
  </si>
  <si>
    <t xml:space="preserve">BUCHA DE REDUCAO DE COBRE (REF 600-2) SEM ANEL DE SOLDA, PONTA X BOLSA, 54 X 42 MM                                                                                                                                                                                                                                                                                                                                                                                                                        </t>
  </si>
  <si>
    <t>46,22</t>
  </si>
  <si>
    <t xml:space="preserve">BUCHA DE REDUCAO DE COBRE (REF 600-2) SEM ANEL DE SOLDA, PONTA X BOLSA, 66 X 54 MM                                                                                                                                                                                                                                                                                                                                                                                                                        </t>
  </si>
  <si>
    <t>144,09</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</si>
  <si>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</si>
  <si>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</si>
  <si>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</si>
  <si>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</si>
  <si>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</si>
  <si>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</si>
  <si>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</si>
  <si>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</si>
  <si>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</si>
  <si>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</si>
  <si>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</si>
  <si>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</si>
  <si>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49,89</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</si>
  <si>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</si>
  <si>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</si>
  <si>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</si>
  <si>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</si>
  <si>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31,01</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</si>
  <si>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</si>
  <si>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</si>
  <si>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</si>
  <si>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</si>
  <si>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73,55</t>
  </si>
  <si>
    <t xml:space="preserve">BUCHA DE REDUCAO DE FERRO GALVANIZADO, COM ROSCA BSP, DE 3" X 1 1/4"                                                                                                                                                                                                                                                                                                                                                                                                                                      </t>
  </si>
  <si>
    <t>71,50</t>
  </si>
  <si>
    <t xml:space="preserve">BUCHA DE REDUCAO DE FERRO GALVANIZADO, COM ROSCA BSP, DE 3" X 2 1/2"                                                                                                                                                                                                                                                                                                                                                                                                                                      </t>
  </si>
  <si>
    <t>71,86</t>
  </si>
  <si>
    <t xml:space="preserve">BUCHA DE REDUCAO DE FERRO GALVANIZADO, COM ROSCA BSP, DE 3" X 2"                                                                                                                                                                                                                                                                                                                                                                                                                                          </t>
  </si>
  <si>
    <t xml:space="preserve">BUCHA DE REDUCAO DE FERRO GALVANIZADO, COM ROSCA BSP, DE 4" X 2 1/2"                                                                                                                                                                                                                                                                                                                                                                                                                                      </t>
  </si>
  <si>
    <t>135,90</t>
  </si>
  <si>
    <t xml:space="preserve">BUCHA DE REDUCAO DE FERRO GALVANIZADO, COM ROSCA BSP, DE 4" X 2"                                                                                                                                                                                                                                                                                                                                                                                                                                          </t>
  </si>
  <si>
    <t xml:space="preserve">BUCHA DE REDUCAO DE FERRO GALVANIZADO, COM ROSCA BSP, DE 4" X 3"                                                                                                                                                                                                                                                                                                                                                                                                                                          </t>
  </si>
  <si>
    <t xml:space="preserve">BUCHA DE REDUCAO DE FERRO GALVANIZADO, COM ROSCA BSP, DE 5" X 4"                                                                                                                                                                                                                                                                                                                                                                                                                                          </t>
  </si>
  <si>
    <t>371,95</t>
  </si>
  <si>
    <t xml:space="preserve">BUCHA DE REDUCAO DE FERRO GALVANIZADO, COM ROSCA BSP, DE 6" X 4"                                                                                                                                                                                                                                                                                                                                                                                                                                          </t>
  </si>
  <si>
    <t>393,00</t>
  </si>
  <si>
    <t xml:space="preserve">BUCHA DE REDUCAO DE FERRO GALVANIZADO, COM ROSCA BSP, DE 6" X 5"                                                                                                                                                                                                                                                                                                                                                                                                                                          </t>
  </si>
  <si>
    <t>421,59</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</si>
  <si>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</si>
  <si>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</si>
  <si>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</si>
  <si>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</si>
  <si>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</si>
  <si>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</si>
  <si>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</si>
  <si>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</si>
  <si>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</si>
  <si>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</si>
  <si>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</si>
  <si>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</si>
  <si>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</si>
  <si>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</si>
  <si>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3,37</t>
  </si>
  <si>
    <t xml:space="preserve">BUCHA DE REDUCAO EM ALUMINIO, COM ROSCA, DE 1 1/2" X 1 1/4", PARA ELETRODUTO                                                                                                                                                                                                                                                                                                                                                                                                                              </t>
  </si>
  <si>
    <t xml:space="preserve">BUCHA DE REDUCAO EM ALUMINIO, COM ROSCA, DE 1 1/2" X 1", PARA ELETRODUTO                                                                                                                                                                                                                                                                                                                                                                                                                                  </t>
  </si>
  <si>
    <t>22,52</t>
  </si>
  <si>
    <t xml:space="preserve">BUCHA DE REDUCAO EM ALUMINIO, COM ROSCA, DE 1 1/2" X 3/4", PARA ELETRODUTO                                                                                                                                                                                                                                                                                                                                                                                                                                </t>
  </si>
  <si>
    <t xml:space="preserve">BUCHA DE REDUCAO EM ALUMINIO, COM ROSCA, DE 1 1/4" X 1/2", PARA ELETRODUTO                                                                                                                                                                                                                                                                                                                                                                                                                                </t>
  </si>
  <si>
    <t>21,32</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</si>
  <si>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</si>
  <si>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</si>
  <si>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</si>
  <si>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</si>
  <si>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</si>
  <si>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70,71</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</si>
  <si>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</si>
  <si>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</si>
  <si>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</si>
  <si>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68,05</t>
  </si>
  <si>
    <t xml:space="preserve">BUCHA DE REDUCAO EM ALUMINIO, COM ROSCA, DE 2" X 1 1/2", PARA ELETRODUTO                                                                                                                                                                                                                                                                                                                                                                                                                                  </t>
  </si>
  <si>
    <t xml:space="preserve">BUCHA DE REDUCAO EM ALUMINIO, COM ROSCA, DE 2" X 1 1/4", PARA ELETRODUTO                                                                                                                                                                                                                                                                                                                                                                                                                                  </t>
  </si>
  <si>
    <t>42,03</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</si>
  <si>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</si>
  <si>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</si>
  <si>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</si>
  <si>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</si>
  <si>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84,54</t>
  </si>
  <si>
    <t xml:space="preserve">BUCHA DE REDUCAO EM ALUMINIO, COM ROSCA, DE 3" X 1 1/4", PARA ELETRODUTO                                                                                                                                                                                                                                                                                                                                                                                                                                  </t>
  </si>
  <si>
    <t>85,22</t>
  </si>
  <si>
    <t xml:space="preserve">BUCHA DE REDUCAO EM ALUMINIO, COM ROSCA, DE 3" X 2 1/2", PARA ELETRODUTO                                                                                                                                                                                                                                                                                                                                                                                                                                  </t>
  </si>
  <si>
    <t xml:space="preserve">BUCHA DE REDUCAO EM ALUMINIO, COM ROSCA, DE 3" X 2", PARA ELETRODUTO                                                                                                                                                                                                                                                                                                                                                                                                                                      </t>
  </si>
  <si>
    <t>80,84</t>
  </si>
  <si>
    <t xml:space="preserve">BUCHA DE REDUCAO EM ALUMINIO, COM ROSCA, DE 4" X 2 1/2", PARA ELETRODUTO                                                                                                                                                                                                                                                                                                                                                                                                                                  </t>
  </si>
  <si>
    <t>134,86</t>
  </si>
  <si>
    <t xml:space="preserve">BUCHA DE REDUCAO EM ALUMINIO, COM ROSCA, DE 4" X 2", PARA ELETRODUTO                                                                                                                                                                                                                                                                                                                                                                                                                                      </t>
  </si>
  <si>
    <t>138,13</t>
  </si>
  <si>
    <t xml:space="preserve">BUCHA DE REDUCAO EM ALUMINIO, COM ROSCA, DE 4" X 3", PARA ELETRODUTO                                                                                                                                                                                                                                                                                                                                                                                                                                      </t>
  </si>
  <si>
    <t>131,04</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</si>
  <si>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</si>
  <si>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</si>
  <si>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</si>
  <si>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</si>
  <si>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</si>
  <si>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</si>
  <si>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</si>
  <si>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</si>
  <si>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</si>
  <si>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</si>
  <si>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</si>
  <si>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</si>
  <si>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</si>
  <si>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</si>
  <si>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</si>
  <si>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</si>
  <si>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1/2", PARA ELETRODUTO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</si>
  <si>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</si>
  <si>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</si>
  <si>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</si>
  <si>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</si>
  <si>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</si>
  <si>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</si>
  <si>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</si>
  <si>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</si>
  <si>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</si>
  <si>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</si>
  <si>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</si>
  <si>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</si>
  <si>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</si>
  <si>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</si>
  <si>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</si>
  <si>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</si>
  <si>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</si>
  <si>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65,68</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</si>
  <si>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</si>
  <si>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</si>
  <si>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49,14</t>
  </si>
  <si>
    <t xml:space="preserve">CABECOTE PARA ENTRADA DE LINHA DE ALIMENTACAO PARA ELETRODUTO, EM LIGA DE ALUMINIO COM ACABAMENTO ANTI CORROSIVO, COM FIXACAO POR ENCAIXE LISO DE 360 GRAUS, DE 4"                                                                                                                                                                                                                                                                                                                                        </t>
  </si>
  <si>
    <t>71,43</t>
  </si>
  <si>
    <t xml:space="preserve">CABIDE/GANCHO DE BANHEIRO SIMPLES EM METAL CROMADO                                                                                                                                                                                                                                                                                                                                                                                                                                                        </t>
  </si>
  <si>
    <t xml:space="preserve">CABO COAXIAL RG11 95% DE MALHA                                                                                                                                                                                                                                                                                                                                                                                                                                                                            </t>
  </si>
  <si>
    <t xml:space="preserve">CABO COAXIAL RG59 95% DE MALHA                                                                                                                                                                                                                                                                                                                                                                                                                                                                            </t>
  </si>
  <si>
    <t xml:space="preserve">CABO COAXIAL RG6 95% DE MALHA                                                                                                                                                                                                                                                                                                                                                                                                                                                                             </t>
  </si>
  <si>
    <t xml:space="preserve">CABO DE ACO GALVANIZADO, DIAMETRO 12,7 MM (1/2"), COM ALMA DE ACO CABO INDEPENDENTE 6 X 25 F                                                                                                                                                                                                                                                                                                                                                                                                              </t>
  </si>
  <si>
    <t>80,32</t>
  </si>
  <si>
    <t xml:space="preserve">CABO DE ACO GALVANIZADO, DIAMETRO 12,7 MM (1/2"), COM ALMA DE FIBRA 6 X 25 F                                                                                                                                                                                                                                                                                                                                                                                                                              </t>
  </si>
  <si>
    <t>76,65</t>
  </si>
  <si>
    <t xml:space="preserve">CABO DE ACO GALVANIZADO, DIAMETRO 9,53 MM (3/8"), COM ALMA DE FIBRA 6 X 25 F                                                                                                                                                                                                                                                                                                                                                                                                                              </t>
  </si>
  <si>
    <t>75,93</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</si>
  <si>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</si>
  <si>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</si>
  <si>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</si>
  <si>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</si>
  <si>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38,54</t>
  </si>
  <si>
    <t xml:space="preserve">CABO DE ALUMINIO NU SEM ALMA DE ACO, BITOLA 1/0 AWG                                                                                                                                                                                                                                                                                                                                                                                                                                                       </t>
  </si>
  <si>
    <t>41,78</t>
  </si>
  <si>
    <t xml:space="preserve">CABO DE ALUMINIO NU SEM ALMA DE ACO, BITOLA 2 AWG                                                                                                                                                                                                                                                                                                                                                                                                                                                         </t>
  </si>
  <si>
    <t>42,41</t>
  </si>
  <si>
    <t xml:space="preserve">CABO DE ALUMINIO NU SEM ALMA DE ACO, BITOLA 2/0 AWG                                                                                                                                                                                                                                                                                                                                                                                                                                                       </t>
  </si>
  <si>
    <t xml:space="preserve">CABO DE ALUMINIO NU SEM ALMA DE ACO, BITOLA 4 AWG                                                                                                                                                                                                                                                                                                                                                                                                                                                         </t>
  </si>
  <si>
    <t>42,37</t>
  </si>
  <si>
    <t xml:space="preserve">CABO DE COBRE FLEXIVEL NAO HALOGENADO, SEM EMISSAO DE FUMACA, 750V, SECAO NOMINAL 120 MM                                                                                                                                                                                                                                                                                                                                                                                                                  </t>
  </si>
  <si>
    <t>90,30</t>
  </si>
  <si>
    <t xml:space="preserve">CABO DE COBRE FLEXIVEL NAO HALOGENADO, SEM EMISSAO DE FUMACA, 750V, SECAO NOMINAL 2,5 MM                                                                                                                                                                                                                                                                                                                                                                                                                  </t>
  </si>
  <si>
    <t xml:space="preserve">CABO DE COBRE FLEXIVEL NAO HALOGENADO, SEM EMISSAO DE FUMACA, 750V, SECAO NOMINAL 240 MM                                                                                                                                                                                                                                                                                                                                                                                                                  </t>
  </si>
  <si>
    <t>179,79</t>
  </si>
  <si>
    <t xml:space="preserve">CABO DE COBRE FLEXIVEL NAO HALOGENADO, SEM EMISSAO DE FUMACA, 750V, SECAO NOMINAL 50 MM                                                                                                                                                                                                                                                                                                                                                                                                                   </t>
  </si>
  <si>
    <t xml:space="preserve">CABO DE COBRE FLEXIVEL NAO HALOGENADO, SEM EMISSAO DE FUMACA, 750V, SECAO NOMINAL 6,0 MM                                                                                                                                                                                                                                                                                                                                                                                                                  </t>
  </si>
  <si>
    <t>4,50</t>
  </si>
  <si>
    <t xml:space="preserve">CABO DE COBRE NU 10 MM2 MEIO-DURO                                                                                                                                                                                                                                                                                                                                                                                                                                                                         </t>
  </si>
  <si>
    <t xml:space="preserve">CABO DE COBRE NU 120 MM2 MEIO-DURO                                                                                                                                                                                                                                                                                                                                                                                                                                                                        </t>
  </si>
  <si>
    <t>104,69</t>
  </si>
  <si>
    <t xml:space="preserve">CABO DE COBRE NU 150 MM2 MEIO-DURO                                                                                                                                                                                                                                                                                                                                                                                                                                                                        </t>
  </si>
  <si>
    <t>126,73</t>
  </si>
  <si>
    <t xml:space="preserve">CABO DE COBRE NU 16 MM2 MEIO-DURO                                                                                                                                                                                                                                                                                                                                                                                                                                                                         </t>
  </si>
  <si>
    <t xml:space="preserve">CABO DE COBRE NU 185 MM2 MEIO-DURO                                                                                                                                                                                                                                                                                                                                                                                                                                                                        </t>
  </si>
  <si>
    <t>146,62</t>
  </si>
  <si>
    <t xml:space="preserve">CABO DE COBRE NU 25 MM2 MEIO-DURO                                                                                                                                                                                                                                                                                                                                                                                                                                                                         </t>
  </si>
  <si>
    <t>19,64</t>
  </si>
  <si>
    <t xml:space="preserve">CABO DE COBRE NU 35 MM2 MEIO-DURO                                                                                                                                                                                                                                                                                                                                                                                                                                                                         </t>
  </si>
  <si>
    <t xml:space="preserve">CABO DE COBRE NU 50 MM2 MEIO-DURO                                                                                                                                                                                                                                                                                                                                                                                                                                                                         </t>
  </si>
  <si>
    <t xml:space="preserve">CABO DE COBRE NU 70 MM2 MEIO-DURO                                                                                                                                                                                                                                                                                                                                                                                                                                                                         </t>
  </si>
  <si>
    <t xml:space="preserve">CABO DE COBRE NU 95 MM2 MEIO-DURO                                                                                                                                                                                                                                                                                                                                                                                                                                                                         </t>
  </si>
  <si>
    <t>78,30</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</si>
  <si>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</si>
  <si>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</si>
  <si>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</si>
  <si>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93,10</t>
  </si>
  <si>
    <t xml:space="preserve">CABO DE COBRE, FLEXIVEL, CLASSE 4 OU 5, ISOLACAO EM PVC/A, ANTICHAMA BWF-B, COBERTURA PVC-ST1, ANTICHAMA BWF-B, 1 CONDUTOR, 0,6/1 KV, SECAO NOMINAL 150 MM2                                                                                                                                                                                                                                                                                                                                               </t>
  </si>
  <si>
    <t>112,79</t>
  </si>
  <si>
    <t xml:space="preserve">CABO DE COBRE, FLEXIVEL, CLASSE 4 OU 5, ISOLACAO EM PVC/A, ANTICHAMA BWF-B, COBERTURA PVC-ST1, ANTICHAMA BWF-B, 1 CONDUTOR, 0,6/1 KV, SECAO NOMINAL 16 MM2                                                                                                                                                                                                                                                                                                                                                </t>
  </si>
  <si>
    <t>12,09</t>
  </si>
  <si>
    <t xml:space="preserve">CABO DE COBRE, FLEXIVEL, CLASSE 4 OU 5, ISOLACAO EM PVC/A, ANTICHAMA BWF-B, COBERTURA PVC-ST1, ANTICHAMA BWF-B, 1 CONDUTOR, 0,6/1 KV, SECAO NOMINAL 185 MM2                                                                                                                                                                                                                                                                                                                                               </t>
  </si>
  <si>
    <t>138,54</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</si>
  <si>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</si>
  <si>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</si>
  <si>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184,10</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</si>
  <si>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</si>
  <si>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</si>
  <si>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238,87</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</si>
  <si>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</si>
  <si>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</si>
  <si>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</si>
  <si>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321,18</t>
  </si>
  <si>
    <t xml:space="preserve">CABO DE COBRE, FLEXIVEL, CLASSE 4 OU 5, ISOLACAO EM PVC/A, ANTICHAMA BWF-B, COBERTURA PVC-ST1, ANTICHAMA BWF-B, 1 CONDUTOR, 0,6/1 KV, SECAO NOMINAL 50 MM2                                                                                                                                                                                                                                                                                                                                                </t>
  </si>
  <si>
    <t>39,19</t>
  </si>
  <si>
    <t xml:space="preserve">CABO DE COBRE, FLEXIVEL, CLASSE 4 OU 5, ISOLACAO EM PVC/A, ANTICHAMA BWF-B, COBERTURA PVC-ST1, ANTICHAMA BWF-B, 1 CONDUTOR, 0,6/1 KV, SECAO NOMINAL 500 MM2                                                                                                                                                                                                                                                                                                                                               </t>
  </si>
  <si>
    <t>384,20</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</si>
  <si>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</si>
  <si>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</si>
  <si>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54,83</t>
  </si>
  <si>
    <t xml:space="preserve">CABO DE COBRE, FLEXIVEL, CLASSE 4 OU 5, ISOLACAO EM PVC/A, ANTICHAMA BWF-B, COBERTURA PVC-ST1, ANTICHAMA BWF-B, 1 CONDUTOR, 0,6/1 KV, SECAO NOMINAL 95 MM2                                                                                                                                                                                                                                                                                                                                                </t>
  </si>
  <si>
    <t>71,19</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</si>
  <si>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</si>
  <si>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</si>
  <si>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</si>
  <si>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</si>
  <si>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</si>
  <si>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</si>
  <si>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84,75</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</si>
  <si>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</si>
  <si>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</si>
  <si>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11,38</t>
  </si>
  <si>
    <t xml:space="preserve">CABO DE COBRE, FLEXIVEL, CLASSE 4 OU 5, ISOLACAO EM PVC/A, ANTICHAMA BWF-B, 1 CONDUTOR, 450/750 V, SECAO NOMINAL 185 MM2                                                                                                                                                                                                                                                                                                                                                                                  </t>
  </si>
  <si>
    <t>129,14</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</si>
  <si>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</si>
  <si>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</si>
  <si>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169,85</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</si>
  <si>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</si>
  <si>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</si>
  <si>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25,98</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</si>
  <si>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</si>
  <si>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</si>
  <si>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</si>
  <si>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</si>
  <si>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53,34</t>
  </si>
  <si>
    <t xml:space="preserve">CABO DE COBRE, FLEXIVEL, CLASSE 4 OU 5, ISOLACAO EM PVC/A, ANTICHAMA BWF-B, 1 CONDUTOR, 450/750 V, SECAO NOMINAL 95 MM2                                                                                                                                                                                                                                                                                                                                                                                   </t>
  </si>
  <si>
    <t>70,69</t>
  </si>
  <si>
    <t xml:space="preserve">CABO DE COBRE, RIGIDO, CLASSE 2, ISOLACAO EM PVC/A, ANTICHAMA BWF-B, 1 CONDUTOR, 450/750 V, SECAO NOMINAL 150 MM2                                                                                                                                                                                                                                                                                                                                                                                         </t>
  </si>
  <si>
    <t>125,43</t>
  </si>
  <si>
    <t xml:space="preserve">CABO DE COBRE, RIGIDO, CLASSE 2, ISOLACAO EM PVC/A, ANTICHAMA BWF-B, 1 CONDUTOR, 450/750 V, SECAO NOMINAL 16 MM2                                                                                                                                                                                                                                                                                                                                                                                          </t>
  </si>
  <si>
    <t>12,35</t>
  </si>
  <si>
    <t xml:space="preserve">CABO DE COBRE, RIGIDO, CLASSE 2, ISOLACAO EM PVC/A, ANTICHAMA BWF-B, 1 CONDUTOR, 450/750 V, SECAO NOMINAL 185 MM2                                                                                                                                                                                                                                                                                                                                                                                         </t>
  </si>
  <si>
    <t>156,17</t>
  </si>
  <si>
    <t xml:space="preserve">CABO DE COBRE, RIGIDO, CLASSE 2, ISOLACAO EM PVC/A, ANTICHAMA BWF-B, 1 CONDUTOR, 450/750 V, SECAO NOMINAL 240 MM2                                                                                                                                                                                                                                                                                                                                                                                         </t>
  </si>
  <si>
    <t>204,55</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</si>
  <si>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</si>
  <si>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</si>
  <si>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</si>
  <si>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36,97</t>
  </si>
  <si>
    <t xml:space="preserve">CABO DE COBRE, RIGIDO, CLASSE 2, ISOLACAO EM PVC/A, ANTICHAMA BWF-B, 1 CONDUTOR, 450/750 V, SECAO NOMINAL 6 MM2                                                                                                                                                                                                                                                                                                                                                                                           </t>
  </si>
  <si>
    <t xml:space="preserve">CABO DE COBRE, RIGIDO, CLASSE 2, ISOLACAO EM PVC/A, ANTICHAMA BWF-B, 1 CONDUTOR, 450/750 V, SECAO NOMINAL 70 MM2                                                                                                                                                                                                                                                                                                                                                                                          </t>
  </si>
  <si>
    <t>50,97</t>
  </si>
  <si>
    <t xml:space="preserve">CABO DE COBRE, RIGIDO, CLASSE 2, ISOLACAO EM PVC/A, ANTICHAMA BWF-B, 1 CONDUTOR, 450/750 V, SECAO NOMINAL 95 MM2                                                                                                                                                                                                                                                                                                                                                                                          </t>
  </si>
  <si>
    <t xml:space="preserve">CABO DE COBRE, RIGIDO, CLASSE 2, ISOLACAO EM PVC, ANTI-CHAMA BWF-B, 1 CONDUTOR, 450/750 V, DIAMETRO 120 MM2                                                                                                                                                                                                                                                                                                                                                                                               </t>
  </si>
  <si>
    <t>94,33</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</si>
  <si>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</si>
  <si>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</si>
  <si>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</si>
  <si>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</si>
  <si>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</si>
  <si>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</si>
  <si>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</si>
  <si>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</si>
  <si>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</si>
  <si>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</si>
  <si>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</si>
  <si>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10,90</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</si>
  <si>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</si>
  <si>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</si>
  <si>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</si>
  <si>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</si>
  <si>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</si>
  <si>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</si>
  <si>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</si>
  <si>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394,17</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</si>
  <si>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</si>
  <si>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</si>
  <si>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</si>
  <si>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69,44</t>
  </si>
  <si>
    <t xml:space="preserve">CABO MULTIPOLAR DE COBRE, FLEXIVEL, CLASSE 4 OU 5, ISOLACAO EM HEPR, COBERTURA EM PVC-ST2, ANTICHAMA BWF-B, 0,6/1 KV, 3 CONDUTORES DE 35 MM2                                                                                                                                                                                                                                                                                                                                                              </t>
  </si>
  <si>
    <t>96,19</t>
  </si>
  <si>
    <t xml:space="preserve">CABO MULTIPOLAR DE COBRE, FLEXIVEL, CLASSE 4 OU 5, ISOLACAO EM HEPR, COBERTURA EM PVC-ST2, ANTICHAMA BWF-B, 0,6/1 KV, 3 CONDUTORES DE 4 MM2                                                                                                                                                                                                                                                                                                                                                               </t>
  </si>
  <si>
    <t>10,22</t>
  </si>
  <si>
    <t xml:space="preserve">CABO MULTIPOLAR DE COBRE, FLEXIVEL, CLASSE 4 OU 5, ISOLACAO EM HEPR, COBERTURA EM PVC-ST2, ANTICHAMA BWF-B, 0,6/1 KV, 3 CONDUTORES DE 50 MM2                                                                                                                                                                                                                                                                                                                                                              </t>
  </si>
  <si>
    <t>130,60</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</si>
  <si>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</si>
  <si>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</si>
  <si>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197,07</t>
  </si>
  <si>
    <t xml:space="preserve">CABO MULTIPOLAR DE COBRE, FLEXIVEL, CLASSE 4 OU 5, ISOLACAO EM HEPR, COBERTURA EM PVC-ST2, ANTICHAMA BWF-B, 0,6/1 KV, 3 CONDUTORES DE 95 MM2                                                                                                                                                                                                                                                                                                                                                              </t>
  </si>
  <si>
    <t>246,39</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</si>
  <si>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</si>
  <si>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</si>
  <si>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</si>
  <si>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</si>
  <si>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</si>
  <si>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</si>
  <si>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</si>
  <si>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</si>
  <si>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</si>
  <si>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107,73</t>
  </si>
  <si>
    <t xml:space="preserve">CABO TELEFONICO CI 50, 30 PARES, USO INTERNO                                                                                                                                                                                                                                                                                                                                                                                                                                                              </t>
  </si>
  <si>
    <t xml:space="preserve">CABO TELEFONICO CI 50, 50 PARES, USO INTERNO                                                                                                                                                                                                                                                                                                                                                                                                                                                              </t>
  </si>
  <si>
    <t>30,36</t>
  </si>
  <si>
    <t xml:space="preserve">CABO TELEFONICO CI 50, 75 PARES, USO INTERNO                                                                                                                                                                                                                                                                                                                                                                                                                                                              </t>
  </si>
  <si>
    <t xml:space="preserve">CABO TELEFONICO CTP - APL - 50, 10 PARES, USO EXTERNO                                                                                                                                                                                                                                                                                                                                                                                                                                                     </t>
  </si>
  <si>
    <t xml:space="preserve">CABO TELEFONICO CTP - APL - 50, 100 PARES, USO EXTERNO                                                                                                                                                                                                                                                                                                                                                                                                                                                    </t>
  </si>
  <si>
    <t>66,59</t>
  </si>
  <si>
    <t xml:space="preserve">CABO TELEFONICO CTP - APL - 50, 20 PARES, USO EXTERNO                                                                                                                                                                                                                                                                                                                                                                                                                                                     </t>
  </si>
  <si>
    <t xml:space="preserve">CABO TELEFONICO CTP - APL - 50, 30 PARES, USO EXTERNO                                                                                                                                                                                                                                                                                                                                                                                                                                                     </t>
  </si>
  <si>
    <t xml:space="preserve">CACAMBA METALICA BASCULANTE COM CAPACIDADE DE 10 M3 (INCLUI MONTAGEM, NAO INCLUI CAMINHAO)                                                                                                                                                                                                                                                                                                                                                                                                                </t>
  </si>
  <si>
    <t>73.298,23</t>
  </si>
  <si>
    <t xml:space="preserve">CACAMBA METALICA BASCULANTE COM CAPACIDADE DE 12 M3 (INCLUI MONTAGEM, NAO INCLUI CAMINHAO)                                                                                                                                                                                                                                                                                                                                                                                                                </t>
  </si>
  <si>
    <t>83.234,61</t>
  </si>
  <si>
    <t xml:space="preserve">CACAMBA METALICA BASCULANTE COM CAPACIDADE DE 6 M3 (INCLUI MONTAGEM, NAO INCLUI CAMINHAO)                                                                                                                                                                                                                                                                                                                                                                                                                 </t>
  </si>
  <si>
    <t>54.958,74</t>
  </si>
  <si>
    <t xml:space="preserve">CACAMBA METALICA BASCULANTE COM CAPACIDADE DE 8 M3 (INCLUI MONTAGEM, NAO INCLUI CAMINHAO)                                                                                                                                                                                                                                                                                                                                                                                                                 </t>
  </si>
  <si>
    <t>66.225,28</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</si>
  <si>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</si>
  <si>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</si>
  <si>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29,37</t>
  </si>
  <si>
    <t xml:space="preserve">CADEADO SIMPLES, CORPO EM LATAO MACICO, COM LARGURA DE 50 MM E ALTURA DE APROX 40 MM, HASTE CEMENTADA EM ACO TEMPERADO COM DIAMETRO DE APROX 8,0 MM, INCLUINDO 2 CHAVES                                                                                                                                                                                                                                                                                                                                   </t>
  </si>
  <si>
    <t xml:space="preserve">CADEIRA SUSPENSA MANUAL / BALANCIM INDIVIDUAL (NBR 14751)                                                                                                                                                                                                                                                                                                                                                                                                                                                 </t>
  </si>
  <si>
    <t>1.082,92</t>
  </si>
  <si>
    <t xml:space="preserve">CAIBRO APARELHADO *6 X 8* CM, EM MACARANDUBA/MASSARANDUBA, ANGELIM OU EQUIVALENTE DA REGIAO                                                                                                                                                                                                                                                                                                                                                                                                               </t>
  </si>
  <si>
    <t xml:space="preserve">CAIBRO APARELHADO *7,5 X 7,5* CM, EM MACARANDUBA/MASSARANDUBA, ANGELIM OU EQUIVALENTE DA REGIAO                                                                                                                                                                                                                                                                                                                                                                                                           </t>
  </si>
  <si>
    <t>32,33</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</si>
  <si>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</si>
  <si>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</si>
  <si>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</si>
  <si>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</si>
  <si>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 xml:space="preserve">CAIBRO 5 X 5 CM EM PINUS, MISTA OU EQUIVALENTE DA REGIAO - BRUTA                                                                                                                                                                                                                                                                                                                                                                                                                                          </t>
  </si>
  <si>
    <t xml:space="preserve">CAIXA D'AGUA / RESERVATORIO EM POLIESTER REFORCADO COM FIBRA DE VIDRO, 10000 LITROS, COM TAMPA                                                                                                                                                                                                                                                                                                                                                                                                            </t>
  </si>
  <si>
    <t>4.747,20</t>
  </si>
  <si>
    <t xml:space="preserve">CAIXA D'AGUA / RESERVATORIO EM POLIESTER REFORCADO COM FIBRA DE VIDRO, 1500 LITROS, COM TAMPA                                                                                                                                                                                                                                                                                                                                                                                                             </t>
  </si>
  <si>
    <t>949,44</t>
  </si>
  <si>
    <t xml:space="preserve">CAIXA D'AGUA / RESERVATORIO EM POLIESTER REFORCADO COM FIBRA DE VIDRO, 15000 LITROS, COM TAMPA                                                                                                                                                                                                                                                                                                                                                                                                            </t>
  </si>
  <si>
    <t>7.153,98</t>
  </si>
  <si>
    <t xml:space="preserve">CAIXA D'AGUA / RESERVATORIO EM POLIESTER REFORCADO COM FIBRA DE VIDRO, 2000 LITROS, COM TAMPA                                                                                                                                                                                                                                                                                                                                                                                                             </t>
  </si>
  <si>
    <t>1.191,56</t>
  </si>
  <si>
    <t xml:space="preserve">CAIXA D'AGUA / RESERVATORIO EM POLIESTER REFORCADO COM FIBRA DE VIDRO, 20000 LITROS, COM TAMPA                                                                                                                                                                                                                                                                                                                                                                                                            </t>
  </si>
  <si>
    <t>11.301,50</t>
  </si>
  <si>
    <t xml:space="preserve">CAIXA D'AGUA / RESERVATORIO EM POLIESTER REFORCADO COM FIBRA DE VIDRO, 3000 LITROS, COM TAMPA                                                                                                                                                                                                                                                                                                                                                                                                             </t>
  </si>
  <si>
    <t>1.765,87</t>
  </si>
  <si>
    <t xml:space="preserve">CAIXA D'AGUA / RESERVATORIO EM POLIESTER REFORCADO COM FIBRA DE VIDRO, 500 LITROS, COM TAMPA                                                                                                                                                                                                                                                                                                                                                                                                              </t>
  </si>
  <si>
    <t>442,58</t>
  </si>
  <si>
    <t xml:space="preserve">CAIXA D'AGUA / RESERVATORIO EM POLIESTER REFORCADO COM FIBRA DE VIDRO, 5000 LITROS, COM TAMPA                                                                                                                                                                                                                                                                                                                                                                                                             </t>
  </si>
  <si>
    <t>2.723,18</t>
  </si>
  <si>
    <t xml:space="preserve">CAIXA D'AGUA / RESERVATORIO EM POLIESTER REFORCADO COM FIBRA DE VIDRO, 7000 LITROS, COM TAMPA                                                                                                                                                                                                                                                                                                                                                                                                             </t>
  </si>
  <si>
    <t>3.391,44</t>
  </si>
  <si>
    <t xml:space="preserve">CAIXA D'AGUA / RESERVATORIO EM POLIESTER REFORCADO COM FIBRA DE VIDRO, 750 LITROS, COM TAMPA                                                                                                                                                                                                                                                                                                                                                                                                              </t>
  </si>
  <si>
    <t>637,21</t>
  </si>
  <si>
    <t xml:space="preserve">CAIXA D'AGUA / RESERVATORIO EM POLIESTER REFORCADO COM FIBRA DE VIDRO,1000 LITROS, COM TAMPA                                                                                                                                                                                                                                                                                                                                                                                                              </t>
  </si>
  <si>
    <t>616,25</t>
  </si>
  <si>
    <t xml:space="preserve">CAIXA D'AGUA / RESERVATORIO EM POLIETILENO, 1000 LITROS, COM TAMPA                                                                                                                                                                                                                                                                                                                                                                                                                                        </t>
  </si>
  <si>
    <t>437,62</t>
  </si>
  <si>
    <t xml:space="preserve">CAIXA D'AGUA / RESERVATORIO EM POLIETILENO, 1500 LITROS, COM TAMPA                                                                                                                                                                                                                                                                                                                                                                                                                                        </t>
  </si>
  <si>
    <t>1.010,10</t>
  </si>
  <si>
    <t xml:space="preserve">CAIXA D'AGUA / RESERVATORIO EM POLIETILENO, 2000 LITROS, COM TAMPA                                                                                                                                                                                                                                                                                                                                                                                                                                        </t>
  </si>
  <si>
    <t>1.145,80</t>
  </si>
  <si>
    <t xml:space="preserve">CAIXA D'AGUA / RESERVATORIO EM POLIETILENO, 3000 LITROS, COM TAMPA                                                                                                                                                                                                                                                                                                                                                                                                                                        </t>
  </si>
  <si>
    <t>1.975,30</t>
  </si>
  <si>
    <t xml:space="preserve">CAIXA D'AGUA / RESERVATORIO EM POLIETILENO, 500 LITROS, COM TAMPA                                                                                                                                                                                                                                                                                                                                                                                                                                         </t>
  </si>
  <si>
    <t>264,65</t>
  </si>
  <si>
    <t xml:space="preserve">CAIXA D'AGUA / RESERVATORIO EM POLIETILENO, 750 LITROS, COM TAMPA                                                                                                                                                                                                                                                                                                                                                                                                                                         </t>
  </si>
  <si>
    <t>409,36</t>
  </si>
  <si>
    <t xml:space="preserve">CAIXA DE ATERRAMENTO EM CONCRETO PRE-MOLDADO, DIAMETRO DE 0,30 M E ALTURA DE 0,35 M, SEM FUNDO E COM TAMPA                                                                                                                                                                                                                                                                                                                                                                                                </t>
  </si>
  <si>
    <t>105,28</t>
  </si>
  <si>
    <t xml:space="preserve">CAIXA DE CONCRETO ARMADO PRE-MOLDADO, COM FUNDO E SEM TAMPA, DIMENSOES DE 0,30 X 0,30 X 0,30 M                                                                                                                                                                                                                                                                                                                                                                                                            </t>
  </si>
  <si>
    <t>113,82</t>
  </si>
  <si>
    <t xml:space="preserve">CAIXA DE CONCRETO ARMADO PRE-MOLDADO, COM FUNDO E SEM TAMPA, DIMENSOES DE 0,40 X 0,40 X 0,40 M                                                                                                                                                                                                                                                                                                                                                                                                            </t>
  </si>
  <si>
    <t>208,68</t>
  </si>
  <si>
    <t xml:space="preserve">CAIXA DE CONCRETO ARMADO PRE-MOLDADO, COM FUNDO E SEM TAMPA, DIMENSOES DE 0,60 X 0,60 X 0,50 M                                                                                                                                                                                                                                                                                                                                                                                                            </t>
  </si>
  <si>
    <t>365,20</t>
  </si>
  <si>
    <t xml:space="preserve">CAIXA DE CONCRETO ARMADO PRE-MOLDADO, COM FUNDO E SEM TAMPA, DIMENSOES DE 0,80 X 0,80 X 0,50 M                                                                                                                                                                                                                                                                                                                                                                                                            </t>
  </si>
  <si>
    <t>662,10</t>
  </si>
  <si>
    <t xml:space="preserve">CAIXA DE CONCRETO ARMADO PRE-MOLDADO, COM FUNDO E SEM TAMPA, DIMENSOES DE 1,00 X 1,00 X 0,50 M                                                                                                                                                                                                                                                                                                                                                                                                            </t>
  </si>
  <si>
    <t>1.185,71</t>
  </si>
  <si>
    <t xml:space="preserve">CAIXA DE CONCRETO ARMADO PRE-MOLDADO, COM FUNDO E TAMPA, DIMENSOES DE 0,30 X 0,30 X 0,30 M                                                                                                                                                                                                                                                                                                                                                                                                                </t>
  </si>
  <si>
    <t>175,48</t>
  </si>
  <si>
    <t xml:space="preserve">CAIXA DE CONCRETO ARMADO PRE-MOLDADO, COM FUNDO E TAMPA, DIMENSOES DE 0,40 X 0,40 X 0,40 M                                                                                                                                                                                                                                                                                                                                                                                                                </t>
  </si>
  <si>
    <t>322,51</t>
  </si>
  <si>
    <t xml:space="preserve">CAIXA DE CONCRETO ARMADO PRE-MOLDADO, COM FUNDO E TAMPA, DIMENSOES DE 0,60 X 0,60 X 0,50 M                                                                                                                                                                                                                                                                                                                                                                                                                </t>
  </si>
  <si>
    <t>409,78</t>
  </si>
  <si>
    <t xml:space="preserve">CAIXA DE CONCRETO ARMADO PRE-MOLDADO, SEM FUNDO, QUADRADA, DIMENSOES DE 0,30 X 0,30 X 0,30 M                                                                                                                                                                                                                                                                                                                                                                                                              </t>
  </si>
  <si>
    <t>90,79</t>
  </si>
  <si>
    <t xml:space="preserve">CAIXA DE CONCRETO ARMADO PRE-MOLDADO, SEM FUNDO, QUADRADA, DIMENSOES DE 0,40 X 0,40 X 0,40 M                                                                                                                                                                                                                                                                                                                                                                                                              </t>
  </si>
  <si>
    <t>150,82</t>
  </si>
  <si>
    <t xml:space="preserve">CAIXA DE CONCRETO ARMADO PRE-MOLDADO, SEM FUNDO, QUADRADA, DIMENSOES DE 0,60 X 0,60 X 0,50 M                                                                                                                                                                                                                                                                                                                                                                                                              </t>
  </si>
  <si>
    <t xml:space="preserve">CAIXA DE CONCRETO ARMADO PRE-MOLDADO, SEM FUNDO, QUADRADA, DIMENSOES DE 0,80 X 0,80 X 0,50 M                                                                                                                                                                                                                                                                                                                                                                                                              </t>
  </si>
  <si>
    <t>607,08</t>
  </si>
  <si>
    <t xml:space="preserve">CAIXA DE CONCRETO ARMADO PRE-MOLDADO, SEM FUNDO, QUADRADA, DIMENSOES DE 1,00 X 1,00 X 0,50 M                                                                                                                                                                                                                                                                                                                                                                                                              </t>
  </si>
  <si>
    <t>957,10</t>
  </si>
  <si>
    <t xml:space="preserve">CAIXA DE DERIVACAO PARA MEDIDOR DE ENERGIA, COM BARRAMENTO MONOFASICO, EM POLICARBONATO / TERMOPLASTICO - MODULO (PADRAO CONCESSIONARIA LOCAL)                                                                                                                                                                                                                                                                                                                                                            </t>
  </si>
  <si>
    <t>241,71</t>
  </si>
  <si>
    <t xml:space="preserve">CAIXA DE DERIVACAO PARA MEDIDOR DE ENERGIA, COM BARRAMENTO POLIFASICO, EM POLICARBONATO / TERMOPLASTICO - MODULO (PADRAO CONCESSIONARIA LOCAL)                                                                                                                                                                                                                                                                                                                                                            </t>
  </si>
  <si>
    <t>256,87</t>
  </si>
  <si>
    <t xml:space="preserve">CAIXA DE DESCARGA PLASTICA PARA BACIA / VASO SANITARIO DE EMBUTIR, COM ESPELHO ACIONADOR EM PLASTICO, CAPACIDADE 6 A 10 LITROS, (COMPLETA - ACESSORIOS INCLUSOS)                                                                                                                                                                                                                                                                                                                                          </t>
  </si>
  <si>
    <t>1.126,26</t>
  </si>
  <si>
    <t xml:space="preserve">CAIXA DE DESCARGA PLASTICA PARA BACIA / VASO SANITARIO, EXTERNA, CAPACIDADE 9 LITROS, PUXADOR FIO DE NYLON, NAO INCLUSO CANO, BOLSA, ENGATE                                                                                                                                                                                                                                                                                                                                                               </t>
  </si>
  <si>
    <t>50,95</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</si>
  <si>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</si>
  <si>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</si>
  <si>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INCENDIO/ABRIGO PARA MANGUEIRA, DE EMBUTIR/INTERNA, COM 75 X 45 X 17 CM, EM CHAPA DE ACO, PORTA COM VENTILACAO, VISOR COM A INSCRICAO "INCENDIO", SUPORTE/CESTA INTERNA PARA A MANGUEIRA, PINTURA ELETROSTATICA VERMELHA                                                                                                                                                                                                                                                                         </t>
  </si>
  <si>
    <t>295,14</t>
  </si>
  <si>
    <t xml:space="preserve">CAIXA DE INCENDIO/ABRIGO PARA MANGUEIRA, DE EMBUTIR/INTERNA, COM 90 X 60 X 17 CM, EM CHAPA DE ACO, PORTA COM VENTILACAO, VISOR COM A INSCRICAO "INCENDIO", SUPORTE/CESTA INTERNA PARA A MANGUEIRA, PINTURA ELETROSTATICA VERMELHA                                                                                                                                                                                                                                                                         </t>
  </si>
  <si>
    <t>373,32</t>
  </si>
  <si>
    <t xml:space="preserve">CAIXA DE INCENDIO/ABRIGO PARA MANGUEIRA, DE SOBREPOR/EXTERNA, COM 75 X 45 X 17 CM, EM CHAPA DE ACO, PORTA COM VENTILACAO, VISOR COM A INSCRICAO "INCENDIO", SUPORTE/CESTA INTERNA PARA A MANGUEIRA, PINTURA ELETROSTATICA VERMELHA                                                                                                                                                                                                                                                                        </t>
  </si>
  <si>
    <t>309,20</t>
  </si>
  <si>
    <t xml:space="preserve">CAIXA DE INCENDIO/ABRIGO PARA MANGUEIRA, DE SOBREPOR/EXTERNA, COM 90 X 60 X 17 CM, EM CHAPA DE ACO, PORTA COM VENTILACAO, VISOR COM A INSCRICAO "INCENDIO", SUPORTE/CESTA INTERNA PARA A MANGUEIRA, PINTURA ELETROSTATICA VERMELHA                                                                                                                                                                                                                                                                        </t>
  </si>
  <si>
    <t>377,71</t>
  </si>
  <si>
    <t xml:space="preserve">CAIXA DE INSPECAO PARA ATERRAMENTO E PARA RAIOS, EM POLIPROPILENO,  DIAMETRO = 300 MM X ALTURA = 400 MM                                                                                                                                                                                                                                                                                                                                                                                                   </t>
  </si>
  <si>
    <t>46,66</t>
  </si>
  <si>
    <t xml:space="preserve">CAIXA DE INSPECAO PARA ATERRAMENTO OU OUTRO USO, EM PVC, DN = 250 X 250 MM                                                                                                                                                                                                                                                                                                                                                                                                                                </t>
  </si>
  <si>
    <t>54,10</t>
  </si>
  <si>
    <t xml:space="preserve">CAIXA DE INSPECAO PARA ATERRAMENTO OU OUTRO USO, EM PVC, DN = 300 X *300* MM                                                                                                                                                                                                                                                                                                                                                                                                                              </t>
  </si>
  <si>
    <t xml:space="preserve">CAIXA DE INSPECAO PARA ATERRAMENTO OU OUTRO USO, EM PVC, DN = 300 X 250 MM                                                                                                                                                                                                                                                                                                                                                                                                                                </t>
  </si>
  <si>
    <t>73,73</t>
  </si>
  <si>
    <t xml:space="preserve">CAIXA DE INSPECAO PARA ATERRAMENTO OU OUTRO USO, EM PVC, DN = 300 X 600 MM                                                                                                                                                                                                                                                                                                                                                                                                                                </t>
  </si>
  <si>
    <t>161,45</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</si>
  <si>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</si>
  <si>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</si>
  <si>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</si>
  <si>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</si>
  <si>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</si>
  <si>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32,62</t>
  </si>
  <si>
    <t xml:space="preserve">CAIXA DE PASSAGEM ELETRICA DE PAREDE, DE EMBUTIR, EM PVC, COM TAMPA APARAFUSADA, DIMENSOES 150 X 150 X *75* MM                                                                                                                                                                                                                                                                                                                                                                                            </t>
  </si>
  <si>
    <t xml:space="preserve">CAIXA DE PASSAGEM ELETRICA DE PAREDE, DE EMBUTIR, EM PVC, COM TAMPA APARAFUSADA, DIMENSOES 200 X 200 X *90* MM                                                                                                                                                                                                                                                                                                                                                                                            </t>
  </si>
  <si>
    <t>65,60</t>
  </si>
  <si>
    <t xml:space="preserve">CAIXA DE PASSAGEM ELETRICA DE PAREDE, DE EMBUTIR, EM TERMOPLASTICO / PVC, COM TAMPA APARAFUSADA, DIMENSOES 400 X 400 X *120* MM                                                                                                                                                                                                                                                                                                                                                                           </t>
  </si>
  <si>
    <t>217,46</t>
  </si>
  <si>
    <t xml:space="preserve">CAIXA DE PASSAGEM ELETRICA DE PAREDE, DE SOBREPOR, EM PVC, COM TAMPA APARAFUSADA, DIMENSOES 300 X 300 X *100* MM                                                                                                                                                                                                                                                                                                                                                                                          </t>
  </si>
  <si>
    <t>132,23</t>
  </si>
  <si>
    <t xml:space="preserve">CAIXA DE PASSAGEM ELETRICA DE PAREDE, DE SOBREPOR, EM PVC, COM TAMPA APARAFUSADA, DIMENSOES, 400 X 400 X *120* MM                                                                                                                                                                                                                                                                                                                                                                                         </t>
  </si>
  <si>
    <t>194,71</t>
  </si>
  <si>
    <t xml:space="preserve">CAIXA DE PASSAGEM ELETRICA DE PAREDE, DE SOBREPOR, EM TERMOPLASTICO / PVC, COM TAMPA APARAFUSA, DIMENSOES 200 X 200 X *100* MM                                                                                                                                                                                                                                                                                                                                                                            </t>
  </si>
  <si>
    <t>73,66</t>
  </si>
  <si>
    <t xml:space="preserve">CAIXA DE PASSAGEM ELETRICA DE PAREDE, DE SOBREPOR, EM TERMOPLASTICO / PVC, COM TAMPA APARAFUSADA, DIMENSOES, 150 X 150 X *100* MM                                                                                                                                                                                                                                                                                                                                                                         </t>
  </si>
  <si>
    <t>43,64</t>
  </si>
  <si>
    <t xml:space="preserve">CAIXA DE PASSAGEM ELETRICA, PARA PISO, EM PVC, DIMENSOES DE 3/4" A 4"                                                                                                                                                                                                                                                                                                                                                                                                                                     </t>
  </si>
  <si>
    <t>516,23</t>
  </si>
  <si>
    <t xml:space="preserve">CAIXA DE PASSAGEM METALICA DE SOBREPOR COM TAMPA PARAFUSADA, DIMENSOES 20 X 20 X 10 CM                                                                                                                                                                                                                                                                                                                                                                                                                    </t>
  </si>
  <si>
    <t>30,53</t>
  </si>
  <si>
    <t xml:space="preserve">CAIXA DE PASSAGEM METALICA DE SOBREPOR COM TAMPA PARAFUSADA, DIMENSOES 30 X 30 X 10 CM                                                                                                                                                                                                                                                                                                                                                                                                                    </t>
  </si>
  <si>
    <t>60,02</t>
  </si>
  <si>
    <t xml:space="preserve">CAIXA DE PASSAGEM METALICA DE SOBREPOR COM TAMPA PARAFUSADA, DIMENSOES 40 X 40 X 15 CM                                                                                                                                                                                                                                                                                                                                                                                                                    </t>
  </si>
  <si>
    <t>96,47</t>
  </si>
  <si>
    <t xml:space="preserve">CAIXA DE PASSAGEM METALICA DE SOBREPOR COM TAMPA PARAFUSADA, DIMENSOES 50 X 50 X 15 CM                                                                                                                                                                                                                                                                                                                                                                                                                    </t>
  </si>
  <si>
    <t>144,29</t>
  </si>
  <si>
    <t xml:space="preserve">CAIXA DE PASSAGEM METALICA DE SOBREPOR COM TAMPA PARAFUSADA, DIMENSOES 60 X 60 X 20 CM                                                                                                                                                                                                                                                                                                                                                                                                                    </t>
  </si>
  <si>
    <t>192,58</t>
  </si>
  <si>
    <t xml:space="preserve">CAIXA DE PASSAGEM METALICA DE SOBREPOR COM TAMPA PARAFUSADA, DIMENSOES 70 X 70 X 20 CM                                                                                                                                                                                                                                                                                                                                                                                                                    </t>
  </si>
  <si>
    <t>232,74</t>
  </si>
  <si>
    <t xml:space="preserve">CAIXA DE PASSAGEM METALICA DE SOBREPOR COM TAMPA PARAFUSADA, DIMENSOES 80 X 80 X 20 CM                                                                                                                                                                                                                                                                                                                                                                                                                    </t>
  </si>
  <si>
    <t xml:space="preserve">CAIXA DE PASSAGEM METALICA, DE SOBREPOR, COM TAMPA APARAFUSADA, DIMENSOES 15 X 15 X *10* CM                                                                                                                                                                                                                                                                                                                                                                                                               </t>
  </si>
  <si>
    <t>21,41</t>
  </si>
  <si>
    <t xml:space="preserve">CAIXA DE PASSAGEM METALICA, DE SOBREPOR, COM TAMPA APARAFUSADA, DIMENSOES 35 X 35 X *12* CM                                                                                                                                                                                                                                                                                                                                                                                                               </t>
  </si>
  <si>
    <t>70,31</t>
  </si>
  <si>
    <t xml:space="preserve">CAIXA DE PASSAGEM/ LUZ / TELEFONIA, DE EMBUTIR,  EM CHAPA DE ACO GALVANIZADO, DIMENSOES 150 X 150 X 15 CM (PADRAO CONCESSIONARIA LOCAL)                                                                                                                                                                                                                                                                                                                                                                   </t>
  </si>
  <si>
    <t>1.351,93</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</si>
  <si>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</si>
  <si>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</si>
  <si>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2.640,80</t>
  </si>
  <si>
    <t xml:space="preserve">CAIXA DE PASSAGEM/ LUZ / TELEFONIA, DE EMBUTIR,  EM CHAPA DE ACO GALVANIZADO, DIMENSOES 40 X 40 X *12* CM (PADRAO CONCESSIONARIA LOCAL)                                                                                                                                                                                                                                                                                                                                                                   </t>
  </si>
  <si>
    <t>128,92</t>
  </si>
  <si>
    <t xml:space="preserve">CAIXA DE PASSAGEM/ LUZ / TELEFONIA, DE EMBUTIR,  EM CHAPA DE ACO GALVANIZADO, DIMENSOES 60 X 60 X *12* CM (PADRAO CONCESSIONARIA LOCAL)                                                                                                                                                                                                                                                                                                                                                                   </t>
  </si>
  <si>
    <t>213,63</t>
  </si>
  <si>
    <t xml:space="preserve">CAIXA DE PASSAGEM/ LUZ / TELEFONIA, DE EMBUTIR,  EM CHAPA DE ACO GALVANIZADO, DIMENSOES 80 X 80 X *12* CM (PADRAO CONCESSIONARIA LOCAL)                                                                                                                                                                                                                                                                                                                                                                   </t>
  </si>
  <si>
    <t>319,38</t>
  </si>
  <si>
    <t xml:space="preserve">CAIXA DE PASSAGEM/ LUZ / TELEFONIA, DE EMBUTIR, EM CHAPA DE ACO GALVANIZADO, DIMENSOES 120 X 120 X *12* CM (PADRAO CONCESSIONARIA LOCAL)                                                                                                                                                                                                                                                                                                                                                                  </t>
  </si>
  <si>
    <t>642,49</t>
  </si>
  <si>
    <t xml:space="preserve">CAIXA DE PASSAGEM/ LUZ / TELEFONIA, DE SOBREPOR,  EM CHAPA DE ACO GALVANIZADO, DIMENSOES 80 X 80 X *12* CM (PADRAO CONCESSIONARIA LOCAL)                                                                                                                                                                                                                                                                                                                                                                  </t>
  </si>
  <si>
    <t>400,06</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</si>
  <si>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</si>
  <si>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</si>
  <si>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</si>
  <si>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2.512,56</t>
  </si>
  <si>
    <t xml:space="preserve">CAIXA DE PROTECAO PARA TRANSFORMADOR CORRENTE, EM CHAPA DE ACO 18 USG (PADRAO DA CONCESSIONARIA LOCAL)                                                                                                                                                                                                                                                                                                                                                                                                    </t>
  </si>
  <si>
    <t>803,96</t>
  </si>
  <si>
    <t xml:space="preserve">CAIXA INTERNA/EXTERNA DE MEDICAO PARA 1 MEDIDOR TRIFASICO, COM VISOR, EM CHAPA DE ACO 18 USG (PADRAO DA CONCESSIONARIA LOCAL)                                                                                                                                                                                                                                                                                                                                                                             </t>
  </si>
  <si>
    <t>254,79</t>
  </si>
  <si>
    <t xml:space="preserve">CAIXA INTERNA/EXTERNA DE MEDICAO PARA 4 MEDIDORES MONOFASICOS, COM VISOR, EM CHAPA DE ACO 18 USG (PADRAO DA CONCESSIONARIA LOCAL)                                                                                                                                                                                                                                                                                                                                                                         </t>
  </si>
  <si>
    <t>412,56</t>
  </si>
  <si>
    <t xml:space="preserve">CAIXA MODULAR PARA MEDIDOR DE ENERGIA AGRUPADA, EM POLICARBONATO /  TERMOPLASTICO, COM SUPORTE PARA DISJUNTOR (PADRAO DA CONCESSIONARIA LOCAL)                                                                                                                                                                                                                                                                                                                                                            </t>
  </si>
  <si>
    <t>143,30</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</si>
  <si>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</si>
  <si>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</si>
  <si>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</si>
  <si>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</si>
  <si>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1.680,60</t>
  </si>
  <si>
    <t xml:space="preserve">CAIXA PARA MEDICAO COLETIVA TIPO M, PADRAO BIFASICO OU TRIFASICO, PARA ATE 8 MEDIDORES, SEM BARRAMENTO E COM PORTAS INFERIOR E SUPERIOR                                                                                                                                                                                                                                                                                                                                                                   </t>
  </si>
  <si>
    <t>2.819,49</t>
  </si>
  <si>
    <t xml:space="preserve">CAIXA PARA MEDICAO COLETIVA TIPO N, PADRAO BIFASICO OU TRIFASICO, PARA ATE 12 MEDIDORES, SEM BARRAMENTO E COM PORTAS INFERIOR E SUPERIOR                                                                                                                                                                                                                                                                                                                                                                  </t>
  </si>
  <si>
    <t>3.546,13</t>
  </si>
  <si>
    <t xml:space="preserve">CAIXA PARA MEDIDOR MONOFASICO, EM POLICARBONATO / TERMOPLASTICO, PARA ALOJAR 1 DISJUNTOR (PADRAO DA CONCESSIONARIA LOCAL)                                                                                                                                                                                                                                                                                                                                                                                 </t>
  </si>
  <si>
    <t>74,81</t>
  </si>
  <si>
    <t xml:space="preserve">CAIXA PARA MEDIDOR POLIFASICO, EM POLICARBONATO / TERMOPLASTICO, PARA ALOJAR 1 DISJUNTOR (PADRAO DA CONCESSIONARIA LOCAL)                                                                                                                                                                                                                                                                                                                                                                                 </t>
  </si>
  <si>
    <t>177,45</t>
  </si>
  <si>
    <t xml:space="preserve">CAIXA PRE-MOLDADA PARA BOCA DE LOBO, EM CONCRETO ARMADO, COM FCK DE 25 MPA, COM DIMENSOES 1,10 X 0,65 X 1,00 M (COMPRIMENTO X LARGURA X ALTURA)                                                                                                                                                                                                                                                                                                                                                           </t>
  </si>
  <si>
    <t>531,20</t>
  </si>
  <si>
    <t xml:space="preserve">CAIXA SIFONADA PVC, 100 X 100 X 50 MM, COM GRELHA REDONDA, BRANCA                                                                                                                                                                                                                                                                                                                                                                                                                                         </t>
  </si>
  <si>
    <t xml:space="preserve">CAIXA SIFONADA PVC, 250 X 230 X 75 MM, COM TAMPA CEGA QUADRADA, BRANCA                                                                                                                                                                                                                                                                                                                                                                                                                                    </t>
  </si>
  <si>
    <t>107,88</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</si>
  <si>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</si>
  <si>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</si>
  <si>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</si>
  <si>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57,85</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</si>
  <si>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</si>
  <si>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</si>
  <si>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</si>
  <si>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</si>
  <si>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</si>
  <si>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20,28</t>
  </si>
  <si>
    <t xml:space="preserve">CALCETEIRO / RASTELEIRO (MENSALISTA)                                                                                                                                                                                                                                                                                                                                                                                                                                                                      </t>
  </si>
  <si>
    <t>3.552,52</t>
  </si>
  <si>
    <t xml:space="preserve">CALHA / PERFIL PLUVIAL DE PVC, DIAMETRO ENTRE *119 E 170* MM, COMPRIMENTO DE 3 M, PARA DRENAGEM PLUVIAL PREDIAL                                                                                                                                                                                                                                                                                                                                                                                           </t>
  </si>
  <si>
    <t>182,17</t>
  </si>
  <si>
    <t xml:space="preserve">CALHA MOLDURA AMERICANA DE CHAPA DE ACO GALVANIZADA NUM 26, CORTE 33 CM                                                                                                                                                                                                                                                                                                                                                                                                                                   </t>
  </si>
  <si>
    <t>27,40</t>
  </si>
  <si>
    <t xml:space="preserve">CALHA PARA AGUA FURTADA DE CHAPA DE ACO GALVANIZADA NUM 26, CORTE 40 CM                                                                                                                                                                                                                                                                                                                                                                                                                                   </t>
  </si>
  <si>
    <t>27,62</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</si>
  <si>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</si>
  <si>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</si>
  <si>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</si>
  <si>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90,05</t>
  </si>
  <si>
    <t xml:space="preserve">CALHA QUADRADA DE CHAPA DE ACO GALVANIZADA NUM 24, CORTE 33 CM                                                                                                                                                                                                                                                                                                                                                                                                                                            </t>
  </si>
  <si>
    <t>35,33</t>
  </si>
  <si>
    <t xml:space="preserve">CALHA QUADRADA DE CHAPA DE ACO GALVANIZADA NUM 24, CORTE 50 CM                                                                                                                                                                                                                                                                                                                                                                                                                                            </t>
  </si>
  <si>
    <t>46,03</t>
  </si>
  <si>
    <t xml:space="preserve">CALHA QUADRADA DE CHAPA DE ACO GALVANIZADA NUM 26, CORTE 33 CM                                                                                                                                                                                                                                                                                                                                                                                                                                            </t>
  </si>
  <si>
    <t xml:space="preserve">CALHA QUADRADA DE CHAPA DE ACO GALVANIZADA NUM 28, CORTE 25 CM                                                                                                                                                                                                                                                                                                                                                                                                                                            </t>
  </si>
  <si>
    <t>17,66</t>
  </si>
  <si>
    <t xml:space="preserve">CALHA/CANALETA DE CONCRETO SIMPLES, TIPO MEIA CANA, DIAMETRO DE 20 CM, PARA AGUA PLUVIAL                                                                                                                                                                                                                                                                                                                                                                                                                  </t>
  </si>
  <si>
    <t xml:space="preserve">CALHA/CANALETA DE CONCRETO SIMPLES, TIPO MEIA CANA, DIAMETRO DE 30 CM, PARA AGUA PLUVIAL                                                                                                                                                                                                                                                                                                                                                                                                                  </t>
  </si>
  <si>
    <t>30,71</t>
  </si>
  <si>
    <t xml:space="preserve">CALHA/CANALETA DE CONCRETO SIMPLES, TIPO MEIA CANA, DIAMETRO DE 40 CM, PARA AGUA PLUVIAL                                                                                                                                                                                                                                                                                                                                                                                                                  </t>
  </si>
  <si>
    <t xml:space="preserve">CALHA/CANALETA DE CONCRETO SIMPLES, TIPO MEIA CANA, DIAMETRO DE 50 CM, PARA AGUA PLUVIAL                                                                                                                                                                                                                                                                                                                                                                                                                  </t>
  </si>
  <si>
    <t>65,16</t>
  </si>
  <si>
    <t xml:space="preserve">CALHA/CANALETA DE CONCRETO SIMPLES, TIPO MEIA CANA, DIAMETRO DE 60 CM, PARA AGUA PLUVIAL                                                                                                                                                                                                                                                                                                                                                                                                                  </t>
  </si>
  <si>
    <t xml:space="preserve">CALHA/CANALETA DE CONCRETO SIMPLES, TIPO MEIA CANA, DIAMETRO DE 80 CM, PARA AGUA PLUVIAL                                                                                                                                                                                                                                                                                                                                                                                                                  </t>
  </si>
  <si>
    <t>157,51</t>
  </si>
  <si>
    <t xml:space="preserve">CAMADA SEPARADORA DE FILME DE POLIETILENO 20 A 25 MICRA                                                                                                                                                                                                                                                                                                                                                                                                                                                   </t>
  </si>
  <si>
    <t xml:space="preserve">CAMINHAO TOCO, PESO BRUTO TOTAL 10700 KG, CARGA UTIL MAXIMA 7400 KG, DISTANCIA ENTRE EIXOS 4,00 M, POTENCIA 175 CV (INCLUI CABINE E CHASSI, NAO INCLUI CARROCERIA)                                                                                                                                                                                                                                                                                                                                        </t>
  </si>
  <si>
    <t>488.846,82</t>
  </si>
  <si>
    <t xml:space="preserve">CAMINHAO TOCO, PESO BRUTO TOTAL 13200 KG, CARGA UTIL MAXIMA 9200 KG, DISTANCIA ENTRE EIXOS 3,31 M, POTENCIA 175 CV (INCLUI CABINE E CHASSI, NAO INCLUI CARROCERIA)                                                                                                                                                                                                                                                                                                                                        </t>
  </si>
  <si>
    <t>521.750,00</t>
  </si>
  <si>
    <t xml:space="preserve">CAMINHAO TOCO, PESO BRUTO TOTAL 14300 KG, CARGA UTIL MAXIMA 9480 KG, DISTANCIA ENTRE EIXOS 4,80 M, POTENCIA 185 CV (INCLUI CABINE E CHASSI, NAO INCLUI CARROCERIA)                                                                                                                                                                                                                                                                                                                                        </t>
  </si>
  <si>
    <t>539.423,70</t>
  </si>
  <si>
    <t xml:space="preserve">CAMINHAO TOCO, PESO BRUTO TOTAL 16000 KG, CARGA UTIL MAXIMA 10600 KG, DISTANCIA ENTRE EIXOS 4,80 M, POTENCIA 277 CV (INCLUI CABINE E CHASSI, NAO INCLUI CARROCERIA)                                                                                                                                                                                                                                                                                                                                       </t>
  </si>
  <si>
    <t>601.657,68</t>
  </si>
  <si>
    <t xml:space="preserve">CAMINHAO TOCO, PESO BRUTO TOTAL 16000 KG, CARGA UTIL MAXIMA 10830 KG, DISTANCIA ENTRE EIXOS 3,56 M, POTENCIA 226 CV (INCLUI CABINE E CHASSI, NAO INCLUI CARROCERIA)                                                                                                                                                                                                                                                                                                                                       </t>
  </si>
  <si>
    <t>568.754,50</t>
  </si>
  <si>
    <t xml:space="preserve">CAMINHAO TOCO, PESO BRUTO TOTAL 16000 KG, CARGA UTIL MAXIMA 11030 KG, DISTANCIA ENTRE EIXOS 5,41 M, POTENCIA 185 CV (INCLUI CABINE E CHASSI, NAO INCLUI CARROCERIA)                                                                                                                                                                                                                                                                                                                                       </t>
  </si>
  <si>
    <t>592.256,73</t>
  </si>
  <si>
    <t xml:space="preserve">CAMINHAO TOCO, PESO BRUTO TOTAL 8500 KG, CARGA UTIL MAXIMA 5600 KG, DISTANCIA ENTRE EIXOS 3,40 M, POTENCIA 167 CV (INCLUI CABINE E CHASSI, NAO INCLUI CARROCERIA)                                                                                                                                                                                                                                                                                                                                         </t>
  </si>
  <si>
    <t>468.164,86</t>
  </si>
  <si>
    <t xml:space="preserve">CAMINHAO TOCO, PESO BRUTO TOTAL 9600 KG, CARGA UTIL MAXIMA 6190 KG, DISTANCIA ENTRE EIXOS 3,70 M, POTENCIA 156 CV (INCLUI CABINE E CHASSI, NAO INCLUI CARROCERIA)                                                                                                                                                                                                                                                                                                                                         </t>
  </si>
  <si>
    <t>469.104,95</t>
  </si>
  <si>
    <t xml:space="preserve">CAMINHAO TRUCADO, PESO BRUTO TOTAL 23000 KG, CARGA UTIL MAXIMA 15285 KG, DISTANCIA ENTRE EIXOS 4,80 M, POTENCIA 326 CV (INCLUI CABINE E CHASSI, NAO INCLUI CARROCERIA)                                                                                                                                                                                                                                                                                                                                    </t>
  </si>
  <si>
    <t>746.431,51</t>
  </si>
  <si>
    <t xml:space="preserve">CAMINHAO TRUCADO, PESO BRUTO TOTAL 23000 KG, CARGA UTIL MAXIMA 15460 KG, DISTANCIA ENTRE EIXOS 4,80 M, POTENCIA 286 CV (INCLUI CABINE E CHASSI, NAO INCLUI CARROCERIA)                                                                                                                                                                                                                                                                                                                                    </t>
  </si>
  <si>
    <t>721.989,19</t>
  </si>
  <si>
    <t xml:space="preserve">CAMINHAO TRUCADO, PESO BRUTO TOTAL 23000 KG, CARGA UTIL MAXIMA 16360 KG, CABINE ESTENDIDA, DISTANCIA ENTRE EIXOS 3,56 M, POTENCIA 277 CV (INCLUI CABINE E CHASSI, NAO INCLUI CARROCERIA)                                                                                                                                                                                                                                                                                                                  </t>
  </si>
  <si>
    <t>770.873,88</t>
  </si>
  <si>
    <t xml:space="preserve">CAMINHAO TRUCADO, PESO BRUTO TOTAL 23000 KG, CARGA UTIL MAXIMA 16540 KG, DISTANCIA ENTRE EIXOS 4,80 M, POTENCIA 256 CV (INCLUI CABINE E CHASSI, NAO INCLUI CARROCERIA)                                                                                                                                                                                                                                                                                                                                    </t>
  </si>
  <si>
    <t>707.887,86</t>
  </si>
  <si>
    <t xml:space="preserve">CAMINHONETE COM MOTOR A DIESEL, POTENCIA *160* CV, CABINE DUPLA, 4X4                                                                                                                                                                                                                                                                                                                                                                                                                                      </t>
  </si>
  <si>
    <t>272.980,00</t>
  </si>
  <si>
    <t xml:space="preserve">CAMPAINHA ALTA POTENCIA 110V / 220V, DIAMETRO 150 MM                                                                                                                                                                                                                                                                                                                                                                                                                                                      </t>
  </si>
  <si>
    <t>145,25</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</si>
  <si>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</si>
  <si>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</si>
  <si>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</si>
  <si>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</si>
  <si>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</si>
  <si>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</si>
  <si>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</si>
  <si>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</si>
  <si>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</si>
  <si>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CANALETA ESTRUTURAL CERAMICA, 14 X 19 X 19 CM, 6,0 MPA (NBR 15270)                                                                                                                                                                                                                                                                                                                                                                                                                                        </t>
  </si>
  <si>
    <t xml:space="preserve">CANALETA ESTRUTURAL CERAMICA, 14 X 19 X 29 CM, 6,0 MPA (NBR 15270)                                                                                                                                                                                                                                                                                                                                                                                                                                        </t>
  </si>
  <si>
    <t xml:space="preserve">CANALETA ESTRUTURAL CERAMICA, 14 X 19 X 39 CM, 6,0 MPA (NBR 15270)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</si>
  <si>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</si>
  <si>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</si>
  <si>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</si>
  <si>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26,80</t>
  </si>
  <si>
    <t xml:space="preserve">CANTONEIRA (ABAS IGUAIS) EM ACO CARBONO, 50,8 MM X 9,53 MM (L X E), 6,99 KG/M                                                                                                                                                                                                                                                                                                                                                                                                                             </t>
  </si>
  <si>
    <t>56,48</t>
  </si>
  <si>
    <t xml:space="preserve">CANTONEIRA ACO ABAS IGUAIS (QUALQUER BITOLA), ESPESSURA ENTRE 1/8" E 1/4"                                                                                                                                                                                                                                                                                                                                                                                                                                 </t>
  </si>
  <si>
    <t xml:space="preserve">CANTONEIRA EM ALUMINIO, ABAS IGUAIS, LARGURA DE 25,40 MM (1"), ESPESSURA DE 3,17 MM (1/8") E PESO LINEAR DE APROXIMADAMENTE 0,408 KG/M                                                                                                                                                                                                                                                                                                                                                                    </t>
  </si>
  <si>
    <t>31,83</t>
  </si>
  <si>
    <t xml:space="preserve">CANTONEIRA EM ALUMINIO, ABAS IGUAIS, LARGURA DE 25,40 MM (1"), ESPESSURA DE 4,76 MM (3/16") E PESO LINEAR DE APROXIMADAMENTEO 0,593 KG/M                                                                                                                                                                                                                                                                                                                                                                  </t>
  </si>
  <si>
    <t>18,71</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</si>
  <si>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</si>
  <si>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</si>
  <si>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29,70</t>
  </si>
  <si>
    <t xml:space="preserve">CANTONEIRA EM ALUMINIO, ABAS IGUAIS, LARGURA DE 50,80 MM (2") , ESPESSURA DE 3,17 MM (1/8") E PESO LINEAR DE APROXIMADAMENTE 0,842 KG/M                                                                                                                                                                                                                                                                                                                                                                   </t>
  </si>
  <si>
    <t>31,61</t>
  </si>
  <si>
    <t xml:space="preserve">CANTONEIRA EM ALUMINIO, ABAS IGUAIS, LARGURA DE 50,80 MM (2"), ESPESSURA DE 6,35 MM (1/4") E PESO LINEAR DE APROXIMADAMENTE 1,630 KG/M                                                                                                                                                                                                                                                                                                                                                                    </t>
  </si>
  <si>
    <t>50,03</t>
  </si>
  <si>
    <t xml:space="preserve">CAP OU TAMPAO DE FERRO GALVANIZADO, COM ROSCA BSP, DE 1 1/2"                                                                                                                                                                                                                                                                                                                                                                                                                                              </t>
  </si>
  <si>
    <t>21,42</t>
  </si>
  <si>
    <t xml:space="preserve">CAP OU TAMPAO DE FERRO GALVANIZADO, COM ROSCA BSP, DE 1 1/4"                                                                                                                                                                                                                                                                                                                                                                                                                                              </t>
  </si>
  <si>
    <t>17,35</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</si>
  <si>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</si>
  <si>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</si>
  <si>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</si>
  <si>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</si>
  <si>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55,80</t>
  </si>
  <si>
    <t xml:space="preserve">CAP OU TAMPAO DE FERRO GALVANIZADO, COM ROSCA BSP, DE 2"                                                                                                                                                                                                                                                                                                                                                                                                                                                  </t>
  </si>
  <si>
    <t>30,94</t>
  </si>
  <si>
    <t xml:space="preserve">CAP OU TAMPAO DE FERRO GALVANIZADO, COM ROSCA BSP, DE 3/4"                                                                                                                                                                                                                                                                                                                                                                                                                                                </t>
  </si>
  <si>
    <t xml:space="preserve">CAP OU TAMPAO DE FERRO GALVANIZADO, COM ROSCA BSP, DE 3/8"                                                                                                                                                                                                                                                                                                                                                                                                                                                </t>
  </si>
  <si>
    <t xml:space="preserve">CAP OU TAMPAO DE FERRO GALVANIZADO, COM ROSCA BSP, DE 3"                                                                                                                                                                                                                                                                                                                                                                                                                                                  </t>
  </si>
  <si>
    <t>79,55</t>
  </si>
  <si>
    <t xml:space="preserve">CAP OU TAMPAO DE FERRO GALVANIZADO, COM ROSCA BSP, DE 4"                                                                                                                                                                                                                                                                                                                                                                                                                                                  </t>
  </si>
  <si>
    <t>133,06</t>
  </si>
  <si>
    <t xml:space="preserve">CAP PPR DN 20 MM, PARA AGUA QUENTE PREDIAL                                                                                                                                                                                                                                                                                                                                                                                                                                                                </t>
  </si>
  <si>
    <t xml:space="preserve">CAP PPR DN 25 MM, PARA AGUA QUENTE PREDIAL                                                                                                                                                                                                                                                                                                                                                                                                                                                                </t>
  </si>
  <si>
    <t xml:space="preserve">CAP PVC, ROSCAVEL, 1/2", PARA AGUA FRIA PREDIAL                                                                                                                                                                                                                                                                                                                                                                                                                                                           </t>
  </si>
  <si>
    <t xml:space="preserve">CAP PVC, ROSCAVEL, 1",  PARA AGUA FRIA PREDIAL                                                                                                                                                                                                                                                                                                                                                                                                                                                            </t>
  </si>
  <si>
    <t xml:space="preserve">CAP PVC, ROSCAVEL, 3/4",  PARA AGUA FRIA PREDIAL                                                                                                                                                                                                                                                                                                                                                                                                                                                          </t>
  </si>
  <si>
    <t xml:space="preserve">CAP PVC, SERIE R, DN 100 MM, PARA ESGOTO PREDIAL                                                                                                                                                                                                                                                                                                                                                                                                                                                          </t>
  </si>
  <si>
    <t xml:space="preserve">CAP PVC, SERIE R, DN 150 MM, PARA ESGOTO PREDIAL                                                                                                                                                                                                                                                                                                                                                                                                                                                          </t>
  </si>
  <si>
    <t>68,71</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</si>
  <si>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</si>
  <si>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</si>
  <si>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</si>
  <si>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</si>
  <si>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8,78</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</si>
  <si>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</si>
  <si>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</si>
  <si>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</si>
  <si>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</si>
  <si>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</si>
  <si>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</si>
  <si>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</si>
  <si>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20,82</t>
  </si>
  <si>
    <t xml:space="preserve">CAP, PVC PBA, JE, DN 100 / DE 110 MM,  PARA REDE DE AGUA (NBR 10351)                                                                                                                                                                                                                                                                                                                                                                                                                                      </t>
  </si>
  <si>
    <t>27,38</t>
  </si>
  <si>
    <t xml:space="preserve">CAP, PVC PBA, JE, DN 50 / DE 60 MM,  PARA REDE DE AGUA (NBR 10351)                                                                                                                                                                                                                                                                                                                                                                                                                                        </t>
  </si>
  <si>
    <t xml:space="preserve">CAP, PVC PBA, JE, DN 75 / DE 85 MM,  PARA REDE DE AGUA (NBR 10351)                                                                                                                                                                                                                                                                                                                                                                                                                                        </t>
  </si>
  <si>
    <t>17,88</t>
  </si>
  <si>
    <t xml:space="preserve">CAP, PVC, JE, OCRE, DN 150 MM (CONEXAO PARA TUBO COLETOR DE ESGOTO)                                                                                                                                                                                                                                                                                                                                                                                                                                       </t>
  </si>
  <si>
    <t>71,20</t>
  </si>
  <si>
    <t xml:space="preserve">CAP, PVC, JE, OCRE, DN 200 MM (CONEXAO PARA TUBO COLETOR DE ESGOTO)                                                                                                                                                                                                                                                                                                                                                                                                                                       </t>
  </si>
  <si>
    <t>78,43</t>
  </si>
  <si>
    <t xml:space="preserve">CAPA PARA CHUVA EM PVC COM FORRO DE POLIESTER, COM CAPUZ (AMARELA OU AZUL)                                                                                                                                                                                                                                                                                                                                                                                                                                </t>
  </si>
  <si>
    <t>19,50</t>
  </si>
  <si>
    <t xml:space="preserve">CAPACETE DE SEGURANCA ABA FRONTAL COM SUSPENSAO DE POLIETILENO, SEM JUGULAR (CLASSE B)                                                                                                                                                                                                                                                                                                                                                                                                                    </t>
  </si>
  <si>
    <t xml:space="preserve">CAPACITOR TRIFASICO, POTENCIA 2,5 KVAR, TENSAO 220 V, FORNECIDO COM CAPA PROTETORA, RESISTOR INTERNO A UNIDADE CAPACITIVA                                                                                                                                                                                                                                                                                                                                                                                 </t>
  </si>
  <si>
    <t>188,55</t>
  </si>
  <si>
    <t xml:space="preserve">CAPACITOR TRIFASICO, POTENCIA 5 KVAR, TENSAO 220 V, FORNECIDO COM CAPA PROTETORA, RESISTOR INTERNO A UNIDADE CAPACITIVA                                                                                                                                                                                                                                                                                                                                                                                   </t>
  </si>
  <si>
    <t>320,37</t>
  </si>
  <si>
    <t xml:space="preserve">CAPIM BRAQUIARIA DECUMBENS/ BRAQUIARINHA, VC *70*% MINIMO                                                                                                                                                                                                                                                                                                                                                                                                                                                 </t>
  </si>
  <si>
    <t>59,14</t>
  </si>
  <si>
    <t xml:space="preserve">CAPTOR FRANKLIN (4 PONTAS), EM LATAO CROMADO, H = 300 MM, DUAS DESCIDAS                                                                                                                                                                                                                                                                                                                                                                                                                                   </t>
  </si>
  <si>
    <t>77,78</t>
  </si>
  <si>
    <t xml:space="preserve">CAPTOR FRANKLIN (4 PONTAS), EM LATAO CROMADO, H = 300 MM, UMA DESCIDA                                                                                                                                                                                                                                                                                                                                                                                                                                     </t>
  </si>
  <si>
    <t xml:space="preserve">CAPTOR FRANKLIN (4 PONTAS), EM LATAO CROMADO, H = 350 MM, DUAS DESCIDAS                                                                                                                                                                                                                                                                                                                                                                                                                                   </t>
  </si>
  <si>
    <t>136,38</t>
  </si>
  <si>
    <t xml:space="preserve">CAPTOR FRANKLIN (4 PONTAS), EM LATAO CROMADO, H=350 MM, UMA DESCIDA                                                                                                                                                                                                                                                                                                                                                                                                                                       </t>
  </si>
  <si>
    <t>122,72</t>
  </si>
  <si>
    <t xml:space="preserve">CARENAGEM /TAMPA, EM PLASTICO, COR BRANCA, UTILIZADO EM KIT CHASSI METALICO PARA INSTAL. HIDRAULICA DE CUBA SIMPLES SEM MAQUINA DE LAVAR ROUPA, *355* X *670* MM (L X H) (COM FUROS E DEMAIS ENCAIXES)                                                                                                                                                                                                                                                                                                    </t>
  </si>
  <si>
    <t>33,65</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</si>
  <si>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</si>
  <si>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</si>
  <si>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148,57</t>
  </si>
  <si>
    <t xml:space="preserve">CARPETE DE NYLON EM MANTA PARA TRAFEGO COMERCIAL PESADO, E = 9 A 10 MM (INSTALADO)                                                                                                                                                                                                                                                                                                                                                                                                                        </t>
  </si>
  <si>
    <t>182,52</t>
  </si>
  <si>
    <t xml:space="preserve">CARPETE DE NYLON EM PLACAS 50 X 50 CM PARA TRAFEGO COMERCIAL PESADO, E = 6,5 MM (INSTALADO)                                                                                                                                                                                                                                                                                                                                                                                                               </t>
  </si>
  <si>
    <t>186,38</t>
  </si>
  <si>
    <t xml:space="preserve">CARPETE DE POLIESTER EM MANTA PARA TRAFEGO COMERCIAL PESADO, E = 4 A 5 MM (INSTALADO)                                                                                                                                                                                                                                                                                                                                                                                                                     </t>
  </si>
  <si>
    <t>57,51</t>
  </si>
  <si>
    <t xml:space="preserve">CARPETE DE POLIPROPILENO EM MANTA PARA TRAFEGO COMERCIAL MEDIO, E = 5 A 6 MM (INSTALADO)                                                                                                                                                                                                                                                                                                                                                                                                                  </t>
  </si>
  <si>
    <t>97,92</t>
  </si>
  <si>
    <t xml:space="preserve">CARPINTEIRO AUXILIAR (HORISTA)                                                                                                                                                                                                                                                                                                                                                                                                                                                                            </t>
  </si>
  <si>
    <t xml:space="preserve">CARPINTEIRO AUXILIAR (MENSALISTA)                                                                                                                                                                                                                                                                                                                                                                                                                                                                         </t>
  </si>
  <si>
    <t xml:space="preserve">CARPINTEIRO DE ESQUADRIAS (HORISTA)                                                                                                                                                                                                                                                                                                                                                                                                                                                                       </t>
  </si>
  <si>
    <t xml:space="preserve">CARPINTEIRO DE ESQUADRIAS (MENSALISTA)                                                                                                                                                                                                                                                                                                                                                                                                                                                                    </t>
  </si>
  <si>
    <t xml:space="preserve">CARPINTEIRO DE FORMAS (HORISTA)                                                                                                                                                                                                                                                                                                                                                                                                                                                                           </t>
  </si>
  <si>
    <t xml:space="preserve">CARPINTEIRO DE FORMAS (MENSALISTA)                                                                                                                                                                                                                                                                                                                                                                                                                                                                        </t>
  </si>
  <si>
    <t xml:space="preserve">CARRANCA PARA JANELA VENEZIANA DE ABRIR, EM LATAO CROMADO, SIMPLES, PARA APARAFUSAR NA PAREDE                                                                                                                                                                                                                                                                                                                                                                                                             </t>
  </si>
  <si>
    <t>19,26</t>
  </si>
  <si>
    <t xml:space="preserve">CARRINHO COM 2 PNEUS PARA TRANSPORTAR TUBO CONCRETO, ALTURA ATE 1,0 M E DIAMETRO ATE 1000MM, COM ESTRUTURA EM PERFIL OU TUBO METALICO                                                                                                                                                                                                                                                                                                                                                                     </t>
  </si>
  <si>
    <t>3.616,14</t>
  </si>
  <si>
    <t xml:space="preserve">CARRINHO DE MAO DE ACO CAPACIDADE 50 A 60 L, PNEU COM CAMARA                                                                                                                                                                                                                                                                                                                                                                                                                                              </t>
  </si>
  <si>
    <t>207,90</t>
  </si>
  <si>
    <t xml:space="preserve">CARROCERIA FIXA ABERTA DE MADEIRA PARA TRANSPORTE GERAL DE CARGA SECA DIMENSOES APROXIMADAS 2,25 X 4,10 X 0,50 M (INCLUI MONTAGEM, NAO INCLUI CAMINHAO)                                                                                                                                                                                                                                                                                                                                                   </t>
  </si>
  <si>
    <t>17.085,00</t>
  </si>
  <si>
    <t xml:space="preserve">CARROCERIA FIXA ABERTA DE MADEIRA PARA TRANSPORTE GERAL DE CARGA SECA DIMENSOES APROXIMADAS 2,5 X 5,5 X 0,50 M (INCLUI MONTAGEM, NAO INCLUI CAMINHAO)                                                                                                                                                                                                                                                                                                                                                     </t>
  </si>
  <si>
    <t>23.178,25</t>
  </si>
  <si>
    <t xml:space="preserve">CARROCERIA FIXA ABERTA DE MADEIRA PARA TRANSPORTE GERAL DE CARGA SECA DIMENSOES APROXIMADAS 2,5 X 6,00 X 0,50 M (INCLUI MONTAGEM, NAO INCLUI CAMINHAO)                                                                                                                                                                                                                                                                                                                                                    </t>
  </si>
  <si>
    <t>25.089,86</t>
  </si>
  <si>
    <t xml:space="preserve">CARROCERIA FIXA ABERTA DE MADEIRA PARA TRANSPORTE GERAL DE CARGA SECA DIMENSOES APROXIMADAS 2,5 X 6,5 X 0,50 M (INCLUI MONTAGEM, NAO INCLUI CAMINHAO)                                                                                                                                                                                                                                                                                                                                                     </t>
  </si>
  <si>
    <t>27.001,46</t>
  </si>
  <si>
    <t xml:space="preserve">CARROCERIA FIXA ABERTA DE MADEIRA PARA TRANSPORTE GERAL DE CARGA SECA DIMENSOES APROXIMADAS 2,5 X 7,00 X 0,50 M (INCLUI MONTAGEM, NAO INCLUI CAMINHAO)                                                                                                                                                                                                                                                                                                                                                    </t>
  </si>
  <si>
    <t>28.913,07</t>
  </si>
  <si>
    <t xml:space="preserve">CARROCERIA FIXA ABERTA DE MADEIRA PARA TRANSPORTE GERAL DE CARGA SECA DIMENSOES APROXIMADAS 2,5 X 7,5 X 0,50 M (INCLUI MONTAGEM, NAO INCLUI CAMINHAO)                                                                                                                                                                                                                                                                                                                                                     </t>
  </si>
  <si>
    <t>32.975,24</t>
  </si>
  <si>
    <t xml:space="preserve">CARVAO ANTRACITO PARA FILTRO, GRAO VARIANDO DE 0,8 ATE 1,1 MM, COEFICIENTE DE UNIFORMIDADE MENOR QUE 1,7 MM (DISTRIBUIDOR)                                                                                                                                                                                                                                                                                                                                                                                </t>
  </si>
  <si>
    <t xml:space="preserve">CARVAO ANTRACITO PARA FILTRO, GRAO VARIANDO DE 0,8 ATE 1,1 MM, COEFICIENTE DE UNIFORMIDADE MENOR QUE 1,7 MM (POSTO JAZIDA/PRODUTOR)                                                                                                                                                                                                                                                                                                                                                                       </t>
  </si>
  <si>
    <t>2.370,77</t>
  </si>
  <si>
    <t xml:space="preserve">CASCALHO DE CAVA                                                                                                                                                                                                                                                                                                                                                                                                                                                                                          </t>
  </si>
  <si>
    <t xml:space="preserve">CASCALHO DE RIO                                                                                                                                                                                                                                                                                                                                                                                                                                                                                           </t>
  </si>
  <si>
    <t>64,96</t>
  </si>
  <si>
    <t xml:space="preserve">CASCALHO LAVADO                                                                                                                                                                                                                                                                                                                                                                                                                                                                                           </t>
  </si>
  <si>
    <t>77,91</t>
  </si>
  <si>
    <t xml:space="preserve">CAVALETE PARA TALHA COM ESTRUTURA EM TUBO METALICO ALTURA MINIMA 3,2 M EQUIPADO COM RODAS DE BORRACHA PARA MOVIMENTACAO DE TUBOS DE CONCRETO NA CENTRAL DE PREMOLDADOS COM CAPACIDADE DE CARGA DE 3 TONELADAS                                                                                                                                                                                                                                                                                             </t>
  </si>
  <si>
    <t>9.181,31</t>
  </si>
  <si>
    <t xml:space="preserve">CAVALO MECANICO TRACAO 4X2, PESO BRUTO TOTAL COMBINADO 49000 KG, CAPACIDADE MAXIMA DE TRACAO *66000* KG, POTENCIA *360* CV (INCLUI CABINE E CHASSI, NAO INCLUI SEMIRREBOQUE)                                                                                                                                                                                                                                                                                                                              </t>
  </si>
  <si>
    <t>872.588,17</t>
  </si>
  <si>
    <t xml:space="preserve">CAVALO MECANICO TRACAO 4X2, PESO BRUTO TOTAL 16000 KG, CAPACIDADE MAXIMA DE TRACAO *36000* KG, DISTANCIA ENTRE EIXOS *3,56* M, POTENCIA *286* CV (INCLUI CABINE E CHASSI, NAO INCLUI SEMIRREBOQUE)                                                                                                                                                                                                                                                                                                        </t>
  </si>
  <si>
    <t>748.365,70</t>
  </si>
  <si>
    <t xml:space="preserve">CAVALO MECANICO TRACAO 4X2, PESO BRUTO TOTAL 16000 KG, CAPACIDADE MAXIMA DE TRACAO *45000* KG, DISTANCIA ENTRE EIXOS *3,56* M, POTENCIA *330* CV (INCLUI CABINE E CHASSI, NAO INCLUI SEMIRREBOQUE)                                                                                                                                                                                                                                                                                                        </t>
  </si>
  <si>
    <t>757.455,04</t>
  </si>
  <si>
    <t xml:space="preserve">CAVALO MECANICO TRACAO 4X2, PESO BRUTO TOTAL 16000 KG, CAPACIDADE MAXIMA DE TRACAO *80000* KG, POTENCIA *380* CV (INCLUI CABINE E CHASSI, NAO INCLUI SEMIRREBOQUE)                                                                                                                                                                                                                                                                                                                                        </t>
  </si>
  <si>
    <t>861.075,00</t>
  </si>
  <si>
    <t xml:space="preserve">CAVALO MECANICO TRACAO 6X2, PESO BRUTO TOTAL COMBINADO 56000 KG, CAPACIDADE MAXIMA DE TRACAO *66000* KG, POTENCIA *360* CV (INCLUI CABINE E CHASSI, NAO INCLUI SEMIRREBOQUE)                                                                                                                                                                                                                                                                                                                              </t>
  </si>
  <si>
    <t>1.055.892,35</t>
  </si>
  <si>
    <t xml:space="preserve">CAVOUQUEIRO OU OPERADOR DE PERFURATRIZ / ROMPEDOR (HORISTA)                                                                                                                                                                                                                                                                                                                                                                                                                                               </t>
  </si>
  <si>
    <t xml:space="preserve">CAVOUQUEIRO OU OPERADOR DE PERFURATRIZ / ROMPEDOR (MENSALISTA)                                                                                                                                                                                                                                                                                                                                                                                                                                            </t>
  </si>
  <si>
    <t>5.277,47</t>
  </si>
  <si>
    <t xml:space="preserve">CENTRO DE MEDICAO AGRUPADA, EM POLICARBONATO / PVC, COM 12 MEDIDORES E PROTECAO GERAL (INCLUI BARRAMENTO, DISJUNTORES E ACESSORIOS DE FIXACAO) (PADRAO CONCESSIONARIA LOCAL)                                                                                                                                                                                                                                                                                                                              </t>
  </si>
  <si>
    <t>5.985,39</t>
  </si>
  <si>
    <t xml:space="preserve">CENTRO DE MEDICAO AGRUPADA, EM POLICARBONATO / PVC, COM 16 MEDIDORES E PROTECAO GERAL (INCLUI BARRAMENTO, DISJUNTORES E ACESSORIOS DE FIXACAO) (PADRAO CONCESSIONARIA LOCAL)                                                                                                                                                                                                                                                                                                                              </t>
  </si>
  <si>
    <t>7.980,52</t>
  </si>
  <si>
    <t xml:space="preserve">CENTRO DE MEDICAO AGRUPADA, EM POLICARBONATO / PVC, COM 4 MEDIDORES E PROTECAO GERAL (INCLUI BARRAMENTO, DISJUNTORES E ACESSORIOS DE FIXACAO) (PADRAO CONCESSIONARIA LOCAL)                                                                                                                                                                                                                                                                                                                               </t>
  </si>
  <si>
    <t>1.390,83</t>
  </si>
  <si>
    <t xml:space="preserve">CENTRO DE MEDICAO AGRUPADA, EM POLICARBONATO / PVC, COM 8 MEDIDORES E PROTECAO GERAL (INCLUI BARRAMENTO, DISJUNTORES E ACESSORIOS DE FIXACAO) (PADRAO CONCESSIONARIA LOCAL)                                                                                                                                                                                                                                                                                                                               </t>
  </si>
  <si>
    <t>3.069,43</t>
  </si>
  <si>
    <t xml:space="preserve">CERA LIQUIDA INCOLOR MULTIPISO                                                                                                                                                                                                                                                                                                                                                                                                                                                                            </t>
  </si>
  <si>
    <t xml:space="preserve">CHAPA ACO INOX AISI 304 NUMERO 4 (E = 6 MM), ACABAMENTO NUMERO 1 (LAMINADO A QUENTE, FOSCO)                                                                                                                                                                                                                                                                                                                                                                                                               </t>
  </si>
  <si>
    <t>1.325,82</t>
  </si>
  <si>
    <t xml:space="preserve">CHAPA ACO INOX AISI 304 NUMERO 9 (E = 4 MM), ACABAMENTO NUMERO 1 (LAMINADO A QUENTE, FOSCO)                                                                                                                                                                                                                                                                                                                                                                                                               </t>
  </si>
  <si>
    <t>883,86</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</si>
  <si>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</si>
  <si>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</si>
  <si>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</si>
  <si>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</si>
  <si>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</si>
  <si>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</si>
  <si>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</si>
  <si>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</si>
  <si>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</si>
  <si>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</si>
  <si>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8,20</t>
  </si>
  <si>
    <t xml:space="preserve">CHAPA DE ACO GALVANIZADA BITOLA GSG 14, E = 1,95 MM (15,60 KG/M2)                                                                                                                                                                                                                                                                                                                                                                                                                                         </t>
  </si>
  <si>
    <t xml:space="preserve">CHAPA DE ACO GALVANIZADA BITOLA GSG 16, E = 1,55 MM (12,40 KG/M2)                                                                                                                                                                                                                                                                                                                                                                                                                                         </t>
  </si>
  <si>
    <t xml:space="preserve">CHAPA DE ACO GALVANIZADA BITOLA GSG 18, E = 1,25 MM (10,00 KG/M2)                                                                                                                                                                                                                                                                                                                                                                                                                                         </t>
  </si>
  <si>
    <t>11,25</t>
  </si>
  <si>
    <t xml:space="preserve">CHAPA DE ACO GALVANIZADA BITOLA GSG 19, E = 1,11 MM (8,88 KG/M2)                                                                                                                                                                                                                                                                                                                                                                                                                                          </t>
  </si>
  <si>
    <t>12,26</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</si>
  <si>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</si>
  <si>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</si>
  <si>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</si>
  <si>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</si>
  <si>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</si>
  <si>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ASTM A36, E = 1 " (25,40 MM) 199,18 KG/M2                                                                                                                                                                                                                                                                                                                                                                                                                                            </t>
  </si>
  <si>
    <t xml:space="preserve">CHAPA DE ACO GROSSA, ASTM A36, E = 1/2 " (12,70 MM) 99,59 KG/M2                                                                                                                                                                                                                                                                                                                                                                                                                                           </t>
  </si>
  <si>
    <t>8,94</t>
  </si>
  <si>
    <t xml:space="preserve">CHAPA DE ACO GROSSA, ASTM A36, E = 1/4 " (6,35 MM) 49,79 KG/M2                                                                                                                                                                                                                                                                                                                                                                                                                                            </t>
  </si>
  <si>
    <t xml:space="preserve">CHAPA DE ACO GROSSA, ASTM A36, E = 3/4 " (19,05 MM) 149,39 KG/M2                                                                                                                                                                                                                                                                                                                                                                                                                                          </t>
  </si>
  <si>
    <t xml:space="preserve">CHAPA DE ACO GROSSA, ASTM A36, E = 3/8 " (9,53 MM) 74,69 KG/M2                                                                                                                                                                                                                                                                                                                                                                                                                                            </t>
  </si>
  <si>
    <t xml:space="preserve">CHAPA DE ACO GROSSA, ASTM A36, E = 5/8 " (15,88 MM) 124,49 KG/M2                                                                                                                                                                                                                                                                                                                                                                                                                                          </t>
  </si>
  <si>
    <t xml:space="preserve">CHAPA DE ACO GROSSA, ASTM A36, E = 7/8 " (22,23 MM) 174,28 KG/M2                                                                                                                                                                                                                                                                                                                                                                                                                                          </t>
  </si>
  <si>
    <t xml:space="preserve">CHAPA DE ACO GROSSA, SAE 1020, BITOLA 1/4", E = 6,35 MM (49,85 KG/M2)                                                                                                                                                                                                                                                                                                                                                                                                                                     </t>
  </si>
  <si>
    <t xml:space="preserve">CHAPA DE ACO XADREZ PARA PISOS, E = 1/4 " (6,30 MM) 54,53 KG/M2                                                                                                                                                                                                                                                                                                                                                                                                                                           </t>
  </si>
  <si>
    <t xml:space="preserve">CHAPA DE LAMINADO MELAMINICO, LISO BRILHANTE, DE 1,25 X 3,08 METROS, ESPESSURA = 0,8 MILIMETROS                                                                                                                                                                                                                                                                                                                                                                                                           </t>
  </si>
  <si>
    <t>77,70</t>
  </si>
  <si>
    <t xml:space="preserve">CHAPA DE LAMINADO MELAMINICO, LISO FOSCO, DE 1,25 X 3,08 METROS, ESPESSURA = 0,8 MILIMETROS                                                                                                                                                                                                                                                                                                                                                                                                               </t>
  </si>
  <si>
    <t>89,83</t>
  </si>
  <si>
    <t xml:space="preserve">CHAPA DE LAMINADO MELAMINICO, TEXTURIZADO, DE 1,25 X 3,08 METROS, ESPESSURA = 0,8 MILIMETROS                                                                                                                                                                                                                                                                                                                                                                                                              </t>
  </si>
  <si>
    <t>86,52</t>
  </si>
  <si>
    <t xml:space="preserve">CHAPA DE MDF BRANCO LISO 1 FACE, E = 12 MM, DE *2,75 X 1,85* M                                                                                                                                                                                                                                                                                                                                                                                                                                            </t>
  </si>
  <si>
    <t xml:space="preserve">CHAPA DE MDF BRANCO LISO 1 FACE, E = 15 MM, DE *2,75 X 1,85* M                                                                                                                                                                                                                                                                                                                                                                                                                                            </t>
  </si>
  <si>
    <t>42,44</t>
  </si>
  <si>
    <t xml:space="preserve">CHAPA DE MDF BRANCO LISO 1 FACE, E = 18 MM, DE *2,75 X 1,85* M                                                                                                                                                                                                                                                                                                                                                                                                                                            </t>
  </si>
  <si>
    <t>53,86</t>
  </si>
  <si>
    <t xml:space="preserve">CHAPA DE MDF BRANCO LISO 1 FACE, E = 25 MM, DE *2,75 X 1,85* M                                                                                                                                                                                                                                                                                                                                                                                                                                            </t>
  </si>
  <si>
    <t>77,36</t>
  </si>
  <si>
    <t xml:space="preserve">CHAPA DE MDF BRANCO LISO 1 FACE, E = 6 MM, DE *2,75 X 1,85* M                                                                                                                                                                                                                                                                                                                                                                                                                                             </t>
  </si>
  <si>
    <t>28,01</t>
  </si>
  <si>
    <t xml:space="preserve">CHAPA DE MDF BRANCO LISO 1 FACE, E = 9 MM, DE *2,75 X 1,85* M                                                                                                                                                                                                                                                                                                                                                                                                                                             </t>
  </si>
  <si>
    <t xml:space="preserve">CHAPA DE MDF BRANCO LISO 2 FACES, E = 12 MM, DE *2,75 X 1,85* M                                                                                                                                                                                                                                                                                                                                                                                                                                           </t>
  </si>
  <si>
    <t>40,28</t>
  </si>
  <si>
    <t xml:space="preserve">CHAPA DE MDF BRANCO LISO 2 FACES, E = 15 MM, DE *2,75 X 1,85* M                                                                                                                                                                                                                                                                                                                                                                                                                                           </t>
  </si>
  <si>
    <t>43,95</t>
  </si>
  <si>
    <t xml:space="preserve">CHAPA DE MDF BRANCO LISO 2 FACES, E = 18 MM, DE *2,75 X 1,85* M                                                                                                                                                                                                                                                                                                                                                                                                                                           </t>
  </si>
  <si>
    <t>54,56</t>
  </si>
  <si>
    <t xml:space="preserve">CHAPA DE MDF BRANCO LISO 2 FACES, E = 25 MM, DE *2,75 X 1,85* M                                                                                                                                                                                                                                                                                                                                                                                                                                           </t>
  </si>
  <si>
    <t>82,42</t>
  </si>
  <si>
    <t xml:space="preserve">CHAPA DE MDF BRANCO LISO 2 FACES, E = 6 MM, DE *2,75 X 1,85* M                                                                                                                                                                                                                                                                                                                                                                                                                                            </t>
  </si>
  <si>
    <t>30,22</t>
  </si>
  <si>
    <t xml:space="preserve">CHAPA DE MDF BRANCO LISO 2 FACES, E = 9 MM, DE *2,75 X 1,85* M                                                                                                                                                                                                                                                                                                                                                                                                                                            </t>
  </si>
  <si>
    <t>36,96</t>
  </si>
  <si>
    <t xml:space="preserve">CHAPA DE MDF CRU, E = 12 MM, DE *2,75 X 1,85* M                                                                                                                                                                                                                                                                                                                                                                                                                                                           </t>
  </si>
  <si>
    <t>30,85</t>
  </si>
  <si>
    <t xml:space="preserve">CHAPA DE MDF CRU, E = 15 MM, DE *2,75 X 1,85* M                                                                                                                                                                                                                                                                                                                                                                                                                                                           </t>
  </si>
  <si>
    <t xml:space="preserve">CHAPA DE MDF CRU, E = 18 MM, DE *2,75 X 1,85* M                                                                                                                                                                                                                                                                                                                                                                                                                                                           </t>
  </si>
  <si>
    <t xml:space="preserve">CHAPA DE MDF CRU, E = 20 MM, DE *2,75 X 1,85* M                                                                                                                                                                                                                                                                                                                                                                                                                                                           </t>
  </si>
  <si>
    <t>52,77</t>
  </si>
  <si>
    <t xml:space="preserve">CHAPA DE MDF CRU, E = 25 MM, DE *2,75 X 1,85* M                                                                                                                                                                                                                                                                                                                                                                                                                                                           </t>
  </si>
  <si>
    <t>64,34</t>
  </si>
  <si>
    <t xml:space="preserve">CHAPA DE MDF CRU, E = 6 MM, DE *2,75 X 1,85* M                                                                                                                                                                                                                                                                                                                                                                                                                                                            </t>
  </si>
  <si>
    <t xml:space="preserve">CHAPA DE MDF CRU, E = 9 MM, DE *2,75 X 1,85* M                                                                                                                                                                                                                                                                                                                                                                                                                                                            </t>
  </si>
  <si>
    <t xml:space="preserve">CHAPA EM ACO GALVANIZADO PARA STEEL DECK, COM NERVURAS TRAPEZOIDAIS, LARGURA UTIL DE 915 MM E ESPESSURA DE 0,80 MM                                                                                                                                                                                                                                                                                                                                                                                        </t>
  </si>
  <si>
    <t>100,13</t>
  </si>
  <si>
    <t xml:space="preserve">CHAPA EM ACO GALVANIZADO PARA STEEL DECK, COM NERVURAS TRAPEZOIDAIS, LARGURA UTIL DE 915 MM E ESPESSURA DE 0,95 MM                                                                                                                                                                                                                                                                                                                                                                                        </t>
  </si>
  <si>
    <t>116,91</t>
  </si>
  <si>
    <t xml:space="preserve">CHAPA EM ACO GALVANIZADO PARA STEEL DECK, COM NERVURAS TRAPEZOIDAIS, LARGURA UTIL DE 915 MM E ESPESSURA DE 1,25 MM                                                                                                                                                                                                                                                                                                                                                                                        </t>
  </si>
  <si>
    <t>151,63</t>
  </si>
  <si>
    <t xml:space="preserve">CHAPA PARA EMENDA DE VIGA, EM ACO GROSSO, QUALIDADE ESTRUTURAL, BITOLA 3/16 ", E= 4,75 MM, 4 FUROS, LARGURA 45 MM, COMPRIMENTO 500 MM                                                                                                                                                                                                                                                                                                                                                                     </t>
  </si>
  <si>
    <t>99,41</t>
  </si>
  <si>
    <t xml:space="preserve">CHAPA/BOBINA LISA EM ALUMINIO, LIGA 1.200 - H14, QUALQUER ESPESSURA, QUALQUER LARGURA                                                                                                                                                                                                                                                                                                                                                                                                                     </t>
  </si>
  <si>
    <t xml:space="preserve">CHAPA/PAINEL DE MADEIRA COMPENSADA PLASTIFICADA (MADEIRITE PLASTIFICADO) PARA FORMA DE CONCRETO, DE 2200 x 1100 MM, E = *17* MM                                                                                                                                                                                                                                                                                                                                                                           </t>
  </si>
  <si>
    <t>68,51</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</si>
  <si>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</si>
  <si>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</si>
  <si>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</si>
  <si>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</si>
  <si>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</si>
  <si>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14 MM                                                                                                                                                                                                                                                                                                                                                                                </t>
  </si>
  <si>
    <t>32,95</t>
  </si>
  <si>
    <t xml:space="preserve">CHAPA/PAINEL DE MADEIRA COMPENSADA RESINADA (MADEIRITE RESINADO ROSA) PARA FORMA DE CONCRETO, DE 2200 x 1100 MM, E = 17 MM                                                                                                                                                                                                                                                                                                                                                                                </t>
  </si>
  <si>
    <t>40,46</t>
  </si>
  <si>
    <t xml:space="preserve">CHAPA/PAINEL DE MADEIRA COMPENSADA RESINADA (MADEIRITE RESINADO ROSA) PARA FORMA DE CONCRETO, DE 2200 x 1100 MM, E = 8 A 12 MM                                                                                                                                                                                                                                                                                                                                                                            </t>
  </si>
  <si>
    <t xml:space="preserve">CHAPA/PAINEL DE MADEIRA COMPENSADA RESINADA (MADEIRITE RESINADO ROSA) PARA FORMA DE CONCRETO, DE 2200 X 1100 MM, E = 20 MM                                                                                                                                                                                                                                                                                                                                                                                </t>
  </si>
  <si>
    <t>50,19</t>
  </si>
  <si>
    <t xml:space="preserve">CHAPA/PAINEL DE MADEIRA COMPENSADA RESINADA (MADEIRITE RESINADO ROSA) PARA FORMA DE CONCRETO, DE 2200 X 1100 MM, E = 6 MM                                                                                                                                                                                                                                                                                                                                                                                 </t>
  </si>
  <si>
    <t xml:space="preserve">CHAVE DUPLA PARA CONEXOES TIPO STORZ, ENGATE RAPIDO 1 1/2" X 2 1/2", EM LATAO, PARA INSTALACAO PREDIAL COMBATE A INCENDIO                                                                                                                                                                                                                                                                                                                                                                                 </t>
  </si>
  <si>
    <t>28,57</t>
  </si>
  <si>
    <t xml:space="preserve">CHUMBADOR DE ACO GALVANIZADO, 1" X 600 MM, PARA POSTES DE ACO COM BASE, INCLUSO PORCA E ARRUELA                                                                                                                                                                                                                                                                                                                                                                                                           </t>
  </si>
  <si>
    <t xml:space="preserve">CHUMBADOR DE ACO TIPO PARABOLT, * 5/8" X 200* MM,  COM PORCA E ARRUELA                                                                                                                                                                                                                                                                                                                                                                                                                                    </t>
  </si>
  <si>
    <t xml:space="preserve">CHUMBADOR DE ACO, DIAMETRO 1/2", COMPRIMENTO 75 MM                                                                                                                                                                                                                                                                                                                                                                                                                                                        </t>
  </si>
  <si>
    <t xml:space="preserve">CHUMBADOR DE ACO, DIAMETRO 5/8", COMPRIMENTO 6", COM PORCA                                                                                                                                                                                                                                                                                                                                                                                                                                                </t>
  </si>
  <si>
    <t xml:space="preserve">CHUMBADOR, DIAMETRO 1/4" COM PARAFUSO 1/4" X 40 MM                                                                                                                                                                                                                                                                                                                                                                                                                                                        </t>
  </si>
  <si>
    <t xml:space="preserve">CHUVEIRO COMUM EM PLASTICO BRANCO, COM CANO, 3 TEMPERATURAS, 5500 W (110/220 V)                                                                                                                                                                                                                                                                                                                                                                                                                           </t>
  </si>
  <si>
    <t xml:space="preserve">CHUVEIRO COMUM EM PLASTICO CROMADO, COM CANO, 4 TEMPERATURAS (110/220 V)                                                                                                                                                                                                                                                                                                                                                                                                                                  </t>
  </si>
  <si>
    <t>290,80</t>
  </si>
  <si>
    <t xml:space="preserve">CIMENTO BRANCO NAO ESTRUTURAL (CPB - NAO ESTRUTURAL)                                                                                                                                                                                                                                                                                                                                                                                                                                                      </t>
  </si>
  <si>
    <t>4,01</t>
  </si>
  <si>
    <t xml:space="preserve">CIMENTO IMPERMEABILIZANTE DE PEGA ULTRARRAPIDA PARA TAMPONAMENTOS                                                                                                                                                                                                                                                                                                                                                                                                                                         </t>
  </si>
  <si>
    <t xml:space="preserve">CIMENTO PORTLAND COMPOSTO CP II-32                                                                                                                                                                                                                                                                                                                                                                                                                                                                        </t>
  </si>
  <si>
    <t xml:space="preserve">CIMENTO PORTLAND DE ALTO FORNO (AF) CP III-40                                                                                                                                                                                                                                                                                                                                                                                                                                                             </t>
  </si>
  <si>
    <t xml:space="preserve">CIMENTO PORTLAND ESTRUTURAL BRANCO CPB - 32 ou CPB - 40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</si>
  <si>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</si>
  <si>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</si>
  <si>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</si>
  <si>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31,22</t>
  </si>
  <si>
    <t xml:space="preserve">CINTURAO DE SEGURANCA TIPO PARAQUEDISTA, FIVELA EM ACO, AJUSTE NO SUSPENSARIO, CINTURA E PERNAS                                                                                                                                                                                                                                                                                                                                                                                                           </t>
  </si>
  <si>
    <t xml:space="preserve">COBRE ELETROLITICO EM BARRA OU CHAPA                                                                                                                                                                                                                                                                                                                                                                                                                                                                      </t>
  </si>
  <si>
    <t>99,62</t>
  </si>
  <si>
    <t xml:space="preserve">COLA A BASE DE RESINA SINTETICA PARA CHAPA DE LAMINADO MELAMINICO                                                                                                                                                                                                                                                                                                                                                                                                                                         </t>
  </si>
  <si>
    <t>77,90</t>
  </si>
  <si>
    <t xml:space="preserve">COLA BRANCA BASE PVA                                                                                                                                                                                                                                                                                                                                                                                                                                                                                      </t>
  </si>
  <si>
    <t>42,76</t>
  </si>
  <si>
    <t xml:space="preserve">COLA PARA TUBOS E MANTAS ELASTOMERICAS, A BASE DE SOLVENTE                                                                                                                                                                                                                                                                                                                                                                                                                                                </t>
  </si>
  <si>
    <t>145,41</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</si>
  <si>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</si>
  <si>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</si>
  <si>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</si>
  <si>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</si>
  <si>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</si>
  <si>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</si>
  <si>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</si>
  <si>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</si>
  <si>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</si>
  <si>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</si>
  <si>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12,78</t>
  </si>
  <si>
    <t xml:space="preserve">COMPACTADOR DE SOLO A PERCUSSAO (SOQUETE), A GASOLINA 4 TEMPOS, PESO 55 A 65 KG, FORCA DE IMPACTO 1.000 A 1.500 KGF, FREQ. 600 A 700 GOLPES P/ MINUTO, VELOCIDADE TRABALHO DE 10 A 15 M/MIN, POT. DE 2,00 A 3,00 HP                                                                                                                                                                                                                                                                                       </t>
  </si>
  <si>
    <t>10.919,45</t>
  </si>
  <si>
    <t xml:space="preserve">COMPACTADOR DE SOLO TIPO PLACA VIBRATORIA REVERSIVEL, A GASOLINA 4 TEMPOS, PESO 125 A 150 KG, FORCA CENTRIF. 2500 A 2800 KGF, LARG. TRABALHO 400 A 450 MM, FREQ. VIBRACAO 4300 A 4500 RPM, VELOC. TRABALHO 15 A 20 M/MIN, POT. 5,5 A 6,0 HP                                                                                                                                                                                                                                                               </t>
  </si>
  <si>
    <t>9.166,79</t>
  </si>
  <si>
    <t xml:space="preserve">COMPACTADOR DE SOLO TIPO PLACA VIBRATORIA REVERSIVEL, A GASOLINA 4 TEMPOS, PESO 150 A 175 KG, FORCA CENTRIF. 2800 A 3100 KGF, LARG. TRABALHO DE 450 A 520 MM, FREQ. VIBRACAO 4000 A 4300 RPM, VELOC. TRABALHO DE 15 A 20 M/MIN, POT. DE 6,0 A 7,0 HP                                                                                                                                                                                                                                                      </t>
  </si>
  <si>
    <t>7.912,64</t>
  </si>
  <si>
    <t xml:space="preserve">COMPACTADOR DE SOLO, TIPO PLACA VIBRATORIA NAO REVERSIVEL, A GASOLINA 4 TEMPOS, PESO 80 A 120 KG, FORCA CENTRIF. DE 1300 A 2000 KGF, LARG. TRABALHO DE 400 A 500 MM, FREQ. VIBRACAO DE 4800 A 6000 RPM, VELOCIDADE TRABALHO DE 20 A 30 M/MIN, POT. DE 5,0 A 6,0 HP                                                                                                                                                                                                                                        </t>
  </si>
  <si>
    <t>6.116,77</t>
  </si>
  <si>
    <t xml:space="preserve">COMPACTADOR DE SOLO, TIPO PLACA VIBRATORIA REVERSIVEL, A DIESEL, PESO 700 A 820 KG, FORCA CENTRIF. DE 6.200 A 10.000 KGF, LARG. TRABALHO DE 650 A 720 MM, FREQ. VIBRACAO DE 3.000 A 3.500 RPM, VELOCIDADE TRABALHO DE 25 A 30 M/MIN, POT. DE 13,0 A 15,0 HP                                                                                                                                                                                                                                               </t>
  </si>
  <si>
    <t>108.152,95</t>
  </si>
  <si>
    <t xml:space="preserve">COMPACTADOR DE SOLO, TIPO PLACA VIBRATORIA REVERSIVEL, A GASOLINA 4 TEMPOS, PESO 160 A 265 KG, FORCA CENTRIF. DE 2750 A 4000 KGF, LARG. TRABALHO DE 430 A 550 MM, FREQ. VIBRACAO DE 4000 A 5500 RPM, VELOCIDADE TRABALHO DE 20 A 25 M/MIN, POT. DE 7,5 A 9,0 HP                                                                                                                                                                                                                                           </t>
  </si>
  <si>
    <t>14.239,05</t>
  </si>
  <si>
    <t xml:space="preserve">COMPACTADOR DE SOLOS DE PERCURSAO (SOQUETE) COM MOTOR A GASOLINA 4 TEMPOS DE 4 HP (4 CV)                                                                                                                                                                                                                                                                                                                                                                                                                  </t>
  </si>
  <si>
    <t>13.530,62</t>
  </si>
  <si>
    <t xml:space="preserve">COMPENSADO NAVAL - CHAPA/PAINEL EM MADEIRA COMPENSADA PRENSADA, DE 2200 X 1600 MM, E = 10 MM                                                                                                                                                                                                                                                                                                                                                                                                              </t>
  </si>
  <si>
    <t xml:space="preserve">COMPENSADO NAVAL - CHAPA/PAINEL EM MADEIRA COMPENSADA PRENSADA, DE 2200 X 1600 MM, E = 12 MM                                                                                                                                                                                                                                                                                                                                                                                                              </t>
  </si>
  <si>
    <t>61,30</t>
  </si>
  <si>
    <t xml:space="preserve">COMPENSADO NAVAL - CHAPA/PAINEL EM MADEIRA COMPENSADA PRENSADA, DE 2200 X 1600 MM, E = 15 MM                                                                                                                                                                                                                                                                                                                                                                                                              </t>
  </si>
  <si>
    <t>70,19</t>
  </si>
  <si>
    <t xml:space="preserve">COMPENSADO NAVAL - CHAPA/PAINEL EM MADEIRA COMPENSADA PRENSADA, DE 2200 X 1600 MM, E = 18 MM                                                                                                                                                                                                                                                                                                                                                                                                              </t>
  </si>
  <si>
    <t>84,68</t>
  </si>
  <si>
    <t xml:space="preserve">COMPENSADO NAVAL - CHAPA/PAINEL EM MADEIRA COMPENSADA PRENSADA, DE 2200 X 1600 MM, E = 20 MM                                                                                                                                                                                                                                                                                                                                                                                                              </t>
  </si>
  <si>
    <t>96,18</t>
  </si>
  <si>
    <t xml:space="preserve">COMPENSADO NAVAL - CHAPA/PAINEL EM MADEIRA COMPENSADA PRENSADA, DE 2200 X 1600 MM, E = 25 MM                                                                                                                                                                                                                                                                                                                                                                                                              </t>
  </si>
  <si>
    <t>114,38</t>
  </si>
  <si>
    <t xml:space="preserve">COMPENSADO NAVAL - CHAPA/PAINEL EM MADEIRA COMPENSADA PRENSADA, DE 2200 X 1600 MM, E = 4 MM                                                                                                                                                                                                                                                                                                                                                                                                               </t>
  </si>
  <si>
    <t xml:space="preserve">COMPENSADO NAVAL - CHAPA/PAINEL EM MADEIRA COMPENSADA PRENSADA, DE 2200 X 1600 MM, E = 6 MM                                                                                                                                                                                                                                                                                                                                                                                                               </t>
  </si>
  <si>
    <t>36,39</t>
  </si>
  <si>
    <t xml:space="preserve">COMPRESSOR DE AR ESTACIONARIO, VAZAO 620 PCM, PRESSAO EFETIVA DE TRABALHO 109 PSI, MOTOR ELETRICO, POTENCIA 127 CV                                                                                                                                                                                                                                                                                                                                                                                        </t>
  </si>
  <si>
    <t>187.946,80</t>
  </si>
  <si>
    <t xml:space="preserve">COMPRESSOR DE AR REBOCAVEL VAZAO 400 PCM, PRESSAO EFETIVA DE TRABALHO 102 PSI, MOTOR DIESEL, POTENCIA 110 CV                                                                                                                                                                                                                                                                                                                                                                                              </t>
  </si>
  <si>
    <t>151.455,19</t>
  </si>
  <si>
    <t xml:space="preserve">COMPRESSOR DE AR REBOCAVEL VAZAO 748 PCM, PRESSAO EFETIVA DE TRABALHO 102 PSI, MOTOR DIESEL, POTENCIA 210 CV                                                                                                                                                                                                                                                                                                                                                                                              </t>
  </si>
  <si>
    <t>324.245,12</t>
  </si>
  <si>
    <t xml:space="preserve">COMPRESSOR DE AR REBOCAVEL VAZAO 860 PCM, PRESSAO EFETIVA DE TRABALHO 102 PSI, MOTOR DIESEL, POTENCIA 250 CV                                                                                                                                                                                                                                                                                                                                                                                              </t>
  </si>
  <si>
    <t>352.196,98</t>
  </si>
  <si>
    <t xml:space="preserve">COMPRESSOR DE AR REBOCAVEL, VAZAO 152 PCM, PRESSAO EFETIVA DE TRABALHO 102 PSI, MOTOR DIESEL, POTENCIA 31,5 KW                                                                                                                                                                                                                                                                                                                                                                                            </t>
  </si>
  <si>
    <t>82.000,49</t>
  </si>
  <si>
    <t xml:space="preserve">COMPRESSOR DE AR REBOCAVEL, VAZAO 189 PCM, PRESSAO EFETIVA DE TRABALHO 102 PSI, MOTOR DIESEL, POTENCIA 63 CV                                                                                                                                                                                                                                                                                                                                                                                              </t>
  </si>
  <si>
    <t>95.365,60</t>
  </si>
  <si>
    <t xml:space="preserve">COMPRESSOR DE AR REBOCAVEL, VAZAO 250 PCM, PRESSAO EFETIVA DE TRABALHO 102 PSI, MOTOR DIESEL, POTENCIA 81 CV                                                                                                                                                                                                                                                                                                                                                                                              </t>
  </si>
  <si>
    <t>127.716,80</t>
  </si>
  <si>
    <t xml:space="preserve">COMPRESSOR DE AR REBOCAVEL, VAZAO 89 PCM, PRESSAO EFETIVA DE TRABALHO *102* PSI, MOTOR DIESEL, POTENCIA *20* CV                                                                                                                                                                                                                                                                                                                                                                                           </t>
  </si>
  <si>
    <t>127.351,36</t>
  </si>
  <si>
    <t xml:space="preserve">CONCERTINA CLIPADA (DUPLA) EM ACO GALVANIZADO DE ALTA RESISTENCIA, COM ESPIRAL DE 300 MM, D = 2,76 MM                                                                                                                                                                                                                                                                                                                                                                                                     </t>
  </si>
  <si>
    <t xml:space="preserve">CONCERTINA SIMPLES EM ACO GALVANIZADO DE ALTA RESISTENCIA, COM ESPIRAL DE 300 MM, D = 2,76 MM                                                                                                                                                                                                                                                                                                                                                                                                             </t>
  </si>
  <si>
    <t>17,97</t>
  </si>
  <si>
    <t xml:space="preserve">CONCRETO AUTOADENSAVEL (CAA) CLASSE DE RESISTENCIA C15, ESPALHAMENTO SF2, COM BOMBEAMENTO (DISPONIBILIZACAO DE BOMBA), SEM O LANCAMENTO (NBR 15823)                                                                                                                                                                                                                                                                                                                                                       </t>
  </si>
  <si>
    <t>483,85</t>
  </si>
  <si>
    <t xml:space="preserve">CONCRETO AUTOADENSAVEL (CAA) CLASSE DE RESISTENCIA C20, ESPALHAMENTO SF2, COM BOMBEAMENTO (DISPONIBILIZACAO DE BOMBA), SEM O LANCAMENTO (NBR 15823)                                                                                                                                                                                                                                                                                                                                                       </t>
  </si>
  <si>
    <t>502,79</t>
  </si>
  <si>
    <t xml:space="preserve">CONCRETO AUTOADENSAVEL (CAA) CLASSE DE RESISTENCIA C25, ESPALHAMENTO SF2, COM BOMBEAMENTO (DISPONIBILIZACAO DE BOMBA), SEM O LANCAMENTO (NBR 15823)                                                                                                                                                                                                                                                                                                                                                       </t>
  </si>
  <si>
    <t>508,44</t>
  </si>
  <si>
    <t xml:space="preserve">CONCRETO AUTOADENSAVEL (CAA) CLASSE DE RESISTENCIA C30, ESPALHAMENTO SF2, COM BOMBEAMENTO (DISPONIBILIZACAO DE BOMBA), SEM O LANCAMENTO (NBR 15823)                                                                                                                                                                                                                                                                                                                                                       </t>
  </si>
  <si>
    <t>523,17</t>
  </si>
  <si>
    <t xml:space="preserve">CONCRETO BETUMINOSO USINADO A QUENTE (CBUQ) PARA PAVIMENTACAO ASFALTICA, PADRAO DNIT, FAIXA C, COM CAP 30/45 - AQUISICAO POSTO USINA                                                                                                                                                                                                                                                                                                                                                                      </t>
  </si>
  <si>
    <t>502,70</t>
  </si>
  <si>
    <t xml:space="preserve">CONCRETO BETUMINOSO USINADO A QUENTE (CBUQ) PARA PAVIMENTACAO ASFALTICA, PADRAO DNIT, FAIXA C, COM CAP 50/70 - AQUISICAO POSTO USINA                                                                                                                                                                                                                                                                                                                                                                      </t>
  </si>
  <si>
    <t>512,50</t>
  </si>
  <si>
    <t xml:space="preserve">CONCRETO BETUMINOSO USINADO A QUENTE (CBUQ) PARA PAVIMENTACAO ASFALTICA, PADRAO DNIT, PARA BINDER, COM CAP 50/70 - AQUISICAO POSTO USINA                                                                                                                                                                                                                                                                                                                                                                  </t>
  </si>
  <si>
    <t>449,38</t>
  </si>
  <si>
    <t xml:space="preserve">CONCRETO USINADO BOMBEAVEL, CLASSE DE RESISTENCIA C20, BRITA 0 E 1, SLUMP = 100 +/- 20 MM, COM BOMBEAMENTO (DISPONIBILIZACAO DE BOMBA), SEM O LANCAMENTO (NBR 8953)                                                                                                                                                                                                                                                                                                                                       </t>
  </si>
  <si>
    <t>464,22</t>
  </si>
  <si>
    <t xml:space="preserve">CONCRETO USINADO BOMBEAVEL, CLASSE DE RESISTENCIA C20, COM BRITA 0 E 1, SLUMP = 100 +/- 20 MM, EXCLUI SERVICO DE BOMBEAMENTO (NBR 8953)                                                                                                                                                                                                                                                                                                                                                                   </t>
  </si>
  <si>
    <t>430,00</t>
  </si>
  <si>
    <t xml:space="preserve">CONCRETO USINADO BOMBEAVEL, CLASSE DE RESISTENCIA C20, COM BRITA 0 E 1, SLUMP = 130 +/- 20 MM, EXCLUI SERVICO DE BOMBEAMENTO (NBR 8953)                                                                                                                                                                                                                                                                                                                                                                   </t>
  </si>
  <si>
    <t>445,39</t>
  </si>
  <si>
    <t xml:space="preserve">CONCRETO USINADO BOMBEAVEL, CLASSE DE RESISTENCIA C20, COM BRITA 0 E 1, SLUMP = 190 +/- 20 MM, COM BOMBEAMENTO (DISPONIBILIZACAO DE BOMBA), SEM O LANCAMENTO (NBR 8953)                                                                                                                                                                                                                                                                                                                                   </t>
  </si>
  <si>
    <t>510,42</t>
  </si>
  <si>
    <t xml:space="preserve">CONCRETO USINADO BOMBEAVEL, CLASSE DE RESISTENCIA C20, COM BRITA 0, SLUMP = 220 +/- 20 MM, COM BOMBEAMENTO (DISPONIBILIZACAO DE BOMBA), SEM O LANCAMENTO (NBR 8953)                                                                                                                                                                                                                                                                                                                                       </t>
  </si>
  <si>
    <t>517,83</t>
  </si>
  <si>
    <t xml:space="preserve">CONCRETO USINADO BOMBEAVEL, CLASSE DE RESISTENCIA C25, BRITA 0 E 1, SLUMP = 100 +/- 20 MM, COM BOMBEAMENTO (DISPONIBILIZACAO DE BOMBA), SEM O LANCAMENTO (NBR 8953)                                                                                                                                                                                                                                                                                                                                       </t>
  </si>
  <si>
    <t>478,96</t>
  </si>
  <si>
    <t xml:space="preserve">CONCRETO USINADO BOMBEAVEL, CLASSE DE RESISTENCIA C25, COM BRITA 0 E 1, SLUMP = 100 +/- 20 MM, EXCLUI SERVICO DE BOMBEAMENTO (NBR 8953)                                                                                                                                                                                                                                                                                                                                                                   </t>
  </si>
  <si>
    <t>442,12</t>
  </si>
  <si>
    <t xml:space="preserve">CONCRETO USINADO BOMBEAVEL, CLASSE DE RESISTENCIA C25, COM BRITA 0 E 1, SLUMP = 130 +/- 20 MM, EXCLUI SERVICO DE BOMBEAMENTO (NBR 8953)                                                                                                                                                                                                                                                                                                                                                                   </t>
  </si>
  <si>
    <t>459,13</t>
  </si>
  <si>
    <t xml:space="preserve">CONCRETO USINADO BOMBEAVEL, CLASSE DE RESISTENCIA C25, COM BRITA 0 E 1, SLUMP = 190 +/- 20 MM, EXCLUI SERVICO DE BOMBEAMENTO (NBR 8953)                                                                                                                                                                                                                                                                                                                                                                   </t>
  </si>
  <si>
    <t>508,21</t>
  </si>
  <si>
    <t xml:space="preserve">CONCRETO USINADO BOMBEAVEL, CLASSE DE RESISTENCIA C30, BRITA 0 E 1, SLUMP = 100 +/- 20 MM, COM BOMBEAMENTO (DISPONIBILIZACAO DE BOMBA), SEM O LANCAMENTO (NBR 8953)                                                                                                                                                                                                                                                                                                                                       </t>
  </si>
  <si>
    <t>493,70</t>
  </si>
  <si>
    <t xml:space="preserve">CONCRETO USINADO BOMBEAVEL, CLASSE DE RESISTENCIA C30, COM BRITA 0 E 1, SLUMP = 100 +/- 20 MM, EXCLUI SERVICO DE BOMBEAMENTO (NBR 8953)                                                                                                                                                                                                                                                                                                                                                                   </t>
  </si>
  <si>
    <t>456,86</t>
  </si>
  <si>
    <t xml:space="preserve">CONCRETO USINADO BOMBEAVEL, CLASSE DE RESISTENCIA C30, COM BRITA 0 E 1, SLUMP = 130 +/- 20 MM, EXCLUI SERVICO DE BOMBEAMENTO (NBR 8953)                                                                                                                                                                                                                                                                                                                                                                   </t>
  </si>
  <si>
    <t>484,81</t>
  </si>
  <si>
    <t xml:space="preserve">CONCRETO USINADO BOMBEAVEL, CLASSE DE RESISTENCIA C30, COM BRITA 0 E 1, SLUMP = 190 +/- 20 MM, EXCLUI SERVICO DE BOMBEAMENTO (NBR 8953)                                                                                                                                                                                                                                                                                                                                                                   </t>
  </si>
  <si>
    <t>511,68</t>
  </si>
  <si>
    <t xml:space="preserve">CONCRETO USINADO BOMBEAVEL, CLASSE DE RESISTENCIA C30, COM BRITA 0 E 1, SLUMP = 220 +/- 30 MM, EXCLUI SERVICO DE BOMBEAMENTO (NBR 8953)                                                                                                                                                                                                                                                                                                                                                                   </t>
  </si>
  <si>
    <t>533,53</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</si>
  <si>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</si>
  <si>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</si>
  <si>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471,59</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</si>
  <si>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</si>
  <si>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</si>
  <si>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491,95</t>
  </si>
  <si>
    <t xml:space="preserve">CONCRETO USINADO BOMBEAVEL, CLASSE DE RESISTENCIA C45, BRITA 0 E 1, SLUMP = 100 +/- 20 MM, COM BOMBEAMENTO (DISPONIBILIZACAO DE BOMBA), SEM O LANCAMENTO (NBR 8953)                                                                                                                                                                                                                                                                                                                                       </t>
  </si>
  <si>
    <t>546,65</t>
  </si>
  <si>
    <t xml:space="preserve">CONCRETO USINADO BOMBEAVEL, CLASSE DE RESISTENCIA C50, BRITA 0 E 1, SLUMP = 100 +/- 20 MM, COM BOMBEAMENTO (DISPONIBILIZACAO DE BOMBA), SEM O LANCAMENTO (NBR 8953)                                                                                                                                                                                                                                                                                                                                       </t>
  </si>
  <si>
    <t>584,06</t>
  </si>
  <si>
    <t xml:space="preserve">CONCRETO USINADO BOMBEAVEL, CLASSE DE RESISTENCIA C60, COM BRITA 0 E 1, SLUMP = 100 +/- 20 MM, COM BOMBEAMENTO (DISPONIBILIZACAO DE BOMBA), SEM O LANCAMENTO (NBR 8953)                                                                                                                                                                                                                                                                                                                                   </t>
  </si>
  <si>
    <t>624,59</t>
  </si>
  <si>
    <t xml:space="preserve">CONCRETO USINADO CONVENCIONAL (NAO BOMBEAVEL) CLASSE DE RESISTENCIA C10, COM BRITA 1 E 2, SLUMP = 80 MM +/- 10 MM (NBR 8953)                                                                                                                                                                                                                                                                                                                                                                              </t>
  </si>
  <si>
    <t>406,01</t>
  </si>
  <si>
    <t xml:space="preserve">CONCRETO USINADO CONVENCIONAL (NAO BOMBEAVEL) CLASSE DE RESISTENCIA C15, COM BRITA 1 E 2, SLUMP = 80 MM +/- 10 MM (NBR 8953)                                                                                                                                                                                                                                                                                                                                                                              </t>
  </si>
  <si>
    <t>412,64</t>
  </si>
  <si>
    <t xml:space="preserve">CONDULETE DE ALUMINIO TIPO B, PARA ELETRODUTO ROSCAVEL DE 1/2", COM TAMPA CEGA                                                                                                                                                                                                                                                                                                                                                                                                                            </t>
  </si>
  <si>
    <t>13,80</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</si>
  <si>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</si>
  <si>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</si>
  <si>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</si>
  <si>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</si>
  <si>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18,57</t>
  </si>
  <si>
    <t xml:space="preserve">CONDULETE DE ALUMINIO TIPO C, PARA ELETRODUTO ROSCAVEL DE 3/4", COM TAMPA CEGA                                                                                                                                                                                                                                                                                                                                                                                                                            </t>
  </si>
  <si>
    <t>14,85</t>
  </si>
  <si>
    <t xml:space="preserve">CONDULETE DE ALUMINIO TIPO C, PARA ELETRODUTO ROSCAVEL DE 4", COM TAMPA CEGA                                                                                                                                                                                                                                                                                                                                                                                                                              </t>
  </si>
  <si>
    <t>246,18</t>
  </si>
  <si>
    <t xml:space="preserve">CONDULETE DE ALUMINIO TIPO E, PARA ELETRODUTO ROSCAVEL DE 1  1/4", COM TAMPA CEGA                                                                                                                                                                                                                                                                                                                                                                                                                         </t>
  </si>
  <si>
    <t>24,77</t>
  </si>
  <si>
    <t xml:space="preserve">CONDULETE DE ALUMINIO TIPO E, PARA ELETRODUTO ROSCAVEL DE 1 1/2", COM TAMPA CEGA                                                                                                                                                                                                                                                                                                                                                                                                                          </t>
  </si>
  <si>
    <t>32,93</t>
  </si>
  <si>
    <t xml:space="preserve">CONDULETE DE ALUMINIO TIPO E, PARA ELETRODUTO ROSCAVEL DE 1/2", COM TAMPA CEGA                                                                                                                                                                                                                                                                                                                                                                                                                            </t>
  </si>
  <si>
    <t xml:space="preserve">CONDULETE DE ALUMINIO TIPO E, PARA ELETRODUTO ROSCAVEL DE 1", COM TAMPA CEGA                                                                                                                                                                                                                                                                                                                                                                                                                              </t>
  </si>
  <si>
    <t>20,21</t>
  </si>
  <si>
    <t xml:space="preserve">CONDULETE DE ALUMINIO TIPO E, PARA ELETRODUTO ROSCAVEL DE 2", COM TAMPA CEGA                                                                                                                                                                                                                                                                                                                                                                                                                              </t>
  </si>
  <si>
    <t>48,30</t>
  </si>
  <si>
    <t xml:space="preserve">CONDULETE DE ALUMINIO TIPO E, PARA ELETRODUTO ROSCAVEL DE 3/4", COM TAMPA CEGA                                                                                                                                                                                                                                                                                                                                                                                                                            </t>
  </si>
  <si>
    <t xml:space="preserve">CONDULETE DE ALUMINIO TIPO E, PARA ELETRODUTO ROSCAVEL DE 3", COM TAMPA CEGA                                                                                                                                                                                                                                                                                                                                                                                                                              </t>
  </si>
  <si>
    <t>134,12</t>
  </si>
  <si>
    <t xml:space="preserve">CONDULETE DE ALUMINIO TIPO E, PARA ELETRODUTO ROSCAVEL DE 4", COM TAMPA CEGA                                                                                                                                                                                                                                                                                                                                                                                                                              </t>
  </si>
  <si>
    <t>223,44</t>
  </si>
  <si>
    <t xml:space="preserve">CONDULETE DE ALUMINIO TIPO LR, PARA ELETRODUTO ROSCAVEL DE 1 1/2", COM TAMPA CEGA                                                                                                                                                                                                                                                                                                                                                                                                                         </t>
  </si>
  <si>
    <t xml:space="preserve">CONDULETE DE ALUMINIO TIPO LR, PARA ELETRODUTO ROSCAVEL DE 1 1/4", COM TAMPA CEGA                                                                                                                                                                                                                                                                                                                                                                                                                         </t>
  </si>
  <si>
    <t>30,25</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</si>
  <si>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</si>
  <si>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</si>
  <si>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</si>
  <si>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58,00</t>
  </si>
  <si>
    <t xml:space="preserve">CONDULETE DE ALUMINIO TIPO LR, PARA ELETRODUTO ROSCAVEL DE 3/4", COM TAMPA CEGA                                                                                                                                                                                                                                                                                                                                                                                                                           </t>
  </si>
  <si>
    <t xml:space="preserve">CONDULETE DE ALUMINIO TIPO LR, PARA ELETRODUTO ROSCAVEL DE 3", COM TAMPA CEGA                                                                                                                                                                                                                                                                                                                                                                                                                             </t>
  </si>
  <si>
    <t>171,52</t>
  </si>
  <si>
    <t xml:space="preserve">CONDULETE DE ALUMINIO TIPO LR, PARA ELETRODUTO ROSCAVEL DE 4", COM TAMPA CEGA                                                                                                                                                                                                                                                                                                                                                                                                                             </t>
  </si>
  <si>
    <t>267,61</t>
  </si>
  <si>
    <t xml:space="preserve">CONDULETE DE ALUMINIO TIPO T, PARA ELETRODUTO ROSCAVEL DE 1 1/2", COM TAMPA CEGA                                                                                                                                                                                                                                                                                                                                                                                                                          </t>
  </si>
  <si>
    <t xml:space="preserve">CONDULETE DE ALUMINIO TIPO T, PARA ELETRODUTO ROSCAVEL DE 1 1/4", COM TAMPA CEGA                                                                                                                                                                                                                                                                                                                                                                                                                          </t>
  </si>
  <si>
    <t>34,29</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</si>
  <si>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</si>
  <si>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</si>
  <si>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</si>
  <si>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61,81</t>
  </si>
  <si>
    <t xml:space="preserve">CONDULETE DE ALUMINIO TIPO T, PARA ELETRODUTO ROSCAVEL DE 3/4", COM TAMPA CEGA                                                                                                                                                                                                                                                                                                                                                                                                                            </t>
  </si>
  <si>
    <t xml:space="preserve">CONDULETE DE ALUMINIO TIPO T, PARA ELETRODUTO ROSCAVEL DE 3", COM TAMPA CEGA                                                                                                                                                                                                                                                                                                                                                                                                                              </t>
  </si>
  <si>
    <t>192,99</t>
  </si>
  <si>
    <t xml:space="preserve">CONDULETE DE ALUMINIO TIPO T, PARA ELETRODUTO ROSCAVEL DE 4", COM TAMPA CEGA                                                                                                                                                                                                                                                                                                                                                                                                                              </t>
  </si>
  <si>
    <t>264,83</t>
  </si>
  <si>
    <t xml:space="preserve">CONDULETE DE ALUMINIO TIPO TB, PARA ELETRODUTO ROSCAVEL DE 3", COM TAMPA CEGA                                                                                                                                                                                                                                                                                                                                                                                                                             </t>
  </si>
  <si>
    <t>142,09</t>
  </si>
  <si>
    <t xml:space="preserve">CONDULETE DE ALUMINIO TIPO X, PARA ELETRODUTO ROSCAVEL DE 1 1/2", COM TAMPA CEGA                                                                                                                                                                                                                                                                                                                                                                                                                          </t>
  </si>
  <si>
    <t xml:space="preserve">CONDULETE DE ALUMINIO TIPO X, PARA ELETRODUTO ROSCAVEL DE 1 1/4", COM TAMPA CEGA                                                                                                                                                                                                                                                                                                                                                                                                                          </t>
  </si>
  <si>
    <t>36,26</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</si>
  <si>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</si>
  <si>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</si>
  <si>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</si>
  <si>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65,34</t>
  </si>
  <si>
    <t xml:space="preserve">CONDULETE DE ALUMINIO TIPO X, PARA ELETRODUTO ROSCAVEL DE 3/4", COM TAMPA CEGA                                                                                                                                                                                                                                                                                                                                                                                                                            </t>
  </si>
  <si>
    <t>18,92</t>
  </si>
  <si>
    <t xml:space="preserve">CONDULETE DE ALUMINIO TIPO X, PARA ELETRODUTO ROSCAVEL DE 3", COM TAMPA CEGA                                                                                                                                                                                                                                                                                                                                                                                                                              </t>
  </si>
  <si>
    <t>158,92</t>
  </si>
  <si>
    <t xml:space="preserve">CONDULETE DE ALUMINIO TIPO X, PARA ELETRODUTO ROSCAVEL DE 4", COM TAMPA CEGA                                                                                                                                                                                                                                                                                                                                                                                                                              </t>
  </si>
  <si>
    <t>264,56</t>
  </si>
  <si>
    <t xml:space="preserve">CONDULETE EM PVC, TIPO "B", SEM TAMPA, DE 1/2" OU 3/4"                                                                                                                                                                                                                                                                                                                                                                                                                                                    </t>
  </si>
  <si>
    <t xml:space="preserve">CONDULETE EM PVC, TIPO "B", SEM TAMPA, DE 1"                                                                                                                                                                                                                                                                                                                                                                                                                                                              </t>
  </si>
  <si>
    <t xml:space="preserve">CONDULETE EM PVC, TIPO "C", SEM TAMPA, DE 1/2"                                                                                                                                                                                                                                                                                                                                                                                                                                                            </t>
  </si>
  <si>
    <t>10,59</t>
  </si>
  <si>
    <t xml:space="preserve">CONDULETE EM PVC, TIPO "C", SEM TAMPA, DE 1"                                                                                                                                                                                                                                                                                                                                                                                                                                                              </t>
  </si>
  <si>
    <t>11,83</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</si>
  <si>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</si>
  <si>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</si>
  <si>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</si>
  <si>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</si>
  <si>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</si>
  <si>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</si>
  <si>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</si>
  <si>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</si>
  <si>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</si>
  <si>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</si>
  <si>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</si>
  <si>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</si>
  <si>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</si>
  <si>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</si>
  <si>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11,70</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</si>
  <si>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</si>
  <si>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</si>
  <si>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</si>
  <si>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</si>
  <si>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</si>
  <si>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48,03</t>
  </si>
  <si>
    <t xml:space="preserve">CONE DE SINALIZACAO EM PVC FLEXIVEL, H = 70 / 76 CM (NBR 15071)                                                                                                                                                                                                                                                                                                                                                                                                                                           </t>
  </si>
  <si>
    <t xml:space="preserve">CONE DE SINALIZACAO EM PVC RIGIDO COM FAIXA REFLETIVA, H = 70 / 76 CM                                                                                                                                                                                                                                                                                                                                                                                                                                     </t>
  </si>
  <si>
    <t>51,00</t>
  </si>
  <si>
    <t xml:space="preserve">CONECTOR / ADAPTADOR F/F, COM INSERTO METALICO, PPR, DN 25 MM X 1/2", PARA AGUA QUENTE E FRIA PREDIAL                                                                                                                                                                                                                                                                                                                                                                                                     </t>
  </si>
  <si>
    <t xml:space="preserve">CONECTOR / ADAPTADOR F/F, COM INSERTO METALICO, PPR, DN 32 MM X 3/4", PARA AGUA QUENTE E FRIA PREDIAL                                                                                                                                                                                                                                                                                                                                                                                                     </t>
  </si>
  <si>
    <t>25,20</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</si>
  <si>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</si>
  <si>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</si>
  <si>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</si>
  <si>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</si>
  <si>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</si>
  <si>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16,88</t>
  </si>
  <si>
    <t xml:space="preserve">CONECTOR / TOMADA FEMEA RJ 45, CATEGORIA 6 (CAT 6) PARA CABOS                                                                                                                                                                                                                                                                                                                                                                                                                                             </t>
  </si>
  <si>
    <t>35,81</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</si>
  <si>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</si>
  <si>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</si>
  <si>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</si>
  <si>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16,47</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</si>
  <si>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</si>
  <si>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</si>
  <si>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</si>
  <si>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</si>
  <si>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</si>
  <si>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</si>
  <si>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125,47</t>
  </si>
  <si>
    <t xml:space="preserve">CONECTOR CURVO 90 GRAUS DE ALUMINIO, BITOLA 2", PARA ADAPTAR ENTRADA DE ELETRODUTO METALICO FLEXIVEL EM QUADROS                                                                                                                                                                                                                                                                                                                                                                                           </t>
  </si>
  <si>
    <t>53,41</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</si>
  <si>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</si>
  <si>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</si>
  <si>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151,29</t>
  </si>
  <si>
    <t xml:space="preserve">CONECTOR CURVO 90 GRAUS DE ALUMINIO, BITOLA 4", PARA ADAPTAR ENTRADA DE ELETRODUTO METALICO FLEXIVEL EM QUADROS                                                                                                                                                                                                                                                                                                                                                                                           </t>
  </si>
  <si>
    <t>278,45</t>
  </si>
  <si>
    <t xml:space="preserve">CONECTOR DE ALUMINIO TIPO PRENSA CABO, BITOLA 1 1/2", PARA CABOS DE DIAMETRO DE 37 A 40 MM                                                                                                                                                                                                                                                                                                                                                                                                                </t>
  </si>
  <si>
    <t>48,56</t>
  </si>
  <si>
    <t xml:space="preserve">CONECTOR DE ALUMINIO TIPO PRENSA CABO, BITOLA 1 1/4", PARA CABOS DE DIAMETRO DE 31 A 34 MM                                                                                                                                                                                                                                                                                                                                                                                                                </t>
  </si>
  <si>
    <t>43,28</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</si>
  <si>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</si>
  <si>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</si>
  <si>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</si>
  <si>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</si>
  <si>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</si>
  <si>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</si>
  <si>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</si>
  <si>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</si>
  <si>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</si>
  <si>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</si>
  <si>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</si>
  <si>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</si>
  <si>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</si>
  <si>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42,33</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</si>
  <si>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</si>
  <si>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</si>
  <si>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</si>
  <si>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</si>
  <si>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</si>
  <si>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14,08</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</si>
  <si>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</si>
  <si>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</si>
  <si>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</si>
  <si>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31,78</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</si>
  <si>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</si>
  <si>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</si>
  <si>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6,04</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</si>
  <si>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</si>
  <si>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</si>
  <si>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</si>
  <si>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</si>
  <si>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</si>
  <si>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</si>
  <si>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</si>
  <si>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</si>
  <si>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</si>
  <si>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9,36</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</si>
  <si>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</si>
  <si>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</si>
  <si>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</si>
  <si>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</si>
  <si>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</si>
  <si>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</si>
  <si>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18,23</t>
  </si>
  <si>
    <t xml:space="preserve">CONECTOR/ADAPTADOR FIXO, ROSCA FEMEA, METALICA, COM ANEL DESLIZANTE, DN 25 MM X 3/4", PARA TUBO PEX PARA INST. AGUA QUENTE/FRIA                                                                                                                                                                                                                                                                                                                                                                           </t>
  </si>
  <si>
    <t>11,95</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</si>
  <si>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</si>
  <si>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</si>
  <si>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</si>
  <si>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1.278,15</t>
  </si>
  <si>
    <t xml:space="preserve">CONECTOR, CPVC, SOLDAVEL, 15 MM X 1/2", PARA AGUA QUENTE                                                                                                                                                                                                                                                                                                                                                                                                                                                  </t>
  </si>
  <si>
    <t xml:space="preserve">CONECTOR, CPVC, SOLDAVEL, 22 MM X 1/2", PARA AGUA QUENTE                                                                                                                                                                                                                                                                                                                                                                                                                                                  </t>
  </si>
  <si>
    <t>20,19</t>
  </si>
  <si>
    <t xml:space="preserve">CONECTOR, CPVC, SOLDAVEL, 22 MM X 3/4", PARA AGUA QUENTE                                                                                                                                                                                                                                                                                                                                                                                                                                                  </t>
  </si>
  <si>
    <t>18,08</t>
  </si>
  <si>
    <t xml:space="preserve">CONECTOR, CPVC, SOLDAVEL, 28 MM X 1", PARA AGUA QUENTE                                                                                                                                                                                                                                                                                                                                                                                                                                                    </t>
  </si>
  <si>
    <t>23,30</t>
  </si>
  <si>
    <t xml:space="preserve">CONECTOR, CPVC, SOLDAVEL, 35 MM X 1 1/4", PARA AGUA QUENTE                                                                                                                                                                                                                                                                                                                                                                                                                                                </t>
  </si>
  <si>
    <t>37,28</t>
  </si>
  <si>
    <t xml:space="preserve">CONECTOR, CPVC, SOLDAVEL, 42 MM X 1 1/2", PARA AGUA QUENTE                                                                                                                                                                                                                                                                                                                                                                                                                                                </t>
  </si>
  <si>
    <t xml:space="preserve">CONECTOR, CPVC, SOLDAVEL, 54 MM X 2", PARA AGUA QUENTE                                                                                                                                                                                                                                                                                                                                                                                                                                                    </t>
  </si>
  <si>
    <t>74,40</t>
  </si>
  <si>
    <t xml:space="preserve">CONECTOR, CPVC, SOLDAVEL, 73 MM X 2 1/2", PARA AGUA QUENTE                                                                                                                                                                                                                                                                                                                                                                                                                                                </t>
  </si>
  <si>
    <t>287,05</t>
  </si>
  <si>
    <t xml:space="preserve">CONECTOR, CPVC, SOLDAVEL, 89 MM X 3", PARA AGUA QUENTE                                                                                                                                                                                                                                                                                                                                                                                                                                                    </t>
  </si>
  <si>
    <t>416,87</t>
  </si>
  <si>
    <t xml:space="preserve">CONJ. DE FERRAGENS PARA PORTA DE VIDRO TEMPERADO, EM ZAMAC CROMADO, CONTEMPLANDO DOBRADICA INF., DOBRADICA SUP., PIVO PARA DOBRADICA INF., PIVO PARA DOBRADICA SUP., FECHADURA CENTRAL EM ZAMC. CROMADO, CONTRA FECHADURA DE PRESSAO                                                                                                                                                                                                                                                                      </t>
  </si>
  <si>
    <t>237,40</t>
  </si>
  <si>
    <t xml:space="preserve">CONJUNTO ARRUELAS DE VEDACAO 5/16" PARA TELHA FIBROCIMENTO (UMA ARRUELA METALICA E UMA ARRUELA PVC - CONICAS)                                                                                                                                                                                                                                                                                                                                                                                             </t>
  </si>
  <si>
    <t xml:space="preserve">CONJUNTO DE FERRAGENS PIVO, PARA PORTA PIVOTANTE DE ATE 100 KG, REGULAVEL COM ESFERA , CROMADO - SUPERIOR E INFERIOR - COMPLETO                                                                                                                                                                                                                                                                                                                                                                           </t>
  </si>
  <si>
    <t>77,97</t>
  </si>
  <si>
    <t xml:space="preserve">CONJUNTO DE LIGACAO AJUSTAVEL, PARA VASO / BACIA SANITARIA , EM PLASTICO BRANCO, COM TUBO, CANOPLA E ESPUDE                                                                                                                                                                                                                                                                                                                                                                                               </t>
  </si>
  <si>
    <t xml:space="preserve">CONJUNTO DE LIGACAO PARA VASO / BACIA SANITARIA, EM PLASTICO BRANCO, COM TUBO, CANOPLA E ANEL DE EXPANSAO (TUBO 1.1/2" X 20 CM)                                                                                                                                                                                                                                                                                                                                                                           </t>
  </si>
  <si>
    <t xml:space="preserve">CONJUNTO MONTADO ESTOPIM COM ESPOLETA COMUM NUMERO 8, COM CABECA ACENDEDORA, 1,5 M                                                                                                                                                                                                                                                                                                                                                                                                                        </t>
  </si>
  <si>
    <t xml:space="preserve">CONJUNTO PARA FUTSAL COM PAR DE TRAVES OFICIAIS DE 3,00 X 2,00 M EM TUBO DE ACO GALVANIZADO 3" COM REQUADROS EM TUBO DE 1", PINTURA EM PRIMER COM TINTA ESMALTE SINTETICO E REDES DE POLIETILENO FIO 4 MM                                                                                                                                                                                                                                                                                                 </t>
  </si>
  <si>
    <t>4.483,43</t>
  </si>
  <si>
    <t xml:space="preserve">CONJUNTO PARA QUADRA DE  VOLEI COM POSTES EM TUBO DE ACO GALVANIZADO 3", H = *255* CM, PINTURA EM TINTA ESMALTE SINTETICO, REDE DE NYLON COM 2 MM, MALHA 10 X 10 CM E ANTENAS OFICIAIS EM FIBRA DE VIDRO                                                                                                                                                                                                                                                                                                  </t>
  </si>
  <si>
    <t>2.721,83</t>
  </si>
  <si>
    <t xml:space="preserve">CONJUNTO PRE-MOLDADO COMPOSTO POR GRELHA (0,99 X 0,45 M), QUADRO (1,10 X 0,52 M) E CANTONEIRA (1,10 X 0,35 M), EM CONCRETO ARMADO, COM FCK DE 21 MPA                                                                                                                                                                                                                                                                                                                                                      </t>
  </si>
  <si>
    <t>458,16</t>
  </si>
  <si>
    <t xml:space="preserve">CONTAINER ALMOXARIFADO, DE *2,40* X *6,00* M, PADRAO SIMPLES, SEM REVESTIMENTO E SEM DIVISORIAS INTERNOS E SEM SANITARIO, PARA USO EM CANTEIRO DE OBRAS                                                                                                                                                                                                                                                                                                                                                   </t>
  </si>
  <si>
    <t>22.500,00</t>
  </si>
  <si>
    <t xml:space="preserve">CONTATOR TRIPOLAR, CORRENTE DE *110* A, TENSAO NOMINAL DE *500* V, CATEGORIA AC-2 E AC-3                                                                                                                                                                                                                                                                                                                                                                                                                  </t>
  </si>
  <si>
    <t>1.892,45</t>
  </si>
  <si>
    <t xml:space="preserve">CONTATOR TRIPOLAR, CORRENTE DE *185* A, TENSAO NOMINAL DE *500* V, CATEGORIA AC-2 E AC-3                                                                                                                                                                                                                                                                                                                                                                                                                  </t>
  </si>
  <si>
    <t>2.830,39</t>
  </si>
  <si>
    <t xml:space="preserve">CONTATOR TRIPOLAR, CORRENTE DE *22* A, TENSAO NOMINAL DE *500* V, CATEGORIA AC-2 E AC-3                                                                                                                                                                                                                                                                                                                                                                                                                   </t>
  </si>
  <si>
    <t>197,69</t>
  </si>
  <si>
    <t xml:space="preserve">CONTATOR TRIPOLAR, CORRENTE DE *265* A, TENSAO NOMINAL DE *500* V, CATEGORIA AC-2 E AC-3                                                                                                                                                                                                                                                                                                                                                                                                                  </t>
  </si>
  <si>
    <t>6.387,02</t>
  </si>
  <si>
    <t xml:space="preserve">CONTATOR TRIPOLAR, CORRENTE DE *38* A, TENSAO NOMINAL DE *500* V, CATEGORIA AC-2 E AC-3                                                                                                                                                                                                                                                                                                                                                                                                                   </t>
  </si>
  <si>
    <t>416,44</t>
  </si>
  <si>
    <t xml:space="preserve">CONTATOR TRIPOLAR, CORRENTE DE *500* A, TENSAO NOMINAL DE *500* V, CATEGORIA AC-2 E AC-3                                                                                                                                                                                                                                                                                                                                                                                                                  </t>
  </si>
  <si>
    <t>15.544,49</t>
  </si>
  <si>
    <t xml:space="preserve">CONTATOR TRIPOLAR, CORRENTE DE *65* A, TENSAO NOMINAL DE *500* V, CATEGORIA AC-2 E AC-3                                                                                                                                                                                                                                                                                                                                                                                                                   </t>
  </si>
  <si>
    <t>796,02</t>
  </si>
  <si>
    <t xml:space="preserve">CONTATOR TRIPOLAR, CORRENTE DE 12 A, TENSAO NOMINAL DE *500* V, CATEGORIA AC-2 E AC-3                                                                                                                                                                                                                                                                                                                                                                                                                     </t>
  </si>
  <si>
    <t>161,22</t>
  </si>
  <si>
    <t xml:space="preserve">CONTATOR TRIPOLAR, CORRENTE DE 25 A, TENSAO NOMINAL DE *500* V, CATEGORIA AC-2 E AC-3                                                                                                                                                                                                                                                                                                                                                                                                                     </t>
  </si>
  <si>
    <t>221,78</t>
  </si>
  <si>
    <t xml:space="preserve">CONTATOR TRIPOLAR, CORRENTE DE 250 A, TENSAO NOMINAL DE *500* V, PARA ACIONAMENTO DE CAPACITORES                                                                                                                                                                                                                                                                                                                                                                                                          </t>
  </si>
  <si>
    <t>4.883,01</t>
  </si>
  <si>
    <t xml:space="preserve">CONTATOR TRIPOLAR, CORRENTE DE 300 A, TENSAO NOMINAL DE *500* V, CATEGORIA AC-2 E AC-3                                                                                                                                                                                                                                                                                                                                                                                                                    </t>
  </si>
  <si>
    <t>7.510,16</t>
  </si>
  <si>
    <t xml:space="preserve">CONTATOR TRIPOLAR, CORRENTE DE 32 A, TENSAO NOMINAL DE *500* V, CATEGORIA AC-2 E AC-3                                                                                                                                                                                                                                                                                                                                                                                                                     </t>
  </si>
  <si>
    <t>343,24</t>
  </si>
  <si>
    <t xml:space="preserve">CONTATOR TRIPOLAR, CORRENTE DE 400 A, TENSAO NOMINAL DE *500* V, CATEGORIA AC-2 E AC-3                                                                                                                                                                                                                                                                                                                                                                                                                    </t>
  </si>
  <si>
    <t>8.965,50</t>
  </si>
  <si>
    <t xml:space="preserve">CONTATOR TRIPOLAR, CORRENTE DE 45 A, TENSAO NOMINAL DE *500* V, CATEGORIA AC-2 E AC-3                                                                                                                                                                                                                                                                                                                                                                                                                     </t>
  </si>
  <si>
    <t>613,88</t>
  </si>
  <si>
    <t xml:space="preserve">CONTATOR TRIPOLAR, CORRENTE DE 630 A, TENSAO NOMINAL DE *500* V, CATEGORIA AC-2 E AC-3                                                                                                                                                                                                                                                                                                                                                                                                                    </t>
  </si>
  <si>
    <t>22.037,64</t>
  </si>
  <si>
    <t xml:space="preserve">CONTATOR TRIPOLAR, CORRENTE DE 75 A, TENSAO NOMINAL DE *500* V, CATEGORIA AC-2 E AC-3                                                                                                                                                                                                                                                                                                                                                                                                                     </t>
  </si>
  <si>
    <t>1.152,76</t>
  </si>
  <si>
    <t xml:space="preserve">CONTATOR TRIPOLAR, CORRENTE DE 9 A, TENSAO NOMINAL DE *500* V, CATEGORIA AC-2 E AC-3                                                                                                                                                                                                                                                                                                                                                                                                                      </t>
  </si>
  <si>
    <t>151,83</t>
  </si>
  <si>
    <t xml:space="preserve">CONTATOR TRIPOLAR, CORRENTE DE 95 A, TENSAO NOMINAL DE *500* V, CATEGORIA AC-2 E AC-3                                                                                                                                                                                                                                                                                                                                                                                                                     </t>
  </si>
  <si>
    <t>1.584,07</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</si>
  <si>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</si>
  <si>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</si>
  <si>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</si>
  <si>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640,24</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</si>
  <si>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</si>
  <si>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</si>
  <si>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</si>
  <si>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</si>
  <si>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</si>
  <si>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</si>
  <si>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</si>
  <si>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</si>
  <si>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CORRENTE DE ELO CURTO COMUM, SOLDADA, GALVANIZADA, ESPESSURA DO ELO = 1/2" (12,5 MM)                                                                                                                                                                                                                                                                                                                                                                                                                      </t>
  </si>
  <si>
    <t xml:space="preserve">CORTADEIRA DE PISO DE CONCRETO E ASFALTO, PARA DISCO PADRAO DE DIAMETRO 350 MM (14") OU 450 MM (18") , MOTOR A GASOLINA, POTENCIA 13 HP, SEM DISCO                                                                                                                                                                                                                                                                                                                                                        </t>
  </si>
  <si>
    <t>12.358,02</t>
  </si>
  <si>
    <t xml:space="preserve">CORTADEIRA HIDRAULICA DE VERGALHAO, PARA ACO DE DIAMETRO ATE 50 MM, MOTOR ELETRICO TRIFASICO, POTENCIA DE 5,5 HP A 7,5 HP                                                                                                                                                                                                                                                                                                                                                                                 </t>
  </si>
  <si>
    <t>101.875,28</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</si>
  <si>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</si>
  <si>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</si>
  <si>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</si>
  <si>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</si>
  <si>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745,61</t>
  </si>
  <si>
    <t xml:space="preserve">COTOVELO DE COBRE 90 GRAUS (REF 607) SEM ANEL DE SOLDA, BOLSA X BOLSA, 15 MM                                                                                                                                                                                                                                                                                                                                                                                                                              </t>
  </si>
  <si>
    <t xml:space="preserve">COTOVELO DE COBRE 90 GRAUS (REF 607) SEM ANEL DE SOLDA, BOLSA X BOLSA, 22 MM                                                                                                                                                                                                                                                                                                                                                                                                                              </t>
  </si>
  <si>
    <t>10,99</t>
  </si>
  <si>
    <t xml:space="preserve">COTOVELO DE COBRE 90 GRAUS (REF 607) SEM ANEL DE SOLDA, BOLSA X BOLSA, 28 MM                                                                                                                                                                                                                                                                                                                                                                                                                              </t>
  </si>
  <si>
    <t>18,87</t>
  </si>
  <si>
    <t xml:space="preserve">COTOVELO DE COBRE 90 GRAUS (REF 607) SEM ANEL DE SOLDA, BOLSA X BOLSA, 35 MM                                                                                                                                                                                                                                                                                                                                                                                                                              </t>
  </si>
  <si>
    <t>37,09</t>
  </si>
  <si>
    <t xml:space="preserve">COTOVELO DE COBRE 90 GRAUS (REF 607) SEM ANEL DE SOLDA, BOLSA X BOLSA, 42 MM                                                                                                                                                                                                                                                                                                                                                                                                                              </t>
  </si>
  <si>
    <t>56,93</t>
  </si>
  <si>
    <t xml:space="preserve">COTOVELO DE COBRE 90 GRAUS (REF 607) SEM ANEL DE SOLDA, BOLSA X BOLSA, 54 MM                                                                                                                                                                                                                                                                                                                                                                                                                              </t>
  </si>
  <si>
    <t>90,37</t>
  </si>
  <si>
    <t xml:space="preserve">COTOVELO DE COBRE 90 GRAUS (REF 607) SEM ANEL DE SOLDA, BOLSA X BOLSA, 66 MM                                                                                                                                                                                                                                                                                                                                                                                                                              </t>
  </si>
  <si>
    <t>314,67</t>
  </si>
  <si>
    <t xml:space="preserve">COTOVELO DE COBRE 90 GRAUS (REF 607) SEM ANEL DE SOLDA, BOLSA X BOLSA, 79 MM                                                                                                                                                                                                                                                                                                                                                                                                                              </t>
  </si>
  <si>
    <t>301,74</t>
  </si>
  <si>
    <t xml:space="preserve">COTOVELO DE REDUCAO 90 GRAUS DE FERRO GALVANIZADO, COM ROSCA BSP, DE 1 1/2" X 1"                                                                                                                                                                                                                                                                                                                                                                                                                          </t>
  </si>
  <si>
    <t>47,39</t>
  </si>
  <si>
    <t xml:space="preserve">COTOVELO DE REDUCAO 90 GRAUS DE FERRO GALVANIZADO, COM ROSCA BSP, DE 1 1/2" X 3/4"                                                                                                                                                                                                                                                                                                                                                                                                                        </t>
  </si>
  <si>
    <t>47,37</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</si>
  <si>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</si>
  <si>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</si>
  <si>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</si>
  <si>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</si>
  <si>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120,31</t>
  </si>
  <si>
    <t xml:space="preserve">COTOVELO DE REDUCAO 90 GRAUS DE FERRO GALVANIZADO, COM ROSCA BSP, DE 2" X 1 1/2"                                                                                                                                                                                                                                                                                                                                                                                                                          </t>
  </si>
  <si>
    <t>67,95</t>
  </si>
  <si>
    <t xml:space="preserve">COTOVELO DE REDUCAO 90 GRAUS DE FERRO GALVANIZADO, COM ROSCA BSP, DE 3/4" X 1/2"                                                                                                                                                                                                                                                                                                                                                                                                                          </t>
  </si>
  <si>
    <t>13,01</t>
  </si>
  <si>
    <t xml:space="preserve">COTOVELO 45 GRAUS DE FERRO GALVANIZADO, COM ROSCA BSP, DE 1 1/2"                                                                                                                                                                                                                                                                                                                                                                                                                                          </t>
  </si>
  <si>
    <t>40,06</t>
  </si>
  <si>
    <t xml:space="preserve">COTOVELO 45 GRAUS DE FERRO GALVANIZADO, COM ROSCA BSP, DE 1 1/4"                                                                                                                                                                                                                                                                                                                                                                                                                                          </t>
  </si>
  <si>
    <t>32,70</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</si>
  <si>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</si>
  <si>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</si>
  <si>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</si>
  <si>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</si>
  <si>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58,25</t>
  </si>
  <si>
    <t xml:space="preserve">COTOVELO 45 GRAUS DE FERRO GALVANIZADO, COM ROSCA BSP, DE 3/4"                                                                                                                                                                                                                                                                                                                                                                                                                                            </t>
  </si>
  <si>
    <t xml:space="preserve">COTOVELO 45 GRAUS DE FERRO GALVANIZADO, COM ROSCA BSP, DE 3"                                                                                                                                                                                                                                                                                                                                                                                                                                              </t>
  </si>
  <si>
    <t>164,62</t>
  </si>
  <si>
    <t xml:space="preserve">COTOVELO 45 GRAUS DE FERRO GALVANIZADO, COM ROSCA BSP, DE 4"                                                                                                                                                                                                                                                                                                                                                                                                                                              </t>
  </si>
  <si>
    <t>288,45</t>
  </si>
  <si>
    <t xml:space="preserve">COTOVELO 45 GRAUS, PEAD PE 100, DE 125 MM, PARA ELETROFUSAO                                                                                                                                                                                                                                                                                                                                                                                                                                               </t>
  </si>
  <si>
    <t>232,23</t>
  </si>
  <si>
    <t xml:space="preserve">COTOVELO 45 GRAUS, PEAD PE 100, DE 200 MM, PARA ELETROFUSAO                                                                                                                                                                                                                                                                                                                                                                                                                                               </t>
  </si>
  <si>
    <t>1.518,32</t>
  </si>
  <si>
    <t xml:space="preserve">COTOVELO 45 GRAUS, PEAD PE 100, DE 32 MM, PARA ELETROFUSAO                                                                                                                                                                                                                                                                                                                                                                                                                                                </t>
  </si>
  <si>
    <t xml:space="preserve">COTOVELO 45 GRAUS, PEAD PE 100, DE 40 MM, PARA ELETROFUSAO                                                                                                                                                                                                                                                                                                                                                                                                                                                </t>
  </si>
  <si>
    <t xml:space="preserve">COTOVELO 45 GRAUS, PEAD PE 100, DE 63 MM, PARA ELETROFUSAO                                                                                                                                                                                                                                                                                                                                                                                                                                                </t>
  </si>
  <si>
    <t>46,58</t>
  </si>
  <si>
    <t xml:space="preserve">COTOVELO 90 GRAUS DE FERRO GALVANIZADO, COM ROSCA BSP MACHO/FEMEA, DE 1 1/2"                                                                                                                                                                                                                                                                                                                                                                                                                              </t>
  </si>
  <si>
    <t>45,29</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</si>
  <si>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</si>
  <si>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</si>
  <si>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</si>
  <si>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23,22</t>
  </si>
  <si>
    <t xml:space="preserve">COTOVELO 90 GRAUS DE FERRO GALVANIZADO, COM ROSCA BSP MACHO/FEMEA, DE 2 1/2"                                                                                                                                                                                                                                                                                                                                                                                                                              </t>
  </si>
  <si>
    <t>132,20</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</si>
  <si>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</si>
  <si>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</si>
  <si>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</si>
  <si>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201,07</t>
  </si>
  <si>
    <t xml:space="preserve">COTOVELO 90 GRAUS DE FERRO GALVANIZADO, COM ROSCA BSP, DE 1 1/2"                                                                                                                                                                                                                                                                                                                                                                                                                                          </t>
  </si>
  <si>
    <t>36,30</t>
  </si>
  <si>
    <t xml:space="preserve">COTOVELO 90 GRAUS DE FERRO GALVANIZADO, COM ROSCA BSP, DE 1 1/4"                                                                                                                                                                                                                                                                                                                                                                                                                                          </t>
  </si>
  <si>
    <t xml:space="preserve">COTOVELO 90 GRAUS DE FERRO GALVANIZADO, COM ROSCA BSP, DE 1/2"                                                                                                                                                                                                                                                                                                                                                                                                                                            </t>
  </si>
  <si>
    <t>7,74</t>
  </si>
  <si>
    <t xml:space="preserve">COTOVELO 90 GRAUS DE FERRO GALVANIZADO, COM ROSCA BSP, DE 1"                                                                                                                                                                                                                                                                                                                                                                                                                                              </t>
  </si>
  <si>
    <t xml:space="preserve">COTOVELO 90 GRAUS DE FERRO GALVANIZADO, COM ROSCA BSP, DE 2 1/2"                                                                                                                                                                                                                                                                                                                                                                                                                                          </t>
  </si>
  <si>
    <t>101,37</t>
  </si>
  <si>
    <t xml:space="preserve">COTOVELO 90 GRAUS DE FERRO GALVANIZADO, COM ROSCA BSP, DE 2"                                                                                                                                                                                                                                                                                                                                                                                                                                              </t>
  </si>
  <si>
    <t xml:space="preserve">COTOVELO 90 GRAUS DE FERRO GALVANIZADO, COM ROSCA BSP, DE 3/4"                                                                                                                                                                                                                                                                                                                                                                                                                                            </t>
  </si>
  <si>
    <t xml:space="preserve">COTOVELO 90 GRAUS DE FERRO GALVANIZADO, COM ROSCA BSP, DE 3"                                                                                                                                                                                                                                                                                                                                                                                                                                              </t>
  </si>
  <si>
    <t>142,98</t>
  </si>
  <si>
    <t xml:space="preserve">COTOVELO 90 GRAUS DE FERRO GALVANIZADO, COM ROSCA BSP, DE 4"                                                                                                                                                                                                                                                                                                                                                                                                                                              </t>
  </si>
  <si>
    <t>271,92</t>
  </si>
  <si>
    <t xml:space="preserve">COTOVELO 90 GRAUS DE FERRO GALVANIZADO, COM ROSCA BSP, DE 5"                                                                                                                                                                                                                                                                                                                                                                                                                                              </t>
  </si>
  <si>
    <t>396,77</t>
  </si>
  <si>
    <t xml:space="preserve">COTOVELO 90 GRAUS DE FERRO GALVANIZADO, COM ROSCA BSP, DE 6"                                                                                                                                                                                                                                                                                                                                                                                                                                              </t>
  </si>
  <si>
    <t>1.014,11</t>
  </si>
  <si>
    <t xml:space="preserve">COTOVELO 90 GRAUS, PEAD PE 100, DE 125 MM, PARA ELETROFUSAO                                                                                                                                                                                                                                                                                                                                                                                                                                               </t>
  </si>
  <si>
    <t xml:space="preserve">COTOVELO 90 GRAUS, PEAD PE 100, DE 20 MM, PARA ELETROFUSAO                                                                                                                                                                                                                                                                                                                                                                                                                                                </t>
  </si>
  <si>
    <t xml:space="preserve">COTOVELO 90 GRAUS, PEAD PE 100, DE 200 MM, PARA ELETROFUSAO                                                                                                                                                                                                                                                                                                                                                                                                                                               </t>
  </si>
  <si>
    <t>2.165,34</t>
  </si>
  <si>
    <t xml:space="preserve">COTOVELO 90 GRAUS, PEAD PE 100, DE 32 MM, PARA ELETROFUSAO                                                                                                                                                                                                                                                                                                                                                                                                                                                </t>
  </si>
  <si>
    <t xml:space="preserve">COTOVELO 90 GRAUS, PEAD PE 100, DE 63 MM, PARA ELETROFUSAO                                                                                                                                                                                                                                                                                                                                                                                                                                                </t>
  </si>
  <si>
    <t>72,82</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</si>
  <si>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</si>
  <si>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</si>
  <si>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</si>
  <si>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</si>
  <si>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</si>
  <si>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</si>
  <si>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150,07</t>
  </si>
  <si>
    <t xml:space="preserve">CREMONA RETANGULAR INJETADA LISA, COM CASTANHA / ALCA, EM LATAO, COM ACABAMENTO CROMADO, DE SOBREPOR / EMBUTIR                                                                                                                                                                                                                                                                                                                                                                                            </t>
  </si>
  <si>
    <t>27,15</t>
  </si>
  <si>
    <t xml:space="preserve">CRUZETA DE CONCRETO LEVE, COMP. 2000 MM SECAO, 90 X 90 MM                                                                                                                                                                                                                                                                                                                                                                                                                                                 </t>
  </si>
  <si>
    <t>80,41</t>
  </si>
  <si>
    <t xml:space="preserve">CRUZETA DE FERRO GALVANIZADO, COM ROSCA BSP, DE 1 1/2"                                                                                                                                                                                                                                                                                                                                                                                                                                                    </t>
  </si>
  <si>
    <t>85,61</t>
  </si>
  <si>
    <t xml:space="preserve">CRUZETA DE FERRO GALVANIZADO, COM ROSCA BSP, DE 1 1/4"                                                                                                                                                                                                                                                                                                                                                                                                                                                    </t>
  </si>
  <si>
    <t>67,06</t>
  </si>
  <si>
    <t xml:space="preserve">CRUZETA DE FERRO GALVANIZADO, COM ROSCA BSP, DE 1/2"                                                                                                                                                                                                                                                                                                                                                                                                                                                      </t>
  </si>
  <si>
    <t xml:space="preserve">CRUZETA DE FERRO GALVANIZADO, COM ROSCA BSP, DE 1"                                                                                                                                                                                                                                                                                                                                                                                                                                                        </t>
  </si>
  <si>
    <t xml:space="preserve">CRUZETA DE FERRO GALVANIZADO, COM ROSCA BSP, DE 2 1/2"                                                                                                                                                                                                                                                                                                                                                                                                                                                    </t>
  </si>
  <si>
    <t>213,90</t>
  </si>
  <si>
    <t xml:space="preserve">CRUZETA DE FERRO GALVANIZADO, COM ROSCA BSP, DE 2"                                                                                                                                                                                                                                                                                                                                                                                                                                                        </t>
  </si>
  <si>
    <t>118,23</t>
  </si>
  <si>
    <t xml:space="preserve">CRUZETA DE FERRO GALVANIZADO, COM ROSCA BSP, DE 3/4"                                                                                                                                                                                                                                                                                                                                                                                                                                                      </t>
  </si>
  <si>
    <t xml:space="preserve">CRUZETA DE FERRO GALVANIZADO, COM ROSCA BSP, DE 3"                                                                                                                                                                                                                                                                                                                                                                                                                                                        </t>
  </si>
  <si>
    <t>307,01</t>
  </si>
  <si>
    <t xml:space="preserve">CRUZETA DE MADEIRA TRATADA, *90 X 115 X 2400* MM, EM EUCALIPTO OU EQUIVALENTE DA REGIAO                                                                                                                                                                                                                                                                                                                                                                                                                   </t>
  </si>
  <si>
    <t>129,90</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</si>
  <si>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</si>
  <si>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</si>
  <si>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</si>
  <si>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165,42</t>
  </si>
  <si>
    <t xml:space="preserve">CUMEEIRA ARTICULADA (ABA INFERIOR) PARA TELHA ONDULADA DE FIBROCIMENTO E = 4 MM, ABA *330* MM, COMPRIMENTO 500 MM (SEM AMIANTO)                                                                                                                                                                                                                                                                                                                                                                           </t>
  </si>
  <si>
    <t xml:space="preserve">CUMEEIRA NORMAL PARA TELHA ESTRUTURAL DE FIBROCIMENTO 2 ABAS, E = 6 MM, DE 1050 X 935 MM (SEM AMIANTO)                                                                                                                                                                                                                                                                                                                                                                                                    </t>
  </si>
  <si>
    <t>62,48</t>
  </si>
  <si>
    <t xml:space="preserve">CUMEEIRA NORMAL PARA TELHA ONDULADA DE FIBROCIMENTO, E = 6 MM, ABA 300 MM, COMPRIMENTO 1100 MM (SEM AMIANTO)                                                                                                                                                                                                                                                                                                                                                                                              </t>
  </si>
  <si>
    <t>50,24</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</si>
  <si>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</si>
  <si>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</si>
  <si>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</si>
  <si>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</si>
  <si>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54,12</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</si>
  <si>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</si>
  <si>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</si>
  <si>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</si>
  <si>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</si>
  <si>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</si>
  <si>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</si>
  <si>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</si>
  <si>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</si>
  <si>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</si>
  <si>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</si>
  <si>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</si>
  <si>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37,67</t>
  </si>
  <si>
    <t xml:space="preserve">CURVA DE PVC 90 GRAUS, SOLDAVEL, 110 MM, COR MARROM, PARA AGUA FRIA PREDIAL                                                                                                                                                                                                                                                                                                                                                                                                                               </t>
  </si>
  <si>
    <t>183,01</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</si>
  <si>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</si>
  <si>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</si>
  <si>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</si>
  <si>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</si>
  <si>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</si>
  <si>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</si>
  <si>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33,99</t>
  </si>
  <si>
    <t xml:space="preserve">CURVA DE PVC 90 GRAUS, SOLDAVEL, 75 MM, COR MARROM, PARA AGUA FRIA PREDIAL                                                                                                                                                                                                                                                                                                                                                                                                                                </t>
  </si>
  <si>
    <t>52,19</t>
  </si>
  <si>
    <t xml:space="preserve">CURVA DE PVC 90 GRAUS, SOLDAVEL, 85 MM, COR MARROM, PARA AGUA FRIA PREDIAL                                                                                                                                                                                                                                                                                                                                                                                                                                </t>
  </si>
  <si>
    <t>66,86</t>
  </si>
  <si>
    <t xml:space="preserve">CURVA DE PVC, 90 GRAUS, SERIE R, DN 100 MM, PARA ESGOTO PREDIAL                                                                                                                                                                                                                                                                                                                                                                                                                                           </t>
  </si>
  <si>
    <t>38,69</t>
  </si>
  <si>
    <t xml:space="preserve">CURVA DE TRANSPOSICAO BRONZE/LATAO (REF 736) SEM ANEL DE SOLDA, BOLSA X BOLSA, 15 MM                                                                                                                                                                                                                                                                                                                                                                                                                      </t>
  </si>
  <si>
    <t xml:space="preserve">CURVA DE TRANSPOSICAO BRONZE/LATAO (REF 736) SEM ANEL DE SOLDA, BOLSA X BOLSA, 22 MM                                                                                                                                                                                                                                                                                                                                                                                                                      </t>
  </si>
  <si>
    <t>38,26</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</si>
  <si>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</si>
  <si>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</si>
  <si>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</si>
  <si>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</si>
  <si>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</si>
  <si>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</si>
  <si>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</si>
  <si>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59,95</t>
  </si>
  <si>
    <t xml:space="preserve">CURVA LONGA PVC, PB, JE, 45 GRAUS, DN 150 MM, PARA REDE COLETORA ESGOTO                                                                                                                                                                                                                                                                                                                                                                                                                                   </t>
  </si>
  <si>
    <t>137,30</t>
  </si>
  <si>
    <t xml:space="preserve">CURVA LONGA PVC, PB, JE, 90 GRAUS, DN 100 MM, PARA REDE COLETORA ESGOTO                                                                                                                                                                                                                                                                                                                                                                                                                                   </t>
  </si>
  <si>
    <t>63,80</t>
  </si>
  <si>
    <t xml:space="preserve">CURVA LONGA PVC, PB, JE, 90 GRAUS, DN 150 MM, PARA REDE COLETORA ESGOTO                                                                                                                                                                                                                                                                                                                                                                                                                                   </t>
  </si>
  <si>
    <t>166,22</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</si>
  <si>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</si>
  <si>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</si>
  <si>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</si>
  <si>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</si>
  <si>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</si>
  <si>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12,55</t>
  </si>
  <si>
    <t xml:space="preserve">CURVA PVC CURTA 90 GRAUS, DN 75 MM, PARA ESGOTO PREDIAL                                                                                                                                                                                                                                                                                                                                                                                                                                                   </t>
  </si>
  <si>
    <t>26,17</t>
  </si>
  <si>
    <t xml:space="preserve">CURVA PVC LONGA 90 GRAUS, DN 100 MM, PARA ESGOTO PREDIAL                                                                                                                                                                                                                                                                                                                                                                                                                                                  </t>
  </si>
  <si>
    <t>63,59</t>
  </si>
  <si>
    <t xml:space="preserve">CURVA PVC LONGA 90 GRAUS, DN 40 MM, PARA ESGOTO PREDIAL                                                                                                                                                                                                                                                                                                                                                                                                                                                   </t>
  </si>
  <si>
    <t xml:space="preserve">CURVA PVC LONGA 90 GRAUS, DN 50 MM, PARA ESGOTO PREDIAL                                                                                                                                                                                                                                                                                                                                                                                                                                                   </t>
  </si>
  <si>
    <t xml:space="preserve">CURVA PVC LONGA 90 GRAUS, DN 75 MM, PARA ESGOTO PREDIAL                                                                                                                                                                                                                                                                                                                                                                                                                                                   </t>
  </si>
  <si>
    <t>48,59</t>
  </si>
  <si>
    <t xml:space="preserve">CURVA PVC PBA, JE, PB, 45 GRAUS, DN 100 / DE 110 MM, PARA REDE AGUA (NBR 10351)                                                                                                                                                                                                                                                                                                                                                                                                                           </t>
  </si>
  <si>
    <t>114,27</t>
  </si>
  <si>
    <t xml:space="preserve">CURVA PVC PBA, JE, PB, 45 GRAUS, DN 50 / DE 60 MM, PARA REDE AGUA (NBR 10351)                                                                                                                                                                                                                                                                                                                                                                                                                             </t>
  </si>
  <si>
    <t xml:space="preserve">CURVA PVC PBA, JE, PB, 45 GRAUS, DN 75 / DE 85 MM, PARA REDE AGUA (NBR 10351)                                                                                                                                                                                                                                                                                                                                                                                                                             </t>
  </si>
  <si>
    <t>61,56</t>
  </si>
  <si>
    <t xml:space="preserve">CURVA PVC PBA, JE, PB, 90 GRAUS, DN 100 / DE 110 MM, PARA REDE AGUA (NBR 10351)                                                                                                                                                                                                                                                                                                                                                                                                                           </t>
  </si>
  <si>
    <t>139,44</t>
  </si>
  <si>
    <t xml:space="preserve">CURVA PVC PBA, JE, PB, 90 GRAUS, DN 50 / DE 60 MM, PARA REDE AGUA (NBR 10351)                                                                                                                                                                                                                                                                                                                                                                                                                             </t>
  </si>
  <si>
    <t>31,26</t>
  </si>
  <si>
    <t xml:space="preserve">CURVA PVC PBA, JE, PB, 90 GRAUS, DN 75 / DE 85 MM, PARA REDE AGUA (NBR 10351)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</si>
  <si>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</si>
  <si>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</si>
  <si>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</si>
  <si>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</si>
  <si>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</si>
  <si>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466,96</t>
  </si>
  <si>
    <t xml:space="preserve">CURVA PVC, BB, JE, 90 GRAUS, DN 200 MM, PARA TUBO CORRUGADO E/OU LISO, REDE COLETORA ESGOTO                                                                                                                                                                                                                                                                                                                                                                                                               </t>
  </si>
  <si>
    <t>326,24</t>
  </si>
  <si>
    <t xml:space="preserve">CURVA PVC, BB, JE, 90 GRAUS, DN 250 MM, PARA TUBO CORRUGADO E/OU LISO, REDE COLETORA ESGOTO                                                                                                                                                                                                                                                                                                                                                                                                               </t>
  </si>
  <si>
    <t>624,88</t>
  </si>
  <si>
    <t xml:space="preserve">CURVA PVC, SERIE R, 87.30 GRAUS, CURTA, PARA PE-DE-COLUNA, DN 100 MM, PARA ESGOTO PREDIAL                                                                                                                                                                                                                                                                                                                                                                                                                 </t>
  </si>
  <si>
    <t>27,09</t>
  </si>
  <si>
    <t xml:space="preserve">CURVA PVC, SERIE R, 87.30 GRAUS, CURTA, PARA PE-DE-COLUNA, DN 150 MM, PARA ESGOTO PREDIAL                                                                                                                                                                                                                                                                                                                                                                                                                 </t>
  </si>
  <si>
    <t xml:space="preserve">CURVA PVC, SERIE R, 87.30 GRAUS, CURTA, PARA PE-DE-COLUNA, DN 75 MM, PARA ESGOTO PREDIAL                                                                                                                                                                                                                                                                                                                                                                                                                  </t>
  </si>
  <si>
    <t xml:space="preserve">CURVA 135 GRAUS, DE PVC RIGIDO ROSCAVEL, DE 1", PARA ELETRODUTO                                                                                                                                                                                                                                                                                                                                                                                                                                           </t>
  </si>
  <si>
    <t xml:space="preserve">CURVA 135 GRAUS, DE PVC RIGIDO ROSCAVEL, DE 3/4", PARA ELETRODUTO                                                                                                                                                                                                                                                                                                                                                                                                                                         </t>
  </si>
  <si>
    <t xml:space="preserve">CURVA 135 GRAUS, PARA ELETRODUTO, EM ACO GALVANIZADO ELETROLITICO, DIAMETRO DE 100 MM (4")                                                                                                                                                                                                                                                                                                                                                                                                                </t>
  </si>
  <si>
    <t>208,91</t>
  </si>
  <si>
    <t xml:space="preserve">CURVA 135 GRAUS, PARA ELETRODUTO, EM ACO GALVANIZADO ELETROLITICO, DIAMETRO DE 15 MM (1/2")                                                                                                                                                                                                                                                                                                                                                                                                               </t>
  </si>
  <si>
    <t xml:space="preserve">CURVA 135 GRAUS, PARA ELETRODUTO, EM ACO GALVANIZADO ELETROLITICO, DIAMETRO DE 20 MM (3/4")                                                                                                                                                                                                                                                                                                                                                                                                               </t>
  </si>
  <si>
    <t xml:space="preserve">CURVA 135 GRAUS, PARA ELETRODUTO, EM ACO GALVANIZADO ELETROLITICO, DIAMETRO DE 25 MM (1")                                                                                                                                                                                                                                                                                                                                                                                                                 </t>
  </si>
  <si>
    <t xml:space="preserve">CURVA 135 GRAUS, PARA ELETRODUTO, EM ACO GALVANIZADO ELETROLITICO, DIAMETRO DE 32 MM (1 1/4")                                                                                                                                                                                                                                                                                                                                                                                                             </t>
  </si>
  <si>
    <t xml:space="preserve">CURVA 135 GRAUS, PARA ELETRODUTO, EM ACO GALVANIZADO ELETROLITICO, DIAMETRO DE 40 MM (1 1/2")                                                                                                                                                                                                                                                                                                                                                                                                             </t>
  </si>
  <si>
    <t xml:space="preserve">CURVA 135 GRAUS, PARA ELETRODUTO, EM ACO GALVANIZADO ELETROLITICO, DIAMETRO DE 50 MM (2")                                                                                                                                                                                                                                                                                                                                                                                                                 </t>
  </si>
  <si>
    <t xml:space="preserve">CURVA 135 GRAUS, PARA ELETRODUTO, EM ACO GALVANIZADO ELETROLITICO, DIAMETRO DE 65 MM (2 1/2")                                                                                                                                                                                                                                                                                                                                                                                                             </t>
  </si>
  <si>
    <t>78,69</t>
  </si>
  <si>
    <t xml:space="preserve">CURVA 135 GRAUS, PARA ELETRODUTO, EM ACO GALVANIZADO ELETROLITICO, DIAMETRO DE 80 MM (3")                                                                                                                                                                                                                                                                                                                                                                                                                 </t>
  </si>
  <si>
    <t>106,43</t>
  </si>
  <si>
    <t xml:space="preserve">CURVA 180 GRAUS, DE PVC RIGIDO ROSCAVEL, DE 1 1/2", PARA ELETRODUTO                                                                                                                                                                                                                                                                                                                                                                                                                                       </t>
  </si>
  <si>
    <t xml:space="preserve">CURVA 180 GRAUS, DE PVC RIGIDO ROSCAVEL, DE 1 1/4", PARA ELETRODUTO                                                                                                                                                                                                                                                                                                                                                                                                                                       </t>
  </si>
  <si>
    <t>6,60</t>
  </si>
  <si>
    <t xml:space="preserve">CURVA 180 GRAUS, DE PVC RIGIDO ROSCAVEL, DE 1/2", PARA ELETRODUTO                                                                                                                                                                                                                                                                                                                                                                                                                                         </t>
  </si>
  <si>
    <t xml:space="preserve">CURVA 180 GRAUS, DE PVC RIGIDO ROSCAVEL, DE 1", PARA ELETRODUTO                                                                                                                                                                                                                                                                                                                                                                                                                                           </t>
  </si>
  <si>
    <t xml:space="preserve">CURVA 180 GRAUS, DE PVC RIGIDO ROSCAVEL, DE 2", PARA ELETRODUTO                                                                                                                                                                                                                                                                                                                                                                                                                                           </t>
  </si>
  <si>
    <t>16,06</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</si>
  <si>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</si>
  <si>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</si>
  <si>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</si>
  <si>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</si>
  <si>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</si>
  <si>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</si>
  <si>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</si>
  <si>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107,43</t>
  </si>
  <si>
    <t xml:space="preserve">CURVA 45 GRAUS DE COBRE (REF 606) SEM ANEL DE SOLDA, BOLSA X BOLSA, 66 MM                                                                                                                                                                                                                                                                                                                                                                                                                                 </t>
  </si>
  <si>
    <t xml:space="preserve">CURVA 45 GRAUS DE FERRO GALVANIZADO, COM ROSCA BSP FEMEA, DE 1 1/2"                                                                                                                                                                                                                                                                                                                                                                                                                                       </t>
  </si>
  <si>
    <t>92,31</t>
  </si>
  <si>
    <t xml:space="preserve">CURVA 45 GRAUS DE FERRO GALVANIZADO, COM ROSCA BSP FEMEA, DE 1 1/4"                                                                                                                                                                                                                                                                                                                                                                                                                                       </t>
  </si>
  <si>
    <t>67,16</t>
  </si>
  <si>
    <t xml:space="preserve">CURVA 45 GRAUS DE FERRO GALVANIZADO, COM ROSCA BSP FEMEA, DE 1/2"                                                                                                                                                                                                                                                                                                                                                                                                                                         </t>
  </si>
  <si>
    <t>20,08</t>
  </si>
  <si>
    <t xml:space="preserve">CURVA 45 GRAUS DE FERRO GALVANIZADO, COM ROSCA BSP FEMEA, DE 1"                                                                                                                                                                                                                                                                                                                                                                                                                                           </t>
  </si>
  <si>
    <t>54,64</t>
  </si>
  <si>
    <t xml:space="preserve">CURVA 45 GRAUS DE FERRO GALVANIZADO, COM ROSCA BSP FEMEA, DE 2 1/2"                                                                                                                                                                                                                                                                                                                                                                                                                                       </t>
  </si>
  <si>
    <t xml:space="preserve">CURVA 45 GRAUS DE FERRO GALVANIZADO, COM ROSCA BSP FEMEA, DE 2"                                                                                                                                                                                                                                                                                                                                                                                                                                           </t>
  </si>
  <si>
    <t xml:space="preserve">CURVA 45 GRAUS DE FERRO GALVANIZADO, COM ROSCA BSP FEMEA, DE 3/4"                                                                                                                                                                                                                                                                                                                                                                                                                                         </t>
  </si>
  <si>
    <t>29,00</t>
  </si>
  <si>
    <t xml:space="preserve">CURVA 45 GRAUS DE FERRO GALVANIZADO, COM ROSCA BSP FEMEA, DE 3"                                                                                                                                                                                                                                                                                                                                                                                                                                           </t>
  </si>
  <si>
    <t>324,96</t>
  </si>
  <si>
    <t xml:space="preserve">CURVA 45 GRAUS DE FERRO GALVANIZADO, COM ROSCA BSP FEMEA, DE 4"                                                                                                                                                                                                                                                                                                                                                                                                                                           </t>
  </si>
  <si>
    <t>669,91</t>
  </si>
  <si>
    <t xml:space="preserve">CURVA 45 GRAUS DE FERRO GALVANIZADO, COM ROSCA BSP MACHO/FEMEA, DE 1 1/2"                                                                                                                                                                                                                                                                                                                                                                                                                                 </t>
  </si>
  <si>
    <t>70,83</t>
  </si>
  <si>
    <t xml:space="preserve">CURVA 45 GRAUS DE FERRO GALVANIZADO, COM ROSCA BSP MACHO/FEMEA, DE 1 1/4"                                                                                                                                                                                                                                                                                                                                                                                                                                 </t>
  </si>
  <si>
    <t>56,00</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</si>
  <si>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</si>
  <si>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</si>
  <si>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</si>
  <si>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200,01</t>
  </si>
  <si>
    <t xml:space="preserve">CURVA 45 GRAUS DE FERRO GALVANIZADO, COM ROSCA BSP MACHO/FEMEA, DE 2"                                                                                                                                                                                                                                                                                                                                                                                                                                     </t>
  </si>
  <si>
    <t>110,94</t>
  </si>
  <si>
    <t xml:space="preserve">CURVA 45 GRAUS DE FERRO GALVANIZADO, COM ROSCA BSP MACHO/FEMEA, DE 3/4"                                                                                                                                                                                                                                                                                                                                                                                                                                   </t>
  </si>
  <si>
    <t xml:space="preserve">CURVA 45 GRAUS DE FERRO GALVANIZADO, COM ROSCA BSP MACHO/FEMEA, DE 3"                                                                                                                                                                                                                                                                                                                                                                                                                                     </t>
  </si>
  <si>
    <t>280,05</t>
  </si>
  <si>
    <t xml:space="preserve">CURVA 45 GRAUS EM ACO CARBONO, SOLDAVEL, PRESSAO 3.000 LBS, DN 1 1/2"                                                                                                                                                                                                                                                                                                                                                                                                                                     </t>
  </si>
  <si>
    <t xml:space="preserve">CURVA 45 GRAUS EM ACO CARBONO, SOLDAVEL, PRESSAO 3.000 LBS, DN 1 1/4"                                                                                                                                                                                                                                                                                                                                                                                                                                     </t>
  </si>
  <si>
    <t>65,97</t>
  </si>
  <si>
    <t xml:space="preserve">CURVA 45 GRAUS EM ACO CARBONO, SOLDAVEL, PRESSAO 3.000 LBS, DN 1/2"                                                                                                                                                                                                                                                                                                                                                                                                                                       </t>
  </si>
  <si>
    <t xml:space="preserve">CURVA 45 GRAUS EM ACO CARBONO, SOLDAVEL, PRESSAO 3.000 LBS, DN 1"                                                                                                                                                                                                                                                                                                                                                                                                                                         </t>
  </si>
  <si>
    <t xml:space="preserve">CURVA 45 GRAUS EM ACO CARBONO, SOLDAVEL, PRESSAO 3.000 LBS, DN 2 1/2"                                                                                                                                                                                                                                                                                                                                                                                                                                     </t>
  </si>
  <si>
    <t>273,72</t>
  </si>
  <si>
    <t xml:space="preserve">CURVA 45 GRAUS EM ACO CARBONO, SOLDAVEL, PRESSAO 3.000 LBS, DN 2"                                                                                                                                                                                                                                                                                                                                                                                                                                         </t>
  </si>
  <si>
    <t>137,01</t>
  </si>
  <si>
    <t xml:space="preserve">CURVA 45 GRAUS EM ACO CARBONO, SOLDAVEL, PRESSAO 3.000 LBS, DN 3/4"                                                                                                                                                                                                                                                                                                                                                                                                                                       </t>
  </si>
  <si>
    <t xml:space="preserve">CURVA 45 GRAUS EM ACO CARBONO, SOLDAVEL, PRESSAO 3.000 LBS, DN 3"                                                                                                                                                                                                                                                                                                                                                                                                                                         </t>
  </si>
  <si>
    <t>710,43</t>
  </si>
  <si>
    <t xml:space="preserve">CURVA 45 GRAUS RANHURADA EM FERRO FUNDIDO, DN 50 MM (2")                                                                                                                                                                                                                                                                                                                                                                                                                                                  </t>
  </si>
  <si>
    <t xml:space="preserve">CURVA 45 GRAUS RANHURADA EM FERRO FUNDIDO, DN 65 MM (2 1/2")                                                                                                                                                                                                                                                                                                                                                                                                                                              </t>
  </si>
  <si>
    <t>28,70</t>
  </si>
  <si>
    <t xml:space="preserve">CURVA 45 GRAUS RANHURADA EM FERRO FUNDIDO, DN 80 MM (3")                                                                                                                                                                                                                                                                                                                                                                                                                                                  </t>
  </si>
  <si>
    <t xml:space="preserve">CURVA 45 GRAUS, PARA ELETRODUTO, EM ACO GALVANIZADO ELETROLITICO, DIAMETRO DE 20 MM (3/4")                                                                                                                                                                                                                                                                                                                                                                                                                </t>
  </si>
  <si>
    <t xml:space="preserve">CURVA 45 GRAUS, PARA ELETRODUTO, EM ACO GALVANIZADO ELETROLITICO, DIAMETRO DE 25 MM (1")                                                                                                                                                                                                                                                                                                                                                                                                                  </t>
  </si>
  <si>
    <t xml:space="preserve">CURVA 45 GRAUS, PARA ELETRODUTO, EM ACO GALVANIZADO ELETROLITICO, DIAMETRO DE 40 MM (1 1/2")                                                                                                                                                                                                                                                                                                                                                                                                              </t>
  </si>
  <si>
    <t xml:space="preserve">CURVA 90 GRAUS DE BARRA CHATA EM ALUMINIO 3/4" X 1/4" X 300 MM                                                                                                                                                                                                                                                                                                                                                                                                                                            </t>
  </si>
  <si>
    <t>9,44</t>
  </si>
  <si>
    <t xml:space="preserve">CURVA 90 GRAUS DE FERRO GALVANIZADO, COM ROSCA BSP FEMEA, DE 1 1/2"                                                                                                                                                                                                                                                                                                                                                                                                                                       </t>
  </si>
  <si>
    <t>88,60</t>
  </si>
  <si>
    <t xml:space="preserve">CURVA 90 GRAUS DE FERRO GALVANIZADO, COM ROSCA BSP FEMEA, DE 1 1/4"                                                                                                                                                                                                                                                                                                                                                                                                                                       </t>
  </si>
  <si>
    <t xml:space="preserve">CURVA 90 GRAUS DE FERRO GALVANIZADO, COM ROSCA BSP FEMEA, DE 1/2"                                                                                                                                                                                                                                                                                                                                                                                                                                         </t>
  </si>
  <si>
    <t xml:space="preserve">CURVA 90 GRAUS DE FERRO GALVANIZADO, COM ROSCA BSP FEMEA, DE 1"                                                                                                                                                                                                                                                                                                                                                                                                                                           </t>
  </si>
  <si>
    <t>42,22</t>
  </si>
  <si>
    <t xml:space="preserve">CURVA 90 GRAUS DE FERRO GALVANIZADO, COM ROSCA BSP FEMEA, DE 2 1/2"                                                                                                                                                                                                                                                                                                                                                                                                                                       </t>
  </si>
  <si>
    <t>256,04</t>
  </si>
  <si>
    <t xml:space="preserve">CURVA 90 GRAUS DE FERRO GALVANIZADO, COM ROSCA BSP FEMEA, DE 2"                                                                                                                                                                                                                                                                                                                                                                                                                                           </t>
  </si>
  <si>
    <t>147,54</t>
  </si>
  <si>
    <t xml:space="preserve">CURVA 90 GRAUS DE FERRO GALVANIZADO, COM ROSCA BSP FEMEA, DE 3/4"                                                                                                                                                                                                                                                                                                                                                                                                                                         </t>
  </si>
  <si>
    <t>27,98</t>
  </si>
  <si>
    <t xml:space="preserve">CURVA 90 GRAUS DE FERRO GALVANIZADO, COM ROSCA BSP FEMEA, DE 3"                                                                                                                                                                                                                                                                                                                                                                                                                                           </t>
  </si>
  <si>
    <t>345,62</t>
  </si>
  <si>
    <t xml:space="preserve">CURVA 90 GRAUS DE FERRO GALVANIZADO, COM ROSCA BSP FEMEA, DE 4"                                                                                                                                                                                                                                                                                                                                                                                                                                           </t>
  </si>
  <si>
    <t>698,39</t>
  </si>
  <si>
    <t xml:space="preserve">CURVA 90 GRAUS DE FERRO GALVANIZADO, COM ROSCA BSP MACHO/FEMEA, DE 1 1/2"                                                                                                                                                                                                                                                                                                                                                                                                                                 </t>
  </si>
  <si>
    <t>83,06</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</si>
  <si>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</si>
  <si>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</si>
  <si>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</si>
  <si>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39,60</t>
  </si>
  <si>
    <t xml:space="preserve">CURVA 90 GRAUS DE FERRO GALVANIZADO, COM ROSCA BSP MACHO/FEMEA, DE 2 1/2"                                                                                                                                                                                                                                                                                                                                                                                                                                 </t>
  </si>
  <si>
    <t>233,93</t>
  </si>
  <si>
    <t xml:space="preserve">CURVA 90 GRAUS DE FERRO GALVANIZADO, COM ROSCA BSP MACHO/FEMEA, DE 2"                                                                                                                                                                                                                                                                                                                                                                                                                                     </t>
  </si>
  <si>
    <t>139,24</t>
  </si>
  <si>
    <t xml:space="preserve">CURVA 90 GRAUS DE FERRO GALVANIZADO, COM ROSCA BSP MACHO/FEMEA, DE 3/4"                                                                                                                                                                                                                                                                                                                                                                                                                                   </t>
  </si>
  <si>
    <t xml:space="preserve">CURVA 90 GRAUS DE FERRO GALVANIZADO, COM ROSCA BSP MACHO/FEMEA, DE 3"                                                                                                                                                                                                                                                                                                                                                                                                                                     </t>
  </si>
  <si>
    <t>334,56</t>
  </si>
  <si>
    <t xml:space="preserve">CURVA 90 GRAUS DE FERRO GALVANIZADO, COM ROSCA BSP MACHO/FEMEA, DE 4"                                                                                                                                                                                                                                                                                                                                                                                                                                     </t>
  </si>
  <si>
    <t>670,74</t>
  </si>
  <si>
    <t xml:space="preserve">CURVA 90 GRAUS DE FERRO GALVANIZADO, COM ROSCA BSP MACHO, DE 1 1/2"                                                                                                                                                                                                                                                                                                                                                                                                                                       </t>
  </si>
  <si>
    <t>100,60</t>
  </si>
  <si>
    <t xml:space="preserve">CURVA 90 GRAUS DE FERRO GALVANIZADO, COM ROSCA BSP MACHO, DE 1 1/4"                                                                                                                                                                                                                                                                                                                                                                                                                                       </t>
  </si>
  <si>
    <t>77,17</t>
  </si>
  <si>
    <t xml:space="preserve">CURVA 90 GRAUS DE FERRO GALVANIZADO, COM ROSCA BSP MACHO, DE 1/2"                                                                                                                                                                                                                                                                                                                                                                                                                                         </t>
  </si>
  <si>
    <t xml:space="preserve">CURVA 90 GRAUS DE FERRO GALVANIZADO, COM ROSCA BSP MACHO, DE 1"                                                                                                                                                                                                                                                                                                                                                                                                                                           </t>
  </si>
  <si>
    <t xml:space="preserve">CURVA 90 GRAUS DE FERRO GALVANIZADO, COM ROSCA BSP MACHO, DE 2 1/2"                                                                                                                                                                                                                                                                                                                                                                                                                                       </t>
  </si>
  <si>
    <t>318,96</t>
  </si>
  <si>
    <t xml:space="preserve">CURVA 90 GRAUS DE FERRO GALVANIZADO, COM ROSCA BSP MACHO, DE 2"                                                                                                                                                                                                                                                                                                                                                                                                                                           </t>
  </si>
  <si>
    <t>142,72</t>
  </si>
  <si>
    <t xml:space="preserve">CURVA 90 GRAUS DE FERRO GALVANIZADO, COM ROSCA BSP MACHO, DE 3/4"                                                                                                                                                                                                                                                                                                                                                                                                                                         </t>
  </si>
  <si>
    <t>25,52</t>
  </si>
  <si>
    <t xml:space="preserve">CURVA 90 GRAUS DE FERRO GALVANIZADO, COM ROSCA BSP MACHO, DE 3"                                                                                                                                                                                                                                                                                                                                                                                                                                           </t>
  </si>
  <si>
    <t>415,42</t>
  </si>
  <si>
    <t xml:space="preserve">CURVA 90 GRAUS DE FERRO GALVANIZADO, COM ROSCA BSP MACHO, DE 4"                                                                                                                                                                                                                                                                                                                                                                                                                                           </t>
  </si>
  <si>
    <t>793,11</t>
  </si>
  <si>
    <t xml:space="preserve">CURVA 90 GRAUS DE FERRO GALVANIZADO, COM ROSCA BSP MACHO, DE 6"                                                                                                                                                                                                                                                                                                                                                                                                                                           </t>
  </si>
  <si>
    <t>1.983,88</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</si>
  <si>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</si>
  <si>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</si>
  <si>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</si>
  <si>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</si>
  <si>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</si>
  <si>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294,04</t>
  </si>
  <si>
    <t xml:space="preserve">CURVA 90 GRAUS EM ACO CARBONO, RAIO CURTO, SOLDAVEL, PRESSAO 3.000 LBS, DN 2"                                                                                                                                                                                                                                                                                                                                                                                                                             </t>
  </si>
  <si>
    <t>149,71</t>
  </si>
  <si>
    <t xml:space="preserve">CURVA 90 GRAUS EM ACO CARBONO, RAIO CURTO, SOLDAVEL, PRESSAO 3.000 LBS, DN 3/4"                                                                                                                                                                                                                                                                                                                                                                                                                           </t>
  </si>
  <si>
    <t xml:space="preserve">CURVA 90 GRAUS EM ACO CARBONO, RAIO CURTO, SOLDAVEL, PRESSAO 3.000 LBS, DN 3"                                                                                                                                                                                                                                                                                                                                                                                                                             </t>
  </si>
  <si>
    <t>619,27</t>
  </si>
  <si>
    <t xml:space="preserve">CURVA 90 GRAUS RANHURADA EM FERRO FUNDIDO, DN 50 MM (2")                                                                                                                                                                                                                                                                                                                                                                                                                                                  </t>
  </si>
  <si>
    <t xml:space="preserve">CURVA 90 GRAUS RANHURADA EM FERRO FUNDIDO, DN 65 MM (2 1/2")                                                                                                                                                                                                                                                                                                                                                                                                                                              </t>
  </si>
  <si>
    <t>32,14</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</si>
  <si>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</si>
  <si>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</si>
  <si>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</si>
  <si>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</si>
  <si>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</si>
  <si>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</si>
  <si>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</si>
  <si>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</si>
  <si>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</si>
  <si>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</si>
  <si>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</si>
  <si>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</si>
  <si>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</si>
  <si>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45,83</t>
  </si>
  <si>
    <t xml:space="preserve">CURVA 90 GRAUS, PARA ELETRODUTO, EM ACO GALVANIZADO ELETROLITICO, DIAMETRO DE 100 MM (4")                                                                                                                                                                                                                                                                                                                                                                                                                 </t>
  </si>
  <si>
    <t>147,60</t>
  </si>
  <si>
    <t xml:space="preserve">CURVA 90 GRAUS, PARA ELETRODUTO, EM ACO GALVANIZADO ELETROLITICO, DIAMETRO DE 15 MM (1/2")                                                                                                                                                                                                                                                                                                                                                                                                                </t>
  </si>
  <si>
    <t xml:space="preserve">CURVA 90 GRAUS, PARA ELETRODUTO, EM ACO GALVANIZADO ELETROLITICO, DIAMETRO DE 20 MM (3/4")                                                                                                                                                                                                                                                                                                                                                                                                                </t>
  </si>
  <si>
    <t>4,72</t>
  </si>
  <si>
    <t xml:space="preserve">CURVA 90 GRAUS, PARA ELETRODUTO, EM ACO GALVANIZADO ELETROLITICO, DIAMETRO DE 25 MM (1")                                                                                                                                                                                                                                                                                                                                                                                                                  </t>
  </si>
  <si>
    <t xml:space="preserve">CURVA 90 GRAUS, PARA ELETRODUTO, EM ACO GALVANIZADO ELETROLITICO, DIAMETRO DE 32 MM (1 1/4")                                                                                                                                                                                                                                                                                                                                                                                                              </t>
  </si>
  <si>
    <t>14,62</t>
  </si>
  <si>
    <t xml:space="preserve">CURVA 90 GRAUS, PARA ELETRODUTO, EM ACO GALVANIZADO ELETROLITICO, DIAMETRO DE 40 MM (1 1/2")                                                                                                                                                                                                                                                                                                                                                                                                              </t>
  </si>
  <si>
    <t xml:space="preserve">CURVA 90 GRAUS, PARA ELETRODUTO, EM ACO GALVANIZADO ELETROLITICO, DIAMETRO DE 50 MM (2")                                                                                                                                                                                                                                                                                                                                                                                                                  </t>
  </si>
  <si>
    <t xml:space="preserve">CURVA 90 GRAUS, PARA ELETRODUTO, EM ACO GALVANIZADO ELETROLITICO, DIAMETRO DE 65 MM (2 1/2")                                                                                                                                                                                                                                                                                                                                                                                                              </t>
  </si>
  <si>
    <t>66,29</t>
  </si>
  <si>
    <t xml:space="preserve">CURVA 90 GRAUS, PARA ELETRODUTO, EM ACO GALVANIZADO ELETROLITICO, DIAMETRO DE 80 MM (3")                                                                                                                                                                                                                                                                                                                                                                                                                  </t>
  </si>
  <si>
    <t>87,03</t>
  </si>
  <si>
    <t xml:space="preserve">DENTE PARA  FRESADORA                                                                                                                                                                                                                                                                                                                                                                                                                                                                                     </t>
  </si>
  <si>
    <t>48,63</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</si>
  <si>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</si>
  <si>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</si>
  <si>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</si>
  <si>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COPISTA (HORISTA)                                                                                                                                                                                                                                                                                                                                                                                                                                                                              </t>
  </si>
  <si>
    <t>34,59</t>
  </si>
  <si>
    <t xml:space="preserve">DESENHISTA COPISTA (MENSALISTA)                                                                                                                                                                                                                                                                                                                                                                                                                                                                           </t>
  </si>
  <si>
    <t>6.054,57</t>
  </si>
  <si>
    <t xml:space="preserve">DESENHISTA DETALHISTA (HORISTA)                                                                                                                                                                                                                                                                                                                                                                                                                                                                           </t>
  </si>
  <si>
    <t>49,55</t>
  </si>
  <si>
    <t xml:space="preserve">DESENHISTA DETALHISTA (MENSALISTA)                                                                                                                                                                                                                                                                                                                                                                                                                                                                        </t>
  </si>
  <si>
    <t>8.671,59</t>
  </si>
  <si>
    <t xml:space="preserve">DESENHISTA PROJETISTA (HORISTA)                                                                                                                                                                                                                                                                                                                                                                                                                                                                           </t>
  </si>
  <si>
    <t>46,93</t>
  </si>
  <si>
    <t xml:space="preserve">DESENHISTA PROJETISTA (MENSALISTA)                                                                                                                                                                                                                                                                                                                                                                                                                                                                        </t>
  </si>
  <si>
    <t>8.211,74</t>
  </si>
  <si>
    <t xml:space="preserve">DESENHISTA TECNICO AUXILIAR (HORISTA)                                                                                                                                                                                                                                                                                                                                                                                                                                                                     </t>
  </si>
  <si>
    <t>39,89</t>
  </si>
  <si>
    <t xml:space="preserve">DESENHISTA TECNICO AUXILIAR (MENSALISTA)                                                                                                                                                                                                                                                                                                                                                                                                                                                                  </t>
  </si>
  <si>
    <t>6.979,99</t>
  </si>
  <si>
    <t xml:space="preserve">DESINFETANTE PRONTO USO                                                                                                                                                                                                                                                                                                                                                                                                                                                                                   </t>
  </si>
  <si>
    <t>9,25</t>
  </si>
  <si>
    <t xml:space="preserve">DESMOLDANTE PARA CONCRETO ESTAMPADO                                                                                                                                                                                                                                                                                                                                                                                                                                                                       </t>
  </si>
  <si>
    <t>37,15</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</si>
  <si>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</si>
  <si>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</si>
  <si>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</si>
  <si>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</si>
  <si>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</si>
  <si>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BORRACHA PARA LIXADEIRA RIGIDO 7 " COM ARRUELA  CENTRAL                                                                                                                                                                                                                                                                                                                                                                                                                                          </t>
  </si>
  <si>
    <t xml:space="preserve">DISCO DE CORTE DIAMANTADO SEGMENTADO DIAMETRO DE 180 MM PARA ESMERILHADEIRA  7 "                                                                                                                                                                                                                                                                                                                                                                                                                          </t>
  </si>
  <si>
    <t>141,85</t>
  </si>
  <si>
    <t xml:space="preserve">DISCO DE CORTE DIAMANTADO SEGMENTADO PARA CONCRETO, DIAMETRO DE 110 MM, FURO DE 20 MM                                                                                                                                                                                                                                                                                                                                                                                                                     </t>
  </si>
  <si>
    <t>34,40</t>
  </si>
  <si>
    <t xml:space="preserve">DISCO DE CORTE DIAMANTADO SEGMENTADO PARA CONCRETO, DIAMETRO DE 350 MM, FURO DE 1 " (14 X 1 ")                                                                                                                                                                                                                                                                                                                                                                                                            </t>
  </si>
  <si>
    <t>814,44</t>
  </si>
  <si>
    <t xml:space="preserve">DISCO DE CORTE PARA METAL COM DUAS TELAS 12 X 1/8 X 3/4 "  (300 X 3,2 X 19,05 MM)                                                                                                                                                                                                                                                                                                                                                                                                                         </t>
  </si>
  <si>
    <t>36,25</t>
  </si>
  <si>
    <t xml:space="preserve">DISCO DE DESBASTE PARA METAL FERROSO EM GERAL, COM TRES TELAS,  9 X 1/4 X 7/8 " ( 228,6 X 6,4 X 22,2 MM)                                                                                                                                                                                                                                                                                                                                                                                                  </t>
  </si>
  <si>
    <t xml:space="preserve">DISCO DE LIXA PARA METAL, DIAMETRO = 180 MM, GRAO  120                                                                                                                                                                                                                                                                                                                                                                                                                                                    </t>
  </si>
  <si>
    <t xml:space="preserve">DISJUNTOR  TERMOMAGNETICO TRIPOLAR 3 X 400 A / ICC - 25 KA                                                                                                                                                                                                                                                                                                                                                                                                                                                </t>
  </si>
  <si>
    <t>1.265,19</t>
  </si>
  <si>
    <t xml:space="preserve">DISJUNTOR TERMOMAGNETICO AJUSTAVEL, TRIPOLAR DE 100 ATE 250A, CAPACIDADE DE INTERRUPCAO DE 35KA                                                                                                                                                                                                                                                                                                                                                                                                           </t>
  </si>
  <si>
    <t>995,27</t>
  </si>
  <si>
    <t xml:space="preserve">DISJUNTOR TERMOMAGNETICO AJUSTAVEL, TRIPOLAR DE 300 ATE 400A, CAPACIDADE DE INTERRUPCAO DE 35KA                                                                                                                                                                                                                                                                                                                                                                                                           </t>
  </si>
  <si>
    <t>1.540,99</t>
  </si>
  <si>
    <t xml:space="preserve">DISJUNTOR TERMOMAGNETICO AJUSTAVEL, TRIPOLAR DE 450 ATE 600A, CAPACIDADE DE INTERRUPCAO DE 35KA                                                                                                                                                                                                                                                                                                                                                                                                           </t>
  </si>
  <si>
    <t>3.600,25</t>
  </si>
  <si>
    <t xml:space="preserve">DISJUNTOR TERMOMAGNETICO PARA TRILHO DIN (IEC), BIPOLAR, 40 - 50 A                                                                                                                                                                                                                                                                                                                                                                                                                                        </t>
  </si>
  <si>
    <t xml:space="preserve">DISJUNTOR TERMOMAGNETICO PARA TRILHO DIN (IEC), BIPOLAR, 6 - 32 A                                                                                                                                                                                                                                                                                                                                                                                                                                         </t>
  </si>
  <si>
    <t xml:space="preserve">DISJUNTOR TERMOMAGNETICO PARA TRILHO DIN (IEC), BIPOLAR, 63 A                                                                                                                                                                                                                                                                                                                                                                                                                                             </t>
  </si>
  <si>
    <t>61,79</t>
  </si>
  <si>
    <t xml:space="preserve">DISJUNTOR TERMOMAGNETICO PARA TRILHO DIN (IEC), MONOPOLAR, 40 - 50 A, ICC - 5KA / 250 VCA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</si>
  <si>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</si>
  <si>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</si>
  <si>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</si>
  <si>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</si>
  <si>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64,11</t>
  </si>
  <si>
    <t xml:space="preserve">DISJUNTOR TERMOMAGNETICO TRIPOLAR 125 A / 425 V / ICC - 25 KA                                                                                                                                                                                                                                                                                                                                                                                                                                             </t>
  </si>
  <si>
    <t>292,82</t>
  </si>
  <si>
    <t xml:space="preserve">DISJUNTOR TERMOMAGNETICO TRIPOLAR 150 A / 600 V, TIPO FXD / ICC - 35 KA                                                                                                                                                                                                                                                                                                                                                                                                                                   </t>
  </si>
  <si>
    <t>332,19</t>
  </si>
  <si>
    <t xml:space="preserve">DISJUNTOR TERMOMAGNETICO TRIPOLAR 200 A / 600 V, TIPO FXD / ICC - 35 KA                                                                                                                                                                                                                                                                                                                                                                                                                                   </t>
  </si>
  <si>
    <t>466,20</t>
  </si>
  <si>
    <t xml:space="preserve">DISJUNTOR TERMOMAGNETICO TRIPOLAR 250 A / 600 V, TIPO FXD                                                                                                                                                                                                                                                                                                                                                                                                                                                 </t>
  </si>
  <si>
    <t>780,71</t>
  </si>
  <si>
    <t xml:space="preserve">DISJUNTOR TERMOMAGNETICO TRIPOLAR 3  X 250 A/ICC - 25 KA                                                                                                                                                                                                                                                                                                                                                                                                                                                  </t>
  </si>
  <si>
    <t>682,84</t>
  </si>
  <si>
    <t xml:space="preserve">DISJUNTOR TERMOMAGNETICO TRIPOLAR 3 X 350 A/ICC - 25 KA                                                                                                                                                                                                                                                                                                                                                                                                                                                   </t>
  </si>
  <si>
    <t>1.265,32</t>
  </si>
  <si>
    <t xml:space="preserve">DISJUNTOR TERMOMAGNETICO TRIPOLAR 300 A / 600 V, TIPO JXD / ICC - 40 KA                                                                                                                                                                                                                                                                                                                                                                                                                                   </t>
  </si>
  <si>
    <t>1.072,41</t>
  </si>
  <si>
    <t xml:space="preserve">DISJUNTOR TERMOMAGNETICO TRIPOLAR 400 A / 600 V, TIPO JXD / ICC - 40 KA                                                                                                                                                                                                                                                                                                                                                                                                                                   </t>
  </si>
  <si>
    <t xml:space="preserve">DISJUNTOR TERMOMAGNETICO TRIPOLAR 600 A / 600 V, TIPO LXD / ICC - 40 KA                                                                                                                                                                                                                                                                                                                                                                                                                                   </t>
  </si>
  <si>
    <t>1.766,26</t>
  </si>
  <si>
    <t xml:space="preserve">DISJUNTOR TERMOMAGNETICO TRIPOLAR 800 A / 600 V, TIPO LMXD                                                                                                                                                                                                                                                                                                                                                                                                                                                </t>
  </si>
  <si>
    <t>3.775,94</t>
  </si>
  <si>
    <t xml:space="preserve">DISJUNTOR TIPO NEMA, BIPOLAR 10  ATE  50 A, TENSAO MAXIMA 415 V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</si>
  <si>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</si>
  <si>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</si>
  <si>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</si>
  <si>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MONOPOLAR 35  ATE  50 A, TENSAO MAXIMA DE 240 V                                                                                                                                                                                                                                                                                                                                                                                                                                      </t>
  </si>
  <si>
    <t xml:space="preserve">DISJUNTOR TIPO NEMA, TRIPOLAR 10  ATE  50A, TENSAO MAXIMA DE 415 V                                                                                                                                                                                                                                                                                                                                                                                                                                        </t>
  </si>
  <si>
    <t>66,45</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</si>
  <si>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</si>
  <si>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</si>
  <si>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</si>
  <si>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64,35</t>
  </si>
  <si>
    <t xml:space="preserve">DISPOSITIVO DPS CLASSE II, 1 POLO, TENSAO MAXIMA DE 175 V, CORRENTE MAXIMA DE *45* KA (TIPO AC)                                                                                                                                                                                                                                                                                                                                                                                                           </t>
  </si>
  <si>
    <t xml:space="preserve">DISPOSITIVO DPS CLASSE II, 1 POLO, TENSAO MAXIMA DE 175 V, CORRENTE MAXIMA DE *90* KA (TIPO AC)                                                                                                                                                                                                                                                                                                                                                                                                           </t>
  </si>
  <si>
    <t>146,30</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</si>
  <si>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</si>
  <si>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</si>
  <si>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</si>
  <si>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</si>
  <si>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152,89</t>
  </si>
  <si>
    <t xml:space="preserve">DISPOSITIVO DPS CLASSE II, 1 POLO, TENSAO MAXIMA DE 385 V, CORRENTE MAXIMA DE *20* KA (TIPO AC)                                                                                                                                                                                                                                                                                                                                                                                                           </t>
  </si>
  <si>
    <t>98,77</t>
  </si>
  <si>
    <t xml:space="preserve">DISPOSITIVO DPS CLASSE II, 1 POLO, TENSAO MAXIMA DE 385 V, CORRENTE MAXIMA DE *30* KA (TIPO AC)                                                                                                                                                                                                                                                                                                                                                                                                           </t>
  </si>
  <si>
    <t>105,29</t>
  </si>
  <si>
    <t xml:space="preserve">DISPOSITIVO DPS CLASSE II, 1 POLO, TENSAO MAXIMA DE 385 V, CORRENTE MAXIMA DE *45* KA (TIPO AC)                                                                                                                                                                                                                                                                                                                                                                                                           </t>
  </si>
  <si>
    <t>119,47</t>
  </si>
  <si>
    <t xml:space="preserve">DISPOSITIVO DPS CLASSE II, 1 POLO, TENSAO MAXIMA DE 385 V, CORRENTE MAXIMA DE *90* KA (TIPO AC)                                                                                                                                                                                                                                                                                                                                                                                                           </t>
  </si>
  <si>
    <t>224,89</t>
  </si>
  <si>
    <t xml:space="preserve">DISPOSITIVO DPS CLASSE II, 1 POLO, TENSAO MAXIMA DE 460 V, CORRENTE MAXIMA DE *20* KA (TIPO AC)                                                                                                                                                                                                                                                                                                                                                                                                           </t>
  </si>
  <si>
    <t>110,19</t>
  </si>
  <si>
    <t xml:space="preserve">DISPOSITIVO DPS CLASSE II, 1 POLO, TENSAO MAXIMA DE 460 V, CORRENTE MAXIMA DE *30* KA (TIPO AC)                                                                                                                                                                                                                                                                                                                                                                                                           </t>
  </si>
  <si>
    <t>113,60</t>
  </si>
  <si>
    <t xml:space="preserve">DISPOSITIVO DPS CLASSE II, 1 POLO, TENSAO MAXIMA DE 460 V, CORRENTE MAXIMA DE *45* KA (TIPO AC)                                                                                                                                                                                                                                                                                                                                                                                                           </t>
  </si>
  <si>
    <t>133,84</t>
  </si>
  <si>
    <t xml:space="preserve">DISPOSITIVO DPS CLASSE II, 1 POLO, TENSAO MAXIMA DE 460 V, CORRENTE MAXIMA DE *90* KA (TIPO AC)                                                                                                                                                                                                                                                                                                                                                                                                           </t>
  </si>
  <si>
    <t>276,18</t>
  </si>
  <si>
    <t xml:space="preserve">DISPOSITIVO DR, 2 POLOS, SENSIBILIDADE DE 30 MA, CORRENTE DE 100 A, TIPO AC                                                                                                                                                                                                                                                                                                                                                                                                                               </t>
  </si>
  <si>
    <t>234,41</t>
  </si>
  <si>
    <t xml:space="preserve">DISPOSITIVO DR, 2 POLOS, SENSIBILIDADE DE 30 MA, CORRENTE DE 25 A, TIPO AC                                                                                                                                                                                                                                                                                                                                                                                                                                </t>
  </si>
  <si>
    <t>117,70</t>
  </si>
  <si>
    <t xml:space="preserve">DISPOSITIVO DR, 2 POLOS, SENSIBILIDADE DE 30 MA, CORRENTE DE 40 A, TIPO AC                                                                                                                                                                                                                                                                                                                                                                                                                                </t>
  </si>
  <si>
    <t>119,79</t>
  </si>
  <si>
    <t xml:space="preserve">DISPOSITIVO DR, 2 POLOS, SENSIBILIDADE DE 30 MA, CORRENTE DE 63 A, TIPO AC                                                                                                                                                                                                                                                                                                                                                                                                                                </t>
  </si>
  <si>
    <t>128,10</t>
  </si>
  <si>
    <t xml:space="preserve">DISPOSITIVO DR, 2 POLOS, SENSIBILIDADE DE 30 MA, CORRENTE DE 80 A, TIPO AC                                                                                                                                                                                                                                                                                                                                                                                                                                </t>
  </si>
  <si>
    <t>218,44</t>
  </si>
  <si>
    <t xml:space="preserve">DISPOSITIVO DR, 2 POLOS, SENSIBILIDADE DE 300 MA, CORRENTE DE 25 A, TIPO AC                                                                                                                                                                                                                                                                                                                                                                                                                               </t>
  </si>
  <si>
    <t xml:space="preserve">DISPOSITIVO DR, 2 POLOS, SENSIBILIDADE DE 300 MA, CORRENTE DE 40 A, TIPO AC                                                                                                                                                                                                                                                                                                                                                                                                                               </t>
  </si>
  <si>
    <t>145,36</t>
  </si>
  <si>
    <t xml:space="preserve">DISPOSITIVO DR, 2 POLOS, SENSIBILIDADE DE 300 MA, CORRENTE DE 63 A, TIPO AC                                                                                                                                                                                                                                                                                                                                                                                                                               </t>
  </si>
  <si>
    <t>146,23</t>
  </si>
  <si>
    <t xml:space="preserve">DISPOSITIVO DR, 2 POLOS, SENSIBILIDADE DE 300 MA, CORRENTE DE 80 A, TIPO  AC                                                                                                                                                                                                                                                                                                                                                                                                                              </t>
  </si>
  <si>
    <t>244,71</t>
  </si>
  <si>
    <t xml:space="preserve">DISPOSITIVO DR, 4 POLOS, SENSIBILIDADE DE 30 MA, CORRENTE DE 100 A, TIPO AC                                                                                                                                                                                                                                                                                                                                                                                                                               </t>
  </si>
  <si>
    <t xml:space="preserve">DISPOSITIVO DR, 4 POLOS, SENSIBILIDADE DE 30 MA, CORRENTE DE 25 A, TIPO AC                                                                                                                                                                                                                                                                                                                                                                                                                                </t>
  </si>
  <si>
    <t>134,10</t>
  </si>
  <si>
    <t xml:space="preserve">DISPOSITIVO DR, 4 POLOS, SENSIBILIDADE DE 30 MA, CORRENTE DE 40 A, TIPO AC                                                                                                                                                                                                                                                                                                                                                                                                                                </t>
  </si>
  <si>
    <t>134,20</t>
  </si>
  <si>
    <t xml:space="preserve">DISPOSITIVO DR, 4 POLOS, SENSIBILIDADE DE 30 MA, CORRENTE DE 63 A, TIPO AC                                                                                                                                                                                                                                                                                                                                                                                                                                </t>
  </si>
  <si>
    <t xml:space="preserve">DISPOSITIVO DR, 4 POLOS, SENSIBILIDADE DE 30 MA, CORRENTE DE 80 A, TIPO AC                                                                                                                                                                                                                                                                                                                                                                                                                                </t>
  </si>
  <si>
    <t>273,00</t>
  </si>
  <si>
    <t xml:space="preserve">DISPOSITIVO DR, 4 POLOS, SENSIBILIDADE DE 300 MA, CORRENTE DE 100 A, TIPO AC                                                                                                                                                                                                                                                                                                                                                                                                                              </t>
  </si>
  <si>
    <t>439,00</t>
  </si>
  <si>
    <t xml:space="preserve">DISPOSITIVO DR, 4 POLOS, SENSIBILIDADE DE 300 MA, CORRENTE DE 25 A, TIPO AC                                                                                                                                                                                                                                                                                                                                                                                                                               </t>
  </si>
  <si>
    <t>166,50</t>
  </si>
  <si>
    <t xml:space="preserve">DISPOSITIVO DR, 4 POLOS, SENSIBILIDADE DE 300 MA, CORRENTE DE 40 A, TIPO AC                                                                                                                                                                                                                                                                                                                                                                                                                               </t>
  </si>
  <si>
    <t>195,10</t>
  </si>
  <si>
    <t xml:space="preserve">DISPOSITIVO DR, 4 POLOS, SENSIBILIDADE DE 300 MA, CORRENTE DE 63 A, TIPO AC                                                                                                                                                                                                                                                                                                                                                                                                                               </t>
  </si>
  <si>
    <t>188,03</t>
  </si>
  <si>
    <t xml:space="preserve">DISPOSITIVO DR, 4 POLOS, SENSIBILIDADE DE 300 MA, CORRENTE DE 80 A, TIPO AC                                                                                                                                                                                                                                                                                                                                                                                                                               </t>
  </si>
  <si>
    <t>435,60</t>
  </si>
  <si>
    <t xml:space="preserve">DISTRIBUIDOR DE AGREGADOS AUTOPROPELIDO, CAP 3 M3, A DIESEL, 6 CC, 176 CV                                                                                                                                                                                                                                                                                                                                                                                                                                 </t>
  </si>
  <si>
    <t>391.246,87</t>
  </si>
  <si>
    <t xml:space="preserve">DISTRIBUIDOR DE AGREGADOS REBOCAVEL, CAPACIDADE 1,9 M3, LARGURA DE TRABALHO 3,66 M                                                                                                                                                                                                                                                                                                                                                                                                                        </t>
  </si>
  <si>
    <t>89.991,11</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</si>
  <si>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</si>
  <si>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</si>
  <si>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19,91</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</si>
  <si>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</si>
  <si>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</si>
  <si>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</si>
  <si>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121,76</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</si>
  <si>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</si>
  <si>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</si>
  <si>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 xml:space="preserve">DISTRIBUIDOR, PLASTICO, 3 SAIDAS, DN 32 X 25 MM, PARA CONEXAO COM CRIMPAGEM, EM TUBO PEX PARA INST. AGUA QUENTE/FRIA                                                                                                                                                                                                                                                                                                                                                                                      </t>
  </si>
  <si>
    <t>162,34</t>
  </si>
  <si>
    <t xml:space="preserve">DIVISORIA EM GRANITO, COM DUAS FACES POLIDAS, TIPO ANDORINHA/ QUARTZ/ CASTELO/ CORUMBA OU OUTROS EQUIVALENTES DA REGIAO, E=  *3,0*  CM                                                                                                                                                                                                                                                                                                                                                                    </t>
  </si>
  <si>
    <t>752,83</t>
  </si>
  <si>
    <t xml:space="preserve">DIVISORIA EM MARMORE, COM DUAS FACES POLIDAS, BRANCO COMUM, E=  *3,0* CM                                                                                                                                                                                                                                                                                                                                                                                                                                  </t>
  </si>
  <si>
    <t>754,45</t>
  </si>
  <si>
    <t xml:space="preserve">DIVISORIA, PLACA  PRE-MOLDADA EM GRANILITE, MARMORITE OU GRANITINA,  E = *3 CM                                                                                                                                                                                                                                                                                                                                                                                                                            </t>
  </si>
  <si>
    <t xml:space="preserve">DOBRADEIRA ELETROMECANICA DE VERGALHAO, PARA ACO DE DIAMETRO ATE 1 1/2", MOTOR ELETRICO TRIFASICO, POTENCIA DE 3 HP ATE 5 HP                                                                                                                                                                                                                                                                                                                                                                              </t>
  </si>
  <si>
    <t>107.971,41</t>
  </si>
  <si>
    <t xml:space="preserve">DOBRADICA EM ACO/FERRO, 3 1/2" X  3", E= 1,9  A 2 MM, COM ANEL,  CROMADO OU ZINCADO, TAMPA BOLA, COM PARAFUSOS                                                                                                                                                                                                                                                                                                                                                                                            </t>
  </si>
  <si>
    <t xml:space="preserve">DOBRADICA EM ACO/FERRO, 3" X 2 1/2", E= 1,2 A 1,8 MM, SEM ANEL,  CROMADO OU ZINCADO, TAMPA CHATA, COM PARAFUSOS                                                                                                                                                                                                                                                                                                                                                                                           </t>
  </si>
  <si>
    <t xml:space="preserve">DOBRADICA EM ACO/FERRO, 3" X 2 1/2", E= 1,2 A 1,8 MM, SEM ANEL, CROMADO OU ZINCADO, TAMPA BOLA, COM PARAFUSOS                                                                                                                                                                                                                                                                                                                                                                                             </t>
  </si>
  <si>
    <t xml:space="preserve">DOBRADICA EM ACO/FERRO, 3" X 2 1/2", E= 1,9 A 2 MM, SEM ANEL,  CROMADO OU ZINCADO, TAMPA BOLA, COM PARAFUSOS                                                                                                                                                                                                                                                                                                                                                                                              </t>
  </si>
  <si>
    <t xml:space="preserve">DOBRADICA EM LATAO, 3 " X 2 1/2 ", E= 1,9 A 2 MM, COM ANEL, CROMADO, TAMPA BOLA, COM PARAFUSOS                                                                                                                                                                                                                                                                                                                                                                                                            </t>
  </si>
  <si>
    <t xml:space="preserve">DOBRADICA TIPO VAI-E-VEM EM ACO/FERRO, TAMANHO 3'', GALVANIZADO, COM PARAFUSOS                                                                                                                                                                                                                                                                                                                                                                                                                            </t>
  </si>
  <si>
    <t>101,67</t>
  </si>
  <si>
    <t xml:space="preserve">DOMOS INDIVIDUAL EM ACRILICO BRANCO *95 X 95* CM, SEM INSTALACAO                                                                                                                                                                                                                                                                                                                                                                                                                                          </t>
  </si>
  <si>
    <t>838,13</t>
  </si>
  <si>
    <t xml:space="preserve">DOSADOR DE AREIA, CAPACIDADE DE *26* LITROS                                                                                                                                                                                                                                                                                                                                                                                                                                                               </t>
  </si>
  <si>
    <t>1.590,28</t>
  </si>
  <si>
    <t xml:space="preserve">DUCHA / CHUVEIRO METALICO, DE PAREDE, ARTICULAVEL, COM BRACO/CANO, SEM DESVIADOR                                                                                                                                                                                                                                                                                                                                                                                                                          </t>
  </si>
  <si>
    <t>144,04</t>
  </si>
  <si>
    <t xml:space="preserve">DUCHA / CHUVEIRO METALICO, DE PAREDE, ARTICULAVEL, COM DESVIADOR E DUCHA MANUAL                                                                                                                                                                                                                                                                                                                                                                                                                           </t>
  </si>
  <si>
    <t>303,46</t>
  </si>
  <si>
    <t xml:space="preserve">DUCHA / CHUVEIRO PLASTICO SIMPLES, 5 '', BRANCO, PARA ACOPLAR EM HASTE 1/2 ", AGUA FRIA                                                                                                                                                                                                                                                                                                                                                                                                                   </t>
  </si>
  <si>
    <t xml:space="preserve">DUCHA HIGIENICA PLASTICA COM REGISTRO METALICO 1/2 "                                                                                                                                                                                                                                                                                                                                                                                                                                                      </t>
  </si>
  <si>
    <t xml:space="preserve">DUMPER COM CAPACIDADE DE CARGA DE 1700 KG, PARTIDA ELETRICA, MOTOR DIESEL COM POTENCIA DE 16 CV                                                                                                                                                                                                                                                                                                                                                                                                           </t>
  </si>
  <si>
    <t>135.491,73</t>
  </si>
  <si>
    <t xml:space="preserve">ELEMENTO VAZADO CERAMICO DIAGONAL (TIPO FLOR/QUADRADO/XIS) 25 X 18 X 7 CM                                                                                                                                                                                                                                                                                                                                                                                                                                 </t>
  </si>
  <si>
    <t xml:space="preserve">ELEMENTO VAZADO CERAMICO QUADRADO (TIPO RETO OU REDONDO), *7 A 9 X 20 X 20* CM (L X A X C)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</si>
  <si>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</si>
  <si>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</si>
  <si>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</si>
  <si>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</si>
  <si>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</si>
  <si>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</si>
  <si>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26,67</t>
  </si>
  <si>
    <t xml:space="preserve">ELEMENTO VAZADO DE CONCRETO, QUADRICULADO, 16 FUROS *50 X 50 X 7* CM                                                                                                                                                                                                                                                                                                                                                                                                                                      </t>
  </si>
  <si>
    <t xml:space="preserve">ELEMENTO VAZADO DE CONCRETO, QUADRICULADO, 25 FUROS *50 X 50 X 5* CM                                                                                                                                                                                                                                                                                                                                                                                                                                      </t>
  </si>
  <si>
    <t>31,64</t>
  </si>
  <si>
    <t xml:space="preserve">ELEMENTO VAZADO DE CONCRETO, VENEZIANA *39 X 22 X 15* CM                                                                                                                                                                                                                                                                                                                                                                                                                                                  </t>
  </si>
  <si>
    <t>16,44</t>
  </si>
  <si>
    <t xml:space="preserve">ELEMENTO VAZADO DE CONCRETO, VENEZIANA *39 X 29 X 10* CM                                                                                                                                                                                                                                                                                                                                                                                                                                                  </t>
  </si>
  <si>
    <t xml:space="preserve">ELEMENTO VAZADO DE CONCRETO, VENEZIANA *40 X 10 X 10* CM                                                                                                                                                                                                                                                                                                                                                                                                                                                  </t>
  </si>
  <si>
    <t xml:space="preserve">ELETRICISTA (HORISTA)                                                                                                                                                                                                                                                                                                                                                                                                                                                                                     </t>
  </si>
  <si>
    <t xml:space="preserve">ELETRICISTA (MENSALISTA)                                                                                                                                                                                                                                                                                                                                                                                                                                                                                  </t>
  </si>
  <si>
    <t>4.755,15</t>
  </si>
  <si>
    <t xml:space="preserve">ELETRICISTA DE MANUTENCAO INDUSTRIAL (HORISTA)                                                                                                                                                                                                                                                                                                                                                                                                                                                            </t>
  </si>
  <si>
    <t xml:space="preserve">ELETRICISTA DE MANUTENCAO INDUSTRIAL (MENSALISTA)                                                                                                                                                                                                                                                                                                                                                                                                                                                         </t>
  </si>
  <si>
    <t>4.434,22</t>
  </si>
  <si>
    <t xml:space="preserve">ELETRODO REVESTIDO AWS - E-6010, DIAMETRO IGUAL A 4,00 MM                                                                                                                                                                                                                                                                                                                                                                                                                                                 </t>
  </si>
  <si>
    <t>50,31</t>
  </si>
  <si>
    <t xml:space="preserve">ELETRODO REVESTIDO AWS - E6013, DIAMETRO IGUAL A 2,50 MM                                                                                                                                                                                                                                                                                                                                                                                                                                                  </t>
  </si>
  <si>
    <t xml:space="preserve">ELETRODO REVESTIDO AWS - E6013, DIAMETRO IGUAL A 4,00 MM                                                                                                                                                                                                                                                                                                                                                                                                                                                  </t>
  </si>
  <si>
    <t>44,29</t>
  </si>
  <si>
    <t xml:space="preserve">ELETRODO REVESTIDO AWS - E7018, DIAMETRO IGUAL A 4,00 MM                                                                                                                                                                                                                                                                                                                                                                                                                                                  </t>
  </si>
  <si>
    <t>48,00</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</si>
  <si>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</si>
  <si>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</si>
  <si>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</si>
  <si>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</si>
  <si>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</si>
  <si>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</si>
  <si>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23,96</t>
  </si>
  <si>
    <t xml:space="preserve">ELETRODUTO DE PVC RIGIDO ROSCAVEL DE 3 ", SEM LUVA                                                                                                                                                                                                                                                                                                                                                                                                                                                        </t>
  </si>
  <si>
    <t xml:space="preserve">ELETRODUTO DE PVC RIGIDO ROSCAVEL DE 3/4 ", SEM LUVA                                                                                                                                                                                                                                                                                                                                                                                                                                                      </t>
  </si>
  <si>
    <t xml:space="preserve">ELETRODUTO DE PVC RIGIDO ROSCAVEL DE 4 ", SEM LUVA                                                                                                                                                                                                                                                                                                                                                                                                                                                        </t>
  </si>
  <si>
    <t>47,35</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</si>
  <si>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</si>
  <si>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</si>
  <si>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</si>
  <si>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</si>
  <si>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</si>
  <si>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</si>
  <si>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1", PAREDE DE 0,90 MM                                                                                                                                                                                                                                                                                                                                                                                                                          </t>
  </si>
  <si>
    <t>12,49</t>
  </si>
  <si>
    <t xml:space="preserve">ELETRODUTO EM ACO GALVANIZADO ELETROLITICO, LEVE, DIAMETRO 3/4", PAREDE DE 0,90 MM                                                                                                                                                                                                                                                                                                                                                                                                                        </t>
  </si>
  <si>
    <t xml:space="preserve">ELETRODUTO EM ACO GALVANIZADO ELETROLITICO, SEMI-PESADO, DIAMETRO 1 1/2", PAREDE DE 1,20 MM                                                                                                                                                                                                                                                                                                                                                                                                               </t>
  </si>
  <si>
    <t xml:space="preserve">ELETRODUTO EM ACO GALVANIZADO ELETROLITICO, SEMI-PESADO, DIAMETRO 1 1/4", PAREDE DE 1,20 MM                                                                                                                                                                                                                                                                                                                                                                                                               </t>
  </si>
  <si>
    <t>24,04</t>
  </si>
  <si>
    <t xml:space="preserve">ELETRODUTO FLEXIVEL PLANO EM PEAD, COR PRETA E LARANJA,  DIAMETRO 32 MM                                                                                                                                                                                                                                                                                                                                                                                                                                   </t>
  </si>
  <si>
    <t xml:space="preserve">ELETRODUTO FLEXIVEL PLANO EM PEAD, COR PRETA E LARANJA,  DIAMETRO 40 MM                                                                                                                                                                                                                                                                                                                                                                                                                                   </t>
  </si>
  <si>
    <t xml:space="preserve">ELETRODUTO FLEXIVEL PLANO EM PEAD, COR PRETA E LARANJA, DIAMETRO 25 MM                                                                                                                                                                                                                                                                                                                                                                                                                                    </t>
  </si>
  <si>
    <t xml:space="preserve">ELETRODUTO FLEXIVEL, EM ACO GALVANIZADO, REVESTIDO EXTERNAMENTE COM PVC PRETO, DIAMETRO EXTERNO DE 25 MM (3/4"), TIPO SEALTUBO                                                                                                                                                                                                                                                                                                                                                                            </t>
  </si>
  <si>
    <t xml:space="preserve">ELETRODUTO FLEXIVEL, EM ACO GALVANIZADO, REVESTIDO EXTERNAMENTE COM PVC PRETO, DIAMETRO EXTERNO DE 32 MM (1"), TIPO SEALTUBO                                                                                                                                                                                                                                                                                                                                                                              </t>
  </si>
  <si>
    <t xml:space="preserve">ELETRODUTO FLEXIVEL, EM ACO GALVANIZADO, REVESTIDO EXTERNAMENTE COM PVC PRETO, DIAMETRO EXTERNO DE 40 MM (1 1/4"), TIPO SEALTUBO                                                                                                                                                                                                                                                                                                                                                                          </t>
  </si>
  <si>
    <t xml:space="preserve">ELETRODUTO FLEXIVEL, EM ACO GALVANIZADO, REVESTIDO EXTERNAMENTE COM PVC PRETO, DIAMETRO EXTERNO DE 50 MM( 1 1/2"), TIPO SEALTUBO                                                                                                                                                                                                                                                                                                                                                                          </t>
  </si>
  <si>
    <t xml:space="preserve">ELETRODUTO FLEXIVEL, EM ACO GALVANIZADO, REVESTIDO EXTERNAMENTE COM PVC PRETO, DIAMETRO EXTERNO DE 60 MM (2"), TIPO SEALTUBO                                                                                                                                                                                                                                                                                                                                                                              </t>
  </si>
  <si>
    <t xml:space="preserve">ELETRODUTO FLEXIVEL, EM ACO GALVANIZADO, REVESTIDO EXTERNAMENTE COM PVC PRETO, DIAMETRO EXTERNO DE 75 MM (2 1/2"), TIPO SEALTUBO                                                                                                                                                                                                                                                                                                                                                                          </t>
  </si>
  <si>
    <t>56,72</t>
  </si>
  <si>
    <t xml:space="preserve">ELETRODUTO FLEXIVEL, EM ACO, TIPO CONDUITE, DIAMETRO DE 1 1/2"                                                                                                                                                                                                                                                                                                                                                                                                                                            </t>
  </si>
  <si>
    <t xml:space="preserve">ELETRODUTO FLEXIVEL, EM ACO, TIPO CONDUITE, DIAMETRO DE 1 1/4"                                                                                                                                                                                                                                                                                                                                                                                                                                            </t>
  </si>
  <si>
    <t xml:space="preserve">ELETRODUTO FLEXIVEL, EM ACO, TIPO CONDUITE, DIAMETRO DE 1/2"                                                                                                                                                                                                                                                                                                                                                                                                                                              </t>
  </si>
  <si>
    <t xml:space="preserve">ELETRODUTO FLEXIVEL, EM ACO, TIPO CONDUITE, DIAMETRO DE 1"                                                                                                                                                                                                                                                                                                                                                                                                                                                </t>
  </si>
  <si>
    <t xml:space="preserve">ELETRODUTO FLEXIVEL, EM ACO, TIPO CONDUITE, DIAMETRO DE 2 1/2"                                                                                                                                                                                                                                                                                                                                                                                                                                            </t>
  </si>
  <si>
    <t>50,58</t>
  </si>
  <si>
    <t xml:space="preserve">ELETRODUTO FLEXIVEL, EM ACO, TIPO CONDUITE, DIAMETRO DE 2"                                                                                                                                                                                                                                                                                                                                                                                                                                                </t>
  </si>
  <si>
    <t xml:space="preserve">ELETRODUTO FLEXIVEL, EM ACO, TIPO CONDUITE, DIAMETRO DE 3"                                                                                                                                                                                                                                                                                                                                                                                                                                                </t>
  </si>
  <si>
    <t>56,95</t>
  </si>
  <si>
    <t xml:space="preserve">ELETRODUTO METALICO FLEXIVEL REVESTIDO COM PVC PRETO, DIAMETRO EXTERNO DE 15 MM (3/8"), TIPO COPEX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</si>
  <si>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</si>
  <si>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</si>
  <si>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</si>
  <si>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</si>
  <si>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</si>
  <si>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</si>
  <si>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</si>
  <si>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</si>
  <si>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</si>
  <si>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</si>
  <si>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</si>
  <si>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</si>
  <si>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</si>
  <si>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</si>
  <si>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</si>
  <si>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14,06</t>
  </si>
  <si>
    <t xml:space="preserve">ELETROTECNICO (HORISTA)                                                                                                                                                                                                                                                                                                                                                                                                                                                                                   </t>
  </si>
  <si>
    <t>31,97</t>
  </si>
  <si>
    <t xml:space="preserve">ELETROTECNICO (MENSALISTA)                                                                                                                                                                                                                                                                                                                                                                                                                                                                                </t>
  </si>
  <si>
    <t>5.595,47</t>
  </si>
  <si>
    <t xml:space="preserve">ELEVADOR DE CARGA A CABO, CABINE SEMI FECHADA 2,0 X 1,5 X 2,0 M, CAPACIDADE DE CARGA 1000 KG, TORRE  2,38 X 2,21 X 15 M, GUINCHO DE EMBREAGEM, FREIO DE SEGURANCA, LIMITADOR DE VELOCIDADE E CANCELA                                                                                                                                                                                                                                                                                                      </t>
  </si>
  <si>
    <t>70.127,20</t>
  </si>
  <si>
    <t xml:space="preserve">ELEVADOR DE CREMALHEIRA CABINE FECHADA 1,5 X 2,5 X 2,35 M (UMA POR TORRE), CAPACIDADE DE CARGA 1200 KG (15 PESSOAS), TORRE  24 M (16 MODULOS), FREIO DE SEGURANCA, LIMITADOR DE CARGA                                                                                                                                                                                                                                                                                                                     </t>
  </si>
  <si>
    <t>330.157,49</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</si>
  <si>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</si>
  <si>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</si>
  <si>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</si>
  <si>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</si>
  <si>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</si>
  <si>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</si>
  <si>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</si>
  <si>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</si>
  <si>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</si>
  <si>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23,68</t>
  </si>
  <si>
    <t xml:space="preserve">ENCANADOR OU BOMBEIRO HIDRAULICO (MENSALISTA)                                                                                                                                                                                                                                                                                                                                                                                                                                                             </t>
  </si>
  <si>
    <t>4.144,10</t>
  </si>
  <si>
    <t xml:space="preserve">ENCARREGADO GERAL DE OBRAS (HORISTA)                                                                                                                                                                                                                                                                                                                                                                                                                                                                      </t>
  </si>
  <si>
    <t>37,73</t>
  </si>
  <si>
    <t xml:space="preserve">ENCARREGADO GERAL DE OBRAS (MENSALISTA)                                                                                                                                                                                                                                                                                                                                                                                                                                                                   </t>
  </si>
  <si>
    <t>6.601,31</t>
  </si>
  <si>
    <t xml:space="preserve">ENDURECEDOR MINERAL DE BASE CIMENTICIA PARA PISO DE CONCRETO                                                                                                                                                                                                                                                                                                                                                                                                                                              </t>
  </si>
  <si>
    <t xml:space="preserve">ENERGIA ELETRICA ATE 2000 KWH INDUSTRIAL, SEM DEMANDA                                                                                                                                                                                                                                                                                                                                                                                                                                                     </t>
  </si>
  <si>
    <t xml:space="preserve">KWH   </t>
  </si>
  <si>
    <t xml:space="preserve">ENERGIA ELETRICA COMERCIAL, BAIXA TENSAO, RELATIVA AO CONSUMO DE ATE 100 KWH, INCLUINDO ICMS, PIS/PASEP E COFINS                                                                                                                                                                                                                                                                                                                                                                                          </t>
  </si>
  <si>
    <t xml:space="preserve">ENGATE / RABICHO FLEXIVEL INOX 1/2 " X 30 CM                                                                                                                                                                                                                                                                                                                                                                                                                                                              </t>
  </si>
  <si>
    <t xml:space="preserve">ENGATE / RABICHO FLEXIVEL INOX 1/2 " X 40 CM                                                                                                                                                                                                                                                                                                                                                                                                                                                              </t>
  </si>
  <si>
    <t xml:space="preserve">ENGATE/RABICHO FLEXIVEL PLASTICO (PVC OU ABS) BRANCO 1/2 " X 30 CM                                                                                                                                                                                                                                                                                                                                                                                                                                        </t>
  </si>
  <si>
    <t xml:space="preserve">ENGATE/RABICHO FLEXIVEL PLASTICO (PVC OU ABS) BRANCO 1/2 " X 40 CM                                                                                                                                                                                                                                                                                                                                                                                                                                        </t>
  </si>
  <si>
    <t xml:space="preserve">ENGENHEIRO CIVIL DE OBRA JUNIOR (HORISTA)                                                                                                                                                                                                                                                                                                                                                                                                                                                                 </t>
  </si>
  <si>
    <t>94,75</t>
  </si>
  <si>
    <t xml:space="preserve">ENGENHEIRO CIVIL DE OBRA JUNIOR (MENSALISTA)                                                                                                                                                                                                                                                                                                                                                                                                                                                              </t>
  </si>
  <si>
    <t>16.576,42</t>
  </si>
  <si>
    <t xml:space="preserve">ENGENHEIRO CIVIL DE OBRA PLENO (HORISTA)                                                                                                                                                                                                                                                                                                                                                                                                                                                                  </t>
  </si>
  <si>
    <t>96,39</t>
  </si>
  <si>
    <t xml:space="preserve">ENGENHEIRO CIVIL DE OBRA PLENO (MENSALISTA)                                                                                                                                                                                                                                                                                                                                                                                                                                                               </t>
  </si>
  <si>
    <t>16.862,58</t>
  </si>
  <si>
    <t xml:space="preserve">ENGENHEIRO CIVIL DE OBRA SENIOR (HORISTA)                                                                                                                                                                                                                                                                                                                                                                                                                                                                 </t>
  </si>
  <si>
    <t>135,02</t>
  </si>
  <si>
    <t xml:space="preserve">ENGENHEIRO CIVIL DE OBRA SENIOR (MENSALISTA)                                                                                                                                                                                                                                                                                                                                                                                                                                                              </t>
  </si>
  <si>
    <t>23.621,05</t>
  </si>
  <si>
    <t xml:space="preserve">ENXADA ESTREITA *25 X 23* CM COM CABO                                                                                                                                                                                                                                                                                                                                                                                                                                                                     </t>
  </si>
  <si>
    <t>51,50</t>
  </si>
  <si>
    <t xml:space="preserve">EPI - FAMILIA ALMOXARIFE - HORISTA (ENCARGOS COMPLEMENTARES - COLETADO CAIXA)                                                                                                                                                                                                                                                                                                                                                                                                                             </t>
  </si>
  <si>
    <t xml:space="preserve">EPI - FAMILIA ALMOXARIFE - MENSALISTA (ENCARGOS COMPLEMENTARES - COLETADO CAIXA)                                                                                                                                                                                                                                                                                                                                                                                                                          </t>
  </si>
  <si>
    <t>148,04</t>
  </si>
  <si>
    <t xml:space="preserve">EPI - FAMILIA CARPINTEIRO DE FORMAS - HORISTA (ENCARGOS COMPLEMENTARES - COLETADO CAIXA)                                                                                                                                                                                                                                                                                                                                                                                                                  </t>
  </si>
  <si>
    <t xml:space="preserve">EPI - FAMILIA CARPINTEIRO DE FORMAS - MENSALISTA (ENCARGOS COMPLEMENTARES - COLETADO CAIXA)                                                                                                                                                                                                                                                                                                                                                                                                               </t>
  </si>
  <si>
    <t>269,97</t>
  </si>
  <si>
    <t xml:space="preserve">EPI - FAMILIA ELETRICISTA - HORISTA (ENCARGOS COMPLEMENTARES - COLETADO CAIXA)                                                                                                                                                                                                                                                                                                                                                                                                                            </t>
  </si>
  <si>
    <t xml:space="preserve">EPI - FAMILIA ELETRICISTA - MENSALISTA (ENCARGOS COMPLEMENTARES - COLETADO CAIXA)                                                                                                                                                                                                                                                                                                                                                                                                                         </t>
  </si>
  <si>
    <t>226,41</t>
  </si>
  <si>
    <t xml:space="preserve">EPI - FAMILIA ENCANADOR - HORISTA (ENCARGOS COMPLEMENTARES - COLETADO CAIXA)                                                                                                                                                                                                                                                                                                                                                                                                                              </t>
  </si>
  <si>
    <t xml:space="preserve">EPI - FAMILIA ENCANADOR - MENSALISTA (ENCARGOS COMPLEMENTARES - COLETADO CAIXA)                                                                                                                                                                                                                                                                                                                                                                                                                           </t>
  </si>
  <si>
    <t>199,20</t>
  </si>
  <si>
    <t xml:space="preserve">EPI - FAMILIA ENCARREGADO GERAL - HORISTA (ENCARGOS COMPLEMENTARES - COLETADO CAIXA)                                                                                                                                                                                                                                                                                                                                                                                                                      </t>
  </si>
  <si>
    <t xml:space="preserve">EPI - FAMILIA ENCARREGADO GERAL - MENSALISTA (ENCARGOS COMPLEMENTARES - COLETADO CAIXA)                                                                                                                                                                                                                                                                                                                                                                                                                   </t>
  </si>
  <si>
    <t>236,16</t>
  </si>
  <si>
    <t xml:space="preserve">EPI - FAMILIA ENGENHEIRO CIVIL - HORISTA (ENCARGOS COMPLEMENTARES - COLETADO CAIXA)                                                                                                                                                                                                                                                                                                                                                                                                                       </t>
  </si>
  <si>
    <t xml:space="preserve">EPI - FAMILIA ENGENHEIRO CIVIL - MENSALISTA (ENCARGOS COMPLEMENTARES - COLETADO CAIXA)                                                                                                                                                                                                                                                                                                                                                                                                                    </t>
  </si>
  <si>
    <t>140,23</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</si>
  <si>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</si>
  <si>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</si>
  <si>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</si>
  <si>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</si>
  <si>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233,35</t>
  </si>
  <si>
    <t xml:space="preserve">EPI - FAMILIA PINTOR - HORISTA (ENCARGOS COMPLEMENTARES - COLETADO CAIXA)                                                                                                                                                                                                                                                                                                                                                                                                                                 </t>
  </si>
  <si>
    <t xml:space="preserve">EPI - FAMILIA PINTOR - MENSALISTA (ENCARGOS COMPLEMENTARES - COLETADO CAIXA)                                                                                                                                                                                                                                                                                                                                                                                                                              </t>
  </si>
  <si>
    <t>325,51</t>
  </si>
  <si>
    <t xml:space="preserve">EPI - FAMILIA SERVENTE - HORISTA (ENCARGOS COMPLEMENTARES - COLETADO CAIXA)                                                                                                                                                                                                                                                                                                                                                                                                                               </t>
  </si>
  <si>
    <t xml:space="preserve">EPI - FAMILIA SERVENTE - MENSALISTA (ENCARGOS COMPLEMENTARES - COLETADO CAIXA)                                                                                                                                                                                                                                                                                                                                                                                                                            </t>
  </si>
  <si>
    <t>250,24</t>
  </si>
  <si>
    <t xml:space="preserve">EPI - FAMILIA SOLDADOR - HORISTA (ENCARGOS COMPLEMENTARES - COLETADO CAIXA)                                                                                                                                                                                                                                                                                                                                                                                                                               </t>
  </si>
  <si>
    <t xml:space="preserve">EPI - FAMILIA SOLDADOR - MENSALISTA (ENCARGOS COMPLEMENTARES - COLETADO CAIXA)                                                                                                                                                                                                                                                                                                                                                                                                                            </t>
  </si>
  <si>
    <t>337,87</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</si>
  <si>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</si>
  <si>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</si>
  <si>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</si>
  <si>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565.124,71</t>
  </si>
  <si>
    <t xml:space="preserve">EQUIPAMENTO P/ DEMARCACAO DE FAIXAS DE TRAFEGO A QUENTE, A SER MONTADO SOBRE CAMINHAO DE PBT MIN. DE 17 T, DIST. MIN. ENTRE EIXOS 5,2 M, CAPACIDADE PARA 1.000 KG DE MATERIAL TERMOPLASTICO (INCLUI MONTAGEM, NAO INCLUI CAMINHAO, NEM COMPRESSOR DE AR)                                                                                                                                                                                                                                                  </t>
  </si>
  <si>
    <t>2.602.792,96</t>
  </si>
  <si>
    <t xml:space="preserve">EQUIPAMENTO PARA DEMARCACAO DE FAIXAS DE TRAFEGO A FRIO, A SER MONTADO SOBRE CAMINHAO DE PBT MINIMO DE 9 T E DISTANCIA MINIMA ENTRE EIXOS DE 4,3 M, CAPACIDADE PARA 800 L DE TINTA (INCLUI MONTAGEM, NAO INCLUI CAMINHAO)                                                                                                                                                                                                                                                                                 </t>
  </si>
  <si>
    <t>1.748.542,96</t>
  </si>
  <si>
    <t xml:space="preserve">ESCADA DUPLA DE ABRIR EM ALUMINIO, MODELO PINTOR, 8 DEGRAUS                                                                                                                                                                                                                                                                                                                                                                                                                                               </t>
  </si>
  <si>
    <t>387,08</t>
  </si>
  <si>
    <t xml:space="preserve">ESCADA EXTENSIVEL EM ALUMINIO COM 6,00 M ESTENDIDA                                                                                                                                                                                                                                                                                                                                                                                                                                                        </t>
  </si>
  <si>
    <t>1.096,20</t>
  </si>
  <si>
    <t xml:space="preserve">ESCAVADEIRA HIDRAULICA SOBRE ESTEIRA, COM GARRA GIRATORIA DE MANDIBULAS, PESO OPERACIONAL ENTRE 22,00 E 25,50 TON, POTENCIA LIQUIDA ENTRE 150 E 160 HP                                                                                                                                                                                                                                                                                                                                                    </t>
  </si>
  <si>
    <t>960.573,90</t>
  </si>
  <si>
    <t xml:space="preserve">ESCAVADEIRA HIDRAULICA SOBRE ESTEIRAS CACAMBA 0,40 A 1,20 M3, PESO OPERACIONAL 21,19 T, POTENCIA LIQUIDA 173 HP                                                                                                                                                                                                                                                                                                                                                                                           </t>
  </si>
  <si>
    <t>870.433,83</t>
  </si>
  <si>
    <t xml:space="preserve">ESCAVADEIRA HIDRAULICA SOBRE ESTEIRAS COM CACAMBA DE 1,20 M3, PESO OPERACIONAL 21 T, POTENCIA BRUTA 155 HP                                                                                                                                                                                                                                                                                                                                                                                                </t>
  </si>
  <si>
    <t>911.395,42</t>
  </si>
  <si>
    <t xml:space="preserve">ESCAVADEIRA HIDRAULICA SOBRE ESTEIRAS, CACAMBA  0,80 M3, PESO OPERACIONAL 17,8 T, POTENCIA LIQUIDA 110 HP                                                                                                                                                                                                                                                                                                                                                                                                 </t>
  </si>
  <si>
    <t>781.648,51</t>
  </si>
  <si>
    <t xml:space="preserve">ESCAVADEIRA HIDRAULICA SOBRE ESTEIRAS, CACAMBA 0,4 A 1,70 M3, PESO OPERACIONAL 23,2 T, POTENCIA BRUTA 183 HP                                                                                                                                                                                                                                                                                                                                                                                              </t>
  </si>
  <si>
    <t>933.924,29</t>
  </si>
  <si>
    <t xml:space="preserve">ESCAVADEIRA HIDRAULICA SOBRE ESTEIRAS, CACAMBA 0,62M3, PESO OPERACIONAL 12,61T, POTENCIA LIQUIDA 95HP                                                                                                                                                                                                                                                                                                                                                                                                     </t>
  </si>
  <si>
    <t>716.827,86</t>
  </si>
  <si>
    <t xml:space="preserve">ESCAVADEIRA HIDRAULICA SOBRE ESTEIRAS, CACAMBA 0,80 A 1,30 M3, PESO OPERACIONAL 22,18 T, POTENCIA LIQUIDA 170 HP                                                                                                                                                                                                                                                                                                                                                                                          </t>
  </si>
  <si>
    <t>855.073,23</t>
  </si>
  <si>
    <t xml:space="preserve">ESCAVADEIRA HIDRAULICA SOBRE ESTEIRAS, CACAMBA 0,80M3, PESO OPERACIONAL 17T, POTENCIA BRUTA 111HP                                                                                                                                                                                                                                                                                                                                                                                                         </t>
  </si>
  <si>
    <t>819.231,84</t>
  </si>
  <si>
    <t xml:space="preserve">ESCAVADEIRA HIDRAULICA SOBRE ESTEIRAS, CAPACIDADE DA CACAMBA ENTRE 1,20 E 1,50 M3, PESO OPERACIONAL ENTRE 20,00 E 22,00 TON, POTENCIA LIQUIDA ENTRE 150 E 155 HP, EQUIPADA COM CLAMSHELL                                                                                                                                                                                                                                                                                                                  </t>
  </si>
  <si>
    <t>924.732,51</t>
  </si>
  <si>
    <t xml:space="preserve">ESCORA PRE-MOLDADA EM CONCRETO, *10 X 10* CM, H = 2,30M                                                                                                                                                                                                                                                                                                                                                                                                                                                   </t>
  </si>
  <si>
    <t xml:space="preserve">ESCOVA CIRCULAR EM ACO LATONADO, 6 X 1 " (DIAMETRO X ESPESSURA), FURO DE 1 1/4 ", FIO ONDULADO *0,30*  MM                                                                                                                                                                                                                                                                                                                                                                                                 </t>
  </si>
  <si>
    <t xml:space="preserve">ESCOVA DE ACO, COM CABO, *4  X 15* FILEIRAS DE CERDAS                                                                                                                                                                                                                                                                                                                                                                                                                                                     </t>
  </si>
  <si>
    <t>8,17</t>
  </si>
  <si>
    <t xml:space="preserve">ESGUICHO JATO REGULAVEL, TIPO ELKHART, ENGATE RAPIDO 1 1/2", PARA COMBATE A INCENDIO                                                                                                                                                                                                                                                                                                                                                                                                                      </t>
  </si>
  <si>
    <t>352,31</t>
  </si>
  <si>
    <t xml:space="preserve">ESGUICHO JATO REGULAVEL, TIPO ELKHART, ENGATE RAPIDO 2 1/2", PARA COMBATE A INCENDIO                                                                                                                                                                                                                                                                                                                                                                                                                      </t>
  </si>
  <si>
    <t>428,57</t>
  </si>
  <si>
    <t xml:space="preserve">ESGUICHO TIPO JATO SOLIDO, EM LATAO, ENGATE RAPIDO 1 1/2" X 13 MM, PARA MANGUEIRA EM INSTALACAO PREDIAL COMBATE A INCENDIO                                                                                                                                                                                                                                                                                                                                                                                </t>
  </si>
  <si>
    <t>107,54</t>
  </si>
  <si>
    <t xml:space="preserve">ESGUICHO TIPO JATO SOLIDO, EM LATAO, ENGATE RAPIDO 1 1/2" X 16 MM, PARA MANGUEIRA EM INSTALACAO PREDIAL COMBATE A INCENDIO                                                                                                                                                                                                                                                                                                                                                                                </t>
  </si>
  <si>
    <t>108,54</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</si>
  <si>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</si>
  <si>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</si>
  <si>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177,14</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</si>
  <si>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</si>
  <si>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</si>
  <si>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194,28</t>
  </si>
  <si>
    <t xml:space="preserve">ESMERILHADEIRA ANGULAR ELETRICA, DIAMETRO DO DISCO 7 '' (180 MM), ROTACAO 8500 RPM, POTENCIA 2400 W                                                                                                                                                                                                                                                                                                                                                                                                       </t>
  </si>
  <si>
    <t>894,50</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</si>
  <si>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</si>
  <si>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</si>
  <si>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</si>
  <si>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</si>
  <si>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</si>
  <si>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</si>
  <si>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</si>
  <si>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REBOCAVEL, TANQUE DE 2500 L, PNEUMATICO,  COM MOTOR A GASOLINA 3,4HP                                                                                                                                                                                                                                                                                                                                                                                                  </t>
  </si>
  <si>
    <t>116.000,00</t>
  </si>
  <si>
    <t xml:space="preserve">ESPARGIDOR DE ASFALTO PRESSURIZADO, TANQUE 6 M3 COM ISOLACAO TERMICA, AQUECIDO COM 2 MACARICOS, COM BARRA ESPARGIDORA 3,60 M, A SER MONTADO SOBRE CAMINHAO                                                                                                                                                                                                                                                                                                                                                </t>
  </si>
  <si>
    <t>246.246,87</t>
  </si>
  <si>
    <t xml:space="preserve">ESPATULA DE ACO INOX COM CABO DE MADEIRA, LARGURA 8 CM                                                                                                                                                                                                                                                                                                                                                                                                                                                    </t>
  </si>
  <si>
    <t xml:space="preserve">ESPATULA DE PLASTICO LISA, LARGURA 10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</si>
  <si>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</si>
  <si>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</si>
  <si>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</si>
  <si>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</si>
  <si>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</si>
  <si>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</si>
  <si>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</si>
  <si>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</si>
  <si>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</si>
  <si>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451,50</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</si>
  <si>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</si>
  <si>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</si>
  <si>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35,80</t>
  </si>
  <si>
    <t xml:space="preserve">ESPOLETA SIMPLES N 8.                                                                                                                                                                                                                                                                                                                                                                                                                                                                                     </t>
  </si>
  <si>
    <t xml:space="preserve">ESPUMA EXPANSIVA DE POLIURETANO, APLICACAO MANUAL - 500 ML                                                                                                                                                                                                                                                                                                                                                                                                                                                </t>
  </si>
  <si>
    <t xml:space="preserve">ESQUADRO DE ACO 12 " (300 MM), CABO DE ALUMINIO                                                                                                                                                                                                                                                                                                                                                                                                                                                           </t>
  </si>
  <si>
    <t xml:space="preserve">ESQUI TRIPLO, EM TUBO DE ACO CARBONO, PINTURA NO PROCESSO ELETROSTATICO - EQUIPAMENTO DE GINASTICA PARA ACADEMIA AO AR LIVRE / ACADEMIA DA TERCEIRA IDADE - ATI                                                                                                                                                                                                                                                                                                                                           </t>
  </si>
  <si>
    <t>6.025,10</t>
  </si>
  <si>
    <t xml:space="preserve">ESTABILIZADOR BIVOLT AUTOMATICO, 1000 VA                                                                                                                                                                                                                                                                                                                                                                                                                                                                  </t>
  </si>
  <si>
    <t>443,87</t>
  </si>
  <si>
    <t xml:space="preserve">ESTABILIZADOR BIVOLT AUTOMATICO, 1500 VA                                                                                                                                                                                                                                                                                                                                                                                                                                                                  </t>
  </si>
  <si>
    <t>805,10</t>
  </si>
  <si>
    <t xml:space="preserve">ESTABILIZADOR BIVOLT AUTOMATICO, 2000 VA                                                                                                                                                                                                                                                                                                                                                                                                                                                                  </t>
  </si>
  <si>
    <t>1.102,67</t>
  </si>
  <si>
    <t xml:space="preserve">ESTABILIZADOR BIVOLT AUTOMATICO, 300 VA                                                                                                                                                                                                                                                                                                                                                                                                                                                                   </t>
  </si>
  <si>
    <t>176,31</t>
  </si>
  <si>
    <t xml:space="preserve">ESTABILIZADOR BIVOLT AUTOMATICO, 500 VA                                                                                                                                                                                                                                                                                                                                                                                                                                                                   </t>
  </si>
  <si>
    <t>257,23</t>
  </si>
  <si>
    <t xml:space="preserve">ESTACA PRE-MOLDADA MACICA DE CONCRETO VIBRADO ARMADO, PARA CARGA DE 25 T, SECAO QUADRADA DE *16 X 16*, COM ANEL METALICO INCORPORADO A PECA (SOMENTE FORNECIMENTO)                                                                                                                                                                                                                                                                                                                                        </t>
  </si>
  <si>
    <t>81,80</t>
  </si>
  <si>
    <t xml:space="preserve">ESTACA PRE-MOLDADA MACICA DE CONCRETO VIBRADO ARMADO, PARA CARGA DE 50 T, SECAO QUADRADA, COM ANEL METALICO INCORPORADO A PECA (SOMENTE FORNECIMENTO)                                                                                                                                                                                                                                                                                                                                                     </t>
  </si>
  <si>
    <t>111,23</t>
  </si>
  <si>
    <t xml:space="preserve">ESTACA PRE-MOLDADA VAZADA DE CONCRETO CENTRIFUGADO, PARA CARGA DE 100 T, SECAO CIRCULAR, COM ANEL METALICO INCORPORADO A PECA (SOMENTE FORNECIMENTO)                                                                                                                                                                                                                                                                                                                                                      </t>
  </si>
  <si>
    <t>285,07</t>
  </si>
  <si>
    <t xml:space="preserve">ESTILETE DE METAL, LAMINA 18 MM                                                                                                                                                                                                                                                                                                                                                                                                                                                                           </t>
  </si>
  <si>
    <t xml:space="preserve">ESTOPA                                                                                                                                                                                                                                                                                                                                                                                                                                                                                                    </t>
  </si>
  <si>
    <t xml:space="preserve">ESTOPIM SIMPLES                                                                                                                                                                                                                                                                                                                                                                                                                                                                                           </t>
  </si>
  <si>
    <t xml:space="preserve">ESTRIBO COM PARAFUSO EM CHAPA DE FERRO FUNDIDO DE 2" X 3/16" X 35 CM, SECAO "U", PARA MADEIRAMENTO DE TELHADO                                                                                                                                                                                                                                                                                                                                                                                             </t>
  </si>
  <si>
    <t>30,64</t>
  </si>
  <si>
    <t xml:space="preserve">ETANOL                                                                                                                                                                                                                                                                                                                                                                                                                                                                                                    </t>
  </si>
  <si>
    <t>3,40</t>
  </si>
  <si>
    <t xml:space="preserve">EXAMES - HORISTA (COLETADO CAIXA - ENCARGOS COMPLEMENTARES)                                                                                                                                                                                                                                                                                                                                                                                                                                               </t>
  </si>
  <si>
    <t xml:space="preserve">EXAMES - MENSALISTA (COLETADO CAIXA - ENCARGOS COMPLEMENTARES)                                                                                                                                                                                                                                                                                                                                                                                                                                            </t>
  </si>
  <si>
    <t>252,08</t>
  </si>
  <si>
    <t xml:space="preserve">EXTENSAO DE SOLDA 201 ACETILENO, E = *1,5 A 2,5* MM                                                                                                                                                                                                                                                                                                                                                                                                                                                       </t>
  </si>
  <si>
    <t xml:space="preserve">EXTENSAO DE SOLDA 201 GLP, E = *2,5 A 4,0* MM                                                                                                                                                                                                                                                                                                                                                                                                                                                             </t>
  </si>
  <si>
    <t xml:space="preserve">EXTINTOR DE INCENDIO PORTATIL COM CARGA DE AGUA PRESSURIZADA DE 10 L, CLASSE A                                                                                                                                                                                                                                                                                                                                                                                                                            </t>
  </si>
  <si>
    <t>196,52</t>
  </si>
  <si>
    <t xml:space="preserve">EXTINTOR DE INCENDIO PORTATIL COM CARGA DE GAS CARBONICO CO2 DE 4 KG, CLASSE BC                                                                                                                                                                                                                                                                                                                                                                                                                           </t>
  </si>
  <si>
    <t>621,96</t>
  </si>
  <si>
    <t xml:space="preserve">EXTINTOR DE INCENDIO PORTATIL COM CARGA DE GAS CARBONICO CO2 DE 6 KG, CLASSE BC                                                                                                                                                                                                                                                                                                                                                                                                                           </t>
  </si>
  <si>
    <t>673,80</t>
  </si>
  <si>
    <t xml:space="preserve">EXTINTOR DE INCENDIO PORTATIL COM CARGA DE PO QUIMICO SECO (PQS) DE 12 KG, CLASSE BC                                                                                                                                                                                                                                                                                                                                                                                                                      </t>
  </si>
  <si>
    <t>310,98</t>
  </si>
  <si>
    <t xml:space="preserve">EXTINTOR DE INCENDIO PORTATIL COM CARGA DE PO QUIMICO SECO (PQS) DE 4 KG, CLASSE BC                                                                                                                                                                                                                                                                                                                                                                                                                       </t>
  </si>
  <si>
    <t>190,04</t>
  </si>
  <si>
    <t xml:space="preserve">EXTINTOR DE INCENDIO PORTATIL COM CARGA DE PO QUIMICO SECO (PQS) DE 6 KG, CLASSE BC                                                                                                                                                                                                                                                                                                                                                                                                                       </t>
  </si>
  <si>
    <t>224,60</t>
  </si>
  <si>
    <t xml:space="preserve">EXTINTOR DE INCENDIO PORTATIL COM CARGA DE PO QUIMICO SECO (PQS) DE 8 KG, CLASSE BC                                                                                                                                                                                                                                                                                                                                                                                                                       </t>
  </si>
  <si>
    <t>267,79</t>
  </si>
  <si>
    <t xml:space="preserve">EXTREMIDADE PVC PBA, BF, JE, DN 100/ DE 110 MM (NBR 10351)                                                                                                                                                                                                                                                                                                                                                                                                                                                </t>
  </si>
  <si>
    <t>168,07</t>
  </si>
  <si>
    <t xml:space="preserve">EXTREMIDADE PVC PBA, BF, JE, DN 75/ DE 85 MM (NBR 10351)                                                                                                                                                                                                                                                                                                                                                                                                                                                  </t>
  </si>
  <si>
    <t>106,10</t>
  </si>
  <si>
    <t xml:space="preserve">EXTREMIDADE PVC PBA, PF, JE, DN 100 / DE 110 MM (NBR 10351)                                                                                                                                                                                                                                                                                                                                                                                                                                               </t>
  </si>
  <si>
    <t>138,17</t>
  </si>
  <si>
    <t xml:space="preserve">EXTREMIDADE PVC PBA, PF, JE, DN 75 / DE 85 MM (NBR 10351)                                                                                                                                                                                                                                                                                                                                                                                                                                                 </t>
  </si>
  <si>
    <t>87,31</t>
  </si>
  <si>
    <t xml:space="preserve">EXTREMIDADE/TUBETE PARA HIDROMETRO PVC, COM ROSCA, CURTA, COM BUCHA LATAO, 3/4"                                                                                                                                                                                                                                                                                                                                                                                                                           </t>
  </si>
  <si>
    <t xml:space="preserve">FECHADRUA BICO DE PAPAGAIO PARA PORTA DE CORRER EXTERNA, EM ACO INOX COM ACABAMENTO CROMADO, MAQUINA COM 45 MM, INCLUINDO CHAVE TIPO CILINDRO                                                                                                                                                                                                                                                                                                                                                             </t>
  </si>
  <si>
    <t>149,95</t>
  </si>
  <si>
    <t xml:space="preserve">FECHADRUA BICO DE PAPAGAIO PARA PORTA DE CORRER INTERNA, EM ACO INOX COM ACABAMENTO CROMADO, MAQUINA COM 45 MM, INCLUINDO CHAVE TIPO BIPARTIDA                                                                                                                                                                                                                                                                                                                                                            </t>
  </si>
  <si>
    <t>124,14</t>
  </si>
  <si>
    <t xml:space="preserve">FECHADURA AUXILIAR DE SEGURANCA PARA PORTA EXTERNA, EM ACO INOX, BROCA DE 45 A 55 MM, LINGUETA COM 3 AVANCOS, INCLUINDO 2 CHAVES TIPO CILINDRO                                                                                                                                                                                                                                                                                                                                                            </t>
  </si>
  <si>
    <t>190,51</t>
  </si>
  <si>
    <t xml:space="preserve">FECHADURA DE EMBUTIR PARA GAVETA E MOVEIS DE MADEIRA, EM ACO INOX COM ACABAMENTO CROMADO, COM ABAS LATERAIS, CILINDRO COM 22 MM DE DIAMETRO, INCLUINDO CHAVE COM PERFIL METALICO E CAPA ESCAMOTEAVEL                                                                                                                                                                                                                                                                                                      </t>
  </si>
  <si>
    <t>20,34</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</si>
  <si>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</si>
  <si>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</si>
  <si>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89,38</t>
  </si>
  <si>
    <t xml:space="preserve">FECHADURA DE SOBREPOR PARA PORTAO, EM ACO INOX COM ACABAMENTO CROMADO, CAIXA DE 100 MM, INCLUINDO CHAVE TIPO TETRA                                                                                                                                                                                                                                                                                                                                                                                        </t>
  </si>
  <si>
    <t>138,76</t>
  </si>
  <si>
    <t xml:space="preserve">FECHADURA DE SOBREPOR TIPO CAIXAO, EM FERRO COM ACABAMENTO RESINADO, SEM MACANETA, SEM CILINDRO, INCLUINDO CHAVE TIPO SIMPLES                                                                                                                                                                                                                                                                                                                                                                             </t>
  </si>
  <si>
    <t>31,71</t>
  </si>
  <si>
    <t xml:space="preserve">FECHADURA ESPELHO PARA PORTA DE BANHEIRO, EM ACO INOX (MAQUINA, TESTA E CONTRA-TESTA) E EM ZAMAC (MACANETA, LINGUETA E TRINCOS) COM ACABAMENTO CROMADO, MAQUINA DE 40 MM, INCLUINDO CHAVE TIPO TRANQUETA                                                                                                                                                                                                                                                                                                  </t>
  </si>
  <si>
    <t>80,99</t>
  </si>
  <si>
    <t xml:space="preserve">FECHADURA ESPELHO PARA PORTA DE BANHEIRO, EM ACO INOX (MAQUINA, TESTA E CONTRA-TESTA) E EM ZAMAC (MACANETA, LINGUETA E TRINCOS) COM ACABAMENTO CROMADO, MAQUINA DE 55 MM, INCLUINDO CHAVE TIPO TRANQUETA  (CONJUNTO DE FECHADURAS)                                                                                                                                                                                                                                                                        </t>
  </si>
  <si>
    <t>153,19</t>
  </si>
  <si>
    <t xml:space="preserve">FECHADURA ESPELHO PARA PORTA EXTERNA, EM ACO INOX (MAQUINA, TESTA E CONTRA-TESTA) E EM ZAMAC (MACANETA, LINGUETA E TRINCOS) COM ACABAMENTO CROMADO, MAQUINA DE 40 MM, INCLUINDO CHAVE TIPO CILINDRO                                                                                                                                                                                                                                                                                                       </t>
  </si>
  <si>
    <t>103,00</t>
  </si>
  <si>
    <t xml:space="preserve">FECHADURA ESPELHO PARA PORTA EXTERNA, EM ACO INOX (MAQUINA, TESTA E CONTRA-TESTA) E EM ZAMAC (MACANETA, LINGUETA E TRINCOS) COM ACABAMENTO CROMADO, MAQUINA DE 55 MM, INCLUINDO CHAVE TIPO CILINDRO                                                                                                                                                                                                                                                                                                       </t>
  </si>
  <si>
    <t>203,78</t>
  </si>
  <si>
    <t xml:space="preserve">FECHADURA ESPELHO PARA PORTA INTERNA, EM ACO INOX (MAQUINA, TESTA E CONTRA-TESTA) E EM ZAMAC (MACANETA, LINGUETA E TRINCOS) COM ACABAMENTO CROMADO, MAQUINA DE 40 MM, INCLUINDO CHAVE TIPO INTERNA                                                                                                                                                                                                                                                                                                        </t>
  </si>
  <si>
    <t>91,93</t>
  </si>
  <si>
    <t xml:space="preserve">FECHADURA ESPELHO PARA PORTA INTERNA, EM ACO INOX (MAQUINA, TESTA E CONTRA-TESTA) E EM ZAMAC (MACANETA, LINGUETA E TRINCOS) COM ACABAMENTO CROMADO, MAQUINA DE 55 MM, INCLUINDO CHAVE TIPO INTERNA                                                                                                                                                                                                                                                                                                        </t>
  </si>
  <si>
    <t>152,55</t>
  </si>
  <si>
    <t xml:space="preserve">FECHADURA PARA PORTA PIVOTANTE DE VIDRO TEMPERADO, EM ACO INOX COM ACABAMENTO CROMADO, RECORTE PADRAO SANTA MARINA, COM CILINDRO EM LATAO, INCLUINDO CHAVE TIPO CILINDRO                                                                                                                                                                                                                                                                                                                                  </t>
  </si>
  <si>
    <t>76,22</t>
  </si>
  <si>
    <t xml:space="preserve">FECHADURA ROSETA REDONDA PARA PORTA DE BANHEIRO, EM ACO INOX (MAQUINA, TESTA E CONTRA-TESTA) E EM ZAMAC (MACANETA, LINGUETA E TRINCOS) COM ACABAMENTO CROMADO, MAQUINA DE 40 MM, INCLUINDO CHAVE TIPO TRANQUETA                                                                                                                                                                                                                                                                                           </t>
  </si>
  <si>
    <t>115,32</t>
  </si>
  <si>
    <t xml:space="preserve">FECHADURA ROSETA REDONDA PARA PORTA DE BANHEIRO, EM ACO INOX (MAQUINA, TESTA E CONTRA-TESTA) E EM ZAMAC (MACANETA, LINGUETA E TRINCOS) COM ACABAMENTO CROMADO, MAQUINA DE 55 MM, INCLUINDO CHAVE TIPO TRANQUETA                                                                                                                                                                                                                                                                                           </t>
  </si>
  <si>
    <t>184,66</t>
  </si>
  <si>
    <t xml:space="preserve">FECHADURA ROSETA REDONDA PARA PORTA EXTERNA, EM ACO INOX (MAQUINA, TESTA E CONTRA-TESTA) E EM ZAMAC (MACANETA, LINGUETA E TRINCOS) COM ACABAMENTO CROMADO, MAQUINA DE 40 MM, INCLUINDO CHAVE TIPO CILINDRO                                                                                                                                                                                                                                                                                                </t>
  </si>
  <si>
    <t>133,87</t>
  </si>
  <si>
    <t xml:space="preserve">FECHADURA ROSETA REDONDA PARA PORTA EXTERNA, EM ACO INOX (MAQUINA, TESTA E CONTRA-TESTA) E EM ZAMAC (MACANETA, LINGUETA E TRINCOS) COM ACABAMENTO CROMADO, MAQUINA DE 55 MM, INCLUINDO CHAVE TIPO CILINDRO                                                                                                                                                                                                                                                                                                </t>
  </si>
  <si>
    <t>215,95</t>
  </si>
  <si>
    <t xml:space="preserve">FECHADURA ROSETA REDONDA PARA PORTA INTERNA, EM ACO INOX (MAQUINA, TESTA E CONTRA-TESTA) E EM ZAMAC (MACANETA, LINGUETA E TRINCOS) COM ACABAMENTO CROMADO, MAQUINA DE 40 MM, INCLUINDO CHAVE TIPO INTERNA (CONJUNTO DE FECHADURAS)                                                                                                                                                                                                                                                                        </t>
  </si>
  <si>
    <t>114,43</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</si>
  <si>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</si>
  <si>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</si>
  <si>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</si>
  <si>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20,22</t>
  </si>
  <si>
    <t xml:space="preserve">FECHO DE SEGURANCA, TIPO BATOM, EM LATAO / ZAMAC, CROMADO, PARA PORTAS E JANELAS - INCLUI PARAFUSOS                                                                                                                                                                                                                                                                                                                                                                                                       </t>
  </si>
  <si>
    <t>24,14</t>
  </si>
  <si>
    <t xml:space="preserve">FECHO QUEBRA UNHA, EM LATAO COM ACABAMENTO CROMADO, DE EMBUTIR, COM COMANDO ALAVANCA, ALTURA DE DE 22 CM, LARGURA MINIMA DE 1,90 CM E ESPESSURA MINIMA DE 1,90 MM, PARA PORTAS E JANELAS (INCLUI PARAFUSOS)                                                                                                                                                                                                                                                                                               </t>
  </si>
  <si>
    <t>102,61</t>
  </si>
  <si>
    <t xml:space="preserve">FECHO QUEBRA UNHA, EM LATAO COM ACABAMENTO CROMADO, DE EMBUTIR, COM COMANDO ALAVANCA, ALTURA DE DE 40 CM, LARGURA MINIMA DE 1,90 CM E ESPESSURA MINIMA DE 1,90 MM, PARA PORTAS E JANELAS (INCLUI PARAFUSOS)                                                                                                                                                                                                                                                                                               </t>
  </si>
  <si>
    <t>134,21</t>
  </si>
  <si>
    <t xml:space="preserve">FECHO QUEBRA UNHA, EM LATAO COM ACABAMENTO CROMADO, DE EMBUTIR, COM COMANDO DESLIZANTE, ALTURA DE 12 CM, LARGURA MINIMA DE 1,90 CM E ESPESSURA MINIMA DE 1,90 MM                                                                                                                                                                                                                                                                                                                                          </t>
  </si>
  <si>
    <t>22,24</t>
  </si>
  <si>
    <t xml:space="preserve">FECHO QUEBRA UNHA, EM LATAO COM ACABAMENTO CROMADO, DE EMBUTIR, COM COMANDO DESLIZANTE, ALTURA DE 22 CM, LARGURA MINIMA DE 1,90 CM E ESPESSURA MINIMA DE 1,90 MM                                                                                                                                                                                                                                                                                                                                          </t>
  </si>
  <si>
    <t>48,20</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</si>
  <si>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</si>
  <si>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</si>
  <si>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</si>
  <si>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</si>
  <si>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</si>
  <si>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92,26</t>
  </si>
  <si>
    <t xml:space="preserve">FERRAMENTAS - FAMILIA ELETRICISTA - HORISTA (ENCARGOS COMPLEMENTARES - COLETADO CAIXA)                                                                                                                                                                                                                                                                                                                                                                                                                    </t>
  </si>
  <si>
    <t xml:space="preserve">FERRAMENTAS - FAMILIA ELETRICISTA - MENSALISTA (ENCARGOS COMPLEMENTARES - COLETADO CAIXA)                                                                                                                                                                                                                                                                                                                                                                                                                 </t>
  </si>
  <si>
    <t>159,73</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</si>
  <si>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</si>
  <si>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</si>
  <si>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</si>
  <si>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</si>
  <si>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</si>
  <si>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</si>
  <si>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</si>
  <si>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</si>
  <si>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</si>
  <si>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</si>
  <si>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155,21</t>
  </si>
  <si>
    <t xml:space="preserve">FERRAMENTAS - FAMILIA PINTOR - HORISTA (ENCARGOS COMPLEMENTARES - COLETADO CAIXA)                                                                                                                                                                                                                                                                                                                                                                                                                         </t>
  </si>
  <si>
    <t xml:space="preserve">FERRAMENTAS - FAMILIA PINTOR - MENSALISTA (ENCARGOS COMPLEMENTARES - COLETADO CAIXA)                                                                                                                                                                                                                                                                                                                                                                                                                      </t>
  </si>
  <si>
    <t>371,21</t>
  </si>
  <si>
    <t xml:space="preserve">FERRAMENTAS - FAMILIA SERVENTE - HORISTA (ENCARGOS COMPLEMENTARES - COLETADO CAIXA)                                                                                                                                                                                                                                                                                                                                                                                                                       </t>
  </si>
  <si>
    <t xml:space="preserve">FERRAMENTAS - FAMILIA SERVENTE - MENSALISTA (ENCARGOS COMPLEMENTARES - COLETADO CAIXA)                                                                                                                                                                                                                                                                                                                                                                                                                    </t>
  </si>
  <si>
    <t>114,72</t>
  </si>
  <si>
    <t xml:space="preserve">FERRAMENTAS - FAMILIA SOLDADOR - HORISTA (ENCARGOS COMPLEMENTARES - COLETADO CAIXA)                                                                                                                                                                                                                                                                                                                                                                                                                       </t>
  </si>
  <si>
    <t xml:space="preserve">FERRAMENTAS - FAMILIA SOLDADOR - MENSALISTA (ENCARGOS COMPLEMENTARES - COLETADO CAIXA)                                                                                                                                                                                                                                                                                                                                                                                                                    </t>
  </si>
  <si>
    <t>232,31</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</si>
  <si>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</si>
  <si>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</si>
  <si>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</si>
  <si>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</si>
  <si>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</si>
  <si>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</si>
  <si>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</si>
  <si>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</si>
  <si>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FERROLHO COM FECHO CHATO E PORTA CADEADO , EM ACO GALVANIZADO / ZINCADO, DE SOBREPOR, COM COMPRIMENTO DE 3" A 4", CHAPA COM ESPESSURA MINIMA DE 0,90 MM E LARGURA MINIMA DE 3,20 CM (FECHO SIMPLES / LEVE) (INCLUI PARAFUSOS)                                                                                                                                                                                                                                                                             </t>
  </si>
  <si>
    <t>8,33</t>
  </si>
  <si>
    <t xml:space="preserve">FERROLHO COM FECHO CHATO E PORTA CADEADO , EM ACO GALVANIZADO / ZINCADO, DE SOBREPOR, COM COMPRIMENTO DE 3" A 4", CHAPA COM ESPESSURA MINIMA DE 1,70 MM E LARGURA MINIMA DE 5,00 CM (FECHO REFORCADO)                                                                                                                                                                                                                                                                                                     </t>
  </si>
  <si>
    <t xml:space="preserve">FERROLHO COM FECHO CHATO E PORTA CADEADO , EM ACO GALVANIZADO / ZINCADO, DE SOBREPOR, COM COMPRIMENTO DE 5", CHAPA COM ESPESSURA MINIMA DE 0,90 MM E LARGURA MINIMA DE 3,20 CM (FECHO SIMPLES)                                                                                                                                                                                                                                                                                                            </t>
  </si>
  <si>
    <t>9,63</t>
  </si>
  <si>
    <t xml:space="preserve">FERROLHO COM FECHO CHATO E PORTA CADEADO , EM ACO GALVANIZADO / ZINCADO, DE SOBREPOR, COM COMPRIMENTO DE 5", CHAPA COM ESPESSURA MINIMA DE 1,70 MM E LARGURA MINIMA DE 5,00 CM (FECHO REFORCADO)                                                                                                                                                                                                                                                                                                          </t>
  </si>
  <si>
    <t>10,49</t>
  </si>
  <si>
    <t xml:space="preserve">FERROLHO COM FECHO CHATO E PORTA CADEADO , EM ACO GALVANIZADO / ZINCADO, DE SOBREPOR, COM COMPRIMENTO DE 6", CHAPA COM ESPESSURA MINIMA DE 0,90 MM E LARGURA MINIMA DE 3,80 CM (FECHO SIMPLES)                                                                                                                                                                                                                                                                                                            </t>
  </si>
  <si>
    <t xml:space="preserve">FERROLHO COM FECHO CHATO E PORTA CADEADO , EM ACO GALVANIZADO / ZINCADO, DE SOBREPOR, COM COMPRIMENTO DE 6", CHAPA COM ESPESSURA MINIMA DE 1,70 MM E LARGURA /MINIMA DE 5,00 CM (FECHO REFORCADO) (INCLUI PARAFUSOS)                                                                                                                                                                                                                                                                                      </t>
  </si>
  <si>
    <t>15,36</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</si>
  <si>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</si>
  <si>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</si>
  <si>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</si>
  <si>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</si>
  <si>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</si>
  <si>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1.876,62</t>
  </si>
  <si>
    <t xml:space="preserve">FILTRO ANAEROBIO, EM POLIETILENO DE ALTA DENSIDADE (PEAD), CAPACIDADE *2800* LITROS (NBR 13969)                                                                                                                                                                                                                                                                                                                                                                                                           </t>
  </si>
  <si>
    <t>2.847,15</t>
  </si>
  <si>
    <t xml:space="preserve">FILTRO ANAEROBIO, EM POLIETILENO DE ALTA DENSIDADE (PEAD), CAPACIDADE *5000* LITROS (NBR 13969)                                                                                                                                                                                                                                                                                                                                                                                                           </t>
  </si>
  <si>
    <t>4.878,39</t>
  </si>
  <si>
    <t xml:space="preserve">FINCAPINO CURTO CALIBRE 22, CARGA MEDIA POTENCIA 5 (PARA FERRAMENTA DE ACAO DIRETA) COR VERMELHA                                                                                                                                                                                                                                                                                                                                                                                                          </t>
  </si>
  <si>
    <t xml:space="preserve">FINCAPINO LONGO CALIBRE 22, CARGA FORTE POTENCIA 7 (PARA FERRAMENTA DE ACAO DIRETA), COR AMARELA                                                                                                                                                                                                                                                                                                                                                                                                          </t>
  </si>
  <si>
    <t>68,30</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</si>
  <si>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</si>
  <si>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</si>
  <si>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</si>
  <si>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</si>
  <si>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</si>
  <si>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</si>
  <si>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</si>
  <si>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ALUMINIZADA, PARA INSTALACAO DE MANTAS DE SUBCOBERTURA,  L = *5* CM                                                                                                                                                                                                                                                                                                                                                                                                                          </t>
  </si>
  <si>
    <t xml:space="preserve">FITA ADESIVA ANTICORROSIVA DE PVC FLEXIVEL, COR PRETA, PARA PROTECAO TUBULACAO, 50 MM X 30 M (L X C), E= *0,25* MM                                                                                                                                                                                                                                                                                                                                                                                        </t>
  </si>
  <si>
    <t xml:space="preserve">FITA ADESIVA ASFALTICA ALUMINIZADA MULTIUSO, L = 10 CM, ROLO DE 10 M                                                                                                                                                                                                                                                                                                                                                                                                                                      </t>
  </si>
  <si>
    <t>111,39</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</si>
  <si>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</si>
  <si>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</si>
  <si>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</si>
  <si>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</si>
  <si>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</si>
  <si>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</si>
  <si>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</si>
  <si>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 xml:space="preserve">FITA METALICA PERFURADA, L = *18* MM, ROLO DE 30 M, CARGA RECOMENDADA = *30* KGF                                                                                                                                                                                                                                                                                                                                                                                                                          </t>
  </si>
  <si>
    <t>55,49</t>
  </si>
  <si>
    <t xml:space="preserve">FITA METALICA PERFURADA, L = 17 MM, ROLO DE 30 M, CARGA RECOMENDADA = *19* KGF                                                                                                                                                                                                                                                                                                                                                                                                                            </t>
  </si>
  <si>
    <t xml:space="preserve">FITA METALICA PERFURADA, L = 25 MM, ROLO DE 30 M, CARGA RECOMENDADA = *222,5* KGF                                                                                                                                                                                                                                                                                                                                                                                                                         </t>
  </si>
  <si>
    <t>149,10</t>
  </si>
  <si>
    <t xml:space="preserve">FITA VEDA ROSCA EM ROLOS DE 18 MM X 10 M (L X C)                                                                                                                                                                                                                                                                                                                                                                                                                                                          </t>
  </si>
  <si>
    <t xml:space="preserve">FITA VEDA ROSCA EM ROLOS DE 18 MM X 25 M (L X C)                                                                                                                                                                                                                                                                                                                                                                                                                                                          </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</si>
  <si>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</si>
  <si>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</si>
  <si>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</si>
  <si>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</si>
  <si>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</si>
  <si>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</si>
  <si>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</si>
  <si>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46,90</t>
  </si>
  <si>
    <t xml:space="preserve">FLANGE SEXTAVADO DE FERRO GALVANIZADO, COM ROSCA BSP, DE 1/2"                                                                                                                                                                                                                                                                                                                                                                                                                                             </t>
  </si>
  <si>
    <t>20,53</t>
  </si>
  <si>
    <t xml:space="preserve">FLANGE SEXTAVADO DE FERRO GALVANIZADO, COM ROSCA BSP, DE 1"                                                                                                                                                                                                                                                                                                                                                                                                                                               </t>
  </si>
  <si>
    <t xml:space="preserve">FLANGE SEXTAVADO DE FERRO GALVANIZADO, COM ROSCA BSP, DE 2 1/2"                                                                                                                                                                                                                                                                                                                                                                                                                                           </t>
  </si>
  <si>
    <t>110,13</t>
  </si>
  <si>
    <t xml:space="preserve">FLANGE SEXTAVADO DE FERRO GALVANIZADO, COM ROSCA BSP, DE 2"                                                                                                                                                                                                                                                                                                                                                                                                                                               </t>
  </si>
  <si>
    <t>70,07</t>
  </si>
  <si>
    <t xml:space="preserve">FLANGE SEXTAVADO DE FERRO GALVANIZADO, COM ROSCA BSP, DE 3/4"                                                                                                                                                                                                                                                                                                                                                                                                                                             </t>
  </si>
  <si>
    <t xml:space="preserve">FLANGE SEXTAVADO DE FERRO GALVANIZADO, COM ROSCA BSP, DE 3"                                                                                                                                                                                                                                                                                                                                                                                                                                               </t>
  </si>
  <si>
    <t>148,90</t>
  </si>
  <si>
    <t xml:space="preserve">FLANGE SEXTAVADO DE FERRO GALVANIZADO, COM ROSCA BSP, DE 4"                                                                                                                                                                                                                                                                                                                                                                                                                                               </t>
  </si>
  <si>
    <t>220,14</t>
  </si>
  <si>
    <t xml:space="preserve">FLANGE SEXTAVADO DE FERRO GALVANIZADO, COM ROSCA BSP, DE 6"                                                                                                                                                                                                                                                                                                                                                                                                                                               </t>
  </si>
  <si>
    <t>369,85</t>
  </si>
  <si>
    <t xml:space="preserve">FORRO COMPOSTO POR PAINEIS DE LA DE VIDRO, REVESTIDOS EM PVC MICROPERFURADO, DE *1250 X 625* MM, ESPESSURA 15 MM (COM COLOCACAO)                                                                                                                                                                                                                                                                                                                                                                          </t>
  </si>
  <si>
    <t>122,16</t>
  </si>
  <si>
    <t xml:space="preserve">FORRO DE FIBRA MINERAL EM PLACAS DE 1250 X 625 MM, E = 15 MM, BORDA RETA, COM PINTURA ANTIMOFO, APOIADO EM PERFIL DE ACO GALVANIZADO COM 24 MM DE BASE - INSTALADO                                                                                                                                                                                                                                                                                                                                        </t>
  </si>
  <si>
    <t>123,96</t>
  </si>
  <si>
    <t xml:space="preserve">FORRO DE FIBRA MINERAL EM PLACAS DE 625 X 625 MM, E = 15 MM, BORDA RETA, COM PINTURA ANTIMOFO, APOIADO EM PERFIL DE ACO GALVANIZADO COM 24 MM DE BASE - INSTALADO                                                                                                                                                                                                                                                                                                                                         </t>
  </si>
  <si>
    <t>135,21</t>
  </si>
  <si>
    <t xml:space="preserve">FORRO DE FIBRA MINERAL EM PLACAS DE 625 X 625 MM, E = 15/16 MM, BORDA REBAIXADA, COM PINTURA ANTIMOFO, APOIADO EM PERFIL DE ACO GALVANIZADO COM 24 MM DE BASE - INSTALADO                                                                                                                                                                                                                                                                                                                                 </t>
  </si>
  <si>
    <t>145,03</t>
  </si>
  <si>
    <t xml:space="preserve">FORRO DE MADEIRA CEDRINHO OU EQUIVALENTE DA REGIAO, ENCAIXE MACHO/FEMEA COM FRISO, *10 X 1* CM (SEM COLOCACAO)                                                                                                                                                                                                                                                                                                                                                                                            </t>
  </si>
  <si>
    <t>86,02</t>
  </si>
  <si>
    <t xml:space="preserve">FORRO DE MADEIRA CUMARU/IPE CHAMPANHE OU EQUIVALENTE DA REGIAO, ENCAIXE MACHO/FEMEA COM FRISO, *10 X 1* CM (SEM COLOCACAO)                                                                                                                                                                                                                                                                                                                                                                                </t>
  </si>
  <si>
    <t>130,00</t>
  </si>
  <si>
    <t xml:space="preserve">FORRO DE MADEIRA PINUS OU EQUIVALENTE DA REGIAO, ENCAIXE MACHO/FEMEA COM FRISO, *10 X 1* CM (SEM COLOCACAO)                                                                                                                                                                                                                                                                                                                                                                                               </t>
  </si>
  <si>
    <t>27,30</t>
  </si>
  <si>
    <t xml:space="preserve">FORRO DE PVC LISO, BRANCO, REGUA DE 10 CM, ESPESSURA DE 8 MM A 10 MM (COM COLOCACAO / SEM ESTRUTURA METALICA)                                                                                                                                                                                                                                                                                                                                                                                             </t>
  </si>
  <si>
    <t>83,76</t>
  </si>
  <si>
    <t xml:space="preserve">FORRO DE PVC LISO, BRANCO, REGUA DE 20 CM, ESPESSURA DE 8 MM A 10 MM, COMPRIMENTO 6 M (SEM COLOCACAO)                                                                                                                                                                                                                                                                                                                                                                                                     </t>
  </si>
  <si>
    <t>34,03</t>
  </si>
  <si>
    <t xml:space="preserve">FORRO DE PVC, FRISADO, BRANCO, REGUA DE 10 CM, ESPESSURA DE 8 MM A 10 MM E COMPRIMENTO 6 M (SEM COLOCACAO)                                                                                                                                                                                                                                                                                                                                                                                                </t>
  </si>
  <si>
    <t xml:space="preserve">FORRO DE PVC, FRISADO, BRANCO, REGUA DE 20 CM, ESPESSURA DE 8 MM A 10 MM E COMPRIMENTO 6 M (SEM COLOCACAO)                                                                                                                                                                                                                                                                                                                                                                                                </t>
  </si>
  <si>
    <t>24,43</t>
  </si>
  <si>
    <t xml:space="preserve">FOSSA SEPTICA, SEM FILTRO, EM POLIETILENO DE ALTA DENSIDADE (PEAD), PARA 15 A 30 CONTRIBUINTES, CILINDRICA, COM TAMPA, CAPACIDADE APROXIMADA DE *5500* LITROS (NBR 7229)                                                                                                                                                                                                                                                                                                                                  </t>
  </si>
  <si>
    <t>5.531,65</t>
  </si>
  <si>
    <t xml:space="preserve">FOSSA SEPTICA, SEM FILTRO, EM POLIETILENO DE ALTA DENSIDADE (PEAD), PARA 4 A 7 CONTRIBUINTES, CILINDRICA, COM TAMPA, CAPACIDADE APROXIMADA DE *1100* LITROS (NBR 7229)                                                                                                                                                                                                                                                                                                                                    </t>
  </si>
  <si>
    <t>1.689,95</t>
  </si>
  <si>
    <t xml:space="preserve">FOSSA SEPTICA, SEM FILTRO, EM POLIETILENO DE ALTA DENSIDADE (PEAD), PARA 8 A 14 CONTRIBUINTES, CILINDRICA, COM TAMPA, CAPACIDADE APROXIMADA DE *3000* LITROS (NBR 7229)                                                                                                                                                                                                                                                                                                                                   </t>
  </si>
  <si>
    <t>2.985,39</t>
  </si>
  <si>
    <t xml:space="preserve">FOSSA SEPTICA,SEM FILTRO, EM POLIETILENO DE ALTA DENSIDADE (PEAD), PARA 40 A 52 CONTRIBUINTES, CILINDRICA, COM TAMPA, CAPACIDADE APROXIMADA DE *10000* LITROS (NBR 7229)                                                                                                                                                                                                                                                                                                                                  </t>
  </si>
  <si>
    <t>11.667,71</t>
  </si>
  <si>
    <t xml:space="preserve">FRESADORA DE ASFALTO A FRIO SOBRE ESTEIRAS, LARG. FRESAGEM 2,00 M, POT. 410 KW/550 HP                                                                                                                                                                                                                                                                                                                                                                                                                     </t>
  </si>
  <si>
    <t>5.322.666,32</t>
  </si>
  <si>
    <t xml:space="preserve">FRESADORA DE ASFALTO A FRIO SOBRE RODAS, LARG. FRESAGEM 1,00 M, POT. 155 KW/208 HP                                                                                                                                                                                                                                                                                                                                                                                                                        </t>
  </si>
  <si>
    <t>2.278.554,06</t>
  </si>
  <si>
    <t xml:space="preserve">FUNDO ANTICORROSIVO PARA METAIS FERROSOS (ZARCAO)                                                                                                                                                                                                                                                                                                                                                                                                                                                         </t>
  </si>
  <si>
    <t>43,41</t>
  </si>
  <si>
    <t xml:space="preserve">FUNDO PREPARADOR ACRILICO BASE AGUA                                                                                                                                                                                                                                                                                                                                                                                                                                                                       </t>
  </si>
  <si>
    <t>19,65</t>
  </si>
  <si>
    <t xml:space="preserve">FUNDO SINTETICO NIVELADOR BRANCO FOSCO PARA MADEIRA                                                                                                                                                                                                                                                                                                                                                                                                                                                       </t>
  </si>
  <si>
    <t>35,41</t>
  </si>
  <si>
    <t xml:space="preserve">FURO PARA TORNEIRA OU OUTROS ACESSORIOS  EM BANCADA DE MARMORE/ GRANITO OU OUTRO TIPO DE PEDRA NATURAL                                                                                                                                                                                                                                                                                                                                                                                                    </t>
  </si>
  <si>
    <t xml:space="preserve">FUSIVEL DIAZED 20 A TAMANHO DII, CAPACIDADE DE INTERRUPCAO DE 50 KA EM VCA E 8 KA EM VCC, TENSAO NOMIMNAL DE 500 V                                                                                                                                                                                                                                                                                                                                                                                        </t>
  </si>
  <si>
    <t xml:space="preserve">FUSIVEL DIAZED 35 A TAMANHO DIII, CAPACIDADE DE INTERRUPCAO DE 50 KA EM VCA E 8 KA EM VCC, TENSAO NOMIMNAL DE 500 V                                                                                                                                                                                                                                                                                                                                                                                       </t>
  </si>
  <si>
    <t xml:space="preserve">FUSIVEL NH *36* A 80 AMPERES, TAMANHO 00, CAPACIDADE DE INTERRUPCAO DE 120 KA, TENSAO NOMIMNAL DE 500 V                                                                                                                                                                                                                                                                                                                                                                                                   </t>
  </si>
  <si>
    <t>23,48</t>
  </si>
  <si>
    <t xml:space="preserve">FUSIVEL NH 100 A TAMANHO 00, CAPACIDADE DE INTERRUPCAO DE 120 KA, TENSAO NOMIMNAL DE 500 V                                                                                                                                                                                                                                                                                                                                                                                                                </t>
  </si>
  <si>
    <t xml:space="preserve">FUSIVEL NH 125 A TAMANHO 00, CAPACIDADE DE INTERRUPCAO DE 120 KA, TENSAO NOMIMNAL DE 500 V                                                                                                                                                                                                                                                                                                                                                                                                                </t>
  </si>
  <si>
    <t xml:space="preserve">FUSIVEL NH 160 A TAMANHO 00, CAPACIDADE DE INTERRUPCAO DE 120 KA, TENSAO NOMIMNAL DE 500 V                                                                                                                                                                                                                                                                                                                                                                                                                </t>
  </si>
  <si>
    <t xml:space="preserve">FUSIVEL NH 20 A TAMANHO 000, CAPACIDADE DE INTERRUPCAO DE 120 KA, TENSAO NOMIMNAL DE 500 V                                                                                                                                                                                                                                                                                                                                                                                                                </t>
  </si>
  <si>
    <t xml:space="preserve">FUSIVEL NH 200 A 250 AMPERES, TAMANHO 1, CAPACIDADE DE INTERRUPCAO DE 120 KA, TENSAO NOMIMNAL DE 500 V                                                                                                                                                                                                                                                                                                                                                                                                    </t>
  </si>
  <si>
    <t xml:space="preserve">GABIAO  TIPO CAIXA, MALHA HEXAGONAL 8 X 10 CM (ZN/AL), FIO 2,7 MM, DIMENSOES 2,0 X 1,0 X 0,5 M (C X L X A)                                                                                                                                                                                                                                                                                                                                                                                                </t>
  </si>
  <si>
    <t>509,52</t>
  </si>
  <si>
    <t xml:space="preserve">GABIAO MANTA (COLCHAO) MALHA HEXAGONAL 6 X 8 CM (ZN/AL REVESTIDO COM POLIMERO), DIMENSOES 4,0 X 2,0 X 0,17 M (C X L X A) FIO 2 MM                                                                                                                                                                                                                                                                                                                                                                         </t>
  </si>
  <si>
    <t>1.399,31</t>
  </si>
  <si>
    <t xml:space="preserve">GABIAO MANTA (COLCHAO) MALHA HEXAGONAL 6 X 8 CM (ZN/AL REVESTIDO COM POLIMERO), FIO 2 MM, DIMENSOES 4,0 X 2,0 X 0,23 M (C X L X A)                                                                                                                                                                                                                                                                                                                                                                        </t>
  </si>
  <si>
    <t>1.509,62</t>
  </si>
  <si>
    <t xml:space="preserve">GABIAO MANTA (COLCHAO) MALHA HEXAGONAL 6 X 8 CM (ZN/AL REVESTIDO COM POLIMERO), FIO 2 MM, DIMENSOES 4,0 X 2,0 X 0,3 M (C X L X A)                                                                                                                                                                                                                                                                                                                                                                         </t>
  </si>
  <si>
    <t>1.660,69</t>
  </si>
  <si>
    <t xml:space="preserve">GABIAO MANTA (COLCHAO) MALHA HEXAGONAL 6 X 8 CM (ZN/AL REVESTIDO COM POLIMERO), FIO 2,0 MM, DIMENSOES 5,0 X 2,0 X 0,17 M (C X L X A)                                                                                                                                                                                                                                                                                                                                                                      </t>
  </si>
  <si>
    <t>134,24</t>
  </si>
  <si>
    <t xml:space="preserve">GABIAO MANTA (COLCHAO) MALHA HEXAGONAL 6 X 8 CM (ZN/AL REVESTIDO COM POLIMERO), FIO 2,0 MM, DIMENSOES 5,0 X 2,0 X 0,23 M (C X L X A)                                                                                                                                                                                                                                                                                                                                                                      </t>
  </si>
  <si>
    <t>145,24</t>
  </si>
  <si>
    <t xml:space="preserve">GABIAO MANTA (COLCHAO) MALHA HEXAGONAL 6 X 8 CM (ZN/AL REVESTIDO COM POLIMERO), FIO 2,0 MM, DIMENSOES 5,0 X 2,0 X 0,30 M (C X L X A)                                                                                                                                                                                                                                                                                                                                                                      </t>
  </si>
  <si>
    <t>159,32</t>
  </si>
  <si>
    <t xml:space="preserve">GABIAO SACO MALHA HEXAGONAL 8 X 10 CM (ZN/AL REVESTIDO COM POLIMERO),  FIO 2,4 MM, DIMENSOES 3,0 X 0,65 M                                                                                                                                                                                                                                                                                                                                                                                                 </t>
  </si>
  <si>
    <t>481,16</t>
  </si>
  <si>
    <t xml:space="preserve">GABIAO SACO MALHA HEXAGONAL 8 X 10 CM (ZN/AL REVESTIDO COM POLIMERO), FIO 2,4 MM, H = 0,65 M                                                                                                                                                                                                                                                                                                                                                                                                              </t>
  </si>
  <si>
    <t xml:space="preserve">GABIAO SACO MALHA HEXAGONAL 8 X 10 CM (ZN/AL), FIO 2,7 MM, DIMENSOES 4,0 X 0,65 M                                                                                                                                                                                                                                                                                                                                                                                                                         </t>
  </si>
  <si>
    <t>639,89</t>
  </si>
  <si>
    <t xml:space="preserve">GABIAO TIPO CAIXA MALHA HEXAGONAL 8 X 10 CM (ZN/AL REVESTIDO COM POLIMERO),  FIO 2,4 MM, DIMENSOES 2,0 X 1,0 X 1,0 M (C X L X A)                                                                                                                                                                                                                                                                                                                                                                          </t>
  </si>
  <si>
    <t>897,08</t>
  </si>
  <si>
    <t xml:space="preserve">GABIAO TIPO CAIXA MALHA HEXAGONAL 8 X 10 CM (ZN/AL REVESTIDO COM POLIMERO),  FIO 2,4 MM, H = 0,50 M                                                                                                                                                                                                                                                                                                                                                                                                       </t>
  </si>
  <si>
    <t>641,60</t>
  </si>
  <si>
    <t xml:space="preserve">GABIAO TIPO CAIXA MALHA HEXAGONAL 8 X 10 CM (ZN/AL), FIO 2,7 MM, DIMENSOES 2,0 X 1,0 X 1,0 M (C X L X A)                                                                                                                                                                                                                                                                                                                                                                                                  </t>
  </si>
  <si>
    <t>746,10</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</si>
  <si>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</si>
  <si>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</si>
  <si>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922,79</t>
  </si>
  <si>
    <t xml:space="preserve">GABIAO TIPO CAIXA PARA SOLO REFORCADO, MALHA HEXAGONAL DE DUPLA TORCAO 8 X 10 CM (ZN/AL REVESTIDO COM POLIMERO), FIO 2,7 MM, DIMENSOES 2,0 X 1,0 X 1,0 M, COM CAUDA DE 3,0 M                                                                                                                                                                                                                                                                                                                              </t>
  </si>
  <si>
    <t>1.186,67</t>
  </si>
  <si>
    <t xml:space="preserve">GABIAO TIPO CAIXA PARA SOLO REFORCADO, MALHA HEXAGONAL DE DUPLA TORCAO 8 X 10 CM (ZN/AL REVESTIDO COM POLIMERO), FIO 2,7 MM, DIMENSOES 2,0 X 1,0 X 1,0 M, COM CAUDA DE 4,0 M                                                                                                                                                                                                                                                                                                                              </t>
  </si>
  <si>
    <t>1.308,02</t>
  </si>
  <si>
    <t xml:space="preserve">GABIAO TIPO CAIXA PARA SOLO REFORCADO, MALHA HEXAGONAL 8 X 10 CM (ZN/AL REVESTIDO COM POLIMERO), FIO 2,7 MM, DIMENSOES 2,0 X 1,0 X 0,5 M, COM CAUDA DE 4,0 M                                                                                                                                                                                                                                                                                                                                              </t>
  </si>
  <si>
    <t>668,29</t>
  </si>
  <si>
    <t xml:space="preserve">GABIAO TIPO CAIXA PARA SOLO REFORCADO, MALHA HEXAGONAL 8 X 10 CM (ZN/AL REVESTIDO COM POLIMERO), FIO 2,7 MM, DIMENSOES 2,0 X 1,0 X 1,0 M, COM CAUDA DE 4,0 M                                                                                                                                                                                                                                                                                                                                              </t>
  </si>
  <si>
    <t>426,66</t>
  </si>
  <si>
    <t xml:space="preserve">GABIAO TIPO CAIXA TRAPEZOIDAL, MALHA HEXAGONAL 10 X 12 CM (ZN/AL REVESTIDO COM POLIMERO) FIO 2,7 MM, FACE COM 65 GRAUS, COM GEOSSINTETICO, DIMENSOES 2,0 X 1,5 X 1,0 M (C X L X A)                                                                                                                                                                                                                                                                                                                        </t>
  </si>
  <si>
    <t>358,68</t>
  </si>
  <si>
    <t xml:space="preserve">GABIAO TIPO CAIXA, MALHA HEXAGONAL 8 X 10 CM (ZN/AL REVESTIDO COM POLIMERO), FIO DE 2,4 MM, DIMENSOES 2,0 x 1,0 x 1,0 M (C X L X A)                                                                                                                                                                                                                                                                                                                                                                       </t>
  </si>
  <si>
    <t>448,54</t>
  </si>
  <si>
    <t xml:space="preserve">GABIAO TIPO CAIXA, MALHA HEXAGONAL 8 X 10 CM (ZN/AL REVESTIDO COM POLIMERO), FIO 2,4 MM, DIMENSOES 2,0 X 1,0 X 0,5 M (C X L X A)                                                                                                                                                                                                                                                                                                                                                                          </t>
  </si>
  <si>
    <t xml:space="preserve">GABIAO TIPO CAIXA, MALHA HEXAGONAL 8 X 10 CM (ZN/AL), FIO DE 2,7 MM, DIMENSOES 2,0 X 1,0 X 1,0 M (C X L X A)                                                                                                                                                                                                                                                                                                                                                                                              </t>
  </si>
  <si>
    <t>298,82</t>
  </si>
  <si>
    <t xml:space="preserve">GABIAO TIPO CAIXA, MALHA HEXAGONAL 8 X 10 CM (ZN/AL), FIO DE 2,7 MM, DIMENSOES 5,0 X 1,0 X 1,0 M (C X L X A)                                                                                                                                                                                                                                                                                                                                                                                              </t>
  </si>
  <si>
    <t>372,61</t>
  </si>
  <si>
    <t xml:space="preserve">GANCHO CHATO EM FERRO GALVANIZADO,  L = 110 MM, RECOBRIMENTO = 100MM, SECAO 1/8 X 1/2" (3 MM X 12 MM), PARA FIXAR TELHA DE FIBROCIMENTO ONDULADA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</si>
  <si>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</si>
  <si>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</si>
  <si>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</si>
  <si>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</si>
  <si>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54,16</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</si>
  <si>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</si>
  <si>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</si>
  <si>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</si>
  <si>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</si>
  <si>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</si>
  <si>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</si>
  <si>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</si>
  <si>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26,41</t>
  </si>
  <si>
    <t xml:space="preserve">GERADOR PORTATIL MONOFASICO, POTENCIA 5500 VA, MOTOR A GASOLINA, POTENCIA DO MOTOR 13 CV                                                                                                                                                                                                                                                                                                                                                                                                                  </t>
  </si>
  <si>
    <t>8.600,61</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</si>
  <si>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</si>
  <si>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</si>
  <si>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</si>
  <si>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</si>
  <si>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</si>
  <si>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EMBUTIR, EM LATAO / ZAMAC, *20 X 48* MM, PARA JANELA BASCULANTE / PIVOTANTE, JOGO COM 4 PECAS (PAR)  - INCLUI PARAFUSOS                                                                                                                                                                                                                                                                                                                                                                          </t>
  </si>
  <si>
    <t xml:space="preserve">GONZO DE SOBREPOR, EM LATAO / ZAMAC, PARA JANELA PIVOTANTE - INCLUI PARAFUSOS                                                                                                                                                                                                                                                                                                                                                                                                                             </t>
  </si>
  <si>
    <t>17,70</t>
  </si>
  <si>
    <t xml:space="preserve">GRADE DE DISCOS COM CONTROLE REMOTO, REBOCAVEL, COM 24 DISCOS 24" X 6 MM, COM PNEUS PARA TRANSPORTE                                                                                                                                                                                                                                                                                                                                                                                                       </t>
  </si>
  <si>
    <t>66.326,53</t>
  </si>
  <si>
    <t xml:space="preserve">GRADE DE DISCOS MECANICA 20X24" COM 20 DISCOS 24" X 6MM  COM PNEUS PARA TRANSPORTE                                                                                                                                                                                                                                                                                                                                                                                                                        </t>
  </si>
  <si>
    <t>52.000,00</t>
  </si>
  <si>
    <t xml:space="preserve">GRAMA BATATAIS EM PLACAS, SEM PLANTIO                                                                                                                                                                                                                                                                                                                                                                                                                                                                     </t>
  </si>
  <si>
    <t xml:space="preserve">GRAMA ESMERALDA OU SAO CARLOS OU CURITIBANA, EM PLACAS, SEM PLANTIO                                                                                                                                                                                                                                                                                                                                                                                                                                       </t>
  </si>
  <si>
    <t xml:space="preserve">GRAMPO DE ACO POLIDO 1 " X 9                                                                                                                                                                                                                                                                                                                                                                                                                                                                              </t>
  </si>
  <si>
    <t xml:space="preserve">GRAMPO DE ACO POLIDO 7/8 " X 9                                                                                                                                                                                                                                                                                                                                                                                                                                                                            </t>
  </si>
  <si>
    <t xml:space="preserve">GRAMPO LINHA VIVA DE LATAO ESTANHADO, DIAMETRO DO CONDUTOR PRINCIPAL DE 10 A 120 MM2, DIAMETRO DA DERIVACAO DE 10 A 70 MM2                                                                                                                                                                                                                                                                                                                                                                                </t>
  </si>
  <si>
    <t>80,38</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</si>
  <si>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</si>
  <si>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</si>
  <si>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</si>
  <si>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</si>
  <si>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</si>
  <si>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41,19</t>
  </si>
  <si>
    <t xml:space="preserve">GRAMPO METALICO TIPO U PARA HASTE DE ATERRAMENTO DE ATE 5/8'', CONDUTOR DE 10 A 25 MM2                                                                                                                                                                                                                                                                                                                                                                                                                    </t>
  </si>
  <si>
    <t xml:space="preserve">GRAMPO PARALELO METALICO PARA CABO DE 6 A 50 MM2, COM 2 PARAFUSOS                                                                                                                                                                                                                                                                                                                                                                                                                                         </t>
  </si>
  <si>
    <t xml:space="preserve">GRAMPO U DE 5/8 " N8 EM FERRO GALVANIZADO                                                                                                                                                                                                                                                                                                                                                                                                                                                                 </t>
  </si>
  <si>
    <t xml:space="preserve">GRANALHA DE ACO, ANGULAR (GRIT), PARA JATEAMENTO, PENEIRA 0,117 A 1,00 MM, (SAE G-40 A G-80)                                                                                                                                                                                                                                                                                                                                                                                                              </t>
  </si>
  <si>
    <t>158,34</t>
  </si>
  <si>
    <t xml:space="preserve">GRANALHA DE ACO, ANGULAR (GRIT), PARA JATEAMENTO, PENEIRA 1,41 A 1,19 MM (SAE G16)                                                                                                                                                                                                                                                                                                                                                                                                                        </t>
  </si>
  <si>
    <t>137,59</t>
  </si>
  <si>
    <t xml:space="preserve">GRANALHA DE ACO, ESFERICA (SHOT), PARA JATEAMENTO, PENEIRA 0,40 A 1,00 MM (SAE S-170 A S-280)                                                                                                                                                                                                                                                                                                                                                                                                             </t>
  </si>
  <si>
    <t>164,24</t>
  </si>
  <si>
    <t xml:space="preserve">GRANALHA DE ACO, ESFERICA (SHOT), PARA JATEAMENTO, PENEIRA 1,19 A 1,00 MM  (SAE S390)                                                                                                                                                                                                                                                                                                                                                                                                                     </t>
  </si>
  <si>
    <t>185,00</t>
  </si>
  <si>
    <t xml:space="preserve">GRANILHA/ GRANA/ PEDRISCO OU AGREGADO EM MARMORE/ GRANITO/ QUARTZO E CALCARIO, PRETO, CINZA, PALHA OU BRANCO                                                                                                                                                                                                                                                                                                                                                                                              </t>
  </si>
  <si>
    <t xml:space="preserve">GRANITO PARA BANCADA, POLIDO, TIPO ANDORINHA/ QUARTZ/ CASTELO/ CORUMBA OU OUTROS EQUIVALENTES DA REGIAO, E=  *2,5* CM                                                                                                                                                                                                                                                                                                                                                                                     </t>
  </si>
  <si>
    <t>679,24</t>
  </si>
  <si>
    <t xml:space="preserve">GRAUTE CIMENTICIO PARA USO GERAL                                                                                                                                                                                                                                                                                                                                                                                                                                                                          </t>
  </si>
  <si>
    <t xml:space="preserve">GRAXA LUBRIFICANTE A BASE DE LITIO, DE MULTIPLAS APLICACOES E CONTENDO ADITIVOS DE EXTREMA PRESSAO (GRAU DE VISCOSIDADE NLGI 2)                                                                                                                                                                                                                                                                                                                                                                           </t>
  </si>
  <si>
    <t>44,69</t>
  </si>
  <si>
    <t xml:space="preserve">GRELHA FIXA, EM PVC BRANCA, QUADRADA, 150 X 150 MM, PARA RALOS E CAIXAS                                                                                                                                                                                                                                                                                                                                                                                                                                   </t>
  </si>
  <si>
    <t xml:space="preserve">GRELHA FIXA, PVC CROMADA, REDONDA, 150 MM, PARA RALOS E CAIXAS                                                                                                                                                                                                                                                                                                                                                                                                                                            </t>
  </si>
  <si>
    <t>28,72</t>
  </si>
  <si>
    <t xml:space="preserve">GRELHA FOFO ARTICULADA, CARGA MAXIMA 1,5 T, *300 X 1000* MM, E= *15* MM                                                                                                                                                                                                                                                                                                                                                                                                                                   </t>
  </si>
  <si>
    <t>278,66</t>
  </si>
  <si>
    <t xml:space="preserve">GRELHA FOFO SIMPLES COM REQUADRO, CARGA MAXIMA  12,5 T, *300 X 1000* MM, E= *15* MM, AREA ESTACIONAMENTO CARRO PASSEIO                                                                                                                                                                                                                                                                                                                                                                                    </t>
  </si>
  <si>
    <t>385,43</t>
  </si>
  <si>
    <t xml:space="preserve">GRELHA FOFO SIMPLES COM REQUADRO, CARGA MAXIMA 1,5 T, 150 X 1000 MM, E= *15* MM                                                                                                                                                                                                                                                                                                                                                                                                                           </t>
  </si>
  <si>
    <t>212,65</t>
  </si>
  <si>
    <t xml:space="preserve">GRELHA FOFO SIMPLES COM REQUADRO, CARGA MAXIMA 1,5 T, 200 X 1000 MM, E= *15* MM                                                                                                                                                                                                                                                                                                                                                                                                                           </t>
  </si>
  <si>
    <t>270,24</t>
  </si>
  <si>
    <t xml:space="preserve">GRUA ASCENCIONAL, LANCA DE 30 M, CAPACIDADE DE 1,0 T A 30 M, ALTURA ATE 39 M                                                                                                                                                                                                                                                                                                                                                                                                                              </t>
  </si>
  <si>
    <t>719.505,07</t>
  </si>
  <si>
    <t xml:space="preserve">GRUA ASCENCIONAL, LANCA DE 42 M, CAPACIDADE DE 1,5 T A 30 M, ALTURA ATE 39 M                                                                                                                                                                                                                                                                                                                                                                                                                              </t>
  </si>
  <si>
    <t>815.170,02</t>
  </si>
  <si>
    <t xml:space="preserve">GRUA ASCENCIONAL, LANCA DE 50 M, CAPACIDADE DE 2,33 T A 30 M, ALTURA ATE 48 M                                                                                                                                                                                                                                                                                                                                                                                                                             </t>
  </si>
  <si>
    <t>1.514.276,75</t>
  </si>
  <si>
    <t xml:space="preserve">GRUPO GERADOR A GASOLINA, POTENCIA NOMINAL 2,2 KW, TENSAO DE SAIDA 110/220 V, MOTOR POTENCIA 6,5 HP                                                                                                                                                                                                                                                                                                                                                                                                       </t>
  </si>
  <si>
    <t>4.644,33</t>
  </si>
  <si>
    <t xml:space="preserve">GRUPO GERADOR DE SOLDA ELETRICA, COM MAQUINA DE SOLDA, ATE 400 AMPERES E GERADOR A DIESEL 30 CV, MOTOR 4 CILINDROS, TANQUE COMBUST., CARENAGEM DE PROTECAO SOBRE RODAS                                                                                                                                                                                                                                                                                                                                    </t>
  </si>
  <si>
    <t>212.898,11</t>
  </si>
  <si>
    <t xml:space="preserve">GRUPO GERADOR DE SOLDA ELETRICA, COM MAQUINA DE SOLDA, ATE 400 AMPERES E GERADOR A DIESEL 60 CV, MOTOR 4 CILINDROS, TANQUE COMBUST., CARENAGEM DE PROTECAO SOBRE RODAS                                                                                                                                                                                                                                                                                                                                    </t>
  </si>
  <si>
    <t>238.170,66</t>
  </si>
  <si>
    <t xml:space="preserve">GRUPO GERADOR DIESEL, COM CARENAGEM, POTENCIA STANDART ENTRE 100 E 110 KVA, VELOCIDADE DE 1800 RPM, FREQUENCIA DE 60 HZ                                                                                                                                                                                                                                                                                                                                                                                   </t>
  </si>
  <si>
    <t>153.786,79</t>
  </si>
  <si>
    <t xml:space="preserve">GRUPO GERADOR DIESEL, COM CARENAGEM, POTENCIA STANDART ENTRE 140 E 150 KVA, VELOCIDADE DE 1800 RPM, FREQUENCIA DE 60 HZ                                                                                                                                                                                                                                                                                                                                                                                   </t>
  </si>
  <si>
    <t>180.381,49</t>
  </si>
  <si>
    <t xml:space="preserve">GRUPO GERADOR DIESEL, COM CARENAGEM, POTENCIA STANDART ENTRE 210 E 220 KVA, VELOCIDADE DE 1800 RPM, FREQUENCIA DE 60 HZ                                                                                                                                                                                                                                                                                                                                                                                   </t>
  </si>
  <si>
    <t>219.695,42</t>
  </si>
  <si>
    <t xml:space="preserve">GRUPO GERADOR DIESEL, COM CARENAGEM, POTENCIA STANDART ENTRE 250 E 260 KVA, VELOCIDADE DE 1800 RPM, FREQUENCIA DE 60 HZ                                                                                                                                                                                                                                                                                                                                                                                   </t>
  </si>
  <si>
    <t>254.384,16</t>
  </si>
  <si>
    <t xml:space="preserve">GRUPO GERADOR DIESEL, COM CARENAGEM, POTENCIA STANDART ENTRE 50 E 55 KVA, VELOCIDADE DE 1800 RPM, FREQUENCIA DE 60 HZ                                                                                                                                                                                                                                                                                                                                                                                     </t>
  </si>
  <si>
    <t>136.951,18</t>
  </si>
  <si>
    <t xml:space="preserve">GRUPO GERADOR DIESEL, SEM CARENAGEM, POTENCIA STANDART ENTRE 100 E 110 KVA, VELOCIDADE DE 1800 RPM, FREQUENCIA DE 60 HZ                                                                                                                                                                                                                                                                                                                                                                                   </t>
  </si>
  <si>
    <t>133.667,32</t>
  </si>
  <si>
    <t xml:space="preserve">GRUPO GERADOR DIESEL, SEM CARENAGEM, POTENCIA STANDART ENTRE 210 E 220 KVA, VELOCIDADE DE 1800 RPM, FREQUENCIA DE 60 HZ                                                                                                                                                                                                                                                                                                                                                                                   </t>
  </si>
  <si>
    <t>192.083,16</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</si>
  <si>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</si>
  <si>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</si>
  <si>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124.879,50</t>
  </si>
  <si>
    <t xml:space="preserve">GRUPO GERADOR ESTACIONARIO SILENCIADO, POTENCIA 50 KVA, MOTOR  DIESEL                                                                                                                                                                                                                                                                                                                                                                                                                                     </t>
  </si>
  <si>
    <t>104.284,34</t>
  </si>
  <si>
    <t xml:space="preserve">GRUPO GERADOR ESTACIONARIO, MOTOR DIESEL POTENCIA 170 KVA                                                                                                                                                                                                                                                                                                                                                                                                                                                 </t>
  </si>
  <si>
    <t>178.755,02</t>
  </si>
  <si>
    <t xml:space="preserve">GRUPO GERADOR ESTACIONARIO, POTENCIA 150 KVA, MOTOR DIESEL                                                                                                                                                                                                                                                                                                                                                                                                                                                </t>
  </si>
  <si>
    <t>159.153,57</t>
  </si>
  <si>
    <t xml:space="preserve">GRUPO GERADOR ESTACIONARIO, SILENCIADO, POTENCIA 180 KVA, MOTOR  DIESEL                                                                                                                                                                                                                                                                                                                                                                                                                                   </t>
  </si>
  <si>
    <t>191.333,08</t>
  </si>
  <si>
    <t xml:space="preserve">GRUPO GERADOR REBOCAVEL, POTENCIA *66* KVA, MOTOR A DIESEL                                                                                                                                                                                                                                                                                                                                                                                                                                                </t>
  </si>
  <si>
    <t>112.469,48</t>
  </si>
  <si>
    <t xml:space="preserve">GUARNICAO / ALIZAR / VISTA LISA EM MADEIRA MACICA, PARA PORTA  , E = *1* CM, L = *5* CM, CEDRINHO / ANGELIM COMERCIAL / TAURI/ CURUPIXA / PEROBA / CUMARU OU EQUIVALENTE DA REGIAO                                                                                                                                                                                                                                                                                                                        </t>
  </si>
  <si>
    <t xml:space="preserve">GUARNICAO / ALIZAR / VISTA LISA EM MADEIRA MACICA, PARA PORTA , E = *1* CM, L = *5* CM,  PINUS /EUCALIPTO / VIROLA OU EQUIVALENTE DA REGIAO                                                                                                                                                                                                                                                                                                                                                               </t>
  </si>
  <si>
    <t xml:space="preserve">GUARNICAO / ALIZAR / VISTA, E = *1,5* CM, L = *5,0* CM, EM POLIESTIRENO, BRANCO (JOGO PARA 1 FACE)                                                                                                                                                                                                                                                                                                                                                                                                        </t>
  </si>
  <si>
    <t>273,31</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</si>
  <si>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</si>
  <si>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</si>
  <si>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240,15</t>
  </si>
  <si>
    <t xml:space="preserve">GUARNICAO/ALIZAR/VISTA, E = *1,3* CM, L = *7,0* CM, EM POLIESTIRENO, BRANCO (JOGO PARA 1 FACE)                                                                                                                                                                                                                                                                                                                                                                                                            </t>
  </si>
  <si>
    <t xml:space="preserve">GUINCHO DE ALAVANCA MANUAL, CAPACIDADE DE 1,6 T, COM 20 M DE CABO DE ACO (AQUISICAO)                                                                                                                                                                                                                                                                                                                                                                                                                      </t>
  </si>
  <si>
    <t>2.360,29</t>
  </si>
  <si>
    <t xml:space="preserve">GUINCHO DE ALAVANCA MANUAL, CAPACIDADE 3,2 T COM 20 M DE CABO DE ACO DIAMETRO 16,3 MM                                                                                                                                                                                                                                                                                                                                                                                                                     </t>
  </si>
  <si>
    <t>2.694,53</t>
  </si>
  <si>
    <t xml:space="preserve">GUINCHO ELETRICO DE COLUNA, CAPACIDADE 400 KG, COM MOTO FREIO, MOTOR TRIFASICO DE 1,25 CV                                                                                                                                                                                                                                                                                                                                                                                                                 </t>
  </si>
  <si>
    <t>4.691,58</t>
  </si>
  <si>
    <t xml:space="preserve">GUINDASTE HIDRAULICO AUTOPROPELIDO, COM LANCA TELESCOPICA 28,80 M, CAPACIDADE MAXIMA 30 T, POTENCIA 97 KW, TRACAO  4 X 4                                                                                                                                                                                                                                                                                                                                                                                  </t>
  </si>
  <si>
    <t>1.258.165,24</t>
  </si>
  <si>
    <t xml:space="preserve">GUINDASTE HIDRAULICO AUTOPROPELIDO, COM LANCA TELESCOPICA 40 M, CAPACIDADE MAXIMA 60 T, POTENCIA 260 KW, TRACAO  6 X 6                                                                                                                                                                                                                                                                                                                                                                                    </t>
  </si>
  <si>
    <t>2.419.548,54</t>
  </si>
  <si>
    <t xml:space="preserve">GUINDASTE HIDRAULICO AUTOPROPELIDO, COM LANCA TELESCOPICA 50 M, CAPACIDADE MAXIMA 100 T, POTENCIA 350 KW,  TRACAO 10 X 6                                                                                                                                                                                                                                                                                                                                                                                  </t>
  </si>
  <si>
    <t>4.113.232,50</t>
  </si>
  <si>
    <t xml:space="preserve">GUINDAUTO HIDRAULICO, CAPACIDADE MAXIMA DE CARGA 10000 KG, MOMENTO MAXIMO DE CARGA 23 TM , ALCANCE MAXIMO HORIZONTAL 11,80 M, PARA MONTAGEM SOBRE CHASSI DE CAMINHAO PBT MINIMO 15000 KG (INCLUI MONTAGEM, NAO INCLUI CAMINHAO)                                                                                                                                                                                                                                                                           </t>
  </si>
  <si>
    <t>252.088,58</t>
  </si>
  <si>
    <t xml:space="preserve">GUINDAUTO HIDRAULICO, CAPACIDADE MAXIMA DE CARGA 14340 KG, MOMENTO MAXIMO DE CARGA 42,3 TM, ALCANCE MAXIMO HORIZONTAL 16,80 M, PARA MONTAGEM SOBRE CHASSI DE CAMINHAO PBT MINIMO 23000 KG (INCLUI MONTAGEM, NAO INCLUI CAMINHAO)                                                                                                                                                                                                                                                                          </t>
  </si>
  <si>
    <t>397.058,59</t>
  </si>
  <si>
    <t xml:space="preserve">GUINDAUTO HIDRAULICO, CAPACIDADE MAXIMA DE CARGA 30000 KG, MOMENTO MAXIMO DE CARGA 92,2 TM , ALCANCE MAXIMO HORIZONTAL  22,00 M, PARA MONTAGEM SOBRE CHASSI DE CAMINHAO PBT MINIMO 30000 KG (INCLUI MONTAGEM, NAO INCLUI CAMINHAO)                                                                                                                                                                                                                                                                        </t>
  </si>
  <si>
    <t>1.470.425,78</t>
  </si>
  <si>
    <t xml:space="preserve">GUINDAUTO HIDRAULICO, CAPACIDADE MAXIMA DE CARGA 3300 KG, MOMENTO MAXIMO DE CARGA 5,8 TM , ALCANCE MAXIMO HORIZONTAL  7,60 M, PARA MONTAGEM SOBRE CHASSI DE CAMINHAO PBT MINIMO 8000 KG (INCLUI MONTAGEM, NAO INCLUI CAMINHAO)                                                                                                                                                                                                                                                                            </t>
  </si>
  <si>
    <t>99.264,64</t>
  </si>
  <si>
    <t xml:space="preserve">GUINDAUTO HIDRAULICO, CAPACIDADE MAXIMA DE CARGA 6200 KG, MOMENTO MAXIMO DE CARGA 11,7 TM , ALCANCE MAXIMO HORIZONTAL  9,70 M, PARA MONTAGEM SOBRE CHASSI DE CAMINHAO PBT MINIMO 13000 KG (INCLUI MONTAGEM, NAO INCLUI CAMINHAO)                                                                                                                                                                                                                                                                          </t>
  </si>
  <si>
    <t>139.625,00</t>
  </si>
  <si>
    <t xml:space="preserve">GUINDAUTO HIDRAULICO, CAPACIDADE MAXIMA DE CARGA 8500 KG, MOMENTO MAXIMO DE CARGA 30,4 TM , ALCANCE MAXIMO HORIZONTAL  14,30 M, PARA MONTAGEM SOBRE CHASSI DE CAMINHAO PBT MINIMO 23000 KG (INCLUI MONTAGEM, NAO INCLUI CAMINHAO)                                                                                                                                                                                                                                                                         </t>
  </si>
  <si>
    <t>326.373,43</t>
  </si>
  <si>
    <t xml:space="preserve">HASTE ANCORA EM ACO GALVANIZADO, DIMENSOES 16 MM X 2000 MM                                                                                                                                                                                                                                                                                                                                                                                                                                                </t>
  </si>
  <si>
    <t xml:space="preserve">HASTE DE ACO GALVANIZADO PARA FIXACAO DE CONCERTINA 2 "/3 M                                                                                                                                                                                                                                                                                                                                                                                                                                               </t>
  </si>
  <si>
    <t>30,77</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</si>
  <si>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</si>
  <si>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</si>
  <si>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81,67</t>
  </si>
  <si>
    <t xml:space="preserve">HASTE DE ATERRAMENTO EM ACO COM 3,00 M DE COMPRIMENTO E DN = 5/8", REVESTIDA COM BAIXA CAMADA DE COBRE, SEM CONECTOR                                                                                                                                                                                                                                                                                                                                                                                      </t>
  </si>
  <si>
    <t xml:space="preserve">HASTE DE ATERRAMENTO EM ACO GALVANIZADO TIPO CANTONEIRA COM 2,00 M DE COMPRIMENTO, 25 X 25 MM E CHAPA DE 3/16"                                                                                                                                                                                                                                                                                                                                                                                            </t>
  </si>
  <si>
    <t xml:space="preserve">HASTE RETA PARA GANCHO DE FERRO GALVANIZADO, COM ROSCA 1/4 " X 30 CM PARA FIXACAO DE TELHA METALICA, INCLUI PORCA E ARRUELAS DE VEDACAO                                                                                                                                                                                                                                                                                                                                                                   </t>
  </si>
  <si>
    <t xml:space="preserve">HASTE RETA PARA GANCHO DE FERRO GALVANIZADO, COM ROSCA 1/4 "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</si>
  <si>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</si>
  <si>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</si>
  <si>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</si>
  <si>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</si>
  <si>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5.965,00</t>
  </si>
  <si>
    <t xml:space="preserve">HIDRANTE DE COLUNA COMPLETO, EM FERRO FUNDIDO, DN = 75 MM, COM REGISTRO, CUNHA DE BORRACHA, CURVA DESSIMETRICA, EXTREMIDADE E TAMPAS (INCLUI KIT FIXACAO)                                                                                                                                                                                                                                                                                                                                                 </t>
  </si>
  <si>
    <t>5.402,94</t>
  </si>
  <si>
    <t xml:space="preserve">HIDRANTE SUBTERRANEO, EM FERRO FUNDIDO, COM CURVA CURTA E CAIXA, DN 75 MM                                                                                                                                                                                                                                                                                                                                                                                                                                 </t>
  </si>
  <si>
    <t>3.193,37</t>
  </si>
  <si>
    <t xml:space="preserve">HIDRANTE SUBTERRANEO, EM FERRO FUNDIDO, COM CURVA LONGA E CAIXA, DN 75 MM                                                                                                                                                                                                                                                                                                                                                                                                                                 </t>
  </si>
  <si>
    <t>3.363,24</t>
  </si>
  <si>
    <t xml:space="preserve">HIDROJATEADORA PARA DESOBSTRUCAO DE REDES E GALERIAS, TANQUE 7000 L, BOMBA TRIPLEX 120 KGF/CM2 128 L/MIN (INCLUI MONTAGEM, NAO INCLUI CAMINHAO)                                                                                                                                                                                                                                                                                                                                                           </t>
  </si>
  <si>
    <t>342.998,80</t>
  </si>
  <si>
    <t xml:space="preserve">HIDROJATEADORA PARA DESOBSTRUCAO DE REDES E GALERIAS, TANQUE 7000 L, BOMBA TRIPLEX 140 KGF/CM2 260 L/MIN ALIMENTADA POR MOTOR INDEPENDENTE A DIESEL POTENCIA 125 CV (INCLUI MONTAGEM, NAO INCLUI CAMINHAO)                                                                                                                                                                                                                                                                                                </t>
  </si>
  <si>
    <t>364.896,09</t>
  </si>
  <si>
    <t xml:space="preserve">HIDROMETRO MULTIJATO / MEDIDOR DE AGUA, DN 1 1/2", VAZAO MAXIMA DE 20 M3/H, PARA AGUA POTAVEL FRIA, RELOJOARIA PLANA, CLASSE B, HORIZONTAL (SEM CONEXOES)                                                                                                                                                                                                                                                                                                                                                 </t>
  </si>
  <si>
    <t>815,58</t>
  </si>
  <si>
    <t xml:space="preserve">HIDROMETRO MULTIJATO / MEDIDOR DE AGUA, DN 1", VAZAO MAXIMA DE 10 M3/H, PARA AGUA POTAVEL FRIA, RELOJOARIA PLANA, CLASSE B, HORIZONTAL (SEM CONEXOES)                                                                                                                                                                                                                                                                                                                                                     </t>
  </si>
  <si>
    <t>490,73</t>
  </si>
  <si>
    <t xml:space="preserve">HIDROMETRO MULTIJATO / MEDIDOR DE AGUA, DN 1", VAZAO MAXIMA DE 7 M3/H, PARA AGUA POTAVEL FRIA, RELOJOARIA PLANA, CLASSE B, HORIZONTAL (SEM CONEXOES)                                                                                                                                                                                                                                                                                                                                                      </t>
  </si>
  <si>
    <t>359,41</t>
  </si>
  <si>
    <t xml:space="preserve">HIDROMETRO MULTIJATO / MEDIDOR DE AGUA, DN 2", VAZAO MAXIMA DE 30 M3/H, PARA AGUA POTAVEL FRIA, RELOJOARIA PLANA, CLASSE B, HORIZONTAL (SEM CONEXOES)                                                                                                                                                                                                                                                                                                                                                     </t>
  </si>
  <si>
    <t>1.147,35</t>
  </si>
  <si>
    <t xml:space="preserve">HIDROMETRO UNIJATO / MEDIDOR DE AGUA, DN 1/2", VAZAO MAXIMA DE 1,5 M3/H, PARA AGUA POTAVEL FRIA, RELOJOARIA PLANA, CLASSE B, HORIZONTAL (SEM CONEXOES)                                                                                                                                                                                                                                                                                                                                                    </t>
  </si>
  <si>
    <t>94,00</t>
  </si>
  <si>
    <t xml:space="preserve">HIDROMETRO UNIJATO / MEDIDOR DE AGUA, DN 1/2", VAZAO MAXIMA DE 3 M3/H, PARA AGUA POTAVEL FRIA, RELOJOARIA PLANA, CLASSE B, HORIZONTAL (SEM CONEXOES)                                                                                                                                                                                                                                                                                                                                                      </t>
  </si>
  <si>
    <t>100,91</t>
  </si>
  <si>
    <t xml:space="preserve">HIDROMETRO UNIJATO / MEDIDOR DE AGUA, DN 3/4", VAZAO MAXIMA DE 5 M3/H, PARA AGUA POTAVEL FRIA, RELOJOARIA PLANA, CLASSE B, HORIZONTAL (SEM CONEXOES)0,                                                                                                                                                                                                                                                                                                                                                    </t>
  </si>
  <si>
    <t>124,41</t>
  </si>
  <si>
    <t xml:space="preserve">HIDROMETRO WOLTMANN, DN 2", VAZAO MAXIMA DE 50 M3/H, PARA AGUA POTAVEL FRIA, RELOJOARIA PLANA, TURBINA HORIZONTAL, EQUIPADO COM TELIMETRIA (SEM CONEXOES)                                                                                                                                                                                                                                                                                                                                                 </t>
  </si>
  <si>
    <t>1.852,35</t>
  </si>
  <si>
    <t xml:space="preserve">HIDROMETRO WOLTMANN, DN 3", VAZAO MAXIMA DE 80 M3/H, PARA AGUA POTAVEL FRIA, RELOJOARIA PLANA, TURBINA HORIZONTAL, EQUIPADO COM TELIMETRIA (SEM CONEXOES)                                                                                                                                                                                                                                                                                                                                                 </t>
  </si>
  <si>
    <t>2.419,11</t>
  </si>
  <si>
    <t xml:space="preserve">IGNITOR PARA LAMPADA DE VAPOR DE SODIO / VAPOR METALICO ATE 2000 W, TENSAO DE PULSO ENTRE 600 A 750 V                                                                                                                                                                                                                                                                                                                                                                                                     </t>
  </si>
  <si>
    <t>53,01</t>
  </si>
  <si>
    <t xml:space="preserve">IGNITOR PARA LAMPADA DE VAPOR DE SODIO / VAPOR METALICO ATE 400 W, TENSAO DE PULSO ENTRE 3000 A 4500 V                                                                                                                                                                                                                                                                                                                                                                                                    </t>
  </si>
  <si>
    <t xml:space="preserve">IGNITOR PARA LAMPADA DE VAPOR DE SODIO / VAPOR METALICO ATE 400 W, TENSAO DE PULSO ENTRE 580 A 750 V                                                                                                                                                                                                                                                                                                                                                                                                      </t>
  </si>
  <si>
    <t>30,95</t>
  </si>
  <si>
    <t xml:space="preserve">IMPERMEABILIZADOR (HORISTA)                                                                                                                                                                                                                                                                                                                                                                                                                                                                               </t>
  </si>
  <si>
    <t xml:space="preserve">IMPERMEABILIZADOR (MENSALISTA)                                                                                                                                                                                                                                                                                                                                                                                                                                                                            </t>
  </si>
  <si>
    <t xml:space="preserve">IMPERMEABILIZANTE FLEXIVEL BRANCO DE BASE ACRILICA PARA COBERTURAS                                                                                                                                                                                                                                                                                                                                                                                                                                        </t>
  </si>
  <si>
    <t xml:space="preserve">IMPERMEABILIZANTE INCOLOR,  BASE SILICONE, PARA TRATAMENTO DE FACHADAS, TELHAS, PEDRAS E OUTRAS SUPERFICIES                                                                                                                                                                                                                                                                                                                                                                                               </t>
  </si>
  <si>
    <t xml:space="preserve">IMUNIZANTE PARA MADEIRA, INCOLOR                                                                                                                                                                                                                                                                                                                                                                                                                                                                          </t>
  </si>
  <si>
    <t xml:space="preserve">INSTALADOR DE TUBULACOES (TUBOS/EQUIPAMENTOS) (MENSALISTA)                                                                                                                                                                                                                                                                                                                                                                                                                                                </t>
  </si>
  <si>
    <t>3.950,90</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</si>
  <si>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</si>
  <si>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</si>
  <si>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</si>
  <si>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</si>
  <si>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</si>
  <si>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</si>
  <si>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</si>
  <si>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</si>
  <si>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</si>
  <si>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</si>
  <si>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16,78</t>
  </si>
  <si>
    <t xml:space="preserve">INTERRUPTOR SIMPLES + TOMADA 2P+T 10A, 250V, CONJUNTO MONTADO PARA EMBUTIR 4" X 2" (PLACA + SUPORTE + MODULOS)                                                                                                                                                                                                                                                                                                                                                                                            </t>
  </si>
  <si>
    <t>16,39</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</si>
  <si>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</si>
  <si>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</si>
  <si>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</si>
  <si>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</si>
  <si>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</si>
  <si>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</si>
  <si>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</si>
  <si>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</si>
  <si>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27,26</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</si>
  <si>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</si>
  <si>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</si>
  <si>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22,48</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</si>
  <si>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</si>
  <si>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</si>
  <si>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</si>
  <si>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917,00</t>
  </si>
  <si>
    <t xml:space="preserve">ISOLADOR DE PORCELANA SUSPENSO, DISCO TIPO GARFO OLHAL, DIAMETRO DE 152 MM, PARA TENSAO DE *15* KV                                                                                                                                                                                                                                                                                                                                                                                                        </t>
  </si>
  <si>
    <t xml:space="preserve">ISOLADOR DE PORCELANA, TIPO BUCHA, PARA TENSAO DE *15* KV                                                                                                                                                                                                                                                                                                                                                                                                                                                 </t>
  </si>
  <si>
    <t>509,60</t>
  </si>
  <si>
    <t xml:space="preserve">ISOLADOR DE PORCELANA, TIPO BUCHA, PARA TENSAO DE *35* KV                                                                                                                                                                                                                                                                                                                                                                                                                                                 </t>
  </si>
  <si>
    <t>867,65</t>
  </si>
  <si>
    <t xml:space="preserve">ISOLADOR DE PORCELANA, TIPO PINO MONOCORPO, PARA TENSAO DE *15* KV                                                                                                                                                                                                                                                                                                                                                                                                                                        </t>
  </si>
  <si>
    <t xml:space="preserve">ISOLADOR DE PORCELANA, TIPO PINO MONOCORPO, PARA TENSAO DE *35* KV                                                                                                                                                                                                                                                                                                                                                                                                                                        </t>
  </si>
  <si>
    <t>124,65</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</si>
  <si>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</si>
  <si>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</si>
  <si>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348,79</t>
  </si>
  <si>
    <t xml:space="preserve">JANELA BASCULANTE EM MADEIRA PINUS/ EUCALIPTO/ TAUARI/ VIROLA OU EQUIVALENTE DA REGIAO, CAIXA DO BATENTE/ MARCO *10* CM, *2* FOLHAS BASCULANTES PARA VIDRO, COM FERRAGENS (SEM VIDRO, SEM GUARNICAO/ALIZAR E SEM ACABAMENTO)                                                                                                                                                                                                                                                                              </t>
  </si>
  <si>
    <t>968,87</t>
  </si>
  <si>
    <t xml:space="preserve">JANELA BASCULANTE, ACO, COM BATENTE/REQUADRO, 60 X 60 CM (SEM VIDROS)                                                                                                                                                                                                                                                                                                                                                                                                                                     </t>
  </si>
  <si>
    <t>171,25</t>
  </si>
  <si>
    <t xml:space="preserve">JANELA BASCULANTE, EM ALUMINIO PERFIL 20, 80 X 60 CM (A X L), 4 FLS (1 FIXA E 3 MOVEIS), ACABAMENTO BRANCO OU BRILHANTE, BATENTE DE 3 A 4 CM, COM VIDRO 4 MM, SEM GUARNICAO                                                                                                                                                                                                                                                                                                                               </t>
  </si>
  <si>
    <t>184,79</t>
  </si>
  <si>
    <t xml:space="preserve">JANELA DE ABRIR EM MADEIRA IMBUIA/CEDRO ARANA/CEDRO ROSA OU EQUIVALENTE DA REGIAO, CAIXA DO BATENTE/MARCO *10* CM, 2 FOLHAS DE ABRIR TIPO VENEZIANA E 2 FOLHAS DE ABRIR PARA VIDRO, COM GUARNICAO/ALIZAR, COM FERRAGENS, (SEM VIDRO E SEM ACABAMENTO)                                                                                                                                                                                                                                                     </t>
  </si>
  <si>
    <t>1.437,16</t>
  </si>
  <si>
    <t xml:space="preserve">JANELA DE ABRIR EM MADEIRA PINUS/EUCALIPTO/ TAUARI/ VIROLA OU EQUIVALENTE DA REGIAO, CAIXA DO BATENTE/MARCO *10* CM, 2 FOLHAS DE ABRIR TIPO VENEZIANA E 2 FOLHAS GUILHOTINA PARA VIDRO, COM FERRAGENS (SEM VIDRO,SEM GUARNICAO/ALIZAR E SEM ACABAMENTO)                                                                                                                                                                                                                                                   </t>
  </si>
  <si>
    <t>821,11</t>
  </si>
  <si>
    <t xml:space="preserve">JANELA DE CORRER, ACO, BATENTE/REQUADRO DE 6 A 14 CM, COM DIVISAO HORIZ , PINT ANTICORROSIVA, SEM VIDRO, BANDEIRA COM BASCULA, 4 FLS, 120 X 150 CM (A X L)                                                                                                                                                                                                                                                                                                                                                </t>
  </si>
  <si>
    <t>945,78</t>
  </si>
  <si>
    <t xml:space="preserve">JANELA DE CORRER, EM ALUMINIO PEFIL 25, 100 X 200 CM (A X L), 4 FLS, SEM BANDEIRA, ACABAMENTO BRANCO OU BRILHANTE, BATENTE DE 6 A 7 CM, COM VIDRO 4 MM, SEM GUARNICAO/ALIZAR                                                                                                                                                                                                                                                                                                                              </t>
  </si>
  <si>
    <t>642,72</t>
  </si>
  <si>
    <t xml:space="preserve">JANELA DE CORRER, EM ALUMINIO PERFIL 25, 100 X 120 CM (A X L), 2 FLS MOVEIS, SEM BANDEIRA, ACABAMENTO BRANCO OU BRILHANTE, BATENTE DE 6 A 7 CM, COM VIDRO 4 MM, SEM GUARNICAO                                                                                                                                                                                                                                                                                                                             </t>
  </si>
  <si>
    <t>357,90</t>
  </si>
  <si>
    <t xml:space="preserve">JANELA DE CORRER, EM ALUMINIO PERFIL 25, 100 X 150 CM (A X L), 2 FLS MOVEIS, SEM BANDEIRA, ACABAMENTO BRANCO OU BRILHANTE, BATENTE DE 6 A 7 CM, COM VIDRO 4 MM, SEM GUARNICAO                                                                                                                                                                                                                                                                                                                             </t>
  </si>
  <si>
    <t>461,28</t>
  </si>
  <si>
    <t xml:space="preserve">JANELA DE CORRER, EM ALUMINIO PERFIL 25, 100 X 150 CM (A X L), 4 FLS MOVEIS, SEM BANDEIRA, ACABAMENTO BRANCO OU BRILHANTE, BATENTE DE 6 A 7 CM, COM VIDRO 4 MM, SEM GUARNICAO/ALIZAR                                                                                                                                                                                                                                                                                                                      </t>
  </si>
  <si>
    <t>558,49</t>
  </si>
  <si>
    <t xml:space="preserve">JANELA DE CORRER, EM ALUMINIO PERFIL 25, 120 X 150 CM (A X L), 4 FLS, BANDEIRA COM BASCULA, ACABAMENTO BRANCO OU BRILHANTE, BATENTE/REQUADRO DE 6 A 14 CM, COM VIDRO 4 MM, SEM GUARNICAO/ALIZAR                                                                                                                                                                                                                                                                                                           </t>
  </si>
  <si>
    <t>606,33</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</si>
  <si>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</si>
  <si>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1.370,82</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</si>
  <si>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</si>
  <si>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1.737,35</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</si>
  <si>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</si>
  <si>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1.068,17</t>
  </si>
  <si>
    <t xml:space="preserve">JANELA EM MADEIRA CEDRINHO/ ANGELIM COMERCIAL/ CURUPIXA/ CUMARU OU EQUIVALENTE DA REGIAO, CAIXA DO BATENTE/MARCO *10* CM, 2 FOLHAS DE ABRIR TIPO VENEZIANA E 2 FOLHAS GUILHOTINA PARA VIDRO, COM GUARNICAO/ALIZAR, COM FERRAGENS (SEM VIDRO E SEM ACABAMENTO)                                                                                                                                                                                                                                             </t>
  </si>
  <si>
    <t>1.076,34</t>
  </si>
  <si>
    <t xml:space="preserve">JANELA FIXA, EM ALUMINIO PERFIL 20, 60  X 80 CM (A X L), BATENTE/REQUADRO DE 3 A 14 CM, COM VIDRO 4 MM, SEM GUARNICAO/ALIZAR, ACABAMENTO ALUM BRANCO OU BRILHANTE                                                                                                                                                                                                                                                                                                                                         </t>
  </si>
  <si>
    <t>652,73</t>
  </si>
  <si>
    <t xml:space="preserve">JANELA INTEGRADA VENEZIANA EM ALUMINIO PERFIL 25, 120 X 120 CM (A X L), 2 FLS ( 2 VIDROS) E VENEZIANA COM ACIONAMENTO MANUAL, SEM BANDEIRA, ACABAMENTO BRILHANTE, BATENTE DE 11,50 A 12,50 CM, COM VIDRO 4 MM, INCLUSO GUARNICAO                                                                                                                                                                                                                                                                          </t>
  </si>
  <si>
    <t>1.448,76</t>
  </si>
  <si>
    <t xml:space="preserve">JANELA MAXIM AR EM MADEIRA CEDRINHO/ ANGELIM COMERCIAL/ CURUPIXA/ CUMARU OU EQUIVALENTE DA REGIAO, CAIXA DO BATENTE/MARCO *10* CM, 1 FOLHA  PARA VIDRO, COM GUARNICAO/ALIZAR, COM FERRAGENS, (SEM VIDRO E SEM ACABAMENTO)                                                                                                                                                                                                                                                                                 </t>
  </si>
  <si>
    <t>1.517,90</t>
  </si>
  <si>
    <t xml:space="preserve">JANELA MAXIM AR, EM ALUMINIO PERFIL 25, 60 X 80 CM (A X L), ACABAMENTO BRANCO OU BRILHANTE, BATENTE DE 4 A 5 CM, COM VIDRO 4 MM, SEM GUARNICAO/ALIZAR                                                                                                                                                                                                                                                                                                                                                     </t>
  </si>
  <si>
    <t>263,56</t>
  </si>
  <si>
    <t xml:space="preserve">JANELA MAXIMO AR, ACO, BATENTE / REQUADRO DE 6 A 14 CM, PINT ANTICORROSIVA, SEM VIDRO, COM GRADE, 1 FL, 60  X 80 CM (A X L)                                                                                                                                                                                                                                                                                                                                                                               </t>
  </si>
  <si>
    <t>373,01</t>
  </si>
  <si>
    <t xml:space="preserve">JANELA VENEZIANA DE CORRER, EM ALUMINIO PERFIL 25, 100 X 120 CM (A X L), 3 FLS (2 VENEZIANAS E 1 VIDRO), SEM BANDEIRA, ACABAMENTO BRANCO OU BRILHANTE, BATENTE DE 8 A 9 CM, COM VIDRO 4 MM, SEM GUARNICAO/ALIZAR                                                                                                                                                                                                                                                                                          </t>
  </si>
  <si>
    <t>519,72</t>
  </si>
  <si>
    <t xml:space="preserve">JANELA VENEZIANA DE CORRER, EM ALUMINIO PERFIL 25, 100 X 150 CM (A X L), 6 FLS (4 VENEZIANAS E 2 VIDROS), SEM BANDEIRA, ACABAMENTO BRANCO OU BRILHANTE, BATENTE DE 8 A 9 CM, COM VIDRO 4 MM, SEM GUARNICAO / ALIZAR                                                                                                                                                                                                                                                                                       </t>
  </si>
  <si>
    <t>710,11</t>
  </si>
  <si>
    <t xml:space="preserve">JARDINEIRO (HORISTA)                                                                                                                                                                                                                                                                                                                                                                                                                                                                                      </t>
  </si>
  <si>
    <t xml:space="preserve">JARDINEIRO (MENSALISTA)                                                                                                                                                                                                                                                                                                                                                                                                                                                                                   </t>
  </si>
  <si>
    <t>3.132,54</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</si>
  <si>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</si>
  <si>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</si>
  <si>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</si>
  <si>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</si>
  <si>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</si>
  <si>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</si>
  <si>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43,57</t>
  </si>
  <si>
    <t xml:space="preserve">JOELHO CPVC, SOLDAVEL, 45 GRAUS, 73 MM, PARA AGUA QUENTE                                                                                                                                                                                                                                                                                                                                                                                                                                                  </t>
  </si>
  <si>
    <t>110,10</t>
  </si>
  <si>
    <t xml:space="preserve">JOELHO CPVC, SOLDAVEL, 45 GRAUS, 89 MM, PARA AGUA QUENTE                                                                                                                                                                                                                                                                                                                                                                                                                                                  </t>
  </si>
  <si>
    <t>159,30</t>
  </si>
  <si>
    <t xml:space="preserve">JOELHO CPVC, SOLDAVEL, 90 GRAUS, 114 MM, PARA AGUA QUENTE                                                                                                                                                                                                                                                                                                                                                                                                                                                 </t>
  </si>
  <si>
    <t>184,00</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</si>
  <si>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</si>
  <si>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</si>
  <si>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</si>
  <si>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</si>
  <si>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</si>
  <si>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</si>
  <si>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</si>
  <si>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114,49</t>
  </si>
  <si>
    <t xml:space="preserve">JOELHO CPVC, SOLDAVEL, 90 GRAUS, 89 MM, PARA AGUA QUENTE                                                                                                                                                                                                                                                                                                                                                                                                                                                  </t>
  </si>
  <si>
    <t>131,99</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</si>
  <si>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</si>
  <si>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</si>
  <si>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</si>
  <si>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</si>
  <si>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</si>
  <si>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</si>
  <si>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</si>
  <si>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</si>
  <si>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</si>
  <si>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</si>
  <si>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</si>
  <si>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21,15</t>
  </si>
  <si>
    <t xml:space="preserve">JOELHO PPR 45 GRAUS, SOLDAVEL, F/F, DN 63 MM, PARA AQUA QUENTE E FRIA PREDIAL                                                                                                                                                                                                                                                                                                                                                                                                                             </t>
  </si>
  <si>
    <t xml:space="preserve">JOELHO PPR 45 GRAUS, SOLDAVEL, F/F, DN 75 MM, PARA AQUA QUENTE E FRIA PREDIAL                                                                                                                                                                                                                                                                                                                                                                                                                             </t>
  </si>
  <si>
    <t>71,12</t>
  </si>
  <si>
    <t xml:space="preserve">JOELHO PPR 45 GRAUS, SOLDAVEL, F/F, DN 90 MM, PARA AQUA QUENTE E FRIA PREDIAL                                                                                                                                                                                                                                                                                                                                                                                                                             </t>
  </si>
  <si>
    <t>127,97</t>
  </si>
  <si>
    <t xml:space="preserve">JOELHO PPR, 45 GRAUS, SOLDAVEL, F/F, DN 32 MM, PARA AGUA QUENTE PREDIAL                                                                                                                                                                                                                                                                                                                                                                                                                                   </t>
  </si>
  <si>
    <t xml:space="preserve">JOELHO PPR, 90 GRAUS, SOLDAVEL, F/F, DN 110 MM, PARA AGUA QUENTE PREDIAL                                                                                                                                                                                                                                                                                                                                                                                                                                  </t>
  </si>
  <si>
    <t>278,90</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</si>
  <si>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</si>
  <si>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</si>
  <si>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</si>
  <si>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</si>
  <si>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</si>
  <si>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</si>
  <si>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</si>
  <si>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62,57</t>
  </si>
  <si>
    <t xml:space="preserve">JOELHO PPR, 90 GRAUS, SOLDAVEL, F/F, DN 90 MM, PARA AGUA QUENTE PREDIAL                                                                                                                                                                                                                                                                                                                                                                                                                                   </t>
  </si>
  <si>
    <t>79,50</t>
  </si>
  <si>
    <t xml:space="preserve">JOELHO PVC COM VISITA, 90 GRAUS, DN 100 X 50 MM, SERIE NORMAL, PARA ESGOTO PREDIAL                                                                                                                                                                                                                                                                                                                                                                                                                        </t>
  </si>
  <si>
    <t>22,15</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</si>
  <si>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</si>
  <si>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</si>
  <si>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</si>
  <si>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</si>
  <si>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</si>
  <si>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</si>
  <si>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</si>
  <si>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</si>
  <si>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</si>
  <si>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</si>
  <si>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</si>
  <si>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</si>
  <si>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</si>
  <si>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</si>
  <si>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</si>
  <si>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</si>
  <si>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</si>
  <si>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</si>
  <si>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</si>
  <si>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71,48</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</si>
  <si>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</si>
  <si>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</si>
  <si>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</si>
  <si>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</si>
  <si>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</si>
  <si>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</si>
  <si>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</si>
  <si>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</si>
  <si>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</si>
  <si>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206,17</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</si>
  <si>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</si>
  <si>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</si>
  <si>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</si>
  <si>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</si>
  <si>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</si>
  <si>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</si>
  <si>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</si>
  <si>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101,75</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</si>
  <si>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</si>
  <si>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</si>
  <si>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</si>
  <si>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</si>
  <si>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</si>
  <si>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</si>
  <si>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</si>
  <si>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</si>
  <si>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</si>
  <si>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</si>
  <si>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</si>
  <si>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</si>
  <si>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</si>
  <si>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</si>
  <si>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</si>
  <si>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</si>
  <si>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19,39</t>
  </si>
  <si>
    <t xml:space="preserve">JOELHO/COTOVELO, ROSCA FEMEA MOVEL, METALICO, PARA CONEXAO COM ANEL DESLIZANTE, DN 20 MM X 3/4", EM TUBO PEX PARA INST. AGUA QUENTE/FRIA                                                                                                                                                                                                                                                                                                                                                                  </t>
  </si>
  <si>
    <t xml:space="preserve">JOELHO/COTOVELO, ROSCA FEMEA, COM BASE FIXA, METALICO, PARA CONEXAO COM ANEL DESLIZANTE, DN 16 MM X 1/2", EM TUBO PEX PARA INST. AGUA QUENTE/FRIA                                                                                                                                                                                                                                                                                                                                                         </t>
  </si>
  <si>
    <t xml:space="preserve">JOELHO/COTOVELO, ROSCA FEMEA, COM BASE FIXA, METALICO, PARA CONEXAO COM ANEL DESLIZANTE, DN 20 MM X 1/2", EM TUBO PEX PARA INST. AGUA QUENTE/FRIA                                                                                                                                                                                                                                                                                                                                                         </t>
  </si>
  <si>
    <t xml:space="preserve">JOELHO/COTOVELO, ROSCA FEMEA, COM BASE FIXA, METALICO, PARA CONEXAO COM ANEL DESLIZANTE, DN 25 MM X 3/4", EM TUBO PEX PARA INST. AGUA QUENTE/FRIA                                                                                                                                                                                                                                                                                                                                                         </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</si>
  <si>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</si>
  <si>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</si>
  <si>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</si>
  <si>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</si>
  <si>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</si>
  <si>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18,86</t>
  </si>
  <si>
    <t xml:space="preserve">JOELHO, PVC SERIE R, 90 GRAUS, DN 100 MM, PARA ESGOTO PREDIAL                                                                                                                                                                                                                                                                                                                                                                                                                                             </t>
  </si>
  <si>
    <t xml:space="preserve">JOELHO, PVC SERIE R, 90 GRAUS, DN 150 MM, PARA ESGOTO PREDIAL                                                                                                                                                                                                                                                                                                                                                                                                                                             </t>
  </si>
  <si>
    <t>84,08</t>
  </si>
  <si>
    <t xml:space="preserve">JOELHO, PVC SERIE R, 90 GRAUS, DN 40 MM, PARA ESGOTO PREDIAL                                                                                                                                                                                                                                                                                                                                                                                                                                              </t>
  </si>
  <si>
    <t xml:space="preserve">JOELHO, PVC SERIE R, 90 GRAUS, DN 50 MM, PARA ESGOTO PREDIAL                                                                                                                                                                                                                                                                                                                                                                                                                                              </t>
  </si>
  <si>
    <t xml:space="preserve">JOELHO, PVC SERIE R, 90 GRAUS, DN 75 MM, PARA ESGOTO PREDIAL                                                                                                                                                                                                                                                                                                                                                                                                                                              </t>
  </si>
  <si>
    <t>18,37</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</si>
  <si>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</si>
  <si>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</si>
  <si>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</si>
  <si>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</si>
  <si>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</si>
  <si>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</si>
  <si>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</si>
  <si>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65,01</t>
  </si>
  <si>
    <t xml:space="preserve">JOELHO, PVC SOLDAVEL, 45 GRAUS, 85 MM, COR MARROM, PARA AGUA FRIA PREDIAL                                                                                                                                                                                                                                                                                                                                                                                                                                 </t>
  </si>
  <si>
    <t xml:space="preserve">JOELHO, PVC SOLDAVEL, 90 GRAUS, 75 MM, COR MARROM, PARA AGUA FRIA PREDIAL                                                                                                                                                                                                                                                                                                                                                                                                                                 </t>
  </si>
  <si>
    <t>85,10</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</si>
  <si>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</si>
  <si>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</si>
  <si>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</si>
  <si>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</si>
  <si>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</si>
  <si>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</si>
  <si>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127,92</t>
  </si>
  <si>
    <t xml:space="preserve">JUNCAO DUPLA, PVC SOLDAVEL, DN 100 X 100 X 100 MM , SERIE NORMAL PARA ESGOTO PREDIAL                                                                                                                                                                                                                                                                                                                                                                                                                      </t>
  </si>
  <si>
    <t xml:space="preserve">JUNCAO INVERTIDA, PVC SOLDAVEL, 75 X 75 MM, SERIE NORMAL PARA ESGOTO PREDIAL                                                                                                                                                                                                                                                                                                                                                                                                                              </t>
  </si>
  <si>
    <t xml:space="preserve">JUNCAO SIMPLES DE REDUCAO, PVC, DN 100 X 50 MM, SERIE NORMAL PARA ESGOTO PREDIAL                                                                                                                                                                                                                                                                                                                                                                                                                          </t>
  </si>
  <si>
    <t>20,41</t>
  </si>
  <si>
    <t xml:space="preserve">JUNCAO SIMPLES DE REDUCAO, PVC, DN 100 X 75 MM, SERIE NORMAL PARA ESGOTO PREDIAL                                                                                                                                                                                                                                                                                                                                                                                                                          </t>
  </si>
  <si>
    <t>26,39</t>
  </si>
  <si>
    <t xml:space="preserve">JUNCAO SIMPLES, PVC SERIE R, DN 100 X 100 MM, PARA ESGOTO PREDIAL                                                                                                                                                                                                                                                                                                                                                                                                                                         </t>
  </si>
  <si>
    <t>59,11</t>
  </si>
  <si>
    <t xml:space="preserve">JUNCAO SIMPLES, PVC SERIE R, DN 100 X 75 MM, PARA ESGOTO PREDIAL                                                                                                                                                                                                                                                                                                                                                                                                                                          </t>
  </si>
  <si>
    <t>75,62</t>
  </si>
  <si>
    <t xml:space="preserve">JUNCAO SIMPLES, PVC SERIE R, DN 150 X 100 MM, PARA ESGOTO PREDIAL                                                                                                                                                                                                                                                                                                                                                                                                                                         </t>
  </si>
  <si>
    <t>145,87</t>
  </si>
  <si>
    <t xml:space="preserve">JUNCAO SIMPLES, PVC SERIE R, DN 150 X 150 MM, PARA ESGOTO PREDIAL                                                                                                                                                                                                                                                                                                                                                                                                                                         </t>
  </si>
  <si>
    <t>199,40</t>
  </si>
  <si>
    <t xml:space="preserve">JUNCAO SIMPLES, PVC SERIE R, DN 40 X 40 MM, PARA ESGOTO PREDIAL                                                                                                                                                                                                                                                                                                                                                                                                                                           </t>
  </si>
  <si>
    <t xml:space="preserve">JUNCAO SIMPLES, PVC SERIE R, DN 50 X 50 MM, PARA ESGOTO PREDIAL                                                                                                                                                                                                                                                                                                                                                                                                                                           </t>
  </si>
  <si>
    <t xml:space="preserve">JUNCAO SIMPLES, PVC SERIE R, DN 75 X 75 MM, PARA ESGOTO PREDIAL                                                                                                                                                                                                                                                                                                                                                                                                                                           </t>
  </si>
  <si>
    <t>40,30</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</si>
  <si>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</si>
  <si>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</si>
  <si>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</si>
  <si>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</si>
  <si>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</si>
  <si>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</si>
  <si>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161,58</t>
  </si>
  <si>
    <t xml:space="preserve">JUNTA DE EXPANSAO BRONZE/LATAO (REF 900), PONTA X PONTA, 35 MM                                                                                                                                                                                                                                                                                                                                                                                                                                            </t>
  </si>
  <si>
    <t>612,03</t>
  </si>
  <si>
    <t xml:space="preserve">JUNTA DE EXPANSAO BRONZE/LATAO (REF 900), PONTA X PONTA, 42 MM                                                                                                                                                                                                                                                                                                                                                                                                                                            </t>
  </si>
  <si>
    <t>766,26</t>
  </si>
  <si>
    <t xml:space="preserve">JUNTA DE EXPANSAO BRONZE/LATAO (REF 900), PONTA X PONTA, 54 MM                                                                                                                                                                                                                                                                                                                                                                                                                                            </t>
  </si>
  <si>
    <t>1.062,78</t>
  </si>
  <si>
    <t xml:space="preserve">JUNTA DE EXPANSAO BRONZE/LATAO (REF 900), PONTA X PONTA, 66 MM                                                                                                                                                                                                                                                                                                                                                                                                                                            </t>
  </si>
  <si>
    <t>1.403,75</t>
  </si>
  <si>
    <t xml:space="preserve">JUNTA DE EXPANSAO DE COBRE (REF 900), PONTA X PONTA, 15 MM                                                                                                                                                                                                                                                                                                                                                                                                                                                </t>
  </si>
  <si>
    <t>419,72</t>
  </si>
  <si>
    <t xml:space="preserve">JUNTA DE EXPANSAO DE COBRE (REF 900), PONTA X PONTA, 22 MM                                                                                                                                                                                                                                                                                                                                                                                                                                                </t>
  </si>
  <si>
    <t>486,85</t>
  </si>
  <si>
    <t xml:space="preserve">JUNTA DE EXPANSAO DE COBRE (REF 900), PONTA X PONTA, 28 MM                                                                                                                                                                                                                                                                                                                                                                                                                                                </t>
  </si>
  <si>
    <t>534,74</t>
  </si>
  <si>
    <t xml:space="preserve">JUNTA DILATACAO ELASTICA PARA CONCRETO (FUGENBAND) O-12, ATE 5 MCA                                                                                                                                                                                                                                                                                                                                                                                                                                        </t>
  </si>
  <si>
    <t xml:space="preserve">JUNTA DILATACAO ELASTICA PARA CONCRETO (FUGENBAND) O-22, ATE 30 MCA                                                                                                                                                                                                                                                                                                                                                                                                                                       </t>
  </si>
  <si>
    <t>128,78</t>
  </si>
  <si>
    <t xml:space="preserve">JUNTA DILATACAO ELASTICA PARA CONCRETO (FUGENBAND) O-35/10, ATE 100 MCA                                                                                                                                                                                                                                                                                                                                                                                                                                   </t>
  </si>
  <si>
    <t>484,67</t>
  </si>
  <si>
    <t xml:space="preserve">JUNTA DILATACAO ELASTICA PARA CONCRETO (FUGENBAND) O-35/6, ATE 100 MCA                                                                                                                                                                                                                                                                                                                                                                                                                                    </t>
  </si>
  <si>
    <t>400,97</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</si>
  <si>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</si>
  <si>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</si>
  <si>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</si>
  <si>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</si>
  <si>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393,37</t>
  </si>
  <si>
    <t xml:space="preserve">KIT CAVALETE, PVC, COM REGISTRO, PARA HIDROMETRO, BITOLAS 1/2" OU 3/4" - COMPLETO                                                                                                                                                                                                                                                                                                                                                                                                                         </t>
  </si>
  <si>
    <t>138,24</t>
  </si>
  <si>
    <t xml:space="preserve">KIT CHASSI COZINHA, CUBA SIMPLES SEM MAQUINA LAVAR LOUCA, INSTAL. PEX, QUADRO METALICO C/ TRAVESSA C/ FURO P/ESGOTO DN 50 MM E FUROS SUPERIORES P/AGUA, *340* X *650* MM (L X H), P/ CONEXAO COM ANEL DESLIZANTE (CONJUNTO COMPLETO)                                                                                                                                                                                                                                                                      </t>
  </si>
  <si>
    <t>52,21</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</si>
  <si>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</si>
  <si>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</si>
  <si>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 xml:space="preserve">KIT CHASSI TANQUE E MAQUINA LAVAR ROUPA, INSTAL. PEX, QUADRO METALICO C/ TRAVESSA C/ FURO P/ ESGOTO DN 50 MM, FURO LATERAL P/MAQUINA E FUROS SUPERIORES P/AGUA, *344* X *442* MM (L X H), P/ CONEXAO COM CRIMPAGEM (CONJUNTO COMPLETO)                                                                                                                                                                                                                                                                    </t>
  </si>
  <si>
    <t>72,60</t>
  </si>
  <si>
    <t xml:space="preserve">KIT CHUVEIRO, INSTAL. PEX, QUADRO METALICO C/ 2 TRAVESSAS, SUPERIOR C/ ESPERA P/ CHUVEIRO, INFERIOR C/ 2 REGISTROS DE PRESSAO 1/2 ", *390* X *900* MM (L X H), CONEXAO COM ANEL DESLIZANTE (CONJUNTO COMPLETO)                                                                                                                                                                                                                                                                                            </t>
  </si>
  <si>
    <t>166,66</t>
  </si>
  <si>
    <t xml:space="preserve">KIT CHUVEIRO, INSTAL. PEX, QUADRO METALICO C/2 TRAVESSAS, SUPERIOR C/ ESPERA P/ CHUVEIRO E INFERIOR C/2 REGISTROS DE PRESSAO 1/2 ", *390* X *900* MM (L X H), CONEXAO COM CRIMPAGEM (CONJUNTO COMPLETO)                                                                                                                                                                                                                                                                                                   </t>
  </si>
  <si>
    <t>351,63</t>
  </si>
  <si>
    <t xml:space="preserve">KIT DE ACESSORIOS PARA BANHEIRO EM METAL CROMADO, 5 PECAS                                                                                                                                                                                                                                                                                                                                                                                                                                                 </t>
  </si>
  <si>
    <t>123,62</t>
  </si>
  <si>
    <t xml:space="preserve">KIT DE MATERIAIS PARA BRACADEIRA PARA FIXACAO EM POSTE CIRCULAR, CONTEM TRES FIXADORES E UM ROLO DE FITA DE 3 M EM ACO CARBONO                                                                                                                                                                                                                                                                                                                                                                            </t>
  </si>
  <si>
    <t>44,51</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</si>
  <si>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</si>
  <si>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</si>
  <si>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687,44</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</si>
  <si>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</si>
  <si>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561,05</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</si>
  <si>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</si>
  <si>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</si>
  <si>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570,24</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</si>
  <si>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</si>
  <si>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</si>
  <si>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579,90</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</si>
  <si>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</si>
  <si>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864,13</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</si>
  <si>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</si>
  <si>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620,52</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</si>
  <si>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</si>
  <si>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699,24</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</si>
  <si>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</si>
  <si>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769,16</t>
  </si>
  <si>
    <t xml:space="preserve">KIT PORTA PRONTA DE MADEIRA, FOLHA MEDIA (NBR 15930) DE 800 X 2100 MM, DE 35 MM A 40 MM DE ESPESSURA, NUCLEO SEMI-SOLIDO (SARRAFEADO), ESTRUTURA USINADA PARA FECHADURA, CAPA LISA EM HDF, ACABAMENTO MELAMINICO BRANCO (INCLUI MARCO, ALIZARES E DOBRADICAS)                                                                                                                                                                                                                                             </t>
  </si>
  <si>
    <t>890,48</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</si>
  <si>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</si>
  <si>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804,34</t>
  </si>
  <si>
    <t xml:space="preserve">KIT PORTA PRONTA DE MADEIRA, FOLHA MEDIA (NBR 15930) DE 900 X 2100 MM, DE 35 MM A 40 MM DE ESPESSURA, NUCLEO SEMI-SOLIDO (SARRAFEADO), ESTRUTURA USINADA PARA FECHADURA, CAPA LISA EM HDF, ACABAMENTO MELAMINICO BRANCO (INCLUI MARCO, ALIZARES E DOBRADICAS)                                                                                                                                                                                                                                             </t>
  </si>
  <si>
    <t>955,13</t>
  </si>
  <si>
    <t xml:space="preserve">KIT PORTA PRONTA DE MADEIRA, FOLHA PESADA (NBR 15930) DE 800 X 2100 MM, DE 40 MM  A 45 MM DE ESPESSURA, NUCLEO SOLIDO, CAPA LISA EM HDF, ACABAMENTO MELAMINICO BRANCO (INCLUI MARCO, ALIZARES, DOBRADICAS E FECHADURA EXTERNA)                                                                                                                                                                                                                                                                            </t>
  </si>
  <si>
    <t>1.042,12</t>
  </si>
  <si>
    <t xml:space="preserve">KIT PORTA PRONTA DE MADEIRA, FOLHA PESADA (NBR 15930) DE 800 X 2100 MM, DE 40 MM A 45 MM DE ESPESSURA , NUCLEO SOLIDO, ESTRUTURA USINADA PARA FECHADURA, CAPA LISA EM HDF, ACABAMENTO EM LAMINADO NATURAL COM VERNIZ (INCLUI MARCO, ALIZARES E DOBRADICAS)                                                                                                                                                                                                                                                </t>
  </si>
  <si>
    <t>1.285,28</t>
  </si>
  <si>
    <t xml:space="preserve">KIT PORTA PRONTA DE MADEIRA, FOLHA PESADA (NBR 15930) DE 800 X 2100 MM, DE 40 MM A 45 MM DE ESPESSURA, COM MARCO EM ACO, NUCLEO SOLIDO, CAPA LISA EM HDF, ACABAMENTO MELAMINICO BRANCO (INCLUI MARCO, ALIZARES, DOBRADICAS E FECHADURA)                                                                                                                                                                                                                                                                   </t>
  </si>
  <si>
    <t>1.013,08</t>
  </si>
  <si>
    <t xml:space="preserve">KIT PORTA PRONTA DE MADEIRA, FOLHA PESADA (NBR 15930) DE 900 X 2100 MM, DE 40 MM  A 45 MM DE ESPESSURA, NUCLEO SOLIDO, CAPA LISA EM HDF, ACABAMENTO MELAMINICO BRANCO (INCLUI MARCO, ALIZARES, DOBRADICAS E FECHADURA EXTERNA)                                                                                                                                                                                                                                                                            </t>
  </si>
  <si>
    <t>1.070,34</t>
  </si>
  <si>
    <t xml:space="preserve">KIT PORTA PRONTA DE MADEIRA, FOLHA PESADA (NBR 15930) DE 900 X 2100 MM, DE 40 MM A 45 MM DE ESPESSURA , NUCLEO SOLIDO, ESTRUTURA USINADA PARA FECHADURA, CAPA LISA EM HDF, ACABAMENTO EM LAMINADO NATURAL COM VERNIZ (INCLUI MARCO, ALIZARES E DOBRADICAS)                                                                                                                                                                                                                                                </t>
  </si>
  <si>
    <t>1.303,53</t>
  </si>
  <si>
    <t xml:space="preserve">KIT PORTA PRONTA DE MADEIRA, FOLHA PESADA (NBR 15930) DE 900 X 2100 MM, DE 40 MM A 45 MM DE ESPESSURA, COM MARCO EM ACO, NUCLEO SOLIDO, CAPA LISA EM HDF, ACABAMENTO MELAMINICO BRANCO (INCLUI MARCO, ALIZARES, DOBRADICAS E FECHADURA)                                                                                                                                                                                                                                                                   </t>
  </si>
  <si>
    <t>1.076,39</t>
  </si>
  <si>
    <t xml:space="preserve">LADRILHO HIDRAULICO, *20 x 20* CM, E= 2 CM, PADRAO COPACABANA, 2 CORES (PRETO E BRANCO)                                                                                                                                                                                                                                                                                                                                                                                                                   </t>
  </si>
  <si>
    <t xml:space="preserve">LADRILHO HIDRAULICO, *20 X 20* CM, E= 2 CM, DADOS, COR NATURAL                                                                                                                                                                                                                                                                                                                                                                                                                                            </t>
  </si>
  <si>
    <t>65,00</t>
  </si>
  <si>
    <t xml:space="preserve">LADRILHO HIDRAULICO, *20 X 20* CM, E= 2 CM, RAMPA, NATURAL                                                                                                                                                                                                                                                                                                                                                                                                                                                </t>
  </si>
  <si>
    <t xml:space="preserve">LADRILHO HIDRAULICO, *20 X 20* CM, E= 2 CM, TATIL ALERTA OU DIRECIONAL, AMARELO                                                                                                                                                                                                                                                                                                                                                                                                                           </t>
  </si>
  <si>
    <t>82,88</t>
  </si>
  <si>
    <t xml:space="preserve">LADRILHO HIDRAULICO, *30 X 30* CM, E= 2 CM, MILANO, NATURAL                                                                                                                                                                                                                                                                                                                                                                                                                                               </t>
  </si>
  <si>
    <t xml:space="preserve">LAJE PRE-MOLDADA CONVENCIONAL (LAJOTAS + VIGOTAS) PARA FORRO, UNIDIRECIONAL, SOBRECARGA DE 100 KG/M2, VAO ATE 4,00 M (SEM COLOCACAO)                                                                                                                                                                                                                                                                                                                                                                      </t>
  </si>
  <si>
    <t>49,53</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</si>
  <si>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</si>
  <si>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</si>
  <si>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55,67</t>
  </si>
  <si>
    <t xml:space="preserve">LAJE PRE-MOLDADA CONVENCIONAL (LAJOTAS + VIGOTAS) PARA PISO, UNIDIRECIONAL, SOBRECARGA DE 200 KG/M2, VAO ATE 3,50 M (SEM COLOCACAO)                                                                                                                                                                                                                                                                                                                                                                       </t>
  </si>
  <si>
    <t>51,44</t>
  </si>
  <si>
    <t xml:space="preserve">LAJE PRE-MOLDADA CONVENCIONAL (LAJOTAS + VIGOTAS) PARA PISO, UNIDIRECIONAL, SOBRECARGA DE 200 KG/M2, VAO ATE 4,50 M (SEM COLOCACAO)                                                                                                                                                                                                                                                                                                                                                                       </t>
  </si>
  <si>
    <t>56,63</t>
  </si>
  <si>
    <t xml:space="preserve">LAJE PRE-MOLDADA CONVENCIONAL (LAJOTAS + VIGOTAS) PARA PISO, UNIDIRECIONAL, SOBRECARGA DE 200 KG/M2, VAO ATE 5,00 M (SEM COLOCACAO)                                                                                                                                                                                                                                                                                                                                                                       </t>
  </si>
  <si>
    <t>59,51</t>
  </si>
  <si>
    <t xml:space="preserve">LAJE PRE-MOLDADA CONVENCIONAL (LAJOTAS + VIGOTAS) PARA PISO, UNIDIRECIONAL, SOBRECARGA DE 350 KG/M2, VAO ATE 4,50 M (SEM COLOCACAO)                                                                                                                                                                                                                                                                                                                                                                       </t>
  </si>
  <si>
    <t>62,39</t>
  </si>
  <si>
    <t xml:space="preserve">LAJE PRE-MOLDADA CONVENCIONAL (LAJOTAS + VIGOTAS) PARA PISO, UNIDIRECIONAL, SOBRECARGA DE 350 KG/M2, VAO ATE 5,00 M (SEM COLOCACAO)                                                                                                                                                                                                                                                                                                                                                                       </t>
  </si>
  <si>
    <t>71,99</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</si>
  <si>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</si>
  <si>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</si>
  <si>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410,83</t>
  </si>
  <si>
    <t xml:space="preserve">LAJE PRE-MOLDADA DE TRANSICAO EXCENTRICA EM CONCRETO ARMADO, DN 1500 MM, FURO CIRCULAR DN 530 MM, ESPESSURA 15 CM                                                                                                                                                                                                                                                                                                                                                                                         </t>
  </si>
  <si>
    <t>700,23</t>
  </si>
  <si>
    <t xml:space="preserve">LAJE PRE-MOLDADA TRELICADA (LAJOTAS + VIGOTAS) PARA FORRO, UNIDIRECIONAL, SOBRECARGA DE 100 KG/M2, VAO ATE 6,00 M (SEM COLOCACAO)                                                                                                                                                                                                                                                                                                                                                                         </t>
  </si>
  <si>
    <t>74,67</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</si>
  <si>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</si>
  <si>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</si>
  <si>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32,12</t>
  </si>
  <si>
    <t xml:space="preserve">LAMPADA FLUORESCENTE COMPACTA BRANCA 135 W, BASE E40 (127/220 V)                                                                                                                                                                                                                                                                                                                                                                                                                                          </t>
  </si>
  <si>
    <t>223,92</t>
  </si>
  <si>
    <t xml:space="preserve">LAMPADA FLUORESCENTE COMPACTA 2U BRANCA 15 W, BASE E27 (127/220 V)                                                                                                                                                                                                                                                                                                                                                                                                                                        </t>
  </si>
  <si>
    <t xml:space="preserve">LAMPADA FLUORESCENTE COMPACTA 2U/3U BRANCA 9/10 W, BASE E27 (127/220 V)                                                                                                                                                                                                                                                                                                                                                                                                                                   </t>
  </si>
  <si>
    <t xml:space="preserve">LAMPADA FLUORESCENTE COMPACTA 3U BRANCA 20 W, BASE E27 (127/220 V)                                                                                                                                                                                                                                                                                                                                                                                                                                        </t>
  </si>
  <si>
    <t xml:space="preserve">LAMPADA FLUORESCENTE ESPIRAL BRANCA 45 W, BASE E27 (127/220 V)                                                                                                                                                                                                                                                                                                                                                                                                                                            </t>
  </si>
  <si>
    <t>64,22</t>
  </si>
  <si>
    <t xml:space="preserve">LAMPADA FLUORESCENTE ESPIRAL BRANCA 65 W, BASE E27 (127/220 V)                                                                                                                                                                                                                                                                                                                                                                                                                                            </t>
  </si>
  <si>
    <t>116,21</t>
  </si>
  <si>
    <t xml:space="preserve">LAMPADA FLUORESCENTE TUBULAR T10, DE 20 OU 40 W, BIVOLT                                                                                                                                                                                                                                                                                                                                                                                                                                                   </t>
  </si>
  <si>
    <t xml:space="preserve">LAMPADA FLUORESCENTE TUBULAR T5 DE 14 W, BIVOLT                                                                                                                                                                                                                                                                                                                                                                                                                                                           </t>
  </si>
  <si>
    <t xml:space="preserve">LAMPADA FLUORESCENTE TUBULAR T8 DE 16/18 W, BIVOLT                                                                                                                                                                                                                                                                                                                                                                                                                                                        </t>
  </si>
  <si>
    <t xml:space="preserve">LAMPADA FLUORESCENTE TUBULAR T8 DE 32/36 W, BIVOLT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</si>
  <si>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</si>
  <si>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</si>
  <si>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</si>
  <si>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</si>
  <si>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</si>
  <si>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LAMPADA VAPOR DE SODIO OVOIDE 150 W (BASE E40)                                                                                                                                                                                                                                                                                                                                                                                                                                                            </t>
  </si>
  <si>
    <t>58,12</t>
  </si>
  <si>
    <t xml:space="preserve">LAMPADA VAPOR DE SODIO OVOIDE 250 W (BASE E40)                                                                                                                                                                                                                                                                                                                                                                                                                                                            </t>
  </si>
  <si>
    <t>67,20</t>
  </si>
  <si>
    <t xml:space="preserve">LAMPADA VAPOR DE SODIO OVOIDE 400 W (BASE E40)                                                                                                                                                                                                                                                                                                                                                                                                                                                            </t>
  </si>
  <si>
    <t>78,35</t>
  </si>
  <si>
    <t xml:space="preserve">LAMPADA VAPOR MERCURIO 125 W (BASE E27)                                                                                                                                                                                                                                                                                                                                                                                                                                                                   </t>
  </si>
  <si>
    <t>26,83</t>
  </si>
  <si>
    <t xml:space="preserve">LAMPADA VAPOR MERCURIO 250 W (BASE E40)                                                                                                                                                                                                                                                                                                                                                                                                                                                                   </t>
  </si>
  <si>
    <t>47,82</t>
  </si>
  <si>
    <t xml:space="preserve">LAMPADA VAPOR MERCURIO 400 W (BASE E40)                                                                                                                                                                                                                                                                                                                                                                                                                                                                   </t>
  </si>
  <si>
    <t>65,26</t>
  </si>
  <si>
    <t xml:space="preserve">LAMPADA VAPOR METALICO OVOIDE 150 W, BASE E27/E40                                                                                                                                                                                                                                                                                                                                                                                                                                                         </t>
  </si>
  <si>
    <t>55,02</t>
  </si>
  <si>
    <t xml:space="preserve">LAMPADA VAPOR METALICO TUBULAR 400 W (BASE E40)                                                                                                                                                                                                                                                                                                                                                                                                                                                           </t>
  </si>
  <si>
    <t xml:space="preserve">LAVADORA DE ALTA PRESSAO (LAVA - JATO) PARA AGUA FRIA, PRESSAO DE OPERACAO ENTRE 1400 E 1900 LIB/POL2, VAZAO MAXIMA ENTRE  400 E 700 L/H, POTENCIA DE OPERACAO ENTRE 2,50 E 3,00 CV                                                                                                                                                                                                                                                                                                                       </t>
  </si>
  <si>
    <t>2.714,50</t>
  </si>
  <si>
    <t xml:space="preserve">LAVATORIO / CUBA DE EMBUTIR, OVAL, DE LOUCA BRANCA, SEM LADRAO, DIMENSOES *50 X 35* CM (L X C)                                                                                                                                                                                                                                                                                                                                                                                                            </t>
  </si>
  <si>
    <t>93,51</t>
  </si>
  <si>
    <t xml:space="preserve">LAVATORIO / CUBA DE EMBUTIR, OVAL, DE LOUCA COLORIDA, SEM LADRAO, DIMENSOES *50 X 35* CM (L X C)                                                                                                                                                                                                                                                                                                                                                                                                          </t>
  </si>
  <si>
    <t xml:space="preserve">LAVATORIO / CUBA DE SOBREPOR, OVAL PEQUENA, DE LOUCA BRANCA, SEM LADRAO, DIMENSOES *44 X 31* CM (L X C)                                                                                                                                                                                                                                                                                                                                                                                                   </t>
  </si>
  <si>
    <t>165,39</t>
  </si>
  <si>
    <t xml:space="preserve">LAVATORIO / CUBA DE SOBREPOR, RETANGULAR, DE LOUCA BRANCA, COM LADRAO, DIMENSOES *52 X 45* CM (L X C)                                                                                                                                                                                                                                                                                                                                                                                                     </t>
  </si>
  <si>
    <t>462,85</t>
  </si>
  <si>
    <t xml:space="preserve">LAVATORIO / CUBA DE SOBREPOR, RETANGULAR, DE LOUCA COLORIDA, COM LADRAO, DIMENSOES *52 X 45* CM (L X C)                                                                                                                                                                                                                                                                                                                                                                                                   </t>
  </si>
  <si>
    <t>476,88</t>
  </si>
  <si>
    <t xml:space="preserve">LAVATORIO DE CANTO DE LOUCA BRANCA, SUSPENSO (SEM COLUNA), DIMENSOES *40 X 30* CM (L X C)                                                                                                                                                                                                                                                                                                                                                                                                                 </t>
  </si>
  <si>
    <t>148,79</t>
  </si>
  <si>
    <t xml:space="preserve">LAVATORIO DE LOUCA BRANCA, COM COLUNA, DIMENSOES *44 X 35* CM (L X C)                                                                                                                                                                                                                                                                                                                                                                                                                                     </t>
  </si>
  <si>
    <t xml:space="preserve">LAVATORIO DE LOUCA BRANCA, COM COLUNA, DIMENSOES *54 X 44* CM (L X C)                                                                                                                                                                                                                                                                                                                                                                                                                                     </t>
  </si>
  <si>
    <t>177,38</t>
  </si>
  <si>
    <t xml:space="preserve">LAVATORIO DE LOUCA BRANCA, SUSPENSO (SEM COLUNA), DIMENSOES *40 X 30* CM                                                                                                                                                                                                                                                                                                                                                                                                                                  </t>
  </si>
  <si>
    <t xml:space="preserve">LAVATORIO DE LOUCA COLORIDA, COM COLUNA, DIMENSOES *54 X 44* CM (L X C)                                                                                                                                                                                                                                                                                                                                                                                                                                   </t>
  </si>
  <si>
    <t>308,08</t>
  </si>
  <si>
    <t xml:space="preserve">LAVATORIO DE LOUCA COLORIDA, SUSPENSO (SEM COLUNA), DIMENSOES *40 X 30* CM (L X C)                                                                                                                                                                                                                                                                                                                                                                                                                        </t>
  </si>
  <si>
    <t>151,98</t>
  </si>
  <si>
    <t xml:space="preserve">LEITURISTA OU CADASTRISTA DE REDES DE AGUA E ESGOTO (HORISTA)                                                                                                                                                                                                                                                                                                                                                                                                                                             </t>
  </si>
  <si>
    <t>25,23</t>
  </si>
  <si>
    <t xml:space="preserve">LEITURISTA OU CADASTRISTA DE REDES DE AGUA E ESGOTO (MENSALISTA)                                                                                                                                                                                                                                                                                                                                                                                                                                          </t>
  </si>
  <si>
    <t>4.414,27</t>
  </si>
  <si>
    <t xml:space="preserve">LETRA ACO INOX (AISI 304), CHAPA NUM. 22, RECORTADO, H= 20 CM (SEM RELEVO)                                                                                                                                                                                                                                                                                                                                                                                                                                </t>
  </si>
  <si>
    <t>92,87</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</si>
  <si>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</si>
  <si>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</si>
  <si>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</si>
  <si>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295.000,00</t>
  </si>
  <si>
    <t xml:space="preserve">LIMPADORA DE SUCCAO TANQUE 7000 L, BOMBA 12 M3/MIN 95% VACUO (INCLUI MONTAGEM, NAO INCLUI CAMINHAO)                                                                                                                                                                                                                                                                                                                                                                                                       </t>
  </si>
  <si>
    <t>250.504,73</t>
  </si>
  <si>
    <t xml:space="preserve">LIMPADORA DE SUCCAO, TANQUE 11000 L, BOMBA 340 M3/MIN (INCLUI MONTAGEM, NAO INCLUI CAMINHAO)                                                                                                                                                                                                                                                                                                                                                                                                              </t>
  </si>
  <si>
    <t>419.376,48</t>
  </si>
  <si>
    <t xml:space="preserve">LIMPADORA DE SUCCAO, TANQUE 5500 L, BOMBA 60M3/MIN, VACUO 500 MBAR (INCLUI MONTAGEM, NAO INCLUI CAMINHAO)                                                                                                                                                                                                                                                                                                                                                                                                 </t>
  </si>
  <si>
    <t>711.748,80</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</si>
  <si>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</si>
  <si>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</si>
  <si>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</si>
  <si>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</si>
  <si>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LIXADEIRA ELETRICA ANGULAR PARA CONCRETO, POTENCIA 1.400 W, PRATO DIAMANTADO DE 5''                                                                                                                                                                                                                                                                                                                                                                                                                       </t>
  </si>
  <si>
    <t>5.576,20</t>
  </si>
  <si>
    <t xml:space="preserve">LIXADEIRA ELETRICA ANGULAR, PARA DISCO DE 7 " (180 MM), POTENCIA DE 2.200 W, *5.000* RPM, 220 V                                                                                                                                                                                                                                                                                                                                                                                                           </t>
  </si>
  <si>
    <t>922,22</t>
  </si>
  <si>
    <t xml:space="preserve">LIXEIRA DUPLA, COM CAPACIDADE VOLUMETRICA DE 60L*, FABRICADA EM TUBO DE ACO CARBONO, CESTOS EM CHAPA DE ACO E PINTURA NO PROCESSO ELETROSTATICO - PARA ACADEMIA AO AR LIVRE / ACADEMIA DA TERCEIRA IDADE - ATI                                                                                                                                                                                                                                                                                            </t>
  </si>
  <si>
    <t>1.235,91</t>
  </si>
  <si>
    <t xml:space="preserve">LOCACAO DE ANDAIME METALICO TIPO FACHADEIRO, PECAS COM APROXIMADAMENTE 1,20 M DE LARGURA E 2,0 M DE ALTURA, INCLUINDO DIAGONAIS EM X, BARRAS DE LIGACAO, SAPATAS E DEMAIS ITENS NECESSARIOS A MONTAGEM (NAO INCLUI INSTALACAO)                                                                                                                                                                                                                                                                            </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</si>
  <si>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</si>
  <si>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LOCACAO DE ANDAIME SUSPENSO OU BALANCIM MANUAL, CAPACIDADE DE CARGA TOTAL DE APROXIMADAMENTE 250 KG/M2, PLATAFORMA DE 1,50 M X 0,80 M (C X L), CABO DE 45 M                                                                                                                                                                                                                                                                                                                                               </t>
  </si>
  <si>
    <t>718,75</t>
  </si>
  <si>
    <t xml:space="preserve">LOCACAO DE APRUMADOR METALICO DE PILAR, COM ALTURA E ANGULO REGULAVEIS, EXTENSAO DE *1,50* A *2,80* M                                                                                                                                                                                                                                                                                                                                                                                                     </t>
  </si>
  <si>
    <t>UNXMES</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</si>
  <si>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</si>
  <si>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</si>
  <si>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</si>
  <si>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</si>
  <si>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</si>
  <si>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</si>
  <si>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</si>
  <si>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1.078,12</t>
  </si>
  <si>
    <t xml:space="preserve">LOCACAO DE CONTAINER 2,30 X 4,30 M, ALT. 2,50 M, PARA SANITARIO, COM 3 BACIAS, 4 CHUVEIROS, 1 LAVATORIO E 1 MICTORIO (NAO INCLUI MOBILIZACAO/DESMOBILIZACAO)                                                                                                                                                                                                                                                                                                                                              </t>
  </si>
  <si>
    <t>979,29</t>
  </si>
  <si>
    <t xml:space="preserve">LOCACAO DE CONTAINER 2,30 X 6,00 M, ALT. 2,50 M, COM 1 SANITARIO, PARA ESCRITORIO, COMPLETO, SEM DIVISORIAS INTERNAS (NAO INCLUI MOBILIZACAO/DESMOBILIZACAO)                                                                                                                                                                                                                                                                                                                                              </t>
  </si>
  <si>
    <t>862,50</t>
  </si>
  <si>
    <t xml:space="preserve">LOCACAO DE CONTAINER 2,30 X 6,00 M, ALT. 2,50 M, PARA ESCRITORIO, SEM DIVISORIAS INTERNAS E SEM SANITARIO (NAO INCLUI MOBILIZACAO/DESMOBILIZACAO)                                                                                                                                                                                                                                                                                                                                                         </t>
  </si>
  <si>
    <t>673,82</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</si>
  <si>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</si>
  <si>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</si>
  <si>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</si>
  <si>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22,18</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</si>
  <si>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</si>
  <si>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</si>
  <si>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</si>
  <si>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</si>
  <si>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</si>
  <si>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</si>
  <si>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 DIAGONAIS, SAPATAS E FORCADOS                                                                                                                                                                                                                                                                                                                                                                 </t>
  </si>
  <si>
    <t>625,00</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</si>
  <si>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</si>
  <si>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</si>
  <si>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</si>
  <si>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</si>
  <si>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</si>
  <si>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96,58</t>
  </si>
  <si>
    <t xml:space="preserve">LUMINARIA ARANDELA TIPO MEIA-LUA COM VIDRO FOSCO *30 X 15* CM, PARA 1 LAMPADA, BASE E27, POTENCIA MAXIMA 40/60 W (NAO INCLUI LAMPADA)                                                                                                                                                                                                                                                                                                                                                                     </t>
  </si>
  <si>
    <t>75,42</t>
  </si>
  <si>
    <t xml:space="preserve">LUMINARIA DE EMBUTIR EM CHAPA DE ACO PARA 2 LAMPADAS FLUORESCENTES DE 14 W COM REFLETOR E ALETAS EM ALUMINIO, COMPLETA (INCLUI REATOR E LAMPADAS)                                                                                                                                                                                                                                                                                                                                                         </t>
  </si>
  <si>
    <t>305,24</t>
  </si>
  <si>
    <t xml:space="preserve">LUMINARIA DE EMBUTIR EM CHAPA DE ACO PARA 4 LAMPADAS FLUORESCENTES DE 14 W *60 X 60 CM* ALETADA (NAO INCLUI REATOR E LAMPADAS)                                                                                                                                                                                                                                                                                                                                                                            </t>
  </si>
  <si>
    <t>323,95</t>
  </si>
  <si>
    <t xml:space="preserve">LUMINARIA DE EMERGENCIA 30 LEDS, POTENCIA 2 W, BATERIA DE LITIO, AUTONOMIA DE 6 HORAS                                                                                                                                                                                                                                                                                                                                                                                                                     </t>
  </si>
  <si>
    <t xml:space="preserve">LUMINARIA DE LED PARA ILUMINACAO PUBLICA, DE 138 W ATE 180 W, INVOLUCRO EM ALUMINIO OU ACO INOX                                                                                                                                                                                                                                                                                                                                                                                                           </t>
  </si>
  <si>
    <t>514,49</t>
  </si>
  <si>
    <t xml:space="preserve">LUMINARIA DE LED PARA ILUMINACAO PUBLICA, DE 181 W ATE 239 W, INVOLUCRO EM ALUMINIO OU ACO INOX                                                                                                                                                                                                                                                                                                                                                                                                           </t>
  </si>
  <si>
    <t>597,62</t>
  </si>
  <si>
    <t xml:space="preserve">LUMINARIA DE LED PARA ILUMINACAO PUBLICA, DE 240 W ATE 350 W, INVOLUCRO EM ALUMINIO OU ACO INOX                                                                                                                                                                                                                                                                                                                                                                                                           </t>
  </si>
  <si>
    <t>990,05</t>
  </si>
  <si>
    <t xml:space="preserve">LUMINARIA DE LED PARA ILUMINACAO PUBLICA, DE 33 W ATE 50 W, INVOLUCRO EM ALUMINIO OU ACO INOX                                                                                                                                                                                                                                                                                                                                                                                                             </t>
  </si>
  <si>
    <t>154,61</t>
  </si>
  <si>
    <t xml:space="preserve">LUMINARIA DE LED PARA ILUMINACAO PUBLICA, DE 51 W ATE 67 W, INVOLUCRO EM ALUMINIO OU ACO INOX                                                                                                                                                                                                                                                                                                                                                                                                             </t>
  </si>
  <si>
    <t>285,31</t>
  </si>
  <si>
    <t xml:space="preserve">LUMINARIA DE LED PARA ILUMINACAO PUBLICA, DE 68 W ATE 97 W, INVOLUCRO EM ALUMINIO OU ACO INOX                                                                                                                                                                                                                                                                                                                                                                                                             </t>
  </si>
  <si>
    <t>315,83</t>
  </si>
  <si>
    <t xml:space="preserve">LUMINARIA DE LED PARA ILUMINACAO PUBLICA, DE 98 W ATE 137 W, INVOLUCRO EM ALUMINIO OU ACO INOX                                                                                                                                                                                                                                                                                                                                                                                                            </t>
  </si>
  <si>
    <t>380,83</t>
  </si>
  <si>
    <t xml:space="preserve">LUMINARIA DE SOBREPOR EM CHAPA DE ACO COM ALETAS PLASTICAS, PARA 1 LAMPADA, BASE E27, POTENCIA MAXIMA 40/60 W (NAO INCLUI LAMPADA)                                                                                                                                                                                                                                                                                                                                                                        </t>
  </si>
  <si>
    <t>57,81</t>
  </si>
  <si>
    <t xml:space="preserve">LUMINARIA DE SOBREPOR EM CHAPA DE ACO COM ALETAS PLASTICAS, PARA 2 LAMPADAS, BASE E27, POTENCIA MAXIMA 40/60 W (NAO INCLUI LAMPADAS)                                                                                                                                                                                                                                                                                                                                                                      </t>
  </si>
  <si>
    <t xml:space="preserve">LUMINARIA DE SOBREPOR EM CHAPA DE ACO PARA 1 LAMPADA FLUORESCENTE DE *18* W, ALETADA, COMPLETA (LAMPADA E REATOR INCLUSOS)                                                                                                                                                                                                                                                                                                                                                                                </t>
  </si>
  <si>
    <t>80,60</t>
  </si>
  <si>
    <t xml:space="preserve">LUMINARIA DE SOBREPOR EM CHAPA DE ACO PARA 1 LAMPADA FLUORESCENTE DE *18* W, PERFIL COMERCIAL (NAO INCLUI REATOR E LAMPADA)                                                                                                                                                                                                                                                                                                                                                                               </t>
  </si>
  <si>
    <t xml:space="preserve">LUMINARIA DE SOBREPOR EM CHAPA DE ACO PARA 1 LAMPADA FLUORESCENTE DE *36* W, ALETADA, COMPLETA (LAMPADA E REATOR INCLUSOS)                                                                                                                                                                                                                                                                                                                                                                                </t>
  </si>
  <si>
    <t>118,91</t>
  </si>
  <si>
    <t xml:space="preserve">LUMINARIA DE SOBREPOR EM CHAPA DE ACO PARA 1 LAMPADA FLUORESCENTE DE *36* W, PERFIL COMERCIAL (NAO INCLUI REATOR E LAMPADA)                                                                                                                                                                                                                                                                                                                                                                               </t>
  </si>
  <si>
    <t>34,47</t>
  </si>
  <si>
    <t xml:space="preserve">LUMINARIA DE SOBREPOR EM CHAPA DE ACO PARA 2 LAMPADAS FLUORESCENTES DE *18* W, ALETADA, COMPLETA (LAMPADAS E REATOR INCLUSOS)                                                                                                                                                                                                                                                                                                                                                                             </t>
  </si>
  <si>
    <t xml:space="preserve">LUMINARIA DE SOBREPOR EM CHAPA DE ACO PARA 2 LAMPADAS FLUORESCENTES DE *18* W, PERFIL COMERCIAL (NAO INCLUI REATOR E LAMPADAS)                                                                                                                                                                                                                                                                                                                                                                            </t>
  </si>
  <si>
    <t>36,12</t>
  </si>
  <si>
    <t xml:space="preserve">LUMINARIA DE SOBREPOR EM CHAPA DE ACO PARA 2 LAMPADAS FLUORESCENTES DE *36* W, ALETADA, COMPLETA (LAMPADAS E REATOR INCLUSOS)                                                                                                                                                                                                                                                                                                                                                                             </t>
  </si>
  <si>
    <t>157,96</t>
  </si>
  <si>
    <t xml:space="preserve">LUMINARIA DE SOBREPOR EM CHAPA DE ACO PARA 2 LAMPADAS FLUORESCENTES DE *36* W, PERFIL COMERCIAL (NAO INCLUI REATOR E LAMPADAS)                                                                                                                                                                                                                                                                                                                                                                            </t>
  </si>
  <si>
    <t xml:space="preserve">LUMINARIA DE TETO PLAFON/PLAFONIER EM PLASTICO COM BASE E27, POTENCIA MAXIMA 60 W (NAO INCLUI LAMPADA)                                                                                                                                                                                                                                                                                                                                                                                                    </t>
  </si>
  <si>
    <t>7,58</t>
  </si>
  <si>
    <t xml:space="preserve">LUMINARIA DUPLA P/SINALIZACAO, TIPO WETZEL AS-2/110 OU EQUIV                                                                                                                                                                                                                                                                                                                                                                                                                                              </t>
  </si>
  <si>
    <t>422,94</t>
  </si>
  <si>
    <t xml:space="preserve">LUMINARIA FECHADA P/ ILUMINACAO PUBLICA, TIPO ABL 50/F OU EQUIV, P/ LAMPADA A VAPOR DE MERCURIO 400W                                                                                                                                                                                                                                                                                                                                                                                                      </t>
  </si>
  <si>
    <t>450,67</t>
  </si>
  <si>
    <t xml:space="preserve">LUMINARIA HERMETICA IP-65 PARA 2 DUAS LAMPADAS DE 14/16/18/20 W (NAO INCLUI REATOR E LAMPADAS)                                                                                                                                                                                                                                                                                                                                                                                                            </t>
  </si>
  <si>
    <t>200,24</t>
  </si>
  <si>
    <t xml:space="preserve">LUMINARIA HERMETICA IP-65 PARA 2 DUAS LAMPADAS DE 28/32/36/40 W (NAO INCLUI REATOR E LAMPADAS)                                                                                                                                                                                                                                                                                                                                                                                                            </t>
  </si>
  <si>
    <t>246,65</t>
  </si>
  <si>
    <t xml:space="preserve">LUMINARIA LED PLAFON REDONDO DE SOBREPOR BIVOLT 12/13 W,  D = *17* CM                                                                                                                                                                                                                                                                                                                                                                                                                                     </t>
  </si>
  <si>
    <t xml:space="preserve">LUMINARIA LED REFLETOR RETANGULAR BIVOLT, LUZ BRANCA, 10 W                                                                                                                                                                                                                                                                                                                                                                                                                                                </t>
  </si>
  <si>
    <t xml:space="preserve">LUMINARIA LED REFLETOR RETANGULAR BIVOLT, LUZ BRANCA, 30 W                                                                                                                                                                                                                                                                                                                                                                                                                                                </t>
  </si>
  <si>
    <t>31,35</t>
  </si>
  <si>
    <t xml:space="preserve">LUMINARIA LED REFLETOR RETANGULAR BIVOLT, LUZ BRANCA, 50 W                                                                                                                                                                                                                                                                                                                                                                                                                                                </t>
  </si>
  <si>
    <t xml:space="preserve">LUMINARIA PLAFON REDONDO COM VIDRO FOSCO DIAMETRO *25* CM, PARA 1 LAMPADA, BASE E27, POTENCIA MAXIMA 40/60 W (NAO INCLUI LAMPADA)                                                                                                                                                                                                                                                                                                                                                                         </t>
  </si>
  <si>
    <t>71,52</t>
  </si>
  <si>
    <t xml:space="preserve">LUMINARIA PLAFON REDONDO COM VIDRO FOSCO DIAMETRO *30* CM, PARA 2 LAMPADAS, BASE E27, POTENCIA MAXIMA 40/60 W (NAO INCLUI LAMPADAS)                                                                                                                                                                                                                                                                                                                                                                       </t>
  </si>
  <si>
    <t>82,81</t>
  </si>
  <si>
    <t xml:space="preserve">LUMINARIA PROVA DE TEMPO PETERCO Y.31/1                                                                                                                                                                                                                                                                                                                                                                                                                                                                   </t>
  </si>
  <si>
    <t>242,67</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</si>
  <si>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</si>
  <si>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43,11</t>
  </si>
  <si>
    <t xml:space="preserve">LUMINARIA SPOT DE SOBREPOR EM ALUMINIO COM ALETA PLASTICA PARA 1 LAMPADA, BASE E27, POTENCIA MAXIMA 40/60 W (NAO INCLUI LAMPADA)                                                                                                                                                                                                                                                                                                                                                                          </t>
  </si>
  <si>
    <t>124,20</t>
  </si>
  <si>
    <t xml:space="preserve">LUMINARIA SPOT DE SOBREPOR EM ALUMINIO COM ALETA PLASTICA PARA 2 LAMPADAS, BASE E27, POTENCIA MAXIMA 40/60 W (NAO INCLUI LAMPADA)                                                                                                                                                                                                                                                                                                                                                                         </t>
  </si>
  <si>
    <t>88,06</t>
  </si>
  <si>
    <t xml:space="preserve">LUMINARIA TIPO TARTARUGA A PROVA DE TEMPO, GASES, VAPOR E PO, EM ALUMINIO, COM GRADE, BASE E27, POTENCIA MAXIMA 100 W - REF Y 25/1 (NAO INCLUI LAMPADA)                                                                                                                                                                                                                                                                                                                                                   </t>
  </si>
  <si>
    <t>183,46</t>
  </si>
  <si>
    <t xml:space="preserve">LUMINARIA TIPO TARTARUGA PARA AREA EXTERNA EM ALUMINIO, COM GRADE, PARA 1 LAMPADA, BASE E27, POTENCIA MAXIMA 40/60 W (NAO INCLUI LAMPADA)                                                                                                                                                                                                                                                                                                                                                                 </t>
  </si>
  <si>
    <t>93,36</t>
  </si>
  <si>
    <t xml:space="preserve">LUVA CPVC, SOLDAVEL, 114 MM, PARA AGUA QUENTE PREDIAL                                                                                                                                                                                                                                                                                                                                                                                                                                                     </t>
  </si>
  <si>
    <t>150,58</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</si>
  <si>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</si>
  <si>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</si>
  <si>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</si>
  <si>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</si>
  <si>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</si>
  <si>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13,40</t>
  </si>
  <si>
    <t xml:space="preserve">LUVA CPVC, SOLDAVEL, 54 MM, PARA AGUA QUENTE PREDIAL                                                                                                                                                                                                                                                                                                                                                                                                                                                      </t>
  </si>
  <si>
    <t xml:space="preserve">LUVA CPVC, SOLDAVEL, 73 MM, PARA AGUA QUENTE PREDIAL                                                                                                                                                                                                                                                                                                                                                                                                                                                      </t>
  </si>
  <si>
    <t>112,73</t>
  </si>
  <si>
    <t xml:space="preserve">LUVA CPVC, SOLDAVEL, 89 MM, PARA AGUA QUENTE PREDIAL                                                                                                                                                                                                                                                                                                                                                                                                                                                      </t>
  </si>
  <si>
    <t>129,50</t>
  </si>
  <si>
    <t xml:space="preserve">LUVA DE BORRACHA ISOLANTE PARA ALTA TENSAO, RESISTENTE A OZONIO, TENSAO DE ENSAIO 2,5 KV (PAR)                                                                                                                                                                                                                                                                                                                                                                                                            </t>
  </si>
  <si>
    <t>388,14</t>
  </si>
  <si>
    <t xml:space="preserve">LUVA DE COBRE (REF 600) SEM ANEL DE SOLDA, BOLSA X BOLSA, 104 MM                                                                                                                                                                                                                                                                                                                                                                                                                                          </t>
  </si>
  <si>
    <t>349,28</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</si>
  <si>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</si>
  <si>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</si>
  <si>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</si>
  <si>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</si>
  <si>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</si>
  <si>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29,22</t>
  </si>
  <si>
    <t xml:space="preserve">LUVA DE COBRE (REF 600) SEM ANEL DE SOLDA, BOLSA X BOLSA, 54 MM                                                                                                                                                                                                                                                                                                                                                                                                                                           </t>
  </si>
  <si>
    <t>47,73</t>
  </si>
  <si>
    <t xml:space="preserve">LUVA DE COBRE (REF 600) SEM ANEL DE SOLDA, BOLSA X BOLSA, 66 MM                                                                                                                                                                                                                                                                                                                                                                                                                                           </t>
  </si>
  <si>
    <t>156,45</t>
  </si>
  <si>
    <t xml:space="preserve">LUVA DE COBRE (REF 600) SEM ANEL DE SOLDA, BOLSA X BOLSA, 79 MM                                                                                                                                                                                                                                                                                                                                                                                                                                           </t>
  </si>
  <si>
    <t>239,53</t>
  </si>
  <si>
    <t xml:space="preserve">LUVA DE CORRER DEFOFO, PVC, JE, DN 100 MM                                                                                                                                                                                                                                                                                                                                                                                                                                                                 </t>
  </si>
  <si>
    <t xml:space="preserve">LUVA DE CORRER DEFOFO, PVC, JE, DN 150 MM                                                                                                                                                                                                                                                                                                                                                                                                                                                                 </t>
  </si>
  <si>
    <t>97,51</t>
  </si>
  <si>
    <t xml:space="preserve">LUVA DE CORRER DEFOFO, PVC, JE, DN 200 MM                                                                                                                                                                                                                                                                                                                                                                                                                                                                 </t>
  </si>
  <si>
    <t>173,93</t>
  </si>
  <si>
    <t xml:space="preserve">LUVA DE CORRER DEFOFO, PVC, JE, DN 250 MM                                                                                                                                                                                                                                                                                                                                                                                                                                                                 </t>
  </si>
  <si>
    <t>316,81</t>
  </si>
  <si>
    <t xml:space="preserve">LUVA DE CORRER DEFOFO, PVC, JE, DN 300 MM                                                                                                                                                                                                                                                                                                                                                                                                                                                                 </t>
  </si>
  <si>
    <t>434,83</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</si>
  <si>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</si>
  <si>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</si>
  <si>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</si>
  <si>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18,54</t>
  </si>
  <si>
    <t xml:space="preserve">LUVA DE CORRER PARA TUBO SOLDAVEL, PVC, 20 MM, PARA AGUA FRIA PREDIAL                                                                                                                                                                                                                                                                                                                                                                                                                                     </t>
  </si>
  <si>
    <t>10,57</t>
  </si>
  <si>
    <t xml:space="preserve">LUVA DE CORRER PARA TUBO SOLDAVEL, PVC, 25 MM, PARA AGUA FRIA PREDIAL                                                                                                                                                                                                                                                                                                                                                                                                                                     </t>
  </si>
  <si>
    <t xml:space="preserve">LUVA DE CORRER PARA TUBO SOLDAVEL, PVC, 32 MM, PARA AGUA FRIA PREDIAL                                                                                                                                                                                                                                                                                                                                                                                                                                     </t>
  </si>
  <si>
    <t>21,84</t>
  </si>
  <si>
    <t xml:space="preserve">LUVA DE CORRER PARA TUBO SOLDAVEL, PVC, 40 MM, PARA AGUA FRIA PREDIAL                                                                                                                                                                                                                                                                                                                                                                                                                                     </t>
  </si>
  <si>
    <t xml:space="preserve">LUVA DE CORRER PARA TUBO SOLDAVEL, PVC, 50 MM, PARA AGUA FRIA PREDIAL                                                                                                                                                                                                                                                                                                                                                                                                                                     </t>
  </si>
  <si>
    <t>28,47</t>
  </si>
  <si>
    <t xml:space="preserve">LUVA DE CORRER PARA TUBO SOLDAVEL, PVC, 60 MM, PARA AGUA FRIA PREDIAL                                                                                                                                                                                                                                                                                                                                                                                                                                     </t>
  </si>
  <si>
    <t>39,13</t>
  </si>
  <si>
    <t xml:space="preserve">LUVA DE CORRER PVC, JE, DN 250 MM, PARA REDE COLETORA DE ESGOTO                                                                                                                                                                                                                                                                                                                                                                                                                                           </t>
  </si>
  <si>
    <t>215,66</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</si>
  <si>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</si>
  <si>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</si>
  <si>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</si>
  <si>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</si>
  <si>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</si>
  <si>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PBA, JE, DN 100 / DE 110 MM, PARA REDE AGUA (NBR 10351)                                                                                                                                                                                                                                                                                                                                                                                                                               </t>
  </si>
  <si>
    <t>43,84</t>
  </si>
  <si>
    <t xml:space="preserve">LUVA DE CORRER, PVC PBA, JE, DN 50 / DE 60 MM, PARA REDE AGUA (NBR 10351)                                                                                                                                                                                                                                                                                                                                                                                                                                 </t>
  </si>
  <si>
    <t xml:space="preserve">LUVA DE CORRER, PVC PBA, JE, DN 75 / DE 85 MM, PARA REDE AGUA (NBR 10351)                                                                                                                                                                                                                                                                                                                                                                                                                                 </t>
  </si>
  <si>
    <t>27,54</t>
  </si>
  <si>
    <t xml:space="preserve">LUVA DE CORRER, PVC SERIE R, 100 MM, PARA ESGOTO PREDIAL                                                                                                                                                                                                                                                                                                                                                                                                                                                  </t>
  </si>
  <si>
    <t xml:space="preserve">LUVA DE CORRER, PVC SERIE R, 150 MM, PARA ESGOTO PREDIAL                                                                                                                                                                                                                                                                                                                                                                                                                                                  </t>
  </si>
  <si>
    <t>81,65</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</si>
  <si>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</si>
  <si>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</si>
  <si>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</si>
  <si>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</si>
  <si>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</si>
  <si>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</si>
  <si>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25,60</t>
  </si>
  <si>
    <t xml:space="preserve">LUVA DE FERRO GALVANIZADO, COM ROSCA BSP, DE 1 1/4"                                                                                                                                                                                                                                                                                                                                                                                                                                                       </t>
  </si>
  <si>
    <t>20,92</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</si>
  <si>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</si>
  <si>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</si>
  <si>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</si>
  <si>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</si>
  <si>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</si>
  <si>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</si>
  <si>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107,91</t>
  </si>
  <si>
    <t xml:space="preserve">LUVA DE FERRO GALVANIZADO, COM ROSCA BSP, DE 4"                                                                                                                                                                                                                                                                                                                                                                                                                                                           </t>
  </si>
  <si>
    <t>170,17</t>
  </si>
  <si>
    <t xml:space="preserve">LUVA DE FERRO GALVANIZADO, COM ROSCA BSP, DE 5"                                                                                                                                                                                                                                                                                                                                                                                                                                                           </t>
  </si>
  <si>
    <t>310,02</t>
  </si>
  <si>
    <t xml:space="preserve">LUVA DE FERRO GALVANIZADO, COM ROSCA BSP, DE 6"                                                                                                                                                                                                                                                                                                                                                                                                                                                           </t>
  </si>
  <si>
    <t>511,33</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</si>
  <si>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</si>
  <si>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</si>
  <si>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</si>
  <si>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</si>
  <si>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38,71</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</si>
  <si>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</si>
  <si>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</si>
  <si>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</si>
  <si>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</si>
  <si>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</si>
  <si>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</si>
  <si>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</si>
  <si>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</si>
  <si>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</si>
  <si>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22,45</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</si>
  <si>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</si>
  <si>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</si>
  <si>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</si>
  <si>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</si>
  <si>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76,38</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</si>
  <si>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</si>
  <si>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</si>
  <si>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</si>
  <si>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</si>
  <si>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</si>
  <si>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</si>
  <si>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</si>
  <si>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</si>
  <si>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</si>
  <si>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200,94</t>
  </si>
  <si>
    <t xml:space="preserve">LUVA DE REDUCAO DE FERRO GALVANIZADO, COM ROSCA BSP, DE 4" X 2"                                                                                                                                                                                                                                                                                                                                                                                                                                           </t>
  </si>
  <si>
    <t xml:space="preserve">LUVA DE REDUCAO DE FERRO GALVANIZADO, COM ROSCA BSP, DE 4" X 3"                                                                                                                                                                                                                                                                                                                                                                                                                                           </t>
  </si>
  <si>
    <t xml:space="preserve">LUVA DE REDUCAO EM ACO CARBONO, COM ENCAIXE PARA SOLDA DN SW, PRESSAO 3.000 LBS,  3/4 " X 1/2"                                                                                                                                                                                                                                                                                                                                                                                                            </t>
  </si>
  <si>
    <t xml:space="preserve">LUVA DE REDUCAO EM ACO CARBONO, COM ENCAIXE PARA SOLDA DN SW, PRESSAO 3.000 LBS, DN 1 1/2" X 1 1/4"                                                                                                                                                                                                                                                                                                                                                                                                       </t>
  </si>
  <si>
    <t>64,00</t>
  </si>
  <si>
    <t xml:space="preserve">LUVA DE REDUCAO EM ACO CARBONO, COM ENCAIXE PARA SOLDA DN SW, PRESSAO 3.000 LBS, DN 1 1/4"  X 1"                                                                                                                                                                                                                                                                                                                                                                                                          </t>
  </si>
  <si>
    <t>50,04</t>
  </si>
  <si>
    <t xml:space="preserve">LUVA DE REDUCAO EM ACO CARBONO, COM ENCAIXE PARA SOLDA DN SW, PRESSAO 3.000 LBS, DN 1" X 3/4"                                                                                                                                                                                                                                                                                                                                                                                                             </t>
  </si>
  <si>
    <t xml:space="preserve">LUVA DE REDUCAO EM ACO CARBONO, COM ENCAIXE PARA SOLDA DN SW, PRESSAO 3.000 LBS, DN 2 1/2" X 2"                                                                                                                                                                                                                                                                                                                                                                                                           </t>
  </si>
  <si>
    <t>203,08</t>
  </si>
  <si>
    <t xml:space="preserve">LUVA DE REDUCAO EM ACO CARBONO, COM ENCAIXE PARA SOLDA DN SW, PRESSAO 3.000 LBS, DN 2" X 1 1/2"                                                                                                                                                                                                                                                                                                                                                                                                           </t>
  </si>
  <si>
    <t>100,94</t>
  </si>
  <si>
    <t xml:space="preserve">LUVA DE REDUCAO EM ACO CARBONO, COM ENCAIXE PARA SOLDA DN SW, PRESSAO 3.000 LBS, DN 3" X 2 1/2"                                                                                                                                                                                                                                                                                                                                                                                                           </t>
  </si>
  <si>
    <t>274,62</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</si>
  <si>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</si>
  <si>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</si>
  <si>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</si>
  <si>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</si>
  <si>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</si>
  <si>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</si>
  <si>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</si>
  <si>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</si>
  <si>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</si>
  <si>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96,06</t>
  </si>
  <si>
    <t xml:space="preserve">LUVA DE TRANSICAO, CPVC, SOLDAVEL, 54 MM X 2", PARA AGUA QUENTE PREDIAL                                                                                                                                                                                                                                                                                                                                                                                                                                   </t>
  </si>
  <si>
    <t>152,65</t>
  </si>
  <si>
    <t xml:space="preserve">LUVA DE TRANSICAO, CPVC, 15 MM X 1/2", PARA AGUA QUENTE PREDIAL                                                                                                                                                                                                                                                                                                                                                                                                                                           </t>
  </si>
  <si>
    <t>9,82</t>
  </si>
  <si>
    <t xml:space="preserve">LUVA DE TRANSICAO, CPVC, 22 MM X 1/2", PARA AGUA QUENTE                                                                                                                                                                                                                                                                                                                                                                                                                                                   </t>
  </si>
  <si>
    <t xml:space="preserve">LUVA EM ACO CARBONO, SOLDAVEL, PRESSAO 3.000 LBS, DN 1 1/2"                                                                                                                                                                                                                                                                                                                                                                                                                                               </t>
  </si>
  <si>
    <t>49,92</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</si>
  <si>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</si>
  <si>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</si>
  <si>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</si>
  <si>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</si>
  <si>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158,08</t>
  </si>
  <si>
    <t xml:space="preserve">LUVA EM ACO CARBONO, SOLDAVEL, PRESSAO 3.000 LBS, DN 2"                                                                                                                                                                                                                                                                                                                                                                                                                                                   </t>
  </si>
  <si>
    <t>78,68</t>
  </si>
  <si>
    <t xml:space="preserve">LUVA EM ACO CARBONO, SOLDAVEL, PRESSAO 3.000 LBS, DN 3/4"                                                                                                                                                                                                                                                                                                                                                                                                                                                 </t>
  </si>
  <si>
    <t xml:space="preserve">LUVA EM ACO CARBONO, SOLDAVEL, PRESSAO 3.000 LBS, DN 3"                                                                                                                                                                                                                                                                                                                                                                                                                                                   </t>
  </si>
  <si>
    <t>214,00</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</si>
  <si>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</si>
  <si>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</si>
  <si>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</si>
  <si>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</si>
  <si>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</si>
  <si>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</si>
  <si>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</si>
  <si>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</si>
  <si>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14,82</t>
  </si>
  <si>
    <t xml:space="preserve">LUVA EM PVC RIGIDO ROSCAVEL, DE 4", PARA ELETRODUTO                                                                                                                                                                                                                                                                                                                                                                                                                                                       </t>
  </si>
  <si>
    <t xml:space="preserve">LUVA PARA ELETRODUTO, EM ACO GALVANIZADO ELETROLITICO, DIAMETRO DE 100 MM (4")                                                                                                                                                                                                                                                                                                                                                                                                                            </t>
  </si>
  <si>
    <t xml:space="preserve">LUVA PARA ELETRODUTO, EM ACO GALVANIZADO ELETROLITICO, DIAMETRO DE 15 MM (1/2")                                                                                                                                                                                                                                                                                                                                                                                                                           </t>
  </si>
  <si>
    <t xml:space="preserve">LUVA PARA ELETRODUTO, EM ACO GALVANIZADO ELETROLITICO, DIAMETRO DE 20 MM (3/4")                                                                                                                                                                                                                                                                                                                                                                                                                           </t>
  </si>
  <si>
    <t xml:space="preserve">LUVA PARA ELETRODUTO, EM ACO GALVANIZADO ELETROLITICO, DIAMETRO DE 25 MM (1")                                                                                                                                                                                                                                                                                                                                                                                                                             </t>
  </si>
  <si>
    <t xml:space="preserve">LUVA PARA ELETRODUTO, EM ACO GALVANIZADO ELETROLITICO, DIAMETRO DE 32 MM (1 1/4")                                                                                                                                                                                                                                                                                                                                                                                                                         </t>
  </si>
  <si>
    <t xml:space="preserve">LUVA PARA ELETRODUTO, EM ACO GALVANIZADO ELETROLITICO, DIAMETRO DE 40 MM (1 1/2")                                                                                                                                                                                                                                                                                                                                                                                                                         </t>
  </si>
  <si>
    <t xml:space="preserve">LUVA PARA ELETRODUTO, EM ACO GALVANIZADO ELETROLITICO, DIAMETRO DE 50 MM (2")                                                                                                                                                                                                                                                                                                                                                                                                                             </t>
  </si>
  <si>
    <t xml:space="preserve">LUVA PARA ELETRODUTO, EM ACO GALVANIZADO ELETROLITICO, DIAMETRO DE 65 MM (2 1/2")                                                                                                                                                                                                                                                                                                                                                                                                                         </t>
  </si>
  <si>
    <t>10,81</t>
  </si>
  <si>
    <t xml:space="preserve">LUVA PARA ELETRODUTO, EM ACO GALVANIZADO ELETROLITICO, DIAMETRO DE 80 MM (3")                                                                                                                                                                                                                                                                                                                                                                                                                             </t>
  </si>
  <si>
    <t xml:space="preserve">LUVA PASSANTE DE COBRE (REF 601) SEM ANEL DE SOLDA, BOLSA 15 MM                                                                                                                                                                                                                                                                                                                                                                                                                                           </t>
  </si>
  <si>
    <t xml:space="preserve">LUVA PASSANTE DE COBRE (REF 601) SEM ANEL DE SOLDA, BOLSA 22 MM                                                                                                                                                                                                                                                                                                                                                                                                                                           </t>
  </si>
  <si>
    <t>6,45</t>
  </si>
  <si>
    <t xml:space="preserve">LUVA PASSANTE DE COBRE (REF 601) SEM ANEL DE SOLDA, BOLSA 28 MM                                                                                                                                                                                                                                                                                                                                                                                                                                           </t>
  </si>
  <si>
    <t xml:space="preserve">LUVA PASSANTE DE COBRE (REF 601) SEM ANEL DE SOLDA, BOLSA 35 MM                                                                                                                                                                                                                                                                                                                                                                                                                                           </t>
  </si>
  <si>
    <t>23,16</t>
  </si>
  <si>
    <t xml:space="preserve">LUVA PASSANTE DE COBRE (REF 601) SEM ANEL DE SOLDA, BOLSA 42 MM                                                                                                                                                                                                                                                                                                                                                                                                                                           </t>
  </si>
  <si>
    <t xml:space="preserve">LUVA PASSANTE DE COBRE (REF 601) SEM ANEL DE SOLDA, BOLSA 54 MM                                                                                                                                                                                                                                                                                                                                                                                                                                           </t>
  </si>
  <si>
    <t>54,79</t>
  </si>
  <si>
    <t xml:space="preserve">LUVA PASSANTE DE COBRE (REF 601) SEM ANEL DE SOLDA, BOLSA 66 MM                                                                                                                                                                                                                                                                                                                                                                                                                                           </t>
  </si>
  <si>
    <t xml:space="preserve">LUVA PVC SOLDAVEL, 110 MM, PARA AGUA FRIA PREDIAL                                                                                                                                                                                                                                                                                                                                                                                                                                                         </t>
  </si>
  <si>
    <t>74,23</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</si>
  <si>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</si>
  <si>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</si>
  <si>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</si>
  <si>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</si>
  <si>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</si>
  <si>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</si>
  <si>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13,31</t>
  </si>
  <si>
    <t xml:space="preserve">LUVA PVC SOLDAVEL, 75 MM, PARA AGUA FRIA PREDIAL                                                                                                                                                                                                                                                                                                                                                                                                                                                          </t>
  </si>
  <si>
    <t xml:space="preserve">LUVA PVC SOLDAVEL, 85 MM, PARA AGUA FRIA PREDIAL                                                                                                                                                                                                                                                                                                                                                                                                                                                          </t>
  </si>
  <si>
    <t xml:space="preserve">LUVA PVC, ROSCAVEL, 1 1/2",  AGUA FRIA PREDIAL                                                                                                                                                                                                                                                                                                                                                                                                                                                            </t>
  </si>
  <si>
    <t>11,92</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</si>
  <si>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</si>
  <si>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</si>
  <si>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</si>
  <si>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</si>
  <si>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</si>
  <si>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</si>
  <si>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</si>
  <si>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</si>
  <si>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</si>
  <si>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</si>
  <si>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</si>
  <si>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</si>
  <si>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</si>
  <si>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PBA, JE, DN 100 / DE 110 MM, PARA REDE AGUA (NBR 10351)                                                                                                                                                                                                                                                                                                                                                                                                                                 </t>
  </si>
  <si>
    <t>38,05</t>
  </si>
  <si>
    <t xml:space="preserve">LUVA SIMPLES, PVC PBA, JE, DN 50 / DE 60 MM, PARA REDE AGUA (NBR 10351)                                                                                                                                                                                                                                                                                                                                                                                                                                   </t>
  </si>
  <si>
    <t xml:space="preserve">LUVA SIMPLES, PVC PBA, JE, DN 75 / DE 85 MM, PARA REDE AGUA (NBR 10351)                                                                                                                                                                                                                                                                                                                                                                                                                                   </t>
  </si>
  <si>
    <t>26,82</t>
  </si>
  <si>
    <t xml:space="preserve">LUVA SIMPLES, PVC SERIE R, 100 MM, PARA ESGOTO PREDIAL                                                                                                                                                                                                                                                                                                                                                                                                                                                    </t>
  </si>
  <si>
    <t>14,81</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</si>
  <si>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</si>
  <si>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</si>
  <si>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</si>
  <si>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</si>
  <si>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12,90</t>
  </si>
  <si>
    <t xml:space="preserve">LUVA SIMPLES, PVC, SOLDAVEL, DN 100 MM, SERIE NORMAL, PARA ESGOTO PREDIAL                                                                                                                                                                                                                                                                                                                                                                                                                                 </t>
  </si>
  <si>
    <t xml:space="preserve">LUVA SIMPLES, PVC, SOLDAVEL, DN 150 MM, SERIE NORMAL, PARA ESGOTO PREDIAL                                                                                                                                                                                                                                                                                                                                                                                                                                 </t>
  </si>
  <si>
    <t>35,78</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</si>
  <si>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</si>
  <si>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</si>
  <si>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</si>
  <si>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</si>
  <si>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</si>
  <si>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</si>
  <si>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</si>
  <si>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</si>
  <si>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</si>
  <si>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</si>
  <si>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</si>
  <si>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</si>
  <si>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</si>
  <si>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</si>
  <si>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</si>
  <si>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</si>
  <si>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</si>
  <si>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</si>
  <si>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</si>
  <si>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</si>
  <si>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</si>
  <si>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</si>
  <si>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</si>
  <si>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</si>
  <si>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</si>
  <si>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</si>
  <si>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</si>
  <si>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</si>
  <si>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 PEAD PE 100,  DE 400 MM, PARA ELETROFUSAO                                                                                                                                                                                                                                                                                                                                                                                                                                                           </t>
  </si>
  <si>
    <t>2.665,96</t>
  </si>
  <si>
    <t xml:space="preserve">LUVA, PEAD PE 100,  DE 63 MM, PARA ELETROFUSAO                                                                                                                                                                                                                                                                                                                                                                                                                                                            </t>
  </si>
  <si>
    <t xml:space="preserve">LUVA, PEAD PE 100, DE 125 MM, PARA ELETROFUSAO                                                                                                                                                                                                                                                                                                                                                                                                                                                            </t>
  </si>
  <si>
    <t>61,17</t>
  </si>
  <si>
    <t xml:space="preserve">LUVA, PEAD PE 100, DE 20 MM, PARA ELETROFUSAO                                                                                                                                                                                                                                                                                                                                                                                                                                                             </t>
  </si>
  <si>
    <t xml:space="preserve">LUVA, PEAD PE 100, DE 200 MM, PARA ELETROFUSAO                                                                                                                                                                                                                                                                                                                                                                                                                                                            </t>
  </si>
  <si>
    <t>210,82</t>
  </si>
  <si>
    <t xml:space="preserve">LUVA, PEAD PE 100, DE 32 MM, PARA ELETROFUSAO                                                                                                                                                                                                                                                                                                                                                                                                                                                             </t>
  </si>
  <si>
    <t xml:space="preserve">MACANETA ALAVANCA RETA OCA, EM ZAMAC COM ACABAMENTO CROMADO, COMPRIMENTO APROX DE 15 CM                                                                                                                                                                                                                                                                                                                                                                                                                   </t>
  </si>
  <si>
    <t>77,09</t>
  </si>
  <si>
    <t xml:space="preserve">MACANETA ALAVANCA, RETA SIMPLES / OCA, CROMADA, COMPRIMENTO DE 10 A 16 CM, ACABAMENTO PADRAO POPULAR - SOMENTE MACANETAS                                                                                                                                                                                                                                                                                                                                                                                  </t>
  </si>
  <si>
    <t xml:space="preserve">MACANETA BOLA, EM ZAMAC COM ACABAMENTO CROMADO, DIAMETRO DE APROX 2 1/2"                                                                                                                                                                                                                                                                                                                                                                                                                                  </t>
  </si>
  <si>
    <t>129,58</t>
  </si>
  <si>
    <t xml:space="preserve">MACARICO DE SOLDA 201 PARA EXTENSAO GLP OU ACETILENO                                                                                                                                                                                                                                                                                                                                                                                                                                                      </t>
  </si>
  <si>
    <t>159,11</t>
  </si>
  <si>
    <t xml:space="preserve">MACARIQUEIRO (HORISTA)                                                                                                                                                                                                                                                                                                                                                                                                                                                                                    </t>
  </si>
  <si>
    <t xml:space="preserve">MACARIQUEIRO (MENSALISTA)                                                                                                                                                                                                                                                                                                                                                                                                                                                                                 </t>
  </si>
  <si>
    <t>4.044,61</t>
  </si>
  <si>
    <t xml:space="preserve">MADEIRA ROLICA TRATADA, D = 12 A 15 CM, H = 3,00 M, EM EUCALIPTO OU EQUIVALENTE DA REGIAO                                                                                                                                                                                                                                                                                                                                                                                                                 </t>
  </si>
  <si>
    <t xml:space="preserve">MADEIRA ROLICA TRATADA, D = 16 A 20 CM, H = 6,00 M, EM EUCALIPTO OU EQUIVALENTE DA REGIAO                                                                                                                                                                                                                                                                                                                                                                                                                 </t>
  </si>
  <si>
    <t>49,58</t>
  </si>
  <si>
    <t xml:space="preserve">MADEIRA ROLICA TRATADA, D = 25 A 29 CM, H = 6,50 M, EM EUCALIPTO OU EQUIVALENTE DA REGIAO                                                                                                                                                                                                                                                                                                                                                                                                                 </t>
  </si>
  <si>
    <t>131,52</t>
  </si>
  <si>
    <t xml:space="preserve">MADEIRA ROLICA TRATADA, D = 30 A 34 CM, H = 6,50 M, EM EUCALIPTO OU EQUIVALENTE DA REGIAO                                                                                                                                                                                                                                                                                                                                                                                                                 </t>
  </si>
  <si>
    <t>191,60</t>
  </si>
  <si>
    <t xml:space="preserve">MADEIRA SERRADA EM PINUS, MISTA OU EQUIVALENTE DA REGIAO - BRUTA                                                                                                                                                                                                                                                                                                                                                                                                                                          </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</si>
  <si>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</si>
  <si>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</si>
  <si>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</si>
  <si>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</si>
  <si>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</si>
  <si>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</si>
  <si>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</si>
  <si>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</si>
  <si>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</si>
  <si>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</si>
  <si>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321,91</t>
  </si>
  <si>
    <t xml:space="preserve">MANGUEIRA DE INCENDIO, TIPO 1, DE 1 1/2", COMPRIMENTO = 20 M, TECIDO EM FIO DE POLIESTER E TUBO INTERNO EM BORRACHA SINTETICA, COM UNIOES ENGATE RAPIDO                                                                                                                                                                                                                                                                                                                                                   </t>
  </si>
  <si>
    <t>396,80</t>
  </si>
  <si>
    <t xml:space="preserve">MANGUEIRA DE INCENDIO, TIPO 1, DE 1 1/2", COMPRIMENTO = 25 M, TECIDO EM FIO DE POLIESTER E TUBO INTERNO EM BORRACHA SINTETICA, COM UNIOES ENGATE RAPIDO                                                                                                                                                                                                                                                                                                                                                   </t>
  </si>
  <si>
    <t>494,02</t>
  </si>
  <si>
    <t xml:space="preserve">MANGUEIRA DE INCENDIO, TIPO 1, DE 1 1/2", COMPRIMENTO = 30 M, TECIDO EM FIO DE POLIESTER E TUBO INTERNO EM BORRACHA SINTETICA, COM UNIOES ENGATE RAPIDO                                                                                                                                                                                                                                                                                                                                                   </t>
  </si>
  <si>
    <t>527,48</t>
  </si>
  <si>
    <t xml:space="preserve">MANGUEIRA DE INCENDIO, TIPO 2, DE 1 1/2", COMPRIMENTO = 15 M, TECIDO EM FIO DE POLIESTER E TUBO INTERNO EM BORRACHA SINTETICA, COM UNIOES ENGATE RAPIDO                                                                                                                                                                                                                                                                                                                                                   </t>
  </si>
  <si>
    <t>476,49</t>
  </si>
  <si>
    <t xml:space="preserve">MANGUEIRA DE INCENDIO, TIPO 2, DE 1 1/2", COMPRIMENTO = 20 M, TECIDO EM FIO DE POLIESTER E TUBO INTERNO EM BORRACHA SINTETICA, COM UNIOES                                                                                                                                                                                                                                                                                                                                                                 </t>
  </si>
  <si>
    <t>568,12</t>
  </si>
  <si>
    <t xml:space="preserve">MANGUEIRA DE INCENDIO, TIPO 2, DE 1 1/2", COMPRIMENTO = 25 M, TECIDO EM FIO DE POLIESTER E TUBO INTERNO EM BORRACHA SINTETICA, COM UNIOES                                                                                                                                                                                                                                                                                                                                                                 </t>
  </si>
  <si>
    <t>573,70</t>
  </si>
  <si>
    <t xml:space="preserve">MANGUEIRA DE INCENDIO, TIPO 2, DE 1 1/2", COMPRIMENTO = 30 M, TECIDO EM FIO DE POLIESTER E TUBO INTERNO EM BORRACHA SINTETICA, COM UNIOES                                                                                                                                                                                                                                                                                                                                                                 </t>
  </si>
  <si>
    <t>748,99</t>
  </si>
  <si>
    <t xml:space="preserve">MANGUEIRA DE INCENDIO, TIPO 2, DE 2 1/2", COMPRIMENTO = 15 M, TECIDO EM FIO DE POLIESTER E TUBO INTERNO EM BORRACHA SINTETICA, COM UNIOES ENGATE RAPIDO                                                                                                                                                                                                                                                                                                                                                   </t>
  </si>
  <si>
    <t>639,03</t>
  </si>
  <si>
    <t xml:space="preserve">MANGUEIRA DE INCENDIO, TIPO 2, DE 2 1/2", COMPRIMENTO = 20 M, TECIDO EM FIO DE POLIESTER E TUBO INTERNO EM BORRACHA SINTETICA, COM UNIOES                                                                                                                                                                                                                                                                                                                                                                 </t>
  </si>
  <si>
    <t>804,77</t>
  </si>
  <si>
    <t xml:space="preserve">MANGUEIRA DE INCENDIO, TIPO 2, DE 2 1/2", COMPRIMENTO = 25 M, TECIDO EM FIO DE POLIESTER E TUBO INTERNO EM BORRACHA SINTETICA, COM UNIOES ENGATE RAPIDO                                                                                                                                                                                                                                                                                                                                                   </t>
  </si>
  <si>
    <t>978,47</t>
  </si>
  <si>
    <t xml:space="preserve">MANGUEIRA DE INCENDIO, TIPO 2, DE 2 1/2", COMPRIMENTO = 30 M, TECIDO EM FIO DE POLIESTER E TUBO INTERNO EM BORRACHA SINTETICA, COM UNIOES ENGATE RAPIDO                                                                                                                                                                                                                                                                                                                                                   </t>
  </si>
  <si>
    <t>1.115,52</t>
  </si>
  <si>
    <t xml:space="preserve">MANGUEIRA DE PVC FLEXIVEL,TIPO FLAT/ACHATADA, COR LARANJA, D = 1 1/2" (40 MM), PARA CONDUCAO DE AGUA, SERVICOS LEVES E MEDIOS                                                                                                                                                                                                                                                                                                                                                                             </t>
  </si>
  <si>
    <t>21,00</t>
  </si>
  <si>
    <t xml:space="preserve">MANGUEIRA PARA GAS - GLP, PVC, TRANCADA, DIAMETRO DE 3/8", COMPRIMENTO DE 1M (NORMATIZADA)                                                                                                                                                                                                                                                                                                                                                                                                                </t>
  </si>
  <si>
    <t xml:space="preserve">MANIPULADOR TELESCOPICO, POTENCIA DE 101 HP, CAPACIDADE DE CARGA DE 3.500 KG, ALTURA MAXIMA DE ELEVACAO DE 12 M                                                                                                                                                                                                                                                                                                                                                                                           </t>
  </si>
  <si>
    <t>579.269,27</t>
  </si>
  <si>
    <t xml:space="preserve">MANIPULADOR TELESCOPICO, POTENCIA DE 85 HP, CAPACIDADE DE CARGA DE 3.500 KG, ALTURA MAXIMA DE ELEVACAO DE 12,3 M                                                                                                                                                                                                                                                                                                                                                                                          </t>
  </si>
  <si>
    <t>515.000,00</t>
  </si>
  <si>
    <t xml:space="preserve">MANOMETRO COM CAIXA EM ACO PINTADO, ESCALA *10* KGF/CM2 (*10* BAR), DIAMETRO NOMINAL DE *63* MM, CONEXAO DE 1/4"                                                                                                                                                                                                                                                                                                                                                                                          </t>
  </si>
  <si>
    <t>114,55</t>
  </si>
  <si>
    <t xml:space="preserve">MANOMETRO COM CAIXA EM ACO PINTADO, ESCALA *10* KGF/CM2 (*10* BAR), DIAMETRO NOMINAL DE 100 MM, CONEXAO DE 1/2"                                                                                                                                                                                                                                                                                                                                                                                           </t>
  </si>
  <si>
    <t>181,71</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</si>
  <si>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</si>
  <si>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</si>
  <si>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</si>
  <si>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</si>
  <si>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</si>
  <si>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60,05</t>
  </si>
  <si>
    <t xml:space="preserve">MANTA ASFALTICA ELASTOMERICA EM POLIESTER 3 MM, TIPO III, CLASSE B, ACABAMENTO PP (NBR 9952)                                                                                                                                                                                                                                                                                                                                                                                                              </t>
  </si>
  <si>
    <t>62,13</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</si>
  <si>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</si>
  <si>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</si>
  <si>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</si>
  <si>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</si>
  <si>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</si>
  <si>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DE POLIETILENO EXPANDIDO, COM 1 FACE METALIZADA PARA SUBCOBERTURA,  E = *5* MM                                                                                                                                                                                                                                                                                                                                                                                                                      </t>
  </si>
  <si>
    <t>24,05</t>
  </si>
  <si>
    <t xml:space="preserve">MANTA GEOTEXTIL TECIDO DE LAMINETES DE POLIPROPILENO, RESISTENCIA A TRACAO = *25* KN/M                                                                                                                                                                                                                                                                                                                                                                                                                    </t>
  </si>
  <si>
    <t xml:space="preserve">MANTA LIQUIDA DE BASE ASFALTICA MODIFICADA COM A ADICAO DE ELASTOMEROS DILUIDOS EM SOLVENTE ORGANICO, APLICACAO A FRIO (MEMBRANA IMPERMEABILIZANTE ASFASTICA)                                                                                                                                                                                                                                                                                                                                             </t>
  </si>
  <si>
    <t xml:space="preserve">MANTA TERMOPLASTICA, PEAD, GEOMEMBRANA LISA, E = 0,50 MM  ( NBR 15352)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</si>
  <si>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</si>
  <si>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</si>
  <si>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</si>
  <si>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</si>
  <si>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40,39</t>
  </si>
  <si>
    <t xml:space="preserve">MANTA TERMOPLASTICA, PEAD, GEOMEMBRANA LISA, E = 2,00 MM (NBR 15352)                                                                                                                                                                                                                                                                                                                                                                                                                                      </t>
  </si>
  <si>
    <t>54,11</t>
  </si>
  <si>
    <t xml:space="preserve">MANTA TERMOPLASTICA, PEAD, GEOMEMBRANA LISA, E = 2,50 MM (NBR 15352)                                                                                                                                                                                                                                                                                                                                                                                                                                      </t>
  </si>
  <si>
    <t>67,19</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</si>
  <si>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</si>
  <si>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</si>
  <si>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</si>
  <si>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</si>
  <si>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29,47</t>
  </si>
  <si>
    <t xml:space="preserve">MANTA TERMOPLASTICA, PEAD, GEOMEMBRANA TEXTURIZADA EM AMBAS AS FACES, E = 1,50 MM ( NBR 15352)                                                                                                                                                                                                                                                                                                                                                                                                            </t>
  </si>
  <si>
    <t xml:space="preserve">MANTA TERMOPLASTICA, PEAD, GEOMEMBRANA TEXTURIZADA EM AMBAS AS FACES, E = 2,00 MM ( NBR 15352)                                                                                                                                                                                                                                                                                                                                                                                                            </t>
  </si>
  <si>
    <t>58,95</t>
  </si>
  <si>
    <t xml:space="preserve">MANTA TERMOPLASTICA, PEAD, GEOMEMBRANA TEXTURIZADA EM AMBAS AS FACES, E = 2,50 MM ( NBR 15352)                                                                                                                                                                                                                                                                                                                                                                                                            </t>
  </si>
  <si>
    <t>73,52</t>
  </si>
  <si>
    <t xml:space="preserve">MAQUINA DE 40 MM PARA FECHADURA DE EMBUTIR EXTERNA, EM ACO INOX                                                                                                                                                                                                                                                                                                                                                                                                                                           </t>
  </si>
  <si>
    <t xml:space="preserve">MAQUINA DE 40 MM PARA FECHADURA, PARA PORTA DE BANHEIRO, EM ACO INOX                                                                                                                                                                                                                                                                                                                                                                                                                                      </t>
  </si>
  <si>
    <t>48,96</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</si>
  <si>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</si>
  <si>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</si>
  <si>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</si>
  <si>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70,87</t>
  </si>
  <si>
    <t xml:space="preserve">MAQUINA DE 55 MM PARA FECHADURA, PARA PORTA INTERNA, EM ACO INOX                                                                                                                                                                                                                                                                                                                                                                                                                                          </t>
  </si>
  <si>
    <t xml:space="preserve">MAQUINA DEMARCADORA DE FAIXA DE TRAFEGO A FRIO, AUTOPROPELIDA, MOTOR DIESEL 38 HP                                                                                                                                                                                                                                                                                                                                                                                                                         </t>
  </si>
  <si>
    <t>793.072,01</t>
  </si>
  <si>
    <t xml:space="preserve">MAQUINA EXTRUSORA DE CONCRETO PARA GUIAS E SARJETAS, COM MOTOR A DIESEL DE 14 CV                                                                                                                                                                                                                                                                                                                                                                                                                          </t>
  </si>
  <si>
    <t>67.315,72</t>
  </si>
  <si>
    <t xml:space="preserve">MAQUINA MANUAL TIPO PRENSA PARA PRODUCAO DE BLOCOS E PAVIMENTOS DE CONCRETO, COM MOTOR ELETRICO TRIFASICO PARA VIBRACAO, POTENCIA TOTAL INSTALADA DE 1,5 KW                                                                                                                                                                                                                                                                                                                                               </t>
  </si>
  <si>
    <t>28.180,14</t>
  </si>
  <si>
    <t xml:space="preserve">MAQUINA PARA CORTE COM DISCO ABRASIVO DE DIAMETRO DE 18'' (450 MM), COM MOTOR ELETRICO TRIFASICO DE 10 CV                                                                                                                                                                                                                                                                                                                                                                                                 </t>
  </si>
  <si>
    <t>15.762,38</t>
  </si>
  <si>
    <t xml:space="preserve">MAQUINA TIPO PRENSA HIDRAULICA, PARA FABRICACAO DE TUBOS DE CONCRETO PARA AGUAS PLUVIAIS, DN 200 A DN 600 MM X 1000 MM DE COMPRIMENTO, COM MOTOR PRINCIPAL DE 20 CV                                                                                                                                                                                                                                                                                                                                       </t>
  </si>
  <si>
    <t>279.690,59</t>
  </si>
  <si>
    <t xml:space="preserve">MAQUINA TIPO VASO/TANQUE/JATO DE PRESSAO PORTATIL P/ JATEAMENTO, CONTROLE AUTOMATICO E REMOTO, CAMARA DE 1 SAIDA, 280 L, DIAM. *670* MM, BICO JATO CURTO VENTURI 5/16", MANGUEIRA 1" DE 10 M, COMPLETA (VALVULAS POP UP E DOSADORA, FUNDO CONICO ETC)                                                                                                                                                                                                                                                     </t>
  </si>
  <si>
    <t>37.667,29</t>
  </si>
  <si>
    <t xml:space="preserve">MAQUINA TRANSFORMADORA MONOFASICA PARA SOLDA ELETRICA, TENSAO DE 220 V, FREQUENCIA DE 60 HZ, FAIXA DE CORRENTE ENTRE 80 A (+/- 10 A) E 250 A, POTENCIA ENTRE 14,00 KVA E 15,0 KVA, CICLO DE TRABALHO ENTRE 10% E 20% A 250 A                                                                                                                                                                                                                                                                              </t>
  </si>
  <si>
    <t>445,05</t>
  </si>
  <si>
    <t xml:space="preserve">MARCENEIRO (HORISTA)                                                                                                                                                                                                                                                                                                                                                                                                                                                                                      </t>
  </si>
  <si>
    <t xml:space="preserve">MARCENEIRO (MENSALISTA)                                                                                                                                                                                                                                                                                                                                                                                                                                                                                   </t>
  </si>
  <si>
    <t xml:space="preserve">MARMORISTA / GRANITEIRO (HORISTA)                                                                                                                                                                                                                                                                                                                                                                                                                                                                         </t>
  </si>
  <si>
    <t xml:space="preserve">MARMORISTA / GRANITEIRO (MENSALISTA)                                                                                                                                                                                                                                                                                                                                                                                                                                                                      </t>
  </si>
  <si>
    <t>3.681,32</t>
  </si>
  <si>
    <t xml:space="preserve">MARTELO DE SOLDADOR/PICADOR DE SOLDA                                                                                                                                                                                                                                                                                                                                                                                                                                                                      </t>
  </si>
  <si>
    <t xml:space="preserve">MARTELO DEMOLIDOR ELETRICO, COM POTENCIA DE 2.000 W, FREQUENCIA DE 1.000 IMPACTOS POR MINUTO, FORÇA DE IMPACTO ENTRE 60 E 65 J, PESO DE 30 KG                                                                                                                                                                                                                                                                                                                                                             </t>
  </si>
  <si>
    <t>10.172,35</t>
  </si>
  <si>
    <t xml:space="preserve">MARTELO DEMOLIDOR PNEUMATICO MANUAL, COM REDUCAO DE VIBRACAO, PESO DE 21 KG                                                                                                                                                                                                                                                                                                                                                                                                                               </t>
  </si>
  <si>
    <t>18.965,09</t>
  </si>
  <si>
    <t xml:space="preserve">MARTELO DEMOLIDOR PNEUMATICO MANUAL, COM REDUCAO DE VIBRACAO, PESO DE 31,5 KG                                                                                                                                                                                                                                                                                                                                                                                                                             </t>
  </si>
  <si>
    <t>21.823,97</t>
  </si>
  <si>
    <t xml:space="preserve">MARTELO DEMOLIDOR PNEUMATICO MANUAL, PADRAO, PESO DE 32 KG                                                                                                                                                                                                                                                                                                                                                                                                                                                </t>
  </si>
  <si>
    <t>20.612,42</t>
  </si>
  <si>
    <t xml:space="preserve">MARTELO DEMOLIDOR PNEUMATICO MANUAL, PESO  DE 28 KG, COM SILENCIADOR                                                                                                                                                                                                                                                                                                                                                                                                                                      </t>
  </si>
  <si>
    <t>23.191,78</t>
  </si>
  <si>
    <t xml:space="preserve">MARTELO PERFURADOR PNEUMATICO MANUAL, DE SUPERFICIE, COM AVANCO DE COLUNA, PESO DE 22 KG                                                                                                                                                                                                                                                                                                                                                                                                                  </t>
  </si>
  <si>
    <t>42.674,46</t>
  </si>
  <si>
    <t xml:space="preserve">MARTELO PERFURADOR PNEUMATICO MANUAL, HASTE 25 X 75 MM, 21 KG                                                                                                                                                                                                                                                                                                                                                                                                                                             </t>
  </si>
  <si>
    <t>23.866,74</t>
  </si>
  <si>
    <t xml:space="preserve">MARTELO PERFURADOR PNEUMATICO MANUAL, PESO DE 25 KG, COM SILENCIADOR                                                                                                                                                                                                                                                                                                                                                                                                                                      </t>
  </si>
  <si>
    <t>23.416,92</t>
  </si>
  <si>
    <t xml:space="preserve">MASCARA DE SEGURANCA PARA SOLDA COM ESCUDO DE CELERON E CARNEIRA DE PLASTICO COM REGULAGEM                                                                                                                                                                                                                                                                                                                                                                                                                </t>
  </si>
  <si>
    <t>40,50</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</si>
  <si>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</si>
  <si>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</si>
  <si>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</si>
  <si>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3,28</t>
  </si>
  <si>
    <t xml:space="preserve">MASSA DE REJUNTE PRONTA PARA TRATAMENTO DE JUNTAS DE CHAPA DE GESSO PARA DRYWALL, SEM ADICAO DE AGUA                                                                                                                                                                                                                                                                                                                                                                                                      </t>
  </si>
  <si>
    <t xml:space="preserve">MASSA EPOXI BICOMPONENTE (MASSA + CATALIZADOR)                                                                                                                                                                                                                                                                                                                                                                                                                                                            </t>
  </si>
  <si>
    <t>72,25</t>
  </si>
  <si>
    <t xml:space="preserve">MASSA EPOXI BICOMPONENTE PARA REPAROS                                                                                                                                                                                                                                                                                                                                                                                                                                                                     </t>
  </si>
  <si>
    <t>152,08</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</si>
  <si>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</si>
  <si>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</si>
  <si>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</si>
  <si>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</si>
  <si>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</si>
  <si>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</si>
  <si>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</si>
  <si>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65,03</t>
  </si>
  <si>
    <t xml:space="preserve">MASTRO TELESCOPICO DE 4 METROS (3 M X DN= 2" + 1 M X DN= 1 1/2")                                                                                                                                                                                                                                                                                                                                                                                                                                          </t>
  </si>
  <si>
    <t>432,68</t>
  </si>
  <si>
    <t xml:space="preserve">MASTRO TELESCOPICO GALVANIZADO 5 METROS (3 M X DN= 2" + 2 M X DN= 1 1/2")                                                                                                                                                                                                                                                                                                                                                                                                                                 </t>
  </si>
  <si>
    <t>453,28</t>
  </si>
  <si>
    <t xml:space="preserve">MASTRO TELESCOPICO GALVANIZADO 6 METROS (3 M X DN= 2" + 3 M X DN= 1Â½")                                                                                                                                                                                                                                                                                                                                                                                                                                   </t>
  </si>
  <si>
    <t>438,75</t>
  </si>
  <si>
    <t xml:space="preserve">MASTRO TELESCOPICO GALVANIZADO 7 METROS (6 M X DN= 2" + 1 M X DN= 1 1/2")                                                                                                                                                                                                                                                                                                                                                                                                                                 </t>
  </si>
  <si>
    <t>595,52</t>
  </si>
  <si>
    <t xml:space="preserve">MASTRO TELESCOPICO GALVANIZADO 9 METROS (6 M X DN= 2" + 3 M X DN= 1 1/2")                                                                                                                                                                                                                                                                                                                                                                                                                                 </t>
  </si>
  <si>
    <t>741,04</t>
  </si>
  <si>
    <t xml:space="preserve">MATERIAL FILTRANTE (PEDREGULHO) 0,6 A 25,46 MM (POSTO PEDREIRA/FORNECEDOR, SEM FRETE)                                                                                                                                                                                                                                                                                                                                                                                                                     </t>
  </si>
  <si>
    <t>1.450,34</t>
  </si>
  <si>
    <t xml:space="preserve">MATERIAL FILTRANTE (PEDREGULHO) 38 A 25,4 MM (POSTO PEDREIRA/FORNECEDOR, SEM FRETE)                                                                                                                                                                                                                                                                                                                                                                                                                       </t>
  </si>
  <si>
    <t xml:space="preserve">MECANICO DE EQUIPAMENTOS PESADOS (HORISTA)                                                                                                                                                                                                                                                                                                                                                                                                                                                                </t>
  </si>
  <si>
    <t>27,77</t>
  </si>
  <si>
    <t xml:space="preserve">MECANICO DE EQUIPAMENTOS PESADOS (MENSALISTA)                                                                                                                                                                                                                                                                                                                                                                                                                                                             </t>
  </si>
  <si>
    <t>4.862,01</t>
  </si>
  <si>
    <t xml:space="preserve">MECANICO DE REFRIGERACAO (HORISTA)                                                                                                                                                                                                                                                                                                                                                                                                                                                                        </t>
  </si>
  <si>
    <t xml:space="preserve">MECANICO DE REFRIGERACAO (MENSALISTA)                                                                                                                                                                                                                                                                                                                                                                                                                                                                     </t>
  </si>
  <si>
    <t>4.760,86</t>
  </si>
  <si>
    <t xml:space="preserve">MEDIDOR DE NIVEL ESTATICO E DINAMICO PARA POCO, COMPRIMENTO DE 200 M                                                                                                                                                                                                                                                                                                                                                                                                                                      </t>
  </si>
  <si>
    <t>2.303,41</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</si>
  <si>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</si>
  <si>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</si>
  <si>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</si>
  <si>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</si>
  <si>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</si>
  <si>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</si>
  <si>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</si>
  <si>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</si>
  <si>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</si>
  <si>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</si>
  <si>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</si>
  <si>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</si>
  <si>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1,86</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</si>
  <si>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</si>
  <si>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</si>
  <si>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</si>
  <si>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14 X 19 X 14 CM, 6,0 MPA (NBR 15270)                                                                                                                                                                                                                                                                                                                                                                                                                                       </t>
  </si>
  <si>
    <t xml:space="preserve">MEIO BLOCO ESTRUTURAL CERAMICO 14 X 19 X 19 CM, 6,0 MPA (NBR 15270)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</si>
  <si>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</si>
  <si>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</si>
  <si>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</si>
  <si>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</si>
  <si>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26,91</t>
  </si>
  <si>
    <t xml:space="preserve">MEIO-FIO OU GUIA DE CONCRETO PRE-MOLDADO, COMP 80 CM, *25 X 08/08* CM (H X L1/L2)                                                                                                                                                                                                                                                                                                                                                                                                                         </t>
  </si>
  <si>
    <t>18,41</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</si>
  <si>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</si>
  <si>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</si>
  <si>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</si>
  <si>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</si>
  <si>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</si>
  <si>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87,13</t>
  </si>
  <si>
    <t xml:space="preserve">MEMBRANA IMPERMEABILIZANTE A BASE DE POLIURETANO                                                                                                                                                                                                                                                                                                                                                                                                                                                          </t>
  </si>
  <si>
    <t xml:space="preserve">MEMBRANA IMPERMEABILIZANTE ACRILICA MONOCOMPONENTE                                                                                                                                                                                                                                                                                                                                                                                                                                                        </t>
  </si>
  <si>
    <t>22,90</t>
  </si>
  <si>
    <t xml:space="preserve">MESA VIBRATORIA COM DIMENSOES DE 2,0 X 1,0 M, COM MOTOR ELETRICO DE 2 POLOS E POTENCIA DE 3 CV                                                                                                                                                                                                                                                                                                                                                                                                            </t>
  </si>
  <si>
    <t>9.629,80</t>
  </si>
  <si>
    <t xml:space="preserve">MESTRE DE OBRAS (HORISTA)                                                                                                                                                                                                                                                                                                                                                                                                                                                                                 </t>
  </si>
  <si>
    <t>61,55</t>
  </si>
  <si>
    <t xml:space="preserve">MESTRE DE OBRAS (MENSALISTA)                                                                                                                                                                                                                                                                                                                                                                                                                                                                              </t>
  </si>
  <si>
    <t>10.768,34</t>
  </si>
  <si>
    <t xml:space="preserve">METACAULIM DE ALTA REATIVIDADE/CAULIM CALCINADO                                                                                                                                                                                                                                                                                                                                                                                                                                                           </t>
  </si>
  <si>
    <t xml:space="preserve">MICRO-TRATOR CORTADOR DE GRAMA COM LARGURA DO CORTE DE 107 CM, COM  2 LAMINAS E DESCARTE LATERAL                                                                                                                                                                                                                                                                                                                                                                                                          </t>
  </si>
  <si>
    <t>20.023,98</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</si>
  <si>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</si>
  <si>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</si>
  <si>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</si>
  <si>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635,41</t>
  </si>
  <si>
    <t xml:space="preserve">MICTORIO COLETIVO ACO INOX (AISI 304), E = 0,8 MM, DE *100 X 50 X 35* CM (C X A X P)                                                                                                                                                                                                                                                                                                                                                                                                                      </t>
  </si>
  <si>
    <t>758,01</t>
  </si>
  <si>
    <t xml:space="preserve">MICTORIO INDIVIDUAL ACO INOX (AISI 304), E = 0,8 MM, DE *50  X 45  X 35* (C X A X P)                                                                                                                                                                                                                                                                                                                                                                                                                      </t>
  </si>
  <si>
    <t>837,78</t>
  </si>
  <si>
    <t xml:space="preserve">MICTORIO INDIVIDUAL, SIFONADO, DE LOUCA BRANCA, SEM COMPLEMENTOS                                                                                                                                                                                                                                                                                                                                                                                                                                          </t>
  </si>
  <si>
    <t>346,05</t>
  </si>
  <si>
    <t xml:space="preserve">MICTORIO INDIVIDUAL, SIFONADO, VALVULA EMBUTIDA, DE LOUCA BRANCA, SEM COMPLEMENTOS - PADRAO ALTO                                                                                                                                                                                                                                                                                                                                                                                                          </t>
  </si>
  <si>
    <t>853,76</t>
  </si>
  <si>
    <t xml:space="preserve">MINICAPTOR, EM ACO GALVANIZADO A FOGO, FIXACAO COM ROSCA SOBERBA OU MECANICA, H=600 MM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</si>
  <si>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</si>
  <si>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</si>
  <si>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</si>
  <si>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 EM ACO GALVANIZADO A FOGO,Â  FIXACAO COM ROSCA SOBERBA OU MECANICA, H=300 MM X DN=10 MM                                                                                                                                                                                                                                                                                                                                                                                                       </t>
  </si>
  <si>
    <t xml:space="preserve">MINICAPTOR, EM ACO GALVANIZADO A FOGO,Â  FIXACAO HORIZONTAL COM BANDEIRA A 20 CM, H=300 MM E X DN=10 MM                                                                                                                                                                                                                                                                                                                                                                                                   </t>
  </si>
  <si>
    <t xml:space="preserve">MINICAPTORES DE INSERCAO, EM ACO GALVANIZADO A FOGO, H=300 MM X DN=10 MM                                                                                                                                                                                                                                                                                                                                                                                                                                  </t>
  </si>
  <si>
    <t>25,51</t>
  </si>
  <si>
    <t xml:space="preserve">MINICAPTORES DE INSERCAO, EM ACO GALVANIZADO A FOGO, H=600,MM X DN=10,MM                                                                                                                                                                                                                                                                                                                                                                                                                                  </t>
  </si>
  <si>
    <t>29,71</t>
  </si>
  <si>
    <t xml:space="preserve">MINICARREGADEIRA SOBRE RODAS, POTENCIA LIQUIDA DE *47* HP, CAPACIDADE NOMINAL DE OPERACAO DE *646* KG                                                                                                                                                                                                                                                                                                                                                                                                     </t>
  </si>
  <si>
    <t>320.000,00</t>
  </si>
  <si>
    <t xml:space="preserve">MINICARREGADEIRA SOBRE RODAS, POTENCIA LIQUIDA DE *72* HP, CAPACIDADE NOMINAL DE OPERACAO DE *1200* KG                                                                                                                                                                                                                                                                                                                                                                                                    </t>
  </si>
  <si>
    <t>493.853,88</t>
  </si>
  <si>
    <t xml:space="preserve">MINIESCAVADEIRA SOBRE ESTEIRAS, POTENCIA LIQUIDA DE *30* HP, PESO OPERACIONAL DE *3.500* KG                                                                                                                                                                                                                                                                                                                                                                                                               </t>
  </si>
  <si>
    <t>485.757,92</t>
  </si>
  <si>
    <t xml:space="preserve">MINIESCAVADEIRA SOBRE ESTEIRAS, POTENCIA LIQUIDA DE *42* HP, PESO OPERACIONAL DE *4.500* KG                                                                                                                                                                                                                                                                                                                                                                                                               </t>
  </si>
  <si>
    <t>592.624,67</t>
  </si>
  <si>
    <t xml:space="preserve">MINIESCAVADEIRA SOBRE ESTEIRAS, POTENCIA LIQUIDA DE *42* HP, PESO OPERACIONAL DE *5.300* KG                                                                                                                                                                                                                                                                                                                                                                                                               </t>
  </si>
  <si>
    <t>610.454,24</t>
  </si>
  <si>
    <t xml:space="preserve">MINUTERIA ELETRONICA COLETIVA COM POTENCIA MAXIMA RESISTIVA PARA LAMPADAS FLUORESCENTES DE *300* W ( 110 V ) / *600* W ( 110 V )                                                                                                                                                                                                                                                                                                                                                                          </t>
  </si>
  <si>
    <t xml:space="preserve">MISTURADOR DE ARGAMASSA, EIXO HORIZONTAL, CAPACIDADE DE MISTURA 160 KG, MOTOR ELETRICO TRIFASICO 220/380 V, POTENCIA 3 CV                                                                                                                                                                                                                                                                                                                                                                                 </t>
  </si>
  <si>
    <t>12.028,65</t>
  </si>
  <si>
    <t xml:space="preserve">MISTURADOR DE ARGAMASSA, EIXO HORIZONTAL, CAPACIDADE DE MISTURA 300 KG, MOTOR ELETRICO TRIFASICO 220/380 V, POTENCIA 5 CV                                                                                                                                                                                                                                                                                                                                                                                 </t>
  </si>
  <si>
    <t>12.722,32</t>
  </si>
  <si>
    <t xml:space="preserve">MISTURADOR DE ARGAMASSA, EIXO HORIZONTAL, CAPACIDADE DE MISTURA 600 KG, MOTOR ELETRICO TRIFASICO 220/380 V, POTENCIA 7,5 CV                                                                                                                                                                                                                                                                                                                                                                               </t>
  </si>
  <si>
    <t>15.137,86</t>
  </si>
  <si>
    <t xml:space="preserve">MISTURADOR DE METAL CROMADO DE PAREDE PARA LAVATORIO (REF 1878)                                                                                                                                                                                                                                                                                                                                                                                                                                           </t>
  </si>
  <si>
    <t>733,43</t>
  </si>
  <si>
    <t xml:space="preserve">MISTURADOR DE METAL CROMADO, DE MESA/BANCADA, COM BICA BAIXA, PARA LAVATORIO (REF 1875)                                                                                                                                                                                                                                                                                                                                                                                                                   </t>
  </si>
  <si>
    <t>324,12</t>
  </si>
  <si>
    <t xml:space="preserve">MISTURADOR DE PAREDE, DE METAL CROMADO, PARA COZINHA, BICA ALTA MOVEL, COM AREJADOR ARTICULADO (REF 1258)                                                                                                                                                                                                                                                                                                                                                                                                 </t>
  </si>
  <si>
    <t>397,01</t>
  </si>
  <si>
    <t xml:space="preserve">MISTURADOR DUPLO HORIZONTAL DE ALTA TURBULENCIA, CAPACIDADE / VOLUME 2 X 500 LITROS, MOTORES ELETRICOS MINIMO 5 CV CADA,  PARA NATA CIMENTO, ARGAMASSA E OUTROS                                                                                                                                                                                                                                                                                                                                           </t>
  </si>
  <si>
    <t>60.210,08</t>
  </si>
  <si>
    <t xml:space="preserve">MISTURADOR MANUAL DE TINTAS PARA FURADEIRA, HASTE METALICA *60* CM, COM HELICE  (MEXEDOR DE TINTA)                                                                                                                                                                                                                                                                                                                                                                                                        </t>
  </si>
  <si>
    <t>58,67</t>
  </si>
  <si>
    <t xml:space="preserve">MISTURADOR METALICO, BASE PARA CHUVEIRO/BANHEIRA, 1/2 " OU 3/4 ", SOLDAVEL OU ROSCAVEL (NAO INCLUI ACABAMENTOS)                                                                                                                                                                                                                                                                                                                                                                                           </t>
  </si>
  <si>
    <t>194,76</t>
  </si>
  <si>
    <t xml:space="preserve">MISTURADOR MONOCOMANDO PARA CHUVEIRO, BASE BRUTA, METALICO COM ACABAMENTO CROMADO                                                                                                                                                                                                                                                                                                                                                                                                                         </t>
  </si>
  <si>
    <t>427,88</t>
  </si>
  <si>
    <t xml:space="preserve">MOLA HIDRAULICA AEREA, PARA PORTAS DE ATE 1.100 MM E PESO DE ATE 85 KG, COM CORPO EM ALUMINIO E BRACO EM ACO, SEM BRACO DE PARADA                                                                                                                                                                                                                                                                                                                                                                         </t>
  </si>
  <si>
    <t>228,47</t>
  </si>
  <si>
    <t xml:space="preserve">MOLA HIDRAULICA AEREA, PARA PORTAS DE ATE 850 MM E PESO DE ATE 50 KG, COM CORPO EM ALUMINIO E BRACO EM ACO, SEM BRACO DE PARADA                                                                                                                                                                                                                                                                                                                                                                           </t>
  </si>
  <si>
    <t>121,80</t>
  </si>
  <si>
    <t xml:space="preserve">MOLA HIDRAULICA AEREA, PARA PORTAS DE ATE 950 MM E PESO DE ATE 65 KG, COM CORPO EM ALUMINIO E BRACO EM ACO, SEM BRACO DE PARADA                                                                                                                                                                                                                                                                                                                                                                           </t>
  </si>
  <si>
    <t>176,34</t>
  </si>
  <si>
    <t xml:space="preserve">MOLA HIDRAULICA DE PISO, PARA PORTAS DE ATE 1100 MM E PESO DE ATE 120 KG, COM CORPO EM ACO INOX                                                                                                                                                                                                                                                                                                                                                                                                           </t>
  </si>
  <si>
    <t>1.279,37</t>
  </si>
  <si>
    <t xml:space="preserve">MONTADOR DE ELETROELETRONICOS (HORISTA)                                                                                                                                                                                                                                                                                                                                                                                                                                                                   </t>
  </si>
  <si>
    <t>26,84</t>
  </si>
  <si>
    <t xml:space="preserve">MONTADOR DE ELETROELETRONICOS (MENSALISTA)                                                                                                                                                                                                                                                                                                                                                                                                                                                                </t>
  </si>
  <si>
    <t>4.697,85</t>
  </si>
  <si>
    <t xml:space="preserve">MONTADOR DE ESTRUTURAS METALICAS (MENSALISTA)                                                                                                                                                                                                                                                                                                                                                                                                                                                             </t>
  </si>
  <si>
    <t>3.089,46</t>
  </si>
  <si>
    <t xml:space="preserve">MONTADOR DE ESTRUTURAS METALICAS HORISTA                                                                                                                                                                                                                                                                                                                                                                                                                                                                  </t>
  </si>
  <si>
    <t xml:space="preserve">MONTADOR DE MAQUINAS (HORISTA)                                                                                                                                                                                                                                                                                                                                                                                                                                                                            </t>
  </si>
  <si>
    <t>21,16</t>
  </si>
  <si>
    <t xml:space="preserve">MONTADOR DE MAQUINAS (MENSALISTA)                                                                                                                                                                                                                                                                                                                                                                                                                                                                         </t>
  </si>
  <si>
    <t>3.702,12</t>
  </si>
  <si>
    <t xml:space="preserve">MOTOBOMBA AUTOESCORVANTE MOTOR A GASOLINA, POTENCIA 6,0HP, BOCAIS 3" X 3", HM/Q = 5 MCA / 24 M3/H A 52,5 MCA / 5,0 M3/H                                                                                                                                                                                                                                                                                                                                                                                   </t>
  </si>
  <si>
    <t>4.302,77</t>
  </si>
  <si>
    <t xml:space="preserve">MOTOBOMBA AUTOESCORVANTE MOTOR ELETRICO TRIFASICO 7,4HP BOCA DIAMETRO DE SUCCAO X RECLAQUE: 2"X2", HM/ Q = 10 M / 73,5 M3/H A 28 M / 8,2 M3 /H                                                                                                                                                                                                                                                                                                                                                            </t>
  </si>
  <si>
    <t>11.496,19</t>
  </si>
  <si>
    <t xml:space="preserve">MOTOBOMBA AUTOESCORVANTE POTENCIA 5,42 HP, BOCAIS SUCCAO X RECALQUE 2" X 2", A GASOLINA, DIAMETRO DO ROTOR 122 MM HM/Q = 6 MCA / 33,0 M3/H A 28 MCA / 8,0 M3/H                                                                                                                                                                                                                                                                                                                                            </t>
  </si>
  <si>
    <t>5.714,01</t>
  </si>
  <si>
    <t xml:space="preserve">MOTOBOMBA CENTRIFUGA, MOTOR A GASOLINA, POTENCIA 5,42 HP, BOCAIS 1 1/2" X 1", DIAMETRO ROTOR 143 MM HM/Q = 6 MCA / 16,8 M3/H A 38 MCA / 6,6 M3/H                                                                                                                                                                                                                                                                                                                                                          </t>
  </si>
  <si>
    <t>5.370,49</t>
  </si>
  <si>
    <t xml:space="preserve">MOTOBOMBA TRASH (PARA AGUA SUJA) AUTO ESCORVANTE, MOTOR GASOLINA DE 6,41 HP, DIAMETROS DE SUCCAO X RECALQUE: 3" X 3", HM/Q: 10/60 A 23/0                                                                                                                                                                                                                                                                                                                                                                  </t>
  </si>
  <si>
    <t>6.622,44</t>
  </si>
  <si>
    <t xml:space="preserve">MOTONIVELADORA POTENCIA BASICA LIQUIDA (PRIMEIRA MARCHA) 125 HP , PESO BRUTO 13843 KG, LARGURA DA LAMINA DE 3,7 M                                                                                                                                                                                                                                                                                                                                                                                         </t>
  </si>
  <si>
    <t>1.145.000,00</t>
  </si>
  <si>
    <t xml:space="preserve">MOTONIVELADORA POTENCIA BASICA LIQUIDA (PRIMEIRA MARCHA) 171 HP, PESO BRUTO 14768 KG, LARGURA DA LAMINA DE 3,7 M                                                                                                                                                                                                                                                                                                                                                                                          </t>
  </si>
  <si>
    <t>1.422.805,28</t>
  </si>
  <si>
    <t xml:space="preserve">MOTONIVELADORA POTENCIA BASICA LIQUIDA (PRIMEIRA MARCHA) 186 HP, PESO BRUTO 15785 KG, LARGURA DA LAMINA DE 4,3 M                                                                                                                                                                                                                                                                                                                                                                                          </t>
  </si>
  <si>
    <t>1.497.686,10</t>
  </si>
  <si>
    <t xml:space="preserve">MOTOR A DIESEL PARA VIBRADOR DE IMERSAO, DE *4,7* CV                                                                                                                                                                                                                                                                                                                                                                                                                                                      </t>
  </si>
  <si>
    <t>3.661,75</t>
  </si>
  <si>
    <t xml:space="preserve">MOTOR A GASOLINA PARA VIBRADOR DE IMERSAO, 4 TEMPOS, DE 5,5 CV                                                                                                                                                                                                                                                                                                                                                                                                                                            </t>
  </si>
  <si>
    <t>1.815,74</t>
  </si>
  <si>
    <t xml:space="preserve">MOTOR ELETRICO PARA VIBRADOR DE IMERSAO, DE 2 CV, MONOFASICO, 110/220 V                                                                                                                                                                                                                                                                                                                                                                                                                                   </t>
  </si>
  <si>
    <t>1.495,82</t>
  </si>
  <si>
    <t xml:space="preserve">MOTOR ELETRICO PARA VIBRADOR DE IMERSAO, DE 2 CV, TRIFASICO, 220/380 V                                                                                                                                                                                                                                                                                                                                                                                                                                    </t>
  </si>
  <si>
    <t>1.463,29</t>
  </si>
  <si>
    <t xml:space="preserve">MOTORISTA DE CAMINHAO (HORISTA)                                                                                                                                                                                                                                                                                                                                                                                                                                                                           </t>
  </si>
  <si>
    <t xml:space="preserve">MOTORISTA DE CAMINHAO (MENSALISTA)                                                                                                                                                                                                                                                                                                                                                                                                                                                                        </t>
  </si>
  <si>
    <t>4.014,09</t>
  </si>
  <si>
    <t xml:space="preserve">MOTORISTA DE CAMINHAO BETONEIRA (HORISTA)                                                                                                                                                                                                                                                                                                                                                                                                                                                                 </t>
  </si>
  <si>
    <t xml:space="preserve">MOTORISTA DE CAMINHAO-BASCULANTE (HORISTA)                                                                                                                                                                                                                                                                                                                                                                                                                                                                </t>
  </si>
  <si>
    <t xml:space="preserve">MOTORISTA DE CAMINHAO-BASCULANTE (MENSALISTA)                                                                                                                                                                                                                                                                                                                                                                                                                                                             </t>
  </si>
  <si>
    <t>4.171,46</t>
  </si>
  <si>
    <t xml:space="preserve">MOTORISTA DE CAMINHAO-CARRETA (HORISTA)                                                                                                                                                                                                                                                                                                                                                                                                                                                                   </t>
  </si>
  <si>
    <t>28,53</t>
  </si>
  <si>
    <t xml:space="preserve">MOTORISTA DE CAMINHAO-CARRETA (MENSALISTA)                                                                                                                                                                                                                                                                                                                                                                                                                                                                </t>
  </si>
  <si>
    <t>4.992,81</t>
  </si>
  <si>
    <t xml:space="preserve">MOTORISTA DE CARRO DE PASSEIO (HORISTA)                                                                                                                                                                                                                                                                                                                                                                                                                                                                   </t>
  </si>
  <si>
    <t xml:space="preserve">MOTORISTA DE CARRO DE PASSEIO (MENSALISTA)                                                                                                                                                                                                                                                                                                                                                                                                                                                                </t>
  </si>
  <si>
    <t>3.343,63</t>
  </si>
  <si>
    <t xml:space="preserve">MOTORISTA OPERADOR DE CAMINHAO COM MUNCK (HORISTA)                                                                                                                                                                                                                                                                                                                                                                                                                                                        </t>
  </si>
  <si>
    <t xml:space="preserve">MOTORISTA OPERADOR DE CAMINHAO COM MUNCK (MENSALISTA)                                                                                                                                                                                                                                                                                                                                                                                                                                                     </t>
  </si>
  <si>
    <t>4.501,29</t>
  </si>
  <si>
    <t xml:space="preserve">MOURAO CONCRETO CURVO, SECAO "T", H = 2,80 M + CURVA COM 0,45 M, COM FUROS PARA FIOS                                                                                                                                                                                                                                                                                                                                                                                                                      </t>
  </si>
  <si>
    <t>68,12</t>
  </si>
  <si>
    <t xml:space="preserve">MOURAO DE CONCRETO CURVO, *10 X 10* CM, H= *2,60* M + CURVA DE 0,40 M                                                                                                                                                                                                                                                                                                                                                                                                                                     </t>
  </si>
  <si>
    <t xml:space="preserve">MOURAO DE CONCRETO RETO, SECAO QUADARA *10 X 10* CM, H= *2,30* M                                                                                                                                                                                                                                                                                                                                                                                                                                          </t>
  </si>
  <si>
    <t>57,19</t>
  </si>
  <si>
    <t xml:space="preserve">MOURAO DE CONCRETO RETO, SECAO QUADRADA, *10 X 10* CM, H= 3,00 M                                                                                                                                                                                                                                                                                                                                                                                                                                          </t>
  </si>
  <si>
    <t>69,81</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</si>
  <si>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</si>
  <si>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</si>
  <si>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</si>
  <si>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</si>
  <si>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</si>
  <si>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</si>
  <si>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160,68</t>
  </si>
  <si>
    <t xml:space="preserve">MUDA DE ARBUSTO, PINGO DE OURO/ VIOLETEIRA, H = *10 A 20* CM                                                                                                                                                                                                                                                                                                                                                                                                                                              </t>
  </si>
  <si>
    <t xml:space="preserve">MUDA DE ARVORE ORNAMENTAL, OITI/AROEIRA SALSA/ANGICO/IPE/JACARANDA OU EQUIVALENTE  DA REGIAO, H= *1* M                                                                                                                                                                                                                                                                                                                                                                                                    </t>
  </si>
  <si>
    <t>49,54</t>
  </si>
  <si>
    <t xml:space="preserve">MUDA DE ARVORE ORNAMENTAL, OITI/AROEIRA SALSA/ANGICO/IPE/JACARANDA OU EQUIVALENTE  DA REGIAO, H= *2* M                                                                                                                                                                                                                                                                                                                                                                                                    </t>
  </si>
  <si>
    <t>101,77</t>
  </si>
  <si>
    <t xml:space="preserve">MUDA DE PALMEIRA ARECA, H= *1,50* M                                                                                                                                                                                                                                                                                                                                                                                                                                                                       </t>
  </si>
  <si>
    <t>100,43</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</si>
  <si>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</si>
  <si>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</si>
  <si>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6.434,22</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</si>
  <si>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</si>
  <si>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</si>
  <si>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</si>
  <si>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</si>
  <si>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</si>
  <si>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60,06</t>
  </si>
  <si>
    <t xml:space="preserve">NIPLE DE FERRO GALVANIZADO, COM ROSCA BSP, DE 2"                                                                                                                                                                                                                                                                                                                                                                                                                                                          </t>
  </si>
  <si>
    <t>39,24</t>
  </si>
  <si>
    <t xml:space="preserve">NIPLE DE FERRO GALVANIZADO, COM ROSCA BSP, DE 3/4"                                                                                                                                                                                                                                                                                                                                                                                                                                                        </t>
  </si>
  <si>
    <t xml:space="preserve">NIPLE DE FERRO GALVANIZADO, COM ROSCA BSP, DE 3"                                                                                                                                                                                                                                                                                                                                                                                                                                                          </t>
  </si>
  <si>
    <t xml:space="preserve">NIPLE DE FERRO GALVANIZADO, COM ROSCA BSP, DE 4"                                                                                                                                                                                                                                                                                                                                                                                                                                                          </t>
  </si>
  <si>
    <t>157,29</t>
  </si>
  <si>
    <t xml:space="preserve">NIPLE DE FERRO GALVANIZADO, COM ROSCA BSP, DE 5"                                                                                                                                                                                                                                                                                                                                                                                                                                                          </t>
  </si>
  <si>
    <t>347,21</t>
  </si>
  <si>
    <t xml:space="preserve">NIPLE DE FERRO GALVANIZADO, COM ROSCA BSP, DE 6"                                                                                                                                                                                                                                                                                                                                                                                                                                                          </t>
  </si>
  <si>
    <t>576,91</t>
  </si>
  <si>
    <t xml:space="preserve">NIPLE DE REDUCAO DE FERRO GALVANIZADO, COM ROSCA BSP, DE 1 1/2" X 1 1/4"                                                                                                                                                                                                                                                                                                                                                                                                                                  </t>
  </si>
  <si>
    <t>33,32</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</si>
  <si>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</si>
  <si>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</si>
  <si>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</si>
  <si>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</si>
  <si>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</si>
  <si>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</si>
  <si>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7,69</t>
  </si>
  <si>
    <t xml:space="preserve">NIPLE DE REDUCAO DE FERRO GALVANIZADO, COM ROSCA BSP, DE 1" X 1/2"                                                                                                                                                                                                                                                                                                                                                                                                                                        </t>
  </si>
  <si>
    <t xml:space="preserve">NIPLE DE REDUCAO DE FERRO GALVANIZADO, COM ROSCA BSP, DE 1" X 3/4"                                                                                                                                                                                                                                                                                                                                                                                                                                        </t>
  </si>
  <si>
    <t xml:space="preserve">NIPLE DE REDUCAO DE FERRO GALVANIZADO, COM ROSCA BSP, DE 2 1/2" X 2"                                                                                                                                                                                                                                                                                                                                                                                                                                      </t>
  </si>
  <si>
    <t>83,19</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</si>
  <si>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</si>
  <si>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</si>
  <si>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</si>
  <si>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</si>
  <si>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</si>
  <si>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151,93</t>
  </si>
  <si>
    <t xml:space="preserve">NIPLE DE REDUCAO DE FERRO GALVANIZADO, COM ROSCA BSP, DE 3" X 2"                                                                                                                                                                                                                                                                                                                                                                                                                                          </t>
  </si>
  <si>
    <t>134,18</t>
  </si>
  <si>
    <t xml:space="preserve">NIPLE SEXTAVADO EM ACO CARBONO, COM ROSCA BSP, PRESSAO 3.000 LBS, DN 1 1/2"                                                                                                                                                                                                                                                                                                                                                                                                                               </t>
  </si>
  <si>
    <t>61,16</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</si>
  <si>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</si>
  <si>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</si>
  <si>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</si>
  <si>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27,33</t>
  </si>
  <si>
    <t xml:space="preserve">NIPLE SEXTAVADO EM ACO CARBONO, COM ROSCA BSP, PRESSAO 3.000 LBS, DN 2 1/2"                                                                                                                                                                                                                                                                                                                                                                                                                               </t>
  </si>
  <si>
    <t>159,85</t>
  </si>
  <si>
    <t xml:space="preserve">NIPLE SEXTAVADO EM ACO CARBONO, COM ROSCA BSP, PRESSAO 3.000 LBS, DN 2"                                                                                                                                                                                                                                                                                                                                                                                                                                   </t>
  </si>
  <si>
    <t>100,62</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</si>
  <si>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</si>
  <si>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</si>
  <si>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</si>
  <si>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</si>
  <si>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61.481,05</t>
  </si>
  <si>
    <t xml:space="preserve">NOBREAK TRIFASICO, DE 15 KVA FATOR DE POTENCIA DE 0,8, AUTONOMIA MINIMA DE 30 MINUTOS A PLENA CARGA                                                                                                                                                                                                                                                                                                                                                                                                       </t>
  </si>
  <si>
    <t>89.743,15</t>
  </si>
  <si>
    <t xml:space="preserve">NOBREAK TRIFASICO, DE 20 KVA FATOR DE POTENCIA DE 0,8, AUTONOMIA MINIMA DE 30 MINUTOS A PLENA CARGA                                                                                                                                                                                                                                                                                                                                                                                                       </t>
  </si>
  <si>
    <t>108.603,91</t>
  </si>
  <si>
    <t xml:space="preserve">NOBREAK TRIFASICO, DE 25 KVA FATOR DE POTENCIA DE 0,8, AUTONOMIA MINIMA DE 30 MINUTOS A PLENA CARGA                                                                                                                                                                                                                                                                                                                                                                                                       </t>
  </si>
  <si>
    <t>170.130,47</t>
  </si>
  <si>
    <t xml:space="preserve">NOBREAK TRIFASICO, DE 5 KVA FATOR DE POTENCIA DE 0,8, AUTONOMIA MINIMA DE 30 MINUTOS A PLENA CARGA                                                                                                                                                                                                                                                                                                                                                                                                        </t>
  </si>
  <si>
    <t>49.159,60</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</si>
  <si>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</si>
  <si>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</si>
  <si>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</si>
  <si>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</si>
  <si>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 xml:space="preserve">OLEO LUBRIFICANTE MINERAL MONOVISCOSO, SAE 40, PARA MOTORES DE EQUIPAMENTOS PESADOS (CAMINHOES, TRATORES, RETROS E ETC)                                                                                                                                                                                                                                                                                                                                                                                   </t>
  </si>
  <si>
    <t xml:space="preserve">OLHO MAGICO PARA PORTAS, EM LATAO, COM LENTE DE POLICARBONATO, ANGULO DE *200* GRAUS, ESPESSURA ENTRE *25 E 46* MM, INCLUINDO FECHO JANELA                                                                                                                                                                                                                                                                                                                                                                </t>
  </si>
  <si>
    <t xml:space="preserve">OPERADOR DE BATE-ESTACAS (HORISTA)                                                                                                                                                                                                                                                                                                                                                                                                                                                                        </t>
  </si>
  <si>
    <t>20,69</t>
  </si>
  <si>
    <t xml:space="preserve">OPERADOR DE BATE-ESTACAS (MENSALISTA)                                                                                                                                                                                                                                                                                                                                                                                                                                                                     </t>
  </si>
  <si>
    <t>3.623,05</t>
  </si>
  <si>
    <t xml:space="preserve">OPERADOR DE BETONEIRA (CAMINHAO) (MENSALISTA)                                                                                                                                                                                                                                                                                                                                                                                                                                                             </t>
  </si>
  <si>
    <t>3.335,51</t>
  </si>
  <si>
    <t xml:space="preserve">OPERADOR DE BETONEIRA ESTACIONARIA / MISTURADOR (HORISTA)                                                                                                                                                                                                                                                                                                                                                                                                                                                 </t>
  </si>
  <si>
    <t xml:space="preserve">OPERADOR DE BETONEIRA ESTACIONARIA / MISTURADOR (MENSALISTA)                                                                                                                                                                                                                                                                                                                                                                                                                                              </t>
  </si>
  <si>
    <t>3.024,50</t>
  </si>
  <si>
    <t xml:space="preserve">OPERADOR DE COMPRESSOR DE AR OU COMPRESSORISTA (HORISTA)                                                                                                                                                                                                                                                                                                                                                                                                                                                  </t>
  </si>
  <si>
    <t xml:space="preserve">OPERADOR DE COMPRESSOR DE AR OU COMPRESSORISTA (MENSALISTA)                                                                                                                                                                                                                                                                                                                                                                                                                                               </t>
  </si>
  <si>
    <t>2.832,05</t>
  </si>
  <si>
    <t xml:space="preserve">OPERADOR DE DEMARCADORA DE FAIXAS DE TRAFEGO (HORISTA)                                                                                                                                                                                                                                                                                                                                                                                                                                                    </t>
  </si>
  <si>
    <t xml:space="preserve">OPERADOR DE DEMARCADORA DE FAIXAS DE TRAFEGO (MENSALISTA)                                                                                                                                                                                                                                                                                                                                                                                                                                                 </t>
  </si>
  <si>
    <t xml:space="preserve">OPERADOR DE ESCAVADEIRA (HORISTA)                                                                                                                                                                                                                                                                                                                                                                                                                                                                         </t>
  </si>
  <si>
    <t>25,43</t>
  </si>
  <si>
    <t xml:space="preserve">OPERADOR DE ESCAVADEIRA (MENSALISTA)                                                                                                                                                                                                                                                                                                                                                                                                                                                                      </t>
  </si>
  <si>
    <t>4.449,63</t>
  </si>
  <si>
    <t xml:space="preserve">OPERADOR DE GUINCHO OU GUINCHEIRO (HORISTA)                                                                                                                                                                                                                                                                                                                                                                                                                                                               </t>
  </si>
  <si>
    <t xml:space="preserve">OPERADOR DE GUINCHO OU GUINCHEIRO (MENSALISTA)                                                                                                                                                                                                                                                                                                                                                                                                                                                            </t>
  </si>
  <si>
    <t xml:space="preserve">OPERADOR DE GUINDASTE (HORISTA)                                                                                                                                                                                                                                                                                                                                                                                                                                                                           </t>
  </si>
  <si>
    <t>18,26</t>
  </si>
  <si>
    <t xml:space="preserve">OPERADOR DE GUINDASTE (MENSALISTA)                                                                                                                                                                                                                                                                                                                                                                                                                                                                        </t>
  </si>
  <si>
    <t>3.195,69</t>
  </si>
  <si>
    <t xml:space="preserve">OPERADOR DE JATO ABRASIVO OU JATISTA (HORISTA)                                                                                                                                                                                                                                                                                                                                                                                                                                                            </t>
  </si>
  <si>
    <t xml:space="preserve">OPERADOR DE JATO ABRASIVO OU JATISTA (MENSALISTA)                                                                                                                                                                                                                                                                                                                                                                                                                                                         </t>
  </si>
  <si>
    <t>2.475,90</t>
  </si>
  <si>
    <t xml:space="preserve">OPERADOR DE MAQUINAS E TRATORES DIVERSOS - TERRAPLANAGEM (HORISTA)                                                                                                                                                                                                                                                                                                                                                                                                                                        </t>
  </si>
  <si>
    <t xml:space="preserve">OPERADOR DE MAQUINAS E TRATORES DIVERSOS - TERRAPLANAGEM (MENSALISTA)                                                                                                                                                                                                                                                                                                                                                                                                                                     </t>
  </si>
  <si>
    <t>3.578,86</t>
  </si>
  <si>
    <t xml:space="preserve">OPERADOR DE MARTELETE OU MARTELETEIRO (HORISTA)                                                                                                                                                                                                                                                                                                                                                                                                                                                           </t>
  </si>
  <si>
    <t xml:space="preserve">OPERADOR DE MARTELETE OU MARTELETEIRO (MENSALISTA)                                                                                                                                                                                                                                                                                                                                                                                                                                                        </t>
  </si>
  <si>
    <t xml:space="preserve">OPERADOR DE MOTO SCRAPER (HORISTA)                                                                                                                                                                                                                                                                                                                                                                                                                                                                        </t>
  </si>
  <si>
    <t xml:space="preserve">OPERADOR DE MOTO SCRAPER (MENSALISTA)                                                                                                                                                                                                                                                                                                                                                                                                                                                                     </t>
  </si>
  <si>
    <t>4.610,01</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</si>
  <si>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</si>
  <si>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</si>
  <si>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</si>
  <si>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</si>
  <si>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</si>
  <si>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</si>
  <si>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</si>
  <si>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</si>
  <si>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3.394,74</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</si>
  <si>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</si>
  <si>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</si>
  <si>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</si>
  <si>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</si>
  <si>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568.320,00</t>
  </si>
  <si>
    <t xml:space="preserve">PA CARREGADEIRA SOBRE RODAS, POTENCIA LIQUIDA 128 HP, CAPACIDADE DA CACAMBA DE 1,7 A 2,8 M3, PESO OPERACIONAL MAXIMO DE 11632 KG                                                                                                                                                                                                                                                                                                                                                                          </t>
  </si>
  <si>
    <t>640.000,00</t>
  </si>
  <si>
    <t xml:space="preserve">PA CARREGADEIRA SOBRE RODAS, POTENCIA LIQUIDA 197 HP, CAPACIDADE DA CACAMBA DE 2,5 A 3,5 M3, PESO OPERACIONAL MAXIMO DE 18338 KG                                                                                                                                                                                                                                                                                                                                                                          </t>
  </si>
  <si>
    <t>887.466,62</t>
  </si>
  <si>
    <t xml:space="preserve">PA CARREGADEIRA SOBRE RODAS, POTENCIA LIQUIDA 213 HP, CAPACIDADE DA CACAMBA DE 1,9 A 3,5 M3, PESO OPERACIONAL MAXIMO DE 19234 KG                                                                                                                                                                                                                                                                                                                                                                          </t>
  </si>
  <si>
    <t>1.010.346,62</t>
  </si>
  <si>
    <t xml:space="preserve">PA CARREGADEIRA SOBRE RODAS, POTENCIA 152 HP, CAPACIDADE DA CACAMBA DE 1,53 A 2,30 M3, PESO OPERACIONAL MAXIMO DE 10216 KG                                                                                                                                                                                                                                                                                                                                                                                </t>
  </si>
  <si>
    <t>589.653,31</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</si>
  <si>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</si>
  <si>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</si>
  <si>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</si>
  <si>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</si>
  <si>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</si>
  <si>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100,26</t>
  </si>
  <si>
    <t xml:space="preserve">PAINEL ESTRUTURAL PARA LAJE SECA REVESTIDO EM PLACA CIMENTICIA, DE 1,20 X 2,50 M, E = 23 MM                                                                                                                                                                                                                                                                                                                                                                                                               </t>
  </si>
  <si>
    <t>89,18</t>
  </si>
  <si>
    <t xml:space="preserve">PAINEL ESTRUTURAL PARA LAJE SECA REVESTIDO EM PLACA CIMENTICIA, DE 1,20 X 2,50 M, E = 40 MM                                                                                                                                                                                                                                                                                                                                                                                                               </t>
  </si>
  <si>
    <t xml:space="preserve">PAINEL ESTRUTURAL PARA LAJE SECA REVESTIDO EM PLACA CIMENTICIA, DE 1,20 X 2,50 M, E = 55 MM                                                                                                                                                                                                                                                                                                                                                                                                               </t>
  </si>
  <si>
    <t>152,25</t>
  </si>
  <si>
    <t xml:space="preserve">PAINEL TERMOISOLANTE PARA FECHAMENTOS VERTICAIS (INCLUI PARAFUSOS DE FIXACAO) REVESTIDO EM ACO GALVALUME, LARGURA UTIL DE 1100 MM, REVESTIMENTO COM ESPESSURA DE 0,50 MM, COM PRE-PINTURA NAS DUAS FACES, NUCLEO EM POLIURETANO (PUR) COM ESPESSURA 40/50 MM                                                                                                                                                                                                                                              </t>
  </si>
  <si>
    <t>220,45</t>
  </si>
  <si>
    <t xml:space="preserve">PAINEL TERMOISOLANTE PARA FECHAMENTOS VERTICAIS (INCLUI PARAFUSOS DE FIXACAO) REVESTIDO EM ACO GALVALUME, LARGURA UTIL DE 1100 MM, REVESTIMENTO COM ESPESSURA DE 0,50 MM, COM PRE-PINTURA NAS DUAS FACES, NUCLEO EM POLIURETANO (PUR) COM ESPESSURA 70/80 MM                                                                                                                                                                                                                                              </t>
  </si>
  <si>
    <t>261,36</t>
  </si>
  <si>
    <t xml:space="preserve">PAPEL KRAFT BETUMADO                                                                                                                                                                                                                                                                                                                                                                                                                                                                                      </t>
  </si>
  <si>
    <t xml:space="preserve">PAPELEIRA DE PAREDE EM METAL CROMADO SEM TAMPA                                                                                                                                                                                                                                                                                                                                                                                                                                                            </t>
  </si>
  <si>
    <t xml:space="preserve">PAPELEIRA PLASTICA TIPO DISPENSER PARA PAPEL HIGIENICO ROLAO                                                                                                                                                                                                                                                                                                                                                                                                                                              </t>
  </si>
  <si>
    <t>67,66</t>
  </si>
  <si>
    <t xml:space="preserve">PAR DE TABELAS DE BASQUETE EM COMPENSADO NAVAL, OFICIAL, 1800 X 1200 MM, INCLUINDO ARO DE METAL E REDE EM POLIPROPILENO 100% (SEM SUPORTE DE FIXACAO)                                                                                                                                                                                                                                                                                                                                                     </t>
  </si>
  <si>
    <t>2.489,04</t>
  </si>
  <si>
    <t xml:space="preserve">PARA-RAIOS DE DISTRIBUICAO, TENSAO NOMINAL 15 KV, CORRENTE NOMINAL DE DESCARGA 5 KA                                                                                                                                                                                                                                                                                                                                                                                                                       </t>
  </si>
  <si>
    <t xml:space="preserve">PARA-RAIOS DE DISTRIBUICAO, TENSAO NOMINAL 30 KV, CORRENTE NOMINAL DE DESCARGA 10 KA                                                                                                                                                                                                                                                                                                                                                                                                                      </t>
  </si>
  <si>
    <t>372,78</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</si>
  <si>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</si>
  <si>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</si>
  <si>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TIPO CHUMBADOR PARABOLT, DIAMETRO 1/2", COMPRIMENTO 75 MM                                                                                                                                                                                                                                                                                                                                                                                                                                 </t>
  </si>
  <si>
    <t xml:space="preserve">PARAFUSO DE ACO TIPO CHUMBADOR PARABOLT, DIAMETRO 3/8", COMPRIMENTO 75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</si>
  <si>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</si>
  <si>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</si>
  <si>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</si>
  <si>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FERRO POLIDO, SEXTAVADO, COM ROSCA INTEIRA, DIAMETRO 5/16", COMPRIMENTO 3/4", COM PORCA E ARRUELA LISA LEVE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</si>
  <si>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</si>
  <si>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</si>
  <si>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</si>
  <si>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</si>
  <si>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</si>
  <si>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</si>
  <si>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</si>
  <si>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</si>
  <si>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</si>
  <si>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</si>
  <si>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</si>
  <si>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</si>
  <si>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</si>
  <si>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</si>
  <si>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</si>
  <si>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</si>
  <si>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</si>
  <si>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</si>
  <si>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2'', COM PORCA E ARRUELA                                                                                                                                                                                                                                                                                                                                                                                                                            </t>
  </si>
  <si>
    <t xml:space="preserve">PARAFUSO FRANCES ZINCADO, DIAMETRO 1/2", COMPRIMENTO 12", COM PORCA E ARRUELA LISA MEDIA                                                                                                                                                                                                                                                                                                                                                                                                                  </t>
  </si>
  <si>
    <t>13,74</t>
  </si>
  <si>
    <t xml:space="preserve">PARAFUSO FRANCES ZINCADO, DIAMETRO 1/2", COMPRIMENTO 15", COM PORCA E ARRUELA LISA MEDIA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</si>
  <si>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</si>
  <si>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</si>
  <si>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</si>
  <si>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</si>
  <si>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</si>
  <si>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</si>
  <si>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</si>
  <si>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19,97</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</si>
  <si>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</si>
  <si>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</si>
  <si>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</si>
  <si>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35,13</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</si>
  <si>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</si>
  <si>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</si>
  <si>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</si>
  <si>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16,64</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</si>
  <si>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</si>
  <si>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</si>
  <si>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</si>
  <si>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</si>
  <si>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</si>
  <si>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</si>
  <si>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 X 120 MM PARA TELHA FIBROCIMENTO                                                                                                                                                                                                                                                                                                                                                                                                                                    </t>
  </si>
  <si>
    <t xml:space="preserve">PARAFUSO ZINCADO ROSCA SOBERBA, CABECA SEXTAVADA, 5/16 " X 110 MM, PARA FIXACAO DE TELHA EM MADEIRA                                                                                                                                                                                                                                                                                                                                                                                                       </t>
  </si>
  <si>
    <t xml:space="preserve">PARAFUSO ZINCADO ROSCA SOBERBA, CABECA SEXTAVADA, 5/16 " X 150 MM, PARA FIXACAO DE TELHA EM MADEIRA                                                                                                                                                                                                                                                                                                                                                                                                       </t>
  </si>
  <si>
    <t xml:space="preserve">PARAFUSO ZINCADO ROSCA SOBERBA, CABECA SEXTAVADA, 5/16 " X 180 MM, PARA FIXACAO DE TELHA EM MADEIRA                                                                                                                                                                                                                                                                                                                                                                                                       </t>
  </si>
  <si>
    <t xml:space="preserve">PARAFUSO ZINCADO ROSCA SOBERBA, CABECA SEXTAVADA, 5/16 " X 200 MM, PARA FIXACAO DE TELHA EM MADEIRA                                                                                                                                                                                                                                                                                                                                                                                                       </t>
  </si>
  <si>
    <t xml:space="preserve">PARAFUSO ZINCADO ROSCA SOBERBA, CABECA SEXTAVADA, 5/16 " X 230 MM, PARA FIXACAO DE TELHA EM MADEIRA                                                                                                                                                                                                                                                                                                                                                                                                       </t>
  </si>
  <si>
    <t xml:space="preserve">PARAFUSO ZINCADO ROSCA SOBERBA, CABECA SEXTAVADA, 5/16 " X 250 MM, PARA FIXACAO DE TELHA EM MADEIRA                                                                                                                                                                                                                                                                                                                                                                                                       </t>
  </si>
  <si>
    <t xml:space="preserve">PARAFUSO ZINCADO ROSCA SOBERBA, CABECA SEXTAVADA, 5/16 " X 50 MM, PARA FIXACAO DE TELHA EM MADEIRA                                                                                                                                                                                                                                                                                                                                                                                                        </t>
  </si>
  <si>
    <t xml:space="preserve">PARAFUSO ZINCADO ROSCA SOBERBA, CABECA SEXTAVADA, 5/16 " X 85 MM, PARA FIXACAO DE TELHA EM MADEIRA                                                                                                                                                                                                                                                                                                                                                                                                        </t>
  </si>
  <si>
    <t xml:space="preserve">PARAFUSO ZINCADO 5/16 " X 250 MM PARA FIXACAO DE TELHA DE FIBROCIMENTO CANALETE 49, INCLUI BUCHA NYLON S-10                                                                                                                                                                                                                                                                                                                                                                                               </t>
  </si>
  <si>
    <t xml:space="preserve">PARAFUSO ZINCADO 5/16 " X 85 MM PARA FIXACAO DE TELHA DE FIBROCIMENTO CANALETE 90, INCLUI BUCHA NYLON S-10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</si>
  <si>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</si>
  <si>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</si>
  <si>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</si>
  <si>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</si>
  <si>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</si>
  <si>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3/8", COMPRIMENTO 80 MM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</si>
  <si>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</si>
  <si>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</si>
  <si>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</si>
  <si>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46,95</t>
  </si>
  <si>
    <t xml:space="preserve">PARAFUSO, ASTM A307 - GRAU A, SEXTAVADO, ZINCADO, DIAMETRO 3/8" (9,52 MM), COMPRIMENTO 1 " (25,4 MM)                                                                                                                                                                                                                                                                                                                                                                                                      </t>
  </si>
  <si>
    <t>112,98</t>
  </si>
  <si>
    <t xml:space="preserve">PARAFUSO, AUTO ATARRACHANTE, CABECA CHATA, FENDA SIMPLES, 1/4" (6,35 MM) X 25 MM                                                                                                                                                                                                                                                                                                                                                                                                                          </t>
  </si>
  <si>
    <t xml:space="preserve">PARAFUSO, COMUM, ASTM A307, SEXTAVADO, DIAMETRO 1/2" (12,7 MM), COMPRIMENTO 1" (25,4 MM)                                                                                                                                                                                                                                                                                                                                                                                                                  </t>
  </si>
  <si>
    <t>185,06</t>
  </si>
  <si>
    <t xml:space="preserve">PARALELEPIPEDO GRANITICO OU BASALTICO, PARA PAVIMENTACAO, SEM FRETE (VARIACAO REGIONAL DE PECAS POR M2)                                                                                                                                                                                                                                                                                                                                                                                                   </t>
  </si>
  <si>
    <t>2.598,60</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</si>
  <si>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</si>
  <si>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</si>
  <si>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</si>
  <si>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PASTILHA CERAMICA/PORCELANA, REVEST INT/EXT E  PISCINA, CORES BRANCA OU FRIAS, SOLIDAS, SEM MESCLAGEM/MISTURA, ACABAMENTO LISO *2,5 X 2,5* CM                                                                                                                                                                                                                                                                                                                                                             </t>
  </si>
  <si>
    <t>257,75</t>
  </si>
  <si>
    <t xml:space="preserve">PASTILHA CERAMICA/PORCELANA, REVEST INT/EXT E  PISCINA, CORES BRANCA OU FRIAS, SOLIDAS, SEM MESCLAGEM/MISTURA, ACABAMENTO LISO *5 X 5* CM                                                                                                                                                                                                                                                                                                                                                                 </t>
  </si>
  <si>
    <t>166,00</t>
  </si>
  <si>
    <t xml:space="preserve">PASTILHA CERAMICA/PORCELANA, REVEST INT/EXT E  PISCINA, CORES LISAS/SOLIDAS, QUENTES, SEM MESCLAGEM/MISTURA, *2,5 X 2,5* CM                                                                                                                                                                                                                                                                                                                                                                               </t>
  </si>
  <si>
    <t>280,38</t>
  </si>
  <si>
    <t xml:space="preserve">PASTILHA CERAMICA/PORCELANA, REVEST INT/EXT E  PISCINA, CORES LISAS/SOLIDAS, QUENTES, SEM MESCLAGEM/MISTURA, *5 X 5* CM                                                                                                                                                                                                                                                                                                                                                                                   </t>
  </si>
  <si>
    <t>198,50</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</si>
  <si>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</si>
  <si>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</si>
  <si>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</si>
  <si>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</si>
  <si>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</si>
  <si>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27,14</t>
  </si>
  <si>
    <t xml:space="preserve">PATCH CORD (CABO DE REDE), CATEGORIA 6 (CAT 6) UTP, 23 AWG, 4 PARES, EXTENSAO DE 2,50 M                                                                                                                                                                                                                                                                                                                                                                                                                   </t>
  </si>
  <si>
    <t xml:space="preserve">PATCH PANEL, 24 PORTAS, CATEGORIA 5E, COM RACKS DE 19" DE LARGURA E 1 U DE ALTURA                                                                                                                                                                                                                                                                                                                                                                                                                         </t>
  </si>
  <si>
    <t>261,28</t>
  </si>
  <si>
    <t xml:space="preserve">PATCH PANEL, 24 PORTAS, CATEGORIA 6, COM RACKS DE 19" DE LARGURA E 1 U DE ALTURA                                                                                                                                                                                                                                                                                                                                                                                                                          </t>
  </si>
  <si>
    <t>699,73</t>
  </si>
  <si>
    <t xml:space="preserve">PATCH PANEL, 48 PORTAS, CATEGORIA 5E, COM RACKS DE 19" DE LARGURA E 2 U DE ALTURA                                                                                                                                                                                                                                                                                                                                                                                                                         </t>
  </si>
  <si>
    <t>1.572,19</t>
  </si>
  <si>
    <t xml:space="preserve">PATCH PANEL, 48 PORTAS, CATEGORIA 6, COM RACKS DE 19" DE LARGURA E 2 U DE ALTURA                                                                                                                                                                                                                                                                                                                                                                                                                          </t>
  </si>
  <si>
    <t>2.466,20</t>
  </si>
  <si>
    <t xml:space="preserve">PEDRA ARDOSIA, CINZA, *40 X 40* CM, E= *1 CM                                                                                                                                                                                                                                                                                                                                                                                                                                                              </t>
  </si>
  <si>
    <t xml:space="preserve">PEDRA ARDOSIA, CINZA, 20  X  40 CM,  E=  *1 CM                                                                                                                                                                                                                                                                                                                                                                                                                                                            </t>
  </si>
  <si>
    <t>31,36</t>
  </si>
  <si>
    <t xml:space="preserve">PEDRA ARDOSIA, CINZA, 30  X  30,  E= *1 CM                                                                                                                                                                                                                                                                                                                                                                                                                                                                </t>
  </si>
  <si>
    <t>33,60</t>
  </si>
  <si>
    <t xml:space="preserve">PEDRA BRITADA GRADUADA, CLASSIFICADA (POSTO PEDREIRA/FORNECEDOR, SEM FRETE)                                                                                                                                                                                                                                                                                                                                                                                                                               </t>
  </si>
  <si>
    <t xml:space="preserve">PEDRA BRITADA N. 0, OU PEDRISCO (4,8 A 9,5 MM) POSTO PEDREIRA/FORNECEDOR, SEM FRETE                                                                                                                                                                                                                                                                                                                                                                                                                       </t>
  </si>
  <si>
    <t xml:space="preserve">PEDRA BRITADA N. 1 (9,5 a 19 MM) POSTO PEDREIRA/FORNECEDOR, SEM FRETE                                                                                                                                                                                                                                                                                                                                                                                                                                     </t>
  </si>
  <si>
    <t xml:space="preserve">PEDRA BRITADA N. 2 (19 A 38 MM) POSTO PEDREIRA/FORNECEDOR, SEM FRETE                                                                                                                                                                                                                                                                                                                                                                                                                                      </t>
  </si>
  <si>
    <t>70,00</t>
  </si>
  <si>
    <t xml:space="preserve">PEDRA BRITADA N. 3 (38 A 50 MM) POSTO PEDREIRA/FORNECEDOR, SEM FRETE                                                                                                                                                                                                                                                                                                                                                                                                                                      </t>
  </si>
  <si>
    <t xml:space="preserve">PEDRA BRITADA N. 4 (50 A 76 MM) POSTO PEDREIRA/FORNECEDOR, SEM FRETE                                                                                                                                                                                                                                                                                                                                                                                                                                      </t>
  </si>
  <si>
    <t xml:space="preserve">PEDRA BRITADA N. 5 (76 A 100 MM) POSTO PEDREIRA/FORNECEDOR, SEM FRETE                                                                                                                                                                                                                                                                                                                                                                                                                                     </t>
  </si>
  <si>
    <t xml:space="preserve">PEDRA BRITADA OU BICA CORRIDA, NAO CLASSIFICADA (POSTO PEDREIRA/FORNECEDOR, SEM FRETE)                                                                                                                                                                                                                                                                                                                                                                                                                    </t>
  </si>
  <si>
    <t>64,31</t>
  </si>
  <si>
    <t xml:space="preserve">PEDRA DE MAO OU PEDRA RACHAO PARA ARRIMO/FUNDACAO (POSTO PEDREIRA/FORNECEDOR, SEM FRETE)                                                                                                                                                                                                                                                                                                                                                                                                                  </t>
  </si>
  <si>
    <t>65,45</t>
  </si>
  <si>
    <t xml:space="preserve">PEDRA GRANITICA OU BASALTICA IRREGULAR, FAIXA GRANULOMETRICA 100 A 150 MM PARA PAVIMENTACAO OU CALCAMENTO POLIEDRICO, POSTO PEDREIRA / FORNECEDOR (SEM FRETE)                                                                                                                                                                                                                                                                                                                                             </t>
  </si>
  <si>
    <t xml:space="preserve">PEDRA GRANITICA OU BASALTO, CACO, RETALHO, CAVACO, TIPO MIRACEMA, MADEIRA, PADUANA, RACHINHA, SANTA ISABEL OU OUTRAS SIMILARES, E=  *1,0 A *2,0 CM                                                                                                                                                                                                                                                                                                                                                        </t>
  </si>
  <si>
    <t>109,20</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</si>
  <si>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</si>
  <si>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</si>
  <si>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</si>
  <si>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61,60</t>
  </si>
  <si>
    <t xml:space="preserve">PEDRA QUARTZITO OU CALCARIO LAMINADO, SERRADA, TIPO CARIRI, ITACOLOMI, LAGOA SANTA, LUMINARIA, PIRENOPOLIS, SAO TOME OU OUTRAS SIMILARES DA REGIAO, *20 X *40 CM, E=  *1,5 A *2,5 CM                                                                                                                                                                                                                                                                                                                      </t>
  </si>
  <si>
    <t xml:space="preserve">PEDREGULHO OU PICARRA DE JAZIDA, AO NATURAL, PARA BASE DE PAVIMENTACAO (RETIRADO NA JAZIDA, SEM TRANSPORTE)                                                                                                                                                                                                                                                                                                                                                                                               </t>
  </si>
  <si>
    <t>48,88</t>
  </si>
  <si>
    <t xml:space="preserve">PEDREIRO (HORISTA)                                                                                                                                                                                                                                                                                                                                                                                                                                                                                        </t>
  </si>
  <si>
    <t xml:space="preserve">PEDREIRO (MENSALISTA)                                                                                                                                                                                                                                                                                                                                                                                                                                                                                     </t>
  </si>
  <si>
    <t xml:space="preserve">PEITORIL EM MARMORE, POLIDO, BRANCO COMUM, L= *15* CM, E=  *2,0* CM, COM PINGADEIRA                                                                                                                                                                                                                                                                                                                                                                                                                       </t>
  </si>
  <si>
    <t xml:space="preserve">PEITORIL EM MARMORE, POLIDO, BRANCO COMUM, L= *15* CM, E=  *3* CM, CORTE RETO                                                                                                                                                                                                                                                                                                                                                                                                                             </t>
  </si>
  <si>
    <t>125,68</t>
  </si>
  <si>
    <t xml:space="preserve">PEITORIL PRE-MOLDADO EM GRANILITE, MARMORITE OU GRANITINA, L = *15* CM                                                                                                                                                                                                                                                                                                                                                                                                                                    </t>
  </si>
  <si>
    <t>94,34</t>
  </si>
  <si>
    <t xml:space="preserve">PEITORIL/ SOLEIRA EM MARMORE, POLIDO, BRANCO COMUM, L= *25* CM, E=  *3* CM, CORTE RETO                                                                                                                                                                                                                                                                                                                                                                                                                    </t>
  </si>
  <si>
    <t>173,96</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</si>
  <si>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</si>
  <si>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</si>
  <si>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</si>
  <si>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</si>
  <si>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14.085,38</t>
  </si>
  <si>
    <t xml:space="preserve">PERFIL "H" DE ACO LAMINADO, "HP" 250 X 62,0                                                                                                                                                                                                                                                                                                                                                                                                                                                               </t>
  </si>
  <si>
    <t>10,00</t>
  </si>
  <si>
    <t xml:space="preserve">PERFIL "H" DE ACO LAMINADO, "HP" 310 X 79,0                                                                                                                                                                                                                                                                                                                                                                                                                                                               </t>
  </si>
  <si>
    <t xml:space="preserve">PERFIL "H" DE ACO LAMINADO, "W" 200 X 35,9                                                                                                                                                                                                                                                                                                                                                                                                                                                                </t>
  </si>
  <si>
    <t xml:space="preserve">PERFIL "I" DE ACO LAMINADO, ABAS INCLINADAS, "I" 102 X 12,7                                                                                                                                                                                                                                                                                                                                                                                                                                               </t>
  </si>
  <si>
    <t xml:space="preserve">PERFIL "I" DE ACO LAMINADO, ABAS INCLINADAS, "I" 152 X 22                                                                                                                                                                                                                                                                                                                                                                                                                                                 </t>
  </si>
  <si>
    <t xml:space="preserve">PERFIL "I" DE ACO LAMINADO, ABAS INCLINADAS, "I" 203 X 34,3                                                                                                                                                                                                                                                                                                                                                                                                                                               </t>
  </si>
  <si>
    <t xml:space="preserve">PERFIL "I" DE ACO LAMINADO, ABAS PARALELAS, "W", QUALQUER BITOLA                                                                                                                                                                                                                                                                                                                                                                                                                                          </t>
  </si>
  <si>
    <t xml:space="preserve">PERFIL "U" DE ACO LAMINADO, "U" 102 X 9,3                                                                                                                                                                                                                                                                                                                                                                                                                                                                 </t>
  </si>
  <si>
    <t xml:space="preserve">PERFIL "U" DE ACO LAMINADO, "U" 152 X 15,6                                                                                                                                                                                                                                                                                                                                                                                                                                                                </t>
  </si>
  <si>
    <t xml:space="preserve">PERFIL "U" EM CHAPA ACO DOBRADA, E = 3,04 MM, H = 20 CM, ABAS = 5 CM (4,47 KG/M)                                                                                                                                                                                                                                                                                                                                                                                                                          </t>
  </si>
  <si>
    <t xml:space="preserve">PERFIL "U" ENRIJECIDO DE ACO GALVANIZADO, DOBRADO, 150 X 60 X 20 MM, E = 3,00 MM OU 200 X 75 X 25 MM, E = 3,75 MM                                                                                                                                                                                                                                                                                                                                                                                         </t>
  </si>
  <si>
    <t xml:space="preserve">PERFIL "U" SIMPLES DE ACO GALVANIZADO DOBRADO 75 X *40* MM, E = 2,65 MM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</si>
  <si>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</si>
  <si>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</si>
  <si>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</si>
  <si>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CARTOLA DE ACO GALVANIZADO, *20 X 30 X 10* MM, E =  0,8 MM                                                                                                                                                                                                                                                                                                                                                                                                                                         </t>
  </si>
  <si>
    <t xml:space="preserve">PERFIL DE ALUMINIO ANODIZADO                                                                                                                                                                                                                                                                                                                                                                                                                                                                              </t>
  </si>
  <si>
    <t>37,13</t>
  </si>
  <si>
    <t xml:space="preserve">PERFIL DE BORRACHA EPDM MACICO *12 X 15* MM PARA ESQUADRIAS                                                                                                                                                                                                                                                                                                                                                                                                                                               </t>
  </si>
  <si>
    <t xml:space="preserve">PERFIL ELASTOMERICO PRE-FORMADO EM EPMD, PARA JUNTA DE DILATACAO DE PISOS COM POUCA SOLICITACAO, 15 MM DE LARGURA, MOVIMENTACAO DE *11 A 19* MM                                                                                                                                                                                                                                                                                                                                                           </t>
  </si>
  <si>
    <t>197,44</t>
  </si>
  <si>
    <t xml:space="preserve">PERFIL ELASTOMERICO PRE-FORMADO EM EPMD, PARA JUNTA DE DILATACAO DE USO GERAL EM MEDIAS SOLICITACOES, 8 MM DE LARGURA, MOVIMENTACAO DE *5 A 11* MM                                                                                                                                                                                                                                                                                                                                                        </t>
  </si>
  <si>
    <t>89,24</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</si>
  <si>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</si>
  <si>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</si>
  <si>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</si>
  <si>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</si>
  <si>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</si>
  <si>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</si>
  <si>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</si>
  <si>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6,99</t>
  </si>
  <si>
    <t xml:space="preserve">PERFIL MONTANTE, FORMATO C, EM ACO ZINCADO, PARA ESTRUTURA PAREDE DRYWALL, E = 0,5 MM, 90 X 3000 MM (L X C)                                                                                                                                                                                                                                                                                                                                                                                               </t>
  </si>
  <si>
    <t xml:space="preserve">PERFIL RODAPE DE IMPERMEABILIZACAO, FORMATO L, EM ACO ZINCADO, PARA ESTRUTURA DRYWALL, E = 0,5 MM, 220 X 3000 MM (H X C)                                                                                                                                                                                                                                                                                                                                                                                  </t>
  </si>
  <si>
    <t>18,24</t>
  </si>
  <si>
    <t xml:space="preserve">PERFIL TABICA ABERTA, PERFURADA, FORMATO Z, EM ACO GALVANIZADO NATURAL, LARGURA APROXIMADA 40 MM, PARA ESTRUTURA FORRO DRYWALL                                                                                                                                                                                                                                                                                                                                                                            </t>
  </si>
  <si>
    <t>5,75</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</si>
  <si>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</si>
  <si>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</si>
  <si>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 BRANCO, PARA FORRO REMOVIVEL, 24 X 1250 MM (L X C)                                                                                                                                                                                                                                                                                                                                                                                          </t>
  </si>
  <si>
    <t xml:space="preserve">PERFIL TRAVESSA (SECUNDARIO), T CLICADO, EM ACO GALVANIZADO, BRANCO, PARA FORRO REMOVIVEL, 24 X 625 MM (L X C)                                                                                                                                                                                                                                                                                                                                                                                            </t>
  </si>
  <si>
    <t xml:space="preserve">PERFIL U DE ABAS IGUAIS, EM ALUMINIO, 1/2" (1,27 X 1,27 CM), PARA PORTA OU JANELA DE CORRER                                                                                                                                                                                                                                                                                                                                                                                                               </t>
  </si>
  <si>
    <t xml:space="preserve">PERFIL UDC ("U" DOBRADO DE CHAPA) SIMPLES DE ACO LAMINADO, GALVANIZADO, ASTM A36, 127 X 50 MM, E= 3 MM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</si>
  <si>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</si>
  <si>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</si>
  <si>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</si>
  <si>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</si>
  <si>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4.020.703,60</t>
  </si>
  <si>
    <t xml:space="preserve">PERFURATRIZ COM TORRE METALICA PARA EXECUCAO DE ESTACA HELICE CONTINUA, PROFUNDIDADE MAXIMA DE 32 M, DIAMETRO MAXIMO DE 1000 MM, POTENCIA INSTALADA DE 350 HP, MESA ROTATIVA COM TORQUE MAXIMO DE 263 KNM                                                                                                                                                                                                                                                                                                 </t>
  </si>
  <si>
    <t>6.252.032,42</t>
  </si>
  <si>
    <t xml:space="preserve">PERFURATRIZ HIDRAULICA COM TRADO CURTO ACOPLADO, PROFUNDIDADE MAXIMA DE 20 M, DIAMETRO MAXIMO DE 1500 MM, POTENCIA INSTALADA DE 137 HP, MESA ROTATIVA COM TORQUE MAXIMO DE 30 KNM (INCLUI MONTAGEM, NAO INCLUI CAMINHAO)                                                                                                                                                                                                                                                                                  </t>
  </si>
  <si>
    <t>1.530.670,05</t>
  </si>
  <si>
    <t xml:space="preserve">PERFURATRIZ MANUAL, TORQUE MAXIMO 55 KGF.M, POTENCIA 5 CV, COM DIAMETRO MAXIMO 8 1/2" (INCLUI SUPORTE/CHASSI TIPO MESA)                                                                                                                                                                                                                                                                                                                                                                                   </t>
  </si>
  <si>
    <t>68.502,98</t>
  </si>
  <si>
    <t xml:space="preserve">PERFURATRIZ MANUAL, TORQUE MAXIMO 83 N.M, POTENCIA 5 CV, COM DIAMETRO MAXIMO 4" (NAO INCLUI SUPORTE / CHASSI)                                                                                                                                                                                                                                                                                                                                                                                             </t>
  </si>
  <si>
    <t>9.871,98</t>
  </si>
  <si>
    <t xml:space="preserve">PERFURATRIZ MANUAL, TORQUE MAXIMO 83 N.M, POTENCIA 5 CV, COM DIAMETRO MAXIMO 4", PARA SOLO GRAMPEADO (INCLUI SUPORTE OU CHASSI TIPO MESA)                                                                                                                                                                                                                                                                                                                                                                 </t>
  </si>
  <si>
    <t>30.903,60</t>
  </si>
  <si>
    <t xml:space="preserve">PERFURATRIZ PNEUMATICA MANUAL DE PESO MEDIO, 18KG, COMPRIMENTO DE CURSO DE 6 M, DIAMETRO DO PISTAO DE 5,5 CM                                                                                                                                                                                                                                                                                                                                                                                              </t>
  </si>
  <si>
    <t>16.901,62</t>
  </si>
  <si>
    <t xml:space="preserve">PERFURATRIZ SOBRE ESTEIRA, TORQUE MAXIMO DE 600 KGF, POTENCIA ENTRE 50 E 60 HP, DIAMETRO MAXIMO DE 10"                                                                                                                                                                                                                                                                                                                                                                                                    </t>
  </si>
  <si>
    <t>839.712,63</t>
  </si>
  <si>
    <t xml:space="preserve">PERFURATRIZ SOBRE ESTEIRA, TORQUE MAXIMO 600 KGF, PESO MEDIO 1000 KG, POTENCIA 20 HP, DIAMETRO MAXIMO 10"                                                                                                                                                                                                                                                                                                                                                                                                 </t>
  </si>
  <si>
    <t>876.124,05</t>
  </si>
  <si>
    <t xml:space="preserve">PICAPE CABINE SIMPLES COM MOTOR 1.6 FLEX, CAMBIO MANUAL, POTENCIA 101/104 CV, 2 PORTAS                                                                                                                                                                                                                                                                                                                                                                                                                    </t>
  </si>
  <si>
    <t>100.023,96</t>
  </si>
  <si>
    <t xml:space="preserve">PILAR QUADRADO NAO APARELHADO *10 X 10* CM, EM MACARANDUBA/MASSARANDUBA, ANGELIM OU EQUIVALENTE DA REGIAO - BRUTA                                                                                                                                                                                                                                                                                                                                                                                         </t>
  </si>
  <si>
    <t xml:space="preserve">PILAR QUADRADO NAO APARELHADO *15 X 15* CM, EM MACARANDUBA/MASSARANDUBA, ANGELIM OU EQUIVALENTE DA REGIAO - BRUTA                                                                                                                                                                                                                                                                                                                                                                                         </t>
  </si>
  <si>
    <t>127,96</t>
  </si>
  <si>
    <t xml:space="preserve">PILAR QUADRADO NAO APARELHADO *20 X 20* CM, EM MACARANDUBA/MASSARANDUBA, ANGELIM OU EQUIVALENTE DA REGIAO - BRUTA                                                                                                                                                                                                                                                                                                                                                                                         </t>
  </si>
  <si>
    <t>222,65</t>
  </si>
  <si>
    <t xml:space="preserve">PINCEL CHATO (TRINCHA) CERDAS GRIS 1.1/2 " (38 MM)                                                                                                                                                                                                                                                                                                                                                                                                                                                        </t>
  </si>
  <si>
    <t xml:space="preserve">PINGADEIRA PLASTICA PARA TELHA DE FIBROCIMENTO CANALETE 49/KALHETA OU CANALETE 90/KALHETAO                                                                                                                                                                                                                                                                                                                                                                                                                </t>
  </si>
  <si>
    <t>1,58</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</si>
  <si>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</si>
  <si>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</si>
  <si>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</si>
  <si>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53,50</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</si>
  <si>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</si>
  <si>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</si>
  <si>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</si>
  <si>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</si>
  <si>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</si>
  <si>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</si>
  <si>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</si>
  <si>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4.079,10</t>
  </si>
  <si>
    <t xml:space="preserve">PINTOR DE LETREIROS (HORISTA)                                                                                                                                                                                                                                                                                                                                                                                                                                                                             </t>
  </si>
  <si>
    <t xml:space="preserve">PINTOR DE LETREIROS (MENSALISTA)                                                                                                                                                                                                                                                                                                                                                                                                                                                                          </t>
  </si>
  <si>
    <t>3.761,77</t>
  </si>
  <si>
    <t xml:space="preserve">PINTOR PARA TINTA EPOXI (HORISTA)                                                                                                                                                                                                                                                                                                                                                                                                                                                                         </t>
  </si>
  <si>
    <t xml:space="preserve">PINTOR PARA TINTA EPOXI (MENSALISTA)                                                                                                                                                                                                                                                                                                                                                                                                                                                                      </t>
  </si>
  <si>
    <t xml:space="preserve">PISO DE BORRACHA CANELADO EM PLACAS 50 X 50 CM, E = *3,5* MM, PARA COLA                                                                                                                                                                                                                                                                                                                                                                                                                                   </t>
  </si>
  <si>
    <t>72,49</t>
  </si>
  <si>
    <t xml:space="preserve">PISO DE BORRACHA ESPORTIVO EM PLACAS 50 X 50 CM, E = 15 MM, PARA ARGAMASSA, PRETO                                                                                                                                                                                                                                                                                                                                                                                                                         </t>
  </si>
  <si>
    <t>330,14</t>
  </si>
  <si>
    <t xml:space="preserve">PISO DE BORRACHA FRISADO OU PASTILHADO, PRETO, EM PLACAS 50 X 50 CM, E = 7 MM, PARA ARGAMASSA                                                                                                                                                                                                                                                                                                                                                                                                             </t>
  </si>
  <si>
    <t>200,52</t>
  </si>
  <si>
    <t xml:space="preserve">PISO DE BORRACHA PASTILHADO EM PLACAS 50 X 50 CM, E = *3,5* MM, PARA COLA, PRETO                                                                                                                                                                                                                                                                                                                                                                                                                          </t>
  </si>
  <si>
    <t>55,14</t>
  </si>
  <si>
    <t xml:space="preserve">PISO DE BORRACHA PASTILHADO EM PLACAS 50 X 50 CM, E = 15 MM, PARA ARGAMASSA, PRETO                                                                                                                                                                                                                                                                                                                                                                                                                        </t>
  </si>
  <si>
    <t>321,37</t>
  </si>
  <si>
    <t xml:space="preserve">PISO ELEVADO COM 2 PLACAS DE ACO COM ENCHIMENTO DE CONCRETO CELULAR, INCLUSO BASE/HASTE/CRUZETAS, 60 X 60 CM, H = *28* CM, RESISTENCIA CARGA CONCENTRADA 496 KG (COM COLOCACAO)                                                                                                                                                                                                                                                                                                                           </t>
  </si>
  <si>
    <t>392,67</t>
  </si>
  <si>
    <t xml:space="preserve">PISO EM CERAMICA ESMALTADA EXTRA, COR LISA, PEI MAIOR OU IGUAL A 4, FORMATO MAIOR QUE 2025 CM2                                                                                                                                                                                                                                                                                                                                                                                                            </t>
  </si>
  <si>
    <t>79,48</t>
  </si>
  <si>
    <t xml:space="preserve">PISO EM CERAMICA ESMALTADA EXTRA, COR LISA, PEI MAIOR OU IGUAL A 4, FORMATO MENOR OU IGUAL A 2025 CM2                                                                                                                                                                                                                                                                                                                                                                                                     </t>
  </si>
  <si>
    <t>38,99</t>
  </si>
  <si>
    <t xml:space="preserve">PISO EM CERAMICA ESMALTADA, COMERCIAL (PADRAO POPULAR), COR LISA, PEI MAIOR OU IGUAL A 3, FORMATO MENOR OU IGUAL A 2025 CM2                                                                                                                                                                                                                                                                                                                                                                               </t>
  </si>
  <si>
    <t xml:space="preserve">PISO EM GRANILITE, MARMORITE OU GRANITINA, AGREGADO COR PRETO, CINZA, PALHA OU BRANCO, E=  *8* MM (INCLUSO EXECUCAO)                                                                                                                                                                                                                                                                                                                                                                                      </t>
  </si>
  <si>
    <t>108,50</t>
  </si>
  <si>
    <t xml:space="preserve">PISO EM GRANITO, POLIDO, TIPO AMENDOA/ AMARELO CAPRI/ AMARELO DOURADO CARIOCA OU OUTROS EQUIVALENTES DA REGIAO, FORMATO MENOR OU IGUAL A 3025 CM2, E=  *2* CM                                                                                                                                                                                                                                                                                                                                             </t>
  </si>
  <si>
    <t>450,00</t>
  </si>
  <si>
    <t xml:space="preserve">PISO EM GRANITO, POLIDO, TIPO ANDORINHA/ QUARTZ/ CASTELO/ CORUMBA OU OUTROS EQUIVALENTES DA REGIAO, FORMATO MENOR OU IGUAL A 3025 CM2, E=  *2* CM                                                                                                                                                                                                                                                                                                                                                         </t>
  </si>
  <si>
    <t>339,62</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</si>
  <si>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</si>
  <si>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</si>
  <si>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490,56</t>
  </si>
  <si>
    <t xml:space="preserve">PISO EM PORCELANATO RETIFICADO EXTRA, LISO, MONOCOLOR, ACETINADO OU POLIDO, FORMATO MENOR OU IGUAL A 2025 CM2                                                                                                                                                                                                                                                                                                                                                                                             </t>
  </si>
  <si>
    <t>105,93</t>
  </si>
  <si>
    <t xml:space="preserve">PISO EM PORCELANATO, BORDA RETA, EXTRA, LISO, MONOCOLOR, ACETINADO OU POLIDO, FORMATO MAIOR QUE 2025 CM2                                                                                                                                                                                                                                                                                                                                                                                                  </t>
  </si>
  <si>
    <t>125,11</t>
  </si>
  <si>
    <t xml:space="preserve">PISO EM REGUA VINILICA SEMIFLEXIVEL, ENCAIXE CLICADO, E = 4 MM (SEM COLOCACAO)                                                                                                                                                                                                                                                                                                                                                                                                                            </t>
  </si>
  <si>
    <t>161,44</t>
  </si>
  <si>
    <t xml:space="preserve">PISO EPOXI AUTONIVELANTE, ESPESSURA *4* MM (INCLUSO EXECUCAO)                                                                                                                                                                                                                                                                                                                                                                                                                                             </t>
  </si>
  <si>
    <t>208,32</t>
  </si>
  <si>
    <t xml:space="preserve">PISO EPOXI MULTILAYER, ESPESSURA *2* MM (INCLUSO EXECUCAO)                                                                                                                                                                                                                                                                                                                                                                                                                                                </t>
  </si>
  <si>
    <t>121,34</t>
  </si>
  <si>
    <t xml:space="preserve">PISO FULGET (GRANITO LAVADO) EM PLACAS DE *40 X 40* CM, E = 2,0 CM (SEM COLOCACAO)                                                                                                                                                                                                                                                                                                                                                                                                                        </t>
  </si>
  <si>
    <t>156,24</t>
  </si>
  <si>
    <t xml:space="preserve">PISO FULGET (GRANITO LAVADO) EM PLACAS DE *75 X 75* CM, E = 2,0 CM (SEM COLOCACAO)                                                                                                                                                                                                                                                                                                                                                                                                                        </t>
  </si>
  <si>
    <t>288,17</t>
  </si>
  <si>
    <t xml:space="preserve">PISO FULGET (GRANITO LAVADO) MOLDADO IN LOCO (INCLUSO EXECUCAO)                                                                                                                                                                                                                                                                                                                                                                                                                                           </t>
  </si>
  <si>
    <t xml:space="preserve">PISO INDUSTRIAL EM CONCRETO ARMADO DE ACABAMENTO POLIDO, ESPESSURA 12 CM (CIMENTO QUEIMADO) (INCLUSO EXECUCAO)                                                                                                                                                                                                                                                                                                                                                                                            </t>
  </si>
  <si>
    <t>170,12</t>
  </si>
  <si>
    <t xml:space="preserve">PISO KORODUR (INCLUSO EXECUCAO)                                                                                                                                                                                                                                                                                                                                                                                                                                                                           </t>
  </si>
  <si>
    <t>130,20</t>
  </si>
  <si>
    <t xml:space="preserve">PISO PODOTATIL DE CONCRETO - DIRECIONAL E ALERTA, *40 X 40 X 2,5* CM                                                                                                                                                                                                                                                                                                                                                                                                                                      </t>
  </si>
  <si>
    <t xml:space="preserve">PISO TATIL ALERTA OU DIRECIONAL, DE BORRACHA, COLORIDO, 25 X 25 CM, E = 5 MM, PARA COLA                                                                                                                                                                                                                                                                                                                                                                                                                   </t>
  </si>
  <si>
    <t>220,39</t>
  </si>
  <si>
    <t xml:space="preserve">PISO TATIL DE ALERTA OU DIRECIONAL DE BORRACHA, PRETO, 25 X 25 CM, E = 5 MM, PARA COLA                                                                                                                                                                                                                                                                                                                                                                                                                    </t>
  </si>
  <si>
    <t>209,94</t>
  </si>
  <si>
    <t xml:space="preserve">PISO TATIL DE ALERTA OU DIRECIONAL, DE BORRACHA, COLORIDO, 25 X 25 CM, E = 12 MM, PARA ARGAMASSA                                                                                                                                                                                                                                                                                                                                                                                                          </t>
  </si>
  <si>
    <t>545,70</t>
  </si>
  <si>
    <t xml:space="preserve">PISO TATIL DE ALERTA OU DIRECIONAL, DE BORRACHA, PRETO, 25 X 25 CM, E = 12 MM, PARA ARGAMASSA                                                                                                                                                                                                                                                                                                                                                                                                             </t>
  </si>
  <si>
    <t>485,86</t>
  </si>
  <si>
    <t xml:space="preserve">PISO URETANO, VERSAO REVESTIMENTO AUTONIVELANTE, ESPESSURA VARIÁVEL DE 3 A 4 MM (INCLUSO EXECUCAO)                                                                                                                                                                                                                                                                                                                                                                                                        </t>
  </si>
  <si>
    <t>202,24</t>
  </si>
  <si>
    <t xml:space="preserve">PISO/ REVESTIMENTO EM GRANITO, POLIDO, TIPO ANDORINHA/ QUARTZ/ CASTELO/ CORUMBA OU OUTROS EQUIVALENTES DA REGIAO, FORMATO MAIOR OU IGUAL A 3025 CM2, E = *2*CM                                                                                                                                                                                                                                                                                                                                            </t>
  </si>
  <si>
    <t>358,49</t>
  </si>
  <si>
    <t xml:space="preserve">PISO/ REVESTIMENTO EM MARMORE, POLIDO, BRANCO COMUM, FORMATO MAIOR OU IGUAL A 3025 CM2, E = *2* CM                                                                                                                                                                                                                                                                                                                                                                                                        </t>
  </si>
  <si>
    <t>481,53</t>
  </si>
  <si>
    <t xml:space="preserve">PISO/ REVESTIMENTO EM MARMORE, POLIDO, BRANCO COMUM, FORMATO MENOR OU IGUAL A 3025 CM2, E = *2* CM                                                                                                                                                                                                                                                                                                                                                                                                        </t>
  </si>
  <si>
    <t>494,95</t>
  </si>
  <si>
    <t xml:space="preserve">PLACA / CHAPA DE GESSO ACARTONADO, ACABAMENTO VINILICO LISO EM UMA DAS FACES, COR BRANCA, BORDA QUADRADA, E = 9,5 MM, *625 X 1250* MM (L X C), PARA FORRO REMOVIVEL                                                                                                                                                                                                                                                                                                                                       </t>
  </si>
  <si>
    <t>39,77</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</si>
  <si>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</si>
  <si>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</si>
  <si>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</si>
  <si>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</si>
  <si>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26,99</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</si>
  <si>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</si>
  <si>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</si>
  <si>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</si>
  <si>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</si>
  <si>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</si>
  <si>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</si>
  <si>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</si>
  <si>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</si>
  <si>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ACO ESMALTADA PARA  IDENTIFICACAO DE RUA, *45 CM X 20* CM                                                                                                                                                                                                                                                                                                                                                                                                                                        </t>
  </si>
  <si>
    <t>82,50</t>
  </si>
  <si>
    <t xml:space="preserve">PLACA DE ACRILICO TRANSPARENTE ADESIVADA PARA SINALIZACAO DE PORTAS, BORDA POLIDA, DE *25 X 8*, E = 6 MM (NAO INCLUI ACESSORIOS PARA FIXACAO)                                                                                                                                                                                                                                                                                                                                                             </t>
  </si>
  <si>
    <t>82,56</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</si>
  <si>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</si>
  <si>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</si>
  <si>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48,41</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</si>
  <si>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</si>
  <si>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</si>
  <si>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</si>
  <si>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1.200,01</t>
  </si>
  <si>
    <t xml:space="preserve">PLACA DE INAUGURACAO METALICA, *40* CM X *60* CM                                                                                                                                                                                                                                                                                                                                                                                                                                                          </t>
  </si>
  <si>
    <t>753,75</t>
  </si>
  <si>
    <t xml:space="preserve">PLACA DE OBRA (PARA CONSTRUCAO CIVIL) EM CHAPA GALVANIZADA *N. 22*, ADESIVADA, DE *2,4 X 1,2* M (SEM POSTES PARA FIXACAO)                                                                                                                                                                                                                                                                                                                                                                                 </t>
  </si>
  <si>
    <t>250,00</t>
  </si>
  <si>
    <t xml:space="preserve">PLACA DE SINALIZACAO DE SEGURANCA CONTRA INCENDIO - ALERTA, TRIANGULAR, BASE DE *30* CM, EM PVC *2* MM ANTI-CHAMAS (SIMBOLOS, CORES E PICTOGRAMAS CONFORME NBR 16820)                                                                                                                                                                                                                                                                                                                                     </t>
  </si>
  <si>
    <t>37,62</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</si>
  <si>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</si>
  <si>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</si>
  <si>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</si>
  <si>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</si>
  <si>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19,11</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</si>
  <si>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</si>
  <si>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</si>
  <si>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577,50</t>
  </si>
  <si>
    <t xml:space="preserve">PLACA DE SINALIZACAO EM CHAPA DE ALUMINIO COM PINTURA REFLETIVA, E = 2 MM                                                                                                                                                                                                                                                                                                                                                                                                                                 </t>
  </si>
  <si>
    <t>720,00</t>
  </si>
  <si>
    <t xml:space="preserve">PLACA DE VENTILACAO PARA TELHA DE FIBROCIMENTO CANALETE 49 KALHETA                                                                                                                                                                                                                                                                                                                                                                                                                                        </t>
  </si>
  <si>
    <t xml:space="preserve">PLACA DE VENTILACAO PARA TELHA DE FIBROCIMENTO, CANALETE 90 OU KALHETAO                                                                                                                                                                                                                                                                                                                                                                                                                                   </t>
  </si>
  <si>
    <t>12,17</t>
  </si>
  <si>
    <t xml:space="preserve">PLACA NUMERACAO RESIDENCIAL EM CHAPA GALVANIZADA ESMALTADA 12 X 18 CM                                                                                                                                                                                                                                                                                                                                                                                                                                     </t>
  </si>
  <si>
    <t xml:space="preserve">PLACA ORIENTATIVA SOBRE EXERCICIOS, 2,00 M X 1,00 M ( CHAPA GALVANIZADA #20), ESTRUTURA EM TUBOS REDONDOS DE ACO CARBONO, PINTURA NO PROCESSO ELETROSTATICO, ADESIVO FRENTE E VERSO - PARA ACADEMIA AO AR LIVRE / ACADEMIA DA TERCEIRA IDADE - ATI                                                                                                                                                                                                                                                        </t>
  </si>
  <si>
    <t>2.090,75</t>
  </si>
  <si>
    <t xml:space="preserve">PLACA VINILICA SEMIFLEXIVEL PARA PISOS, E = 3,2 MM, 30 X 30 CM (SEM COLOCACAO)                                                                                                                                                                                                                                                                                                                                                                                                                            </t>
  </si>
  <si>
    <t>154,98</t>
  </si>
  <si>
    <t xml:space="preserve">PLACA VINILICA SEMIFLEXIVEL PARA REVESTIMENTO DE PISOS E PAREDES, E = 2 MM (SEM COLOCACAO)                                                                                                                                                                                                                                                                                                                                                                                                                </t>
  </si>
  <si>
    <t>93,18</t>
  </si>
  <si>
    <t xml:space="preserve">PLACA/PISO DE CONCRETO POROSO/ PAVIMENTO PERMEAVEL/BLOCO DRENANTE DE CONCRETO, 40 CM X 40 CM, E = 6 CM, COR NATURAL                                                                                                                                                                                                                                                                                                                                                                                       </t>
  </si>
  <si>
    <t>115,55</t>
  </si>
  <si>
    <t xml:space="preserve">PLACA/TAMPA CEGA EM LATAO ESCOVADO PARA CONDULETE EM LIGA DE ALUMINIO 4 X 4"                                                                                                                                                                                                                                                                                                                                                                                                                              </t>
  </si>
  <si>
    <t xml:space="preserve">PLUG OU BUJAO DE FERRO GALVANIZADO, DE 1 1/2"                                                                                                                                                                                                                                                                                                                                                                                                                                                             </t>
  </si>
  <si>
    <t>15,74</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</si>
  <si>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</si>
  <si>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</si>
  <si>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</si>
  <si>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</si>
  <si>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</si>
  <si>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</si>
  <si>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</si>
  <si>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</si>
  <si>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121,12</t>
  </si>
  <si>
    <t xml:space="preserve">PLUG PVC, JE, DN 100 MM, PARA REDE COLETORA ESGOTO                                                                                                                                                                                                                                                                                                                                                                                                                                                        </t>
  </si>
  <si>
    <t>23,24</t>
  </si>
  <si>
    <t xml:space="preserve">PLUG PVC, JE, DN 150 MM, PARA REDE COLETORA ESGOTO                                                                                                                                                                                                                                                                                                                                                                                                                                                        </t>
  </si>
  <si>
    <t>60,30</t>
  </si>
  <si>
    <t xml:space="preserve">PO DE MARMORE (POSTO PEDREIRA/FORNECEDOR, SEM FRETE)                                                                                                                                                                                                                                                                                                                                                                                                                                                      </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</si>
  <si>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</si>
  <si>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</si>
  <si>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</si>
  <si>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</si>
  <si>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6.768,76</t>
  </si>
  <si>
    <t xml:space="preserve">POLIESTIRENO EXPANDIDO/EPS (ISOPOR), PEROLAS, PARA CONCRETO LEVE                                                                                                                                                                                                                                                                                                                                                                                                                                          </t>
  </si>
  <si>
    <t>76,28</t>
  </si>
  <si>
    <t xml:space="preserve">POLIESTIRENO EXPANDIDO/EPS (ISOPOR), TIPO 2F, BLOCO                                                                                                                                                                                                                                                                                                                                                                                                                                                       </t>
  </si>
  <si>
    <t>586,86</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</si>
  <si>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</si>
  <si>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</si>
  <si>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</si>
  <si>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33,05</t>
  </si>
  <si>
    <t xml:space="preserve">POLVORA NEGRA                                                                                                                                                                                                                                                                                                                                                                                                                                                                                             </t>
  </si>
  <si>
    <t>109,19</t>
  </si>
  <si>
    <t xml:space="preserve">PONTALETE *7,5 X 7,5* CM EM PINUS, MISTA OU EQUIVALENTE DA REGIAO - BRUTA                                                                                                                                                                                                                                                                                                                                                                                                                                 </t>
  </si>
  <si>
    <t xml:space="preserve">PONTALETE ROLIÇO SEM TRATAMENTO, D = 8 A 11 CM, H = 3 M, EM EUCALIPTO OU EQUIVALENTE DA REGIAO - BRUTA (PARA ESCORAMENTO)                                                                                                                                                                                                                                                                                                                                                                                 </t>
  </si>
  <si>
    <t xml:space="preserve">PONTALETE ROLIÇO SEM TRATAMENTO, D = 8 A 11 CM, H = 6 M, EM EUCALIPTO OU EQUIVALENTE DA REGIAO - BRUTA (PARA ESCORAMENTO)                                                                                                                                                                                                                                                                                                                                                                                 </t>
  </si>
  <si>
    <t xml:space="preserve">PONTEIRO PARA MARTELO ROMPEDOR, DIAMETRO = *28* MM, COMPRIMENTO = *520* MM, ENCAIXE  SEXTAVADO                                                                                                                                                                                                                                                                                                                                                                                                            </t>
  </si>
  <si>
    <t>228,88</t>
  </si>
  <si>
    <t xml:space="preserve">PORCA OLHAL EM ACO GALVANIZADO, ESPESSURA 16MM, ABERTURA 21MM                                                                                                                                                                                                                                                                                                                                                                                                                                             </t>
  </si>
  <si>
    <t xml:space="preserve">PORCA OLHAL M 16,  EM ACO GALVANIZADO, DIAMETRO = 16 MM                                                                                                                                                                                                                                                                                                                                                                                                                                                   </t>
  </si>
  <si>
    <t>23,07</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</si>
  <si>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</si>
  <si>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</si>
  <si>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</si>
  <si>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</si>
  <si>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</si>
  <si>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</si>
  <si>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4,22</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</si>
  <si>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</si>
  <si>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</si>
  <si>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</si>
  <si>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</si>
  <si>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CORTA-FOGO SIMPLES PARA SAIDA DE EMERGENCIA, 1 FOLHA DE ABRIR, 5 CM, ACABAMENTO NATURAL / SEM PINTURA, COM FECHADURA TIPO TRINCO, DOBRADICAS E BATENTE, VAO LUZ DE 90 X 210 CM, CLASSE P-90 (NBR 11742)                                                                                                                                                                                                                                                                                             </t>
  </si>
  <si>
    <t>1.369,37</t>
  </si>
  <si>
    <t xml:space="preserve">PORTA DE ABRIR / GIRO, DE MADEIRA FOLHA MEDIA (NBR 15930) DE 1000 X 2100 MM, DE 35 MM A 40 MM DE ESPESSURA, NUCLEO SEMI-SOLIDO (SARRAFEADO), CAPA LISA EM HDF, ACABAMENTO EM LAMINADO NATURAL PARA VERNIZ                                                                                                                                                                                                                                                                                                 </t>
  </si>
  <si>
    <t>363,32</t>
  </si>
  <si>
    <t xml:space="preserve">PORTA DE ABRIR / GIRO, DE MADEIRA FOLHA MEDIA (NBR 15930) DE 1000 X 2100 MM, DE 35 MM A 40 MM DE ESPESSURA, NUCLEO SEMI-SOLIDO (SARRAFEADO), CAPA LISA EM HDF, ACABAMENTO EM PRIMER PARA PINTURA                                                                                                                                                                                                                                                                                                          </t>
  </si>
  <si>
    <t>340,77</t>
  </si>
  <si>
    <t xml:space="preserve">PORTA DE ABRIR / GIRO, DE MADEIRA FOLHA MEDIA (NBR 15930) DE 700 X 2100 MM, DE 35 MM A 40 MM DE ESPESSURA, NUCLEO SEMI-SOLIDO (SARRAFEADO), CAPA FRISADA EM HDF, ACABAMENTO MELAMINICO EM PADRAO MADEIRA                                                                                                                                                                                                                                                                                                  </t>
  </si>
  <si>
    <t>268,74</t>
  </si>
  <si>
    <t xml:space="preserve">PORTA DE ABRIR / GIRO, DE MADEIRA FOLHA MEDIA (NBR 15930) DE 700 X 2100 MM, DE 35 MM A 40 MM DE ESPESSURA, NUCLEO SEMI-SOLIDO (SARRAFEADO), CAPA LISA EM HDF, ACABAMENTO EM LAMINADO NATURAL PARA VERNIZ                                                                                                                                                                                                                                                                                                  </t>
  </si>
  <si>
    <t>239,25</t>
  </si>
  <si>
    <t xml:space="preserve">PORTA DE ABRIR / GIRO, DE MADEIRA FOLHA MEDIA (NBR 15930) DE 800 X 2100 MM, DE 35 MM A 40 MM DE ESPESSURA, NUCLEO SEMI-SOLIDO (SARRAFEADO), CAPA FRISADA EM HDF, ACABAMENTO MELAMINICO EM PADRAO MADEIRA                                                                                                                                                                                                                                                                                                  </t>
  </si>
  <si>
    <t>303,52</t>
  </si>
  <si>
    <t xml:space="preserve">PORTA DE ABRIR / GIRO, DE MADEIRA FOLHA MEDIA (NBR 15930) DE 800 X 2100 MM, DE 35 MM A 40 MM DE ESPESSURA, NUCLEO SEMI-SOLIDO (SARRAFEADO), CAPA LISA EM HDF, ACABAMENTO EM LAMINADO NATURAL PARA VERNIZ                                                                                                                                                                                                                                                                                                  </t>
  </si>
  <si>
    <t>296,48</t>
  </si>
  <si>
    <t xml:space="preserve">PORTA DE ABRIR / GIRO, DE MADEIRA FOLHA MEDIA (NBR 15930) DE 900 X 2100 MM, DE 35 MM A 40 MM DE ESPESSURA, NUCLEO SEMI-SOLIDO (SARRAFEADO), CAPA LISA EM HDF, ACABAMENTO EM LAMINADO NATURAL PARA VERNIZ                                                                                                                                                                                                                                                                                                  </t>
  </si>
  <si>
    <t>339,20</t>
  </si>
  <si>
    <t xml:space="preserve">PORTA DE ABRIR / GIRO, EM GRADIL FERRO, COM BARRA CHATA 3 CM X 1/4", COM REQUADRO E GUARNICAO - COMPLETO - ACABAMENTO NATURAL                                                                                                                                                                                                                                                                                                                                                                             </t>
  </si>
  <si>
    <t>580,02</t>
  </si>
  <si>
    <t xml:space="preserve">PORTA DE ABRIR EM ACO COM DIVISAO HORIZONTAL PARA VIDROS, COM FUNDO ANTICORROSIVO/PRIMER DE PROTECAO, SEM GUARNICAO/ALIZAR/VISTA, VIDROS NAO INCLUSOS, 90 X 210 CM                                                                                                                                                                                                                                                                                                                                        </t>
  </si>
  <si>
    <t>616,70</t>
  </si>
  <si>
    <t xml:space="preserve">PORTA DE ABRIR EM ACO TIPO VENEZIANA, COM FUNDO ANTICORROSIVO / PRIMER DE PROTECAO, SEM GUARNICAO/ALIZAR/VISTA, 90 X 210 CM                                                                                                                                                                                                                                                                                                                                                                               </t>
  </si>
  <si>
    <t>552,40</t>
  </si>
  <si>
    <t xml:space="preserve">PORTA DE ABRIR EM ALUMINIO COM DIVISAO HORIZONTAL  PARA VIDROS,  ACABAMENTO ANODIZADO NATURAL, VIDROS INCLUSOS, SEM GUARNICAO/ALIZAR/VISTA , 87 X 210 CM                                                                                                                                                                                                                                                                                                                                                  </t>
  </si>
  <si>
    <t>729,73</t>
  </si>
  <si>
    <t xml:space="preserve">PORTA DE ABRIR EM ALUMINIO COM LAMBRI HORIZONTAL/LAMINADA, ACABAMENTO ANODIZADO NATURAL, SEM GUARNICAO/ALIZAR/VISTA                                                                                                                                                                                                                                                                                                                                                                                       </t>
  </si>
  <si>
    <t>591,68</t>
  </si>
  <si>
    <t xml:space="preserve">PORTA DE ABRIR EM ALUMINIO TIPO VENEZIANA, ACABAMENTO ANODIZADO NATURAL, SEM GUARNICAO/ALIZAR/VISTA                                                                                                                                                                                                                                                                                                                                                                                                       </t>
  </si>
  <si>
    <t>408,62</t>
  </si>
  <si>
    <t xml:space="preserve">PORTA DE ABRIR EM ALUMINIO TIPO VENEZIANA, ACABAMENTO ANODIZADO NATURAL, SEM GUARNICAO/ALIZAR/VISTA, 87 X 210 CM                                                                                                                                                                                                                                                                                                                                                                                          </t>
  </si>
  <si>
    <t>748,26</t>
  </si>
  <si>
    <t xml:space="preserve">PORTA DE CORRER EM ALUMINIO, DUAS FOLHAS MOVEIS COM VIDRO, FECHADURA E PUXADOR EMBUTIDO, ACABAMENTO ANODIZADO NATURAL, SEM GUARNICAO/ALIZAR/VISTA                                                                                                                                                                                                                                                                                                                                                         </t>
  </si>
  <si>
    <t>379,03</t>
  </si>
  <si>
    <t xml:space="preserve">PORTA DE ENROLAR MANUAL COMPLETA, ARTICULADA RAIADA LARGA, EM ACO GALVANIZADO NATURAL, CHAPA NUMERO 24 (SEM INSTALACAO)                                                                                                                                                                                                                                                                                                                                                                                   </t>
  </si>
  <si>
    <t>328,16</t>
  </si>
  <si>
    <t xml:space="preserve">PORTA DE ENROLAR MANUAL COMPLETA, PERFIL MEIA CANA CEGA, EM ACO GALVANIZADO COM PINTURA ELETROSTATICA, CHAPA NUMERO 24 " (SEM INSTALACAO)                                                                                                                                                                                                                                                                                                                                                                 </t>
  </si>
  <si>
    <t>533,26</t>
  </si>
  <si>
    <t xml:space="preserve">PORTA DE ENROLAR MANUAL COMPLETA, PERFIL MEIA CANA CEGA, EM ACO GALVANIZADO NATURAL, CHAPA NUMERO 24 (SEM INSTALACAO)                                                                                                                                                                                                                                                                                                                                                                                     </t>
  </si>
  <si>
    <t>449,54</t>
  </si>
  <si>
    <t xml:space="preserve">PORTA DE ENROLAR MANUAL COMPLETA, PERFIL MEIA CANA VAZADA TIJOLINHO, EM ACO GALVANIZADO NATURAL, CHAPA NUMERO 24 (SEM INSTALACAO)                                                                                                                                                                                                                                                                                                                                                                         </t>
  </si>
  <si>
    <t>669,71</t>
  </si>
  <si>
    <t xml:space="preserve">PORTA DE MADEIRA QUADRICULADA PARA VIDRO, DE CORRER (EUCALIPTO OU EQUIVALENTE REGIONAL), E = *3,5* CM                                                                                                                                                                                                                                                                                                                                                                                                     </t>
  </si>
  <si>
    <t>477,42</t>
  </si>
  <si>
    <t xml:space="preserve">PORTA DE MADEIRA TIPO VENEZIANA (EUCALIPTO OU EQUIVALENTE REGIONAL), E = *3,5* CM                                                                                                                                                                                                                                                                                                                                                                                                                         </t>
  </si>
  <si>
    <t>322,28</t>
  </si>
  <si>
    <t xml:space="preserve">PORTA DE MADEIRA-DE-LEI QUADRICULADA PARA VIDRO, DE CORRER (ANGELIM OU EQUIVALENTE REGIONAL), E = *3,5* CM                                                                                                                                                                                                                                                                                                                                                                                                </t>
  </si>
  <si>
    <t>788,56</t>
  </si>
  <si>
    <t xml:space="preserve">PORTA DE MADEIRA-DE-LEI TIPO MEXICANA SEM EMENDA (ANGELIM OU EQUIVALENTE REGIONAL), E = *3,5* CM                                                                                                                                                                                                                                                                                                                                                                                                          </t>
  </si>
  <si>
    <t>654,92</t>
  </si>
  <si>
    <t xml:space="preserve">PORTA DE MADEIRA-DE-LEI TIPO VENEZIANA (ANGELIM OU EQUIVALENTE REGIONAL), E = *3,5* CM                                                                                                                                                                                                                                                                                                                                                                                                                    </t>
  </si>
  <si>
    <t>455,80</t>
  </si>
  <si>
    <t xml:space="preserve">PORTA DE MADEIRA, FOLHA LEVE (NBR 15930) DE 600 X 2100 MM, DE 35 MM A 40 MM DE ESPESSURA, NUCLEO COLMEIA, CAPA LISA EM HDF, ACABAMENTO EM PRIMER PARA PINTURA                                                                                                                                                                                                                                                                                                                                             </t>
  </si>
  <si>
    <t>205,54</t>
  </si>
  <si>
    <t xml:space="preserve">PORTA DE MADEIRA, FOLHA LEVE (NBR 15930) DE 700 X 2100 MM, DE 35 MM A 40 MM DE ESPESSURA, NUCLEO COLMEIA, CAPA LISA EM HDF, ACABAMENTO EM PRIMER PARA PINTURA                                                                                                                                                                                                                                                                                                                                             </t>
  </si>
  <si>
    <t>213,29</t>
  </si>
  <si>
    <t xml:space="preserve">PORTA DE MADEIRA, FOLHA LEVE (NBR 15930) DE 800 X 2100 MM, DE 35 MM A 40 MM DE ESPESSURA, NUCLEO COLMEIA, CAPA LISA EM HDF, ACABAMENTO EM PRIMER PARA PINTURA                                                                                                                                                                                                                                                                                                                                             </t>
  </si>
  <si>
    <t>226,73</t>
  </si>
  <si>
    <t xml:space="preserve">PORTA DE MADEIRA, FOLHA LEVE (NBR 15930), DE 600 X 2100 MM, E = 35 MM, NUCLEO COLMEIA, CAPA LISA EM HDF, ACABAMENTO MELAMINICO EM PADRAO MADEIRA                                                                                                                                                                                                                                                                                                                                                          </t>
  </si>
  <si>
    <t>266,33</t>
  </si>
  <si>
    <t xml:space="preserve">PORTA DE MADEIRA, FOLHA MEDIA (NBR 15930) DE 600 X 2100 MM, DE 35 MM A 40 MM DE ESPESSURA, NUCLEO SEMI-SOLIDO (SARRAFEADO), CAPA FRISADA EM HDF, ACABAMENTO MELAMINICO EM PADRAO MADEIRA                                                                                                                                                                                                                                                                                                                  </t>
  </si>
  <si>
    <t>247,24</t>
  </si>
  <si>
    <t xml:space="preserve">PORTA DE MADEIRA, FOLHA MEDIA (NBR 15930) DE 600 X 2100 MM, DE 35 MM A 40 MM DE ESPESSURA, NUCLEO SEMI-SOLIDO (SARRAFEADO), CAPA LISA EM HDF, ACABAMENTO EM PRIMER PARA PINTURA                                                                                                                                                                                                                                                                                                                           </t>
  </si>
  <si>
    <t>224,49</t>
  </si>
  <si>
    <t xml:space="preserve">PORTA DE MADEIRA, FOLHA MEDIA (NBR 15930) DE 600 X 2100 MM, DE 35 MM A 40 MM DE ESPESSURA, NUCLEO SEMI-SOLIDO (SARRAFEADO), CAPA LISA EM HDF, ACABAMENTO LAMINADO NATURAL PARA VERNIZ                                                                                                                                                                                                                                                                                                                     </t>
  </si>
  <si>
    <t>236,68</t>
  </si>
  <si>
    <t xml:space="preserve">PORTA DE MADEIRA, FOLHA MEDIA (NBR 15930) DE 700 X 2100 MM, DE 35 MM A 40 MM DE ESPESSURA, NUCLEO SEMI-SOLIDO (SARRAFEADO), CAPA LISA EM HDF, ACABAMENTO EM PRIMER PARA PINTURA                                                                                                                                                                                                                                                                                                                           </t>
  </si>
  <si>
    <t>226,48</t>
  </si>
  <si>
    <t xml:space="preserve">PORTA DE MADEIRA, FOLHA MEDIA (NBR 15930) DE 800 X 2100 MM, DE 35 MM A 40 MM DE ESPESSURA, NUCLEO SEMI-SOLIDO (SARRAFEADO), CAPA LISA EM HDF, ACABAMENTO EM PRIMER PARA PINTURA                                                                                                                                                                                                                                                                                                                           </t>
  </si>
  <si>
    <t>246,98</t>
  </si>
  <si>
    <t xml:space="preserve">PORTA DE MADEIRA, FOLHA MEDIA (NBR 15930) DE 900 X 2100 MM, DE 35 MM A 40 MM DE ESPESSURA, NUCLEO SEMI-SOLIDO (SARRAFEADO), CAPA LISA EM HDF, ACABAMENTO EM PRIMER PARA PINTURA                                                                                                                                                                                                                                                                                                                           </t>
  </si>
  <si>
    <t>328,39</t>
  </si>
  <si>
    <t xml:space="preserve">PORTA DE MADEIRA, FOLHA PESADA (NBR 15930) DE 800 X 2100 MM, DE 40 MM A 45 MM DE ESPESSURA, NUCLEO SOLIDO, CAPA LISA EM HDF, ACABAMENTO EM LAMINADO NATURAL PARA VERNIZ                                                                                                                                                                                                                                                                                                                                   </t>
  </si>
  <si>
    <t>461,14</t>
  </si>
  <si>
    <t xml:space="preserve">PORTA DE MADEIRA, FOLHA PESADA (NBR 15930) DE 800 X 2100 MM, DE 40 MM A 45 MM DE ESPESSURA, NUCLEO SOLIDO, CAPA LISA EM HDF, ACABAMENTO EM PRIMER PARA PINTURA                                                                                                                                                                                                                                                                                                                                            </t>
  </si>
  <si>
    <t>509,93</t>
  </si>
  <si>
    <t xml:space="preserve">PORTA DE MADEIRA, FOLHA PESADA (NBR 15930) DE 900 X 2100 MM, DE 40 MM A 45 MM DE ESPESSURA, NUCLEO SOLIDO, CAPA LISA EM HDF, ACABAMENTO EM LAMINADO NATURAL PARA VERNIZ                                                                                                                                                                                                                                                                                                                                   </t>
  </si>
  <si>
    <t>536,69</t>
  </si>
  <si>
    <t xml:space="preserve">PORTA DE MADEIRA, FOLHA PESADA (NBR 15930) DE 900 X 2100 MM, DE 40 MM A 45 MM DE ESPESSURA, NUCLEO SOLIDO, CAPA LISA EM HDF, ACABAMENTO EM PRIMER PARA PINTURA                                                                                                                                                                                                                                                                                                                                            </t>
  </si>
  <si>
    <t>578,36</t>
  </si>
  <si>
    <t xml:space="preserve">PORTA DENTE PARA  FRESADORA                                                                                                                                                                                                                                                                                                                                                                                                                                                                               </t>
  </si>
  <si>
    <t>457,89</t>
  </si>
  <si>
    <t xml:space="preserve">PORTA GRADE DE ENROLAR MANUAL COMPLETA, PERFIL TUBULAR TIJOLINHO 3/4 ", EM ACO GALVANIZADO NATURAL (SEM INSTALACAO)                                                                                                                                                                                                                                                                                                                                                                                       </t>
  </si>
  <si>
    <t>1.001,22</t>
  </si>
  <si>
    <t xml:space="preserve">PORTA TOALHA BANHO EM METAL CROMADO, TIPO BARRA                                                                                                                                                                                                                                                                                                                                                                                                                                                           </t>
  </si>
  <si>
    <t>57,22</t>
  </si>
  <si>
    <t xml:space="preserve">PORTA TOALHA ROSTO EM METAL CROMADO, TIPO ARGOLA                                                                                                                                                                                                                                                                                                                                                                                                                                                          </t>
  </si>
  <si>
    <t>36,74</t>
  </si>
  <si>
    <t xml:space="preserve">PORTA VIDRO TEMPERADO INCOLOR, 2 FOLHAS DE CORRER, E = 10 MM (SEM FERRAGENS E SEM COLOCACAO)                                                                                                                                                                                                                                                                                                                                                                                                              </t>
  </si>
  <si>
    <t>443,18</t>
  </si>
  <si>
    <t xml:space="preserve">PORTAO BASCULANTE, MANUAL, EM ACO GALVANIZADO, CHAPA 26, TIPO LAMBRIL, COM REQUADRO, ACABAMENTO NATURAL                                                                                                                                                                                                                                                                                                                                                                                                   </t>
  </si>
  <si>
    <t>638,23</t>
  </si>
  <si>
    <t xml:space="preserve">PORTAO DE ABRIR / GIRO, EM GRADIL DE METALON REDONDO DE 3/4"  VERTICAL, COM REQUADRO, ACABAMENTO NATURAL - COMPLETO                                                                                                                                                                                                                                                                                                                                                                                       </t>
  </si>
  <si>
    <t>555,27</t>
  </si>
  <si>
    <t xml:space="preserve">PORTAO DE CORRER EM CHAPA TIPO PAINEL LAMBRIL QUADRADO, COM PORTA SOCIAL COMPLETA INCLUIDA, COM REQUADRO, ACABAMENTO NATURAL, COM TRILHOS E ROLDANAS                                                                                                                                                                                                                                                                                                                                                      </t>
  </si>
  <si>
    <t>517,87</t>
  </si>
  <si>
    <t xml:space="preserve">PORTAO DE CORRER EM GRADIL FIXO DE BARRA DE FERRO CHATA DE 3 X 1/4" NA VERTICAL, SEM REQUADRO, ACABAMENTO NATURAL, COM TRILHOS E ROLDANAS                                                                                                                                                                                                                                                                                                                                                                 </t>
  </si>
  <si>
    <t>678,99</t>
  </si>
  <si>
    <t xml:space="preserve">POSTE CONICO CONTINUO EM ACO GALVANIZADO, CURVO, BRACO DUPLO, ENGASTADO,  H = 9 M, DIAMETRO INFERIOR = *135* MM                                                                                                                                                                                                                                                                                                                                                                                           </t>
  </si>
  <si>
    <t>2.023,75</t>
  </si>
  <si>
    <t xml:space="preserve">POSTE CONICO CONTINUO EM ACO GALVANIZADO, CURVO, BRACO DUPLO, FLANGEADO,  H = 9 M, DIAMETRO INFERIOR = *135* MM                                                                                                                                                                                                                                                                                                                                                                                           </t>
  </si>
  <si>
    <t>2.300,12</t>
  </si>
  <si>
    <t xml:space="preserve">POSTE CONICO CONTINUO EM ACO GALVANIZADO, CURVO, BRACO SIMPLES, ENGASTADO,  H = 9 M, DIAMETRO INFERIOR = *135* MM                                                                                                                                                                                                                                                                                                                                                                                         </t>
  </si>
  <si>
    <t>1.956,22</t>
  </si>
  <si>
    <t xml:space="preserve">POSTE CONICO CONTINUO EM ACO GALVANIZADO, CURVO, BRACO SIMPLES, FLANGEADO,  H = 9 M, DIAMETRO INFERIOR = *135* MM                                                                                                                                                                                                                                                                                                                                                                                         </t>
  </si>
  <si>
    <t>1.953,38</t>
  </si>
  <si>
    <t xml:space="preserve">POSTE CONICO CONTINUO EM ACO GALVANIZADO, CURVO, BRACO SIMPLES, FLANGEADO, H = 7 M, DIAMETRO INFERIOR = *125* MM                                                                                                                                                                                                                                                                                                                                                                                          </t>
  </si>
  <si>
    <t>1.457,50</t>
  </si>
  <si>
    <t xml:space="preserve">POSTE CONICO CONTINUO EM ACO GALVANIZADO, RETO, ENGASTADO,  H = 7 M, DIAMETRO INFERIOR = *125* MM                                                                                                                                                                                                                                                                                                                                                                                                         </t>
  </si>
  <si>
    <t>1.476,00</t>
  </si>
  <si>
    <t xml:space="preserve">POSTE CONICO CONTINUO EM ACO GALVANIZADO, RETO, ENGASTADO,  H = 9 M, DIAMETRO INFERIOR = *145* MM                                                                                                                                                                                                                                                                                                                                                                                                         </t>
  </si>
  <si>
    <t>2.044,80</t>
  </si>
  <si>
    <t xml:space="preserve">POSTE CONICO CONTINUO EM ACO GALVANIZADO, RETO, FLANGEADO,  H = 3 M, DIAMETRO INFERIOR = *95* MM                                                                                                                                                                                                                                                                                                                                                                                                          </t>
  </si>
  <si>
    <t>503,27</t>
  </si>
  <si>
    <t xml:space="preserve">POSTE DE CONCRETO ARMADO DE SECAO CIRCULAR, EXTENSAO DE 10,00 M, RESISTENCIA DE 150 A 200 DAN, TIPO C-14                                                                                                                                                                                                                                                                                                                                                                                                  </t>
  </si>
  <si>
    <t>1.026,14</t>
  </si>
  <si>
    <t xml:space="preserve">POSTE DE CONCRETO ARMADO DE SECAO CIRCULAR, EXTENSAO DE 11,00 M, RESISTENCIA DE 200 A 300 DAN, TIPO C-14                                                                                                                                                                                                                                                                                                                                                                                                  </t>
  </si>
  <si>
    <t>1.417,55</t>
  </si>
  <si>
    <t xml:space="preserve">POSTE DE CONCRETO ARMADO DE SECAO CIRCULAR, EXTENSAO DE 11,00 M, RESISTENCIA DE 300 A 400 DAN, TIPO C-17                                                                                                                                                                                                                                                                                                                                                                                                  </t>
  </si>
  <si>
    <t>1.629,84</t>
  </si>
  <si>
    <t xml:space="preserve">POSTE DE CONCRETO ARMADO DE SECAO CIRCULAR, EXTENSAO DE 13,00 M, RESISTENCIA DE 1000 DAN, TIPO C-23                                                                                                                                                                                                                                                                                                                                                                                                       </t>
  </si>
  <si>
    <t>3.663,87</t>
  </si>
  <si>
    <t xml:space="preserve">POSTE DE CONCRETO ARMADO DE SECAO CIRCULAR, EXTENSAO DE 13,00 M, RESISTENCIA DE 1500 DAN, TIPO C-29                                                                                                                                                                                                                                                                                                                                                                                                       </t>
  </si>
  <si>
    <t>4.850,85</t>
  </si>
  <si>
    <t xml:space="preserve">POSTE DE CONCRETO ARMADO DE SECAO CIRCULAR, EXTENSAO DE 13,00 M, RESISTENCIA DE 2000 DAN, TIPO C-29                                                                                                                                                                                                                                                                                                                                                                                                       </t>
  </si>
  <si>
    <t>6.958,94</t>
  </si>
  <si>
    <t xml:space="preserve">POSTE DE CONCRETO ARMADO DE SECAO CIRCULAR, EXTENSAO DE 13,00 M, RESISTENCIA DE 2500 DAN, TIPO C-29                                                                                                                                                                                                                                                                                                                                                                                                       </t>
  </si>
  <si>
    <t>8.688,38</t>
  </si>
  <si>
    <t xml:space="preserve">POSTE DE CONCRETO ARMADO DE SECAO CIRCULAR, EXTENSAO DE 13,00 M, RESISTENCIA DE 3000 DAN, TIPO C-29                                                                                                                                                                                                                                                                                                                                                                                                       </t>
  </si>
  <si>
    <t>13.228,59</t>
  </si>
  <si>
    <t xml:space="preserve">POSTE DE CONCRETO ARMADO DE SECAO CIRCULAR, EXTENSAO DE 14,00 M, RESISTENCIA DE 1000 DAN, TIPO C-23                                                                                                                                                                                                                                                                                                                                                                                                       </t>
  </si>
  <si>
    <t>4.905,76</t>
  </si>
  <si>
    <t xml:space="preserve">POSTE DE CONCRETO ARMADO DE SECAO CIRCULAR, EXTENSAO DE 14,00 M, RESISTENCIA DE 1500 DAN, TIPO C-29                                                                                                                                                                                                                                                                                                                                                                                                       </t>
  </si>
  <si>
    <t>6.874,85</t>
  </si>
  <si>
    <t xml:space="preserve">POSTE DE CONCRETO ARMADO DE SECAO CIRCULAR, EXTENSAO DE 14,00 M, RESISTENCIA DE 2000 DAN, TIPO C-29                                                                                                                                                                                                                                                                                                                                                                                                       </t>
  </si>
  <si>
    <t>9.219,74</t>
  </si>
  <si>
    <t xml:space="preserve">POSTE DE CONCRETO ARMADO DE SECAO CIRCULAR, EXTENSAO DE 14,00 M, RESISTENCIA DE 2500 DAN, TIPO C-29                                                                                                                                                                                                                                                                                                                                                                                                       </t>
  </si>
  <si>
    <t>11.790,00</t>
  </si>
  <si>
    <t xml:space="preserve">POSTE DE CONCRETO ARMADO DE SECAO CIRCULAR, EXTENSAO DE 14,00 M, RESISTENCIA DE 300 A 400 DAN, TIPO C-17                                                                                                                                                                                                                                                                                                                                                                                                  </t>
  </si>
  <si>
    <t xml:space="preserve">POSTE DE CONCRETO ARMADO DE SECAO CIRCULAR, EXTENSAO DE 14,00 M, RESISTENCIA DE 3000 DAN, TIPO C-29                                                                                                                                                                                                                                                                                                                                                                                                       </t>
  </si>
  <si>
    <t>15.157,28</t>
  </si>
  <si>
    <t xml:space="preserve">POSTE DE CONCRETO ARMADO DE SECAO CIRCULAR, EXTENSAO DE 15,00 M, RESISTENCIA DE 1000 DAN, TIPO C-23                                                                                                                                                                                                                                                                                                                                                                                                       </t>
  </si>
  <si>
    <t>5.271,17</t>
  </si>
  <si>
    <t xml:space="preserve">POSTE DE CONCRETO ARMADO DE SECAO CIRCULAR, EXTENSAO DE 15,00 M, RESISTENCIA DE 1500 DAN, TIPO C-29                                                                                                                                                                                                                                                                                                                                                                                                       </t>
  </si>
  <si>
    <t>8.083,14</t>
  </si>
  <si>
    <t xml:space="preserve">POSTE DE CONCRETO ARMADO DE SECAO CIRCULAR, EXTENSAO DE 15,00 M, RESISTENCIA DE 2000 DAN, TIPO C-29                                                                                                                                                                                                                                                                                                                                                                                                       </t>
  </si>
  <si>
    <t>8.426,61</t>
  </si>
  <si>
    <t xml:space="preserve">POSTE DE CONCRETO ARMADO DE SECAO CIRCULAR, EXTENSAO DE 15,00 M, RESISTENCIA DE 2500 DAN, TIPO C-29                                                                                                                                                                                                                                                                                                                                                                                                       </t>
  </si>
  <si>
    <t>13.768,81</t>
  </si>
  <si>
    <t xml:space="preserve">POSTE DE CONCRETO ARMADO DE SECAO CIRCULAR, EXTENSAO DE 15,00 M, RESISTENCIA DE 3000 DAN, TIPO C-29                                                                                                                                                                                                                                                                                                                                                                                                       </t>
  </si>
  <si>
    <t>16.429,31</t>
  </si>
  <si>
    <t xml:space="preserve">POSTE DE CONCRETO ARMADO DE SECAO CIRCULAR, EXTENSAO DE 9,00 M, RESISTENCIA DE 200 A 300 DAN, TIPO C-14                                                                                                                                                                                                                                                                                                                                                                                                   </t>
  </si>
  <si>
    <t>884,06</t>
  </si>
  <si>
    <t xml:space="preserve">POSTE DE CONCRETO ARMADO DE SECAO CIRCULAR, EXTENSAO DE 9,00 M, RESISTENCIA DE 300 A 400 DAN, TIPO C-17                                                                                                                                                                                                                                                                                                                                                                                                   </t>
  </si>
  <si>
    <t>1.057,23</t>
  </si>
  <si>
    <t xml:space="preserve">POSTE DE CONCRETO ARMADO DE SECAO DUPLO T, EXTENSAO DE 10,00 M, RESISTENCIA DE 1000 DAN, TIPO B-1,5                                                                                                                                                                                                                                                                                                                                                                                                       </t>
  </si>
  <si>
    <t>2.145,56</t>
  </si>
  <si>
    <t xml:space="preserve">POSTE DE CONCRETO ARMADO DE SECAO DUPLO T, EXTENSAO DE 10,00 M, RESISTENCIA DE 150 DAN, TIPO D                                                                                                                                                                                                                                                                                                                                                                                                            </t>
  </si>
  <si>
    <t>689,45</t>
  </si>
  <si>
    <t xml:space="preserve">POSTE DE CONCRETO ARMADO DE SECAO DUPLO T, EXTENSAO DE 10,00 M, RESISTENCIA DE 300 A 400 DAN, TIPO B OU D                                                                                                                                                                                                                                                                                                                                                                                                 </t>
  </si>
  <si>
    <t>933,39</t>
  </si>
  <si>
    <t xml:space="preserve">POSTE DE CONCRETO ARMADO DE SECAO DUPLO T, EXTENSAO DE 10,00 M, RESISTENCIA DE 600 DAN, TIPO B                                                                                                                                                                                                                                                                                                                                                                                                            </t>
  </si>
  <si>
    <t>1.341,91</t>
  </si>
  <si>
    <t xml:space="preserve">POSTE DE CONCRETO ARMADO DE SECAO DUPLO T, EXTENSAO DE 11,00 M, RESISTENCIA DE 1000 DAN, TIPO B-1,5                                                                                                                                                                                                                                                                                                                                                                                                       </t>
  </si>
  <si>
    <t>2.486,54</t>
  </si>
  <si>
    <t xml:space="preserve">POSTE DE CONCRETO ARMADO DE SECAO DUPLO T, EXTENSAO DE 11,00 M, RESISTENCIA DE 150 DAN, TIPO D                                                                                                                                                                                                                                                                                                                                                                                                            </t>
  </si>
  <si>
    <t>725,59</t>
  </si>
  <si>
    <t xml:space="preserve">POSTE DE CONCRETO ARMADO DE SECAO DUPLO T, EXTENSAO DE 11,00 M, RESISTENCIA DE 1500 DAN, TIPO B-3,0                                                                                                                                                                                                                                                                                                                                                                                                       </t>
  </si>
  <si>
    <t>3.278,39</t>
  </si>
  <si>
    <t xml:space="preserve">POSTE DE CONCRETO ARMADO DE SECAO DUPLO T, EXTENSAO DE 11,00 M, RESISTENCIA DE 200 DAN, TIPO D                                                                                                                                                                                                                                                                                                                                                                                                            </t>
  </si>
  <si>
    <t>761,87</t>
  </si>
  <si>
    <t xml:space="preserve">POSTE DE CONCRETO ARMADO DE SECAO DUPLO T, EXTENSAO DE 11,00 M, RESISTENCIA DE 2000 DAN, TIPO B-4,5                                                                                                                                                                                                                                                                                                                                                                                                       </t>
  </si>
  <si>
    <t>4.413,37</t>
  </si>
  <si>
    <t xml:space="preserve">POSTE DE CONCRETO ARMADO DE SECAO DUPLO T, EXTENSAO DE 11,00 M, RESISTENCIA DE 300 DAN, TIPO B                                                                                                                                                                                                                                                                                                                                                                                                            </t>
  </si>
  <si>
    <t>1.162,31</t>
  </si>
  <si>
    <t xml:space="preserve">POSTE DE CONCRETO ARMADO DE SECAO DUPLO T, EXTENSAO DE 11,00 M, RESISTENCIA DE 600 DAN, TIPO B                                                                                                                                                                                                                                                                                                                                                                                                            </t>
  </si>
  <si>
    <t>1.643,22</t>
  </si>
  <si>
    <t xml:space="preserve">POSTE DE CONCRETO ARMADO DE SECAO DUPLO T, EXTENSAO DE 12,00 M, RESISTENCIA DE 1000 DAN, TIPO B-1,5                                                                                                                                                                                                                                                                                                                                                                                                       </t>
  </si>
  <si>
    <t>2.744,95</t>
  </si>
  <si>
    <t xml:space="preserve">POSTE DE CONCRETO ARMADO DE SECAO DUPLO T, EXTENSAO DE 12,00 M, RESISTENCIA DE 150 DAN, TIPO D                                                                                                                                                                                                                                                                                                                                                                                                            </t>
  </si>
  <si>
    <t>960,89</t>
  </si>
  <si>
    <t xml:space="preserve">POSTE DE CONCRETO ARMADO DE SECAO DUPLO T, EXTENSAO DE 12,00 M, RESISTENCIA DE 1500 DAN, TIPO B-3,0                                                                                                                                                                                                                                                                                                                                                                                                       </t>
  </si>
  <si>
    <t>3.867,60</t>
  </si>
  <si>
    <t xml:space="preserve">POSTE DE CONCRETO ARMADO DE SECAO DUPLO T, EXTENSAO DE 12,00 M, RESISTENCIA DE 300 A 400 DAN, TIPO B OU D                                                                                                                                                                                                                                                                                                                                                                                                 </t>
  </si>
  <si>
    <t>1.302,24</t>
  </si>
  <si>
    <t xml:space="preserve">POSTE DE CONCRETO ARMADO DE SECAO DUPLO T, EXTENSAO DE 12,00 M, RESISTENCIA DE 3000 DAN, TIPO B-6,0                                                                                                                                                                                                                                                                                                                                                                                                       </t>
  </si>
  <si>
    <t>8.016,58</t>
  </si>
  <si>
    <t xml:space="preserve">POSTE DE CONCRETO ARMADO DE SECAO DUPLO T, EXTENSAO DE 12,00 M, RESISTENCIA DE 600 DAN, TIPO B                                                                                                                                                                                                                                                                                                                                                                                                            </t>
  </si>
  <si>
    <t>1.791,72</t>
  </si>
  <si>
    <t xml:space="preserve">POSTE DE CONCRETO ARMADO DE SECAO DUPLO T, EXTENSAO DE 13,00 M, RESISTENCIA DE 1000 DAN, TIPO B-1,5                                                                                                                                                                                                                                                                                                                                                                                                       </t>
  </si>
  <si>
    <t>3.356,13</t>
  </si>
  <si>
    <t xml:space="preserve">POSTE DE CONCRETO ARMADO DE SECAO DUPLO T, EXTENSAO DE 13,00 M, RESISTENCIA DE 1500 DAN, TIPO B-3,0                                                                                                                                                                                                                                                                                                                                                                                                       </t>
  </si>
  <si>
    <t>5.381,07</t>
  </si>
  <si>
    <t xml:space="preserve">POSTE DE CONCRETO ARMADO DE SECAO DUPLO T, EXTENSAO DE 13,00 M, RESISTENCIA DE 2000 DAN, TIPO B-4,5                                                                                                                                                                                                                                                                                                                                                                                                       </t>
  </si>
  <si>
    <t>7.216,18</t>
  </si>
  <si>
    <t xml:space="preserve">POSTE DE CONCRETO ARMADO DE SECAO DUPLO T, EXTENSAO DE 13,00 M, RESISTENCIA DE 300 DAN, TIPO B                                                                                                                                                                                                                                                                                                                                                                                                            </t>
  </si>
  <si>
    <t>1.521,52</t>
  </si>
  <si>
    <t xml:space="preserve">POSTE DE CONCRETO ARMADO DE SECAO DUPLO T, EXTENSAO DE 13,00 M, RESISTENCIA DE 600 DAN, TIPO B                                                                                                                                                                                                                                                                                                                                                                                                            </t>
  </si>
  <si>
    <t>2.290,85</t>
  </si>
  <si>
    <t xml:space="preserve">POSTE DE CONCRETO ARMADO DE SECAO DUPLO T, EXTENSAO DE 15,00 M, RESISTENCIA DE 1500 DAN, TIPO B-3,0                                                                                                                                                                                                                                                                                                                                                                                                       </t>
  </si>
  <si>
    <t>6.633,20</t>
  </si>
  <si>
    <t xml:space="preserve">POSTE DE CONCRETO ARMADO DE SECAO DUPLO T, EXTENSAO DE 15,00 M, RESISTENCIA DE 2000 DAN, TIPO B-4,5                                                                                                                                                                                                                                                                                                                                                                                                       </t>
  </si>
  <si>
    <t>9.492,19</t>
  </si>
  <si>
    <t xml:space="preserve">POSTE DE CONCRETO ARMADO DE SECAO DUPLO T, EXTENSAO DE 8,00 M, RESISTENCIA DE 150 DAN, TIPO D                                                                                                                                                                                                                                                                                                                                                                                                             </t>
  </si>
  <si>
    <t>487,87</t>
  </si>
  <si>
    <t xml:space="preserve">POSTE DE CONCRETO ARMADO DE SECAO DUPLO T, EXTENSAO DE 9,00 M, RESISTENCIA DE 1000 DAN, TIPO B-1,5                                                                                                                                                                                                                                                                                                                                                                                                        </t>
  </si>
  <si>
    <t>1.906,48</t>
  </si>
  <si>
    <t xml:space="preserve">POSTE DE CONCRETO ARMADO DE SECAO DUPLO T, EXTENSAO DE 9,00 M, RESISTENCIA DE 150 DAN, TIPO D                                                                                                                                                                                                                                                                                                                                                                                                             </t>
  </si>
  <si>
    <t>604,74</t>
  </si>
  <si>
    <t xml:space="preserve">POSTE DE CONCRETO ARMADO DE SECAO DUPLO T, EXTENSAO DE 9,00 M, RESISTENCIA DE 300 A 400 DAN, TIPO B OU D                                                                                                                                                                                                                                                                                                                                                                                                  </t>
  </si>
  <si>
    <t>794,00</t>
  </si>
  <si>
    <t xml:space="preserve">POSTE DE CONCRETO ARMADO DE SECAO DUPLO T, EXTENSAO DE 9,00 M, RESISTENCIA DE 600 DAN, TIPO B                                                                                                                                                                                                                                                                                                                                                                                                             </t>
  </si>
  <si>
    <t>1.179,38</t>
  </si>
  <si>
    <t xml:space="preserve">POSTE DECORATIVO PARA JARDIM EM ACO TUBULAR, SEM LUMINARIA, H = *2,5* M                                                                                                                                                                                                                                                                                                                                                                                                                                   </t>
  </si>
  <si>
    <t>297,90</t>
  </si>
  <si>
    <t xml:space="preserve">POSTE ROLICO DE MADEIRA TRATADA, D = 20 A 25 CM, H = 12,00 M, EM EUCALIPTO OU EQUIVALENTE DA REGIAO                                                                                                                                                                                                                                                                                                                                                                                                       </t>
  </si>
  <si>
    <t>92,68</t>
  </si>
  <si>
    <t xml:space="preserve">POSTES METALICOS AUTOPORTANTES, CONICO OU TELESCOPICO, PARA SPDA, ALTURA 10 METROS LIVRES                                                                                                                                                                                                                                                                                                                                                                                                                 </t>
  </si>
  <si>
    <t>1.608,07</t>
  </si>
  <si>
    <t xml:space="preserve">POSTES METALICOS AUTOPORTANTES, CONICO OU TELESCOPICO, PARA SPDA, ALTURA 12 METROS LIVRES                                                                                                                                                                                                                                                                                                                                                                                                                 </t>
  </si>
  <si>
    <t>2.244,95</t>
  </si>
  <si>
    <t xml:space="preserve">POSTES METALICOS AUTOPORTANTES, CONICO OU TELESCOPICO, PARA SPDA, ALTURA 15 METROS LIVRES                                                                                                                                                                                                                                                                                                                                                                                                                 </t>
  </si>
  <si>
    <t>3.131,53</t>
  </si>
  <si>
    <t xml:space="preserve">POSTES METALICOS AUTOPORTANTES, CONICO OU TELESCOPICO, PARA SPDA, ALTURA 20 METROS LIVRES                                                                                                                                                                                                                                                                                                                                                                                                                 </t>
  </si>
  <si>
    <t>4.269,68</t>
  </si>
  <si>
    <t xml:space="preserve">POZOLANA DE CLASSE  C                                                                                                                                                                                                                                                                                                                                                                                                                                                                                     </t>
  </si>
  <si>
    <t>346,27</t>
  </si>
  <si>
    <t xml:space="preserve">PRANCHA APARELHADA *4 X 30* CM, EM MACARANDUBA/MASSARANDUBA, ANGELIM OU EQUIVALENTE DA REGIAO                                                                                                                                                                                                                                                                                                                                                                                                             </t>
  </si>
  <si>
    <t>63,13</t>
  </si>
  <si>
    <t xml:space="preserve">PRANCHA NAO APARELHADA *6 X 25* CM, EM MACARANDUBA/MASSARANDUBA, ANGELIM OU EQUIVALENTE DA REGIAO - BRUTA                                                                                                                                                                                                                                                                                                                                                                                                 </t>
  </si>
  <si>
    <t>52,46</t>
  </si>
  <si>
    <t xml:space="preserve">PRANCHA NAO APARELHADA *6 X 30* CM, EM MACARANDUBA/MASSARANDUBA, ANGELIM OU EQUIVALENTE DA REGIAO - BRUTA                                                                                                                                                                                                                                                                                                                                                                                                 </t>
  </si>
  <si>
    <t xml:space="preserve">PRANCHA NAO APARELHADA *6 X 40* CM, EM MACARANDUBA/MASSARANDUBA, ANGELIM OU EQUIVALENTE DA REGIAO - BRUTA                                                                                                                                                                                                                                                                                                                                                                                                 </t>
  </si>
  <si>
    <t>145,21</t>
  </si>
  <si>
    <t xml:space="preserve">PRANCHAO APARELHADO *7,5 X 23* CM, EM MACARANDUBA/MASSARANDUBA, ANGELIM OU EQUIVALENTE DA REGIAO                                                                                                                                                                                                                                                                                                                                                                                                          </t>
  </si>
  <si>
    <t>96,80</t>
  </si>
  <si>
    <t xml:space="preserve">PRANCHAO APARELHADO *8 X 30* CM, EM MACARANDUBA/MASSARANDUBA, ANGELIM OU EQUIVALENTE DA REGIAO                                                                                                                                                                                                                                                                                                                                                                                                            </t>
  </si>
  <si>
    <t>130,68</t>
  </si>
  <si>
    <t xml:space="preserve">PRANCHAO NAO APARELHADO *7,5 X 23* CM, EM MACARANDUBA/MASSARANDUBA, ANGELIM OU EQUIVALENTE DA REGIAO - BRUTA                                                                                                                                                                                                                                                                                                                                                                                              </t>
  </si>
  <si>
    <t>108,90</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</si>
  <si>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</si>
  <si>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</si>
  <si>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</si>
  <si>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 xml:space="preserve">PREGO DE ACO POLIDO COM CABECA 10 X 11 (1 X 17)                                                                                                                                                                                                                                                                                                                                                                                                                                                           </t>
  </si>
  <si>
    <t>25,77</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</si>
  <si>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</si>
  <si>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</si>
  <si>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</si>
  <si>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</si>
  <si>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</si>
  <si>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</si>
  <si>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</si>
  <si>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</si>
  <si>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14,93</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</si>
  <si>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</si>
  <si>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</si>
  <si>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</si>
  <si>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</si>
  <si>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</si>
  <si>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</si>
  <si>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</si>
  <si>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</si>
  <si>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</si>
  <si>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</si>
  <si>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3.957,85</t>
  </si>
  <si>
    <t xml:space="preserve">PRIMER DE POLIURETANO                                                                                                                                                                                                                                                                                                                                                                                                                                                                                     </t>
  </si>
  <si>
    <t>553,09</t>
  </si>
  <si>
    <t xml:space="preserve">PRIMER EPOXI / EPOXIDICO                                                                                                                                                                                                                                                                                                                                                                                                                                                                                  </t>
  </si>
  <si>
    <t>125,03</t>
  </si>
  <si>
    <t xml:space="preserve">PRIMER PARA MANTA ASFALTICA A BASE DE ASFALTO MODIFICADO DILUIDO EM SOLVENTE, APLICACAO A FRIO                                                                                                                                                                                                                                                                                                                                                                                                            </t>
  </si>
  <si>
    <t xml:space="preserve">PROJETOR DE ARGAMASSA, CAPACIDADE DE PROJECAO 1,5 M3/H, ALCANCE DA PROJECAO 30 ATE 60 M, MOTOR ELETRICO TRIFASICO                                                                                                                                                                                                                                                                                                                                                                                         </t>
  </si>
  <si>
    <t>78.265,63</t>
  </si>
  <si>
    <t xml:space="preserve">PROJETOR DE ARGAMASSA, CAPACIDADE DE PROJECAO 2,0 M3/H, ALCANCE DA PROJECAO ATE 50 M, MOTOR ELETRICO TRIFASICO                                                                                                                                                                                                                                                                                                                                                                                            </t>
  </si>
  <si>
    <t>103.740,69</t>
  </si>
  <si>
    <t xml:space="preserve">PROJETOR PNEUMATICO DE ARGAMASSA PARA CHAPISCO E REBOCO COM RECIPIENTE ACOPLADO, TIPO CANEQUNHA, COM VOLUME DE 1,50 L, SEM COMPRESSOR                                                                                                                                                                                                                                                                                                                                                                     </t>
  </si>
  <si>
    <t>622,34</t>
  </si>
  <si>
    <t xml:space="preserve">PROJETOR RETANGULAR FECHADO PARA LAMPADA VAPOR DE MERCURIO/SODIO 250 W A 500 W, CABECEIRAS EM ALUMINIO FUNDIDO, CORPO EM ALUMINIO ANODIZADO, PARA LAMPADA E40 FECHAMENTO EM VIDRO TEMPERADO.                                                                                                                                                                                                                                                                                                              </t>
  </si>
  <si>
    <t>124,80</t>
  </si>
  <si>
    <t xml:space="preserve">PROLONGADOR/EXTENSOR PARA ROLO DE PINTURA 3 M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</si>
  <si>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</si>
  <si>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</si>
  <si>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</si>
  <si>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18,04</t>
  </si>
  <si>
    <t xml:space="preserve">PROTETOR AUDITIVO TIPO CONCHA COM ABAFADOR DE RUIDOS, ATENUACAO ACIMA DE 22 DB                                                                                                                                                                                                                                                                                                                                                                                                                            </t>
  </si>
  <si>
    <t>30,75</t>
  </si>
  <si>
    <t xml:space="preserve">PROTETOR AUDITIVO TIPO PLUG DE INSERCAO COM CORDAO, ATENUACAO SUPERIOR A 15 DB                                                                                                                                                                                                                                                                                                                                                                                                                            </t>
  </si>
  <si>
    <t xml:space="preserve">PROTETOR SOLAR FPS 30, EMBALAGEM 2 LITROS                                                                                                                                                                                                                                                                                                                                                                                                                                                                 </t>
  </si>
  <si>
    <t>255,00</t>
  </si>
  <si>
    <t xml:space="preserve">PROTETOR/PONTEIRA PLASTICA PARA PONTA DE VERGALHAO DE ATE 1", TIPO PROTETOR DE ESPERA                                                                                                                                                                                                                                                                                                                                                                                                                     </t>
  </si>
  <si>
    <t xml:space="preserve">PRUMO DE CENTRO EM ACO *400* G                                                                                                                                                                                                                                                                                                                                                                                                                                                                            </t>
  </si>
  <si>
    <t>41,79</t>
  </si>
  <si>
    <t xml:space="preserve">PRUMO DE PAREDE EM ACO 700 A 750 G                                                                                                                                                                                                                                                                                                                                                                                                                                                                        </t>
  </si>
  <si>
    <t>47,65</t>
  </si>
  <si>
    <t xml:space="preserve">PULSADOR CAMPAINHA 10A, 250V (APENAS MODULO)                                                                                                                                                                                                                                                                                                                                                                                                                                                              </t>
  </si>
  <si>
    <t>6,17</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</si>
  <si>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</si>
  <si>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</si>
  <si>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</si>
  <si>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PUXADOR DE EMBUTIR TIPO CONCHA, COM FURO PARA CHAVE, EM LATAO CROMADO,  COMPRIMENTO DE APROX *100* MM E LARGURA DE APROX *40* MM                                                                                                                                                                                                                                                                                                                                                                          </t>
  </si>
  <si>
    <t>12,80</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</si>
  <si>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</si>
  <si>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</si>
  <si>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</si>
  <si>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139,71</t>
  </si>
  <si>
    <t xml:space="preserve">PUXADOR TUBULAR RETO SIMPLES, EM ALUMINIO CROMADO, COM COMPRIMENTO DE APROX 400 MM E DIAMETRO DE 25 MM                                                                                                                                                                                                                                                                                                                                                                                                    </t>
  </si>
  <si>
    <t>69,85</t>
  </si>
  <si>
    <t xml:space="preserve">QUADRO DE DISTRIBUICAO COM BARRAMENTO TRIFASICO, DE EMBUTIR, EM CHAPA DE ACO GALVANIZADO, PARA 12 DISJUNTORES DIN, 100 A                                                                                                                                                                                                                                                                                                                                                                                  </t>
  </si>
  <si>
    <t>340,49</t>
  </si>
  <si>
    <t xml:space="preserve">QUADRO DE DISTRIBUICAO COM BARRAMENTO TRIFASICO, DE EMBUTIR, EM CHAPA DE ACO GALVANIZADO, PARA 18 DISJUNTORES DIN, 100 A, INCLUINDO BARRAMENTO                                                                                                                                                                                                                                                                                                                                                            </t>
  </si>
  <si>
    <t>477,17</t>
  </si>
  <si>
    <t xml:space="preserve">QUADRO DE DISTRIBUICAO COM BARRAMENTO TRIFASICO, DE EMBUTIR, EM CHAPA DE ACO GALVANIZADO, PARA 24 DISJUNTORES DIN, 100 A                                                                                                                                                                                                                                                                                                                                                                                  </t>
  </si>
  <si>
    <t>501,45</t>
  </si>
  <si>
    <t xml:space="preserve">QUADRO DE DISTRIBUICAO COM BARRAMENTO TRIFASICO, DE EMBUTIR, EM CHAPA DE ACO GALVANIZADO, PARA 28 DISJUNTORES DIN, 100 A                                                                                                                                                                                                                                                                                                                                                                                  </t>
  </si>
  <si>
    <t>704,26</t>
  </si>
  <si>
    <t xml:space="preserve">QUADRO DE DISTRIBUICAO COM BARRAMENTO TRIFASICO, DE EMBUTIR, EM CHAPA DE ACO GALVANIZADO, PARA 30 DISJUNTORES DIN, 150 A                                                                                                                                                                                                                                                                                                                                                                                  </t>
  </si>
  <si>
    <t>575,07</t>
  </si>
  <si>
    <t xml:space="preserve">QUADRO DE DISTRIBUICAO COM BARRAMENTO TRIFASICO, DE EMBUTIR, EM CHAPA DE ACO GALVANIZADO, PARA 30 DISJUNTORES DIN, 225 A                                                                                                                                                                                                                                                                                                                                                                                  </t>
  </si>
  <si>
    <t>1.214,17</t>
  </si>
  <si>
    <t xml:space="preserve">QUADRO DE DISTRIBUICAO COM BARRAMENTO TRIFASICO, DE EMBUTIR, EM CHAPA DE ACO GALVANIZADO, PARA 36 DISJUNTORES DIN, 100 A                                                                                                                                                                                                                                                                                                                                                                                  </t>
  </si>
  <si>
    <t>577,98</t>
  </si>
  <si>
    <t xml:space="preserve">QUADRO DE DISTRIBUICAO COM BARRAMENTO TRIFASICO, DE EMBUTIR, EM CHAPA DE ACO GALVANIZADO, PARA 40 DISJUNTORES DIN, 100 A                                                                                                                                                                                                                                                                                                                                                                                  </t>
  </si>
  <si>
    <t>843,83</t>
  </si>
  <si>
    <t xml:space="preserve">QUADRO DE DISTRIBUICAO COM BARRAMENTO TRIFASICO, DE EMBUTIR, EM CHAPA DE ACO GALVANIZADO, PARA 48 DISJUNTORES DIN, 100 A                                                                                                                                                                                                                                                                                                                                                                                  </t>
  </si>
  <si>
    <t>987,59</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</si>
  <si>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</si>
  <si>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</si>
  <si>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353,44</t>
  </si>
  <si>
    <t xml:space="preserve">QUADRO DE DISTRIBUICAO COM BARRAMENTO TRIFASICO, DE SOBREPOR, EM CHAPA DE ACO GALVANIZADO, PARA 18 DISJUNTORES DIN, 100 A                                                                                                                                                                                                                                                                                                                                                                                 </t>
  </si>
  <si>
    <t>441,63</t>
  </si>
  <si>
    <t xml:space="preserve">QUADRO DE DISTRIBUICAO COM BARRAMENTO TRIFASICO, DE SOBREPOR, EM CHAPA DE ACO GALVANIZADO, PARA 28 DISJUNTORES DIN, 100 A                                                                                                                                                                                                                                                                                                                                                                                 </t>
  </si>
  <si>
    <t>408,37</t>
  </si>
  <si>
    <t xml:space="preserve">QUADRO DE DISTRIBUICAO COM BARRAMENTO TRIFASICO, DE SOBREPOR, EM CHAPA DE ACO GALVANIZADO, PARA 30 DISJUNTORES DIN, 100 A                                                                                                                                                                                                                                                                                                                                                                                 </t>
  </si>
  <si>
    <t>595,14</t>
  </si>
  <si>
    <t xml:space="preserve">QUADRO DE DISTRIBUICAO COM BARRAMENTO TRIFASICO, DE SOBREPOR, EM CHAPA DE ACO GALVANIZADO, PARA 36 DISJUNTORES DIN, 100 A                                                                                                                                                                                                                                                                                                                                                                                 </t>
  </si>
  <si>
    <t>735,01</t>
  </si>
  <si>
    <t xml:space="preserve">QUADRO DE DISTRIBUICAO COM BARRAMENTO TRIFASICO, DE SOBREPOR, EM CHAPA DE ACO GALVANIZADO, PARA 48 DISJUNTORES DIN, 100 A                                                                                                                                                                                                                                                                                                                                                                                 </t>
  </si>
  <si>
    <t>883,50</t>
  </si>
  <si>
    <t xml:space="preserve">QUADRO DE DISTRIBUICAO, EM PVC, DE EMBUTIR, COM BARRAMENTO TERRA / NEUTRO, PARA 12 DISJUNTORES NEMA OU 16 DISJUNTORES DIN                                                                                                                                                                                                                                                                                                                                                                                 </t>
  </si>
  <si>
    <t>136,16</t>
  </si>
  <si>
    <t xml:space="preserve">QUADRO DE DISTRIBUICAO, EM PVC, DE EMBUTIR, COM BARRAMENTO TERRA / NEUTRO, PARA 18 DISJUNTORES NEMA OU 24 DISJUNTORES DIN                                                                                                                                                                                                                                                                                                                                                                                 </t>
  </si>
  <si>
    <t>252,27</t>
  </si>
  <si>
    <t xml:space="preserve">QUADRO DE DISTRIBUICAO, EM PVC, DE EMBUTIR, COM BARRAMENTO TERRA / NEUTRO, PARA 27 DISJUNTORES NEMA OU 36 DISJUNTORES DIN                                                                                                                                                                                                                                                                                                                                                                                 </t>
  </si>
  <si>
    <t>546,74</t>
  </si>
  <si>
    <t xml:space="preserve">QUADRO DE DISTRIBUICAO, EM PVC, DE EMBUTIR, COM BARRAMENTO TERRA / NEUTRO, PARA 48 DISJUNTORES DIN                                                                                                                                                                                                                                                                                                                                                                                                        </t>
  </si>
  <si>
    <t>427,43</t>
  </si>
  <si>
    <t xml:space="preserve">QUADRO DE DISTRIBUICAO, EM PVC, DE EMBUTIR, COM BARRAMENTO TERRA / NEUTRO, PARA 6 DISJUNTORES NEMA OU 8 DISJUNTORES DIN                                                                                                                                                                                                                                                                                                                                                                                   </t>
  </si>
  <si>
    <t>79,95</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</si>
  <si>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</si>
  <si>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</si>
  <si>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</si>
  <si>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</si>
  <si>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</si>
  <si>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55,53</t>
  </si>
  <si>
    <t xml:space="preserve">QUADRO DE DISTRIBUICAO, SEM BARRAMENTO, EM PVC, DE SOBREPOR,  PARA 3 DISJUNTORES NEMA OU 4 DISJUNTORES DIN                                                                                                                                                                                                                                                                                                                                                                                                </t>
  </si>
  <si>
    <t>40,97</t>
  </si>
  <si>
    <t xml:space="preserve">QUADRO DE DISTRIBUICAO, SEM BARRAMENTO, EM PVC, DE SOBREPOR, PARA 12 DISJUNTORES NEMA OU 16 DISJUNTORES DIN                                                                                                                                                                                                                                                                                                                                                                                               </t>
  </si>
  <si>
    <t>117,27</t>
  </si>
  <si>
    <t xml:space="preserve">QUADRO DE DISTRIBUICAO, SEM BARRAMENTO, EM PVC, DE SOBREPOR, PARA 18 DISJUNTORES NEMA OU 24 DISJUNTORES DIN                                                                                                                                                                                                                                                                                                                                                                                               </t>
  </si>
  <si>
    <t>171,89</t>
  </si>
  <si>
    <t xml:space="preserve">QUADRO DE DISTRIBUICAO, SEM BARRAMENTO, EM PVC, DE SOBREPOR, PARA 27 DISJUNTORES NEMA OU 36 DISJUNTORES DIN                                                                                                                                                                                                                                                                                                                                                                                               </t>
  </si>
  <si>
    <t>239,79</t>
  </si>
  <si>
    <t xml:space="preserve">QUADRO DE DISTRIBUICAO, SEM BARRAMENTO, EM PVC, DE SOBREPOR, PARA 6 DISJUNTORES NEMA OU 8 DISJUNTORES DIN                                                                                                                                                                                                                                                                                                                                                                                                 </t>
  </si>
  <si>
    <t>69,80</t>
  </si>
  <si>
    <t xml:space="preserve">RACK DE PISO PARA SERVIDOR, ABERTO, EM COLUNA, 44U X *570* MM                                                                                                                                                                                                                                                                                                                                                                                                                                             </t>
  </si>
  <si>
    <t>1.044,93</t>
  </si>
  <si>
    <t xml:space="preserve">RACK DE PISO PARA SERVIDOR, FECHADO, 44U, COM PORTA, 44U X *570* MM                                                                                                                                                                                                                                                                                                                                                                                                                                       </t>
  </si>
  <si>
    <t>2.126,25</t>
  </si>
  <si>
    <t xml:space="preserve">RALO FOFO COM REQUADRO, QUADRADO 150 X 150 MM                                                                                                                                                                                                                                                                                                                                                                                                                                                             </t>
  </si>
  <si>
    <t>61,13</t>
  </si>
  <si>
    <t xml:space="preserve">RALO FOFO COM REQUADRO, QUADRADO 200 X 200 MM                                                                                                                                                                                                                                                                                                                                                                                                                                                             </t>
  </si>
  <si>
    <t>92,14</t>
  </si>
  <si>
    <t xml:space="preserve">RALO FOFO COM REQUADRO, QUADRADO 250 X 250 MM                                                                                                                                                                                                                                                                                                                                                                                                                                                             </t>
  </si>
  <si>
    <t>113,41</t>
  </si>
  <si>
    <t xml:space="preserve">RALO FOFO COM REQUADRO, QUADRADO 300 X 300 MM                                                                                                                                                                                                                                                                                                                                                                                                                                                             </t>
  </si>
  <si>
    <t>141,76</t>
  </si>
  <si>
    <t xml:space="preserve">RALO FOFO COM REQUADRO, QUADRADO 400 X 400 MM                                                                                                                                                                                                                                                                                                                                                                                                                                                             </t>
  </si>
  <si>
    <t>223,28</t>
  </si>
  <si>
    <t xml:space="preserve">RALO FOFO SEMIESFERICO, 100 MM, PARA LAJES/ CALHAS                                                                                                                                                                                                                                                                                                                                                                                                                                                        </t>
  </si>
  <si>
    <t xml:space="preserve">RALO FOFO SEMIESFERICO, 150 MM, PARA LAJES/ CALHAS                                                                                                                                                                                                                                                                                                                                                                                                                                                        </t>
  </si>
  <si>
    <t>57,23</t>
  </si>
  <si>
    <t xml:space="preserve">RALO FOFO SEMIESFERICO, 200 MM, PARA LAJES/ CALHAS                                                                                                                                                                                                                                                                                                                                                                                                                                                        </t>
  </si>
  <si>
    <t>131,57</t>
  </si>
  <si>
    <t xml:space="preserve">RALO FOFO SEMIESFERICO, 75 MM, PARA LAJES/ CALHAS                                                                                                                                                                                                                                                                                                                                                                                                                                                         </t>
  </si>
  <si>
    <t xml:space="preserve">RALO SECO / RALO DE PASSAGEM EM PVC, QUADRADO, 100 X 100 X 53 MM, SAIDA 40 MM, COM GRELHA BRANCA                                                                                                                                                                                                                                                                                                                                                                                                          </t>
  </si>
  <si>
    <t xml:space="preserve">RALO SECO CONICO, PVC, 100 X 40 MM,  COM GRELHA REDONDA BRANCA                                                                                                                                                                                                                                                                                                                                                                                                                                            </t>
  </si>
  <si>
    <t>10,10</t>
  </si>
  <si>
    <t xml:space="preserve">RALO SECO CONICO, PVC, 100 X 40 MM, COM GRELHA QUADRADA BRANCA                                                                                                                                                                                                                                                                                                                                                                                                                                            </t>
  </si>
  <si>
    <t>11,81</t>
  </si>
  <si>
    <t xml:space="preserve">RALO SIFONADO CILINDRICO, PVC, 100 X 40 MM,  COM GRELHA REDONDA BRANCA                                                                                                                                                                                                                                                                                                                                                                                                                                    </t>
  </si>
  <si>
    <t xml:space="preserve">RALO SIFONADO QUADRADO, PVC, 100 X 53 MM, SAIDA 40 MM, COM GRELHA QUADRADA BRANCA                                                                                                                                                                                                                                                                                                                                                                                                                         </t>
  </si>
  <si>
    <t xml:space="preserve">RALO SIFONADO REDONDO CONICO, PVC, 100 X 40 MM, COM GRELHA REDONDA BRANCA                                                                                                                                                                                                                                                                                                                                                                                                                                 </t>
  </si>
  <si>
    <t xml:space="preserve">REATOR ELETRONICO BIVOLT PARA 1 LAMPADA FLUORESCENTE DE 18/20 W                                                                                                                                                                                                                                                                                                                                                                                                                                           </t>
  </si>
  <si>
    <t xml:space="preserve">REATOR ELETRONICO BIVOLT PARA 1 LAMPADA FLUORESCENTE DE 36/40 W                                                                                                                                                                                                                                                                                                                                                                                                                                           </t>
  </si>
  <si>
    <t xml:space="preserve">REATOR ELETRONICO BIVOLT PARA 2 LAMPADAS FLUORESCENTES DE 14 W                                                                                                                                                                                                                                                                                                                                                                                                                                            </t>
  </si>
  <si>
    <t xml:space="preserve">REATOR ELETRONICO BIVOLT PARA 2 LAMPADAS FLUORESCENTES DE 18/20 W                                                                                                                                                                                                                                                                                                                                                                                                                                         </t>
  </si>
  <si>
    <t xml:space="preserve">REATOR ELETRONICO BIVOLT PARA 2 LAMPADAS FLUORESCENTES DE 36/40 W                                                                                                                                                                                                                                                                                                                                                                                                                                         </t>
  </si>
  <si>
    <t xml:space="preserve">REATOR INTERNO/INTEGRADO PARA LAMPADA VAPOR METALICO 400 W, ALTO FATOR DE POTENCIA                                                                                                                                                                                                                                                                                                                                                                                                                        </t>
  </si>
  <si>
    <t>162,45</t>
  </si>
  <si>
    <t xml:space="preserve">REATOR P/ LAMPADA VAPOR DE SODIO 250W USO EXT                                                                                                                                                                                                                                                                                                                                                                                                                                                             </t>
  </si>
  <si>
    <t>282,88</t>
  </si>
  <si>
    <t xml:space="preserve">REATOR P/ 1 LAMPADA VAPOR DE MERCURIO 125W USO EXT                                                                                                                                                                                                                                                                                                                                                                                                                                                        </t>
  </si>
  <si>
    <t>129,65</t>
  </si>
  <si>
    <t xml:space="preserve">REATOR P/ 1 LAMPADA VAPOR DE MERCURIO 250W USO EXT                                                                                                                                                                                                                                                                                                                                                                                                                                                        </t>
  </si>
  <si>
    <t xml:space="preserve">REATOR P/ 1 LAMPADA VAPOR DE MERCURIO 400W USO EXT                                                                                                                                                                                                                                                                                                                                                                                                                                                        </t>
  </si>
  <si>
    <t xml:space="preserve">REBITE DE REPUXO EM ALUMINIO VAZADO, DIAMETRO 3,2 X 8 MM DE COMPRIMENTO (1KG = 1025 UNIDADES)                                                                                                                                                                                                                                                                                                                                                                                                             </t>
  </si>
  <si>
    <t xml:space="preserve">REBOLO ABRASIVO RETO DE USO GERAL GRAO 36, DE 6 X 1 " ( DIAMETRO X ALTURA)                                                                                                                                                                                                                                                                                                                                                                                                                                </t>
  </si>
  <si>
    <t>81,31</t>
  </si>
  <si>
    <t xml:space="preserve">REBOLO ABRASIVO RETO DE USO GERAL GRAO 36, DE 6 X 3/4 " (DIAMETRO X ALTURA)                                                                                                                                                                                                                                                                                                                                                                                                                               </t>
  </si>
  <si>
    <t>64,93</t>
  </si>
  <si>
    <t xml:space="preserve">RECICLADORA DE ASFALTO A FRIO SOBRE RODAS, LARG. FRESAGEM 2,00 M, POT. 315 KW/422 HP                                                                                                                                                                                                                                                                                                                                                                                                                      </t>
  </si>
  <si>
    <t>4.625.057,15</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</si>
  <si>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</si>
  <si>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</si>
  <si>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</si>
  <si>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</si>
  <si>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</si>
  <si>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</si>
  <si>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</si>
  <si>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214,28</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</si>
  <si>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</si>
  <si>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</si>
  <si>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</si>
  <si>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REFLETOR REDONDO EM ALUMINIO ANODIZADO PARA LAMPADA VAPOR DE MERCURIO/SODIO, CORPO EM ALUMINIO COM PINTURA EPOXI, PARA LAMPADA E-27 DE 300 W, COM SUPORTE REDONDO E ALCA REGULAVEL PARA FIXACAO.                                                                                                                                                                                                                                                                                                          </t>
  </si>
  <si>
    <t>163,63</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</si>
  <si>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</si>
  <si>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</si>
  <si>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</si>
  <si>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</si>
  <si>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</si>
  <si>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</si>
  <si>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65,71</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</si>
  <si>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</si>
  <si>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</si>
  <si>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</si>
  <si>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</si>
  <si>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100,57</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</si>
  <si>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</si>
  <si>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</si>
  <si>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</si>
  <si>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</si>
  <si>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46,25</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</si>
  <si>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</si>
  <si>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</si>
  <si>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</si>
  <si>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116,99</t>
  </si>
  <si>
    <t xml:space="preserve">REGISTRO DE PRESSAO PVC, ROSCAVEL, VOLANTE SIMPLES, DE 1/2"                                                                                                                                                                                                                                                                                                                                                                                                                                               </t>
  </si>
  <si>
    <t xml:space="preserve">REGISTRO DE PRESSAO PVC, ROSCAVEL, VOLANTE SIMPLES, DE 3/4"                                                                                                                                                                                                                                                                                                                                                                                                                                               </t>
  </si>
  <si>
    <t xml:space="preserve">REGISTRO DE PRESSAO PVC, SOLDAVEL, VOLANTE SIMPLES, DE 20 MM                                                                                                                                                                                                                                                                                                                                                                                                                                              </t>
  </si>
  <si>
    <t>15,44</t>
  </si>
  <si>
    <t xml:space="preserve">REGISTRO DE PRESSAO PVC, SOLDAVEL, VOLANTE SIMPLES, DE 25 MM                                                                                                                                                                                                                                                                                                                                                                                                                                              </t>
  </si>
  <si>
    <t xml:space="preserve">REGISTRO GAVETA BRUTO EM LATAO FORJADO, BITOLA 1 " (REF 1509)                                                                                                                                                                                                                                                                                                                                                                                                                                             </t>
  </si>
  <si>
    <t>49,79</t>
  </si>
  <si>
    <t xml:space="preserve">REGISTRO GAVETA BRUTO EM LATAO FORJADO, BITOLA 1 1/2 " (REF 1509)                                                                                                                                                                                                                                                                                                                                                                                                                                         </t>
  </si>
  <si>
    <t>85,66</t>
  </si>
  <si>
    <t xml:space="preserve">REGISTRO GAVETA BRUTO EM LATAO FORJADO, BITOLA 1 1/4 " (REF 1509)                                                                                                                                                                                                                                                                                                                                                                                                                                         </t>
  </si>
  <si>
    <t>67,85</t>
  </si>
  <si>
    <t xml:space="preserve">REGISTRO GAVETA BRUTO EM LATAO FORJADO, BITOLA 1/2 " (REF 1509)                                                                                                                                                                                                                                                                                                                                                                                                                                           </t>
  </si>
  <si>
    <t>29,90</t>
  </si>
  <si>
    <t xml:space="preserve">REGISTRO GAVETA BRUTO EM LATAO FORJADO, BITOLA 2 " (REF 1509)                                                                                                                                                                                                                                                                                                                                                                                                                                             </t>
  </si>
  <si>
    <t xml:space="preserve">REGISTRO GAVETA BRUTO EM LATAO FORJADO, BITOLA 2 1/2 " (REF 1509)                                                                                                                                                                                                                                                                                                                                                                                                                                         </t>
  </si>
  <si>
    <t>247,46</t>
  </si>
  <si>
    <t xml:space="preserve">REGISTRO GAVETA BRUTO EM LATAO FORJADO, BITOLA 3 " (REF 1509)                                                                                                                                                                                                                                                                                                                                                                                                                                             </t>
  </si>
  <si>
    <t>299,59</t>
  </si>
  <si>
    <t xml:space="preserve">REGISTRO GAVETA BRUTO EM LATAO FORJADO, BITOLA 3/4 " (REF 1509)                                                                                                                                                                                                                                                                                                                                                                                                                                           </t>
  </si>
  <si>
    <t>31,54</t>
  </si>
  <si>
    <t xml:space="preserve">REGISTRO GAVETA BRUTO EM LATAO FORJADO, BITOLA 4 " (REF 1509)                                                                                                                                                                                                                                                                                                                                                                                                                                             </t>
  </si>
  <si>
    <t>624,25</t>
  </si>
  <si>
    <t xml:space="preserve">REGISTRO GAVETA COM ACABAMENTO E CANOPLA CROMADOS, SIMPLES, BITOLA 1 " (REF 1509)                                                                                                                                                                                                                                                                                                                                                                                                                         </t>
  </si>
  <si>
    <t>94,20</t>
  </si>
  <si>
    <t xml:space="preserve">REGISTRO GAVETA COM ACABAMENTO E CANOPLA CROMADOS, SIMPLES, BITOLA 1 1/2 " (REF 1509)                                                                                                                                                                                                                                                                                                                                                                                                                     </t>
  </si>
  <si>
    <t>136,98</t>
  </si>
  <si>
    <t xml:space="preserve">REGISTRO GAVETA COM ACABAMENTO E CANOPLA CROMADOS, SIMPLES, BITOLA 1 1/4 " (REF 1509)                                                                                                                                                                                                                                                                                                                                                                                                                     </t>
  </si>
  <si>
    <t>130,96</t>
  </si>
  <si>
    <t xml:space="preserve">REGISTRO GAVETA COM ACABAMENTO E CANOPLA CROMADOS, SIMPLES, BITOLA 1/2 " (REF 1509)                                                                                                                                                                                                                                                                                                                                                                                                                       </t>
  </si>
  <si>
    <t>68,21</t>
  </si>
  <si>
    <t xml:space="preserve">REGISTRO GAVETA COM ACABAMENTO E CANOPLA CROMADOS, SIMPLES, BITOLA 3/4 " (REF 1509)                                                                                                                                                                                                                                                                                                                                                                                                                       </t>
  </si>
  <si>
    <t xml:space="preserve">REGISTRO OU REGULADOR DE GAS COZINHA, VAZAO DE 2 KG/H, 2,8 KPA                                                                                                                                                                                                                                                                                                                                                                                                                                            </t>
  </si>
  <si>
    <t>36,75</t>
  </si>
  <si>
    <t xml:space="preserve">REGISTRO OU VALVULA GLOBO ANGULAR EM LATAO, PARA HIDRANTES EM INSTALACAO PREDIAL DE INCENDIO, 45 GRAUS, DIAMETRO DE 2 1/2", COM VOLANTE, CLASSE DE PRESSAO DE ATE 200 PSI                                                                                                                                                                                                                                                                                                                                 </t>
  </si>
  <si>
    <t xml:space="preserve">REGISTRO PRESSAO BRUTO EM LATAO FORJADO, BITOLA 1/2 " (REF 1400)                                                                                                                                                                                                                                                                                                                                                                                                                                          </t>
  </si>
  <si>
    <t xml:space="preserve">REGISTRO PRESSAO BRUTO EM LATAO FORJADO, BITOLA 3/4 " (REF 1400)                                                                                                                                                                                                                                                                                                                                                                                                                                          </t>
  </si>
  <si>
    <t xml:space="preserve">REGISTRO PRESSAO COM ACABAMENTO E CANOPLA CROMADA, SIMPLES, BITOLA 1/2 " (REF 1416)                                                                                                                                                                                                                                                                                                                                                                                                                       </t>
  </si>
  <si>
    <t xml:space="preserve">REGISTRO PRESSAO COM ACABAMENTO E CANOPLA CROMADA, SIMPLES, BITOLA 3/4 " (REF 1416)                                                                                                                                                                                                                                                                                                                                                                                                                       </t>
  </si>
  <si>
    <t>72,57</t>
  </si>
  <si>
    <t xml:space="preserve">REGUA DE ALUMINIO PARA PEDREIRO 2 X 1 "                                                                                                                                                                                                                                                                                                                                                                                                                                                                   </t>
  </si>
  <si>
    <t xml:space="preserve">REGUA VIBRADORA DUPLA PARA CONCRETO A GASOLINA 5,5 HP, PESO DE 60 KG, COMPRIMENTO 4 M                                                                                                                                                                                                                                                                                                                                                                                                                     </t>
  </si>
  <si>
    <t>6.173,11</t>
  </si>
  <si>
    <t xml:space="preserve">REGUA VIBRATORIA DE CONCRETO TRELICADA, EQUIPADA COM MOTOR A GASOLINA DE 9 HP                                                                                                                                                                                                                                                                                                                                                                                                                             </t>
  </si>
  <si>
    <t>13.369,66</t>
  </si>
  <si>
    <t xml:space="preserve">REJUNTE CIMENTICIO, QUALQUER COR                                                                                                                                                                                                                                                                                                                                                                                                                                                                          </t>
  </si>
  <si>
    <t xml:space="preserve">REJUNTE EPOXI, QUALQUER COR                                                                                                                                                                                                                                                                                                                                                                                                                                                                               </t>
  </si>
  <si>
    <t>92,75</t>
  </si>
  <si>
    <t xml:space="preserve">RELE FOTOELETRICO INTERNO E EXTERNO BIVOLT 1000 W, DE CONECTOR, SEM BASE                                                                                                                                                                                                                                                                                                                                                                                                                                  </t>
  </si>
  <si>
    <t>40,98</t>
  </si>
  <si>
    <t xml:space="preserve">RELE TERMICO BIMETAL PARA USO EM MOTORES TRIFASICOS, TENSAO 380 V, POTENCIA ATE 15 CV, CORRENTE NOMINAL MAXIMA 22 A                                                                                                                                                                                                                                                                                                                                                                                       </t>
  </si>
  <si>
    <t>164,12</t>
  </si>
  <si>
    <t xml:space="preserve">RESINA ACRILICA PREMIUM BASE AGUA - COR BRANCA                                                                                                                                                                                                                                                                                                                                                                                                                                                            </t>
  </si>
  <si>
    <t xml:space="preserve">RESPIRADOR DESCARTAVEL SEM VALVULA DE EXALACAO, PFF 1                                                                                                                                                                                                                                                                                                                                                                                                                                                     </t>
  </si>
  <si>
    <t xml:space="preserve">RETARDO PARA CORDEL DETONANTE                                                                                                                                                                                                                                                                                                                                                                                                                                                                             </t>
  </si>
  <si>
    <t>116,96</t>
  </si>
  <si>
    <t xml:space="preserve">RETROESCAVADEIRA SOBRE RODAS COM CARREGADEIRA, TRACAO 4 X 2, POTENCIA LIQUIDA 79 HP, PESO OPERACIONAL MINIMO DE 6570 KG, CAPACIDADE DA CARREGADEIRA DE 1,00 M3 E DA  RETROESCAVADEIRA MINIMA DE 0,20 M3, PROFUNDIDADE DE ESCAVACAO MAXIMA DE 4,37 M                                                                                                                                                                                                                                                       </t>
  </si>
  <si>
    <t>387.219,50</t>
  </si>
  <si>
    <t xml:space="preserve">RETROESCAVADEIRA SOBRE RODAS COM CARREGADEIRA, TRACAO 4 X 4, POTENCIA LIQUIDA 72 HP, PESO OPERACIONAL MINIMO DE 7140 KG, CAPACIDADE MINIMA DA CARREGADEIRA DE 0,79 M3 E DA RETROESCAVADEIRA MINIMA DE 0,18 M3, PROFUNDIDADE DE ESCAVACAO MAXIMA DE 4,50 M                                                                                                                                                                                                                                                 </t>
  </si>
  <si>
    <t>420.000,00</t>
  </si>
  <si>
    <t xml:space="preserve">RETROESCAVADEIRA SOBRE RODAS COM CARREGADEIRA, TRACAO 4 X 4, POTENCIA LIQUIDA 88 HP, PESO OPERACIONAL MINIMO DE 6674 KG, CAPACIDADE DA CARREGADEIRA DE 1,00 M3 E DA  RETROESCAVADEIRA MINIMA DE 0,26 M3, PROFUNDIDADE DE ESCAVACAO MAXIMA DE 4,37 M                                                                                                                                                                                                                                                       </t>
  </si>
  <si>
    <t>435.365,82</t>
  </si>
  <si>
    <t xml:space="preserve">REVESTIMENTO DE PAREDE EM GRANILITE, MARMORITE OU GRANITINA - ESP = 5 MM (INCLUSO EXECUCAO)                                                                                                                                                                                                                                                                                                                                                                                                               </t>
  </si>
  <si>
    <t>256,62</t>
  </si>
  <si>
    <t xml:space="preserve">REVESTIMENTO DE PAREDE EM GRANILITE, MARMORITE OU GRANITINA COLORIDO - ESP = 5 MM (INCLUSO EXECUCAO)                                                                                                                                                                                                                                                                                                                                                                                                      </t>
  </si>
  <si>
    <t>160,39</t>
  </si>
  <si>
    <t xml:space="preserve">REVESTIMENTO EM CERAMICA ESMALTADA COMERCIAL, PEI MENOR OU IGUAL A 3, FORMATO MENOR OU IGUAL A 2025 CM2                                                                                                                                                                                                                                                                                                                                                                                                   </t>
  </si>
  <si>
    <t>30,74</t>
  </si>
  <si>
    <t xml:space="preserve">REVESTIMENTO EM CERAMICA ESMALTADA EXTRA, PEI MAIOR OU IGUAL 4, FORMATO MAIOR A 2025 CM2                                                                                                                                                                                                                                                                                                                                                                                                                  </t>
  </si>
  <si>
    <t>57,99</t>
  </si>
  <si>
    <t xml:space="preserve">REVESTIMENTO EM CERAMICA ESMALTADA EXTRA, PEI MENOR OU IGUAL A 3, FORMATO MENOR OU IGUAL A 2025 CM2                                                                                                                                                                                                                                                                                                                                                                                                       </t>
  </si>
  <si>
    <t xml:space="preserve">REVESTIMENTO EPOXI DE ALTA RESISTENCIA QUIMICA, ISENTO DE SOLVENTES, BICOMPONENTE                                                                                                                                                                                                                                                                                                                                                                                                                         </t>
  </si>
  <si>
    <t xml:space="preserve">REVESTIMENTO PARA ESCADA EM GRANILITE, MARMORITE OU GRANITINA ESP = 8 MM (INCLUSO EXECUCAO)                                                                                                                                                                                                                                                                                                                                                                                                               </t>
  </si>
  <si>
    <t>122,65</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</si>
  <si>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</si>
  <si>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</si>
  <si>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</si>
  <si>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</si>
  <si>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</si>
  <si>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13,53</t>
  </si>
  <si>
    <t xml:space="preserve">RODAPE DE BORRACHA LISO, H = 70 MM, E = *2* MM, PARA ARGAMASSA, PRETO                                                                                                                                                                                                                                                                                                                                                                                                                                     </t>
  </si>
  <si>
    <t xml:space="preserve">RODAPE DE MADEIRA MACICA CUMARU/IPE CHAMPANHE OU EQUIVALENTE DA REGIAO, *1,5 X 7 CM                                                                                                                                                                                                                                                                                                                                                                                                                       </t>
  </si>
  <si>
    <t>18,05</t>
  </si>
  <si>
    <t xml:space="preserve">RODAPE EM MARMORE, POLIDO, BRANCO COMUM, L= *7* CM, E=  *2* CM, CORTE RETO                                                                                                                                                                                                                                                                                                                                                                                                                                </t>
  </si>
  <si>
    <t xml:space="preserve">RODAPE EM POLIESTIRENO, BRANCO, H = *5* CM, E = *1,5* CM                                                                                                                                                                                                                                                                                                                                                                                                                                                  </t>
  </si>
  <si>
    <t xml:space="preserve">RODAPE OU RODABANCADA EM GRANITO, POLIDO, TIPO ANDORINHA/ QUARTZ/ CASTELO/ CORUMBA OU OUTROS EQUIVALENTES DA REGIAO, H= 10 CM, E=  *2,0* CM                                                                                                                                                                                                                                                                                                                                                               </t>
  </si>
  <si>
    <t>66,98</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</si>
  <si>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</si>
  <si>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</si>
  <si>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</si>
  <si>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</si>
  <si>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</si>
  <si>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55,26</t>
  </si>
  <si>
    <t xml:space="preserve">ROLDANA CONCAVA DUPLA, 4 RODAS, PARA PORTA DE CORRER, EM ZAMAC COM CHAPA DE ACO,  ROLAMENTO INTERNO BLINDADO DE ACO REVESTIDO EM NYLON                                                                                                                                                                                                                                                                                                                                                                    </t>
  </si>
  <si>
    <t xml:space="preserve">ROLDANA PLASTICA COM PREGO, TAMANHO 30 X 30 MM, PARA INSTALACAO ELETRICA APARENTE                                                                                                                                                                                                                                                                                                                                                                                                                         </t>
  </si>
  <si>
    <t xml:space="preserve">ROLO COMPACTADOR DE PNEUS, ESTATICO, PRESSAO VARIAVEL, POTENCIA 110 HP, PESO SEM/COM LASTRO 10,8/27 T, LARGURA DE ROLAGEM 2,30 M                                                                                                                                                                                                                                                                                                                                                                          </t>
  </si>
  <si>
    <t>997.825,41</t>
  </si>
  <si>
    <t xml:space="preserve">ROLO COMPACTADOR DE PNEUS, ESTATICO, PRESSAO VARIAVEL, POTENCIA 111 HP, PESO SEM/COM LASTRO 9,5/26,0 T, LARGURA DE ROLAGEM 1,90 M                                                                                                                                                                                                                                                                                                                                                                         </t>
  </si>
  <si>
    <t>940.000,00</t>
  </si>
  <si>
    <t xml:space="preserve">ROLO COMPACTADOR PE DE CARNEIRO VIBRATORIO, POTENCIA 125 HP, PESO OPERACIONAL SEM/COM LASTRO 11,95/13,30 T, IMPACTO DINAMICO 38,5/22,5 T, LARGURA DE TRABALHO 2,15 M                                                                                                                                                                                                                                                                                                                                      </t>
  </si>
  <si>
    <t>833.762,51</t>
  </si>
  <si>
    <t xml:space="preserve">ROLO COMPACTADOR PE DE CARNEIRO VIBRATORIO, POTENCIA 80 HP, PESO OPERACIONAL SEM/COM LASTRO 7,4/8,8 T, LARGURA DE TRABALHO 1,68 M                                                                                                                                                                                                                                                                                                                                                                         </t>
  </si>
  <si>
    <t>625.341,67</t>
  </si>
  <si>
    <t xml:space="preserve">ROLO COMPACTADOR VIBRATORIO DE UM CILINDRO LISO DE ACO, POTENCIA 125 HP, PESO SEM/COM LASTRO 10,75/12,92 T, IMPACTO DINAMICO 31,5/18,5 T, LARGURA TRABALHO 2,15 M                                                                                                                                                                                                                                                                                                                                         </t>
  </si>
  <si>
    <t>806.866,86</t>
  </si>
  <si>
    <t xml:space="preserve">ROLO COMPACTADOR VIBRATORIO DE UM CILINDRO, ACO LISO, POTENCIA 80 HP, PESO OPERACIONAL MAXIMO 8,1 T, IMPACTO DINAMICO 16,15/9,5 T, LARGURA TRABALHO 1,68 M                                                                                                                                                                                                                                                                                                                                                </t>
  </si>
  <si>
    <t>601.465,48</t>
  </si>
  <si>
    <t xml:space="preserve">ROLO COMPACTADOR VIBRATORIO PE DE CARNEIRO, COM CONTROLE REMOTO POR RADIO, POTENCIA  12,5 KW, PESO OPERACIONAL DE 1,675 T, LARGURA DE TRABALHO 0,85 M                                                                                                                                                                                                                                                                                                                                                     </t>
  </si>
  <si>
    <t>821.828,55</t>
  </si>
  <si>
    <t xml:space="preserve">ROLO COMPACTADOR VIBRATORIO REBOCAVEL, CILINDRO DE ACO LISO, POTENCIA DE TRACAO DE 65 CV, PESO DE 4,7 T, IMPACTO DINAMICO TOTAL DE 18,3 T, LARGURA DO ROLO 1,67 M                                                                                                                                                                                                                                                                                                                                         </t>
  </si>
  <si>
    <t>181.554,32</t>
  </si>
  <si>
    <t xml:space="preserve">ROLO COMPACTADOR VIBRATORIO TANDEM, ACO LISO, POTENCIA 125 HP, PESO SEM/COM LASTRO 10,20/11,65 T, LARGURA DE TRABALHO 1,73 M                                                                                                                                                                                                                                                                                                                                                                              </t>
  </si>
  <si>
    <t>899.714,32</t>
  </si>
  <si>
    <t xml:space="preserve">ROLO COMPACTADOR VIBRATORIO TANDEM, ACO LISO, POTENCIA 58 CV, PESO SEM/COM LASTRO 6,5/9,4 T, LARGURA DE TRABALHO 1,20 M                                                                                                                                                                                                                                                                                                                                                                                   </t>
  </si>
  <si>
    <t>738.571,44</t>
  </si>
  <si>
    <t xml:space="preserve">ROLO DE ESPUMA POLIESTER 23 CM (SEM CABO)                                                                                                                                                                                                                                                                                                                                                                                                                                                                 </t>
  </si>
  <si>
    <t>19,45</t>
  </si>
  <si>
    <t xml:space="preserve">ROLO DE LA DE CARNEIRO 23 CM (SEM CABO)                                                                                                                                                                                                                                                                                                                                                                                                                                                                   </t>
  </si>
  <si>
    <t xml:space="preserve">ROMPEDOR ELETRICO PESO 26 KG, POTENCIA OPERACIONAL DE 2,5 KW                                                                                                                                                                                                                                                                                                                                                                                                                                              </t>
  </si>
  <si>
    <t>26.431,48</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</si>
  <si>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</si>
  <si>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</si>
  <si>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</si>
  <si>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2.424,64</t>
  </si>
  <si>
    <t xml:space="preserve">ROTACAO VERTICAL DUPLO, EM TUBO DE ACO CARBONO, PINTURA NO PROCESSO ELETROSTATICO - EQUIPAMENTO DE GINASTICA PARA ACADEMIA AO AR LIVRE / ACADEMIA DA TERCEIRA IDADE - ATI                                                                                                                                                                                                                                                                                                                                 </t>
  </si>
  <si>
    <t>1.843,37</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</si>
  <si>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</si>
  <si>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</si>
  <si>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</si>
  <si>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</si>
  <si>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</si>
  <si>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</si>
  <si>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</si>
  <si>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</si>
  <si>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</si>
  <si>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64,99</t>
  </si>
  <si>
    <t xml:space="preserve">SACO DE RAFIA PARA ENTULHO, NOVO, LISO (SEM CLICHE), *60 x 90* CM                                                                                                                                                                                                                                                                                                                                                                                                                                         </t>
  </si>
  <si>
    <t xml:space="preserve">SAIBRO PARA ARGAMASSA (COLETADO NO COMERCIO)                                                                                                                                                                                                                                                                                                                                                                                                                                                              </t>
  </si>
  <si>
    <t xml:space="preserve">SAPATA DE PVC ADITIVADO NERVURADO D = 6"                                                                                                                                                                                                                                                                                                                                                                                                                                                                  </t>
  </si>
  <si>
    <t>270,93</t>
  </si>
  <si>
    <t xml:space="preserve">SAPATA DE PVC ADITIVADO NERVURADO D = 8"                                                                                                                                                                                                                                                                                                                                                                                                                                                                  </t>
  </si>
  <si>
    <t>356,56</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</si>
  <si>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</si>
  <si>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</si>
  <si>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</si>
  <si>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</si>
  <si>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</si>
  <si>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</si>
  <si>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</si>
  <si>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</si>
  <si>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</si>
  <si>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</si>
  <si>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</si>
  <si>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228,90</t>
  </si>
  <si>
    <t xml:space="preserve">SELADOR ACRILICO OPACO PREMIUM INTERIOR/EXTERIOR                                                                                                                                                                                                                                                                                                                                                                                                                                                          </t>
  </si>
  <si>
    <t xml:space="preserve">SELADOR HORIZONTAL PARA FITA DE ACO 1 "                                                                                                                                                                                                                                                                                                                                                                                                                                                                   </t>
  </si>
  <si>
    <t>652,63</t>
  </si>
  <si>
    <t xml:space="preserve">SELANTE A BASE DE ALCATRAO E POLIURETANO PARA JUNTAS HORIZONTAIS                                                                                                                                                                                                                                                                                                                                                                                                                                          </t>
  </si>
  <si>
    <t>72,26</t>
  </si>
  <si>
    <t xml:space="preserve">SELANTE ACRILICO PARA TRATAMENTO / ACABAMENTO SUPERFICIAL DE CONCRETO ESTAMPADO, APARENTE, PEDRAS E OUTROS                                                                                                                                                                                                                                                                                                                                                                                                </t>
  </si>
  <si>
    <t xml:space="preserve">SELANTE DE BASE ASFALTICA PARA VEDACAO                                                                                                                                                                                                                                                                                                                                                                                                                                                                    </t>
  </si>
  <si>
    <t>45,04</t>
  </si>
  <si>
    <t xml:space="preserve">SELANTE ELASTICO MONOCOMPONENTE A BASE DE POLIURETANO (PU) PARA JUNTAS DIVERSAS                                                                                                                                                                                                                                                                                                                                                                                                                           </t>
  </si>
  <si>
    <t xml:space="preserve">SELANTE MONOCOMPONENTE A BASE DE SILICONE DE BAIXO MODULO, PARA JUNTAS DE PAVIMENTACAO                                                                                                                                                                                                                                                                                                                                                                                                                    </t>
  </si>
  <si>
    <t xml:space="preserve">SELANTE TIPO VEDA CALHA PARA METAL E FIBROCIMENTO                                                                                                                                                                                                                                                                                                                                                                                                                                                         </t>
  </si>
  <si>
    <t>69,41</t>
  </si>
  <si>
    <t xml:space="preserve">SELIM PVC, COM TRAVA, JE, 90 GRAUS, DN 125 X 100 MM OU 150 X 100 MM, PARA REDE COLETORA ESGOTO                                                                                                                                                                                                                                                                                                                                                                                                            </t>
  </si>
  <si>
    <t>35,22</t>
  </si>
  <si>
    <t xml:space="preserve">SEMIRREBOQUE COM DOIS EIXOS EM TANDEM TIPO BASCULANTE COM CACAMBA METALICA 14 M3  (INCLUI MONTAGEM, NAO INCLUI CAVALO MECANICO)                                                                                                                                                                                                                                                                                                                                                                           </t>
  </si>
  <si>
    <t>213.383,28</t>
  </si>
  <si>
    <t xml:space="preserve">SEMIRREBOQUE COM TRES EIXOS EM TANDEM TIPO BASCULANTE COM CACAMBA METALICA 18 M3 (INCLUI MONTAGEM, NAO INCLUI CAVALO MECANICO)                                                                                                                                                                                                                                                                                                                                                                            </t>
  </si>
  <si>
    <t>250.898,60</t>
  </si>
  <si>
    <t xml:space="preserve">SEMIRREBOQUE COM TRES EIXOS, PARA TRANSPORTE DE CARGA SECA, DIMENSOES APROXIMADAS 2,60 X 12,50 X 0,50 M (NAO INCLUI CAVALO MECANICO)                                                                                                                                                                                                                                                                                                                                                                      </t>
  </si>
  <si>
    <t>194.028,25</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</si>
  <si>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</si>
  <si>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</si>
  <si>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</si>
  <si>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55,98</t>
  </si>
  <si>
    <t xml:space="preserve">SENSOR DE PRESENCA BIVOLT DE TETO COM FOTOCELULA PARA QUALQUER TIPO DE LAMPADA POTENCIA MAXIMA *1000* W, USO INTERNO                                                                                                                                                                                                                                                                                                                                                                                      </t>
  </si>
  <si>
    <t>63,01</t>
  </si>
  <si>
    <t xml:space="preserve">SENSOR DE PRESENCA BIVOLT DE TETO SEM FOTOCELULA PARA QUALQUER TIPO DE LAMPADA POTENCIA MAXIMA *900* W, USO INTERNO                                                                                                                                                                                                                                                                                                                                                                                       </t>
  </si>
  <si>
    <t xml:space="preserve">SERRA CIRCULAR DE BANCADA COM MOTOR ELETRICO, POTENCIA DE *1600* W, PARA DISCO DE DIAMETRO DE 10" (250 MM)                                                                                                                                                                                                                                                                                                                                                                                                </t>
  </si>
  <si>
    <t>1.345,98</t>
  </si>
  <si>
    <t xml:space="preserve">SERRA CIRCULAR DE BANCADA, MODELO PICA-PAU, DIAMETRO DE 350 MM. CARACTERISTICAS DO MOTOR: TRIFASICO, POTENCIA DE 5 HP, FREQUENCIA DE 60 HZ                                                                                                                                                                                                                                                                                                                                                                </t>
  </si>
  <si>
    <t>5.422,84</t>
  </si>
  <si>
    <t xml:space="preserve">SERRALHEIRO (HORISTA)                                                                                                                                                                                                                                                                                                                                                                                                                                                                                     </t>
  </si>
  <si>
    <t xml:space="preserve">SERRALHEIRO (MENSALISTA)                                                                                                                                                                                                                                                                                                                                                                                                                                                                                  </t>
  </si>
  <si>
    <t>3.648,20</t>
  </si>
  <si>
    <t xml:space="preserve">SERVENTE DE OBRAS (HORISTA)                                                                                                                                                                                                                                                                                                                                                                                                                                                                               </t>
  </si>
  <si>
    <t xml:space="preserve">SERVENTE DE OBRAS (MENSALISTA)                                                                                                                                                                                                                                                                                                                                                                                                                                                                            </t>
  </si>
  <si>
    <t xml:space="preserve">SERVICO DE BOMBEAMENTO DE CONCRETO COM CONSUMO MINIMO DE 40 M3, (DISPONIBILIZACAO DE BOMBA), SEM O LANCAMENTO                                                                                                                                                                                                                                                                                                                                                                                             </t>
  </si>
  <si>
    <t>44,21</t>
  </si>
  <si>
    <t xml:space="preserve">SIFAO / TUBO SINFONADO EXTENSIVEL/SANFONADO, UNIVERSAL/ SIMPLES, ENTRE *50 A 70* CM, DE PLASTICO BRANCO                                                                                                                                                                                                                                                                                                                                                                                                   </t>
  </si>
  <si>
    <t xml:space="preserve">SIFAO EM METAL CROMADO PARA PIA AMERICANA, 1.1/2 X 1.1/2 "                                                                                                                                                                                                                                                                                                                                                                                                                                                </t>
  </si>
  <si>
    <t>218,62</t>
  </si>
  <si>
    <t xml:space="preserve">SIFAO EM METAL CROMADO PARA PIA AMERICANA, 1.1/2 X 2 "                                                                                                                                                                                                                                                                                                                                                                                                                                                    </t>
  </si>
  <si>
    <t>221,29</t>
  </si>
  <si>
    <t xml:space="preserve">SIFAO EM METAL CROMADO PARA PIA OU LAVATORIO, 1 X 1.1/2 "                                                                                                                                                                                                                                                                                                                                                                                                                                                 </t>
  </si>
  <si>
    <t xml:space="preserve">SIFAO EM METAL CROMADO PARA TANQUE, 1.1/4 X 1.1/2 "                                                                                                                                                                                                                                                                                                                                                                                                                                                       </t>
  </si>
  <si>
    <t>184,22</t>
  </si>
  <si>
    <t xml:space="preserve">SIFAO PLASTICO EXTENSIVEL UNIVERSAL, TIPO COPO                                                                                                                                                                                                                                                                                                                                                                                                                                                            </t>
  </si>
  <si>
    <t xml:space="preserve">SIFAO PLASTICO TIPO COPO PARA PIA AMERICANA 1.1/2 X 1.1/2 "                                                                                                                                                                                                                                                                                                                                                                                                                                               </t>
  </si>
  <si>
    <t>21,71</t>
  </si>
  <si>
    <t xml:space="preserve">SIFAO PLASTICO TIPO COPO PARA PIA OU LAVATORIO, 1 X 1.1/2 "                                                                                                                                                                                                                                                                                                                                                                                                                                               </t>
  </si>
  <si>
    <t xml:space="preserve">SIFAO PLASTICO TIPO COPO PARA TANQUE, 1.1/4 X 1.1/2 "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</si>
  <si>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</si>
  <si>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</si>
  <si>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</si>
  <si>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4.789,18</t>
  </si>
  <si>
    <t xml:space="preserve">SIMULADOR DE CAVALGADA TRIPLO, EM TUBO DE ACO CARBONO, PINTURA NO PROCESSO ELETROSTATICO - EQUIPAMENTO DE GINASTICA PARA ACADEMIA AO AR LIVRE / ACADEMIA DA TERCEIRA IDADE - ATI                                                                                                                                                                                                                                                                                                                          </t>
  </si>
  <si>
    <t>5.175,40</t>
  </si>
  <si>
    <t xml:space="preserve">SIMULADOR DE REMO INDIVIDUAL, EM TUBO DE ACO CARBONO, PINTURA NO PROCESSO ELETROSTATICO - EQUIPAMENTO DE GINASTICA PARA ACADEMIA AO AR LIVRE / ACADEMIA DA TERCEIRA IDADE - ATI                                                                                                                                                                                                                                                                                                                           </t>
  </si>
  <si>
    <t>2.580,78</t>
  </si>
  <si>
    <t xml:space="preserve">SINALIZADOR NOTURNO SIMPLES PARA PARA-RAIOS, SEM RELE FOTOELETRICO                                                                                                                                                                                                                                                                                                                                                                                                                                        </t>
  </si>
  <si>
    <t xml:space="preserve">SISAL EM FIBRA / ESTOPA SISAL PARA GESSO                                                                                                                                                                                                                                                                                                                                                                                                                                                                  </t>
  </si>
  <si>
    <t xml:space="preserve">SOLDA EM BARRA DE ESTANHO-CHUMBO 50/50                                                                                                                                                                                                                                                                                                                                                                                                                                                                    </t>
  </si>
  <si>
    <t xml:space="preserve">SOLDA EM VARETA FOSCOPER, D = *2,5* MM  X COMPRIMENTO 500 MM                                                                                                                                                                                                                                                                                                                                                                                                                                              </t>
  </si>
  <si>
    <t>237,46</t>
  </si>
  <si>
    <t xml:space="preserve">SOLDA ESTANHO/COBRE PARA CONEXOES DE COBRE, FIO 2,5 MM, CARRETEL 500 GR (SEM CHUMBO)                                                                                                                                                                                                                                                                                                                                                                                                                      </t>
  </si>
  <si>
    <t>273,99</t>
  </si>
  <si>
    <t xml:space="preserve">SOLDADOR (HORISTA)                                                                                                                                                                                                                                                                                                                                                                                                                                                                                        </t>
  </si>
  <si>
    <t xml:space="preserve">SOLDADOR (MENSALISTA)                                                                                                                                                                                                                                                                                                                                                                                                                                                                                     </t>
  </si>
  <si>
    <t>4.108,35</t>
  </si>
  <si>
    <t xml:space="preserve">SOLDADOR ELETRICO (PARA SOLDA A SER TESTADA COM RAIOS "X") (HORISTA)                                                                                                                                                                                                                                                                                                                                                                                                                                      </t>
  </si>
  <si>
    <t xml:space="preserve">SOLDADOR ELETRICO (PARA SOLDA A SER TESTADA COM RAIOS "X") (MENSALISTA)                                                                                                                                                                                                                                                                                                                                                                                                                                   </t>
  </si>
  <si>
    <t>4.427,45</t>
  </si>
  <si>
    <t xml:space="preserve">SOLEIRA EM GRANITO, POLIDO, TIPO ANDORINHA/ QUARTZ/ CASTELO/ CORUMBA OU OUTROS EQUIVALENTES DA REGIAO, L= *15* CM, E=  *2,0* CM                                                                                                                                                                                                                                                                                                                                                                           </t>
  </si>
  <si>
    <t>94,81</t>
  </si>
  <si>
    <t xml:space="preserve">SOLEIRA PRE-MOLDADA EM GRANILITE, MARMORITE OU GRANITINA, L = *15 CM                                                                                                                                                                                                                                                                                                                                                                                                                                      </t>
  </si>
  <si>
    <t>103,78</t>
  </si>
  <si>
    <t xml:space="preserve">SOLEIRA/ PEITORIL EM MARMORE, POLIDO, BRANCO COMUM, L= *15* CM, E=  *2* CM,  CORTE RETO                                                                                                                                                                                                                                                                                                                                                                                                                   </t>
  </si>
  <si>
    <t>87,95</t>
  </si>
  <si>
    <t xml:space="preserve">SOLEIRA/ TABEIRA EM MARMORE, POLIDO, BRANCO COMUM, L= 5 CM, E=  *2,0* CM                                                                                                                                                                                                                                                                                                                                                                                                                                  </t>
  </si>
  <si>
    <t>48,16</t>
  </si>
  <si>
    <t xml:space="preserve">SOLUCAO ASFALTICA ELASTOMERICA PARA IMPRIMACAO, APLICACAO A FRIO                                                                                                                                                                                                                                                                                                                                                                                                                                          </t>
  </si>
  <si>
    <t xml:space="preserve">SOLUCAO PREPARADORA / LIMPADORA PARA PVC, FRASCO COM 1000 CM3                                                                                                                                                                                                                                                                                                                                                                                                                                             </t>
  </si>
  <si>
    <t>60,15</t>
  </si>
  <si>
    <t xml:space="preserve">SOLVENTE PARA COLA (PARA LAMINADO MELAMINICO) A BASE DE RESINA SINTETICA                                                                                                                                                                                                                                                                                                                                                                                                                                  </t>
  </si>
  <si>
    <t>104,07</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</si>
  <si>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</si>
  <si>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</si>
  <si>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</si>
  <si>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</si>
  <si>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</si>
  <si>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</si>
  <si>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35,19</t>
  </si>
  <si>
    <t xml:space="preserve">SPRINKLER TIPO PENDENTE, BULBO AMARELO DE RESPOSTA RAPIDA, 79 GRAUS CELSIUS, ACABAMENTO NATURAL OU CROMADO, D = 15 MM (1/2")                                                                                                                                                                                                                                                                                                                                                                              </t>
  </si>
  <si>
    <t>27,12</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</si>
  <si>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</si>
  <si>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</si>
  <si>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</si>
  <si>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</si>
  <si>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</si>
  <si>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23,36</t>
  </si>
  <si>
    <t xml:space="preserve">SUPORTE "Y" PARA FITA PERFURADA                                                                                                                                                                                                                                                                                                                                                                                                                                                                           </t>
  </si>
  <si>
    <t>190,40</t>
  </si>
  <si>
    <t xml:space="preserve">SUPORTE DE FIXACAO PARA ESPELHO / PLACA 4" X 2", PARA 3 MODULOS, PARA INSTALACAO DE TOMADAS E INTERRUPTORES (SOMENTE SUPORTE)                                                                                                                                                                                                                                                                                                                                                                             </t>
  </si>
  <si>
    <t>1,62</t>
  </si>
  <si>
    <t xml:space="preserve">SUPORTE DE FIXACAO PARA ESPELHO / PLACA 4" X 4", PARA 6 MODULOS, PARA INSTALACAO DE TOMADAS E INTERRUPTORES (SOMENTE SUPORTE)                                                                                                                                                                                                                                                                                                                                                                             </t>
  </si>
  <si>
    <t xml:space="preserve">SUPORTE EM ACO GALVANIZADO PARA TRANSFORMADOR PARA POSTE DUPLO T 185 X 95 MM, CHAPA DE 5/16"                                                                                                                                                                                                                                                                                                                                                                                                              </t>
  </si>
  <si>
    <t>136,12</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</si>
  <si>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</si>
  <si>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</si>
  <si>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</si>
  <si>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</si>
  <si>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</si>
  <si>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</si>
  <si>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44,56</t>
  </si>
  <si>
    <t xml:space="preserve">SUPORTE PARA CALHA DE 150 MM EM FERRO GALVANIZADO                                                                                                                                                                                                                                                                                                                                                                                                                                                         </t>
  </si>
  <si>
    <t xml:space="preserve">SUPORTE PARA TUBO DIAMETRO NOMINAL 2", COM ROSCA MECANICA                                                                                                                                                                                                                                                                                                                                                                                                                                                 </t>
  </si>
  <si>
    <t xml:space="preserve">SURF DUPLO, EM TUBO DE ACO CARBONO, PINTURA NO PROCESSO ELETROSTATICO - EQUIPAMENTO DE GINASTICA PARA ACADEMIA AO AR LIVRE / ACADEMIA DA TERCEIRA IDADE - ATI                                                                                                                                                                                                                                                                                                                                             </t>
  </si>
  <si>
    <t>2.701,34</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</si>
  <si>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</si>
  <si>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</si>
  <si>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</si>
  <si>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</si>
  <si>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144,68</t>
  </si>
  <si>
    <t xml:space="preserve">TABUA APARELHADA *2,5 X 25* CM, EM MACARANDUBA/MASSARANDUBA, ANGELIM OU EQUIVALENTE DA REGIAO                                                                                                                                                                                                                                                                                                                                                                                                             </t>
  </si>
  <si>
    <t xml:space="preserve">TABUA APARELHADA *2,5 X 30* CM, EM MACARANDUBA/MASSARANDUBA, ANGELIM OU EQUIVALENTE DA REGIAO                                                                                                                                                                                                                                                                                                                                                                                                             </t>
  </si>
  <si>
    <t xml:space="preserve">TABUA DE  MADEIRA PARA PISO, CUMARU/IPE CHAMPANHE OU EQUIVALENTE DA REGIAO, ENCAIXE MACHO/FEMEA, *10 X 2* CM                                                                                                                                                                                                                                                                                                                                                                                              </t>
  </si>
  <si>
    <t>301,13</t>
  </si>
  <si>
    <t xml:space="preserve">TABUA DE  MADEIRA PARA PISO, CUMARU/IPE CHAMPANHE OU EQUIVALENTE DA REGIAO, ENCAIXE MACHO/FEMEA, *15 X 2* CM                                                                                                                                                                                                                                                                                                                                                                                              </t>
  </si>
  <si>
    <t>325,00</t>
  </si>
  <si>
    <t xml:space="preserve">TABUA DE  MADEIRA PARA PISO, IPE (CERNE) OU EQUIVALENTE DA REGIAO, ENCAIXE MACHO/FEMEA, *20 X 2* CM                                                                                                                                                                                                                                                                                                                                                                                                       </t>
  </si>
  <si>
    <t>403,40</t>
  </si>
  <si>
    <t xml:space="preserve">TABUA NAO APARELHADA *2,5 X 15* CM, EM MACARANDUBA/MASSARANDUBA, ANGELIM OU EQUIVALENTE DA REGIAO - BRUTA                                                                                                                                                                                                                                                                                                                                                                                                 </t>
  </si>
  <si>
    <t xml:space="preserve">TABUA NAO APARELHADA *2,5 X 20* CM, EM MACARANDUBA/MASSARANDUBA, ANGELIM OU EQUIVALENTE DA REGIAO - BRUTA                                                                                                                                                                                                                                                                                                                                                                                                 </t>
  </si>
  <si>
    <t>22,38</t>
  </si>
  <si>
    <t xml:space="preserve">TABUA NAO APARELHADA *2,5 X 30* CM, EM MACARANDUBA/MASSARANDUBA, ANGELIM OU EQUIVALENTE DA REGIAO - BRUTA                                                                                                                                                                                                                                                                                                                                                                                                 </t>
  </si>
  <si>
    <t xml:space="preserve">TACO DE MADEIRA PARA PISO, IPE (CERNE) OU EQUIVALENTE DA REGIAO, 7 X 42 CM, E = 2 CM                                                                                                                                                                                                                                                                                                                                                                                                                      </t>
  </si>
  <si>
    <t>188,63</t>
  </si>
  <si>
    <t xml:space="preserve">TALABARTE DE SEGURANCA, 2 MOSQUETOES TRAVA DUPLA *53* MM DE ABERTURA, COM ABSORVEDOR DE ENERGIA                                                                                                                                                                                                                                                                                                                                                                                                           </t>
  </si>
  <si>
    <t>200,62</t>
  </si>
  <si>
    <t xml:space="preserve">TALHA ELETRICA 3 T, VELOCIDADE  2,1 M / MIN, POTENCIA 1,3 KW                                                                                                                                                                                                                                                                                                                                                                                                                                              </t>
  </si>
  <si>
    <t>10.461,11</t>
  </si>
  <si>
    <t xml:space="preserve">TALHA MANUAL DE CORRENTE, CAPACIDADE DE 1 T COM ELEVACAO DE 3 M                                                                                                                                                                                                                                                                                                                                                                                                                                           </t>
  </si>
  <si>
    <t>756,90</t>
  </si>
  <si>
    <t xml:space="preserve">TALHA MANUAL DE CORRENTE, CAPACIDADE DE 2 T COM ELEVACAO DE 3 M                                                                                                                                                                                                                                                                                                                                                                                                                                           </t>
  </si>
  <si>
    <t>1.103,95</t>
  </si>
  <si>
    <t xml:space="preserve">TALHADEIRA COM PUNHO DE PROTECAO *20 X 250* MM                                                                                                                                                                                                                                                                                                                                                                                                                                                            </t>
  </si>
  <si>
    <t xml:space="preserve">TAMPA CEGA EM PVC PARA CONDULETE 4 X 2"                                                                                                                                                                                                                                                                                                                                                                                                                                                                   </t>
  </si>
  <si>
    <t xml:space="preserve">TAMPA DE CONCRETO ARMADO PARA FOSSA SEPTICA, DIAMETRO NOMINAL DE 3,00 M E ESPESSURA MINIMA DE 100 MM                                                                                                                                                                                                                                                                                                                                                                                                      </t>
  </si>
  <si>
    <t>1.829,79</t>
  </si>
  <si>
    <t xml:space="preserve">TAMPA DE CONCRETO ARMADO PARA FOSSA, D = *0,90* M, E = 0,05 M                                                                                                                                                                                                                                                                                                                                                                                                                                             </t>
  </si>
  <si>
    <t>117,62</t>
  </si>
  <si>
    <t xml:space="preserve">TAMPA DE CONCRETO ARMADO PARA FOSSA, D = *1,10* M, E = 0,05 M                                                                                                                                                                                                                                                                                                                                                                                                                                             </t>
  </si>
  <si>
    <t>149,87</t>
  </si>
  <si>
    <t xml:space="preserve">TAMPA DE CONCRETO ARMADO PARA FOSSA, D = *1,35* M, E = 0,05 M                                                                                                                                                                                                                                                                                                                                                                                                                                             </t>
  </si>
  <si>
    <t>231,64</t>
  </si>
  <si>
    <t xml:space="preserve">TAMPA DE CONCRETO ARMADO PARA FOSSA, D = 1,50 M, E = 0,05 M                                                                                                                                                                                                                                                                                                                                                                                                                                               </t>
  </si>
  <si>
    <t>346,10</t>
  </si>
  <si>
    <t xml:space="preserve">TAMPA DE CONCRETO ARMADO PARA FOSSA, D = 2,00 M, E = 0,05 M                                                                                                                                                                                                                                                                                                                                                                                                                                               </t>
  </si>
  <si>
    <t>688,18</t>
  </si>
  <si>
    <t xml:space="preserve">TAMPA DE CONCRETO ARMADO PARA FOSSA, D = 2,50 M, E = 0,05 M                                                                                                                                                                                                                                                                                                                                                                                                                                               </t>
  </si>
  <si>
    <t>1.266,91</t>
  </si>
  <si>
    <t xml:space="preserve">TAMPA DE CONCRETO ARMADO PARA POCO DE INSPECAO, COM FURO E TAMPINHA, DIAMETRO NOMINAL DE 3,00 M E ESPESSURA MINIMA DE 100 MM                                                                                                                                                                                                                                                                                                                                                                              </t>
  </si>
  <si>
    <t>2.225,34</t>
  </si>
  <si>
    <t xml:space="preserve">TAMPA DE CONCRETO ARMADO PARA POCO, COM  FURO E TAMPINHA, D = *0,90* M, E = 0,05 M                                                                                                                                                                                                                                                                                                                                                                                                                        </t>
  </si>
  <si>
    <t xml:space="preserve">TAMPA DE CONCRETO ARMADO PARA POCO, COM  FURO E TAMPINHA, D = *1,10* M, E = 0,05 M                                                                                                                                                                                                                                                                                                                                                                                                                        </t>
  </si>
  <si>
    <t>182,12</t>
  </si>
  <si>
    <t xml:space="preserve">TAMPA DE CONCRETO ARMADO PARA POCO, COM  FURO E TAMPINHA, D = *1,35* M, E = 0,05 M                                                                                                                                                                                                                                                                                                                                                                                                                        </t>
  </si>
  <si>
    <t>315,87</t>
  </si>
  <si>
    <t xml:space="preserve">TAMPA DE CONCRETO ARMADO PARA POCO, COM  FURO E TAMPINHA, D = 1,50 M, E = 0,05 M                                                                                                                                                                                                                                                                                                                                                                                                                          </t>
  </si>
  <si>
    <t>485,66</t>
  </si>
  <si>
    <t xml:space="preserve">TAMPA DE CONCRETO ARMADO PARA POCO, COM  FURO E TAMPINHA, D = 2,00 M, E = 0,05 M                                                                                                                                                                                                                                                                                                                                                                                                                          </t>
  </si>
  <si>
    <t>910,62</t>
  </si>
  <si>
    <t xml:space="preserve">TAMPA DE CONCRETO ARMADO PARA POCO, COM  FURO E TAMPINHA, D = 2,50 M, E = 0,05 M                                                                                                                                                                                                                                                                                                                                                                                                                          </t>
  </si>
  <si>
    <t>1.401,04</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</si>
  <si>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</si>
  <si>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</si>
  <si>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</si>
  <si>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</si>
  <si>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</si>
  <si>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</si>
  <si>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 TERMINAL / PLUG, D = 1 1/4" , PARA DUTO CORRUGADO PEAD (CABEAMENTO SUBTERRANEO)                                                                                                                                                                                                                                                                                                                                                                                                                  </t>
  </si>
  <si>
    <t xml:space="preserve">TAMPAO / TERMINAL / PLUG, D = 2" , PARA DUTO CORRUGADO PEAD (CABEAMENTO SUBTERRANEO)                                                                                                                                                                                                                                                                                                                                                                                                                      </t>
  </si>
  <si>
    <t xml:space="preserve">TAMPAO / TERMINAL / PLUG, D = 3" , PARA DUTO CORRUGADO PEAD (CABEAMENTO SUBTERRANEO)                                                                                                                                                                                                                                                                                                                                                                                                                      </t>
  </si>
  <si>
    <t>12,24</t>
  </si>
  <si>
    <t xml:space="preserve">TAMPAO / TERMINAL / PLUG, D = 4" , PARA DUTO CORRUGADO PEAD (CABEAMENTO SUBTERRANEO)                                                                                                                                                                                                                                                                                                                                                                                                                      </t>
  </si>
  <si>
    <t xml:space="preserve">TAMPAO COM CORRENTE, EM LATAO, ENGATE RAPIDO 1 1/2", PARA INSTALACAO PREDIAL DE COMBATE A INCENDIO                                                                                                                                                                                                                                                                                                                                                                                                        </t>
  </si>
  <si>
    <t>117,14</t>
  </si>
  <si>
    <t xml:space="preserve">TAMPAO COM CORRENTE, EM LATAO, ENGATE RAPIDO 2 1/2", PARA INSTALACAO PREDIAL DE COMBATE A INCENDIO                                                                                                                                                                                                                                                                                                                                                                                                        </t>
  </si>
  <si>
    <t>157,14</t>
  </si>
  <si>
    <t xml:space="preserve">TAMPAO FOFO ARTICULADO P/ REGISTRO, CLASSE A15 CARGA MAX 1,5 T, *200 X 200* MM                                                                                                                                                                                                                                                                                                                                                                                                                            </t>
  </si>
  <si>
    <t>99,23</t>
  </si>
  <si>
    <t xml:space="preserve">TAMPAO FOFO ARTICULADO P/ REGISTRO, CLASSE A15 CARGA MAXIMA 1,5 T, *400 X 400* MM                                                                                                                                                                                                                                                                                                                                                                                                                         </t>
  </si>
  <si>
    <t>248,09</t>
  </si>
  <si>
    <t xml:space="preserve">TAMPAO FOFO ARTICULADO, CLASSE B125 CARGA MAX 12,5 T, REDONDO, TAMPA 600 MM (COM INSCRICAO EM RELEVO DO TIPO DE REDE)                                                                                                                                                                                                                                                                                                                                                                                     </t>
  </si>
  <si>
    <t>629,09</t>
  </si>
  <si>
    <t xml:space="preserve">TAMPAO FOFO ARTICULADO, CLASSE D400 CARGA MAX 40 T, REDONDO, TAMPA 600 MM (COM INSCRICAO EM RELEVO DO TIPO DE REDE)                                                                                                                                                                                                                                                                                                                                                                                       </t>
  </si>
  <si>
    <t>770,86</t>
  </si>
  <si>
    <t xml:space="preserve">TAMPAO FOFO SIMPLES COM BASE / REQUADRO, CLASSE A15 CARGA MAX. 1,5 T, 300 X 300 MM (COM INSCRICAO EM RELEVO DO TIPO DE REDE)                                                                                                                                                                                                                                                                                                                                                                              </t>
  </si>
  <si>
    <t>150,62</t>
  </si>
  <si>
    <t xml:space="preserve">TAMPAO FOFO SIMPLES COM BASE / REQUADRO, CLASSE A15 CARGA MAX. 1,5 T, 400 X 400 MM (COM INSCRICAO EM RELEVO DO TIPO DE REDE)                                                                                                                                                                                                                                                                                                                                                                              </t>
  </si>
  <si>
    <t>230,37</t>
  </si>
  <si>
    <t xml:space="preserve">TAMPAO FOFO SIMPLES COM BASE / REQUADRO, CLASSE A15 CARGA MAX. 1,5 T, 400 X 600 MM (COM INSCRICAO EM RELEVO DO TIPO DE REDE)                                                                                                                                                                                                                                                                                                                                                                              </t>
  </si>
  <si>
    <t>321,63</t>
  </si>
  <si>
    <t xml:space="preserve">TAMPAO FOFO SIMPLES COM BASE / REQUADRO, CLASSE B125 CARGA MAX. 12,5 T, REDONDO, TAMPA 500 MM (COM INSCRICAO EM RELEVO DO TIPO DE REDE)                                                                                                                                                                                                                                                                                                                                                                   </t>
  </si>
  <si>
    <t>496,18</t>
  </si>
  <si>
    <t xml:space="preserve">TAMPAO FOFO SIMPLES COM BASE / REQUADRO, CLASSE B125 CARGA MAX. 12,5 T, REDONDO, TAMPA 600 MM (COM INSCRICAO EM RELEVO DO TIPO DE REDE)                                                                                                                                                                                                                                                                                                                                                                   </t>
  </si>
  <si>
    <t>571,50</t>
  </si>
  <si>
    <t xml:space="preserve">TAMPAO FOFO SIMPLES COM BASE / REQUADRO, CLASSE D400 CARGA MAX. 40 T, REDONDO, TAMPA 600 MM, REDE PLUVIAL/ESGOTO (COM INSCRICAO EM RELEVO DO TIPO DE REDE)                                                                                                                                                                                                                                                                                                                                                </t>
  </si>
  <si>
    <t>756,68</t>
  </si>
  <si>
    <t xml:space="preserve">TAMPAO FOFO SIMPLES COM BASE / REQUADRO, CLASSE D400 CARGA MAX. 40 T, REDONDO, TAMPA 900 MM (COM INSCRICAO EM RELEVO DO TIPO DE REDE)                                                                                                                                                                                                                                                                                                                                                                     </t>
  </si>
  <si>
    <t>2.410,93</t>
  </si>
  <si>
    <t xml:space="preserve">TAMPAO FOFO SIMPLES COM BASE / REQUADRO, R-2, CLASSE A15 CARGA MAX. 1,5 T, 550 X 1100 MM (COM INSCRICAO EM RELEVO DO TIPO DE REDE)                                                                                                                                                                                                                                                                                                                                                                        </t>
  </si>
  <si>
    <t>816,04</t>
  </si>
  <si>
    <t xml:space="preserve">TANQUE ACO INOXIDAVEL (ACO 304) COM ESFREGADOR E VALVULA, DE *50 X 40 X 22* CM                                                                                                                                                                                                                                                                                                                                                                                                                            </t>
  </si>
  <si>
    <t>454,95</t>
  </si>
  <si>
    <t xml:space="preserve">TANQUE DE ACO CARBONO NAO REVESTIDO, PARA TRANSPORTE DE AGUA COM CAPACIDADE DE 10 M3, COM BOMBA CENTRIFUGA POR TOMADA DE FORCA, VAZAO MAXIMA *75* M3/H (INCLUI MONTAGEM, NAO INCLUI CAMINHAO)                                                                                                                                                                                                                                                                                                             </t>
  </si>
  <si>
    <t>82.950,00</t>
  </si>
  <si>
    <t xml:space="preserve">TANQUE DE ACO PARA TRANSPORTE DE AGUA COM CAPACIDADE DE 14 M3 (INCLUI MONTAGEM, NAO INCLUI CAMINHAO)                                                                                                                                                                                                                                                                                                                                                                                                      </t>
  </si>
  <si>
    <t>102.092,30</t>
  </si>
  <si>
    <t xml:space="preserve">TANQUE DE ACO PARA TRANSPORTE DE AGUA COM CAPACIDADE DE 4 M3 (INCLUI MONTAGEM, NAO INCLUI CAMINHAO)                                                                                                                                                                                                                                                                                                                                                                                                       </t>
  </si>
  <si>
    <t>58.259,19</t>
  </si>
  <si>
    <t xml:space="preserve">TANQUE DE ACO PARA TRANSPORTE DE AGUA COM CAPACIDADE DE 6 M3 (INCLUI MONTAGEM, NAO INCLUI CAMINHAO)                                                                                                                                                                                                                                                                                                                                                                                                       </t>
  </si>
  <si>
    <t>69.217,47</t>
  </si>
  <si>
    <t xml:space="preserve">TANQUE DE ACO PARA TRANSPORTE DE AGUA COM CAPACIDADE DE 8 M3 (INCLUI MONTAGEM, NAO INCLUI CAMINHAO)                                                                                                                                                                                                                                                                                                                                                                                                       </t>
  </si>
  <si>
    <t>55.068,81</t>
  </si>
  <si>
    <t xml:space="preserve">TANQUE DE ASFALTO ESTACIONARIO COM MACARICO, CAPACIDADE 20.000 L                                                                                                                                                                                                                                                                                                                                                                                                                                          </t>
  </si>
  <si>
    <t>115.339,33</t>
  </si>
  <si>
    <t xml:space="preserve">TANQUE DE ASFALTO ESTACIONARIO COM SERPENTINA, CAPACIDADE 20.000 L                                                                                                                                                                                                                                                                                                                                                                                                                                        </t>
  </si>
  <si>
    <t>120.887,83</t>
  </si>
  <si>
    <t xml:space="preserve">TANQUE DE ASFALTO ESTACIONARIO COM SERPENTINA, CAPACIDADE 30.000 L                                                                                                                                                                                                                                                                                                                                                                                                                                        </t>
  </si>
  <si>
    <t>141.902,75</t>
  </si>
  <si>
    <t xml:space="preserve">TANQUE DE LOUCA BRANCA, COM COLUNA, *30* L                                                                                                                                                                                                                                                                                                                                                                                                                                                                </t>
  </si>
  <si>
    <t>518,49</t>
  </si>
  <si>
    <t xml:space="preserve">TANQUE DE LOUCA BRANCA, SUSPENSO, *20* L                                                                                                                                                                                                                                                                                                                                                                                                                                                                  </t>
  </si>
  <si>
    <t>380,69</t>
  </si>
  <si>
    <t xml:space="preserve">TANQUE DUPLO EM MARMORE SINTETICO COM CUBA LISA E ESFREGADOR, *110 X 60* CM                                                                                                                                                                                                                                                                                                                                                                                                                               </t>
  </si>
  <si>
    <t>331,22</t>
  </si>
  <si>
    <t xml:space="preserve">TANQUE SIMPLES EM MARMORE SINTETICO COM COLUNA, CAPACIDADE *22* L, *60 X 46* CM                                                                                                                                                                                                                                                                                                                                                                                                                           </t>
  </si>
  <si>
    <t>405,83</t>
  </si>
  <si>
    <t xml:space="preserve">TANQUE SIMPLES EM MARMORE SINTETICO DE FIXAR NA PAREDE, CAPACIDADE *22* L, *60 X 46* CM                                                                                                                                                                                                                                                                                                                                                                                                                   </t>
  </si>
  <si>
    <t>215,59</t>
  </si>
  <si>
    <t xml:space="preserve">TANQUE SIMPLES EM MARMORE SINTETICO SUSPENSO, CAPACIDADE *38* L, *60 X 60* CM                                                                                                                                                                                                                                                                                                                                                                                                                             </t>
  </si>
  <si>
    <t>272,83</t>
  </si>
  <si>
    <t xml:space="preserve">TAQUEADOR OU TAQUEIRO (HORISTA)                                                                                                                                                                                                                                                                                                                                                                                                                                                                           </t>
  </si>
  <si>
    <t xml:space="preserve">TAQUEADOR OU TAQUEIRO (MENSALISTA)                                                                                                                                                                                                                                                                                                                                                                                                                                                                        </t>
  </si>
  <si>
    <t xml:space="preserve">TARIFA "A" ENTRE  0 E 20M3 FORNECIMENTO  D'AGUA                                                                                                                                                                                                                                                                                                                                                                                                                                                           </t>
  </si>
  <si>
    <t xml:space="preserve">TARJETA LIVRE / OCUPADO PARA PORTA DE BANHEIRO, CORPO EM ZAMAC E ESPELHO EM LATAO                                                                                                                                                                                                                                                                                                                                                                                                                         </t>
  </si>
  <si>
    <t>45,18</t>
  </si>
  <si>
    <t xml:space="preserve">TARUGO DELIMITADOR DE PROFUNDIDADE EM ESPUMA DE POLIETILENO DE BAIXA DENSIDADE 10 MM, CINZA                                                                                                                                                                                                                                                                                                                                                                                                               </t>
  </si>
  <si>
    <t xml:space="preserve">TE CPVC, SOLDAVEL, 90 GRAUS, 114 MM, PARA AGUA QUENTE PREDIAL                                                                                                                                                                                                                                                                                                                                                                                                                                             </t>
  </si>
  <si>
    <t>222,44</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</si>
  <si>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</si>
  <si>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</si>
  <si>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</si>
  <si>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</si>
  <si>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</si>
  <si>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39,01</t>
  </si>
  <si>
    <t xml:space="preserve">TE CPVC, SOLDAVEL, 90 GRAUS, 54 MM, PARA AGUA QUENTE PREDIAL                                                                                                                                                                                                                                                                                                                                                                                                                                              </t>
  </si>
  <si>
    <t>65,14</t>
  </si>
  <si>
    <t xml:space="preserve">TE CPVC, SOLDAVEL, 90 GRAUS, 73 MM, PARA AGUA QUENTE PREDIAL                                                                                                                                                                                                                                                                                                                                                                                                                                              </t>
  </si>
  <si>
    <t>153,15</t>
  </si>
  <si>
    <t xml:space="preserve">TE CPVC, SOLDAVEL, 90 GRAUS, 89 MM, PARA AGUA QUENTE PREDIAL                                                                                                                                                                                                                                                                                                                                                                                                                                              </t>
  </si>
  <si>
    <t>178,10</t>
  </si>
  <si>
    <t xml:space="preserve">TE DE COBRE (REF 611) SEM ANEL DE SOLDA, BOLSA X BOLSA X BOLSA, 104 MM                                                                                                                                                                                                                                                                                                                                                                                                                                    </t>
  </si>
  <si>
    <t>1.315,65</t>
  </si>
  <si>
    <t xml:space="preserve">TE DE COBRE (REF 611) SEM ANEL DE SOLDA, BOLSA X BOLSA X BOLSA, 15 MM                                                                                                                                                                                                                                                                                                                                                                                                                                     </t>
  </si>
  <si>
    <t>6,62</t>
  </si>
  <si>
    <t xml:space="preserve">TE DE COBRE (REF 611) SEM ANEL DE SOLDA, BOLSA X BOLSA X BOLSA, 22 MM                                                                                                                                                                                                                                                                                                                                                                                                                                     </t>
  </si>
  <si>
    <t>14,11</t>
  </si>
  <si>
    <t xml:space="preserve">TE DE COBRE (REF 611) SEM ANEL DE SOLDA, BOLSA X BOLSA X BOLSA, 28 MM                                                                                                                                                                                                                                                                                                                                                                                                                                     </t>
  </si>
  <si>
    <t xml:space="preserve">TE DE COBRE (REF 611) SEM ANEL DE SOLDA, BOLSA X BOLSA X BOLSA, 35 MM                                                                                                                                                                                                                                                                                                                                                                                                                                     </t>
  </si>
  <si>
    <t>53,06</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</si>
  <si>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</si>
  <si>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</si>
  <si>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</si>
  <si>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384,60</t>
  </si>
  <si>
    <t xml:space="preserve">TE DE COBRE (REF 611) SEM ANEL DE SOLDA, BOLSA X BOLSA X BOLSA, 79 MM                                                                                                                                                                                                                                                                                                                                                                                                                                     </t>
  </si>
  <si>
    <t>601,73</t>
  </si>
  <si>
    <t xml:space="preserve">TE DE FERRO GALVANIZADO, DE 1 1/2"                                                                                                                                                                                                                                                                                                                                                                                                                                                                        </t>
  </si>
  <si>
    <t xml:space="preserve">TE DE FERRO GALVANIZADO, DE 1 1/4"                                                                                                                                                                                                                                                                                                                                                                                                                                                                        </t>
  </si>
  <si>
    <t xml:space="preserve">TE DE FERRO GALVANIZADO, DE 1/2"                                                                                                                                                                                                                                                                                                                                                                                                                                                                          </t>
  </si>
  <si>
    <t xml:space="preserve">TE DE FERRO GALVANIZADO, DE 1"                                                                                                                                                                                                                                                                                                                                                                                                                                                                            </t>
  </si>
  <si>
    <t>24,11</t>
  </si>
  <si>
    <t xml:space="preserve">TE DE FERRO GALVANIZADO, DE 2 1/2"                                                                                                                                                                                                                                                                                                                                                                                                                                                                        </t>
  </si>
  <si>
    <t>140,62</t>
  </si>
  <si>
    <t xml:space="preserve">TE DE FERRO GALVANIZADO, DE 2"                                                                                                                                                                                                                                                                                                                                                                                                                                                                            </t>
  </si>
  <si>
    <t>74,06</t>
  </si>
  <si>
    <t xml:space="preserve">TE DE FERRO GALVANIZADO, DE 3/4"                                                                                                                                                                                                                                                                                                                                                                                                                                                                          </t>
  </si>
  <si>
    <t xml:space="preserve">TE DE FERRO GALVANIZADO, DE 3"                                                                                                                                                                                                                                                                                                                                                                                                                                                                            </t>
  </si>
  <si>
    <t>188,34</t>
  </si>
  <si>
    <t xml:space="preserve">TE DE FERRO GALVANIZADO, DE 4"                                                                                                                                                                                                                                                                                                                                                                                                                                                                            </t>
  </si>
  <si>
    <t>347,23</t>
  </si>
  <si>
    <t xml:space="preserve">TE DE FERRO GALVANIZADO, DE 5"                                                                                                                                                                                                                                                                                                                                                                                                                                                                            </t>
  </si>
  <si>
    <t>495,99</t>
  </si>
  <si>
    <t xml:space="preserve">TE DE FERRO GALVANIZADO, DE 6"                                                                                                                                                                                                                                                                                                                                                                                                                                                                            </t>
  </si>
  <si>
    <t>1.162,55</t>
  </si>
  <si>
    <t xml:space="preserve">TE DE INSPECAO, PVC,  100 X 75 MM, SERIE NORMAL PARA ESGOTO PREDIAL                                                                                                                                                                                                                                                                                                                                                                                                                                       </t>
  </si>
  <si>
    <t>44,77</t>
  </si>
  <si>
    <t xml:space="preserve">TE DE INSPECAO, PVC, SERIE R, 100 X 75 MM, PARA ESGOTO PREDIAL                                                                                                                                                                                                                                                                                                                                                                                                                                            </t>
  </si>
  <si>
    <t>55,16</t>
  </si>
  <si>
    <t xml:space="preserve">TE DE INSPECAO, PVC, SERIE R, 150 X 100 MM, PARA ESGOTO PREDIAL                                                                                                                                                                                                                                                                                                                                                                                                                                           </t>
  </si>
  <si>
    <t>250,31</t>
  </si>
  <si>
    <t xml:space="preserve">TE DE INSPECAO, PVC, SERIE R, 75 X 75 MM, PARA ESGOTO PREDIAL                                                                                                                                                                                                                                                                                                                                                                                                                                             </t>
  </si>
  <si>
    <t>32,07</t>
  </si>
  <si>
    <t xml:space="preserve">TE DE REDUCAO COM ROSCA, PVC, 90 GRAUS, 1 X 3/4", PARA AGUA FRIA PREDIAL                                                                                                                                                                                                                                                                                                                                                                                                                                  </t>
  </si>
  <si>
    <t>11,24</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</si>
  <si>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</si>
  <si>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</si>
  <si>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</si>
  <si>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54,93</t>
  </si>
  <si>
    <t xml:space="preserve">TE DE REDUCAO DE FERRO GALVANIZADO, COM ROSCA BSP, DE 1 1/2" X 3/4"                                                                                                                                                                                                                                                                                                                                                                                                                                       </t>
  </si>
  <si>
    <t xml:space="preserve">TE DE REDUCAO DE FERRO GALVANIZADO, COM ROSCA BSP, DE 1 1/4" X 3/4"                                                                                                                                                                                                                                                                                                                                                                                                                                       </t>
  </si>
  <si>
    <t>41,59</t>
  </si>
  <si>
    <t xml:space="preserve">TE DE REDUCAO DE FERRO GALVANIZADO, COM ROSCA BSP, DE 1" X 1/2"                                                                                                                                                                                                                                                                                                                                                                                                                                           </t>
  </si>
  <si>
    <t>28,29</t>
  </si>
  <si>
    <t xml:space="preserve">TE DE REDUCAO DE FERRO GALVANIZADO, COM ROSCA BSP, DE 1" X 3/4"                                                                                                                                                                                                                                                                                                                                                                                                                                           </t>
  </si>
  <si>
    <t xml:space="preserve">TE DE REDUCAO DE FERRO GALVANIZADO, COM ROSCA BSP, DE 2 1/2" X 1 1/2"                                                                                                                                                                                                                                                                                                                                                                                                                                     </t>
  </si>
  <si>
    <t>151,99</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</si>
  <si>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</si>
  <si>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</si>
  <si>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</si>
  <si>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</si>
  <si>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81,98</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</si>
  <si>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</si>
  <si>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</si>
  <si>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</si>
  <si>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</si>
  <si>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</si>
  <si>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</si>
  <si>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</si>
  <si>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</si>
  <si>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</si>
  <si>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413,94</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</si>
  <si>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</si>
  <si>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</si>
  <si>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</si>
  <si>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</si>
  <si>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</si>
  <si>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33,88</t>
  </si>
  <si>
    <t xml:space="preserve">TE DE REDUCAO, PVC PBA, BBB, JE, DN 100 X 50 / DE 110 X 60 MM, PARA REDE AGUA (NBR 10351)                                                                                                                                                                                                                                                                                                                                                                                                                 </t>
  </si>
  <si>
    <t>77,37</t>
  </si>
  <si>
    <t xml:space="preserve">TE DE REDUCAO, PVC PBA, BBB, JE, DN 100 X 75 / DE 110 X 85 MM, PARA REDE AGUA (NBR 10351)                                                                                                                                                                                                                                                                                                                                                                                                                 </t>
  </si>
  <si>
    <t xml:space="preserve">TE DE REDUCAO, PVC PBA, BBB, JE, DN 75 X 50 / DE 85 X 60 MM, PARA REDE AGUA (NBR 10351)                                                                                                                                                                                                                                                                                                                                                                                                                   </t>
  </si>
  <si>
    <t xml:space="preserve">TE DE REDUCAO, PVC, SOLDAVEL, 90 GRAUS, 110 MM X 60 MM, PARA AGUA FRIA PREDIAL                                                                                                                                                                                                                                                                                                                                                                                                                            </t>
  </si>
  <si>
    <t>141,94</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</si>
  <si>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</si>
  <si>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</si>
  <si>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</si>
  <si>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</si>
  <si>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</si>
  <si>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</si>
  <si>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</si>
  <si>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</si>
  <si>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42,46</t>
  </si>
  <si>
    <t xml:space="preserve">TE DE REDUCAO, PVC, SOLDAVEL, 90 GRAUS, 85 MM X 60 MM, PARA AGUA FRIA PREDIAL                                                                                                                                                                                                                                                                                                                                                                                                                             </t>
  </si>
  <si>
    <t>98,11</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</si>
  <si>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</si>
  <si>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</si>
  <si>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</si>
  <si>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51,59</t>
  </si>
  <si>
    <t xml:space="preserve">TE DE SERVICO, PEAD PE 100, DE 125 X 20 MM, PARA ELETROFUSAO                                                                                                                                                                                                                                                                                                                                                                                                                                              </t>
  </si>
  <si>
    <t>191,41</t>
  </si>
  <si>
    <t xml:space="preserve">TE DE SERVICO, PEAD PE 100, DE 125 X 32 MM, PARA ELETROFUSAO                                                                                                                                                                                                                                                                                                                                                                                                                                              </t>
  </si>
  <si>
    <t>194,65</t>
  </si>
  <si>
    <t xml:space="preserve">TE DE SERVICO, PEAD PE 100, DE 125 X 63 MM, PARA ELETROFUSAO                                                                                                                                                                                                                                                                                                                                                                                                                                              </t>
  </si>
  <si>
    <t>295,04</t>
  </si>
  <si>
    <t xml:space="preserve">TE DE SERVICO, PEAD PE 100, DE 200 X 20 MM, PARA ELETROFUSAO                                                                                                                                                                                                                                                                                                                                                                                                                                              </t>
  </si>
  <si>
    <t>321,64</t>
  </si>
  <si>
    <t xml:space="preserve">TE DE SERVICO, PEAD PE 100, DE 200 X 32 MM, PARA ELETROFUSAO                                                                                                                                                                                                                                                                                                                                                                                                                                              </t>
  </si>
  <si>
    <t>326,68</t>
  </si>
  <si>
    <t xml:space="preserve">TE DE SERVICO, PEAD PE 100, DE 200 X 63 MM, PARA ELETROFUSAO                                                                                                                                                                                                                                                                                                                                                                                                                                              </t>
  </si>
  <si>
    <t>448,09</t>
  </si>
  <si>
    <t xml:space="preserve">TE DE SERVICO, PEAD PE 100, DE 63 X 20 MM, PARA ELETROFUSAO                                                                                                                                                                                                                                                                                                                                                                                                                                               </t>
  </si>
  <si>
    <t>151,92</t>
  </si>
  <si>
    <t xml:space="preserve">TE DE SERVICO, PEAD PE 100, DE 63 X 32 MM, PARA ELETROFUSAO                                                                                                                                                                                                                                                                                                                                                                                                                                               </t>
  </si>
  <si>
    <t xml:space="preserve">TE DE SERVICO, PEAD PE 100, DE 63 X 63 MM, PARA ELETROFUSAO                                                                                                                                                                                                                                                                                                                                                                                                                                               </t>
  </si>
  <si>
    <t>182,98</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</si>
  <si>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</si>
  <si>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</si>
  <si>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</si>
  <si>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</si>
  <si>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70,05</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</si>
  <si>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</si>
  <si>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</si>
  <si>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</si>
  <si>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</si>
  <si>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38,70</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</si>
  <si>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</si>
  <si>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</si>
  <si>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</si>
  <si>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</si>
  <si>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</si>
  <si>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</si>
  <si>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</si>
  <si>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241,08</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</si>
  <si>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</si>
  <si>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</si>
  <si>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</si>
  <si>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</si>
  <si>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</si>
  <si>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</si>
  <si>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</si>
  <si>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84,39</t>
  </si>
  <si>
    <t xml:space="preserve">TE NORMAL, PPR, F/F/F, SOLDAVEL, 90 GRAUS, DN 90 X 90 X 90 MM, PARA AGUA QUENTE PREDIAL                                                                                                                                                                                                                                                                                                                                                                                                                   </t>
  </si>
  <si>
    <t>113,25</t>
  </si>
  <si>
    <t xml:space="preserve">TE PVC ROSCAVEL 90 GRAUS, 1", PARA  AGUA FRIA PREDIAL                                                                                                                                                                                                                                                                                                                                                                                                                                                     </t>
  </si>
  <si>
    <t xml:space="preserve">TE PVC SOLDAVEL, BBB, 90 GRAUS, DN 40 MM, PARA ESGOTO SECUNDARIO PREDIAL                                                                                                                                                                                                                                                                                                                                                                                                                                  </t>
  </si>
  <si>
    <t xml:space="preserve">TE PVC, ROSCAVEL, 90 GRAUS, 1 1/2", AGUA FRIA PREDIAL                                                                                                                                                                                                                                                                                                                                                                                                                                                     </t>
  </si>
  <si>
    <t>25,68</t>
  </si>
  <si>
    <t xml:space="preserve">TE PVC, ROSCAVEL, 90 GRAUS, 1/2",  AGUA FRIA PREDIAL                                                                                                                                                                                                                                                                                                                                                                                                                                                      </t>
  </si>
  <si>
    <t xml:space="preserve">TE PVC, ROSCAVEL, 90 GRAUS, 2",  AGUA FRIA PREDIAL                                                                                                                                                                                                                                                                                                                                                                                                                                                        </t>
  </si>
  <si>
    <t>48,83</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</si>
  <si>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</si>
  <si>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</si>
  <si>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</si>
  <si>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</si>
  <si>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</si>
  <si>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</si>
  <si>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</si>
  <si>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</si>
  <si>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</si>
  <si>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</si>
  <si>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36,95</t>
  </si>
  <si>
    <t xml:space="preserve">TE RANHURADO EM FERRO FUNDIDO, DN 65 (2 1/2")                                                                                                                                                                                                                                                                                                                                                                                                                                                             </t>
  </si>
  <si>
    <t>53,91</t>
  </si>
  <si>
    <t xml:space="preserve">TE RANHURADO EM FERRO FUNDIDO, DN 80 (3")                                                                                                                                                                                                                                                                                                                                                                                                                                                                 </t>
  </si>
  <si>
    <t>57,39</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</si>
  <si>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</si>
  <si>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</si>
  <si>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</si>
  <si>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</si>
  <si>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</si>
  <si>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</si>
  <si>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</si>
  <si>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</si>
  <si>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</si>
  <si>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</si>
  <si>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167,14</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</si>
  <si>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</si>
  <si>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</si>
  <si>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</si>
  <si>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</si>
  <si>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</si>
  <si>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</si>
  <si>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57,25</t>
  </si>
  <si>
    <t xml:space="preserve">TE SOLDAVEL, PVC, 90 GRAUS, 85 MM, PARA AGUA FRIA PREDIAL (NBR 5648)                                                                                                                                                                                                                                                                                                                                                                                                                                      </t>
  </si>
  <si>
    <t>77,84</t>
  </si>
  <si>
    <t xml:space="preserve">TE SOLDAVEL, PVC, 90 GRAUS,50 MM, PARA AGUA FRIA PREDIAL (NBR 5648)                                                                                                                                                                                                                                                                                                                                                                                                                                       </t>
  </si>
  <si>
    <t xml:space="preserve">TE 45 GRAUS DE FERRO GALVANIZADO, COM ROSCA BSP, DE 1 1/2"                                                                                                                                                                                                                                                                                                                                                                                                                                                </t>
  </si>
  <si>
    <t>101,47</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</si>
  <si>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</si>
  <si>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</si>
  <si>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</si>
  <si>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</si>
  <si>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288,11</t>
  </si>
  <si>
    <t xml:space="preserve">TE 45 GRAUS DE FERRO GALVANIZADO, COM ROSCA BSP, DE 2"                                                                                                                                                                                                                                                                                                                                                                                                                                                    </t>
  </si>
  <si>
    <t>154,64</t>
  </si>
  <si>
    <t xml:space="preserve">TE 45 GRAUS DE FERRO GALVANIZADO, COM ROSCA BSP, DE 3/4"                                                                                                                                                                                                                                                                                                                                                                                                                                                  </t>
  </si>
  <si>
    <t xml:space="preserve">TE 45 GRAUS DE FERRO GALVANIZADO, COM ROSCA BSP, DE 3"                                                                                                                                                                                                                                                                                                                                                                                                                                                    </t>
  </si>
  <si>
    <t>455,41</t>
  </si>
  <si>
    <t xml:space="preserve">TE 45 GRAUS DE FERRO GALVANIZADO, COM ROSCA BSP, DE 4"                                                                                                                                                                                                                                                                                                                                                                                                                                                    </t>
  </si>
  <si>
    <t>730,05</t>
  </si>
  <si>
    <t xml:space="preserve">TE 90 GRAUS EM ACO CARBONO, SOLDAVEL, PRESSAO 3.000 LBS, DN 1 1/2"                                                                                                                                                                                                                                                                                                                                                                                                                                        </t>
  </si>
  <si>
    <t>142,06</t>
  </si>
  <si>
    <t xml:space="preserve">TE 90 GRAUS EM ACO CARBONO, SOLDAVEL, PRESSAO 3.000 LBS, DN 1 1/4"                                                                                                                                                                                                                                                                                                                                                                                                                                        </t>
  </si>
  <si>
    <t>109,02</t>
  </si>
  <si>
    <t xml:space="preserve">TE 90 GRAUS EM ACO CARBONO, SOLDAVEL, PRESSAO 3.000 LBS, DN 1/2"                                                                                                                                                                                                                                                                                                                                                                                                                                          </t>
  </si>
  <si>
    <t xml:space="preserve">TE 90 GRAUS EM ACO CARBONO, SOLDAVEL, PRESSAO 3.000 LBS, DN 1"                                                                                                                                                                                                                                                                                                                                                                                                                                            </t>
  </si>
  <si>
    <t xml:space="preserve">TE 90 GRAUS EM ACO CARBONO, SOLDAVEL, PRESSAO 3.000 LBS, DN 2 1/2"                                                                                                                                                                                                                                                                                                                                                                                                                                        </t>
  </si>
  <si>
    <t>455,76</t>
  </si>
  <si>
    <t xml:space="preserve">TE 90 GRAUS EM ACO CARBONO, SOLDAVEL, PRESSAO 3.000 LBS, DN 2"                                                                                                                                                                                                                                                                                                                                                                                                                                            </t>
  </si>
  <si>
    <t>233,40</t>
  </si>
  <si>
    <t xml:space="preserve">TE 90 GRAUS EM ACO CARBONO, SOLDAVEL, PRESSAO 3.000 LBS, DN 3/4"                                                                                                                                                                                                                                                                                                                                                                                                                                          </t>
  </si>
  <si>
    <t xml:space="preserve">TE 90 GRAUS EM ACO CARBONO, SOLDAVEL, PRESSAO 3.000 LBS, DN 3"                                                                                                                                                                                                                                                                                                                                                                                                                                            </t>
  </si>
  <si>
    <t xml:space="preserve">TE, PLASTICO, DN 16 MM, PARA CONEXAO COM CRIMPAGEM, EM TUBO PEX PARA INST. AGUA QUENTE/FRIA                                                                                                                                                                                                                                                                                                                                                                                                               </t>
  </si>
  <si>
    <t xml:space="preserve">TE, PLASTICO, DN 20 MM, PARA CONEXAO COM CRIMPAGEM, EM TUBO PEX PARA INST. AGUA QUENTE/FRIA                                                                                                                                                                                                                                                                                                                                                                                                               </t>
  </si>
  <si>
    <t>16,46</t>
  </si>
  <si>
    <t xml:space="preserve">TE, PLASTICO, DN 25 MM, PARA CONEXAO COM CRIMPAGEM, EM TUBO PEX PARA INST. AGUA QUENTE/FRIA                                                                                                                                                                                                                                                                                                                                                                                                               </t>
  </si>
  <si>
    <t>27,80</t>
  </si>
  <si>
    <t xml:space="preserve">TE, PLASTICO, DN 32 MM, PARA CONEXAO COM CRIMPAGEM, EM TUBO PEX PARA INST. AGUA QUENTE/FRIA                                                                                                                                                                                                                                                                                                                                                                                                               </t>
  </si>
  <si>
    <t xml:space="preserve">TE, PVC PBA, BBB, 90 GRAUS, DN 100 / DE 110 MM, PARA REDE  AGUA (NBR 10351)                                                                                                                                                                                                                                                                                                                                                                                                                               </t>
  </si>
  <si>
    <t>97,36</t>
  </si>
  <si>
    <t xml:space="preserve">TE, PVC PBA, BBB, 90 GRAUS, DN 50 / DE 60 MM, PARA REDE AGUA (NBR 10351)                                                                                                                                                                                                                                                                                                                                                                                                                                  </t>
  </si>
  <si>
    <t>21,01</t>
  </si>
  <si>
    <t xml:space="preserve">TE, PVC PBA, BBB, 90 GRAUS, DN 75 / DE 85 MM, PARA REDE AGUA (NBR 10351)                                                                                                                                                                                                                                                                                                                                                                                                                                  </t>
  </si>
  <si>
    <t>45,95</t>
  </si>
  <si>
    <t xml:space="preserve">TE, PVC, SERIE R, 100 X 100 MM, PARA ESGOTO PREDIAL                                                                                                                                                                                                                                                                                                                                                                                                                                                       </t>
  </si>
  <si>
    <t>47,75</t>
  </si>
  <si>
    <t xml:space="preserve">TE, PVC, SERIE R, 100 X 75 MM, PARA ESGOTO PREDIAL                                                                                                                                                                                                                                                                                                                                                                                                                                                        </t>
  </si>
  <si>
    <t xml:space="preserve">TE, PVC, SERIE R, 150 X 100 MM, PARA ESGOTO PREDIAL                                                                                                                                                                                                                                                                                                                                                                                                                                                       </t>
  </si>
  <si>
    <t>94,47</t>
  </si>
  <si>
    <t xml:space="preserve">TE, PVC, SERIE R, 150 X 150 MM, PARA ESGOTO PREDIAL                                                                                                                                                                                                                                                                                                                                                                                                                                                       </t>
  </si>
  <si>
    <t>126,49</t>
  </si>
  <si>
    <t xml:space="preserve">TE, PVC, SERIE R, 75 X 75 MM, PARA ESGOTO PREDIAL                                                                                                                                                                                                                                                                                                                                                                                                                                                         </t>
  </si>
  <si>
    <t xml:space="preserve">TE, PVC, 90 GRAUS, BBB, JE, DN 200 MM, PARA REDE COLETORA ESGOTO                                                                                                                                                                                                                                                                                                                                                                                                                                          </t>
  </si>
  <si>
    <t>224,52</t>
  </si>
  <si>
    <t xml:space="preserve">TECNICO DE EDIFICACOES (HORISTA)                                                                                                                                                                                                                                                                                                                                                                                                                                                                          </t>
  </si>
  <si>
    <t xml:space="preserve">TECNICO DE EDIFICACOES (MENSALISTA)                                                                                                                                                                                                                                                                                                                                                                                                                                                                       </t>
  </si>
  <si>
    <t>8.063,92</t>
  </si>
  <si>
    <t xml:space="preserve">TECNICO EM LABORATORIO E CAMPO DE CONSTRUCAO CIVIL (HORISTA)                                                                                                                                                                                                                                                                                                                                                                                                                                              </t>
  </si>
  <si>
    <t xml:space="preserve">TECNICO EM LABORATORIO E CAMPO DE CONSTRUCAO CIVIL (MENSALISTA)                                                                                                                                                                                                                                                                                                                                                                                                                                           </t>
  </si>
  <si>
    <t>8.341,50</t>
  </si>
  <si>
    <t xml:space="preserve">TECNICO EM SEGURANCA DO TRABALHO (HORISTA)                                                                                                                                                                                                                                                                                                                                                                                                                                                                </t>
  </si>
  <si>
    <t>58,17</t>
  </si>
  <si>
    <t xml:space="preserve">TECNICO EM SEGURANCA DO TRABALHO (MENSALISTA)                                                                                                                                                                                                                                                                                                                                                                                                                                                             </t>
  </si>
  <si>
    <t>10.178,13</t>
  </si>
  <si>
    <t xml:space="preserve">TECNICO EM SONDAGEM (HORISTA)                                                                                                                                                                                                                                                                                                                                                                                                                                                                             </t>
  </si>
  <si>
    <t>22,35</t>
  </si>
  <si>
    <t xml:space="preserve">TECNICO EM SONDAGEM (MENSALISTA)                                                                                                                                                                                                                                                                                                                                                                                                                                                                          </t>
  </si>
  <si>
    <t>3.910,75</t>
  </si>
  <si>
    <t xml:space="preserve">TELA ARAME GALVANIZADO REVESTIDO COM POLIMERO, MALHA HEXAGONAL DUPLA TORCAO, 8 X 10 CM (ZN/AL REVESTIDO COM POLIMERO), FIO *2,4* MM                                                                                                                                                                                                                                                                                                                                                                       </t>
  </si>
  <si>
    <t>73,31</t>
  </si>
  <si>
    <t xml:space="preserve">TELA DE ACO SOLDADA GALVANIZADA/ZINCADA PARA ALVENARIA, FIO  D = *1,20 A 1,70* MM, MALHA 15 X 15 MM, (C X L) *50 X 12* CM                                                                                                                                                                                                                                                                                                                                                                                 </t>
  </si>
  <si>
    <t>3,29</t>
  </si>
  <si>
    <t xml:space="preserve">TELA DE ACO SOLDADA GALVANIZADA/ZINCADA PARA ALVENARIA, FIO  D = *1,20 A 1,70* MM, MALHA 15 X 15 MM, (C X L) *50 X 17,5* CM                                                                                                                                                                                                                                                                                                                                                                               </t>
  </si>
  <si>
    <t xml:space="preserve">TELA DE ACO SOLDADA GALVANIZADA/ZINCADA PARA ALVENARIA, FIO D = *1,20 A 1,70* MM, MALHA 15 X 15 MM, (C X L) *50 X 10,5*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</si>
  <si>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</si>
  <si>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</si>
  <si>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</si>
  <si>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</si>
  <si>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</si>
  <si>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</si>
  <si>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</si>
  <si>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</si>
  <si>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</si>
  <si>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</si>
  <si>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</si>
  <si>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</si>
  <si>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</si>
  <si>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</si>
  <si>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</si>
  <si>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13,83</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</si>
  <si>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</si>
  <si>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</si>
  <si>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</si>
  <si>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</si>
  <si>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</si>
  <si>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96,30</t>
  </si>
  <si>
    <t xml:space="preserve">TELA DE ARAME GALVANIZADA REVESTIDA EM PVC, QUADRANGULAR / LOSANGULAR, FIO 2,11 MM (14 BWG), BITOLA FINAL = *2,8* MM, MALHA *8 X 8* CM, H = 2 M                                                                                                                                                                                                                                                                                                                                                           </t>
  </si>
  <si>
    <t>24,75</t>
  </si>
  <si>
    <t xml:space="preserve">TELA DE ARAME GALVANIZADA REVESTIDA EM PVC, QUADRANGULAR / LOSANGULAR, FIO 2,77 MM (12 BWG), BITOLA FINAL = *3,8* MM, MALHA 7,5 X 7,5 CM, H = 2 M                                                                                                                                                                                                                                                                                                                                                         </t>
  </si>
  <si>
    <t>42,93</t>
  </si>
  <si>
    <t xml:space="preserve">TELA DE ARAME GALVANIZADA, HEXAGONAL, FIO 0,56 MM (24 BWG), MALHA 1/2", H = 1 M                                                                                                                                                                                                                                                                                                                                                                                                                           </t>
  </si>
  <si>
    <t xml:space="preserve">TELA DE ARAME ONDULADA, FIO *2,77* MM (12 BWG), MALHA 5 X 5 CM, H = 2 M                                                                                                                                                                                                                                                                                                                                                                                                                                   </t>
  </si>
  <si>
    <t>39,96</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</si>
  <si>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</si>
  <si>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</si>
  <si>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1.191,55</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</si>
  <si>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</si>
  <si>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</si>
  <si>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</si>
  <si>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</si>
  <si>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</si>
  <si>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</si>
  <si>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2.235,00</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</si>
  <si>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</si>
  <si>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</si>
  <si>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DE FIBRA DE VIDRO ONDULADA INCOLOR, E = 0,6 MM, DE *0,50 X 2,44* M                                                                                                                                                                                                                                                                                                                                                                                                                                  </t>
  </si>
  <si>
    <t xml:space="preserve">TELHA DE FIBROCIMENTO E = 6 MM, DE 3,00 X 1,06 M (SEM AMIANTO)                                                                                                                                                                                                                                                                                                                                                                                                                                            </t>
  </si>
  <si>
    <t>142,18</t>
  </si>
  <si>
    <t xml:space="preserve">TELHA DE FIBROCIMENTO E = 6 MM, DE 4,10 X 1,06 M (SEM AMIANTO)                                                                                                                                                                                                                                                                                                                                                                                                                                            </t>
  </si>
  <si>
    <t>211,64</t>
  </si>
  <si>
    <t xml:space="preserve">TELHA DE FIBROCIMENTO E = 6 MM, DE 4,60 X 1,06 M (SEM AMIANTO)                                                                                                                                                                                                                                                                                                                                                                                                                                            </t>
  </si>
  <si>
    <t>266,82</t>
  </si>
  <si>
    <t xml:space="preserve">TELHA DE FIBROCIMENTO E = 8 MM, DE 3,00 X 1,06 M (SEM AMIANTO)                                                                                                                                                                                                                                                                                                                                                                                                                                            </t>
  </si>
  <si>
    <t>161,86</t>
  </si>
  <si>
    <t xml:space="preserve">TELHA DE FIBROCIMENTO E = 8 MM, DE 4,10 X 1,06 M (SEM AMIANTO)                                                                                                                                                                                                                                                                                                                                                                                                                                            </t>
  </si>
  <si>
    <t>299,12</t>
  </si>
  <si>
    <t xml:space="preserve">TELHA DE FIBROCIMENTO E = 8 MM, DE 4,60 X 1,06 M (SEM AMIANTO)                                                                                                                                                                                                                                                                                                                                                                                                                                            </t>
  </si>
  <si>
    <t>354,15</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</si>
  <si>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</si>
  <si>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</si>
  <si>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</si>
  <si>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</si>
  <si>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</si>
  <si>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55,50</t>
  </si>
  <si>
    <t xml:space="preserve">TELHA DE FIBROCIMENTO ONDULADA E = 6 MM, DE 2,44 X 1,10 M (SEM AMIANTO)                                                                                                                                                                                                                                                                                                                                                                                                                                   </t>
  </si>
  <si>
    <t>25,59</t>
  </si>
  <si>
    <t xml:space="preserve">TELHA DE FIBROCIMENTO ONDULADA E = 6 MM, DE 3,66 X 1,10 M (SEM AMIANTO)                                                                                                                                                                                                                                                                                                                                                                                                                                   </t>
  </si>
  <si>
    <t>108,00</t>
  </si>
  <si>
    <t xml:space="preserve">TELHA DE FIBROCIMENTO ONDULADA E = 8 MM, DE 1,53 X 1,10 M (SEM AMIANTO)                                                                                                                                                                                                                                                                                                                                                                                                                                   </t>
  </si>
  <si>
    <t>96,76</t>
  </si>
  <si>
    <t xml:space="preserve">TELHA DE FIBROCIMENTO ONDULADA E = 8 MM, DE 1,83 X 1,10 M (SEM AMIANTO)                                                                                                                                                                                                                                                                                                                                                                                                                                   </t>
  </si>
  <si>
    <t>108,94</t>
  </si>
  <si>
    <t xml:space="preserve">TELHA DE FIBROCIMENTO ONDULADA E = 8 MM, DE 2,44 X 1,10 M (SEM AMIANTO)                                                                                                                                                                                                                                                                                                                                                                                                                                   </t>
  </si>
  <si>
    <t>126,60</t>
  </si>
  <si>
    <t xml:space="preserve">TELHA DE FIBROCIMENTO ONDULADA E = 8 MM, DE 3,66 X 1,10 M (SEM AMIANTO)                                                                                                                                                                                                                                                                                                                                                                                                                                   </t>
  </si>
  <si>
    <t>178,73</t>
  </si>
  <si>
    <t xml:space="preserve">TELHA DE VIDRO TIPO FRANCESA, *39 X 23* CM                                                                                                                                                                                                                                                                                                                                                                                                                                                                </t>
  </si>
  <si>
    <t>28,88</t>
  </si>
  <si>
    <t xml:space="preserve">TELHA ESTRUTURAL DE FIBROCIMENTO 1 ABA, DE 0,52 X 2,00 M (SEM AMIANTO)                                                                                                                                                                                                                                                                                                                                                                                                                                    </t>
  </si>
  <si>
    <t>114,82</t>
  </si>
  <si>
    <t xml:space="preserve">TELHA ESTRUTURAL DE FIBROCIMENTO 1 ABA, DE 0,52 X 2,50 M (SEM AMIANTO)                                                                                                                                                                                                                                                                                                                                                                                                                                    </t>
  </si>
  <si>
    <t>127,95</t>
  </si>
  <si>
    <t xml:space="preserve">TELHA ESTRUTURAL DE FIBROCIMENTO 1 ABA, DE 0,52 X 3,60 M (SEM AMIANTO)                                                                                                                                                                                                                                                                                                                                                                                                                                    </t>
  </si>
  <si>
    <t>193,08</t>
  </si>
  <si>
    <t xml:space="preserve">TELHA ESTRUTURAL DE FIBROCIMENTO 1 ABA, DE 0,52 X 4,00 M (SEM AMIANTO)                                                                                                                                                                                                                                                                                                                                                                                                                                    </t>
  </si>
  <si>
    <t>235,22</t>
  </si>
  <si>
    <t xml:space="preserve">TELHA ESTRUTURAL DE FIBROCIMENTO 1 ABA, DE 0,52 X 5,00 M (SEM AMIANTO)                                                                                                                                                                                                                                                                                                                                                                                                                                    </t>
  </si>
  <si>
    <t>252,22</t>
  </si>
  <si>
    <t xml:space="preserve">TELHA ESTRUTURAL DE FIBROCIMENTO 1 ABA, DE 0,52 X 5,50 M (SEM AMIANTO)                                                                                                                                                                                                                                                                                                                                                                                                                                    </t>
  </si>
  <si>
    <t>269,15</t>
  </si>
  <si>
    <t xml:space="preserve">TELHA ESTRUTURAL DE FIBROCIMENTO 1 ABA, DE 0,52 X 6,50 M (SEM AMIANTO)                                                                                                                                                                                                                                                                                                                                                                                                                                    </t>
  </si>
  <si>
    <t>306,36</t>
  </si>
  <si>
    <t xml:space="preserve">TELHA ESTRUTURAL DE FIBROCIMENTO 1 ABA, DE 0,52 X 7,20 M (SEM AMIANTO)                                                                                                                                                                                                                                                                                                                                                                                                                                    </t>
  </si>
  <si>
    <t>336,62</t>
  </si>
  <si>
    <t xml:space="preserve">TELHA ESTRUTURAL DE FIBROCIMENTO 2 ABAS, DE 1,00 X 3,00 M (SEM AMIANTO)                                                                                                                                                                                                                                                                                                                                                                                                                                   </t>
  </si>
  <si>
    <t>213,37</t>
  </si>
  <si>
    <t xml:space="preserve">TELHA ESTRUTURAL DE FIBROCIMENTO 2 ABAS, DE 1,00 X 4,60 M (SEM AMIANTO)                                                                                                                                                                                                                                                                                                                                                                                                                                   </t>
  </si>
  <si>
    <t>355,22</t>
  </si>
  <si>
    <t xml:space="preserve">TELHA ESTRUTURAL DE FIBROCIMENTO 2 ABAS, DE 1,00 X 6,00 M (SEM AMIANTO)                                                                                                                                                                                                                                                                                                                                                                                                                                   </t>
  </si>
  <si>
    <t>503,91</t>
  </si>
  <si>
    <t xml:space="preserve">TELHA ESTRUTURAL DE FIBROCIMENTO 2 ABAS, DE 1,00 X 7,40 M (SEM AMIANTO)                                                                                                                                                                                                                                                                                                                                                                                                                                   </t>
  </si>
  <si>
    <t>622,03</t>
  </si>
  <si>
    <t xml:space="preserve">TELHA ESTRUTURAL DE FIBROCIMENTO 2 ABAS, DE 1,00 X 8,20 M (SEM AMIANTO)                                                                                                                                                                                                                                                                                                                                                                                                                                   </t>
  </si>
  <si>
    <t xml:space="preserve">TELHA ESTRUTURAL DE FIBROCIMENTO 2 ABAS, DE 1,00 X 9,20 M (SEM AMIANTO)                                                                                                                                                                                                                                                                                                                                                                                                                                   </t>
  </si>
  <si>
    <t>797,87</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</si>
  <si>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</si>
  <si>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</si>
  <si>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45,33</t>
  </si>
  <si>
    <t xml:space="preserve">TELHA TERMOISOLANTE REVESTIDA EM ACO GALVALUME, FACE SUPERIOR TRAPEZOIDAL E FACE INFERIOR PLANA (NAO INCLUI ACESSORIOS DE FIXACAO), REVEST COM ESPESSURA DE 0,50 MM, COM PRE-PINTURA DE COR BRANCA NAS DUAS FACES, NUCLEO EM POLIIOCIANURATO (PIR) COM ESPESSURA DE 50 MM                                                                                                                                                                                                                                 </t>
  </si>
  <si>
    <t>178,37</t>
  </si>
  <si>
    <t xml:space="preserve">TELHA TERMOISOLANTE REVESTIDA EM ACO GALVANIZADO, FACE SUPERIOR EM TELHA TRAPEZOIDAL E FACE INFERIOR EM CHAPA PLANA (SEM ACESSORIOS DE FIXACAO), REVESTIMENTO COM ESPESSURA DE 0,50 MM COM PRE-PINTURA NAS DUAS FACES, NUCLEO EM POLIESTIRENO (EPS) DE 30 MM                                                                                                                                                                                                                                              </t>
  </si>
  <si>
    <t>145,52</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</si>
  <si>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</si>
  <si>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</si>
  <si>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155,18</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</si>
  <si>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</si>
  <si>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</si>
  <si>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327,20</t>
  </si>
  <si>
    <t xml:space="preserve">TELHA TRAPEZOIDAL EM ALUMINIO, ALTURA DE *38* MM E ESPESSURA DE 0,7 MM (LARGURA TOTAL DE 1056 MM E COMPRIMENTO DE 5000 MM)                                                                                                                                                                                                                                                                                                                                                                                </t>
  </si>
  <si>
    <t>413,36</t>
  </si>
  <si>
    <t xml:space="preserve">TELHA VIDRO TIPO CANAL OU COLONIAL, C = 46 A 50 CM                                                                                                                                                                                                                                                                                                                                                                                                                                                        </t>
  </si>
  <si>
    <t>31,90</t>
  </si>
  <si>
    <t xml:space="preserve">TELHADOR  (MENSALISTA)                                                                                                                                                                                                                                                                                                                                                                                                                                                                                    </t>
  </si>
  <si>
    <t xml:space="preserve">TELHADOR (HORISTA)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</si>
  <si>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</si>
  <si>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</si>
  <si>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</si>
  <si>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</si>
  <si>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</si>
  <si>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</si>
  <si>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</si>
  <si>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</si>
  <si>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</si>
  <si>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</si>
  <si>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</si>
  <si>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</si>
  <si>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23,93</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</si>
  <si>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</si>
  <si>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</si>
  <si>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</si>
  <si>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</si>
  <si>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132,56</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</si>
  <si>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</si>
  <si>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</si>
  <si>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</si>
  <si>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</si>
  <si>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</si>
  <si>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</si>
  <si>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</si>
  <si>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</si>
  <si>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</si>
  <si>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</si>
  <si>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</si>
  <si>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</si>
  <si>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</si>
  <si>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</si>
  <si>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</si>
  <si>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</si>
  <si>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22,60</t>
  </si>
  <si>
    <t xml:space="preserve">TERMOFUSORA PARA TUBOS E CONEXOES EM PPR COM DIAMETROS DE 20 A 63 MM, POTENCIA DE 800 W, TENSAO 220 V                                                                                                                                                                                                                                                                                                                                                                                                     </t>
  </si>
  <si>
    <t>998,10</t>
  </si>
  <si>
    <t xml:space="preserve">TERMOFUSORA PARA TUBOS E CONEXOES EM PPR COM DIAMETROS DE 75 A 110 MM, POTENCIA DE *1100* W, TENSAO 220 V                                                                                                                                                                                                                                                                                                                                                                                                 </t>
  </si>
  <si>
    <t>1.400,84</t>
  </si>
  <si>
    <t xml:space="preserve">TERRA VEGETAL (ENSACADA)                                                                                                                                                                                                                                                                                                                                                                                                                                                                                  </t>
  </si>
  <si>
    <t xml:space="preserve">TERRA VEGETAL (GRANEL)                                                                                                                                                                                                                                                                                                                                                                                                                                                                                    </t>
  </si>
  <si>
    <t xml:space="preserve">TESTEIRA ANTIDERRAPANTE PARA PISO VINILICO *5 X 2,5* CM, E = 2 MM                                                                                                                                                                                                                                                                                                                                                                                                                                         </t>
  </si>
  <si>
    <t>17,11</t>
  </si>
  <si>
    <t xml:space="preserve">TIJOLO CERAMICO LAMINADO 5,5 X 11 X 23 CM (L X A X C)                                                                                                                                                                                                                                                                                                                                                                                                                                                     </t>
  </si>
  <si>
    <t xml:space="preserve">TIJOLO CERAMICO MACICO APARENTE *6 X 12 X 24* CM (L X A X C)                                                                                                                                                                                                                                                                                                                                                                                                                                              </t>
  </si>
  <si>
    <t xml:space="preserve">TIJOLO CERAMICO MACICO APARENTE 2 FUROS, *6,5 X 10 X 20* CM (L X A X C)                                                                                                                                                                                                                                                                                                                                                                                                                                   </t>
  </si>
  <si>
    <t xml:space="preserve">TIJOLO CERAMICO MACICO COMUM *5 X 10 X 20* CM (L X A X C)                                                                                                                                                                                                                                                                                                                                                                                                                                                 </t>
  </si>
  <si>
    <t xml:space="preserve">TIJOLO CERAMICO REFRATARIO 2,5 X 11,4 X 22,9 CM (L X A X C)                                                                                                                                                                                                                                                                                                                                                                                                                                               </t>
  </si>
  <si>
    <t xml:space="preserve">TIJOLO CERAMICO REFRATARIO 6,3 X 11,4 X 22,9 CM (L X A X C)                                                                                                                                                                                                                                                                                                                                                                                                                                               </t>
  </si>
  <si>
    <t xml:space="preserve">TIL CONDOMINIAL, PVC, DN 100 X 100 MM, PARA REDE COLETORA DE ESGOTO                                                                                                                                                                                                                                                                                                                                                                                                                                       </t>
  </si>
  <si>
    <t>158,96</t>
  </si>
  <si>
    <t xml:space="preserve">TIL PARA LIGACAO PREDIAL, EM PVC, JE, BBB, DN 100 X 100 MM, PARA REDE COLETORA ESGOTO                                                                                                                                                                                                                                                                                                                                                                                                                     </t>
  </si>
  <si>
    <t xml:space="preserve">TIL RADIAL, PVC, JE, BBB, DN 300 X 200 MM, PARA REDE COLETORA DE ESGOTO (NBR 10.569)                                                                                                                                                                                                                                                                                                                                                                                                                      </t>
  </si>
  <si>
    <t>1.662,16</t>
  </si>
  <si>
    <t xml:space="preserve">TINTA / REVESTIMENTO A BASE DE RESINA EPOXI COM ALCATRAO, BICOMPONENTE                                                                                                                                                                                                                                                                                                                                                                                                                                    </t>
  </si>
  <si>
    <t>72,09</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</si>
  <si>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</si>
  <si>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</si>
  <si>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</si>
  <si>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</si>
  <si>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</si>
  <si>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23,78</t>
  </si>
  <si>
    <t xml:space="preserve">TINTA ASFALTICA IMPERMEABILIZANTE DISPERSA EM AGUA, PARA MATERIAIS CIMENTICIOS                                                                                                                                                                                                                                                                                                                                                                                                                            </t>
  </si>
  <si>
    <t>13,61</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</si>
  <si>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</si>
  <si>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</si>
  <si>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</si>
  <si>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</si>
  <si>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</si>
  <si>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41,57</t>
  </si>
  <si>
    <t xml:space="preserve">TINTA ESMALTE SINTETICO PREMIUM BRILHANTE                                                                                                                                                                                                                                                                                                                                                                                                                                                                 </t>
  </si>
  <si>
    <t>40,25</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</si>
  <si>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</si>
  <si>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</si>
  <si>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</si>
  <si>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</si>
  <si>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32,94</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</si>
  <si>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</si>
  <si>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</si>
  <si>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</si>
  <si>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</si>
  <si>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31,08</t>
  </si>
  <si>
    <t xml:space="preserve">TINTA LATEX ACRILICA STANDARD, COR BRANCA                                                                                                                                                                                                                                                                                                                                                                                                                                                                 </t>
  </si>
  <si>
    <t xml:space="preserve">TINTA LATEX ACRILICA SUPER PREMIUM, COR BRANCO FOSCO                                                                                                                                                                                                                                                                                                                                                                                                                                                      </t>
  </si>
  <si>
    <t>37,88</t>
  </si>
  <si>
    <t xml:space="preserve">TINTA MINERAL IMPERMEAVEL EM PO, BRANCA                                                                                                                                                                                                                                                                                                                                                                                                                                                                   </t>
  </si>
  <si>
    <t xml:space="preserve">TINTA/RESINA ACRILICA PREMIUM PARA CERAMICA, PEDRAS E OUTROS                                                                                                                                                                                                                                                                                                                                                                                                                                              </t>
  </si>
  <si>
    <t>44,86</t>
  </si>
  <si>
    <t xml:space="preserve">TIRANTE COM ELO, EM ARAME GALVANIZADO RIGIDO, NUMERO 10, COMPRIMENTO 2000 MM, PARA PENDURAL DE FORRO REMOVIVEL                                                                                                                                                                                                                                                                                                                                                                                            </t>
  </si>
  <si>
    <t xml:space="preserve">TIRANTE EM FERRO GALVANIZADO PARA CONTRAVENTAMENTO DE TELHA CANALETE 90, 1/4 " X 400 MM                                                                                                                                                                                                                                                                                                                                                                                                                   </t>
  </si>
  <si>
    <t xml:space="preserve">TOALHEIRO PLASTICO TIPO DISPENSER PARA PAPEL TOALHA INTERFOLHADO                                                                                                                                                                                                                                                                                                                                                                                                                                          </t>
  </si>
  <si>
    <t xml:space="preserve">TOMADA INDUSTRIAL DE EMBUTIR 3P+T 30 A, 440 V, COM TRAVA, COM PLACA                                                                                                                                                                                                                                                                                                                                                                                                                                       </t>
  </si>
  <si>
    <t>48,50</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</si>
  <si>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</si>
  <si>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</si>
  <si>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</si>
  <si>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</si>
  <si>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17,62</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</si>
  <si>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</si>
  <si>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</si>
  <si>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</si>
  <si>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</si>
  <si>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</si>
  <si>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</si>
  <si>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</si>
  <si>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 2P+T 20A, 250V  (APENAS MODULO)                                                                                                                                                                                                                                                                                                                                                                                                                                                                    </t>
  </si>
  <si>
    <t xml:space="preserve">TOMADAS (2 MODULOS) 2P+T 10A, 250V, CONJUNTO MONTADO PARA EMBUTIR 4" X 2" (PLACA + SUPORTE + MODULOS)                                                                                                                                                                                                                                                                                                                                                                                                     </t>
  </si>
  <si>
    <t xml:space="preserve">TOPOGRAFO (HORISTA)                                                                                                                                                                                                                                                                                                                                                                                                                                                                                       </t>
  </si>
  <si>
    <t>58,34</t>
  </si>
  <si>
    <t xml:space="preserve">TOPOGRAFO (MENSALISTA)                                                                                                                                                                                                                                                                                                                                                                                                                                                                                    </t>
  </si>
  <si>
    <t>10.205,87</t>
  </si>
  <si>
    <t xml:space="preserve">TORNEIRA DE BOIA BALAO METALICO, VAZAO TOTAL, PARA CAIXA D'AGUA, AGUA QUENTE, ROSCA 1/2 ", COM HASTE, TORNEIRA E BALAO METALICOS                                                                                                                                                                                                                                                                                                                                                                          </t>
  </si>
  <si>
    <t>99,53</t>
  </si>
  <si>
    <t xml:space="preserve">TORNEIRA DE BOIA BALAO METALICO, VAZAO TOTAL, PARA CAIXA D'AGUA, AGUA QUENTE, ROSCA 3/4 ", COM HASTE, TORNEIRA E BALAO METALICOS                                                                                                                                                                                                                                                                                                                                                                          </t>
  </si>
  <si>
    <t>119,70</t>
  </si>
  <si>
    <t xml:space="preserve">TORNEIRA DE BOIA CONVENCIONAL PARA CAIXA D'AGUA, AGUA FRIA, 1.1/2", COM HASTE E TORNEIRA METALICOS E BALAO PLASTICO                                                                                                                                                                                                                                                                                                                                                                                       </t>
  </si>
  <si>
    <t>261,39</t>
  </si>
  <si>
    <t xml:space="preserve">TORNEIRA DE BOIA CONVENCIONAL PARA CAIXA D'AGUA, AGUA FRIA, 1.1/4", COM HASTE E TORNEIRA METALICOS E BALAO PLASTICO                                                                                                                                                                                                                                                                                                                                                                                       </t>
  </si>
  <si>
    <t>214,45</t>
  </si>
  <si>
    <t xml:space="preserve">TORNEIRA DE BOIA CONVENCIONAL PARA CAIXA D'AGUA, AGUA FRIA, 1/2", COM HASTE E TORNEIRA METALICOS E BALAO PLASTICO                                                                                                                                                                                                                                                                                                                                                                                         </t>
  </si>
  <si>
    <t xml:space="preserve">TORNEIRA DE BOIA CONVENCIONAL PARA CAIXA D'AGUA, AGUA FRIA, 3/4", COM HASTE E TORNEIRA METALICOS E BALAO PLASTICO                                                                                                                                                                                                                                                                                                                                                                                         </t>
  </si>
  <si>
    <t>55,97</t>
  </si>
  <si>
    <t xml:space="preserve">TORNEIRA DE BOIA CONVENCIONAL PARA CAIXA D'AGUA, 1", AGUA FRIA, COM HASTE E TORNEIRA METALICOS E BALAO PLASTICO                                                                                                                                                                                                                                                                                                                                                                                           </t>
  </si>
  <si>
    <t>125,92</t>
  </si>
  <si>
    <t xml:space="preserve">TORNEIRA DE BOIA CONVENCIONAL PARA CAIXA D'AGUA, 2", AGUA FRIA, COM HASTE E TORNEIRA METALICOS E BALAO PLASTICO                                                                                                                                                                                                                                                                                                                                                                                           </t>
  </si>
  <si>
    <t>335,37</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</si>
  <si>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</si>
  <si>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</si>
  <si>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142,92</t>
  </si>
  <si>
    <t xml:space="preserve">TORNEIRA DE BOIA VAZAO TOTAL PARA CAIXA D'AGUA, AGUA FRIA, BITOLA 3/4", COM HASTE E TORNEIRA METALICOS E BALAO PLASTICO                                                                                                                                                                                                                                                                                                                                                                                   </t>
  </si>
  <si>
    <t xml:space="preserve">TORNEIRA DE MESA PARA LAVATORIO, METALICA CROMADA, COM MISTURADOR MONOCOMANDO, BICA BAIXA (REF 2875)                                                                                                                                                                                                                                                                                                                                                                                                      </t>
  </si>
  <si>
    <t>273,57</t>
  </si>
  <si>
    <t xml:space="preserve">TORNEIRA DE MESA PARA LAVATORIO, METALICA CROMADA, COM SENSOR DE APROXIMACAO ELETRICO, BIVOLT                                                                                                                                                                                                                                                                                                                                                                                                             </t>
  </si>
  <si>
    <t>1.816,89</t>
  </si>
  <si>
    <t xml:space="preserve">TORNEIRA DE MESA/BANCADA, PARA LAVATORIO, FIXA, METALICA CROMADA, PADRAO POPULAR, 1/2 " OU 3/4 " (REF 1193)                                                                                                                                                                                                                                                                                                                                                                                               </t>
  </si>
  <si>
    <t>59,65</t>
  </si>
  <si>
    <t xml:space="preserve">TORNEIRA DE METAL AMARELO, PARA TANQUE / JARDIM, DE PAREDE, COM BICO PLASTICO, CANO CURTO, AREA EXTERNA, PADRAO POPULAR / USO GERAL, 1/2 " OU 3/4 " (REF 1128)                                                                                                                                                                                                                                                                                                                                            </t>
  </si>
  <si>
    <t xml:space="preserve">TORNEIRA DE METAL AMARELO, PARA TANQUE / JARDIM, DE PAREDE, SEM BICO, CANO CURTO, PADRAO POPULAR / USO GERAL, 1/2 " OU 3/4 " (REF 1120)                                                                                                                                                                                                                                                                                                                                                                   </t>
  </si>
  <si>
    <t xml:space="preserve">TORNEIRA ELETRICA DE PAREDE, BICA ALTA, PARA COZINHA, 5500 W (110/220 V)                                                                                                                                                                                                                                                                                                                                                                                                                                  </t>
  </si>
  <si>
    <t>194,94</t>
  </si>
  <si>
    <t xml:space="preserve">TORNEIRA METALICA CROMADA CANO CURTO, SEM BICO, SEM AREJADOR, DE PAREDE, PARA TANQUE E USO GERAL, 1/2 " OU 3/4 " (REF 1143)                                                                                                                                                                                                                                                                                                                                                                               </t>
  </si>
  <si>
    <t xml:space="preserve">TORNEIRA METALICA CROMADA DE MESA PARA LAVATORIO, BICA ALTA, COM AREJADOR (REF 1195)                                                                                                                                                                                                                                                                                                                                                                                                                      </t>
  </si>
  <si>
    <t>116,60</t>
  </si>
  <si>
    <t xml:space="preserve">TORNEIRA METALICA CROMADA DE MESA PARA LAVATORIO, COM SENSOR DE PRESENCA A PILHA, COM AREJADOR EMBUTIDO                                                                                                                                                                                                                                                                                                                                                                                                   </t>
  </si>
  <si>
    <t>1.474,24</t>
  </si>
  <si>
    <t xml:space="preserve">TORNEIRA METALICA CROMADA DE MESA, PARA LAVATORIO, TEMPORIZADA PRESSAO FECHAMENTO AUTOMATICO, BICA BAIXA                                                                                                                                                                                                                                                                                                                                                                                                  </t>
  </si>
  <si>
    <t>122,51</t>
  </si>
  <si>
    <t xml:space="preserve">TORNEIRA METALICA CROMADA DE PAREDE LONGA PARA LAVATORIO, COM AREJADOR, ACIONAMENTO ALAVANCA, 1/4 DE VOLTA (REF 1178)                                                                                                                                                                                                                                                                                                                                                                                     </t>
  </si>
  <si>
    <t xml:space="preserve">TORNEIRA METALICA CROMADA DE PAREDE, PARA COZINHA, BICA MOVEL, COM AREJADOR, 1/2 " OU 3/4 " (REF 1167 / 1168)                                                                                                                                                                                                                                                                                                                                                                                             </t>
  </si>
  <si>
    <t xml:space="preserve">TORNEIRA METALICA CROMADA PARA JARDIM / TANQUE, COM BICO PLASTICO, CANO LONGO, DE PAREDE, PADRAO POPULAR / USO GERAL , 1/2 " OU 3/4 " (REF 1153 / 1130)                                                                                                                                                                                                                                                                                                                                                   </t>
  </si>
  <si>
    <t>49,00</t>
  </si>
  <si>
    <t xml:space="preserve">TORNEIRA METALICA CROMADA PARA TANQUE / JARDIM, SEM BICO , CANO LONGO, DE PAREDE, PADRAO POPULAR / USO GERAL, 1/2 " OU 3/4 " (REF 1126)                                                                                                                                                                                                                                                                                                                                                                   </t>
  </si>
  <si>
    <t xml:space="preserve">TORNEIRA METALICA CROMADA, CANO CURTO, COM AREJADOR, SEM BICO PLASTICO, DE PAREDE, PARA USO GERAL, 1/2 " OU 3/4 " (REF 1152 / 1154)                                                                                                                                                                                                                                                                                                                                                                       </t>
  </si>
  <si>
    <t xml:space="preserve">TORNEIRA METALICA CROMADA, DE MESA/BANCADA, PARA COZINHA, BICA MOVEL, COM AREJADOR, 1/2 " OU 3/4 " (REF 1167 / 1168)                                                                                                                                                                                                                                                                                                                                                                                      </t>
  </si>
  <si>
    <t xml:space="preserve">TORNEIRA METALICA CROMADA, RETA, DE PAREDE, PARA COZINHA, COM AREJADOR, PADRAO POPULAR, 1/2 " OU 3/4 " (REF 1159 / 1160)                                                                                                                                                                                                                                                                                                                                                                                  </t>
  </si>
  <si>
    <t>78,48</t>
  </si>
  <si>
    <t xml:space="preserve">TORNEIRA METALICA CROMADA, RETA, DE PAREDE, PARA COZINHA, SEM BICO, SEM AREJADOR, PADRAO POPULAR, 1/2 " OU 3/4 " (REF 1158)                                                                                                                                                                                                                                                                                                                                                                               </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</si>
  <si>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</si>
  <si>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</si>
  <si>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 xml:space="preserve">TORNEIRA PLASTICA DE MESA, BICA MOVEL, PARA COZINHA 1/2 "                                                                                                                                                                                                                                                                                                                                                                                                                                                 </t>
  </si>
  <si>
    <t xml:space="preserve">TORNEIRA PLASTICA PARA TANQUE 1/2 " OU 3/4 " COM BICO PARA MANGUEIRA                                                                                                                                                                                                                                                                                                                                                                                                                                      </t>
  </si>
  <si>
    <t xml:space="preserve">TRANSFORMADOR TRIFASICO DE DISTRIBUICAO, POTENCIA DE 1000 KVA, TENSAO NOMINAL DE 15 KV, TENSAO SECUNDARIA DE 220/127V, EM OLEO ISOLANTE TIPO MINERAL                                                                                                                                                                                                                                                                                                                                                      </t>
  </si>
  <si>
    <t>119.503,15</t>
  </si>
  <si>
    <t xml:space="preserve">TRANSFORMADOR TRIFASICO DE DISTRIBUICAO, POTENCIA DE 112,5 KVA, TENSAO NOMINAL DE 15 KV, TENSAO SECUNDARIA DE 220/127V, EM OLEO ISOLANTE TIPO MINERAL                                                                                                                                                                                                                                                                                                                                                     </t>
  </si>
  <si>
    <t>18.472,63</t>
  </si>
  <si>
    <t xml:space="preserve">TRANSFORMADOR TRIFASICO DE DISTRIBUICAO, POTENCIA DE 15 KVA, TENSAO NOMINAL DE 15 KV, TENSAO SECUNDARIA DE 220/127V, EM OLEO ISOLANTE TIPO MINERAL                                                                                                                                                                                                                                                                                                                                                        </t>
  </si>
  <si>
    <t>8.473,68</t>
  </si>
  <si>
    <t xml:space="preserve">TRANSFORMADOR TRIFASICO DE DISTRIBUICAO, POTENCIA DE 150 KVA, TENSAO NOMINAL DE 15 KV, TENSAO SECUNDARIA DE 220/127V, EM OLEO ISOLANTE TIPO MINERAL                                                                                                                                                                                                                                                                                                                                                       </t>
  </si>
  <si>
    <t>23.298,39</t>
  </si>
  <si>
    <t xml:space="preserve">TRANSFORMADOR TRIFASICO DE DISTRIBUICAO, POTENCIA DE 1500 KVA, TENSAO NOMINAL DE 15 KV, TENSAO SECUNDARIA DE 220/127V, EM OLEO ISOLANTE TIPO MINERAL                                                                                                                                                                                                                                                                                                                                                      </t>
  </si>
  <si>
    <t>151.107,57</t>
  </si>
  <si>
    <t xml:space="preserve">TRANSFORMADOR TRIFASICO DE DISTRIBUICAO, POTENCIA DE 225 KVA, TENSAO NOMINAL DE 15 KV, TENSAO SECUNDARIA DE 220/127V, EM OLEO ISOLANTE TIPO MINERAL                                                                                                                                                                                                                                                                                                                                                       </t>
  </si>
  <si>
    <t>32.684,21</t>
  </si>
  <si>
    <t xml:space="preserve">TRANSFORMADOR TRIFASICO DE DISTRIBUICAO, POTENCIA DE 30 KVA, TENSAO NOMINAL DE 15 KV, TENSAO SECUNDARIA DE 220/127V, EM OLEO ISOLANTE TIPO MINERAL                                                                                                                                                                                                                                                                                                                                                        </t>
  </si>
  <si>
    <t>10.349,99</t>
  </si>
  <si>
    <t xml:space="preserve">TRANSFORMADOR TRIFASICO DE DISTRIBUICAO, POTENCIA DE 300 KVA, TENSAO NOMINAL DE 15 KV, TENSAO SECUNDARIA DE 220/127V, EM OLEO ISOLANTE TIPO MINERAL                                                                                                                                                                                                                                                                                                                                                       </t>
  </si>
  <si>
    <t>38.131,57</t>
  </si>
  <si>
    <t xml:space="preserve">TRANSFORMADOR TRIFASICO DE DISTRIBUICAO, POTENCIA DE 45 KVA, TENSAO NOMINAL DE 15 KV, TENSAO SECUNDARIA DE 220/127V, EM OLEO ISOLANTE TIPO MINERAL                                                                                                                                                                                                                                                                                                                                                        </t>
  </si>
  <si>
    <t>11.560,52</t>
  </si>
  <si>
    <t xml:space="preserve">TRANSFORMADOR TRIFASICO DE DISTRIBUICAO, POTENCIA DE 500 KVA, TENSAO NOMINAL DE 15 KV, TENSAO SECUNDARIA DE 220/127V, EM OLEO ISOLANTE TIPO MINERAL                                                                                                                                                                                                                                                                                                                                                       </t>
  </si>
  <si>
    <t>62.224,68</t>
  </si>
  <si>
    <t xml:space="preserve">TRANSFORMADOR TRIFASICO DE DISTRIBUICAO, POTENCIA DE 75 KVA, TENSAO NOMINAL DE 15 KV, TENSAO SECUNDARIA DE 220/127V, EM OLEO ISOLANTE TIPO MINERAL                                                                                                                                                                                                                                                                                                                                                        </t>
  </si>
  <si>
    <t>14.950,00</t>
  </si>
  <si>
    <t xml:space="preserve">TRANSFORMADOR TRIFASICO DE DISTRIBUICAO, POTENCIA DE 750 KVA, TENSAO NOMINAL DE 15 KV, TENSAO SECUNDARIA DE 220/127V, EM OLEO ISOLANTE TIPO MINERAL                                                                                                                                                                                                                                                                                                                                                       </t>
  </si>
  <si>
    <t>85.351,78</t>
  </si>
  <si>
    <t xml:space="preserve">TRANSPORTE - HORISTA (COLETADO CAIXA - ENCARGOS COMPLEMENTARES)                                                                                                                                                                                                                                                                                                                                                                                                                                           </t>
  </si>
  <si>
    <t xml:space="preserve">TRANSPORTE - MENSALISTA (COLETADO CAIXA - ENCARGOS COMPLEMENTARES)                                                                                                                                                                                                                                                                                                                                                                                                                                        </t>
  </si>
  <si>
    <t>179,74</t>
  </si>
  <si>
    <t xml:space="preserve">TRATOR DE ESTEIRAS, POTENCIA BRUTA DE 133 HP, PESO OPERACIONAL DE 14 T, COM LAMINA COM CAPACIDADE DE 3,00 M3                                                                                                                                                                                                                                                                                                                                                                                              </t>
  </si>
  <si>
    <t>985.932,68</t>
  </si>
  <si>
    <t xml:space="preserve">TRATOR DE ESTEIRAS, POTENCIA BRUTA DE 347 HP, PESO OPERACIONAL DE 38,5 T, COM ESCARIFICADOR E LAMINA COM CAPACIDADE DE 4,70M3                                                                                                                                                                                                                                                                                                                                                                             </t>
  </si>
  <si>
    <t>4.061.695,76</t>
  </si>
  <si>
    <t xml:space="preserve">TRATOR DE ESTEIRAS, POTENCIA DE 100 HP, PESO OPERACIONAL DE 9,4 T, COM LAMINA COM CAPACIDADE DE 2,19 M3                                                                                                                                                                                                                                                                                                                                                                                                   </t>
  </si>
  <si>
    <t>956.498,80</t>
  </si>
  <si>
    <t xml:space="preserve">TRATOR DE ESTEIRAS, POTENCIA DE 150 HP, PESO OPERACIONAL DE 16,7 T, COM RODA MOTRIZ ELEVADA E LAMINA COM CONTATO DE 3,18M3                                                                                                                                                                                                                                                                                                                                                                                </t>
  </si>
  <si>
    <t>1.240.000,00</t>
  </si>
  <si>
    <t xml:space="preserve">TRATOR DE ESTEIRAS, POTENCIA DE 170 HP, PESO OPERACIONAL DE 19 T, COM LAMINA COM CAPACIDADE DE 5,2 M3                                                                                                                                                                                                                                                                                                                                                                                                     </t>
  </si>
  <si>
    <t>1.232.415,78</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</si>
  <si>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</si>
  <si>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</si>
  <si>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1.826.705,75</t>
  </si>
  <si>
    <t xml:space="preserve">TRATOR DE ESTEIRAS, POTENCIA 125 HP, PESO OPERACIONAL DE 12,9 T, COM LAMINA COM CAPACIDADE DE 2,7 M3                                                                                                                                                                                                                                                                                                                                                                                                      </t>
  </si>
  <si>
    <t>1.001.100,85</t>
  </si>
  <si>
    <t xml:space="preserve">TRATOR DE PNEUS COM POTENCIA DE 105 CV, TRACAO 4 X 4, PESO COM LASTRO DE 5775 KG                                                                                                                                                                                                                                                                                                                                                                                                                          </t>
  </si>
  <si>
    <t>302.158,57</t>
  </si>
  <si>
    <t xml:space="preserve">TRATOR DE PNEUS COM POTENCIA DE 122 CV, TRACAO 4 X 4, PESO COM LASTRO DE 4510 KG                                                                                                                                                                                                                                                                                                                                                                                                                          </t>
  </si>
  <si>
    <t>350.120,25</t>
  </si>
  <si>
    <t xml:space="preserve">TRATOR DE PNEUS COM POTENCIA DE 15 CV, PESO COM LASTRO DE 1160 KG                                                                                                                                                                                                                                                                                                                                                                                                                                         </t>
  </si>
  <si>
    <t>103.117,60</t>
  </si>
  <si>
    <t xml:space="preserve">TRATOR DE PNEUS COM POTENCIA DE 50 CV, TRACAO 4 X 2, PESO COM LASTRO DE 2714 KG                                                                                                                                                                                                                                                                                                                                                                                                                           </t>
  </si>
  <si>
    <t>167.220,78</t>
  </si>
  <si>
    <t xml:space="preserve">TRATOR DE PNEUS COM POTENCIA DE 85 CV, TRACAO 4 X 4, PESO COM LASTRO DE 4675 KG                                                                                                                                                                                                                                                                                                                                                                                                                           </t>
  </si>
  <si>
    <t>256.595,00</t>
  </si>
  <si>
    <t xml:space="preserve">TRATOR DE PNEUS COM POTENCIA DE 85 CV, TURBO,  PESO COM LASTRO DE 4900 KG                                                                                                                                                                                                                                                                                                                                                                                                                                 </t>
  </si>
  <si>
    <t>247.182,50</t>
  </si>
  <si>
    <t xml:space="preserve">TRATOR DE PNEUS COM POTENCIA DE 95 CV, TRACAO 4 X 4, PESO MAXIMO DE 5225 KG                                                                                                                                                                                                                                                                                                                                                                                                                               </t>
  </si>
  <si>
    <t>275.779,65</t>
  </si>
  <si>
    <t xml:space="preserve">TRAVA / PRENDEDOR DE PORTA, EM LATAO CROMADO, MONTADO EM PISO                                                                                                                                                                                                                                                                                                                                                                                                                                             </t>
  </si>
  <si>
    <t xml:space="preserve">TRAVA-QUEDAS EM ACO PARA CORDA DE 12 MM, EXTENSOR DE 25 X 300 MM, COM MOSQUETAO TIPO GANCHO TRAVA DUPLA                                                                                                                                                                                                                                                                                                                                                                                                   </t>
  </si>
  <si>
    <t>176,25</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</si>
  <si>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</si>
  <si>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</si>
  <si>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</si>
  <si>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41,47</t>
  </si>
  <si>
    <t xml:space="preserve">TRILHO QUADRADO FRIZADO PARA RODIZIO (VERGALHAO MACICO), EM ALUMINIO, COM DIMENSOES DE *6 X 6* MM                                                                                                                                                                                                                                                                                                                                                                                                         </t>
  </si>
  <si>
    <t xml:space="preserve">TROLEY MANUAL CAPACIDADE 1 T                                                                                                                                                                                                                                                                                                                                                                                                                                                                              </t>
  </si>
  <si>
    <t>611,15</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</si>
  <si>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</si>
  <si>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</si>
  <si>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</si>
  <si>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</si>
  <si>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41,10</t>
  </si>
  <si>
    <t xml:space="preserve">TUBO ACO CARBONO COM COSTURA, NBR 5580, CLASSE L, DN = 80 MM, E = 3,35 MM, 7,07 KG/M                                                                                                                                                                                                                                                                                                                                                                                                                      </t>
  </si>
  <si>
    <t>87,22</t>
  </si>
  <si>
    <t xml:space="preserve">TUBO ACO CARBONO COM COSTURA, NBR 5580, CLASSE M, DN = 25 MM, E = 3,35 MM, *2,50* KG//M                                                                                                                                                                                                                                                                                                                                                                                                                   </t>
  </si>
  <si>
    <t>30,32</t>
  </si>
  <si>
    <t xml:space="preserve">TUBO ACO CARBONO COM COSTURA, NBR 5580, CLASSE M, DN = 40 MM, E = 3,35 MM, *3,71* KG//M                                                                                                                                                                                                                                                                                                                                                                                                                   </t>
  </si>
  <si>
    <t>47,93</t>
  </si>
  <si>
    <t xml:space="preserve">TUBO ACO CARBONO COM COSTURA, NBR 5580, CLASSE M, DN = 80 MM, E = 4,05 MM, *8,47* KG/M                                                                                                                                                                                                                                                                                                                                                                                                                    </t>
  </si>
  <si>
    <t>102,69</t>
  </si>
  <si>
    <t xml:space="preserve">TUBO ACO CARBONO SEM COSTURA 1 1/2", E= *3,68 MM, SCHEDULE 40, 4,05 KG/M                                                                                                                                                                                                                                                                                                                                                                                                                                  </t>
  </si>
  <si>
    <t>101,02</t>
  </si>
  <si>
    <t xml:space="preserve">TUBO ACO CARBONO SEM COSTURA 1 1/4", E= *3,56 MM, SCHEDULE 40, *3,38* KG/M                                                                                                                                                                                                                                                                                                                                                                                                                                </t>
  </si>
  <si>
    <t>92,70</t>
  </si>
  <si>
    <t xml:space="preserve">TUBO ACO CARBONO SEM COSTURA 1/2", E= *2,77 MM, SCHEDULE 40, *1,27 KG/M                                                                                                                                                                                                                                                                                                                                                                                                                                   </t>
  </si>
  <si>
    <t xml:space="preserve">TUBO ACO CARBONO SEM COSTURA 1/2", E= *3,73 MM, SCHEDULE 80, *1,62 KG/M                                                                                                                                                                                                                                                                                                                                                                                                                                   </t>
  </si>
  <si>
    <t>59,79</t>
  </si>
  <si>
    <t xml:space="preserve">TUBO ACO CARBONO SEM COSTURA 1", E= *3,38 MM, SCHEDULE 40, *2,50* KG/M                                                                                                                                                                                                                                                                                                                                                                                                                                    </t>
  </si>
  <si>
    <t xml:space="preserve">TUBO ACO CARBONO SEM COSTURA 14", E= *11,13 MM, SCHEDULE 40, *94,55 KG/M                                                                                                                                                                                                                                                                                                                                                                                                                                  </t>
  </si>
  <si>
    <t>2.142,23</t>
  </si>
  <si>
    <t xml:space="preserve">TUBO ACO CARBONO SEM COSTURA 2 1/2", E = 5,16 MM, SCHEDULE 40 (8,62 KG/M)                                                                                                                                                                                                                                                                                                                                                                                                                                 </t>
  </si>
  <si>
    <t>200,86</t>
  </si>
  <si>
    <t xml:space="preserve">TUBO ACO CARBONO SEM COSTURA 2", E= *3,91* MM, SCHEDULE 40, *5,43* KG/M                                                                                                                                                                                                                                                                                                                                                                                                                                   </t>
  </si>
  <si>
    <t>123,97</t>
  </si>
  <si>
    <t xml:space="preserve">TUBO ACO CARBONO SEM COSTURA 20", E= *12,70 MM, SCHEDULE 30, *154,97 KG/M                                                                                                                                                                                                                                                                                                                                                                                                                                 </t>
  </si>
  <si>
    <t>4.110,52</t>
  </si>
  <si>
    <t xml:space="preserve">TUBO ACO CARBONO SEM COSTURA 20", E= *6,35 MM,  SCHEDULE 10, *78,46 KG/M                                                                                                                                                                                                                                                                                                                                                                                                                                  </t>
  </si>
  <si>
    <t>2.277,84</t>
  </si>
  <si>
    <t xml:space="preserve">TUBO ACO CARBONO SEM COSTURA 3/4", E= *2,87 MM, SCHEDULE 40, *1,69 KG/M                                                                                                                                                                                                                                                                                                                                                                                                                                   </t>
  </si>
  <si>
    <t xml:space="preserve">TUBO ACO CARBONO SEM COSTURA 3/4", E= *3,91 MM, SCHEDULE 80, *2,19 KG/M.                                                                                                                                                                                                                                                                                                                                                                                                                                  </t>
  </si>
  <si>
    <t>77,45</t>
  </si>
  <si>
    <t xml:space="preserve">TUBO ACO CARBONO SEM COSTURA 3", E= *5,49 MM, SCHEDULE 40, *11,28* KG/M                                                                                                                                                                                                                                                                                                                                                                                                                                   </t>
  </si>
  <si>
    <t>252,88</t>
  </si>
  <si>
    <t xml:space="preserve">TUBO ACO CARBONO SEM COSTURA 4", E= *6,02 MM, SCHEDULE 40, *16,06 KG/M                                                                                                                                                                                                                                                                                                                                                                                                                                    </t>
  </si>
  <si>
    <t>367,94</t>
  </si>
  <si>
    <t xml:space="preserve">TUBO ACO CARBONO SEM COSTURA 4", E= *8,56 MM, SCHEDULE 80, *22,31 KG/M                                                                                                                                                                                                                                                                                                                                                                                                                                    </t>
  </si>
  <si>
    <t>526,00</t>
  </si>
  <si>
    <t xml:space="preserve">TUBO ACO CARBONO SEM COSTURA 5", E= *6,55 MM, SCHEDULE 40, *21,75* KG/M                                                                                                                                                                                                                                                                                                                                                                                                                                   </t>
  </si>
  <si>
    <t>577,17</t>
  </si>
  <si>
    <t xml:space="preserve">TUBO ACO CARBONO SEM COSTURA 6", E= *10,97 MM, SCHEDULE 80, *42,56 KG/M                                                                                                                                                                                                                                                                                                                                                                                                                                   </t>
  </si>
  <si>
    <t>991,74</t>
  </si>
  <si>
    <t xml:space="preserve">TUBO ACO CARBONO SEM COSTURA 6", E= 7,11 MM,  SCHEDULE 40, *28,26 KG/M                                                                                                                                                                                                                                                                                                                                                                                                                                    </t>
  </si>
  <si>
    <t>649,70</t>
  </si>
  <si>
    <t xml:space="preserve">TUBO ACO CARBONO SEM COSTURA 8", E= *12,70 MM, SCHEDULE 80, *64,64 KG/M                                                                                                                                                                                                                                                                                                                                                                                                                                   </t>
  </si>
  <si>
    <t>1.303,33</t>
  </si>
  <si>
    <t xml:space="preserve">TUBO ACO CARBONO SEM COSTURA 8", E= *6,35 MM,  SCHEDULE 20, *33,27 KG/M                                                                                                                                                                                                                                                                                                                                                                                                                                   </t>
  </si>
  <si>
    <t>753,81</t>
  </si>
  <si>
    <t xml:space="preserve">TUBO ACO CARBONO SEM COSTURA 8", E= *7,04 MM, SCHEDULE 30, *36,75 KG/M                                                                                                                                                                                                                                                                                                                                                                                                                                    </t>
  </si>
  <si>
    <t>822,33</t>
  </si>
  <si>
    <t xml:space="preserve">TUBO ACO CARBONO SEM COSTURA 8", E= *8,18 MM, SCHEDULE 40, *42,55 KG/M                                                                                                                                                                                                                                                                                                                                                                                                                                    </t>
  </si>
  <si>
    <t>978,23</t>
  </si>
  <si>
    <t xml:space="preserve">TUBO ACO GALVANIZADO COM COSTURA, CLASSE LEVE, DN 100 MM ( 4"),  E = 3,75 MM,  *10,55* KG/M (NBR 5580)                                                                                                                                                                                                                                                                                                                                                                                                    </t>
  </si>
  <si>
    <t>156,00</t>
  </si>
  <si>
    <t xml:space="preserve">TUBO ACO GALVANIZADO COM COSTURA, CLASSE LEVE, DN 15 MM ( 1/2"),  E = 2,25 MM,  *1,2* KG/M (NBR 5580)                                                                                                                                                                                                                                                                                                                                                                                                     </t>
  </si>
  <si>
    <t xml:space="preserve">TUBO ACO GALVANIZADO COM COSTURA, CLASSE LEVE, DN 20 MM ( 3/4"),  E = 2,25 MM,  *1,3* KG/M (NBR 5580)                                                                                                                                                                                                                                                                                                                                                                                                     </t>
  </si>
  <si>
    <t>23,73</t>
  </si>
  <si>
    <t xml:space="preserve">TUBO ACO GALVANIZADO COM COSTURA, CLASSE LEVE, DN 25 MM ( 1"),  E = 2,65 MM,  *2,11* KG/M (NBR 5580)                                                                                                                                                                                                                                                                                                                                                                                                      </t>
  </si>
  <si>
    <t>31,86</t>
  </si>
  <si>
    <t xml:space="preserve">TUBO ACO GALVANIZADO COM COSTURA, CLASSE LEVE, DN 32 MM ( 1 1/4"),  E = 2,65 MM,  *2,71* KG/M (NBR 5580)                                                                                                                                                                                                                                                                                                                                                                                                  </t>
  </si>
  <si>
    <t xml:space="preserve">TUBO ACO GALVANIZADO COM COSTURA, CLASSE LEVE, DN 40 MM ( 1 1/2"),  E = 3,00 MM,  *3,48* KG/M (NBR 5580)                                                                                                                                                                                                                                                                                                                                                                                                  </t>
  </si>
  <si>
    <t xml:space="preserve">TUBO ACO GALVANIZADO COM COSTURA, CLASSE LEVE, DN 50 MM ( 2"),  E = 3,00 MM,  *4,40* KG/M (NBR 5580)                                                                                                                                                                                                                                                                                                                                                                                                      </t>
  </si>
  <si>
    <t>66,96</t>
  </si>
  <si>
    <t xml:space="preserve">TUBO ACO GALVANIZADO COM COSTURA, CLASSE LEVE, DN 65 MM ( 2 1/2"),  E = 3,35 MM, * 6,23* KG/M (NBR 5580)                                                                                                                                                                                                                                                                                                                                                                                                  </t>
  </si>
  <si>
    <t>93,69</t>
  </si>
  <si>
    <t xml:space="preserve">TUBO ACO GALVANIZADO COM COSTURA, CLASSE LEVE, DN 80 MM ( 3"),  E = 3,35 MM, *7,32* KG/M (NBR 5580)                                                                                                                                                                                                                                                                                                                                                                                                       </t>
  </si>
  <si>
    <t>107,64</t>
  </si>
  <si>
    <t xml:space="preserve">TUBO ACO GALVANIZADO COM COSTURA, CLASSE MEDIA, DN 1.1/2", E = *3,25* MM, PESO *3,61* KG/M (NBR 5580)                                                                                                                                                                                                                                                                                                                                                                                                     </t>
  </si>
  <si>
    <t>51,36</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</si>
  <si>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</si>
  <si>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</si>
  <si>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</si>
  <si>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</si>
  <si>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91,92</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</si>
  <si>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</si>
  <si>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</si>
  <si>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</si>
  <si>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123,70</t>
  </si>
  <si>
    <t xml:space="preserve">TUBO ACO GALVANIZADO COM COSTURA, CLASSE MEDIA, DN 4", E = 4,50* MM, PESO 12,10* KG/M (NBR 5580)                                                                                                                                                                                                                                                                                                                                                                                                          </t>
  </si>
  <si>
    <t>170,36</t>
  </si>
  <si>
    <t xml:space="preserve">TUBO ACO GALVANIZADO COM COSTURA, CLASSE MEDIA, DN 5", E = *5,40* MM, PESO *17,80* KG/M (NBR 5580)                                                                                                                                                                                                                                                                                                                                                                                                        </t>
  </si>
  <si>
    <t>255,05</t>
  </si>
  <si>
    <t xml:space="preserve">TUBO ACO GALVANIZADO COM COSTURA, CLASSE MEDIA, DN 6", E = 4,85* MM, PESO 19,68* KG/M (NBR 5580)                                                                                                                                                                                                                                                                                                                                                                                                          </t>
  </si>
  <si>
    <t>276,61</t>
  </si>
  <si>
    <t xml:space="preserve">TUBO ACO INDUSTRIAL DN 2" (50,8 MM) E=1,50MM, PESO= 1,8237 KG/M                                                                                                                                                                                                                                                                                                                                                                                                                                           </t>
  </si>
  <si>
    <t>20,06</t>
  </si>
  <si>
    <t xml:space="preserve">TUBO COLETOR DE ESGOTO PVC, JEI, DN 100 MM (NBR  7362)                                                                                                                                                                                                                                                                                                                                                                                                                                                    </t>
  </si>
  <si>
    <t xml:space="preserve">TUBO COLETOR DE ESGOTO PVC, JEI, DN 200 MM (NBR 7362)                                                                                                                                                                                                                                                                                                                                                                                                                                                     </t>
  </si>
  <si>
    <t>145,85</t>
  </si>
  <si>
    <t xml:space="preserve">TUBO COLETOR DE ESGOTO PVC, JEI, DN 250 MM (NBR 7362)                                                                                                                                                                                                                                                                                                                                                                                                                                                     </t>
  </si>
  <si>
    <t>228,44</t>
  </si>
  <si>
    <t xml:space="preserve">TUBO COLETOR DE ESGOTO PVC, JEI, DN 300 MM (NBR 7362)                                                                                                                                                                                                                                                                                                                                                                                                                                                     </t>
  </si>
  <si>
    <t>351,61</t>
  </si>
  <si>
    <t xml:space="preserve">TUBO COLETOR DE ESGOTO PVC, JEI, DN 350 MM (NBR 7362)                                                                                                                                                                                                                                                                                                                                                                                                                                                     </t>
  </si>
  <si>
    <t>496,91</t>
  </si>
  <si>
    <t xml:space="preserve">TUBO COLETOR DE ESGOTO PVC, JEI, DN 400 MM (NBR 7362)                                                                                                                                                                                                                                                                                                                                                                                                                                                     </t>
  </si>
  <si>
    <t>578,72</t>
  </si>
  <si>
    <t xml:space="preserve">TUBO COLETOR DE ESGOTO, PVC, JEI, DN 150 MM  (NBR 7362)                                                                                                                                                                                                                                                                                                                                                                                                                                                   </t>
  </si>
  <si>
    <t>85,88</t>
  </si>
  <si>
    <t xml:space="preserve">TUBO CORRUGADO PEAD, PAREDE DUPLA, INTERNA LISA, JEI DN/DI 500 MM (DRENAGEM/ESGOTO)                                                                                                                                                                                                                                                                                                                                                                                                                       </t>
  </si>
  <si>
    <t>502,01</t>
  </si>
  <si>
    <t xml:space="preserve">TUBO CORRUGADO PEAD, PAREDE DUPLA, INTERNA LISA, JEI, DN/DI *1000* MM, PARA SANEAMENTO (DRENAGEM/ESGOTO)                                                                                                                                                                                                                                                                                                                                                                                                  </t>
  </si>
  <si>
    <t>1.860,39</t>
  </si>
  <si>
    <t xml:space="preserve">TUBO CORRUGADO PEAD, PAREDE DUPLA, INTERNA LISA, JEI, DN/DI *400* MM, PARA SANEAMENTO (DRENAGEM/ESGOTO)                                                                                                                                                                                                                                                                                                                                                                                                   </t>
  </si>
  <si>
    <t>335,92</t>
  </si>
  <si>
    <t xml:space="preserve">TUBO CORRUGADO PEAD, PAREDE DUPLA, INTERNA LISA, JEI, DN/DI *800* MM, PARA SANEAMENTO (DRENAGEM/ESGOTO)                                                                                                                                                                                                                                                                                                                                                                                                   </t>
  </si>
  <si>
    <t>1.207,67</t>
  </si>
  <si>
    <t xml:space="preserve">TUBO CORRUGADO PEAD, PAREDE DUPLA, INTERNA LISA, JEI, DN/DI 1200 MM, PARA SANEAMENTO (DRENAGEM/ESGOTO)                                                                                                                                                                                                                                                                                                                                                                                                    </t>
  </si>
  <si>
    <t>2.571,18</t>
  </si>
  <si>
    <t xml:space="preserve">TUBO CORRUGADO PEAD, PAREDE DUPLA, INTERNA LISA, JEI, DN/DI 250 MM, PARA SANEAMENTO (DRENAGEM/ESGOTO)                                                                                                                                                                                                                                                                                                                                                                                                     </t>
  </si>
  <si>
    <t>132,30</t>
  </si>
  <si>
    <t xml:space="preserve">TUBO CORRUGADO PEAD, PAREDE DUPLA, INTERNA LISA, JEI, DN/DI 300 MM, PARA SANEAMENTO (DRENAGEM/ESGOTO)                                                                                                                                                                                                                                                                                                                                                                                                     </t>
  </si>
  <si>
    <t>207,27</t>
  </si>
  <si>
    <t xml:space="preserve">TUBO CORRUGADO PEAD, PAREDE DUPLA, INTERNA LISA, JEI, DN/DI 600 MM, PARA SANEAMENTO (DRENAGEM/ESGOTO)                                                                                                                                                                                                                                                                                                                                                                                                     </t>
  </si>
  <si>
    <t>742,48</t>
  </si>
  <si>
    <t xml:space="preserve">TUBO CPVC SOLDAVEL, 35 MM, AGUA QUENTE PREDIAL (NBR 15884)                                                                                                                                                                                                                                                                                                                                                                                                                                                </t>
  </si>
  <si>
    <t>34,60</t>
  </si>
  <si>
    <t xml:space="preserve">TUBO CPVC, SOLDAVEL, 114 MM, AGUA QUENTE (NBR 15884)                                                                                                                                                                                                                                                                                                                                                                                                                                                      </t>
  </si>
  <si>
    <t>327,52</t>
  </si>
  <si>
    <t xml:space="preserve">TUBO CPVC, SOLDAVEL, 15 MM, AGUA QUENTE PREDIAL (NBR 15884)                                                                                                                                                                                                                                                                                                                                                                                                                                               </t>
  </si>
  <si>
    <t xml:space="preserve">TUBO CPVC, SOLDAVEL, 22 MM, AGUA QUENTE PREDIAL (NBR 15884)                                                                                                                                                                                                                                                                                                                                                                                                                                               </t>
  </si>
  <si>
    <t>15,38</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</si>
  <si>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</si>
  <si>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</si>
  <si>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</si>
  <si>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</si>
  <si>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109,64</t>
  </si>
  <si>
    <t xml:space="preserve">TUBO CPVC, SOLDAVEL, 89 MM, AGUA QUENTE PREDIAL (NBR 15884)                                                                                                                                                                                                                                                                                                                                                                                                                                               </t>
  </si>
  <si>
    <t>172,09</t>
  </si>
  <si>
    <t xml:space="preserve">TUBO DE BORRACHA ELASTOMERICA FLEXIVEL, PRETA, PARA ISOLAMENTO TERMICO DE TUBULACAO, DN 1 1/8" (28 MM), E= 32 MM, COEFICIENTE DE CONDUTIVIDADE TERMICA 0,036W/mK, VAPOR DE AGUA MAIOR OU IGUAL A 10.000                                                                                                                                                                                                                                                                                                   </t>
  </si>
  <si>
    <t>52,75</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</si>
  <si>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</si>
  <si>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</si>
  <si>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</si>
  <si>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9,60</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</si>
  <si>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</si>
  <si>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</si>
  <si>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</si>
  <si>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2 5/8" (*64* MM), E= *32* MM, COEFICIENTE DE CONDUTIVIDADE TERMICA 0,036W/MK, VAPOR DE AGUA MAIOR OU IGUAL A 10.000                                                                                                                                                                                                                                                                                               </t>
  </si>
  <si>
    <t>86,67</t>
  </si>
  <si>
    <t xml:space="preserve">TUBO DE BORRACHA ELASTOMERICA FLEXIVEL, PRETA, PARA ISOLAMENTO TERMICO DE TUBULACAO, DN 3/4" (18 MM), E= 32 MM, COEFICIENTE DE CONDUTIVIDADE TERMICA 0,036W/mK, VAPOR DE AGUA MAIOR OU IGUAL A 10.000                                                                                                                                                                                                                                                                                                     </t>
  </si>
  <si>
    <t>47,42</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</si>
  <si>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</si>
  <si>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</si>
  <si>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</si>
  <si>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 (28 MM), PARA INSTALACOES DE MEDIA PRESSAO PARA GASES COMBUSTIVEIS E MEDICINAIS                                                                                                                                                                                                                                                                                                                                                                                        </t>
  </si>
  <si>
    <t>92,35</t>
  </si>
  <si>
    <t xml:space="preserve">TUBO DE COBRE CLASSE "A", DN = 1 1/2 " (42 MM), PARA INSTALACOES DE MEDIA PRESSAO PARA GASES COMBUSTIVEIS E MEDICINAIS                                                                                                                                                                                                                                                                                                                                                                                    </t>
  </si>
  <si>
    <t>167,82</t>
  </si>
  <si>
    <t xml:space="preserve">TUBO DE COBRE CLASSE "A", DN = 1 1/4 " (35 MM), PARA INSTALACOES DE MEDIA PRESSAO PARA GASES COMBUSTIVEIS E MEDICINAIS                                                                                                                                                                                                                                                                                                                                                                                    </t>
  </si>
  <si>
    <t>139,49</t>
  </si>
  <si>
    <t xml:space="preserve">TUBO DE COBRE CLASSE "A", DN = 1/2 " (15 MM), PARA INSTALACOES DE MEDIA PRESSAO PARA GASES COMBUSTIVEIS E MEDICINAIS                                                                                                                                                                                                                                                                                                                                                                                      </t>
  </si>
  <si>
    <t>44,87</t>
  </si>
  <si>
    <t xml:space="preserve">TUBO DE COBRE CLASSE "A", DN = 2 1/2 " (66 MM), PARA INSTALACOES DE MEDIA PRESSAO PARA GASES COMBUSTIVEIS E MEDICINAIS                                                                                                                                                                                                                                                                                                                                                                                    </t>
  </si>
  <si>
    <t>308,92</t>
  </si>
  <si>
    <t xml:space="preserve">TUBO DE COBRE CLASSE "A", DN = 3 " (79 MM), PARA INSTALACOES DE MEDIA PRESSAO PARA GASES COMBUSTIVEIS E MEDICINAIS                                                                                                                                                                                                                                                                                                                                                                                        </t>
  </si>
  <si>
    <t>455,12</t>
  </si>
  <si>
    <t xml:space="preserve">TUBO DE COBRE CLASSE "A", DN = 3/4 " (22 MM), PARA INSTALACOES DE MEDIA PRESSAO PARA GASES COMBUSTIVEIS E MEDICINAIS                                                                                                                                                                                                                                                                                                                                                                                      </t>
  </si>
  <si>
    <t xml:space="preserve">TUBO DE COBRE CLASSE "A", DN = 4 " (104 MM), PARA INSTALACOES DE MEDIA PRESSAO PARA GASES COMBUSTIVEIS E MEDICINAIS                                                                                                                                                                                                                                                                                                                                                                                       </t>
  </si>
  <si>
    <t>690,07</t>
  </si>
  <si>
    <t xml:space="preserve">TUBO DE COBRE CLASSE "E", DN = 104 MM, PARA INSTALACAO HIDRAULICA PREDIAL                                                                                                                                                                                                                                                                                                                                                                                                                                 </t>
  </si>
  <si>
    <t>546,42</t>
  </si>
  <si>
    <t xml:space="preserve">TUBO DE COBRE CLASSE "E", DN = 15 MM, PARA INSTALACAO HIDRAULICA PREDIAL                                                                                                                                                                                                                                                                                                                                                                                                                                  </t>
  </si>
  <si>
    <t xml:space="preserve">TUBO DE COBRE CLASSE "E", DN = 22 MM, PARA INSTALACAO HIDRAULICA PREDIAL                                                                                                                                                                                                                                                                                                                                                                                                                                  </t>
  </si>
  <si>
    <t>49,85</t>
  </si>
  <si>
    <t xml:space="preserve">TUBO DE COBRE CLASSE "E", DN = 28 MM, PARA INSTALACAO HIDRAULICA PREDIAL                                                                                                                                                                                                                                                                                                                                                                                                                                  </t>
  </si>
  <si>
    <t>63,27</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</si>
  <si>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</si>
  <si>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</si>
  <si>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</si>
  <si>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179,93</t>
  </si>
  <si>
    <t xml:space="preserve">TUBO DE COBRE CLASSE "E", DN = 66 MM, PARA INSTALACAO HIDRAULICA PREDIAL                                                                                                                                                                                                                                                                                                                                                                                                                                  </t>
  </si>
  <si>
    <t>253,49</t>
  </si>
  <si>
    <t xml:space="preserve">TUBO DE COBRE CLASSE "E", DN = 79 MM, PARA INSTALACAO HIDRAULICA PREDIAL                                                                                                                                                                                                                                                                                                                                                                                                                                  </t>
  </si>
  <si>
    <t>370,56</t>
  </si>
  <si>
    <t xml:space="preserve">TUBO DE COBRE CLASSE "I", DN = 1 " (28 MM), PARA INSTALACOES INDUSTRIAIS DE ALTA PRESSAO E VAPOR                                                                                                                                                                                                                                                                                                                                                                                                          </t>
  </si>
  <si>
    <t>121,71</t>
  </si>
  <si>
    <t xml:space="preserve">TUBO DE COBRE CLASSE "I", DN = 1 1/2 " (42 MM), PARA INSTALACOES INDUSTRIAIS DE ALTA PRESSAO E VAPOR                                                                                                                                                                                                                                                                                                                                                                                                      </t>
  </si>
  <si>
    <t>213,92</t>
  </si>
  <si>
    <t xml:space="preserve">TUBO DE COBRE CLASSE "I", DN = 1 1/4 " (35 MM), PARA INSTALACOES INDUSTRIAIS DE ALTA PRESSAO E VAPOR                                                                                                                                                                                                                                                                                                                                                                                                      </t>
  </si>
  <si>
    <t>176,04</t>
  </si>
  <si>
    <t xml:space="preserve">TUBO DE COBRE CLASSE "I", DN = 1/2 " (15 MM), PARA INSTALACOES INDUSTRIAIS DE ALTA PRESSAO E VAPOR                                                                                                                                                                                                                                                                                                                                                                                                        </t>
  </si>
  <si>
    <t>53,90</t>
  </si>
  <si>
    <t xml:space="preserve">TUBO DE COBRE CLASSE "I", DN = 2 " (54 MM), PARA INSTALACOES INDUSTRIAIS DE ALTA PRESSAO E VAPOR                                                                                                                                                                                                                                                                                                                                                                                                          </t>
  </si>
  <si>
    <t>296,23</t>
  </si>
  <si>
    <t xml:space="preserve">TUBO DE COBRE CLASSE "I", DN = 2 1/2 " (66 MM), PARA INSTALACOES INDUSTRIAIS DE ALTA PRESSAO E VAPOR                                                                                                                                                                                                                                                                                                                                                                                                      </t>
  </si>
  <si>
    <t>384,35</t>
  </si>
  <si>
    <t xml:space="preserve">TUBO DE COBRE CLASSE "I", DN = 3 " (79 MM), PARA INSTALACOES INDUSTRIAIS DE ALTA PRESSAO E VAPOR                                                                                                                                                                                                                                                                                                                                                                                                          </t>
  </si>
  <si>
    <t>569,25</t>
  </si>
  <si>
    <t xml:space="preserve">TUBO DE COBRE CLASSE "I", DN = 3/4 " (22 MM), PARA INSTALACOES INDUSTRIAIS DE ALTA PRESSAO E VAPOR                                                                                                                                                                                                                                                                                                                                                                                                        </t>
  </si>
  <si>
    <t xml:space="preserve">TUBO DE COBRE CLASSE "I", DN = 4" (104 MM), PARA INSTALACOES INDUSTRIAIS DE ALTA PRESSAO E VAPOR                                                                                                                                                                                                                                                                                                                                                                                                          </t>
  </si>
  <si>
    <t>837,91</t>
  </si>
  <si>
    <t xml:space="preserve">TUBO DE COBRE FLEXIVEL, D = 1/2 ", E = 0,79 MM, PARA AR-CONDICIONADO/ INSTALACOES GAS RESIDENCIAIS E COMERCIAIS                                                                                                                                                                                                                                                                                                                                                                                           </t>
  </si>
  <si>
    <t>38,18</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</si>
  <si>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</si>
  <si>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</si>
  <si>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</si>
  <si>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57,44</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</si>
  <si>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</si>
  <si>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</si>
  <si>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</si>
  <si>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COBRE, CLASSE "A", DN = 2" (54 MM), PARA INSTALACOES DE MEDIA PRESSAO PARA GASES COMBUSTIVEIS E MEDICINAIS                                                                                                                                                                                                                                                                                                                                                                                        </t>
  </si>
  <si>
    <t>238,79</t>
  </si>
  <si>
    <t xml:space="preserve">TUBO DE CONCRETO ARMADO PARA AGUAS PLUVIAIS, CLASSE PA-1, COM ENCAIXE PONTA E BOLSA, DIAMETRO NOMINAL DE = 600 MM                                                                                                                                                                                                                                                                                                                                                                                         </t>
  </si>
  <si>
    <t>225,76</t>
  </si>
  <si>
    <t xml:space="preserve">TUBO DE CONCRETO ARMADO PARA AGUAS PLUVIAIS, CLASSE PA-1, COM ENCAIXE PONTA E BOLSA, DIAMETRO NOMINAL DE 1000 MM                                                                                                                                                                                                                                                                                                                                                                                          </t>
  </si>
  <si>
    <t>440,13</t>
  </si>
  <si>
    <t xml:space="preserve">TUBO DE CONCRETO ARMADO PARA AGUAS PLUVIAIS, CLASSE PA-1, COM ENCAIXE PONTA E BOLSA, DIAMETRO NOMINAL DE 1100 MM                                                                                                                                                                                                                                                                                                                                                                                          </t>
  </si>
  <si>
    <t>616,57</t>
  </si>
  <si>
    <t xml:space="preserve">TUBO DE CONCRETO ARMADO PARA AGUAS PLUVIAIS, CLASSE PA-1, COM ENCAIXE PONTA E BOLSA, DIAMETRO NOMINAL DE 1200 MM                                                                                                                                                                                                                                                                                                                                                                                          </t>
  </si>
  <si>
    <t>657,35</t>
  </si>
  <si>
    <t xml:space="preserve">TUBO DE CONCRETO ARMADO PARA AGUAS PLUVIAIS, CLASSE PA-1, COM ENCAIXE PONTA E BOLSA, DIAMETRO NOMINAL DE 1500 MM                                                                                                                                                                                                                                                                                                                                                                                          </t>
  </si>
  <si>
    <t>952,36</t>
  </si>
  <si>
    <t xml:space="preserve">TUBO DE CONCRETO ARMADO PARA AGUAS PLUVIAIS, CLASSE PA-1, COM ENCAIXE PONTA E BOLSA, DIAMETRO NOMINAL DE 2000 MM                                                                                                                                                                                                                                                                                                                                                                                          </t>
  </si>
  <si>
    <t>2.639,00</t>
  </si>
  <si>
    <t xml:space="preserve">TUBO DE CONCRETO ARMADO PARA AGUAS PLUVIAIS, CLASSE PA-1, COM ENCAIXE PONTA E BOLSA, DIAMETRO NOMINAL DE 300 MM                                                                                                                                                                                                                                                                                                                                                                                           </t>
  </si>
  <si>
    <t>103,39</t>
  </si>
  <si>
    <t xml:space="preserve">TUBO DE CONCRETO ARMADO PARA AGUAS PLUVIAIS, CLASSE PA-1, COM ENCAIXE PONTA E BOLSA, DIAMETRO NOMINAL DE 400 MM                                                                                                                                                                                                                                                                                                                                                                                           </t>
  </si>
  <si>
    <t xml:space="preserve">TUBO DE CONCRETO ARMADO PARA AGUAS PLUVIAIS, CLASSE PA-1, COM ENCAIXE PONTA E BOLSA, DIAMETRO NOMINAL DE 500 MM                                                                                                                                                                                                                                                                                                                                                                                           </t>
  </si>
  <si>
    <t xml:space="preserve">TUBO DE CONCRETO ARMADO PARA AGUAS PLUVIAIS, CLASSE PA-1, COM ENCAIXE PONTA E BOLSA, DIAMETRO NOMINAL DE 700 MM                                                                                                                                                                                                                                                                                                                                                                                           </t>
  </si>
  <si>
    <t>307,71</t>
  </si>
  <si>
    <t xml:space="preserve">TUBO DE CONCRETO ARMADO PARA AGUAS PLUVIAIS, CLASSE PA-1, COM ENCAIXE PONTA E BOLSA, DIAMETRO NOMINAL DE 800 MM                                                                                                                                                                                                                                                                                                                                                                                           </t>
  </si>
  <si>
    <t>375,63</t>
  </si>
  <si>
    <t xml:space="preserve">TUBO DE CONCRETO ARMADO PARA AGUAS PLUVIAIS, CLASSE PA-1, COM ENCAIXE PONTA E BOLSA, DIAMETRO NOMINAL DE 900 MM                                                                                                                                                                                                                                                                                                                                                                                           </t>
  </si>
  <si>
    <t>431,59</t>
  </si>
  <si>
    <t xml:space="preserve">TUBO DE CONCRETO ARMADO PARA AGUAS PLUVIAIS, CLASSE PA-2, COM ENCAIXE PONTA E BOLSA, DIAMETRO NOMINAL DE 1000 MM                                                                                                                                                                                                                                                                                                                                                                                          </t>
  </si>
  <si>
    <t>483,77</t>
  </si>
  <si>
    <t xml:space="preserve">TUBO DE CONCRETO ARMADO PARA AGUAS PLUVIAIS, CLASSE PA-2, COM ENCAIXE PONTA E BOLSA, DIAMETRO NOMINAL DE 1100 MM                                                                                                                                                                                                                                                                                                                                                                                          </t>
  </si>
  <si>
    <t>667,79</t>
  </si>
  <si>
    <t xml:space="preserve">TUBO DE CONCRETO ARMADO PARA AGUAS PLUVIAIS, CLASSE PA-2, COM ENCAIXE PONTA E BOLSA, DIAMETRO NOMINAL DE 1200 MM                                                                                                                                                                                                                                                                                                                                                                                          </t>
  </si>
  <si>
    <t>709,53</t>
  </si>
  <si>
    <t xml:space="preserve">TUBO DE CONCRETO ARMADO PARA AGUAS PLUVIAIS, CLASSE PA-2, COM ENCAIXE PONTA E BOLSA, DIAMETRO NOMINAL DE 1500 MM                                                                                                                                                                                                                                                                                                                                                                                          </t>
  </si>
  <si>
    <t>1.018,76</t>
  </si>
  <si>
    <t xml:space="preserve">TUBO DE CONCRETO ARMADO PARA AGUAS PLUVIAIS, CLASSE PA-2, COM ENCAIXE PONTA E BOLSA, DIAMETRO NOMINAL DE 2000 MM                                                                                                                                                                                                                                                                                                                                                                                          </t>
  </si>
  <si>
    <t>2.959,54</t>
  </si>
  <si>
    <t xml:space="preserve">TUBO DE CONCRETO ARMADO PARA AGUAS PLUVIAIS, CLASSE PA-2, COM ENCAIXE PONTA E BOLSA, DIAMETRO NOMINAL DE 300 MM                                                                                                                                                                                                                                                                                                                                                                                           </t>
  </si>
  <si>
    <t xml:space="preserve">TUBO DE CONCRETO ARMADO PARA AGUAS PLUVIAIS, CLASSE PA-2, COM ENCAIXE PONTA E BOLSA, DIAMETRO NOMINAL DE 400 MM                                                                                                                                                                                                                                                                                                                                                                                           </t>
  </si>
  <si>
    <t>123,31</t>
  </si>
  <si>
    <t xml:space="preserve">TUBO DE CONCRETO ARMADO PARA AGUAS PLUVIAIS, CLASSE PA-2, COM ENCAIXE PONTA E BOLSA, DIAMETRO NOMINAL DE 500 MM                                                                                                                                                                                                                                                                                                                                                                                           </t>
  </si>
  <si>
    <t xml:space="preserve">TUBO DE CONCRETO ARMADO PARA AGUAS PLUVIAIS, CLASSE PA-2, COM ENCAIXE PONTA E BOLSA, DIAMETRO NOMINAL DE 600 MM                                                                                                                                                                                                                                                                                                                                                                                           </t>
  </si>
  <si>
    <t>195,88</t>
  </si>
  <si>
    <t xml:space="preserve">TUBO DE CONCRETO ARMADO PARA AGUAS PLUVIAIS, CLASSE PA-2, COM ENCAIXE PONTA E BOLSA, DIAMETRO NOMINAL DE 700 MM                                                                                                                                                                                                                                                                                                                                                                                           </t>
  </si>
  <si>
    <t>299,74</t>
  </si>
  <si>
    <t xml:space="preserve">TUBO DE CONCRETO ARMADO PARA AGUAS PLUVIAIS, CLASSE PA-2, COM ENCAIXE PONTA E BOLSA, DIAMETRO NOMINAL DE 800 MM                                                                                                                                                                                                                                                                                                                                                                                           </t>
  </si>
  <si>
    <t xml:space="preserve">TUBO DE CONCRETO ARMADO PARA AGUAS PLUVIAIS, CLASSE PA-2, COM ENCAIXE PONTA E BOLSA, DIAMETRO NOMINAL DE 900 MM                                                                                                                                                                                                                                                                                                                                                                                           </t>
  </si>
  <si>
    <t>436,34</t>
  </si>
  <si>
    <t xml:space="preserve">TUBO DE CONCRETO ARMADO PARA AGUAS PLUVIAIS, CLASSE PA-3, COM ENCAIXE PONTA E BOLSA, DIAMETRO NOMINAL DE 1000 MM                                                                                                                                                                                                                                                                                                                                                                                          </t>
  </si>
  <si>
    <t xml:space="preserve">TUBO DE CONCRETO ARMADO PARA AGUAS PLUVIAIS, CLASSE PA-3, COM ENCAIXE PONTA E BOLSA, DIAMETRO NOMINAL DE 1100 MM                                                                                                                                                                                                                                                                                                                                                                                          </t>
  </si>
  <si>
    <t>811,02</t>
  </si>
  <si>
    <t xml:space="preserve">TUBO DE CONCRETO ARMADO PARA AGUAS PLUVIAIS, CLASSE PA-3, COM ENCAIXE PONTA E BOLSA, DIAMETRO NOMINAL DE 1200 MM                                                                                                                                                                                                                                                                                                                                                                                          </t>
  </si>
  <si>
    <t>980,63</t>
  </si>
  <si>
    <t xml:space="preserve">TUBO DE CONCRETO ARMADO PARA AGUAS PLUVIAIS, CLASSE PA-3, COM ENCAIXE PONTA E BOLSA, DIAMETRO NOMINAL DE 1500 MM                                                                                                                                                                                                                                                                                                                                                                                          </t>
  </si>
  <si>
    <t>1.489,25</t>
  </si>
  <si>
    <t xml:space="preserve">TUBO DE CONCRETO ARMADO PARA AGUAS PLUVIAIS, CLASSE PA-3, COM ENCAIXE PONTA E BOLSA, DIAMETRO NOMINAL DE 400 MM                                                                                                                                                                                                                                                                                                                                                                                           </t>
  </si>
  <si>
    <t>180,22</t>
  </si>
  <si>
    <t xml:space="preserve">TUBO DE CONCRETO ARMADO PARA AGUAS PLUVIAIS, CLASSE PA-3, COM ENCAIXE PONTA E BOLSA, DIAMETRO NOMINAL DE 500 MM                                                                                                                                                                                                                                                                                                                                                                                           </t>
  </si>
  <si>
    <t>242,83</t>
  </si>
  <si>
    <t xml:space="preserve">TUBO DE CONCRETO ARMADO PARA AGUAS PLUVIAIS, CLASSE PA-3, COM ENCAIXE PONTA E BOLSA, DIAMETRO NOMINAL DE 600 MM                                                                                                                                                                                                                                                                                                                                                                                           </t>
  </si>
  <si>
    <t>294,05</t>
  </si>
  <si>
    <t xml:space="preserve">TUBO DE CONCRETO ARMADO PARA AGUAS PLUVIAIS, CLASSE PA-3, COM ENCAIXE PONTA E BOLSA, DIAMETRO NOMINAL DE 700 MM                                                                                                                                                                                                                                                                                                                                                                                           </t>
  </si>
  <si>
    <t>506,53</t>
  </si>
  <si>
    <t xml:space="preserve">TUBO DE CONCRETO ARMADO PARA AGUAS PLUVIAIS, CLASSE PA-3, COM ENCAIXE PONTA E BOLSA, DIAMETRO NOMINAL DE 800 MM                                                                                                                                                                                                                                                                                                                                                                                           </t>
  </si>
  <si>
    <t>527,78</t>
  </si>
  <si>
    <t xml:space="preserve">TUBO DE CONCRETO ARMADO PARA AGUAS PLUVIAIS, CLASSE PA-3, COM ENCAIXE PONTA E BOLSA, DIAMETRO NOMINAL DE 900 MM                                                                                                                                                                                                                                                                                                                                                                                           </t>
  </si>
  <si>
    <t>565,34</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</si>
  <si>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</si>
  <si>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</si>
  <si>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184,97</t>
  </si>
  <si>
    <t xml:space="preserve">TUBO DE CONCRETO ARMADO PARA ESGOTO SANITARIO, CLASSE EA-2, COM ENCAIXE PONTA E BOLSA, COM JUNTA ELASTICA, DIAMETRO NOMINAL DE 400 MM                                                                                                                                                                                                                                                                                                                                                                     </t>
  </si>
  <si>
    <t>189,71</t>
  </si>
  <si>
    <t xml:space="preserve">TUBO DE CONCRETO ARMADO PARA ESGOTO SANITARIO, CLASSE EA-2, COM ENCAIXE PONTA E BOLSA, COM JUNTA ELASTICA, DIAMETRO NOMINAL DE 500 MM                                                                                                                                                                                                                                                                                                                                                                     </t>
  </si>
  <si>
    <t>350,97</t>
  </si>
  <si>
    <t xml:space="preserve">TUBO DE CONCRETO ARMADO PARA ESGOTO SANITARIO, CLASSE EA-2, COM ENCAIXE PONTA E BOLSA, COM JUNTA ELASTICA, DIAMETRO NOMINAL DE 600 MM                                                                                                                                                                                                                                                                                                                                                                     </t>
  </si>
  <si>
    <t>430,65</t>
  </si>
  <si>
    <t xml:space="preserve">TUBO DE CONCRETO ARMADO PARA ESGOTO SANITARIO, CLASSE EA-2, COM ENCAIXE PONTA E BOLSA, COM JUNTA ELASTICA, DIAMETRO NOMINAL DE 700 MM                                                                                                                                                                                                                                                                                                                                                                     </t>
  </si>
  <si>
    <t>562,50</t>
  </si>
  <si>
    <t xml:space="preserve">TUBO DE CONCRETO ARMADO PARA ESGOTO SANITARIO, CLASSE EA-2, COM ENCAIXE PONTA E BOLSA, COM JUNTA ELASTICA, DIAMETRO NOMINAL DE 800 MM                                                                                                                                                                                                                                                                                                                                                                     </t>
  </si>
  <si>
    <t>574,92</t>
  </si>
  <si>
    <t xml:space="preserve">TUBO DE CONCRETO ARMADO PARA ESGOTO SANITARIO, CLASSE EA-2, COM ENCAIXE PONTA E BOLSA, COM JUNTA ELASTICA, DIAMETRO NOMINAL DE 900 MM                                                                                                                                                                                                                                                                                                                                                                     </t>
  </si>
  <si>
    <t>871,73</t>
  </si>
  <si>
    <t xml:space="preserve">TUBO DE CONCRETO ARMADO PARA ESGOTO SANITARIO, CLASSE EA-3, COM ENCAIXE PONTA E BOLSA, COM JUNTA ELASTICA, DIAMETRO NOMINAL DE 1000 MM                                                                                                                                                                                                                                                                                                                                                                    </t>
  </si>
  <si>
    <t>1.128,80</t>
  </si>
  <si>
    <t xml:space="preserve">TUBO DE CONCRETO ARMADO PARA ESGOTO SANITARIO, CLASSE EA-3, COM ENCAIXE PONTA E BOLSA, COM JUNTA ELASTICA, DIAMETRO NOMINAL DE 400 MM                                                                                                                                                                                                                                                                                                                                                                     </t>
  </si>
  <si>
    <t>223,86</t>
  </si>
  <si>
    <t xml:space="preserve">TUBO DE CONCRETO ARMADO PARA ESGOTO SANITARIO, CLASSE EA-3, COM ENCAIXE PONTA E BOLSA, COM JUNTA ELASTICA, DIAMETRO NOMINAL DE 500 MM                                                                                                                                                                                                                                                                                                                                                                     </t>
  </si>
  <si>
    <t>466,69</t>
  </si>
  <si>
    <t xml:space="preserve">TUBO DE CONCRETO ARMADO PARA ESGOTO SANITARIO, CLASSE EA-3, COM ENCAIXE PONTA E BOLSA, COM JUNTA ELASTICA, DIAMETRO NOMINAL DE 600 MM                                                                                                                                                                                                                                                                                                                                                                     </t>
  </si>
  <si>
    <t>494,20</t>
  </si>
  <si>
    <t xml:space="preserve">TUBO DE CONCRETO ARMADO PARA ESGOTO SANITARIO, CLASSE EA-3, COM ENCAIXE PONTA E BOLSA, COM JUNTA ELASTICA, DIAMETRO NOMINAL DE 700 MM                                                                                                                                                                                                                                                                                                                                                                     </t>
  </si>
  <si>
    <t>645,02</t>
  </si>
  <si>
    <t xml:space="preserve">TUBO DE CONCRETO ARMADO PARA ESGOTO SANITARIO, CLASSE EA-3, COM ENCAIXE PONTA E BOLSA, COM JUNTA ELASTICA, DIAMETRO NOMINAL DE 800 MM                                                                                                                                                                                                                                                                                                                                                                     </t>
  </si>
  <si>
    <t>706,68</t>
  </si>
  <si>
    <t xml:space="preserve">TUBO DE CONCRETO ARMADO PARA ESGOTO SANITARIO, CLASSE EA-3, COM ENCAIXE PONTA E BOLSA, COM JUNTA ELASTICA, DIAMETRO NOMINAL DE 900 MM                                                                                                                                                                                                                                                                                                                                                                     </t>
  </si>
  <si>
    <t>1.000,74</t>
  </si>
  <si>
    <t xml:space="preserve">TUBO DE CONCRETO SIMPLES PARA AGUAS PLUVIAIS, CLASSE PS1, COM ENCAIXE MACHO E FEMEA, DIAMETRO NOMINAL DE 200 MM                                                                                                                                                                                                                                                                                                                                                                                           </t>
  </si>
  <si>
    <t>36,86</t>
  </si>
  <si>
    <t xml:space="preserve">TUBO DE CONCRETO SIMPLES PARA AGUAS PLUVIAIS, CLASSE PS1, COM ENCAIXE MACHO E FEMEA, DIAMETRO NOMINAL DE 300 MM                                                                                                                                                                                                                                                                                                                                                                                           </t>
  </si>
  <si>
    <t>51,61</t>
  </si>
  <si>
    <t xml:space="preserve">TUBO DE CONCRETO SIMPLES PARA AGUAS PLUVIAIS, CLASSE PS1, COM ENCAIXE MACHO E FEMEA, DIAMETRO NOMINAL DE 400 MM                                                                                                                                                                                                                                                                                                                                                                                           </t>
  </si>
  <si>
    <t>72,05</t>
  </si>
  <si>
    <t xml:space="preserve">TUBO DE CONCRETO SIMPLES PARA AGUAS PLUVIAIS, CLASSE PS1, COM ENCAIXE MACHO E FEMEA, DIAMETRO NOMINAL DE 500 MM                                                                                                                                                                                                                                                                                                                                                                                           </t>
  </si>
  <si>
    <t>104,72</t>
  </si>
  <si>
    <t xml:space="preserve">TUBO DE CONCRETO SIMPLES PARA AGUAS PLUVIAIS, CLASSE PS1, COM ENCAIXE MACHO E FEMEA, DIAMETRO NOMINAL DE 600 MM                                                                                                                                                                                                                                                                                                                                                                                           </t>
  </si>
  <si>
    <t>120,60</t>
  </si>
  <si>
    <t xml:space="preserve">TUBO DE CONCRETO SIMPLES PARA AGUAS PLUVIAIS, CLASSE PS1, COM ENCAIXE PONTA E BOLSA, DIAMETRO NOMINAL DE 200 MM                                                                                                                                                                                                                                                                                                                                                                                           </t>
  </si>
  <si>
    <t xml:space="preserve">TUBO DE CONCRETO SIMPLES PARA AGUAS PLUVIAIS, CLASSE PS1, COM ENCAIXE PONTA E BOLSA, DIAMETRO NOMINAL DE 300 MM                                                                                                                                                                                                                                                                                                                                                                                           </t>
  </si>
  <si>
    <t>62,00</t>
  </si>
  <si>
    <t xml:space="preserve">TUBO DE CONCRETO SIMPLES PARA AGUAS PLUVIAIS, CLASSE PS1, COM ENCAIXE PONTA E BOLSA, DIAMETRO NOMINAL DE 400 MM                                                                                                                                                                                                                                                                                                                                                                                           </t>
  </si>
  <si>
    <t>73,26</t>
  </si>
  <si>
    <t xml:space="preserve">TUBO DE CONCRETO SIMPLES PARA AGUAS PLUVIAIS, CLASSE PS1, COM ENCAIXE PONTA E BOLSA, DIAMETRO NOMINAL DE 500 MM                                                                                                                                                                                                                                                                                                                                                                                           </t>
  </si>
  <si>
    <t>109,04</t>
  </si>
  <si>
    <t xml:space="preserve">TUBO DE CONCRETO SIMPLES PARA AGUAS PLUVIAIS, CLASSE PS1, COM ENCAIXE PONTA E BOLSA, DIAMETRO NOMINAL DE 600 MM                                                                                                                                                                                                                                                                                                                                                                                           </t>
  </si>
  <si>
    <t>130,53</t>
  </si>
  <si>
    <t xml:space="preserve">TUBO DE CONCRETO SIMPLES PARA AGUAS PLUVIAIS, CLASSE PS2, COM ENCAIXE PONTA E BOLSA, DIAMETRO NOMINAL DE 200 MM                                                                                                                                                                                                                                                                                                                                                                                           </t>
  </si>
  <si>
    <t xml:space="preserve">TUBO DE CONCRETO SIMPLES PARA AGUAS PLUVIAIS, CLASSE PS2, COM ENCAIXE PONTA E BOLSA, DIAMETRO NOMINAL DE 300 MM                                                                                                                                                                                                                                                                                                                                                                                           </t>
  </si>
  <si>
    <t>72,89</t>
  </si>
  <si>
    <t xml:space="preserve">TUBO DE CONCRETO SIMPLES PARA AGUAS PLUVIAIS, CLASSE PS2, COM ENCAIXE PONTA E BOLSA, DIAMETRO NOMINAL DE 400 MM                                                                                                                                                                                                                                                                                                                                                                                           </t>
  </si>
  <si>
    <t>80,43</t>
  </si>
  <si>
    <t xml:space="preserve">TUBO DE CONCRETO SIMPLES PARA AGUAS PLUVIAIS, CLASSE PS2, COM ENCAIXE PONTA E BOLSA, DIAMETRO NOMINAL DE 500 MM                                                                                                                                                                                                                                                                                                                                                                                           </t>
  </si>
  <si>
    <t>114,07</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</si>
  <si>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</si>
  <si>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</si>
  <si>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117,29</t>
  </si>
  <si>
    <t xml:space="preserve">TUBO DE CONCRETO SIMPLES PARA ESGOTO SANITARIO, CLASSE ES, COM ENCAIXE PONTA E BOLSA, COM JUNTA ELASTICA, DIAMETRO NOMINAL DE 500 MM                                                                                                                                                                                                                                                                                                                                                                      </t>
  </si>
  <si>
    <t>142,43</t>
  </si>
  <si>
    <t xml:space="preserve">TUBO DE CONCRETO SIMPLES PARA ESGOTO SANITARIO, CLASSE ES, COM ENCAIXE PONTA E BOLSA, COM JUNTA ELASTICA, DIAMETRO NOMINAL DE 600 MM                                                                                                                                                                                                                                                                                                                                                                      </t>
  </si>
  <si>
    <t>192,70</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</si>
  <si>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</si>
  <si>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</si>
  <si>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</si>
  <si>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DIAMETRO DE 40 MM E ALTURA DE APROXIMADAMENTE 1,55 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</si>
  <si>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</si>
  <si>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</si>
  <si>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</si>
  <si>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</si>
  <si>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</si>
  <si>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</si>
  <si>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</si>
  <si>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</si>
  <si>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</si>
  <si>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</si>
  <si>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</si>
  <si>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</si>
  <si>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</si>
  <si>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 1000 MM X 38,5 MM PAREDE, ( SDR 26 - PN 05 ) PARA REDE DE AGUA OU ESGOTO ( NBR 15561)                                                                                                                                                                                                                                                                                                                                                            </t>
  </si>
  <si>
    <t>5.109,86</t>
  </si>
  <si>
    <t xml:space="preserve">TUBO DE POLIETILENO DE ALTA DENSIDADE, PEAD, PE-80, DE = 110 MM X 10,0 MM PAREDE, ( SDR 11 - PN 12,5 ) PARA REDE DE AGUA OU ESGOTO ( NBR 15561)                                                                                                                                                                                                                                                                                                                                                           </t>
  </si>
  <si>
    <t>125,23</t>
  </si>
  <si>
    <t xml:space="preserve">TUBO DE POLIETILENO DE ALTA DENSIDADE, PEAD, PE-80, DE = 160 MM X 14,6 MM PAREDE, (SDR 11 - PN 12,5 ) PARA REDE DE AGUA OU ESGOTO ( NBR 15561)                                                                                                                                                                                                                                                                                                                                                            </t>
  </si>
  <si>
    <t xml:space="preserve">TUBO DE POLIETILENO DE ALTA DENSIDADE, PEAD, PE-80, DE = 900 MM X 34,7 MM PAREDE, ( SDR 26 - PN 05 ) PARA REDE DE AGUA OU ESGOTO ( NBR 15561)                                                                                                                                                                                                                                                                                                                                                             </t>
  </si>
  <si>
    <t>4.634,61</t>
  </si>
  <si>
    <t xml:space="preserve">TUBO DE POLIETILENO DE ALTA DENSIDADE, PEAD, PE-80, DE= 200 MM X 18,2 MM PAREDE, ( SDR 11 - PN 12,5 ) PARA REDE DE AGUA OU ESGOTO ( NBR 15561)                                                                                                                                                                                                                                                                                                                                                            </t>
  </si>
  <si>
    <t>419,05</t>
  </si>
  <si>
    <t xml:space="preserve">TUBO DE POLIETILENO DE ALTA DENSIDADE, PEAD, PE-80, DE= 315 MM X 28,7 MM PAREDE, ( SDR 11 - PN 12,5 ) PARA REDE DE AGUA OU ESGOTO ( NBR 15561)                                                                                                                                                                                                                                                                                                                                                            </t>
  </si>
  <si>
    <t>1.026,80</t>
  </si>
  <si>
    <t xml:space="preserve">TUBO DE POLIETILENO DE ALTA DENSIDADE, PEAD, PE-80, DE= 400 MM X 36,4 MM PAREDE, ( SDR 11 - PN 12,5 ) PARA REDE DE AGUA OU ESGOTO ( NBR 15561)                                                                                                                                                                                                                                                                                                                                                            </t>
  </si>
  <si>
    <t>1.653,80</t>
  </si>
  <si>
    <t xml:space="preserve">TUBO DE POLIETILENO DE ALTA DENSIDADE, PEAD, PE-80, DE= 50 MM X 4,6 MM PAREDE, (SDR 11 - PN 12,5) PARA REDE DE AGUA OU ESGOTO ( NBR 15561)                                                                                                                                                                                                                                                                                                                                                                </t>
  </si>
  <si>
    <t>26,68</t>
  </si>
  <si>
    <t xml:space="preserve">TUBO DE POLIETILENO DE ALTA DENSIDADE, PEAD, PE-80, DE= 500 MM X 45,5 MM PAREDE, ( SDR 11 - PN 12,5 ) PARA REDE DE AGUA OU ESGOTO ( NBR 15561)                                                                                                                                                                                                                                                                                                                                                            </t>
  </si>
  <si>
    <t>2.903,46</t>
  </si>
  <si>
    <t xml:space="preserve">TUBO DE POLIETILENO DE ALTA DENSIDADE, PEAD, PE-80, DE= 630 MM X 57,3 MM PAREDE (SDR 11 - PN 12,5 ) PARA REDE DE AGUA OU ESGOTO ( NBR 15561)                                                                                                                                                                                                                                                                                                                                                              </t>
  </si>
  <si>
    <t>4.318,26</t>
  </si>
  <si>
    <t xml:space="preserve">TUBO DE POLIETILENO DE ALTA DENSIDADE, PEAD, PE-80, DE= 730 MM X 34,1 MM PAREDE, ( SDR 21 - PN 06 ) PARA REDE DE AGUA OU ESGOTO ( NBR 15561)                                                                                                                                                                                                                                                                                                                                                              </t>
  </si>
  <si>
    <t>2.165,50</t>
  </si>
  <si>
    <t xml:space="preserve">TUBO DE POLIETILENO DE ALTA DENSIDADE, PEAD, PE-80, DE= 75 MM X 6,9 MM PAREDE, ( SRD 11 - PN 12,5 ) PARA REDE DE AGUA OU ESGOTO ( NBR 15561)                                                                                                                                                                                                                                                                                                                                                              </t>
  </si>
  <si>
    <t xml:space="preserve">TUBO DE POLIETILENO DE ALTA DENSIDADE, PEAD, PE-80, DE= 800 MM X 30,8 MM PAREDE, ( SDR 26 - PN 05 ) PARA REDE DE AGUA OU ESGOTO ( NBR 15561)                                                                                                                                                                                                                                                                                                                                                              </t>
  </si>
  <si>
    <t>2.825,25</t>
  </si>
  <si>
    <t xml:space="preserve">TUBO DE PVC, PBL, TIPO LEVE, DN = 250 MM,  PARA VENTILACAO                                                                                                                                                                                                                                                                                                                                                                                                                                                </t>
  </si>
  <si>
    <t>134,92</t>
  </si>
  <si>
    <t xml:space="preserve">TUBO DE PVC, PBL, TIPO LEVE, DN = 300 MM,  PARA VENTILACAO                                                                                                                                                                                                                                                                                                                                                                                                                                                </t>
  </si>
  <si>
    <t>166,10</t>
  </si>
  <si>
    <t xml:space="preserve">TUBO DE REVESTIMENTO, EM ACO, CORPO SCHEDULE 40, PONTEIRA SCHEDULE 80, ROSQUEAVEL E SEGMENTADO PARA PERFURACAO, DIAMETRO 10'' (310 MM)                                                                                                                                                                                                                                                                                                                                                                    </t>
  </si>
  <si>
    <t>3.877,13</t>
  </si>
  <si>
    <t xml:space="preserve">TUBO DE REVESTIMENTO, EM ACO, CORPO SCHEDULE 40, PONTEIRA SCHEDULE 80, ROSQUEAVEL E SEGMENTADO PARA PERFURACAO, DIAMETRO 12" (320 MM)                                                                                                                                                                                                                                                                                                                                                                     </t>
  </si>
  <si>
    <t>4.754,91</t>
  </si>
  <si>
    <t xml:space="preserve">TUBO DE REVESTIMENTO, EM ACO, CORPO SCHEDULE 40, PONTEIRA SCHEDULE 80, ROSQUEAVEL E SEGMENTADO PARA PERFURACAO, DIAMETRO 14'' (400 MM)                                                                                                                                                                                                                                                                                                                                                                    </t>
  </si>
  <si>
    <t>5.511,34</t>
  </si>
  <si>
    <t xml:space="preserve">TUBO DE REVESTIMENTO, EM ACO, CORPO SCHEDULE 40, PONTEIRA SCHEDULE 80, ROSQUEAVEL E SEGMENTADO PARA PERFURACAO, DIAMETRO 16'' (450 MM)                                                                                                                                                                                                                                                                                                                                                                    </t>
  </si>
  <si>
    <t>7.279,70</t>
  </si>
  <si>
    <t xml:space="preserve">TUBO DE REVESTIMENTO, EM ACO, CORPO SCHEDULE 40, PONTEIRA SCHEDULE 80, ROSQUEAVEL E SEGMENTADO PARA PERFURACAO, DIAMETRO 4'' (450 MM)                                                                                                                                                                                                                                                                                                                                                                     </t>
  </si>
  <si>
    <t>1.290,30</t>
  </si>
  <si>
    <t xml:space="preserve">TUBO DE REVESTIMENTO, EM ACO, CORPO SCHEDULE 40, PONTEIRA SCHEDULE 80, ROSQUEAVEL E SEGMENTADO PARA PERFURACAO, DIAMETRO 6'' (200 MM)                                                                                                                                                                                                                                                                                                                                                                     </t>
  </si>
  <si>
    <t>1.797,05</t>
  </si>
  <si>
    <t xml:space="preserve">TUBO DE REVESTIMENTO, EM ACO, CORPO SCHEDULE 40, PONTEIRA SCHEDULE 80, ROSQUEAVEL E SEGMENTADO PARA PERFURACAO, DIAMETRO 8'' (200 MM)                                                                                                                                                                                                                                                                                                                                                                     </t>
  </si>
  <si>
    <t>2.558,90</t>
  </si>
  <si>
    <t xml:space="preserve">TUBO DRENO, CORRUGADO, ESPIRALADO, FLEXIVEL, PERFURADO, EM POLIETILENO DE ALTA DENSIDADE (PEAD), DN *160* MM, (6") PARA DRENAGEM - EM BARRA (NORMA DNIT 093/2006 - EM)                                                                                                                                                                                                                                                                                                                                    </t>
  </si>
  <si>
    <t>21,79</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</si>
  <si>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</si>
  <si>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</si>
  <si>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</si>
  <si>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</si>
  <si>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</si>
  <si>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</si>
  <si>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</si>
  <si>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MULTICAMADA PEX, DN *26* MM, PARA INSTALACOES A GAS (AMARELO)                                                                                                                                                                                                                                                                                                                                                                                                                                        </t>
  </si>
  <si>
    <t xml:space="preserve">TUBO MULTICAMADA PEX, DN 16 MM, PARA INSTALACOES A GAS (AMARELO)                                                                                                                                                                                                                                                                                                                                                                                                                                          </t>
  </si>
  <si>
    <t xml:space="preserve">TUBO MULTICAMADA PEX, DN 20 MM, PARA INSTALACOES A GAS (AMARELO)                                                                                                                                                                                                                                                                                                                                                                                                                                          </t>
  </si>
  <si>
    <t xml:space="preserve">TUBO MULTICAMADA PEX, DN 32 MM, PARA INSTALACOES A GAS (AMARELO)                                                                                                                                                                                                                                                                                                                                                                                                                                          </t>
  </si>
  <si>
    <t xml:space="preserve">TUBO PPR PN 20, DN 20 MM, PARA AGUA QUENTE PREDIAL                                                                                                                                                                                                                                                                                                                                                                                                                                                        </t>
  </si>
  <si>
    <t xml:space="preserve">TUBO PPR PN 20, DN 25 MM, PARA AGUA QUENTE PREDIAL                                                                                                                                                                                                                                                                                                                                                                                                                                                        </t>
  </si>
  <si>
    <t xml:space="preserve">TUBO PPR, CLASSE PN 12, DN 110 MM                                                                                                                                                                                                                                                                                                                                                                                                                                                                         </t>
  </si>
  <si>
    <t>118,60</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</si>
  <si>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</si>
  <si>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</si>
  <si>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</si>
  <si>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</si>
  <si>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</si>
  <si>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46,17</t>
  </si>
  <si>
    <t xml:space="preserve">TUBO PPR, CLASSE PN 12, DN 90 MM                                                                                                                                                                                                                                                                                                                                                                                                                                                                          </t>
  </si>
  <si>
    <t>79,38</t>
  </si>
  <si>
    <t xml:space="preserve">TUBO PPR, CLASSE PN 20, SOLDAVEL, DN 32 MM PARA AGUA FRIA OU QUENTE PREDIAL                                                                                                                                                                                                                                                                                                                                                                                                                               </t>
  </si>
  <si>
    <t xml:space="preserve">TUBO PPR, CLASSE PN 25, DN 110 MM, PARA AGUA QUENTE E FRIA PREDIAL                                                                                                                                                                                                                                                                                                                                                                                                                                        </t>
  </si>
  <si>
    <t>239,62</t>
  </si>
  <si>
    <t xml:space="preserve">TUBO PPR, CLASSE PN 25, DN 20 MM, PARA AGUA QUENTE E FRIA PREDIAL                                                                                                                                                                                                                                                                                                                                                                                                                                         </t>
  </si>
  <si>
    <t>9,83</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</si>
  <si>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</si>
  <si>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</si>
  <si>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</si>
  <si>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</si>
  <si>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41,46</t>
  </si>
  <si>
    <t xml:space="preserve">TUBO PPR, CLASSE PN 25, DN 63 MM, PARA AGUA QUENTE E FRIA PREDIAL                                                                                                                                                                                                                                                                                                                                                                                                                                         </t>
  </si>
  <si>
    <t>72,96</t>
  </si>
  <si>
    <t xml:space="preserve">TUBO PPR, CLASSE PN 25, DN 75 MM, PARA AGUA QUENTE E FRIA PREDIAL                                                                                                                                                                                                                                                                                                                                                                                                                                         </t>
  </si>
  <si>
    <t>100,30</t>
  </si>
  <si>
    <t xml:space="preserve">TUBO PPR, CLASSE PN 25, DN 90 MM, PARA AGUA QUENTE E FRIA PREDIAL                                                                                                                                                                                                                                                                                                                                                                                                                                         </t>
  </si>
  <si>
    <t>172,44</t>
  </si>
  <si>
    <t xml:space="preserve">TUBO PVC  SERIE NORMAL, DN 100 MM, PARA ESGOTO  PREDIAL (NBR 5688)                                                                                                                                                                                                                                                                                                                                                                                                                                        </t>
  </si>
  <si>
    <t xml:space="preserve">TUBO PVC  SERIE NORMAL, DN 150 MM, PARA ESGOTO  PREDIAL (NBR 5688)                                                                                                                                                                                                                                                                                                                                                                                                                                        </t>
  </si>
  <si>
    <t>42,50</t>
  </si>
  <si>
    <t xml:space="preserve">TUBO PVC  SERIE NORMAL, DN 40 MM, PARA ESGOTO  PREDIAL (NBR 5688)                                                                                                                                                                                                                                                                                                                                                                                                                                         </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</si>
  <si>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</si>
  <si>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</si>
  <si>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</si>
  <si>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171,09</t>
  </si>
  <si>
    <t xml:space="preserve">TUBO PVC CORRUGADO, PAREDE DUPLA, JE, DN 300 MM/ DE 315 MM , REDE COLETORA ESGOTO                                                                                                                                                                                                                                                                                                                                                                                                                         </t>
  </si>
  <si>
    <t>251,69</t>
  </si>
  <si>
    <t xml:space="preserve">TUBO PVC CORRUGADO, PAREDE DUPLA, JE, DN 350 MM/ DE 355 MM, REDE COLETORA ESGOTO                                                                                                                                                                                                                                                                                                                                                                                                                          </t>
  </si>
  <si>
    <t>339,06</t>
  </si>
  <si>
    <t xml:space="preserve">TUBO PVC CORRUGADO, PAREDE DUPLA, JE, DN 400 MM/ DE 400 MM, REDE COLETORA ESGOTO                                                                                                                                                                                                                                                                                                                                                                                                                          </t>
  </si>
  <si>
    <t>447,86</t>
  </si>
  <si>
    <t xml:space="preserve">TUBO PVC DE REVESTIMENTO GEOMECANICO NERVURADO REFORCADO, DN = 150 MM, COMPRIMENTO = 2 M                                                                                                                                                                                                                                                                                                                                                                                                                  </t>
  </si>
  <si>
    <t>147,75</t>
  </si>
  <si>
    <t xml:space="preserve">TUBO PVC DE REVESTIMENTO GEOMECANICO NERVURADO REFORCADO, DN = 200 MM, COMPRIMENTO = 2 M                                                                                                                                                                                                                                                                                                                                                                                                                  </t>
  </si>
  <si>
    <t>262,74</t>
  </si>
  <si>
    <t xml:space="preserve">TUBO PVC DE REVESTIMENTO GEOMECANICO NERVURADO STANDARD, DN = 154 MM, COMPRIMENTO = 2 M                                                                                                                                                                                                                                                                                                                                                                                                                   </t>
  </si>
  <si>
    <t xml:space="preserve">TUBO PVC DE REVESTIMENTO GEOMECANICO NERVURADO STANDARD, DN = 206 MM, COMPRIMENTO = 2 M                                                                                                                                                                                                                                                                                                                                                                                                                   </t>
  </si>
  <si>
    <t xml:space="preserve">TUBO PVC DEFOFO, JEI, 1 MPA, DN 100 MM, PARA REDE DE AGUA (NBR 7665)                                                                                                                                                                                                                                                                                                                                                                                                                                      </t>
  </si>
  <si>
    <t xml:space="preserve">TUBO PVC DEFOFO, JEI, 1 MPA, DN 150 MM, PARA REDE DE  AGUA (NBR 7665)                                                                                                                                                                                                                                                                                                                                                                                                                                     </t>
  </si>
  <si>
    <t>106,18</t>
  </si>
  <si>
    <t xml:space="preserve">TUBO PVC DEFOFO, JEI, 1 MPA, DN 200 MM, PARA REDE DE AGUA (NBR 7665)                                                                                                                                                                                                                                                                                                                                                                                                                                      </t>
  </si>
  <si>
    <t>179,96</t>
  </si>
  <si>
    <t xml:space="preserve">TUBO PVC DEFOFO, JEI, 1 MPA, DN 250 MM, PARA REDE DE AGUA (NBR 7665)                                                                                                                                                                                                                                                                                                                                                                                                                                      </t>
  </si>
  <si>
    <t>273,96</t>
  </si>
  <si>
    <t xml:space="preserve">TUBO PVC DEFOFO, JEI, 1 MPA, DN 300 MM, PARA REDE DE AGUA (NBR 7665)                                                                                                                                                                                                                                                                                                                                                                                                                                      </t>
  </si>
  <si>
    <t>389,02</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</si>
  <si>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</si>
  <si>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</si>
  <si>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</si>
  <si>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</si>
  <si>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</si>
  <si>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</si>
  <si>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</si>
  <si>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70,93</t>
  </si>
  <si>
    <t xml:space="preserve">TUBO PVC PBA JEI, CLASSE 20, DN 50 MM, PARA REDE DE AGUA (NBR 5647)                                                                                                                                                                                                                                                                                                                                                                                                                                       </t>
  </si>
  <si>
    <t xml:space="preserve">TUBO PVC PBA JEI, CLASSE 20, DN 75 MM, PARA REDE DE AGUA (NBR 5647)                                                                                                                                                                                                                                                                                                                                                                                                                                       </t>
  </si>
  <si>
    <t>42,84</t>
  </si>
  <si>
    <t xml:space="preserve">TUBO PVC ROSCAVEL, 3/4",  AGUA FRIA PREDIAL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</si>
  <si>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</si>
  <si>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</si>
  <si>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</si>
  <si>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63,66</t>
  </si>
  <si>
    <t xml:space="preserve">TUBO PVC, ROSCAVEL,  2 1/2", AGUA FRIA PREDIAL                                                                                                                                                                                                                                                                                                                                                                                                                                                            </t>
  </si>
  <si>
    <t>61,24</t>
  </si>
  <si>
    <t xml:space="preserve">TUBO PVC, ROSCAVEL,  2", PARA AGUA FRIA PREDIAL                                                                                                                                                                                                                                                                                                                                                                                                                                                           </t>
  </si>
  <si>
    <t xml:space="preserve">TUBO PVC, ROSCAVEL, 1 1/2",  AGUA FRIA PREDIAL                                                                                                                                                                                                                                                                                                                                                                                                                                                            </t>
  </si>
  <si>
    <t>31,24</t>
  </si>
  <si>
    <t xml:space="preserve">TUBO PVC, ROSCAVEL, 1 1/4", AGUA FRIA PREDIAL                                                                                                                                                                                                                                                                                                                                                                                                                                                             </t>
  </si>
  <si>
    <t>24,53</t>
  </si>
  <si>
    <t xml:space="preserve">TUBO PVC, ROSCAVEL, 1/2", AGUA FRIA PREDIAL                                                                                                                                                                                                                                                                                                                                                                                                                                                               </t>
  </si>
  <si>
    <t xml:space="preserve">TUBO PVC, ROSCAVEL, 1", AGUA FRIA PREDIAL                                                                                                                                                                                                                                                                                                                                                                                                                                                                 </t>
  </si>
  <si>
    <t xml:space="preserve">TUBO PVC, SERIE R, DN 100 MM, PARA ESGOTO OU AGUAS PLUVIAIS PREDIAL (NBR 5688)                                                                                                                                                                                                                                                                                                                                                                                                                            </t>
  </si>
  <si>
    <t xml:space="preserve">TUBO PVC, SERIE R, DN 150 MM, PARA ESGOTO OU AGUAS PLUVIAIS PREDIAL (NBR 5688)                                                                                                                                                                                                                                                                                                                                                                                                                            </t>
  </si>
  <si>
    <t>64,68</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</si>
  <si>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</si>
  <si>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</si>
  <si>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</si>
  <si>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</si>
  <si>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91,33</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</si>
  <si>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</si>
  <si>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</si>
  <si>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</si>
  <si>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</si>
  <si>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</si>
  <si>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</si>
  <si>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25,32</t>
  </si>
  <si>
    <t xml:space="preserve">TUBO PVC, SOLDAVEL, DE 75 MM, AGUA FRIA (NBR-5648)                                                                                                                                                                                                                                                                                                                                                                                                                                                        </t>
  </si>
  <si>
    <t xml:space="preserve">TUBO PVC, SOLDAVEL, DE 85 MM, AGUA FRIA (NBR-5648)                                                                                                                                                                                                                                                                                                                                                                                                                                                        </t>
  </si>
  <si>
    <t>58,36</t>
  </si>
  <si>
    <t xml:space="preserve">TUBO 26" EM CHAPA PRETA, E= 3/16", 147 KG/6 M                                                                                                                                                                                                                                                                                                                                                                                                                                                             </t>
  </si>
  <si>
    <t>3.659,27</t>
  </si>
  <si>
    <t xml:space="preserve">TUBO 30" EM CHAPA PRETA, E= 1/4", 175 KG/6 M                                                                                                                                                                                                                                                                                                                                                                                                                                                              </t>
  </si>
  <si>
    <t>4.664,70</t>
  </si>
  <si>
    <t xml:space="preserve">TUBO 30" EM CHAPA PRETA, E= 3/8", 177 KG/6 M                                                                                                                                                                                                                                                                                                                                                                                                                                                              </t>
  </si>
  <si>
    <t>4.718,01</t>
  </si>
  <si>
    <t xml:space="preserve">UNIAO COM ASSENTO CONICO DE BRONZE, DIAMETRO 1/2"                                                                                                                                                                                                                                                                                                                                                                                                                                                         </t>
  </si>
  <si>
    <t>50,70</t>
  </si>
  <si>
    <t xml:space="preserve">UNIAO COM ASSENTO CONICO DE BRONZE, DIAMETRO 1"                                                                                                                                                                                                                                                                                                                                                                                                                                                           </t>
  </si>
  <si>
    <t>69,65</t>
  </si>
  <si>
    <t xml:space="preserve">UNIAO COM ASSENTO CONICO DE BRONZE, DIAMETRO 2 1/2"                                                                                                                                                                                                                                                                                                                                                                                                                                                       </t>
  </si>
  <si>
    <t>289,11</t>
  </si>
  <si>
    <t xml:space="preserve">UNIAO COM ASSENTO CONICO DE BRONZE, DIAMETRO 2'                                                                                                                                                                                                                                                                                                                                                                                                                                                           </t>
  </si>
  <si>
    <t>185,57</t>
  </si>
  <si>
    <t xml:space="preserve">UNIAO COM ASSENTO CONICO DE BRONZE, DIAMETRO 3/4"                                                                                                                                                                                                                                                                                                                                                                                                                                                         </t>
  </si>
  <si>
    <t xml:space="preserve">UNIAO COM ASSENTO CONICO DE BRONZE, DIAMETRO 3"                                                                                                                                                                                                                                                                                                                                                                                                                                                           </t>
  </si>
  <si>
    <t>467,50</t>
  </si>
  <si>
    <t xml:space="preserve">UNIAO COM ASSENTO CONICO DE BRONZE, DIAMETRO 4"                                                                                                                                                                                                                                                                                                                                                                                                                                                           </t>
  </si>
  <si>
    <t>795,60</t>
  </si>
  <si>
    <t xml:space="preserve">UNIAO COM ASSENTO CONICO DE FERRO LONGO (MACHO-FEMEA), DIAMETRO 1 1/2"                                                                                                                                                                                                                                                                                                                                                                                                                                    </t>
  </si>
  <si>
    <t xml:space="preserve">UNIAO COM ASSENTO CONICO DE FERRO LONGO (MACHO-FEMEA), DIAMETRO 1/2"                                                                                                                                                                                                                                                                                                                                                                                                                                      </t>
  </si>
  <si>
    <t>53,32</t>
  </si>
  <si>
    <t xml:space="preserve">UNIAO COM ASSENTO CONICO DE FERRO LONGO (MACHO-FEMEA), DIAMETRO 1"                                                                                                                                                                                                                                                                                                                                                                                                                                        </t>
  </si>
  <si>
    <t>104,17</t>
  </si>
  <si>
    <t xml:space="preserve">UNIAO COM ASSENTO CONICO DE FERRO LONGO (MACHO-FEMEA), DIAMETRO 2 1/2"                                                                                                                                                                                                                                                                                                                                                                                                                                    </t>
  </si>
  <si>
    <t>322,38</t>
  </si>
  <si>
    <t xml:space="preserve">UNIAO COM ASSENTO CONICO DE FERRO LONGO (MACHO-FEMEA), DIAMETRO 2"                                                                                                                                                                                                                                                                                                                                                                                                                                        </t>
  </si>
  <si>
    <t>260,36</t>
  </si>
  <si>
    <t xml:space="preserve">UNIAO COM ASSENTO CONICO DE FERRO LONGO (MACHO-FEMEA), DIAMETRO 3/4"                                                                                                                                                                                                                                                                                                                                                                                                                                      </t>
  </si>
  <si>
    <t>83,56</t>
  </si>
  <si>
    <t xml:space="preserve">UNIAO COM ASSENTO CONICO DE FERRO LONGO (MACHO-FEMEA), DIAMETRO 3'                                                                                                                                                                                                                                                                                                                                                                                                                                        </t>
  </si>
  <si>
    <t>471,17</t>
  </si>
  <si>
    <t xml:space="preserve">UNIAO COM ASSENTO CONICO DE FERRO LONGO (MACHO-FEMEA), DIAMETRO 4"                                                                                                                                                                                                                                                                                                                                                                                                                                        </t>
  </si>
  <si>
    <t>595,19</t>
  </si>
  <si>
    <t xml:space="preserve">UNIAO COM FLANGE PPR, COM PARAFUSOS, DN 40 MM, PARA AGUA QUENTE PREDIAL                                                                                                                                                                                                                                                                                                                                                                                                                                   </t>
  </si>
  <si>
    <t>132,33</t>
  </si>
  <si>
    <t xml:space="preserve">UNIAO DE FERRO GALVANIZADO, COM ASSENTO CONICO DE BRONZE, DE 1 1/2"                                                                                                                                                                                                                                                                                                                                                                                                                                       </t>
  </si>
  <si>
    <t>107,25</t>
  </si>
  <si>
    <t xml:space="preserve">UNIAO DE FERRO GALVANIZADO, COM ASSENTO CONICO DE BRONZE, DE 1 1/4"                                                                                                                                                                                                                                                                                                                                                                                                                                       </t>
  </si>
  <si>
    <t>103,67</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</si>
  <si>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</si>
  <si>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</si>
  <si>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</si>
  <si>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</si>
  <si>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</si>
  <si>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188,12</t>
  </si>
  <si>
    <t xml:space="preserve">UNIAO DE FERRO GALVANIZADO, COM ROSCA BSP, COM ASSENTO PLANO, DE 2"                                                                                                                                                                                                                                                                                                                                                                                                                                       </t>
  </si>
  <si>
    <t>113,70</t>
  </si>
  <si>
    <t xml:space="preserve">UNIAO DE FERRO GALVANIZADO, COM ROSCA BSP, COM ASSENTO PLANO, DE 3/4"                                                                                                                                                                                                                                                                                                                                                                                                                                     </t>
  </si>
  <si>
    <t>35,90</t>
  </si>
  <si>
    <t xml:space="preserve">UNIAO DE FERRO GALVANIZADO, COM ROSCA BSP, COM ASSENTO PLANO, DE 3"                                                                                                                                                                                                                                                                                                                                                                                                                                       </t>
  </si>
  <si>
    <t>291,45</t>
  </si>
  <si>
    <t xml:space="preserve">UNIAO DE FERRO GALVANIZADO, COM ROSCA BSP, COM ASSENTO PLANO, DE 4"                                                                                                                                                                                                                                                                                                                                                                                                                                       </t>
  </si>
  <si>
    <t>409,14</t>
  </si>
  <si>
    <t xml:space="preserve">UNIAO DUPLA PPR, DN 20 MM, PARA AGUA QUENTE PREDIAL                                                                                                                                                                                                                                                                                                                                                                                                                                                       </t>
  </si>
  <si>
    <t xml:space="preserve">UNIAO DUPLA PPR, DN 25 MM, PARA AGUA QUENTE PREDIAL                                                                                                                                                                                                                                                                                                                                                                                                                                                       </t>
  </si>
  <si>
    <t xml:space="preserve">UNIAO EM POLIPROPILENO (PP), PARA TUBO EM PEAD, 20 MM - LIGACAO PREDIAL DE AGUA                                                                                                                                                                                                                                                                                                                                                                                                                           </t>
  </si>
  <si>
    <t xml:space="preserve">UNIAO EM POLIPROPILENO (PP), PARA TUBO EM PEAD, 32 MM - LIGACAO PREDIAL DE AGUA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</si>
  <si>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</si>
  <si>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</si>
  <si>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</si>
  <si>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</si>
  <si>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</si>
  <si>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379,70</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</si>
  <si>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</si>
  <si>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</si>
  <si>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</si>
  <si>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</si>
  <si>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</si>
  <si>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</si>
  <si>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71,67</t>
  </si>
  <si>
    <t xml:space="preserve">UNIAO PVC, SOLDAVEL, 75 MM,  PARA AGUA FRIA PREDIAL                                                                                                                                                                                                                                                                                                                                                                                                                                                       </t>
  </si>
  <si>
    <t>145,96</t>
  </si>
  <si>
    <t xml:space="preserve">UNIAO PVC, SOLDAVEL, 85 MM,  PARA AGUA FRIA PREDIAL                                                                                                                                                                                                                                                                                                                                                                                                                                                       </t>
  </si>
  <si>
    <t>172,34</t>
  </si>
  <si>
    <t xml:space="preserve">UNIAO TIPO STORZ, COM EMPATACAO INTERNA TIPO ANEL DE EXPANSAO, ENGATE RAPIDO 1 1/2", PARA MANGUEIRA DE COMBATE A INCENDIO PREDIAL                                                                                                                                                                                                                                                                                                                                                                         </t>
  </si>
  <si>
    <t>183,72</t>
  </si>
  <si>
    <t xml:space="preserve">UNIAO TIPO STORZ, COM EMPATACAO INTERNA TIPO ANEL DE EXPANSAO, ENGATE RAPIDO 2 1/2", PARA MANGUEIRA DE COMBATE A INCENDIO PREDIAL                                                                                                                                                                                                                                                                                                                                                                         </t>
  </si>
  <si>
    <t>262,85</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</si>
  <si>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</si>
  <si>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</si>
  <si>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</si>
  <si>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</si>
  <si>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</si>
  <si>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</si>
  <si>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99,25</t>
  </si>
  <si>
    <t xml:space="preserve">UNIAO, CPVC, SOLDAVEL, 73 MM, PARA AGUA QUENTE PREDIAL                                                                                                                                                                                                                                                                                                                                                                                                                                                    </t>
  </si>
  <si>
    <t xml:space="preserve">UNIAO, CPVC, SOLDAVEL, 89 MM, PARA AGUA QUENTE PREDIAL                                                                                                                                                                                                                                                                                                                                                                                                                                                    </t>
  </si>
  <si>
    <t>197,00</t>
  </si>
  <si>
    <t xml:space="preserve">USINA DE ASFALTO A FRIO, CAPACIDADE DE 30 A 40 T/H, ELETRICA, POTENCIA DE 30 CV                                                                                                                                                                                                                                                                                                                                                                                                                           </t>
  </si>
  <si>
    <t>116.611,15</t>
  </si>
  <si>
    <t xml:space="preserve">USINA DE ASFALTO A FRIO, CAPACIDADE DE 40 A 60 T/H, ELETRICA, POTENCIA DE 30 CV                                                                                                                                                                                                                                                                                                                                                                                                                           </t>
  </si>
  <si>
    <t>145.237,64</t>
  </si>
  <si>
    <t xml:space="preserve">USINA DE ASFALTO A QUENTE, FIXA, TIPO CONTRA FLUXO, CAPACIDADE DE 100 A 140 T/H, POTENCIA DE 280 KW, COM MISTURADOR EXTERNO ROTATIVO                                                                                                                                                                                                                                                                                                                                                                      </t>
  </si>
  <si>
    <t>2.825.161,76</t>
  </si>
  <si>
    <t xml:space="preserve">USINA DE ASFALTO, GRAVIMETRICA, CAPACIDADE DE 150 T/H, POTENCIA DE 400  KW                                                                                                                                                                                                                                                                                                                                                                                                                                </t>
  </si>
  <si>
    <t>7.438.551,21</t>
  </si>
  <si>
    <t xml:space="preserve">USINA DE CONCRETO FIXA, CAPACIDADE NOMINAL DE 40 M3/H, SEM SILO                                                                                                                                                                                                                                                                                                                                                                                                                                           </t>
  </si>
  <si>
    <t>399.604,75</t>
  </si>
  <si>
    <t xml:space="preserve">USINA DE CONCRETO FIXA, CAPACIDADE NOMINAL DE 60 M3/H, SEM SILO                                                                                                                                                                                                                                                                                                                                                                                                                                           </t>
  </si>
  <si>
    <t>537.335,18</t>
  </si>
  <si>
    <t xml:space="preserve">USINA DE CONCRETO FIXA, CAPACIDADE NOMINAL DE 80 M3/H, SEM SILO                                                                                                                                                                                                                                                                                                                                                                                                                                           </t>
  </si>
  <si>
    <t>658.491,12</t>
  </si>
  <si>
    <t xml:space="preserve">USINA DE CONCRETO FIXA, CAPACIDADE NOMINAL DE 90 A 120 M3/H, SEM SILO                                                                                                                                                                                                                                                                                                                                                                                                                                     </t>
  </si>
  <si>
    <t>712.400,00</t>
  </si>
  <si>
    <t xml:space="preserve">USINA DE LAMA ASFALTICA, PROD 30 A 50 T/H, SILO DE AGREGADO 7 M3, RESERVATORIOS PARA EMULSAO E AGUA DE 2,3 M3 CADA, MISTURADOR TIPO PUGG-MILL A SER MONTADO SOBRE CAMINHAO                                                                                                                                                                                                                                                                                                                                </t>
  </si>
  <si>
    <t>665.336,65</t>
  </si>
  <si>
    <t xml:space="preserve">USINA DE MISTURAS ASFALTICAS A QUENTE, MOVEL, TIPO CONTRA FLUXO, CAPACIDADE DE 40 A 80 T/H                                                                                                                                                                                                                                                                                                                                                                                                                </t>
  </si>
  <si>
    <t>2.300.000,00</t>
  </si>
  <si>
    <t xml:space="preserve">USINA MISTURADORA DE SOLOS,  DOSADORES TRIPLOS, CALHA VIBRATORIA CAPACIDADE DE 200 A 500 T/H, POTENCIA DE 75 KW                                                                                                                                                                                                                                                                                                                                                                                           </t>
  </si>
  <si>
    <t>1.186.448,79</t>
  </si>
  <si>
    <t xml:space="preserve">VALVULA DE DESCARGA EM METAL CROMADO PARA MICTORIO COM ACIONAMENTO POR PRESSAO E FECHAMENTO AUTOMATICO                                                                                                                                                                                                                                                                                                                                                                                                    </t>
  </si>
  <si>
    <t>343,46</t>
  </si>
  <si>
    <t xml:space="preserve">VALVULA DE DESCARGA METALICA, BASE 1 1/2 " E ACABAMENTO METALICO CROMADO                                                                                                                                                                                                                                                                                                                                                                                                                                  </t>
  </si>
  <si>
    <t>399,00</t>
  </si>
  <si>
    <t xml:space="preserve">VALVULA DE DESCARGA METALICA, BASE 1 1/4 " E ACABAMENTO METALICO CROMADO                                                                                                                                                                                                                                                                                                                                                                                                                                  </t>
  </si>
  <si>
    <t>323,24</t>
  </si>
  <si>
    <t xml:space="preserve">VALVULA DE ESCOAMENTO PARA TANQUE, EM METAL CROMADO, 1.1/2 ", SEM LADRAO, COM TAMPAO PLASTICO                                                                                                                                                                                                                                                                                                                                                                                                             </t>
  </si>
  <si>
    <t>54,72</t>
  </si>
  <si>
    <t xml:space="preserve">VALVULA DE ESFERA BRUTA EM BRONZE, BITOLA 1 " (REF 1552-B)                                                                                                                                                                                                                                                                                                                                                                                                                                                </t>
  </si>
  <si>
    <t xml:space="preserve">VALVULA DE ESFERA BRUTA EM BRONZE, BITOLA 1 1/2 " (REF 1552-B)                                                                                                                                                                                                                                                                                                                                                                                                                                            </t>
  </si>
  <si>
    <t>125,46</t>
  </si>
  <si>
    <t xml:space="preserve">VALVULA DE ESFERA BRUTA EM BRONZE, BITOLA 1 1/4 " (REF 1552-B)                                                                                                                                                                                                                                                                                                                                                                                                                                            </t>
  </si>
  <si>
    <t>104,11</t>
  </si>
  <si>
    <t xml:space="preserve">VALVULA DE ESFERA BRUTA EM BRONZE, BITOLA 1/2 " (REF 1552-B)                                                                                                                                                                                                                                                                                                                                                                                                                                              </t>
  </si>
  <si>
    <t>44,82</t>
  </si>
  <si>
    <t xml:space="preserve">VALVULA DE ESFERA BRUTA EM BRONZE, BITOLA 2 " (REF 1552-B)                                                                                                                                                                                                                                                                                                                                                                                                                                                </t>
  </si>
  <si>
    <t>193,46</t>
  </si>
  <si>
    <t xml:space="preserve">VALVULA DE ESFERA BRUTA EM BRONZE, BITOLA 3/4 " (REF 1552-B)                                                                                                                                                                                                                                                                                                                                                                                                                                              </t>
  </si>
  <si>
    <t>51,74</t>
  </si>
  <si>
    <t xml:space="preserve">VALVULA DE RETENCAO DE BRONZE, PE COM CRIVOS, EXTREMIDADE COM ROSCA, DE 1 1/2", PARA FUNDO DE POCO                                                                                                                                                                                                                                                                                                                                                                                                        </t>
  </si>
  <si>
    <t>132,34</t>
  </si>
  <si>
    <t xml:space="preserve">VALVULA DE RETENCAO DE BRONZE, PE COM CRIVOS, EXTREMIDADE COM ROSCA, DE 1 1/4", PARA FUNDO DE POCO                                                                                                                                                                                                                                                                                                                                                                                                        </t>
  </si>
  <si>
    <t>124,01</t>
  </si>
  <si>
    <t xml:space="preserve">VALVULA DE RETENCAO DE BRONZE, PE COM CRIVOS, EXTREMIDADE COM ROSCA, DE 1", PARA FUNDO DE POCO                                                                                                                                                                                                                                                                                                                                                                                                            </t>
  </si>
  <si>
    <t xml:space="preserve">VALVULA DE RETENCAO DE BRONZE, PE COM CRIVOS, EXTREMIDADE COM ROSCA, DE 2 1/2", PARA FUNDO DE POCO                                                                                                                                                                                                                                                                                                                                                                                                        </t>
  </si>
  <si>
    <t>358,24</t>
  </si>
  <si>
    <t xml:space="preserve">VALVULA DE RETENCAO DE BRONZE, PE COM CRIVOS, EXTREMIDADE COM ROSCA, DE 2", PARA FUNDO DE POCO                                                                                                                                                                                                                                                                                                                                                                                                            </t>
  </si>
  <si>
    <t>200,46</t>
  </si>
  <si>
    <t xml:space="preserve">VALVULA DE RETENCAO DE BRONZE, PE COM CRIVOS, EXTREMIDADE COM ROSCA, DE 3/4", PARA FUNDO DE POCO                                                                                                                                                                                                                                                                                                                                                                                                          </t>
  </si>
  <si>
    <t>70,65</t>
  </si>
  <si>
    <t xml:space="preserve">VALVULA DE RETENCAO DE BRONZE, PE COM CRIVOS, EXTREMIDADE COM ROSCA, DE 3", PARA FUNDO DE POCO                                                                                                                                                                                                                                                                                                                                                                                                            </t>
  </si>
  <si>
    <t>491,10</t>
  </si>
  <si>
    <t xml:space="preserve">VALVULA DE RETENCAO DE BRONZE, PE COM CRIVOS, EXTREMIDADE COM ROSCA, DE 4", PARA FUNDO DE POCO                                                                                                                                                                                                                                                                                                                                                                                                            </t>
  </si>
  <si>
    <t>864,29</t>
  </si>
  <si>
    <t xml:space="preserve">VALVULA DE RETENCAO HORIZONTAL, DE BRONZE (PN-25), 1 1/2", 400 PSI, TAMPA DE PORCA DE UNIAO, EXTREMIDADES COM ROSCA                                                                                                                                                                                                                                                                                                                                                                                       </t>
  </si>
  <si>
    <t>256,77</t>
  </si>
  <si>
    <t xml:space="preserve">VALVULA DE RETENCAO HORIZONTAL, DE BRONZE (PN-25), 1 1/4", 400 PSI, TAMPA DE PORCA DE UNIAO, EXTREMIDADES COM ROSCA                                                                                                                                                                                                                                                                                                                                                                                       </t>
  </si>
  <si>
    <t>229,76</t>
  </si>
  <si>
    <t xml:space="preserve">VALVULA DE RETENCAO HORIZONTAL, DE BRONZE (PN-25), 1/2", 400 PSI, TAMPA DE PORCA DE UNIAO, EXTREMIDADES COM ROSCA                                                                                                                                                                                                                                                                                                                                                                                         </t>
  </si>
  <si>
    <t xml:space="preserve">VALVULA DE RETENCAO HORIZONTAL, DE BRONZE (PN-25), 1", 400 PSI, TAMPA DE PORCA DE UNIAO, EXTREMIDADES COM ROSCA                                                                                                                                                                                                                                                                                                                                                                                           </t>
  </si>
  <si>
    <t>153,48</t>
  </si>
  <si>
    <t xml:space="preserve">VALVULA DE RETENCAO HORIZONTAL, DE BRONZE (PN-25), 2 1/2", 400 PSI, TAMPA DE PORCA DE UNIAO, EXTREMIDADES COM ROSCA                                                                                                                                                                                                                                                                                                                                                                                       </t>
  </si>
  <si>
    <t>514,44</t>
  </si>
  <si>
    <t xml:space="preserve">VALVULA DE RETENCAO HORIZONTAL, DE BRONZE (PN-25), 2", 400 PSI, TAMPA DE PORCA DE UNIAO, EXTREMIDADES COM ROSCA                                                                                                                                                                                                                                                                                                                                                                                           </t>
  </si>
  <si>
    <t>359,74</t>
  </si>
  <si>
    <t xml:space="preserve">VALVULA DE RETENCAO HORIZONTAL, DE BRONZE (PN-25), 3/4", 400 PSI, TAMPA DE PORCA DE UNIAO, EXTREMIDADES COM ROSCA                                                                                                                                                                                                                                                                                                                                                                                         </t>
  </si>
  <si>
    <t>112,92</t>
  </si>
  <si>
    <t xml:space="preserve">VALVULA DE RETENCAO HORIZONTAL, DE BRONZE (PN-25), 3", 400 PSI, TAMPA DE PORCA DE UNIAO, EXTREMIDADES COM ROSCA                                                                                                                                                                                                                                                                                                                                                                                           </t>
  </si>
  <si>
    <t>710,55</t>
  </si>
  <si>
    <t xml:space="preserve">VALVULA DE RETENCAO HORIZONTAL, DE BRONZE (PN-25), 4", 400 PSI, TAMPA DE PORCA DE UNIAO, EXTREMIDADES COM ROSCA                                                                                                                                                                                                                                                                                                                                                                                           </t>
  </si>
  <si>
    <t>1.102,07</t>
  </si>
  <si>
    <t xml:space="preserve">VALVULA DE RETENCAO VERTICAL, DE BRONZE (PN-16), 1 1/2", 200 PSI, EXTREMIDADES COM ROSCA                                                                                                                                                                                                                                                                                                                                                                                                                  </t>
  </si>
  <si>
    <t>136,70</t>
  </si>
  <si>
    <t xml:space="preserve">VALVULA DE RETENCAO VERTICAL, DE BRONZE (PN-16), 1 1/4", 200 PSI, EXTREMIDADES COM ROSCA                                                                                                                                                                                                                                                                                                                                                                                                                  </t>
  </si>
  <si>
    <t xml:space="preserve">VALVULA DE RETENCAO VERTICAL, DE BRONZE (PN-16), 1/2", 200 PSI, EXTREMIDADES COM ROSCA                                                                                                                                                                                                                                                                                                                                                                                                                    </t>
  </si>
  <si>
    <t>67,83</t>
  </si>
  <si>
    <t xml:space="preserve">VALVULA DE RETENCAO VERTICAL, DE BRONZE (PN-16), 1", 200 PSI, EXTREMIDADES COM ROSCA                                                                                                                                                                                                                                                                                                                                                                                                                      </t>
  </si>
  <si>
    <t>79,09</t>
  </si>
  <si>
    <t xml:space="preserve">VALVULA DE RETENCAO VERTICAL, DE BRONZE (PN-16), 2 1/2", 200 PSI, EXTREMIDADES COM ROSCA                                                                                                                                                                                                                                                                                                                                                                                                                  </t>
  </si>
  <si>
    <t>319,16</t>
  </si>
  <si>
    <t xml:space="preserve">VALVULA DE RETENCAO VERTICAL, DE BRONZE (PN-16), 2", 200 PSI, EXTREMIDADES COM ROSCA                                                                                                                                                                                                                                                                                                                                                                                                                      </t>
  </si>
  <si>
    <t>199,17</t>
  </si>
  <si>
    <t xml:space="preserve">VALVULA DE RETENCAO VERTICAL, DE BRONZE (PN-16), 3/4", 200 PSI, EXTREMIDADES COM ROSCA                                                                                                                                                                                                                                                                                                                                                                                                                    </t>
  </si>
  <si>
    <t>72,39</t>
  </si>
  <si>
    <t xml:space="preserve">VALVULA DE RETENCAO VERTICAL, DE BRONZE (PN-16), 3", 200 PSI, EXTREMIDADES COM ROSCA                                                                                                                                                                                                                                                                                                                                                                                                                      </t>
  </si>
  <si>
    <t>435,84</t>
  </si>
  <si>
    <t xml:space="preserve">VALVULA DE RETENCAO VERTICAL, DE BRONZE (PN-16), 4", 200 PSI, EXTREMIDADES COM ROSCA                                                                                                                                                                                                                                                                                                                                                                                                                      </t>
  </si>
  <si>
    <t>756,42</t>
  </si>
  <si>
    <t xml:space="preserve">VALVULA EM METAL CROMADO PARA LAVATORIO, 1 " SEM LADRAO                                                                                                                                                                                                                                                                                                                                                                                                                                                   </t>
  </si>
  <si>
    <t>43,48</t>
  </si>
  <si>
    <t xml:space="preserve">VALVULA EM METAL CROMADO PARA PIA AMERICANA 3.1/2 X 1.1/2 "                                                                                                                                                                                                                                                                                                                                                                                                                                               </t>
  </si>
  <si>
    <t>59,40</t>
  </si>
  <si>
    <t xml:space="preserve">VALVULA EM PLASTICO BRANCO PARA LAVATORIO 1 ", SEM UNHO, COM LADRAO                                                                                                                                                                                                                                                                                                                                                                                                                                       </t>
  </si>
  <si>
    <t xml:space="preserve">VALVULA EM PLASTICO BRANCO PARA TANQUE OU LAVATORIO 1 ", SEM UNHO E SEM LADRAO                                                                                                                                                                                                                                                                                                                                                                                                                            </t>
  </si>
  <si>
    <t xml:space="preserve">VALVULA EM PLASTICO BRANCO PARA TANQUE 1.1/4 " X 1.1/2 ", SEM UNHO E SEM LADRAO                                                                                                                                                                                                                                                                                                                                                                                                                           </t>
  </si>
  <si>
    <t xml:space="preserve">VALVULA EM PLASTICO CROMADO PARA LAVATORIO 1 ", SEM UNHO, COM LADRAO                                                                                                                                                                                                                                                                                                                                                                                                                                      </t>
  </si>
  <si>
    <t xml:space="preserve">VALVULA EM PLASTICO CROMADO TIPO AMERICANA PARA PIA DE COZINHA 3.1/2 " X 1.1/2 ", SEM ADAPTADOR                                                                                                                                                                                                                                                                                                                                                                                                           </t>
  </si>
  <si>
    <t>25,81</t>
  </si>
  <si>
    <t xml:space="preserve">VARA FINA PARA CREMONA, EM FERRO ZINCADO BRANCO, COM DIAMETRO DE APROX 10 MM E COMPRIMENTO DE 1,20 M                                                                                                                                                                                                                                                                                                                                                                                                      </t>
  </si>
  <si>
    <t xml:space="preserve">VARA FINA PARA CREMONA, EM FERRO ZINCADO BRANCO, COM DIAMETRO DE APROX 10 MM E COMPRIMENTO DE 1,50 M                                                                                                                                                                                                                                                                                                                                                                                                      </t>
  </si>
  <si>
    <t>21,22</t>
  </si>
  <si>
    <t xml:space="preserve">VARIADOR DE LUMINOSIDADE ROTATIVO (DIMMER) 127 V, 300 W (APENAS MODULO)                                                                                                                                                                                                                                                                                                                                                                                                                                   </t>
  </si>
  <si>
    <t>51,30</t>
  </si>
  <si>
    <t xml:space="preserve">VARIADOR DE LUMINOSIDADE ROTATIVO (DIMMER) 127V, 300W, CONJUNTO MONTADO PARA EMBUTIR 4" X 2" (PLACA + SUPORTE + MODULO)                                                                                                                                                                                                                                                                                                                                                                                   </t>
  </si>
  <si>
    <t>65,98</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</si>
  <si>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</si>
  <si>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</si>
  <si>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</si>
  <si>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</si>
  <si>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</si>
  <si>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</si>
  <si>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</si>
  <si>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70.306,12</t>
  </si>
  <si>
    <t xml:space="preserve">VASSOURA 40 CM COM CABO                                                                                                                                                                                                                                                                                                                                                                                                                                                                                   </t>
  </si>
  <si>
    <t xml:space="preserve">VEDACAO DE CALHA, EM BORRACHA COR PRETA, MEDIDA ENTRE 119 E 170 MM, PARA DRENAGEM PLUVIAL PREDIAL                                                                                                                                                                                                                                                                                                                                                                                                         </t>
  </si>
  <si>
    <t xml:space="preserve">VERGALHAO ZINCADO ROSCA TOTAL, 1/4 " (6,3 MM)                                                                                                                                                                                                                                                                                                                                                                                                                                                             </t>
  </si>
  <si>
    <t xml:space="preserve">VERNIZ A BASE RESINA ALQUIDICA COM POLIURETANO PARA MADEIRA, COM FILTRO SOLAR, BRILHANTE, USO INTERNO E EXTERNO                                                                                                                                                                                                                                                                                                                                                                                           </t>
  </si>
  <si>
    <t>39,76</t>
  </si>
  <si>
    <t xml:space="preserve">VERNIZ MARITIMO PREMIUM PARA MADEIRA, COM FILTRO SOLAR, BRILHANTE, USO INTERNO E EXTERNO                                                                                                                                                                                                                                                                                                                                                                                                                  </t>
  </si>
  <si>
    <t xml:space="preserve">VERNIZ TIPO COPAL PARA MADEIRA, BRILHANTE, USO INTERNO                                                                                                                                                                                                                                                                                                                                                                                                                                                    </t>
  </si>
  <si>
    <t>34,21</t>
  </si>
  <si>
    <t xml:space="preserve">VEU DE POLIESTER PARA IMPERMEABILIZACAO                                                                                                                                                                                                                                                                                                                                                                                                                                                                   </t>
  </si>
  <si>
    <t xml:space="preserve">VEU DE VIDRO/VEU DE SUPERFICIE 30 A 35 G/M2                                                                                                                                                                                                                                                                                                                                                                                                                                                               </t>
  </si>
  <si>
    <t>38,27</t>
  </si>
  <si>
    <t xml:space="preserve">VIBRADOR DE IMERSAO, COM PONTEIRA DE *35* MM, MANGOTE DE 5 M, SEM MOTOR                                                                                                                                                                                                                                                                                                                                                                                                                                   </t>
  </si>
  <si>
    <t>1.193,20</t>
  </si>
  <si>
    <t xml:space="preserve">VIBRADOR DE IMERSAO, COM PONTEIRA DE *45* MM, MANGOTE DE 5 M, SEM MOTOR.                                                                                                                                                                                                                                                                                                                                                                                                                                  </t>
  </si>
  <si>
    <t>1.296,96</t>
  </si>
  <si>
    <t xml:space="preserve">VIBRADOR DE IMERSAO, COM PONTEIRA DE *60* MM, MANGOTE DE 5 M, SEM MOTOR.                                                                                                                                                                                                                                                                                                                                                                                                                                  </t>
  </si>
  <si>
    <t>1.454,87</t>
  </si>
  <si>
    <t xml:space="preserve">VIBRADOR DE IMERSAO, DIAMETRO DA PONTEIRA DE *35* MM, COM MOTOR 4 TEMPOS A GASOLINA DE 5,5 HP (5,5 CV)                                                                                                                                                                                                                                                                                                                                                                                                    </t>
  </si>
  <si>
    <t>3.130,00</t>
  </si>
  <si>
    <t xml:space="preserve">VIBRADOR DE IMERSAO, DIAMETRO DA PONTEIRA DE *45* MM, COM MOTOR ELETRICO TRIFASICO DE 2 HP (2 CV)                                                                                                                                                                                                                                                                                                                                                                                                         </t>
  </si>
  <si>
    <t>2.807,88</t>
  </si>
  <si>
    <t xml:space="preserve">VIBRADOR DE IMERSAO, DIAMETRO DA PONTEIRA DE *45* MM, COM MOTOR 4 TEMPOS A GASOLINA DE 5,5 HP (5,5 CV)                                                                                                                                                                                                                                                                                                                                                                                                    </t>
  </si>
  <si>
    <t>3.420,34</t>
  </si>
  <si>
    <t xml:space="preserve">VIBROACABADORA DE ASFALTO SOBRE ESTEIRAS, LARG. PAVIM. MAX. 8,00 M, POT. 100 KW/ 134 HP, CAP.  600 T/ H                                                                                                                                                                                                                                                                                                                                                                                                   </t>
  </si>
  <si>
    <t>3.712.276,56</t>
  </si>
  <si>
    <t xml:space="preserve">VIBROACABADORA DE ASFALTO SOBRE ESTEIRAS, LARG. PAVIM. 2,13 M A 4,55 M, POT. 74 KW/ 100 HP, CAP. 400  T/ H                                                                                                                                                                                                                                                                                                                                                                                                </t>
  </si>
  <si>
    <t>1.562.825,34</t>
  </si>
  <si>
    <t xml:space="preserve">VIBROACABADORA DE ASFALTO SOBRE ESTEIRAS, LARG. PAVIM. 2,60 M A 5,75 M, POT. 110 HP, CAP. 450 T/ H                                                                                                                                                                                                                                                                                                                                                                                                        </t>
  </si>
  <si>
    <t>1.574.150,28</t>
  </si>
  <si>
    <t xml:space="preserve">VIBROACABADORA DE ASFALTO SOBRE ESTEIRAS, LARG. PAVIMENT. 1,90 A 5,3 M, POT. 78 KW/105 HP, CAP. 450 T/H                                                                                                                                                                                                                                                                                                                                                                                                   </t>
  </si>
  <si>
    <t>1.907.100,00</t>
  </si>
  <si>
    <t xml:space="preserve">VIBROACABADORA DE ASFALTO SOBRE RODAS, LARGURA DE PAVIMENTACAO DE 1,70 A 4,20 M, POTENCIA 78 KW/105 HP, CAPACIDADE 300 T/H                                                                                                                                                                                                                                                                                                                                                                                </t>
  </si>
  <si>
    <t>1.689.663,32</t>
  </si>
  <si>
    <t xml:space="preserve">VIDRACEIRO (HORISTA)                                                                                                                                                                                                                                                                                                                                                                                                                                                                                      </t>
  </si>
  <si>
    <t xml:space="preserve">VIDRACEIRO (MENSALISTA)                                                                                                                                                                                                                                                                                                                                                                                                                                                                                   </t>
  </si>
  <si>
    <t>2.920,56</t>
  </si>
  <si>
    <t xml:space="preserve">VIDRO COMUM LAMINADO LISO INCOLOR DUPLO, ESPESSURA TOTAL 8 MM (CADA CAMADA DE 4 MM) - COLOCADO                                                                                                                                                                                                                                                                                                                                                                                                            </t>
  </si>
  <si>
    <t>754,03</t>
  </si>
  <si>
    <t xml:space="preserve">VIDRO COMUM LAMINADO, LISO, INCOLOR, DUPLO, ESPESSURA TOTAL 6 MM (CADA CAMADA E= 3 MM) - COLOCADO                                                                                                                                                                                                                                                                                                                                                                                                         </t>
  </si>
  <si>
    <t>656,25</t>
  </si>
  <si>
    <t xml:space="preserve">VIDRO COMUM LAMINADO, LISO, INCOLOR, TRIPLO, ESPESSURA TOTAL 12 MM (CADA CAMADA E=  4 MM) - COLOCADO                                                                                                                                                                                                                                                                                                                                                                                                      </t>
  </si>
  <si>
    <t>1.706,24</t>
  </si>
  <si>
    <t xml:space="preserve">VIDRO COMUM LAMINADO, LISO, INCOLOR, TRIPLO, ESPESSURA TOTAL 15 MM (CADA CAMADA E = 5 MM) - COLOCADO                                                                                                                                                                                                                                                                                                                                                                                                      </t>
  </si>
  <si>
    <t>1.995,00</t>
  </si>
  <si>
    <t xml:space="preserve">VIDRO CRISTAL COLORIDO, 10 MM, PINTADO NA COR BRANCA                                                                                                                                                                                                                                                                                                                                                                                                                                                      </t>
  </si>
  <si>
    <t>587,99</t>
  </si>
  <si>
    <t xml:space="preserve">VIDRO CRISTAL COLORIDO, 4 MM, PINTADO NA COR BRANCA                                                                                                                                                                                                                                                                                                                                                                                                                                                       </t>
  </si>
  <si>
    <t>183,75</t>
  </si>
  <si>
    <t xml:space="preserve">VIDRO CRISTAL COLORIDO, 6 MM, PINTADO NA COR BRANCA                                                                                                                                                                                                                                                                                                                                                                                                                                                       </t>
  </si>
  <si>
    <t>261,16</t>
  </si>
  <si>
    <t xml:space="preserve">VIDRO CRISTAL COLORIDO, 8 MM, PINTADO NA COR BRANCA                                                                                                                                                                                                                                                                                                                                                                                                                                                       </t>
  </si>
  <si>
    <t>423,93</t>
  </si>
  <si>
    <t xml:space="preserve">VIDRO LISO FUME E = 4MM - SEM COLOCACAO                                                                                                                                                                                                                                                                                                                                                                                                                                                                   </t>
  </si>
  <si>
    <t>209,99</t>
  </si>
  <si>
    <t xml:space="preserve">VIDRO LISO FUME E = 6MM - SEM COLOCACAO                                                                                                                                                                                                                                                                                                                                                                                                                                                                   </t>
  </si>
  <si>
    <t>315,00</t>
  </si>
  <si>
    <t xml:space="preserve">VIDRO LISO FUME, E = 5 MM - SEM COLOCACAO                                                                                                                                                                                                                                                                                                                                                                                                                                                                 </t>
  </si>
  <si>
    <t>226,69</t>
  </si>
  <si>
    <t xml:space="preserve">VIDRO LISO INCOLOR 10 MM - SEM COLOCACAO                                                                                                                                                                                                                                                                                                                                                                                                                                                                  </t>
  </si>
  <si>
    <t>393,75</t>
  </si>
  <si>
    <t xml:space="preserve">VIDRO LISO INCOLOR 2 A 3 MM - SEM COLOCACAO                                                                                                                                                                                                                                                                                                                                                                                                                                                               </t>
  </si>
  <si>
    <t>137,81</t>
  </si>
  <si>
    <t xml:space="preserve">VIDRO LISO INCOLOR 4MM - SEM COLOCACAO                                                                                                                                                                                                                                                                                                                                                                                                                                                                    </t>
  </si>
  <si>
    <t xml:space="preserve">VIDRO LISO INCOLOR 5MM - SEM COLOCACAO                                                                                                                                                                                                                                                                                                                                                                                                                                                                    </t>
  </si>
  <si>
    <t xml:space="preserve">VIDRO LISO INCOLOR 6 MM - SEM COLOCACAO                                                                                                                                                                                                                                                                                                                                                                                                                                                                   </t>
  </si>
  <si>
    <t>223,12</t>
  </si>
  <si>
    <t xml:space="preserve">VIDRO LISO INCOLOR 8MM  -  SEM COLOCACAO                                                                                                                                                                                                                                                                                                                                                                                                                                                                  </t>
  </si>
  <si>
    <t>325,50</t>
  </si>
  <si>
    <t xml:space="preserve">VIDRO MARTELADO OU CANELADO, 4 MM - SEM COLOCACAO                                                                                                                                                                                                                                                                                                                                                                                                                                                         </t>
  </si>
  <si>
    <t>131,24</t>
  </si>
  <si>
    <t xml:space="preserve">VIDRO PLANO ARAMADO E = 6 MM - SEM COLOCACAO                                                                                                                                                                                                                                                                                                                                                                                                                                                              </t>
  </si>
  <si>
    <t xml:space="preserve">VIDRO PLANO ARAMADO E = 7MM - SEM COLOCACAO                                                                                                                                                                                                                                                                                                                                                                                                                                                               </t>
  </si>
  <si>
    <t>406,87</t>
  </si>
  <si>
    <t xml:space="preserve">VIDRO TEMPERADO INCOLOR E = 10 MM, SEM COLOCACAO                                                                                                                                                                                                                                                                                                                                                                                                                                                          </t>
  </si>
  <si>
    <t>432,22</t>
  </si>
  <si>
    <t xml:space="preserve">VIDRO TEMPERADO INCOLOR E = 6 MM, SEM COLOCACAO                                                                                                                                                                                                                                                                                                                                                                                                                                                           </t>
  </si>
  <si>
    <t>255,04</t>
  </si>
  <si>
    <t xml:space="preserve">VIDRO TEMPERADO INCOLOR E = 8 MM, SEM COLOCACAO                                                                                                                                                                                                                                                                                                                                                                                                                                                           </t>
  </si>
  <si>
    <t>332,94</t>
  </si>
  <si>
    <t xml:space="preserve">VIDRO TEMPERADO INCOLOR PARA PORTA DE ABRIR, E = 10 MM (SEM FERRAGENS E SEM COLOCACAO)                                                                                                                                                                                                                                                                                                                                                                                                                    </t>
  </si>
  <si>
    <t xml:space="preserve">VIDRO TEMPERADO VERDE E = 10 MM, SEM COLOCACAO                                                                                                                                                                                                                                                                                                                                                                                                                                                            </t>
  </si>
  <si>
    <t>544,74</t>
  </si>
  <si>
    <t xml:space="preserve">VIDRO TEMPERADO VERDE E = 6 MM, SEM COLOCACAO                                                                                                                                                                                                                                                                                                                                                                                                                                                             </t>
  </si>
  <si>
    <t>307,76</t>
  </si>
  <si>
    <t xml:space="preserve">VIDRO TEMPERADO VERDE E = 8 MM, SEM COLOCACAO                                                                                                                                                                                                                                                                                                                                                                                                                                                             </t>
  </si>
  <si>
    <t>415,79</t>
  </si>
  <si>
    <t xml:space="preserve">VIGA *7,5 X 10* CM EM PINUS, MISTA OU EQUIVALENTE DA REGIAO - BRUTA                                                                                                                                                                                                                                                                                                                                                                                                                                       </t>
  </si>
  <si>
    <t xml:space="preserve">VIGA *7,5 X 15 CM EM PINUS, MISTA OU EQUIVALENTE DA REGIAO - BRUTA                                                                                                                                                                                                                                                                                                                                                                                                                                        </t>
  </si>
  <si>
    <t>20,58</t>
  </si>
  <si>
    <t xml:space="preserve">VIGA APARELHADA *6 X 12* CM, EM MACARANDUBA/MASSARANDUBA, ANGELIM OU EQUIVALENTE DA REGIAO                                                                                                                                                                                                                                                                                                                                                                                                                </t>
  </si>
  <si>
    <t>30,61</t>
  </si>
  <si>
    <t xml:space="preserve">VIGA APARELHADA *6 X 16* CM, EM MACARANDUBA/MASSARANDUBA, ANGELIM OU EQUIVALENTE DA REGIAO                                                                                                                                                                                                                                                                                                                                                                                                                </t>
  </si>
  <si>
    <t xml:space="preserve">VIGA DE ESCORAMAENTO H20, DE MADEIRA, PESO DE 5,00 A 5,20 KG/M, COM EXTREMIDADES PLASTICAS                                                                                                                                                                                                                                                                                                                                                                                                                </t>
  </si>
  <si>
    <t>126,05</t>
  </si>
  <si>
    <t xml:space="preserve">VIGA NAO APARELHADA *6 X 12* CM, EM MACARANDUBA/MASSARANDUBA, ANGELIM OU EQUIVALENTE DA REGIAO - BRUTA                                                                                                                                                                                                                                                                                                                                                                                                    </t>
  </si>
  <si>
    <t xml:space="preserve">VIGA NAO APARELHADA *6 X 16* CM, EM MACARANDUBA/MASSARANDUBA, ANGELIM OU EQUIVALENTE DA REGIAO - BRUTA                                                                                                                                                                                                                                                                                                                                                                                                    </t>
  </si>
  <si>
    <t>41,85</t>
  </si>
  <si>
    <t xml:space="preserve">VIGA NAO APARELHADA *6 X 20* CM, EM MACARANDUBA/MASSARANDUBA, ANGELIM OU EQUIVALENTE DA REGIAO - BRUTA                                                                                                                                                                                                                                                                                                                                                                                                    </t>
  </si>
  <si>
    <t xml:space="preserve">VIGA NAO APARELHADA *8 X 16* CM EM MACARANDUBA/MASSARANDUBA, ANGELIM OU EQUIVALENTE DA REGIAO - BRUTA                                                                                                                                                                                                                                                                                                                                                                                                     </t>
  </si>
  <si>
    <t>64,76</t>
  </si>
  <si>
    <t xml:space="preserve">VIGIA DIURNO (HORISTA)                                                                                                                                                                                                                                                                                                                                                                                                                                                                                    </t>
  </si>
  <si>
    <t xml:space="preserve">VIGIA DIURNO (MENSALISTA)                                                                                                                                                                                                                                                                                                                                                                                                                                                                                 </t>
  </si>
  <si>
    <t>3.270,71</t>
  </si>
  <si>
    <t xml:space="preserve">VIGIA NOTURNO, HORA EFETIVAMENTE TRABALHADA DE 22 H AS 5 H (COM ADICIONAL NOTURNO)                                                                                                                                                                                                                                                                                                                                                                                                                        </t>
  </si>
  <si>
    <t>12,54</t>
  </si>
  <si>
    <t>22,74</t>
  </si>
  <si>
    <t>46,76</t>
  </si>
  <si>
    <t>52,52</t>
  </si>
  <si>
    <t>58,32</t>
  </si>
  <si>
    <t>76,03</t>
  </si>
  <si>
    <t>15,32</t>
  </si>
  <si>
    <t>16,92</t>
  </si>
  <si>
    <t>21,40</t>
  </si>
  <si>
    <t>46,26</t>
  </si>
  <si>
    <t>50,79</t>
  </si>
  <si>
    <t>78,56</t>
  </si>
  <si>
    <t>106,32</t>
  </si>
  <si>
    <t>120,21</t>
  </si>
  <si>
    <t>138,72</t>
  </si>
  <si>
    <t>153,10</t>
  </si>
  <si>
    <t>36,24</t>
  </si>
  <si>
    <t>42,04</t>
  </si>
  <si>
    <t>47,87</t>
  </si>
  <si>
    <t>65,33</t>
  </si>
  <si>
    <t>100,24</t>
  </si>
  <si>
    <t>115,26</t>
  </si>
  <si>
    <t>127,27</t>
  </si>
  <si>
    <t>TUBO DE PVC PARA REDE COLETORA DE ESGOTO DE PAREDE MACIÇA, DN 100 MM, JUNTA ELÁSTICA - FORNECIMENTO E ASSENTAMENTO. AF_01/2021</t>
  </si>
  <si>
    <t>TUBO DE PVC PARA REDE COLETORA DE ESGOTO DE PAREDE MACIÇA, DN 150 MM, JUNTA ELÁSTICA  - FORNECIMENTO E ASSENTAMENTO. AF_01/2021</t>
  </si>
  <si>
    <t>94,82</t>
  </si>
  <si>
    <t>TUBO DE PVC PARA REDE COLETORA DE ESGOTO DE PAREDE MACIÇA, DN 200 MM, JUNTA ELÁSTICA - FORNECIMENTO E ASSENTAMENTO. AF_01/2021</t>
  </si>
  <si>
    <t>158,51</t>
  </si>
  <si>
    <t>TUBO DE PVC PARA REDE COLETORA DE ESGOTO DE PAREDE MACIÇA, DN 250 MM, JUNTA ELÁSTICA  - FORNECIMENTO E ASSENTAMENTO. AF_01/2021</t>
  </si>
  <si>
    <t>246,00</t>
  </si>
  <si>
    <t>TUBO DE PVC PARA REDE COLETORA DE ESGOTO DE PAREDE MACIÇA, DN 300 MM, JUNTA ELÁSTICA,  FORNECIMENTO E ASSENTAMENTO. AF_01/2021</t>
  </si>
  <si>
    <t>376,10</t>
  </si>
  <si>
    <t>TUBO DE PVC PARA REDE COLETORA DE ESGOTO DE PAREDE MACIÇA, DN 350 MM, JUNTA ELÁSTICA  - FORNECIMENTO E ASSENTAMENTO. AF_01/2021</t>
  </si>
  <si>
    <t>529,42</t>
  </si>
  <si>
    <t>TUBO DE PVC PARA REDE COLETORA DE ESGOTO DE PAREDE MACIÇA, DN 400 MM, JUNTA ELÁSTICA  FORNECIMENTO E ASSENTAMENTO. AF_01/2021</t>
  </si>
  <si>
    <t>617,85</t>
  </si>
  <si>
    <t>TUBO DE PVC CORRUGADO DE DUPLA PAREDE PARA REDE COLETORA DE ESGOTO, DN 150 MM, JUNTA ELÁSTICA - FORNECIMENTO E ASSENTAMENTO. AF_01/2021</t>
  </si>
  <si>
    <t>74,22</t>
  </si>
  <si>
    <t>TUBO DE PVC CORRUGADO DE DUPLA PAREDE PARA REDE COLETORA DE ESGOTO, DN 200 MM, JUNTA ELÁSTICA - FORNECIMENTO E ASSENTAMENTO. AF_01/2021</t>
  </si>
  <si>
    <t>123,00</t>
  </si>
  <si>
    <t>TUBO DE PVC CORRUGADO DE DUPLA PAREDE PARA REDE COLETORA DE ESGOTO, DN 250 MM, JUNTA ELÁSTICA - FORNECIMENTO E ASSENTAMENTO. AF_01/2021</t>
  </si>
  <si>
    <t>192,44</t>
  </si>
  <si>
    <t>TUBO DE PVC CORRUGADO DE DUPLA PAREDE PARA REDE COLETORA DE ESGOTO, DN 300 MM, JUNTA ELÁSTICA - FORNECIMENTO E ASSENTAMENTO. AF_01/2021</t>
  </si>
  <si>
    <t>285,43</t>
  </si>
  <si>
    <t>TUBO DE PVC CORRUGADO DE DUPLA PAREDE PARA REDE COLETORA DE ESGOTO, DN 350 MM, JUNTA ELÁSTICA - FORNECIMENTO E ASSENTAMENTO. AF_01/2021</t>
  </si>
  <si>
    <t>374,22</t>
  </si>
  <si>
    <t>TUBO DE PVC CORRUGADO DE DUPLA PAREDE PARA REDE COLETORA DE ESGOTO, DN 400 MM, JUNTA ELÁSTICA - FORNECIMENTO E ASSENTAMENTO. AF_01/2021</t>
  </si>
  <si>
    <t>495,46</t>
  </si>
  <si>
    <t>TUBO DE PEAD CORRUGADO DE DUPLA PAREDE PARA REDE COLETORA DE ESGOTO, DN 600 MM, JUNTA ELÁSTICA INTEGRADA - FORNECIMENTO E ASSENTAMENTO. AF_01/2021</t>
  </si>
  <si>
    <t>798,81</t>
  </si>
  <si>
    <t>JUNTA ARGAMASSADA ENTRE TUBO DN 100 MM E O POÇO DE VISITA/ CAIXA DE CONCRETO OU ALVENARIA EM REDES DE ESGOTO. AF_01/2021</t>
  </si>
  <si>
    <t>JUNTA ARGAMASSADA ENTRE TUBO DN 150 MM E O POÇO DE VISITA/ CAIXA DE CONCRETO OU ALVENARIA EM REDES DE ESGOTO. AF_01/2021</t>
  </si>
  <si>
    <t>31,76</t>
  </si>
  <si>
    <t>JUNTA ARGAMASSADA ENTRE TUBO DN 200 MM E O POÇO/ CAIXA DE CONCRETO OU ALVENARIA EM REDES DE ESGOTO. AF_01/2021</t>
  </si>
  <si>
    <t>JUNTA ARGAMASSADA ENTRE TUBO DN 250 MM E O POÇO DE VISITA/ CAIXA DE CONCRETO OU ALVENARIA EM REDES DE ESGOTO. AF_01/2021</t>
  </si>
  <si>
    <t>43,69</t>
  </si>
  <si>
    <t>JUNTA ARGAMASSADA ENTRE TUBO DN 300 MM E O POÇO DE VISITA/ CAIXA DE CONCRETO OU ALVENARIA EM REDES DE ESGOTO. AF_01/2021</t>
  </si>
  <si>
    <t>49,61</t>
  </si>
  <si>
    <t>JUNTA ARGAMASSADA ENTRE TUBO DN 350 MM E O POÇO DE VISITA/ CAIXA DE CONCRETO OU ALVENARIA EM REDES DE ESGOTO. AF_01/2021</t>
  </si>
  <si>
    <t>JUNTA ARGAMASSADA ENTRE TUBO DN 400 MM E O POÇO DE VISITA/ CAIXA DE CONCRETO OU ALVENARIA EM REDES DE ESGOTO. AF_01/2021</t>
  </si>
  <si>
    <t>61,46</t>
  </si>
  <si>
    <t>JUNTA ARGAMASSADA ENTRE TUBO DN 450 MM E O POÇO DE VISITA/ CAIXA DE CONCRETO OU ALVENARIA EM REDES DE ESGOTO. AF_01/2021</t>
  </si>
  <si>
    <t>67,38</t>
  </si>
  <si>
    <t>JUNTA ARGAMASSADA ENTRE TUBO DN 600 MM E O POÇO DE VISITA/ CAIXA DE CONCRETO OU ALVENARIA EM REDES DE ESGOTO. AF_01/2021</t>
  </si>
  <si>
    <t>85,17</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</si>
  <si>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</si>
  <si>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</si>
  <si>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</si>
  <si>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</si>
  <si>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</si>
  <si>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</si>
  <si>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</si>
  <si>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</si>
  <si>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</si>
  <si>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</si>
  <si>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</si>
  <si>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</si>
  <si>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</si>
  <si>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</si>
  <si>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</si>
  <si>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17,69</t>
  </si>
  <si>
    <t>TUBO DE PEAD CORRUGADO DE DUPLA PAREDE PARA REDE COLETORA DE ESGOTO, DN 250 MM, JUNTA ELÁSTICA INTEGRADA - FORNECIMENTO E ASSENTAMENTO. AF_01/2021</t>
  </si>
  <si>
    <t>140,70</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</si>
  <si>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</si>
  <si>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</si>
  <si>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220,23</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</si>
  <si>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</si>
  <si>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</si>
  <si>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1.297,11</t>
  </si>
  <si>
    <t>ASSENTAMENTO DE TUBO DE PEAD CORRUGADO DE DUPLA PAREDE PARA REDE COLETORA DE ESGOTO, DN 800 MM, JUNTA ELÁSTICA INTEGRADA  (NÃO INCLUI FORNECIMENTO). AF_01/2021</t>
  </si>
  <si>
    <t>29,06</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</si>
  <si>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</si>
  <si>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</si>
  <si>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1.996,45</t>
  </si>
  <si>
    <t>ASSENTAMENTO DE TUBO DE PEAD CORRUGADO DE DUPLA PAREDE PARA REDE COLETORA DE ESGOTO, DN 1000 MM, JUNTA ELÁSTICA INTEGRADA (NÃO INCLUI FORNECIMENTO). AF_01/2021</t>
  </si>
  <si>
    <t>43,05</t>
  </si>
  <si>
    <t>TUBO DE PEAD CORRUGADO DE DUPLA PAREDE PARA REDE COLETORA DE ESGOTO, DN 1200 MM, JUNTA ELÁSTICA INTEGRADA - FORNECIMENTO E ASSENTAMENTO. AF_01/2021</t>
  </si>
  <si>
    <t>2.749,96</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</si>
  <si>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</si>
  <si>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</si>
  <si>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102264</t>
  </si>
  <si>
    <t>TUBO DE PVC BRANCO PARA REDE COLETORA DE ESGOTO CONDOMINIAL DE PAREDE MACIÇA, DN 100 MM, JUNTA ELÁSTICA - FORNECIMENTO E ASSENTAMENTO. AF_01/2021</t>
  </si>
  <si>
    <t>102265</t>
  </si>
  <si>
    <t>JUNTA ARGAMASSADA ENTRE TUBO DN 800 MM E O POÇO DE VISITA/ CAIXA DE CONCRETO OU ALVENARIA EM REDES DE ESGOTO. AF_01/2021</t>
  </si>
  <si>
    <t>108,86</t>
  </si>
  <si>
    <t>102266</t>
  </si>
  <si>
    <t>JUNTA ARGAMASSADA ENTRE TUBO DN 900 MM E O POÇO DE VISITA/ CAIXA DE CONCRETO OU ALVENARIA EM REDES DE ESGOTO. AF_01/2021</t>
  </si>
  <si>
    <t>120,73</t>
  </si>
  <si>
    <t>102267</t>
  </si>
  <si>
    <t>JUNTA ARGAMASSADA ENTRE TUBO DN 1000 MM E O POÇO DE VISITA/ CAIXA DE CONCRETO OU ALVENARIA EM REDES DE ESGOTO. AF_01/2021</t>
  </si>
  <si>
    <t>138,56</t>
  </si>
  <si>
    <t>102268</t>
  </si>
  <si>
    <t>JUNTA ARGAMASSADA ENTRE TUBO DN 1200 MM E O POÇO DE VISITA/ CAIXA DE CONCRETO OU ALVENARIA EM REDES DE ESGOTO. AF_01/2021</t>
  </si>
  <si>
    <t>156,34</t>
  </si>
  <si>
    <t>102269</t>
  </si>
  <si>
    <t>JUNTA ARGAMASSADA ENTRE TUBO DN 1500 MM E O POÇO DE VISITA/ CAIXA DE CONCRETO OU ALVENARIA EM REDES DE ESGOTO. AF_01/2021</t>
  </si>
  <si>
    <t>191,89</t>
  </si>
  <si>
    <t>210,61</t>
  </si>
  <si>
    <t>220,21</t>
  </si>
  <si>
    <t>12,57</t>
  </si>
  <si>
    <t>391,17</t>
  </si>
  <si>
    <t>478,76</t>
  </si>
  <si>
    <t>623,40</t>
  </si>
  <si>
    <t>20,42</t>
  </si>
  <si>
    <t>92843</t>
  </si>
  <si>
    <t>TUBO DE CONCRETO PARA REDES COLETORAS DE ESGOTO SANITÁRIO, DIÂMETRO DE 800 MM, JUNTA ELÁSTICA, INSTALADO EM LOCAL COM BAIXO NÍVEL DE INTERFERÊNCIAS - FORNECIMENTO E ASSENTAMENTO. AF_12/2015</t>
  </si>
  <si>
    <t>644,46</t>
  </si>
  <si>
    <t>92845</t>
  </si>
  <si>
    <t>TUBO DE CONCRETO PARA REDES COLETORAS DE ESGOTO SANITÁRIO, DIÂMETRO DE 900 MM, JUNTA ELÁSTICA, INSTALADO EM LOCAL COM BAIXO NÍVEL DE INTERFERÊNCIAS - FORNECIMENTO E ASSENTAMENTO. AF_12/2015</t>
  </si>
  <si>
    <t>957,35</t>
  </si>
  <si>
    <t>25,72</t>
  </si>
  <si>
    <t>981,53</t>
  </si>
  <si>
    <t>219,39</t>
  </si>
  <si>
    <t>404,73</t>
  </si>
  <si>
    <t>494,63</t>
  </si>
  <si>
    <t>33,75</t>
  </si>
  <si>
    <t>38,62</t>
  </si>
  <si>
    <t>92859</t>
  </si>
  <si>
    <t>TUBO DE CONCRETO PARA REDES COLETORAS DE ESGOTO SANITÁRIO, DIÂMETRO DE 800 MM, JUNTA ELÁSTICA, INSTALADO EM LOCAL COM ALTO NÍVEL DE INTERFERÊNCIAS - FORNECIMENTO E ASSENTAMENTO. AF_12/2015</t>
  </si>
  <si>
    <t>665,12</t>
  </si>
  <si>
    <t>92861</t>
  </si>
  <si>
    <t>TUBO DE CONCRETO PARA REDES COLETORAS DE ESGOTO SANITÁRIO, DIÂMETRO DE 900 MM, JUNTA ELÁSTICA, INSTALADO EM LOCAL COM ALTO NÍVEL DE INTERFERÊNCIAS - FORNECIMENTO E ASSENTAMENTO. AF_12/2015</t>
  </si>
  <si>
    <t>980,57</t>
  </si>
  <si>
    <t>1.007,05</t>
  </si>
  <si>
    <t>176,85</t>
  </si>
  <si>
    <t>212,55</t>
  </si>
  <si>
    <t>314,50</t>
  </si>
  <si>
    <t>411,74</t>
  </si>
  <si>
    <t>496,49</t>
  </si>
  <si>
    <t>569,53</t>
  </si>
  <si>
    <t>595,76</t>
  </si>
  <si>
    <t>226,10</t>
  </si>
  <si>
    <t>330,36</t>
  </si>
  <si>
    <t>430,19</t>
  </si>
  <si>
    <t>517,13</t>
  </si>
  <si>
    <t>592,45</t>
  </si>
  <si>
    <t>621,39</t>
  </si>
  <si>
    <t>56,68</t>
  </si>
  <si>
    <t>81,97</t>
  </si>
  <si>
    <t>94,80</t>
  </si>
  <si>
    <t>109,60</t>
  </si>
  <si>
    <t>125,00</t>
  </si>
  <si>
    <t>855,29</t>
  </si>
  <si>
    <t>178,22</t>
  </si>
  <si>
    <t>1.220,83</t>
  </si>
  <si>
    <t>239,90</t>
  </si>
  <si>
    <t>52,80</t>
  </si>
  <si>
    <t>82,48</t>
  </si>
  <si>
    <t>97,83</t>
  </si>
  <si>
    <t>130,24</t>
  </si>
  <si>
    <t>168,06</t>
  </si>
  <si>
    <t>885,56</t>
  </si>
  <si>
    <t>208,49</t>
  </si>
  <si>
    <t>1.258,07</t>
  </si>
  <si>
    <t>277,14</t>
  </si>
  <si>
    <t>150,73</t>
  </si>
  <si>
    <t>159,29</t>
  </si>
  <si>
    <t>108,10</t>
  </si>
  <si>
    <t>132,13</t>
  </si>
  <si>
    <t>181,24</t>
  </si>
  <si>
    <t>116,66</t>
  </si>
  <si>
    <t>143,09</t>
  </si>
  <si>
    <t>194,79</t>
  </si>
  <si>
    <t>18,45</t>
  </si>
  <si>
    <t>20,95</t>
  </si>
  <si>
    <t>103089</t>
  </si>
  <si>
    <t>ASSENTAMENTO DE TUBO DE FERRO FUNDIDO PARA REDE DE ÁGUA, DN 80 MM, JUNTA FLANGEADA (NÃO INCLUI O FORNECIMENTO). AF_09/2021</t>
  </si>
  <si>
    <t>103090</t>
  </si>
  <si>
    <t>ASSENTAMENTO DE TUBO DE FERRO FUNDIDO PARA REDE DE ÁGUA, DN 100 MM, JUNTA FLANGEADA (NÃO INCLUI O FORNECIMENTO). AF_09/2021</t>
  </si>
  <si>
    <t>103091</t>
  </si>
  <si>
    <t>ASSENTAMENTO DE TUBO DE FERRO FUNDIDO PARA REDE DE ÁGUA, DN 150 MM, JUNTA FLANGEADA (NÃO INCLUI O FORNECIMENTO). AF_09/2021</t>
  </si>
  <si>
    <t>21,18</t>
  </si>
  <si>
    <t>103092</t>
  </si>
  <si>
    <t>ASSENTAMENTO DE TUBO DE FERRO FUNDIDO PARA REDE DE ÁGUA, DN 200 MM, JUNTA FLANGEADA (NÃO INCLUI O FORNECIMENTO). AF_09/2021</t>
  </si>
  <si>
    <t>103093</t>
  </si>
  <si>
    <t>ASSENTAMENTO DE TUBO DE FERRO FUNDIDO PARA REDE DE ÁGUA, DN 250 MM, JUNTA FLANGEADA (NÃO INCLUI O FORNECIMENTO). AF_09/2021</t>
  </si>
  <si>
    <t>41,80</t>
  </si>
  <si>
    <t>103094</t>
  </si>
  <si>
    <t>ASSENTAMENTO DE TUBO DE FERRO FUNDIDO PARA REDE DE ÁGUA, DN 300 MM, JUNTA FLANGEADA (NÃO INCLUI O FORNECIMENTO). AF_09/2021</t>
  </si>
  <si>
    <t>103095</t>
  </si>
  <si>
    <t>ASSENTAMENTO DE TUBO DE FERRO FUNDIDO PARA REDE DE ÁGUA, DN 350 MM, JUNTA FLANGEADA (NÃO INCLUI O FORNECIMENTO). AF_09/2021</t>
  </si>
  <si>
    <t>103096</t>
  </si>
  <si>
    <t>ASSENTAMENTO DE TUBO DE FERRO FUNDIDO PARA REDE DE ÁGUA, DN 400 MM, JUNTA FLANGEADA (NÃO INCLUI O FORNECIMENTO). AF_09/2021</t>
  </si>
  <si>
    <t>103097</t>
  </si>
  <si>
    <t>ASSENTAMENTO DE TUBO DE FERRO FUNDIDO PARA REDE DE ÁGUA, DN 450 MM, JUNTA FLANGEADA (NÃO INCLUI O FORNECIMENTO). AF_09/2021</t>
  </si>
  <si>
    <t>83,07</t>
  </si>
  <si>
    <t>103098</t>
  </si>
  <si>
    <t>ASSENTAMENTO DE TUBO DE FERRO FUNDIDO PARA REDE DE ÁGUA, DN 500 MM, JUNTA FLANGEADA (NÃO INCLUI O FORNECIMENTO). AF_09/2021</t>
  </si>
  <si>
    <t>103099</t>
  </si>
  <si>
    <t>ASSENTAMENTO DE TUBO DE FERRO FUNDIDO PARA REDE DE ÁGUA, DN 600 MM, JUNTA FLANGEADA (NÃO INCLUI O FORNECIMENTO). AF_09/2021</t>
  </si>
  <si>
    <t>101,55</t>
  </si>
  <si>
    <t>103100</t>
  </si>
  <si>
    <t>ASSENTAMENTO DE TUBO DE FERRO FUNDIDO PARA REDE DE ÁGUA, DN 700 MM, JUNTA FLANGEADA (NÃO INCLUI O FORNECIMENTO). AF_09/2021</t>
  </si>
  <si>
    <t>108,40</t>
  </si>
  <si>
    <t>103101</t>
  </si>
  <si>
    <t>ASSENTAMENTO DE TUBO DE FERRO FUNDIDO PARA REDE DE ÁGUA, DN 800 MM, JUNTA FLANGEADA (NÃO INCLUI O FORNECIMENTO). AF_09/2021</t>
  </si>
  <si>
    <t>119,43</t>
  </si>
  <si>
    <t>103102</t>
  </si>
  <si>
    <t>ASSENTAMENTO DE TUBO DE FERRO FUNDIDO PARA REDE DE ÁGUA, DN 900 MM, JUNTA FLANGEADA (NÃO INCLUI O FORNECIMENTO). AF_09/2021</t>
  </si>
  <si>
    <t>137,55</t>
  </si>
  <si>
    <t>103103</t>
  </si>
  <si>
    <t>ASSENTAMENTO DE TUBO DE FERRO FUNDIDO PARA REDE DE ÁGUA, DN 1000 MM, JUNTA FLANGEADA (NÃO INCLUI O FORNECIMENTO). AF_09/2021</t>
  </si>
  <si>
    <t>148,56</t>
  </si>
  <si>
    <t>103104</t>
  </si>
  <si>
    <t>ASSENTAMENTO DE TUBO DE FERRO FUNDIDO PARA REDE DE ÁGUA, DN 1200 MM, JUNTA FLANGEADA (NÃO INCLUI O FORNECIMENTO). AF_09/2021</t>
  </si>
  <si>
    <t>177,70</t>
  </si>
  <si>
    <t>103105</t>
  </si>
  <si>
    <t>ASSENTAMENTO DE CONEXÃO COM 2 ACESSOS, FERRO FUNDIDO PARA REDE DE ÁGUA, DN  80 MM, JUNTA FLANGEADA (NÃO INCLUI O FORNECIMENTO). AF_09/2021</t>
  </si>
  <si>
    <t>51,95</t>
  </si>
  <si>
    <t>103106</t>
  </si>
  <si>
    <t>ASSENTAMENTO DE CONEXÃO COM 2 ACESSOS, FERRO FUNDIDO PARA REDE DE ÁGUA, DN  100 MM, JUNTA FLANGEADA (NÃO INCLUI O FORNECIMENTO). AF_09/2021</t>
  </si>
  <si>
    <t>62,21</t>
  </si>
  <si>
    <t>103107</t>
  </si>
  <si>
    <t>ASSENTAMENTO DE CONEXÃO COM 2 ACESSOS, FERRO FUNDIDO PARA REDE DE ÁGUA, DN  150 MM, JUNTA FLANGEADA (NÃO INCLUI O FORNECIMENTO). AF_09/2021</t>
  </si>
  <si>
    <t>87,83</t>
  </si>
  <si>
    <t>103108</t>
  </si>
  <si>
    <t>ASSENTAMENTO DE CONEXÃO COM 2 ACESSOS, FERRO FUNDIDO PARA REDE DE ÁGUA, DN  200 MM, JUNTA FLANGEADA (NÃO INCLUI O FORNECIMENTO). AF_09/2021</t>
  </si>
  <si>
    <t>113,47</t>
  </si>
  <si>
    <t>103109</t>
  </si>
  <si>
    <t>ASSENTAMENTO DE CONEXÃO COM 2 ACESSOS, FERRO FUNDIDO PARA REDE DE ÁGUA, DN  250 MM, JUNTA FLANGEADA (NÃO INCLUI O FORNECIMENTO). AF_09/2021</t>
  </si>
  <si>
    <t>187,25</t>
  </si>
  <si>
    <t>103110</t>
  </si>
  <si>
    <t>ASSENTAMENTO DE CONEXÃO COM 2 ACESSOS, FERRO FUNDIDO PARA REDE DE ÁGUA, DN  300 MM, JUNTA FLANGEADA (NÃO INCLUI O FORNECIMENTO). AF_09/2021</t>
  </si>
  <si>
    <t>212,87</t>
  </si>
  <si>
    <t>103111</t>
  </si>
  <si>
    <t>ASSENTAMENTO DE CONEXÃO COM 2 ACESSOS, FERRO FUNDIDO PARA REDE DE ÁGUA, DN  350 MM, JUNTA FLANGEADA (NÃO INCLUI O FORNECIMENTO). AF_09/2021</t>
  </si>
  <si>
    <t>286,65</t>
  </si>
  <si>
    <t>103112</t>
  </si>
  <si>
    <t>ASSENTAMENTO DE CONEXÃO COM 2 ACESSOS, FERRO FUNDIDO PARA REDE DE ÁGUA, DN  400 MM, JUNTA FLANGEADA (NÃO INCLUI O FORNECIMENTO). AF_09/2021</t>
  </si>
  <si>
    <t>312,29</t>
  </si>
  <si>
    <t>103113</t>
  </si>
  <si>
    <t>ASSENTAMENTO DE CONEXÃO COM 2 ACESSOS, FERRO FUNDIDO PARA REDE DE ÁGUA, DN  450 MM, JUNTA FLANGEADA (NÃO INCLUI O FORNECIMENTO). AF_09/2021</t>
  </si>
  <si>
    <t>386,06</t>
  </si>
  <si>
    <t>103114</t>
  </si>
  <si>
    <t>ASSENTAMENTO DE CONEXÃO COM 2 ACESSOS, FERRO FUNDIDO PARA REDE DE ÁGUA, DN  500 MM, JUNTA FLANGEADA (NÃO INCLUI O FORNECIMENTO). AF_09/2021</t>
  </si>
  <si>
    <t>411,70</t>
  </si>
  <si>
    <t>103115</t>
  </si>
  <si>
    <t>ASSENTAMENTO DE CONEXÃO COM 2 ACESSOS, FERRO FUNDIDO PARA REDE DE ÁGUA, DN  600 MM, JUNTA FLANGEADA (NÃO INCLUI O FORNECIMENTO). AF_09/2021</t>
  </si>
  <si>
    <t>462,95</t>
  </si>
  <si>
    <t>103116</t>
  </si>
  <si>
    <t>ASSENTAMENTO DE CONEXÃO COM 2 ACESSOS, FERRO FUNDIDO PARA REDE DE ÁGUA, DN  700 MM, JUNTA FLANGEADA (NÃO INCLUI O FORNECIMENTO). AF_09/2021</t>
  </si>
  <si>
    <t>562,36</t>
  </si>
  <si>
    <t>103117</t>
  </si>
  <si>
    <t>ASSENTAMENTO DE CONEXÃO COM 2 ACESSOS, FERRO FUNDIDO PARA REDE DE ÁGUA, DN  800 MM, JUNTA FLANGEADA (NÃO INCLUI O FORNECIMENTO). AF_09/2021</t>
  </si>
  <si>
    <t>613,62</t>
  </si>
  <si>
    <t>103118</t>
  </si>
  <si>
    <t>ASSENTAMENTO DE CONEXÃO COM 2 ACESSOS, FERRO FUNDIDO PARA REDE DE ÁGUA, DN  900 MM, JUNTA FLANGEADA (NÃO INCLUI O FORNECIMENTO). AF_09/2021</t>
  </si>
  <si>
    <t>713,03</t>
  </si>
  <si>
    <t>103119</t>
  </si>
  <si>
    <t>ASSENTAMENTO DE CONEXÃO COM 2 ACESSOS, FERRO FUNDIDO PARA REDE DE ÁGUA, DN  1000 MM, JUNTA FLANGEADA (NÃO INCLUI O FORNECIMENTO). AF_09/2021</t>
  </si>
  <si>
    <t>764,28</t>
  </si>
  <si>
    <t>103120</t>
  </si>
  <si>
    <t>ASSENTAMENTO DE CONEXÃO COM 2 ACESSOS, FERRO FUNDIDO PARA REDE DE ÁGUA, DN  1200 MM, JUNTA FLANGEADA (NÃO INCLUI O FORNECIMENTO). AF_09/2021</t>
  </si>
  <si>
    <t>914,95</t>
  </si>
  <si>
    <t>103121</t>
  </si>
  <si>
    <t>ASSENTAMENTO DE CONEXÃO COM 3 ACESSOS, FERRO FUNDIDO PARA REDE DE ÁGUA, DN  80 MM, JUNTA FLANGEADA (NÃO INCLUI O FORNECIMENTO). AF_09/2021</t>
  </si>
  <si>
    <t>68,56</t>
  </si>
  <si>
    <t>103122</t>
  </si>
  <si>
    <t>ASSENTAMENTO DE CONEXÃO COM 3 ACESSOS, FERRO FUNDIDO PARA REDE DE ÁGUA, DN  100 MM, JUNTA FLANGEADA (NÃO INCLUI O FORNECIMENTO). AF_09/2021</t>
  </si>
  <si>
    <t>83,92</t>
  </si>
  <si>
    <t>103123</t>
  </si>
  <si>
    <t>ASSENTAMENTO DE CONEXÃO COM 3 ACESSOS, FERRO FUNDIDO PARA REDE DE ÁGUA, DN  150 MM, JUNTA FLANGEADA (NÃO INCLUI O FORNECIMENTO). AF_09/2021</t>
  </si>
  <si>
    <t>122,38</t>
  </si>
  <si>
    <t>103124</t>
  </si>
  <si>
    <t>ASSENTAMENTO DE CONEXÃO COM 3 ACESSOS, FERRO FUNDIDO PARA REDE DE ÁGUA, DN  200 MM, JUNTA FLANGEADA (NÃO INCLUI O FORNECIMENTO). AF_09/2021</t>
  </si>
  <si>
    <t>160,81</t>
  </si>
  <si>
    <t>103125</t>
  </si>
  <si>
    <t>ASSENTAMENTO DE CONEXÃO COM 3 ACESSOS, FERRO FUNDIDO PARA REDE DE ÁGUA, DN  250 MM, JUNTA FLANGEADA (NÃO INCLUI O FORNECIMENTO). AF_09/2021</t>
  </si>
  <si>
    <t>271,50</t>
  </si>
  <si>
    <t>103126</t>
  </si>
  <si>
    <t>ASSENTAMENTO DE CONEXÃO COM 3 ACESSOS, FERRO FUNDIDO PARA REDE DE ÁGUA, DN  300 MM, JUNTA FLANGEADA (NÃO INCLUI O FORNECIMENTO). AF_09/2021</t>
  </si>
  <si>
    <t>309,92</t>
  </si>
  <si>
    <t>103127</t>
  </si>
  <si>
    <t>ASSENTAMENTO DE CONEXÃO COM 3 ACESSOS, FERRO FUNDIDO PARA REDE DE ÁGUA, DN  350 MM, JUNTA FLANGEADA (NÃO INCLUI O FORNECIMENTO). AF_09/2021</t>
  </si>
  <si>
    <t>420,60</t>
  </si>
  <si>
    <t>103128</t>
  </si>
  <si>
    <t>ASSENTAMENTO DE CONEXÃO COM 3 ACESSOS, FERRO FUNDIDO PARA REDE DE ÁGUA, DN  400 MM, JUNTA FLANGEADA (NÃO INCLUI O FORNECIMENTO). AF_09/2021</t>
  </si>
  <si>
    <t>459,04</t>
  </si>
  <si>
    <t>103129</t>
  </si>
  <si>
    <t>ASSENTAMENTO DE CONEXÃO COM 3 ACESSOS, FERRO FUNDIDO PARA REDE DE ÁGUA, DN  450 MM, JUNTA FLANGEADA (NÃO INCLUI O FORNECIMENTO). AF_09/2021</t>
  </si>
  <si>
    <t>569,73</t>
  </si>
  <si>
    <t>103130</t>
  </si>
  <si>
    <t>ASSENTAMENTO DE CONEXÃO COM 3 ACESSOS, FERRO FUNDIDO PARA REDE DE ÁGUA, DN  500 MM, JUNTA FLANGEADA (NÃO INCLUI O FORNECIMENTO). AF_09/2021</t>
  </si>
  <si>
    <t>608,16</t>
  </si>
  <si>
    <t>103131</t>
  </si>
  <si>
    <t>ASSENTAMENTO DE CONEXÃO COM 3 ACESSOS, FERRO FUNDIDO PARA REDE DE ÁGUA, DN  600 MM, JUNTA FLANGEADA (NÃO INCLUI O FORNECIMENTO). AF_09/2021</t>
  </si>
  <si>
    <t>685,04</t>
  </si>
  <si>
    <t>103132</t>
  </si>
  <si>
    <t>ASSENTAMENTO DE CONEXÃO COM 3 ACESSOS, FERRO FUNDIDO PARA REDE DE ÁGUA, DN  700 MM, JUNTA FLANGEADA (NÃO INCLUI O FORNECIMENTO). AF_09/2021</t>
  </si>
  <si>
    <t>834,15</t>
  </si>
  <si>
    <t>103133</t>
  </si>
  <si>
    <t>ASSENTAMENTO DE CONEXÃO COM 3 ACESSOS, FERRO FUNDIDO PARA REDE DE ÁGUA, DN  800 MM, JUNTA FLANGEADA (NÃO INCLUI O FORNECIMENTO). AF_09/2021</t>
  </si>
  <si>
    <t>911,05</t>
  </si>
  <si>
    <t>103134</t>
  </si>
  <si>
    <t>ASSENTAMENTO DE CONEXÃO COM 3 ACESSOS, FERRO FUNDIDO PARA REDE DE ÁGUA, DN  900 MM, JUNTA FLANGEADA (NÃO INCLUI O FORNECIMENTO). AF_09/2021</t>
  </si>
  <si>
    <t>1.060,15</t>
  </si>
  <si>
    <t>103135</t>
  </si>
  <si>
    <t>ASSENTAMENTO DE CONEXÃO COM 3 ACESSOS, FERRO FUNDIDO PARA REDE DE ÁGUA, DN  1000 MM, JUNTA FLANGEADA (NÃO INCLUI O FORNECIMENTO). AF_09/2021</t>
  </si>
  <si>
    <t>1.137,04</t>
  </si>
  <si>
    <t>103136</t>
  </si>
  <si>
    <t>ASSENTAMENTO DE CONEXÃO COM 3 ACESSOS, FERRO FUNDIDO PARA REDE DE ÁGUA, DN  1200 MM, JUNTA FLANGEADA (NÃO INCLUI O FORNECIMENTO). AF_09/2021</t>
  </si>
  <si>
    <t>1.363,04</t>
  </si>
  <si>
    <t>103137</t>
  </si>
  <si>
    <t>ASSENTAMENTO DE CONEXÃO COM 1 ACESSO, FERRO FUNDIDO PARA REDE DE ÁGUA, DN  80 MM, JUNTA FLANGEADA (NÃO INCLUI O FORNECIMENTO). AF_09/2021</t>
  </si>
  <si>
    <t>103138</t>
  </si>
  <si>
    <t>ASSENTAMENTO DE CONEXÃO COM 1 ACESSO, FERRO FUNDIDO PARA REDE DE ÁGUA, DN  100 MM, JUNTA FLANGEADA (NÃO INCLUI O FORNECIMENTO). AF_09/2021</t>
  </si>
  <si>
    <t>103139</t>
  </si>
  <si>
    <t>ASSENTAMENTO DE CONEXÃO COM 1 ACESSO, FERRO FUNDIDO PARA REDE DE ÁGUA, DN  150 MM, JUNTA FLANGEADA (NÃO INCLUI O FORNECIMENTO). AF_09/2021</t>
  </si>
  <si>
    <t>103140</t>
  </si>
  <si>
    <t>ASSENTAMENTO DE CONEXÃO COM 1 ACESSO, FERRO FUNDIDO PARA REDE DE ÁGUA, DN  200 MM, JUNTA FLANGEADA (NÃO INCLUI O FORNECIMENTO). AF_09/2021</t>
  </si>
  <si>
    <t>103141</t>
  </si>
  <si>
    <t>ASSENTAMENTO DE CONEXÃO COM 1 ACESSO, FERRO FUNDIDO PARA REDE DE ÁGUA, DN  250 MM, JUNTA FLANGEADA (NÃO INCLUI O FORNECIMENTO). AF_09/2021</t>
  </si>
  <si>
    <t>103,03</t>
  </si>
  <si>
    <t>103142</t>
  </si>
  <si>
    <t>ASSENTAMENTO DE CONEXÃO COM 1 ACESSO, FERRO FUNDIDO PARA REDE DE ÁGUA, DN  300 MM, JUNTA FLANGEADA (NÃO INCLUI O FORNECIMENTO). AF_09/2021</t>
  </si>
  <si>
    <t>115,83</t>
  </si>
  <si>
    <t>103143</t>
  </si>
  <si>
    <t>ASSENTAMENTO DE CONEXÃO COM 1 ACESSO, FERRO FUNDIDO PARA REDE DE ÁGUA, DN  350 MM, JUNTA FLANGEADA (NÃO INCLUI O FORNECIMENTO). AF_09/2021</t>
  </si>
  <si>
    <t>152,73</t>
  </si>
  <si>
    <t>103144</t>
  </si>
  <si>
    <t>ASSENTAMENTO DE CONEXÃO COM 1 ACESSO, FERRO FUNDIDO PARA REDE DE ÁGUA, DN  400 MM, JUNTA FLANGEADA (NÃO INCLUI O FORNECIMENTO). AF_09/2021</t>
  </si>
  <si>
    <t>103145</t>
  </si>
  <si>
    <t>ASSENTAMENTO DE CONEXÃO COM 1 ACESSO, FERRO FUNDIDO PARA REDE DE ÁGUA, DN  450 MM, JUNTA FLANGEADA (NÃO INCLUI O FORNECIMENTO). AF_09/2021</t>
  </si>
  <si>
    <t>202,44</t>
  </si>
  <si>
    <t>103146</t>
  </si>
  <si>
    <t>ASSENTAMENTO DE CONEXÃO COM 1 ACESSO, FERRO FUNDIDO PARA REDE DE ÁGUA, DN  500 MM, JUNTA FLANGEADA (NÃO INCLUI O FORNECIMENTO). AF_09/2021</t>
  </si>
  <si>
    <t>215,24</t>
  </si>
  <si>
    <t>103147</t>
  </si>
  <si>
    <t>ASSENTAMENTO DE CONEXÃO COM 1 ACESSO, FERRO FUNDIDO PARA REDE DE ÁGUA, DN  600 MM, JUNTA FLANGEADA (NÃO INCLUI O FORNECIMENTO). AF_09/2021</t>
  </si>
  <si>
    <t>240,87</t>
  </si>
  <si>
    <t>103148</t>
  </si>
  <si>
    <t>ASSENTAMENTO DE CONEXÃO COM 1 ACESSO, FERRO FUNDIDO PARA REDE DE ÁGUA, DN  700 MM, JUNTA FLANGEADA (NÃO INCLUI O FORNECIMENTO). AF_09/2021</t>
  </si>
  <si>
    <t>290,58</t>
  </si>
  <si>
    <t>103149</t>
  </si>
  <si>
    <t>ASSENTAMENTO DE CONEXÃO COM 1 ACESSO, FERRO FUNDIDO PARA REDE DE ÁGUA, DN  800 MM, JUNTA FLANGEADA (NÃO INCLUI O FORNECIMENTO). AF_09/2021</t>
  </si>
  <si>
    <t>316,20</t>
  </si>
  <si>
    <t>103150</t>
  </si>
  <si>
    <t>ASSENTAMENTO DE CONEXÃO COM 1 ACESSO, FERRO FUNDIDO PARA REDE DE ÁGUA, DN  900 MM, JUNTA FLANGEADA (NÃO INCLUI O FORNECIMENTO). AF_09/2021</t>
  </si>
  <si>
    <t>365,86</t>
  </si>
  <si>
    <t>103151</t>
  </si>
  <si>
    <t>ASSENTAMENTO DE CONEXÃO COM 1 ACESSO, FERRO FUNDIDO PARA REDE DE ÁGUA, DN  1000 MM, JUNTA FLANGEADA (NÃO INCLUI O FORNECIMENTO). AF_09/2021</t>
  </si>
  <si>
    <t>391,54</t>
  </si>
  <si>
    <t>103152</t>
  </si>
  <si>
    <t>ASSENTAMENTO DE CONEXÃO COM 1 ACESSO, FERRO FUNDIDO PARA REDE DE ÁGUA, DN  1200 MM, JUNTA FLANGEADA (NÃO INCLUI O FORNECIMENTO). AF_09/2021</t>
  </si>
  <si>
    <t>466,87</t>
  </si>
  <si>
    <t>103372</t>
  </si>
  <si>
    <t>TUBO PEAD LISO PARA REDE DE ÁGUA OU ESGOTO, DIÂMETRO DE 20 MM, JUNTA SOLDADA (NÃO INCLUI A EXECUÇÃO DE SOLDA) - FORNECIMENTO E ASSENTAMENTO. AF_12/2021</t>
  </si>
  <si>
    <t>103373</t>
  </si>
  <si>
    <t>TUBO PEAD LISO PARA REDE DE ÁGUA OU ESGOTO, DIÂMETRO DE 32 MM, JUNTA SOLDADA (NÃO INCLUI A EXECUÇÃO DE SOLDA) - FORNECIMENTO E ASSENTAMENTO. AF_12/2021</t>
  </si>
  <si>
    <t>10,66</t>
  </si>
  <si>
    <t>103376</t>
  </si>
  <si>
    <t>TUBO PEAD LISO PARA REDE DE ÁGUA OU ESGOTO, DIÂMETRO DE 110 MM, JUNTA SOLDADA (NÃO INCLUI A EXECUÇÃO DE SOLDA) - FORNECIMENTO E ASSENTAMENTO. AF_12/2021</t>
  </si>
  <si>
    <t>103377</t>
  </si>
  <si>
    <t>TUBO PEAD LISO PARA REDE DE ÁGUA OU ESGOTO, DIÂMETRO DE 160 MM, JUNTA SOLDADA (NÃO INCLUI A EXECUÇÃO DE SOLDA) - FORNECIMENTO E ASSENTAMENTO. AF_12/2021</t>
  </si>
  <si>
    <t>270,81</t>
  </si>
  <si>
    <t>103379</t>
  </si>
  <si>
    <t>TUBO PEAD LISO PARA REDE DE ÁGUA OU ESGOTO, DIÂMETRO DE 200 MM, JUNTA SOLDADA (NÃO INCLUI A EXECUÇÃO DE SOLDA) - FORNECIMENTO E ASSENTAMENTO. AF_12/2021</t>
  </si>
  <si>
    <t>421,54</t>
  </si>
  <si>
    <t>103383</t>
  </si>
  <si>
    <t>TUBO PEAD LISO PARA REDE DE ÁGUA OU ESGOTO, DIÂMETRO DE 315 MM, JUNTA SOLDADA (NÃO INCLUI A EXECUÇÃO DE SOLDA) - FORNECIMENTO E ASSENTAMENTO. AF_12/2021</t>
  </si>
  <si>
    <t>1.033,20</t>
  </si>
  <si>
    <t>103385</t>
  </si>
  <si>
    <t>TUBO PEAD LISO PARA REDE DE ÁGUA OU ESGOTO, DIÂMETRO DE 400 MM, JUNTA SOLDADA (NÃO INCLUI A EXECUÇÃO DE SOLDA) - FORNECIMENTO E ASSENTAMENTO. AF_12/2021</t>
  </si>
  <si>
    <t>1.666,05</t>
  </si>
  <si>
    <t>103387</t>
  </si>
  <si>
    <t>TUBO PEAD LISO PARA REDE DE ÁGUA OU ESGOTO, DIÂMETRO DE 500 MM, JUNTA SOLDADA (NÃO INCLUI A EXECUÇÃO DE SOLDA) - FORNECIMENTO E ASSENTAMENTO. AF_12/2021</t>
  </si>
  <si>
    <t>2.922,62</t>
  </si>
  <si>
    <t>103389</t>
  </si>
  <si>
    <t>TUBO PEAD LISO PARA REDE DE ÁGUA OU ESGOTO, DIÂMETRO DE 630 MM, JUNTA SOLDADA (NÃO INCLUI A EXECUÇÃO DE SOLDA) - FORNECIMENTO E ASSENTAMENTO. AF_12/2021</t>
  </si>
  <si>
    <t>4.346,38</t>
  </si>
  <si>
    <t>103391</t>
  </si>
  <si>
    <t>TUBO PEAD LISO PARA REDE DE ÁGUA OU ESGOTO, DIÂMETRO DE 800 MM, JUNTA SOLDADA (NÃO INCLUI A EXECUÇÃO DE SOLDA) - FORNECIMENTO E ASSENTAMENTO. AF_12/2021</t>
  </si>
  <si>
    <t>2.865,11</t>
  </si>
  <si>
    <t>103392</t>
  </si>
  <si>
    <t>TUBO PEAD LISO PARA REDE DE ÁGUA OU ESGOTO, DIÂMETRO DE 900 MM, JUNTA SOLDADA (NÃO INCLUI A EXECUÇÃO DE SOLDA) - FORNECIMENTO E ASSENTAMENTO. AF_12/2021</t>
  </si>
  <si>
    <t>4.681,37</t>
  </si>
  <si>
    <t>103393</t>
  </si>
  <si>
    <t>TUBO PEAD LISO PARA REDE DE ÁGUA OU ESGOTO, DIÂMETRO DE 1000 MM, JUNTA SOLDADA (NÃO INCLUI A EXECUÇÃO DE SOLDA) - FORNECIMENTO E ASSENTAMENTO. AF_12/2021</t>
  </si>
  <si>
    <t>5.163,52</t>
  </si>
  <si>
    <t>103397</t>
  </si>
  <si>
    <t>ASSENTAMENTO DE CONEXÃO COM 2 ACESSOS, EM PEAD LISO PARA REDE DE ÁGUA OU ESGOTO, DIÂMETRO DE 20 MM, JUNTA SOLDADA (NÃO INCLUI O FORNECIMENTO E EXECUÇÃO DE SOLDA). AF_12/2021</t>
  </si>
  <si>
    <t>103398</t>
  </si>
  <si>
    <t>ASSENTAMENTO DE CONEXÃO COM 2 ACESSOS, EM PEAD LISO PARA REDE DE ÁGUA OU ESGOTO, DIÂMETRO DE 32 MM, JUNTA SOLDADA (NÃO INCLUI O FORNECIMENTO E EXECUÇÃO DE SOLDA). AF_12/2021</t>
  </si>
  <si>
    <t>103399</t>
  </si>
  <si>
    <t>ASSENTAMENTO DE CONEXÃO COM 2 ACESSOS, EM PEAD LISO PARA REDE DE ÁGUA OU ESGOTO, DIÂMETRO DE 63 MM, JUNTA SOLDADA (NÃO INCLUI O FORNECIMENTO E EXECUÇÃO DE SOLDA). AF_12/2021</t>
  </si>
  <si>
    <t>103400</t>
  </si>
  <si>
    <t>ASSENTAMENTO DE CONEXÃO COM 2 ACESSOS, EM PEAD LISO PARA REDE DE ÁGUA OU ESGOTO, DIÂMETRO DE 90 MM, JUNTA SOLDADA (NÃO INCLUI O FORNECIMENTO E EXECUÇÃO DE SOLDA). AF_12/2021</t>
  </si>
  <si>
    <t>103401</t>
  </si>
  <si>
    <t>ASSENTAMENTO DE CONEXÃO COM 2 ACESSOS, EM PEAD LISO PARA REDE DE ÁGUA OU ESGOTO, DIÂMETRO DE 110 MM, JUNTA SOLDADA (NÃO INCLUI O FORNECIMENTO E EXECUÇÃO DE SOLDA). AF_12/2021</t>
  </si>
  <si>
    <t>103402</t>
  </si>
  <si>
    <t>ASSENTAMENTO DE CONEXÃO COM 2 ACESSOS, EM PEAD LISO PARA REDE DE ÁGUA OU ESGOTO, DIÂMETRO DE 160 MM, JUNTA SOLDADA (NÃO INCLUI O FORNECIMENTO E EXECUÇÃO DE SOLDA). AF_12/2021</t>
  </si>
  <si>
    <t>103403</t>
  </si>
  <si>
    <t>ASSENTAMENTO DE CONEXÃO COM 2 ACESSOS, EM PEAD LISO PARA REDE DE ÁGUA OU ESGOTO, DIÂMETRO DE 180 MM, JUNTA SOLDADA (NÃO INCLUI O FORNECIMENTO E EXECUÇÃO DE SOLDA). AF_12/2021</t>
  </si>
  <si>
    <t>103404</t>
  </si>
  <si>
    <t>ASSENTAMENTO DE CONEXÃO COM 2 ACESSOS, EM PEAD LISO PARA REDE DE ÁGUA OU ESGOTO, DIÂMETRO DE 200 MM, JUNTA SOLDADA (NÃO INCLUI O FORNECIMENTO E EXECUÇÃO DE SOLDA). AF_12/2021</t>
  </si>
  <si>
    <t>103405</t>
  </si>
  <si>
    <t>ASSENTAMENTO DE CONEXÃO COM 2 ACESSOS, EM PEAD LISO PARA REDE DE ÁGUA OU ESGOTO, DIÂMETRO DE 225 MM, JUNTA SOLDADA (NÃO INCLUI O FORNECIMENTO E EXECUÇÃO DE SOLDA). AF_12/2021</t>
  </si>
  <si>
    <t>103406</t>
  </si>
  <si>
    <t>ASSENTAMENTO DE CONEXÃO COM 2 ACESSOS, EM PEAD LISO PARA REDE DE ÁGUA OU ESGOTO, DIÂMETRO DE 250 MM, JUNTA SOLDADA (NÃO INCLUI O FORNECIMENTO E EXECUÇÃO DE SOLDA). AF_12/2021</t>
  </si>
  <si>
    <t>53,53</t>
  </si>
  <si>
    <t>103407</t>
  </si>
  <si>
    <t>ASSENTAMENTO DE CONEXÃO COM 2 ACESSOS, EM PEAD LISO PARA REDE DE ÁGUA OU ESGOTO, DIÂMETRO DE 280 MM, JUNTA SOLDADA (NÃO INCLUI O FORNECIMENTO E EXECUÇÃO DE SOLDA). AF_12/2021</t>
  </si>
  <si>
    <t>59,96</t>
  </si>
  <si>
    <t>103408</t>
  </si>
  <si>
    <t>ASSENTAMENTO DE CONEXÃO COM 2 ACESSOS, EM PEAD LISO PARA REDE DE ÁGUA OU ESGOTO, DIÂMETRO DE 315 MM, JUNTA SOLDADA (NÃO INCLUI O FORNECIMENTO E EXECUÇÃO DE SOLDA). AF_12/2021</t>
  </si>
  <si>
    <t>67,45</t>
  </si>
  <si>
    <t>103409</t>
  </si>
  <si>
    <t>ASSENTAMENTO DE CONEXÃO COM 2 ACESSOS, EM PEAD LISO PARA REDE DE ÁGUA OU ESGOTO, DIÂMETRO DE 355 MM, JUNTA SOLDADA (NÃO INCLUI O FORNECIMENTO E EXECUÇÃO DE SOLDA). AF_12/2021</t>
  </si>
  <si>
    <t>76,02</t>
  </si>
  <si>
    <t>103410</t>
  </si>
  <si>
    <t>ASSENTAMENTO DE CONEXÃO COM 2 ACESSOS, EM PEAD LISO PARA REDE DE ÁGUA OU ESGOTO, DIÂMETRO DE 400 MM, JUNTA SOLDADA (NÃO INCLUI O FORNECIMENTO E EXECUÇÃO DE SOLDA). AF_12/2021</t>
  </si>
  <si>
    <t>103411</t>
  </si>
  <si>
    <t>ASSENTAMENTO DE CONEXÃO COM 3 ACESSOS, EM PEAD LISO PARA REDE DE ÁGUA OU ESGOTO, DIÂMETRO DE 20 MM, JUNTA SOLDADA (NÃO INCLUI O FORNECIMENTO E EXECUÇÃO DE SOLDA). AF_12/2021</t>
  </si>
  <si>
    <t>103412</t>
  </si>
  <si>
    <t>ASSENTAMENTO DE CONEXÃO COM 3 ACESSOS, EM PEAD LISO PARA REDE DE ÁGUA OU ESGOTO, DIÂMETRO DE 32 MM, JUNTA SOLDADA (NÃO INCLUI O FORNECIMENTO E EXECUÇÃO DE SOLDA). AF_12/2021</t>
  </si>
  <si>
    <t>13,70</t>
  </si>
  <si>
    <t>103413</t>
  </si>
  <si>
    <t>ASSENTAMENTO DE CONEXÃO COM 3 ACESSOS, EM PEAD LISO PARA REDE DE ÁGUA OU ESGOTO, DIÂMETRO DE 63 MM, JUNTA SOLDADA (NÃO INCLUI O FORNECIMENTO E EXECUÇÃO DE SOLDA). AF_12/2021</t>
  </si>
  <si>
    <t>103414</t>
  </si>
  <si>
    <t>ASSENTAMENTO DE CONEXÃO COM 3 ACESSOS, EM PEAD LISO PARA REDE DE ÁGUA OU ESGOTO, DIÂMETRO DE 90 MM, JUNTA SOLDADA (NÃO INCLUI O FORNECIMENTO E EXECUÇÃO DE SOLDA). AF_12/2021</t>
  </si>
  <si>
    <t>103415</t>
  </si>
  <si>
    <t>ASSENTAMENTO DE CONEXÃO COM 3 ACESSOS, EM PEAD LISO PARA REDE DE ÁGUA OU ESGOTO, DIÂMETRO DE 110 MM, JUNTA SOLDADA (NÃO INCLUI O FORNECIMENTO E EXECUÇÃO DE SOLDA). AF_12/2021</t>
  </si>
  <si>
    <t>47,11</t>
  </si>
  <si>
    <t>103416</t>
  </si>
  <si>
    <t>ASSENTAMENTO DE CONEXÃO COM 3 ACESSOS, EM PEAD LISO PARA REDE DE ÁGUA OU ESGOTO, DIÂMETRO DE 160 MM, JUNTA SOLDADA (NÃO INCLUI O FORNECIMENTO E EXECUÇÃO DE SOLDA). AF_12/2021</t>
  </si>
  <si>
    <t>68,53</t>
  </si>
  <si>
    <t>103417</t>
  </si>
  <si>
    <t>ASSENTAMENTO DE CONEXÃO COM 3 ACESSOS, EM PEAD LISO PARA REDE DE ÁGUA OU ESGOTO, DIÂMETRO DE 180 MM, JUNTA SOLDADA (NÃO INCLUI O FORNECIMENTO E EXECUÇÃO DE SOLDA). AF_12/2021</t>
  </si>
  <si>
    <t>103418</t>
  </si>
  <si>
    <t>ASSENTAMENTO DE CONEXÃO COM 3 ACESSOS, EM PEAD LISO PARA REDE DE ÁGUA OU ESGOTO, DIÂMETRO DE 200 MM, JUNTA SOLDADA (NÃO INCLUI O FORNECIMENTO E EXECUÇÃO DE SOLDA). AF_12/2021</t>
  </si>
  <si>
    <t>103419</t>
  </si>
  <si>
    <t>ASSENTAMENTO DE CONEXÃO COM 3 ACESSOS, EM PEAD LISO PARA REDE DE ÁGUA OU ESGOTO, DIÂMETRO DE 225 MM, JUNTA SOLDADA (NÃO INCLUI O FORNECIMENTO E EXECUÇÃO DE SOLDA). AF_12/2021</t>
  </si>
  <si>
    <t>96,37</t>
  </si>
  <si>
    <t>103420</t>
  </si>
  <si>
    <t>ASSENTAMENTO DE CONEXÃO COM 3 ACESSOS, EM PEAD LISO PARA REDE DE ÁGUA OU ESGOTO, DIÂMETRO DE 250 MM, JUNTA SOLDADA (NÃO INCLUI O FORNECIMENTO E EXECUÇÃO DE SOLDA). AF_12/2021</t>
  </si>
  <si>
    <t>107,08</t>
  </si>
  <si>
    <t>103421</t>
  </si>
  <si>
    <t>ASSENTAMENTO DE CONEXÃO COM 3 ACESSOS, EM PEAD LISO PARA REDE DE ÁGUA OU ESGOTO, DIÂMETRO DE 280 MM, JUNTA SOLDADA (NÃO INCLUI O FORNECIMENTO E EXECUÇÃO DE SOLDA). AF_12/2021</t>
  </si>
  <si>
    <t>119,93</t>
  </si>
  <si>
    <t>103422</t>
  </si>
  <si>
    <t>ASSENTAMENTO DE CONEXÃO COM 3 ACESSOS, EM PEAD LISO PARA REDE DE ÁGUA OU ESGOTO, DIÂMETRO DE 315 MM, JUNTA SOLDADA (NÃO INCLUI O FORNECIMENTO E EXECUÇÃO DE SOLDA). AF_12/2021</t>
  </si>
  <si>
    <t>103423</t>
  </si>
  <si>
    <t>ASSENTAMENTO DE CONEXÃO COM 3 ACESSOS, EM PEAD LISO PARA REDE DE ÁGUA OU ESGOTO, DIÂMETRO DE 355 MM, JUNTA SOLDADA (NÃO INCLUI O FORNECIMENTO E EXECUÇÃO DE SOLDA). AF_12/2021</t>
  </si>
  <si>
    <t>152,05</t>
  </si>
  <si>
    <t>103424</t>
  </si>
  <si>
    <t>ASSENTAMENTO DE CONEXÃO COM 3 ACESSOS, EM PEAD LISO PARA REDE DE ÁGUA OU ESGOTO, DIÂMETRO DE 400 MM, JUNTA SOLDADA (NÃO INCLUI O FORNECIMENTO E EXECUÇÃO DE SOLDA). AF_12/2021</t>
  </si>
  <si>
    <t>171,33</t>
  </si>
  <si>
    <t>103425</t>
  </si>
  <si>
    <t>LUVA, EM PEAD LISO PARA REDE DE ÁGUA OU ESGOTO, DIÂMETRO DE 20 MM, JUNTA SOLDADA POR ELETROFUSÃO (NÃO INCLUI A EXECUÇÃO DE SOLDA). AF_12/2021</t>
  </si>
  <si>
    <t>103426</t>
  </si>
  <si>
    <t>LUVA, EM PEAD LISO PARA REDE DE ÁGUA OU ESGOTO, DIÂMETRO DE 32 MM, JUNTA SOLDADA POR ELETROFUSÃO (NÃO INCLUI A EXECUÇÃO DE SOLDA). AF_12/2021</t>
  </si>
  <si>
    <t>103427</t>
  </si>
  <si>
    <t>LUVA, EM PEAD LISO PARA REDE DE ÁGUA OU ESGOTO, DIÂMETRO DE 63 MM, JUNTA SOLDADA POR ELETROFUSÃO (NÃO INCLUI A EXECUÇÃO DE SOLDA). AF_12/2021</t>
  </si>
  <si>
    <t>103428</t>
  </si>
  <si>
    <t>LUVA, EM PEAD LISO PARA REDE DE ÁGUA OU ESGOTO, DIÂMETRO DE 200 MM, JUNTA SOLDADA POR ELETROFUSÃO (NÃO INCLUI A EXECUÇÃO DE SOLDA). AF_12/2021</t>
  </si>
  <si>
    <t>253,65</t>
  </si>
  <si>
    <t>103429</t>
  </si>
  <si>
    <t>LUVA, EM PEAD LISO PARA REDE DE ÁGUA OU ESGOTO, DIÂMETRO DE 400 MM, JUNTA SOLDADA POR ELETROFUSÃO (NÃO INCLUI A EXECUÇÃO DE SOLDA). AF_12/2021</t>
  </si>
  <si>
    <t>2.751,62</t>
  </si>
  <si>
    <t>103430</t>
  </si>
  <si>
    <t>COTOVELO 45 GRAUS, EM PEAD LISO PARA REDE DE ÁGUA OU ESGOTO, DIÂMETRO DE 32 MM, JUNTA SOLDADA POR ELETROFUSÃO (NÃO INCLUI A EXECUÇÃO DE SOLDA). AF_12/2021</t>
  </si>
  <si>
    <t>34,13</t>
  </si>
  <si>
    <t>103431</t>
  </si>
  <si>
    <t>COTOVELO 45 GRAUS, EM PEAD LISO PARA REDE DE ÁGUA OU ESGOTO, DIÂMETRO DE 63 MM, JUNTA SOLDADA POR ELETROFUSÃO (NÃO INCLUI A EXECUÇÃO DE SOLDA). AF_12/2021</t>
  </si>
  <si>
    <t>103432</t>
  </si>
  <si>
    <t>COTOVELO 45 GRAUS, EM PEAD LISO PARA REDE DE ÁGUA OU ESGOTO, DIÂMETRO DE 200 MM, JUNTA SOLDADA POR ELETROFUSÃO (NÃO INCLUI A EXECUÇÃO DE SOLDA). AF_12/2021</t>
  </si>
  <si>
    <t>1.561,15</t>
  </si>
  <si>
    <t>103433</t>
  </si>
  <si>
    <t>COTOVELO 90 GRAUS, EM PEAD LISO PARA REDE DE ÁGUA OU ESGOTO, DIÂMETRO DE 20 MM, JUNTA SOLDADA POR ELETROFUSÃO (NÃO INCLUI A EXECUÇÃO DE SOLDA). AF_12/2021</t>
  </si>
  <si>
    <t>103434</t>
  </si>
  <si>
    <t>COTOVELO 90 GRAUS, EM PEAD LISO PARA REDE DE ÁGUA OU ESGOTO, DIÂMETRO DE 32 MM, JUNTA SOLDADA POR ELETROFUSÃO (NÃO INCLUI A EXECUÇÃO DE SOLDA). AF_12/2021</t>
  </si>
  <si>
    <t>103435</t>
  </si>
  <si>
    <t>COTOVELO 90 GRAUS, EM PEAD LISO PARA REDE DE ÁGUA OU ESGOTO, DIÂMETRO DE 63 MM, JUNTA SOLDADA POR ELETROFUSÃO (NÃO INCLUI A EXECUÇÃO DE SOLDA). AF_12/2021</t>
  </si>
  <si>
    <t>86,30</t>
  </si>
  <si>
    <t>103436</t>
  </si>
  <si>
    <t>COTOVELO 90 GRAUS, POLIETILENO DE ALTA DENSIDADE (PEAD) PARA REDE DE ÁGUA OU ESGOTO, DIÂMETRO DE 200 MM, JUNTA SOLDADA POR ELETROFUSÃO (NÃO INCLUI A EXECUÇÃO DE SOLDA). AF_12/2021</t>
  </si>
  <si>
    <t>2.208,17</t>
  </si>
  <si>
    <t>103437</t>
  </si>
  <si>
    <t>TÊ DE SERVIÇO, EM PEAD LISO PARA REDE DE ÁGUA OU ESGOTO, DIÂMETRO DE 63 X 20 MM, JUNTA SOLDADA POR ELETROFUSÃO (NÃO INCLUI A EXECUÇÃO DE SOLDA). AF_12/2021</t>
  </si>
  <si>
    <t>178,90</t>
  </si>
  <si>
    <t>103438</t>
  </si>
  <si>
    <t>TÊ DE SERVIÇO, EM PEAD LISO PARA REDE DE ÁGUA OU ESGOTO, DIÂMETRO DE 63 X 32 MM, JUNTA SOLDADA POR ELETROFUSÃO (NÃO INCLUI A EXECUÇÃO DE SOLDA). AF_12/2021</t>
  </si>
  <si>
    <t>103439</t>
  </si>
  <si>
    <t>TÊ DE SERVIÇO, EM PEAD LISO PARA REDE DE ÁGUA OU ESGOTO, DIÂMETRO DE 63 X 63 MM, JUNTA SOLDADA POR ELETROFUSÃO (NÃO INCLUI A EXECUÇÃO DE SOLDA). AF_12/2021</t>
  </si>
  <si>
    <t>209,96</t>
  </si>
  <si>
    <t>103440</t>
  </si>
  <si>
    <t>TÊ DE SERVIÇO, EM PEAD LISO PARA REDE DE ÁGUA OU ESGOTO, DIÂMETRO DE 200 X 20 MM, JUNTA SOLDADA POR ELETROFUSÃO (NÃO INCLUI A EXECUÇÃO DE SOLDA). AF_12/2021</t>
  </si>
  <si>
    <t>407,30</t>
  </si>
  <si>
    <t>103441</t>
  </si>
  <si>
    <t>TÊ DE SERVIÇO, EM PEAD LISO PARA REDE DE ÁGUA OU ESGOTO, DIÂMETRO DE 200 X 32 MM, JUNTA SOLDADA POR ELETROFUSÃO (NÃO INCLUI A EXECUÇÃO DE SOLDA). AF_12/2021</t>
  </si>
  <si>
    <t>412,34</t>
  </si>
  <si>
    <t>103442</t>
  </si>
  <si>
    <t>TÊ DE SERVIÇO, EM PEAD LISO PARA REDE DE ÁGUA OU ESGOTO, DIÂMETRO DE 200 X 63 MM, JUNTA SOLDADA POR ELETROFUSÃO (NÃO INCLUI A EXECUÇÃO DE SOLDA). AF_12/2021</t>
  </si>
  <si>
    <t>533,75</t>
  </si>
  <si>
    <t>1.240,32</t>
  </si>
  <si>
    <t>1.228,65</t>
  </si>
  <si>
    <t>959,96</t>
  </si>
  <si>
    <t>981,45</t>
  </si>
  <si>
    <t>631,97</t>
  </si>
  <si>
    <t>627,02</t>
  </si>
  <si>
    <t>1.058,91</t>
  </si>
  <si>
    <t>1.072,15</t>
  </si>
  <si>
    <t>EXECUÇÃO DE RESERVATÓRIO ELEVADO DE ÁGUA (1000 LITROS) EM CANTEIRO DE OBRA, APOIADO EM ESTRUTURA DE MADEIRA. AF_02/2016_PA</t>
  </si>
  <si>
    <t>6.773,95</t>
  </si>
  <si>
    <t>EXECUÇÃO DE RESERVATÓRIO ELEVADO DE ÁGUA (2000 LITROS) EM CANTEIRO DE OBRA, APOIADO EM ESTRUTURA DE MADEIRA. AF_02/2016_PA</t>
  </si>
  <si>
    <t>10.443,08</t>
  </si>
  <si>
    <t>294,27</t>
  </si>
  <si>
    <t>478,49</t>
  </si>
  <si>
    <t>950,54</t>
  </si>
  <si>
    <t>1.355,28</t>
  </si>
  <si>
    <t>158,20</t>
  </si>
  <si>
    <t>161,90</t>
  </si>
  <si>
    <t>136,78</t>
  </si>
  <si>
    <t>139,42</t>
  </si>
  <si>
    <t>193,89</t>
  </si>
  <si>
    <t>253,15</t>
  </si>
  <si>
    <t>164,01</t>
  </si>
  <si>
    <t>210,18</t>
  </si>
  <si>
    <t>191,10</t>
  </si>
  <si>
    <t>196,47</t>
  </si>
  <si>
    <t>166,51</t>
  </si>
  <si>
    <t>169,76</t>
  </si>
  <si>
    <t>233,02</t>
  </si>
  <si>
    <t>307,56</t>
  </si>
  <si>
    <t>199,96</t>
  </si>
  <si>
    <t>260,34</t>
  </si>
  <si>
    <t>152,03</t>
  </si>
  <si>
    <t>125,78</t>
  </si>
  <si>
    <t>ESTRUTURA DE MADEIRA PROVISÓRIA PARA SUPORTE DE CAIXA D ÁGUA ELEVADA DE 1000 LITROS. AF_05/2018_PS</t>
  </si>
  <si>
    <t>5.911,27</t>
  </si>
  <si>
    <t>ESTRUTURA DE MADEIRA PROVISÓRIA PARA SUPORTE DE CAIXA D ÁGUA ELEVADA DE 3000 LITROS. AF_05/2018_PS</t>
  </si>
  <si>
    <t>8.860,12</t>
  </si>
  <si>
    <t>212,97</t>
  </si>
  <si>
    <t>145,49</t>
  </si>
  <si>
    <t>133,49</t>
  </si>
  <si>
    <t>164,89</t>
  </si>
  <si>
    <t>28,74</t>
  </si>
  <si>
    <t>209,16</t>
  </si>
  <si>
    <t>231,39</t>
  </si>
  <si>
    <t>221,41</t>
  </si>
  <si>
    <t>341,57</t>
  </si>
  <si>
    <t>169,05</t>
  </si>
  <si>
    <t>258,26</t>
  </si>
  <si>
    <t>246,48</t>
  </si>
  <si>
    <t>653,20</t>
  </si>
  <si>
    <t>166,99</t>
  </si>
  <si>
    <t>134,03</t>
  </si>
  <si>
    <t>149,19</t>
  </si>
  <si>
    <t>128,07</t>
  </si>
  <si>
    <t>208,54</t>
  </si>
  <si>
    <t>217,26</t>
  </si>
  <si>
    <t>323,60</t>
  </si>
  <si>
    <t>37,95</t>
  </si>
  <si>
    <t>282,26</t>
  </si>
  <si>
    <t>253,35</t>
  </si>
  <si>
    <t>181,65</t>
  </si>
  <si>
    <t>222,00</t>
  </si>
  <si>
    <t>60,08</t>
  </si>
  <si>
    <t>260,62</t>
  </si>
  <si>
    <t>217,68</t>
  </si>
  <si>
    <t>TANQUE DE ASFALTO ESTACIONÁRIO COM SERPENTINA, CAPACIDADE 30.000 L - CHP DIURNO. AF_05/2023</t>
  </si>
  <si>
    <t>268,66</t>
  </si>
  <si>
    <t>228,39</t>
  </si>
  <si>
    <t>192,02</t>
  </si>
  <si>
    <t>192,15</t>
  </si>
  <si>
    <t>168,17</t>
  </si>
  <si>
    <t>253,27</t>
  </si>
  <si>
    <t>ESPARGIDOR DE ASFALTO PRESSURIZADO, TANQUE 6 M3 COM ISOLAÇÃO TÉRMICA, AQUECIDO COM 2 MAÇARICOS, COM BARRA ESPARGIDORA 3,60 M, MONTADO SOBRE CAMINHÃO  TOCO, PBT 14.300 KG, POTÊNCIA 185 CV - CHP DIURNO. AF_05/2023</t>
  </si>
  <si>
    <t>280,16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</si>
  <si>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</si>
  <si>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</si>
  <si>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</si>
  <si>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</si>
  <si>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13,19</t>
  </si>
  <si>
    <t>BETONEIRA CAPACIDADE NOMINAL DE 400 L, CAPACIDADE DE MISTURA 280 L, MOTOR ELÉTRICO TRIFÁSICO POTÊNCIA DE 2 CV, SEM CARREGADOR - CHP DIURNO. AF_05/2023</t>
  </si>
  <si>
    <t>206,84</t>
  </si>
  <si>
    <t>251,50</t>
  </si>
  <si>
    <t>TANQUE DE ASFALTO ESTACIONÁRIO COM MAÇARICO, CAPACIDADE 20.000 L - CHP DIURNO. AF_05/2023</t>
  </si>
  <si>
    <t>186,64</t>
  </si>
  <si>
    <t>127,82</t>
  </si>
  <si>
    <t>BETONEIRA CAPACIDADE NOMINAL DE 600 L, CAPACIDADE DE MISTURA 360 L, MOTOR ELÉTRICO TRIFÁSICO POTÊNCIA DE 4 CV, SEM CARREGADOR - CHP DIURNO. AF_05/2023</t>
  </si>
  <si>
    <t>522,86</t>
  </si>
  <si>
    <t>1.237,70</t>
  </si>
  <si>
    <t>1.071,64</t>
  </si>
  <si>
    <t>296,54</t>
  </si>
  <si>
    <t>211,09</t>
  </si>
  <si>
    <t>BETONEIRA CAPACIDADE NOMINAL DE 600 L, CAPACIDADE DE MISTURA 440 L, MOTOR A DIESEL POTÊNCIA 10 HP, COM CARREGADOR - CHP DIURNO. AF_05/2023</t>
  </si>
  <si>
    <t>214,37</t>
  </si>
  <si>
    <t>331,81</t>
  </si>
  <si>
    <t>366,29</t>
  </si>
  <si>
    <t>146,72</t>
  </si>
  <si>
    <t>PROJETOR PNEUMÁTICO DE ARGAMASSA PARA CHAPISCO E REBOCO COM RECIPIENTE ACOPLADO, TIPO CANEQUINHA, COM COMPRESSOR DE AR REBOCÁVEL VAZÃO 89 PCM E MOTOR DIESEL DE 20 CV - CHP DIURNO. AF_05/2023</t>
  </si>
  <si>
    <t>687,89</t>
  </si>
  <si>
    <t>418,03</t>
  </si>
  <si>
    <t>MANIPULADOR TELESCÓPICO, POTÊNCIA DE 85 HP, CAPACIDADE DE CARGA DE 3.500 KG, ALTURA MÁXIMA DE ELEVAÇÃO DE 12,3 M - CHP DIURNO. AF_05/2023</t>
  </si>
  <si>
    <t>158,14</t>
  </si>
  <si>
    <t>129,11</t>
  </si>
  <si>
    <t>201,21</t>
  </si>
  <si>
    <t>207,08</t>
  </si>
  <si>
    <t>102,89</t>
  </si>
  <si>
    <t>265,12</t>
  </si>
  <si>
    <t>273,76</t>
  </si>
  <si>
    <t>239,81</t>
  </si>
  <si>
    <t>475,39</t>
  </si>
  <si>
    <t>29,14</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</si>
  <si>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</si>
  <si>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</si>
  <si>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</si>
  <si>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96,95</t>
  </si>
  <si>
    <t>76,27</t>
  </si>
  <si>
    <t>412,61</t>
  </si>
  <si>
    <t>APARELHO PARA CORTE E SOLDA OXI-ACETILENO SOBRE RODAS, INCLUSIVE CILINDROS E MAÇARICOS - CHP DIURNO. AF_05/2023</t>
  </si>
  <si>
    <t>87,27</t>
  </si>
  <si>
    <t>28,84</t>
  </si>
  <si>
    <t>1.024,28</t>
  </si>
  <si>
    <t>GRUA ASCENSIONAL, LANCA DE 30 M, CAPACIDADE DE 1,0 T A 30 M, ALTURA ATE 39 M - CHP DIURNO. AF_05/2023</t>
  </si>
  <si>
    <t>100,04</t>
  </si>
  <si>
    <t>335,73</t>
  </si>
  <si>
    <t>276,42</t>
  </si>
  <si>
    <t>MÁQUINA JATO DE PRESSAO PORTÁTIL, CAMARA DE 1 SAIDA, CAPACIDADE 280 L, DIAMETRO 670 MM, BICO DE JATO CURTO VENTURI DE 5/16 , MANGUEIRA DE 1 COM COMPRESSOR DE AR REBOCÁVEL 189 PCM E MOTOR DIESEL 63 CV - CHP DIURNO. AF_05/2023</t>
  </si>
  <si>
    <t>87,09</t>
  </si>
  <si>
    <t>175,02</t>
  </si>
  <si>
    <t>USINA DE MISTURA ASFÁLTICA À QUENTE, TIPO CONTRA FLUXO, PROD 40 A 80 TON/HORA - CHP DIURNO. AF_05/2023</t>
  </si>
  <si>
    <t>2.584,91</t>
  </si>
  <si>
    <t>USINA DE ASFALTO À FRIO, CAPACIDADE DE 40 A 60 TON/HORA, ELÉTRICA POTÊNCIA 30 CV - CHP DIURNO. AF_05/2023</t>
  </si>
  <si>
    <t>264,75</t>
  </si>
  <si>
    <t>313,00</t>
  </si>
  <si>
    <t>218,58</t>
  </si>
  <si>
    <t>180,48</t>
  </si>
  <si>
    <t>GRUA ASCENCIONAL, LANCA DE 42 M, CAPACIDADE DE 1,5 T A 30 M, ALTURA ATE 39 M - CHP DIURNO. AF_05/2023</t>
  </si>
  <si>
    <t>110,03</t>
  </si>
  <si>
    <t>POLIDORA DE PISO (POLITRIZ), PESO DE 100KG, DIÂMETRO 450 MM, MOTOR ELÉTRICO, POTÊNCIA 4 HP - CHP DIURNO. AF_05/2023</t>
  </si>
  <si>
    <t>DESEMPENADEIRA DE CONCRETO, PESO DE 78 KG, 4 PÁS, MOTOR A GASOLINA, POTÊNCIA 5,5 HP - CHP DIURNO. AF_05/2023</t>
  </si>
  <si>
    <t>27,75</t>
  </si>
  <si>
    <t>237,17</t>
  </si>
  <si>
    <t>41,16</t>
  </si>
  <si>
    <t>258,44</t>
  </si>
  <si>
    <t>253,39</t>
  </si>
  <si>
    <t>296,67</t>
  </si>
  <si>
    <t>177,84</t>
  </si>
  <si>
    <t>177,34</t>
  </si>
  <si>
    <t>136,15</t>
  </si>
  <si>
    <t>284,20</t>
  </si>
  <si>
    <t>136,65</t>
  </si>
  <si>
    <t>142,80</t>
  </si>
  <si>
    <t>118,86</t>
  </si>
  <si>
    <t>224,84</t>
  </si>
  <si>
    <t>LAVADORA DE ALTA PRESSAO (LAVA-JATO) PARA AGUA FRIA, PRESSAO DE OPERACAO ENTRE 1400 E 1900 LIB/POL2, VAZAO MAXIMA ENTRE 400 E 700 L/H - CHP DIURNO. AF_05/2023</t>
  </si>
  <si>
    <t>4.725,34</t>
  </si>
  <si>
    <t>6.314,56</t>
  </si>
  <si>
    <t>102275</t>
  </si>
  <si>
    <t>MARTELO DEMOLIDOR ELÉTRICO, COM POTÊNCIA DE 2.000 W, 1.000 IMPACTOS POR MINUTO, PESO DE 30 KG - CHP DIURNO. AF_01/2021</t>
  </si>
  <si>
    <t>27,93</t>
  </si>
  <si>
    <t>104091</t>
  </si>
  <si>
    <t>TERMOFUSORA PARA TUBOS E CONEXÕES EM PPR COM DIÂMETROS DE 20 A 63 MM, POTÊNCIA DE 800 W, TENSAO 220 V - CHP DIURNO. AF_05/2022</t>
  </si>
  <si>
    <t>104097</t>
  </si>
  <si>
    <t>TERMOFUSORA PARA TUBOS E CONEXÕES EM PPR COM DIÂMETROS DE 75 A 110 MM, POTÊNCIA DE *1100* W, TENSÃO 220 V - CHP DIURNO. AF_05/2022</t>
  </si>
  <si>
    <t>91,01</t>
  </si>
  <si>
    <t>63,84</t>
  </si>
  <si>
    <t>64,52</t>
  </si>
  <si>
    <t>129,67</t>
  </si>
  <si>
    <t>83,52</t>
  </si>
  <si>
    <t>209,93</t>
  </si>
  <si>
    <t>76,75</t>
  </si>
  <si>
    <t>82,38</t>
  </si>
  <si>
    <t>57,63</t>
  </si>
  <si>
    <t>59,50</t>
  </si>
  <si>
    <t>62,36</t>
  </si>
  <si>
    <t>76,94</t>
  </si>
  <si>
    <t>95,79</t>
  </si>
  <si>
    <t>71,81</t>
  </si>
  <si>
    <t>89,32</t>
  </si>
  <si>
    <t>26,89</t>
  </si>
  <si>
    <t>63,74</t>
  </si>
  <si>
    <t>TANQUE DE ASFALTO ESTACIONÁRIO COM SERPENTINA, CAPACIDADE 30.000 L - CHI DIURNO. AF_05/2023</t>
  </si>
  <si>
    <t>83,26</t>
  </si>
  <si>
    <t>67,62</t>
  </si>
  <si>
    <t>88,35</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</si>
  <si>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</si>
  <si>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</si>
  <si>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</si>
  <si>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</si>
  <si>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</si>
  <si>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97,53</t>
  </si>
  <si>
    <t>TANQUE DE ASFALTO ESTACIONÁRIO COM MAÇARICO, CAPACIDADE 20.000 L - CHI DIURNO. AF_05/2023</t>
  </si>
  <si>
    <t>70,82</t>
  </si>
  <si>
    <t>45,31</t>
  </si>
  <si>
    <t>94,11</t>
  </si>
  <si>
    <t>BETONEIRA CAPACIDADE NOMINAL DE 600 L, CAPACIDADE DE MISTURA 360 L, MOTOR ELÉTRICO TRIFÁSICO POTÊNCIA DE 4 CV, SEM CARREGADOR - CHI DIURNO. AF_05/2023</t>
  </si>
  <si>
    <t>165,48</t>
  </si>
  <si>
    <t>351,17</t>
  </si>
  <si>
    <t>308,62</t>
  </si>
  <si>
    <t>111,04</t>
  </si>
  <si>
    <t>101,09</t>
  </si>
  <si>
    <t>BETONEIRA CAPACIDADE NOMINAL DE 600 L, CAPACIDADE DE MISTURA 440 L, MOTOR A DIESEL POTÊNCIA 10 HP, COM CARREGADOR - CHI DIURNO. AF_05/2023</t>
  </si>
  <si>
    <t>92,37</t>
  </si>
  <si>
    <t>PROJETOR PNEUMÁTICO DE ARGAMASSA PARA CHAPISCO E REBOCO COM RECIPIENTE ACOPLADO, TIPO CANEQUINHA, COM COMPRESSOR DE AR REBOCÁVEL VAZÃO 89 PCM E MOTOR DIESEL DE 20 CV - CHI DIURNO. AF_05/2023</t>
  </si>
  <si>
    <t>299,77</t>
  </si>
  <si>
    <t>178,52</t>
  </si>
  <si>
    <t>MANIPULADOR TELESCÓPICO, POTÊNCIA DE 85 HP, CAPACIDADE DE CARGA DE 3.500 KG, ALTURA MÁXIMA DE ELEVAÇÃO DE 12,3 M - CHI DIURNO. AF_05/2023</t>
  </si>
  <si>
    <t>65,02</t>
  </si>
  <si>
    <t>57,15</t>
  </si>
  <si>
    <t>8,60</t>
  </si>
  <si>
    <t>70,63</t>
  </si>
  <si>
    <t>77,42</t>
  </si>
  <si>
    <t>61,51</t>
  </si>
  <si>
    <t>ESPARGIDOR DE ASFALTO PRESSURIZADO, TANQUE 6 M3 COM ISOLAÇÃO TÉRMICA, AQUECIDO COM 2 MAÇARICOS, COM BARRA ESPARGIDORA 3,60 M, MONTADO SOBRE CAMINHÃO  TOCO, PBT 14.300 KG, POTÊNCIA 185 CV - CHI DIURNO. AF_05/2023</t>
  </si>
  <si>
    <t>72,07</t>
  </si>
  <si>
    <t>67,33</t>
  </si>
  <si>
    <t>99,79</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</si>
  <si>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</si>
  <si>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</si>
  <si>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</si>
  <si>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33,35</t>
  </si>
  <si>
    <t>82,40</t>
  </si>
  <si>
    <t>APARELHO PARA CORTE E SOLDA OXI-ACETILENO SOBRE RODAS, INCLUSIVE CILINDROS E MAÇARICOS - CHI DIURNO. AF_05/2023</t>
  </si>
  <si>
    <t>5,29</t>
  </si>
  <si>
    <t>450,61</t>
  </si>
  <si>
    <t>69,16</t>
  </si>
  <si>
    <t>GRUA ASCENSIONAL, LANÇA DE 30 M, CAPACIDADE DE 1,0 T A 30 M, ALTURA ATÉ 39 M - CHI DIURNO. AF_05/2023</t>
  </si>
  <si>
    <t>72,93</t>
  </si>
  <si>
    <t>MÁQUINA JATO DE PRESSAO PORTÁTIL, CAMARA DE 1 SAIDA, CAPACIDADE 280 L, DIAMETRO 670 MM, BICO DE JATO CURTO VENTURI DE 5/16 , MANGUEIRA DE 1 COM COMPRESSOR DE AR REBOCÁVEL 189 PCM E MOTOR DIESEL 63 CV - CHI DIURNO. AF_05/2023</t>
  </si>
  <si>
    <t>30,50</t>
  </si>
  <si>
    <t>USINA DE MISTURA ASFÁLTICA À QUENTE, TIPO CONTRA FLUXO, PROD 40 A 80 TON/HORA - CHI DIURNO. AF_05/2023</t>
  </si>
  <si>
    <t>286,91</t>
  </si>
  <si>
    <t>USINA DE ASFALTO À FRIO, CAPACIDADE DE 40 A 60 TON/HORA, ELÉTRICA POTÊNCIA 30 CV - CHI DIURNO. AF_05/2023</t>
  </si>
  <si>
    <t>144,87</t>
  </si>
  <si>
    <t>206,51</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</si>
  <si>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</si>
  <si>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</si>
  <si>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</si>
  <si>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87,64</t>
  </si>
  <si>
    <t>84,73</t>
  </si>
  <si>
    <t>98,48</t>
  </si>
  <si>
    <t>56,38</t>
  </si>
  <si>
    <t>56,11</t>
  </si>
  <si>
    <t>49,78</t>
  </si>
  <si>
    <t>83,37</t>
  </si>
  <si>
    <t>50,05</t>
  </si>
  <si>
    <t>63,81</t>
  </si>
  <si>
    <t>91,76</t>
  </si>
  <si>
    <t>94,27</t>
  </si>
  <si>
    <t>LAVADORA DE ALTA PRESSAO (LAVA-JATO) PARA AGUA FRIA, PRESSAO DE OPERACAO ENTRE 1400 E 1900 LIB/POL2, VAZAO MAXIMA ENTRE 400 E 700 L/H - CHI DIURNO. AF_05/2023</t>
  </si>
  <si>
    <t>223,69</t>
  </si>
  <si>
    <t>436,27</t>
  </si>
  <si>
    <t>102274</t>
  </si>
  <si>
    <t>MARTELO DEMOLIDOR ELÉTRICO, COM POTÊNCIA DE 2.000 W, 1.000 IMPACTOS POR MINUTO, PESO DE 30 KG -  CHI DIURNO. AF_01/2021</t>
  </si>
  <si>
    <t>104092</t>
  </si>
  <si>
    <t>TERMOFUSORA PARA TUBOS E CONEXÕES EM PPR COM DIÂMETROS DE 20 A 63 MM, POTÊNCIA DE 800 W, TENSAO 220 V - CHI DIURNO. AF_05/2022</t>
  </si>
  <si>
    <t>104098</t>
  </si>
  <si>
    <t>TERMOFUSORA PARA TUBOS E CONEXÕES EM PPR COM DIÂMETROS DE 75 A 110 MM, POTÊNCIA DE *1100* W, TENSÃO 220 V - CHI DIURNO. AF_05/2022</t>
  </si>
  <si>
    <t>41,71</t>
  </si>
  <si>
    <t>45,87</t>
  </si>
  <si>
    <t>57,34</t>
  </si>
  <si>
    <t>64,62</t>
  </si>
  <si>
    <t>30,47</t>
  </si>
  <si>
    <t>27,10</t>
  </si>
  <si>
    <t>122,62</t>
  </si>
  <si>
    <t>89,28</t>
  </si>
  <si>
    <t>106,56</t>
  </si>
  <si>
    <t>94,02</t>
  </si>
  <si>
    <t>217,44</t>
  </si>
  <si>
    <t>49,26</t>
  </si>
  <si>
    <t>43,80</t>
  </si>
  <si>
    <t>54,81</t>
  </si>
  <si>
    <t>42,78</t>
  </si>
  <si>
    <t>158,58</t>
  </si>
  <si>
    <t>53,70</t>
  </si>
  <si>
    <t>73,62</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</si>
  <si>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</si>
  <si>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</si>
  <si>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</si>
  <si>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</si>
  <si>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257,17</t>
  </si>
  <si>
    <t>62,69</t>
  </si>
  <si>
    <t>44,43</t>
  </si>
  <si>
    <t>55,61</t>
  </si>
  <si>
    <t>89,52</t>
  </si>
  <si>
    <t>96,96</t>
  </si>
  <si>
    <t>51,18</t>
  </si>
  <si>
    <t>57,30</t>
  </si>
  <si>
    <t>101,58</t>
  </si>
  <si>
    <t>35,62</t>
  </si>
  <si>
    <t>116,82</t>
  </si>
  <si>
    <t>68,52</t>
  </si>
  <si>
    <t>225,83</t>
  </si>
  <si>
    <t>62,64</t>
  </si>
  <si>
    <t>192,96</t>
  </si>
  <si>
    <t>83,94</t>
  </si>
  <si>
    <t>45,84</t>
  </si>
  <si>
    <t>47,28</t>
  </si>
  <si>
    <t>33,33</t>
  </si>
  <si>
    <t>178,62</t>
  </si>
  <si>
    <t>155,22</t>
  </si>
  <si>
    <t>44,47</t>
  </si>
  <si>
    <t>50,34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</si>
  <si>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</si>
  <si>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</si>
  <si>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</si>
  <si>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</si>
  <si>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</si>
  <si>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</si>
  <si>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</si>
  <si>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</si>
  <si>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</si>
  <si>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</si>
  <si>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</si>
  <si>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</si>
  <si>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</si>
  <si>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</si>
  <si>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</si>
  <si>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</si>
  <si>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6,63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</si>
  <si>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</si>
  <si>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</si>
  <si>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</si>
  <si>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</si>
  <si>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54,71</t>
  </si>
  <si>
    <t>64,02</t>
  </si>
  <si>
    <t>78,36</t>
  </si>
  <si>
    <t>22,82</t>
  </si>
  <si>
    <t>51,03</t>
  </si>
  <si>
    <t>90,18</t>
  </si>
  <si>
    <t>126,31</t>
  </si>
  <si>
    <t>55,64</t>
  </si>
  <si>
    <t>38,32</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</si>
  <si>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</si>
  <si>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</si>
  <si>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</si>
  <si>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</si>
  <si>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171,44</t>
  </si>
  <si>
    <t>13,10</t>
  </si>
  <si>
    <t>35,84</t>
  </si>
  <si>
    <t>32,05</t>
  </si>
  <si>
    <t>93,12</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</si>
  <si>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</si>
  <si>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</si>
  <si>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</si>
  <si>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</si>
  <si>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45,80</t>
  </si>
  <si>
    <t>106,40</t>
  </si>
  <si>
    <t>32,58</t>
  </si>
  <si>
    <t>189,80</t>
  </si>
  <si>
    <t>167,58</t>
  </si>
  <si>
    <t>248,56</t>
  </si>
  <si>
    <t>76,11</t>
  </si>
  <si>
    <t>443,37</t>
  </si>
  <si>
    <t>443,16</t>
  </si>
  <si>
    <t>215,99</t>
  </si>
  <si>
    <t>385,26</t>
  </si>
  <si>
    <t>377,76</t>
  </si>
  <si>
    <t>62,51</t>
  </si>
  <si>
    <t>22,03</t>
  </si>
  <si>
    <t>85,02</t>
  </si>
  <si>
    <t>10,36</t>
  </si>
  <si>
    <t>50,32</t>
  </si>
  <si>
    <t>17,74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</si>
  <si>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</si>
  <si>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</si>
  <si>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</si>
  <si>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</si>
  <si>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38,45</t>
  </si>
  <si>
    <t>66,15</t>
  </si>
  <si>
    <t>176,82</t>
  </si>
  <si>
    <t>46,69</t>
  </si>
  <si>
    <t>58,43</t>
  </si>
  <si>
    <t>PROJETOR PNEUMÁTICO DE ARGAMASSA PARA CHAPISCO E REBOCO COM RECIPIENTE ACOPLADO, TIPO CANEQUINHA, COM COMPRESSOR DE AR REBOCÁVEL VAZÃO 89 PCM E MOTOR DIESEL DE 20 CV - DEPRECIAÇÃO. AF_05/2023</t>
  </si>
  <si>
    <t>6,82</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</si>
  <si>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</si>
  <si>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</si>
  <si>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</si>
  <si>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214,30</t>
  </si>
  <si>
    <t>268,18</t>
  </si>
  <si>
    <t>119,94</t>
  </si>
  <si>
    <t>105,78</t>
  </si>
  <si>
    <t>147,53</t>
  </si>
  <si>
    <t>91,98</t>
  </si>
  <si>
    <t>MANIPULADOR TELESCÓPICO, POTÊNCIA DE 85 HP, CAPACIDADE DE CARGA DE 3.500 KG, ALTURA MÁXIMA DE ELEVAÇÃO DE 12,3 M - DEPRECIAÇÃO. AF_05/2023</t>
  </si>
  <si>
    <t>30,90</t>
  </si>
  <si>
    <t>MANIPULADOR TELESCÓPICO, POTÊNCIA DE 85 HP, CAPACIDADE DE CARGA DE 3.500 KG, ALTURA MÁXIMA DE ELEVAÇÃO DE 12,3 M - JUROS. AF_05/2023</t>
  </si>
  <si>
    <t>7,62</t>
  </si>
  <si>
    <t>MANIPULADOR TELESCÓPICO, POTÊNCIA DE 85 HP, CAPACIDADE DE CARGA DE 3.500 KG, ALTURA MÁXIMA DE ELEVAÇÃO DE 12,3 M - MANUTENÇÃO. AF_05/2023</t>
  </si>
  <si>
    <t>36,05</t>
  </si>
  <si>
    <t>MANIPULADOR TELESCÓPICO, POTÊNCIA DE 85 HP, CAPACIDADE DE CARGA DE 3.500 KG, ALTURA MÁXIMA DE ELEVAÇÃO DE 12,3 M - MATERIAIS NA OPERAÇÃO. AF_05/2023</t>
  </si>
  <si>
    <t>157,68</t>
  </si>
  <si>
    <t>147,12</t>
  </si>
  <si>
    <t>18,50</t>
  </si>
  <si>
    <t>142,20</t>
  </si>
  <si>
    <t>30,17</t>
  </si>
  <si>
    <t>11,71</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</si>
  <si>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</si>
  <si>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</si>
  <si>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</si>
  <si>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</si>
  <si>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163,62</t>
  </si>
  <si>
    <t>73,56</t>
  </si>
  <si>
    <t>302,04</t>
  </si>
  <si>
    <t>CAMINHÃO PARA EQUIPAMENTO DE LIMPEZA A SUCÇÃO COM CAMINHÃO TRUCADO DE PESO BRUTO TOTAL 23000 KG, CARGA ÚTIL MÁXIMA 15935 KG, DISTÂNCIA ENTRE EIXOS 4,80 M, POTÊNCIA 230 CV, INCLUSIVE LIMPADORA A SUCÇÃO, TANQUE 12000 L - DEPRECIAÇÃO. AF_05/2023</t>
  </si>
  <si>
    <t>42,30</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</si>
  <si>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</si>
  <si>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</si>
  <si>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</si>
  <si>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69,86</t>
  </si>
  <si>
    <t>CAMINHÃO PARA EQUIPAMENTO DE LIMPEZA A SUCÇÃO COM CAMINHÃO TRUCADO DE PESO BRUTO TOTAL 23000 KG, CARGA ÚTIL MÁX. 15935 KG, DISTÂNCIA ENTRE EIXOS 4,80 M, POTÊNCIA 230 CV, INCLUSIVE LIMPADORA A SUCÇÃO, TANQUE 12000 L - MATERIAIS NA OPERAÇÃO. AF_05/2023</t>
  </si>
  <si>
    <t>176,81</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</si>
  <si>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</si>
  <si>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</si>
  <si>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</si>
  <si>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</si>
  <si>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</si>
  <si>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</si>
  <si>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</si>
  <si>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36,92</t>
  </si>
  <si>
    <t>29,67</t>
  </si>
  <si>
    <t>53,31</t>
  </si>
  <si>
    <t>276,90</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</si>
  <si>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</si>
  <si>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</si>
  <si>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</si>
  <si>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</si>
  <si>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417,01</t>
  </si>
  <si>
    <t>156,66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</si>
  <si>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</si>
  <si>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</si>
  <si>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</si>
  <si>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</si>
  <si>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11,75</t>
  </si>
  <si>
    <t>GRUA ASCENCIONAL, LANÇA DE 30 M, CAPACIDADE DE 1,0 T A 30 M, ALTURA ATÉ 39 M   DEPRECIAÇÃO. AF_05/2023</t>
  </si>
  <si>
    <t>28,78</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</si>
  <si>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</si>
  <si>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</si>
  <si>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</si>
  <si>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96,78</t>
  </si>
  <si>
    <t>155,57</t>
  </si>
  <si>
    <t>9,77</t>
  </si>
  <si>
    <t>44,91</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</si>
  <si>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</si>
  <si>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</si>
  <si>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</si>
  <si>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</si>
  <si>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67,26</t>
  </si>
  <si>
    <t>160,74</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</si>
  <si>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</si>
  <si>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</si>
  <si>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</si>
  <si>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138,00</t>
  </si>
  <si>
    <t>USINA DE MISTURA ASFÁLTICA À QUENTE, TIPO CONTRA FLUXO, PROD 40 A 80 TON/HORA - MATERIAIS NA OPERAÇÃO. AF_05/2023</t>
  </si>
  <si>
    <t>2.160,00</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</si>
  <si>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</si>
  <si>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</si>
  <si>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</si>
  <si>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</si>
  <si>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112,62</t>
  </si>
  <si>
    <t>32,55</t>
  </si>
  <si>
    <t>54,22</t>
  </si>
  <si>
    <t>47,17</t>
  </si>
  <si>
    <t>147,66</t>
  </si>
  <si>
    <t>47,90</t>
  </si>
  <si>
    <t>17,36</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</si>
  <si>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</si>
  <si>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</si>
  <si>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</si>
  <si>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</si>
  <si>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</si>
  <si>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</si>
  <si>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</si>
  <si>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</si>
  <si>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</si>
  <si>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</si>
  <si>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</si>
  <si>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</si>
  <si>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</si>
  <si>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47,95</t>
  </si>
  <si>
    <t>60,01</t>
  </si>
  <si>
    <t>44,75</t>
  </si>
  <si>
    <t>53,79</t>
  </si>
  <si>
    <t>67,24</t>
  </si>
  <si>
    <t>64,73</t>
  </si>
  <si>
    <t>273,84</t>
  </si>
  <si>
    <t>58,63</t>
  </si>
  <si>
    <t>39,03</t>
  </si>
  <si>
    <t>17,46</t>
  </si>
  <si>
    <t>66,55</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</si>
  <si>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</si>
  <si>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</si>
  <si>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</si>
  <si>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</si>
  <si>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4.320,00</t>
  </si>
  <si>
    <t>297,54</t>
  </si>
  <si>
    <t>104,88</t>
  </si>
  <si>
    <t>478,29</t>
  </si>
  <si>
    <t>5.400,00</t>
  </si>
  <si>
    <t>102270</t>
  </si>
  <si>
    <t>MARTELO DEMOLIDOR ELÉTRICO, COM POTÊNCIA DE 2.000 W, 1.000 IMPACTOS POR MINUTO, PESO DE 30 KG - DEPRECIAÇÃO. AF_01/2021</t>
  </si>
  <si>
    <t>102271</t>
  </si>
  <si>
    <t>MARTELO DEMOLIDOR ELÉTRICO, COM POTÊNCIA DE 2.000 W, 1.000 IMPACTOS POR MINUTO, PESO DE 30 KG - JUROS. AF_01/2021</t>
  </si>
  <si>
    <t>102272</t>
  </si>
  <si>
    <t>MARTELO DEMOLIDOR ELÉTRICO, COM POTÊNCIA DE 2.000 W, 1.000 IMPACTOS POR MINUTO, PESO DE 30 KG - MANUTENÇÃO. AF_01/2021</t>
  </si>
  <si>
    <t>102273</t>
  </si>
  <si>
    <t>MARTELO DEMOLIDOR ELÉTRICO, COM POTÊNCIA DE 2.000 W, 1.000 IMPACTOS POR MINUTO, PESO DE 30 KG - MATERIAIS NA OPERAÇÃO. AF_01/2021</t>
  </si>
  <si>
    <t>102809</t>
  </si>
  <si>
    <t>CALDEIRA A GÁS COM TERMOSTATO, CAPACIDADE 100 LITROS - MATERIAIS NA OPERAÇÃO. AF_05/2023</t>
  </si>
  <si>
    <t>102815</t>
  </si>
  <si>
    <t>CENTRAL DE LAMA BENTONÍTICA (DEPÓSITO DE BENTONITA, MISTURADOR DE ALTA TURBULÊNCIA, SILOS DE ARMAZENAMENTO DE LAMA E ÁGUA, LABORATÓRIO DE CONTROLE DE QUALIDADE DA LAMA) - MATERIAIS NA OPERAÇÃO. AF_04/2019</t>
  </si>
  <si>
    <t>102826</t>
  </si>
  <si>
    <t>CONJUNTO MACACO E BOMBA HIDRÁULICA PARA PROTENSAO DE CORDOALHAS, ESFORÇO MAXIMO DE 115 TONELADAS - MATERIAIS NA OPERAÇÃO. AF_05/2023</t>
  </si>
  <si>
    <t>102832</t>
  </si>
  <si>
    <t>CONJUNTO CILINDRO E BOMBA HIDRÁULICA PARA PROTENSÃO DE MONOBARRAS PARA TIRANTES, ESFORÇO MÁXIMO DE 30 TONELADAS  - MATERIAIS NA OPERAÇÃO. AF_05/2023</t>
  </si>
  <si>
    <t>102843</t>
  </si>
  <si>
    <t>GUINDASTE HIDRAULICO AUTOPROPELIDO, COM LANÇA TRELIÇADA 40 M, CAPACIDADE MÁXIMA 75 T, EQUIPADO COM CLAMSHELL - MATERIAIS NA OPERAÇÃO. AF_04/2019</t>
  </si>
  <si>
    <t>102849</t>
  </si>
  <si>
    <t>GUINDASTE SOBRE ESTEIRAS, COM LANÇA TRELIÇADA 40 M, CAPACIDADE MÁXIMA 75 T - MATERIAIS NA OPERAÇÃO. AF_04/2019</t>
  </si>
  <si>
    <t>102855</t>
  </si>
  <si>
    <t>GUINDASTE SOBRE ESTEIRAS, COM LANÇA TRELIÇADA 40 M, CAPACIDADE MÁXIMA 75 T, EQUIPADO COM CLAMSHELL - MATERIAIS NA OPERAÇÃO. AF_04/2019</t>
  </si>
  <si>
    <t>102861</t>
  </si>
  <si>
    <t>MÁQUINA FORMER DOBRAS DIVERSAS: 220V/380V TRIFÁSICO OU MONOFÁSICO, CAPACIDADE 0,5-1,27MM, MOTOR 2CV - MATERIAIS NA OPERAÇÃO. AF_05/2023</t>
  </si>
  <si>
    <t>102867</t>
  </si>
  <si>
    <t>MÁQUINA SOLDA ARCO COM PISTOLA DE SOLDAGEM PARA STUD BOLT DE 5 MM A 22 MM - MATERIAIS NA OPERAÇÃO. AF_05/2023</t>
  </si>
  <si>
    <t>102873</t>
  </si>
  <si>
    <t>PERFURATRIZ HIDRÁULICA SOBRE ESTEIRA, TORQUE MÁXIMO 161 KNM, PROFUNDIDADE MÁXIMA 54 M, DIÂMETRO MÁXIMO 1500 MM, POTÊNCIA MOTOR 268 HP - MATERIAIS NA OPERAÇÃO. AF_04/2019</t>
  </si>
  <si>
    <t>102879</t>
  </si>
  <si>
    <t>PERFURATRIZ PARA EXECUÇÃO DE ESTACAS SECANTES, TIPO HÉLICE CONTÍNUA COM CABEÇOTE DUPLO E TUBO METÁLICO - MATERIAIS NA OPERAÇÃO. AF_04/2019</t>
  </si>
  <si>
    <t>180,00</t>
  </si>
  <si>
    <t>102885</t>
  </si>
  <si>
    <t>PLATAFORMA ELEVATÓRIA - MATERIAIS NA OPERAÇÃO. AF_04/2019</t>
  </si>
  <si>
    <t>102891</t>
  </si>
  <si>
    <t>PÓRTICO ROLANTE MONOVIGA, PERFIL I, 4 PERNAS, CAPACIDADE 5 T  - MATERIAIS NA OPERAÇÃO. AF_04/2019</t>
  </si>
  <si>
    <t>102897</t>
  </si>
  <si>
    <t>ESCAVADEIRA HIDRÁULICA SOBRE ESTEIRA, PESO OPERACIONAL ENTRE 22,00 E 23,50 T, POTÊNCIA NOMINAL 139 HP, COM MARTELO ROMPEDOR HIDRÁULICO 1700 KG - MATERIAIS NA OPERAÇÃO. AF_04/2019</t>
  </si>
  <si>
    <t>102903</t>
  </si>
  <si>
    <t>TORRE, COMPOSTA POR GUINCHO MECÂNICO, GUINCHO MANUAL, CABOS DE AÇO, PITEIRA E SOQUETE  - MATERIAIS NA OPERAÇÃO. AF_05/2023</t>
  </si>
  <si>
    <t>102909</t>
  </si>
  <si>
    <t>UNIDADE DOSADORA AIRLESS TIPO HOT SPRAY - MATERIAIS NA OPERAÇÃO. AF_05/2023</t>
  </si>
  <si>
    <t>102915</t>
  </si>
  <si>
    <t>ENCERADEIRA INDUSTRIAL, 400 MM, 220V, 1 HP - MATERIAIS NA OPERAÇÃO. AF_05/2023</t>
  </si>
  <si>
    <t>102927</t>
  </si>
  <si>
    <t>SERRA FITA HORIZONTAL, ELÉTRICA, COM CONTROLE HIDRÁULICO, PAINEL DE COMANDO EM 24 V, MOTOR ELÉTRICO 1,5 CV, DIMENSÕES DA FITA 3880 X 27 X 0,9 MM, TRIFÁSICA - MATERIAIS NA OPERAÇÃO. AF_05/2023</t>
  </si>
  <si>
    <t>102933</t>
  </si>
  <si>
    <t>FURADEIRA ELETROMAGNÉTICA, VELOCIDADE (SEM CARGA/ COM CARGA) 450/ 270 RPM, ESPESSURA MÁXIMA DA CHAPA A SER FURADA 50 MM, PORÇA DE ADESÃO MAGNÉTICA 17000 N, POTÊNCIA 1100 W, ALIMENTÇÃO 220 - 60 HZ, MONOFÁSICA - MATERIAIS NA OPERAÇÃO. AF_08/2019</t>
  </si>
  <si>
    <t>102939</t>
  </si>
  <si>
    <t>MÁQUINA METALEIRA UNIVERSAL MODELO IW 110/180 BTD - MATERIAIS NA OPERAÇÃO. AF_05/2023</t>
  </si>
  <si>
    <t>102945</t>
  </si>
  <si>
    <t>TARTARUGA DE OXICORTE CG1, MONOFÁSICA, 220 V, FREQUÊNCIA 50 HZ, VELOCIDADE DE CORTE (MM/MIN) 50 A 750, DIÂMETRO MÍNIMO DO COMPASSO MM 200 - MATERIAIS NA OPERAÇÃO. AF_05/2023</t>
  </si>
  <si>
    <t>102951</t>
  </si>
  <si>
    <t>BETONEIRA CAPACIDADE NOMINAL DE 250 L, CAPACIDADE DE MISTURA DE 175 L, MOTOR ELÉTRICO MONOFÁSICO POTÊNCIA 1CV - MATERIAIS NA OPERAÇÃO. AF_05/2023</t>
  </si>
  <si>
    <t>102957</t>
  </si>
  <si>
    <t>RETROESCAVADEIRA SOBRE RODAS COM CARREGADEIRA , PESO OPERACIONAL MÍN. 6,674, POTÊNCIA LÍQ 88 HP, COM MARTELO ROMPEDOR HIDRÁULICO ENTRE  275 A 362 KG - MATERIAIS NA OPERAÇÃO. AF_02/2021</t>
  </si>
  <si>
    <t>102963</t>
  </si>
  <si>
    <t>PERFURATRIZ HIDRÁULICA SOBRE ESTEIRA, TORQUE MÁXIMO 98 KNM, PROFUNDIDADE MÁXIMA 25 M, DIÂMETRO MÁXIMO 115 MM, POTÊNCIA MOTOR 190 HP - MATERIAIS NA OPERAÇÃO. AF_02/2021</t>
  </si>
  <si>
    <t>102969</t>
  </si>
  <si>
    <t>COMPRESSOR DE AR, VAZAO DE 10 PCM, RESERVATORIO 100 L, PRESSAO DE TRABALHO ENTRE 6,9 E 9,7 BAR, POTENCIA 2 HP, TENSAO 110/220 V - MATERIAIS NA OPERAÇÃO. AF_05/2023</t>
  </si>
  <si>
    <t>102985</t>
  </si>
  <si>
    <t>MÁQUINA DEMARCADORA DE FAIXA DE TRÁFEGO À FRIO, TRAÇÃO MANUAL, 4 CV, PRESSÃO MAX 3300 PSI, TANQUE 20 L - MATERIAIS NA OPERAÇÃO. AF_06/2021</t>
  </si>
  <si>
    <t>103156</t>
  </si>
  <si>
    <t>MÁQUINA PARA SOLDA POR ELETROFUSÃO PARA TUBOS DE POLIETILENO DE ALTA DENSIDADE (PEAD) COM DIÂMETRO EXTERNO DE 20 A 800 MM, POTÊNCIA ENTRE 2750 E 3000 W - MATERIAIS NA OPERAÇÃO. AF_05/2023</t>
  </si>
  <si>
    <t>103162</t>
  </si>
  <si>
    <t>MÁQUINA PARA SOLDA POR ELETROFUSÃO PARA TUBOS DE POLIETILENO DE ALTA DENSIDADE (PEAD) COM DIÂMETRO EXTERNO DE 20 A 1600 MM, POTÊNCIA DE 3500 W - MATERIAIS NA OPERAÇÃO. AF_05/2023</t>
  </si>
  <si>
    <t>103168</t>
  </si>
  <si>
    <t>MÁQUINA PARA SOLDA POR TERMOFUSÃO PARA TUBOS DE POLIETILENO DE ALTA DENSIDADE (PEAD) COM DIÂMETRO EXTERNO DE 90 A 315 MM, POTÊNCIA ENTRE 2500 E 5350 W - MATERIAIS NA OPERAÇÃO. AF_05/2023</t>
  </si>
  <si>
    <t>103174</t>
  </si>
  <si>
    <t>MÁQUINA PARA SOLDA POR TERMOFUSÃO PARA TUBOS DE POLIETILENO DE ALTA DENSIDADE (PEAD) COM DIÂMETRO EXTERNO DE 315 A 630 MM, POTÊNCIA ENTRE 8000 E 12350 W - MATERIAIS NA OPERAÇÃO. AF_05/2023</t>
  </si>
  <si>
    <t>103180</t>
  </si>
  <si>
    <t>MÁQUINA PARA SOLDA POR TERMOFUSÃO PARA TUBOS DE POLIETILENO DE ALTA DENSIDADE (PEAD) COM DIÂMETRO EXTERNO DE 710 A 1200 MM, POTÊNCIA ENTRE 16000 E 29500 W - MATERIAIS NA OPERAÇÃO. AF_05/2023</t>
  </si>
  <si>
    <t>103223</t>
  </si>
  <si>
    <t>PERFURATRIZ PARA FURO DIRECIONAL HORIZONTAL (HDD) COM CAPACIDADE ATÉ 89 KN, POTÊNCIA 24,8 HP A 80 HP (INCLUSO FERRAMENTAS E LOCALIZADOR) - MATERIAIS NA OPERAÇÃO. AF_05/2023</t>
  </si>
  <si>
    <t>35,18</t>
  </si>
  <si>
    <t>103229</t>
  </si>
  <si>
    <t>PERFURATRIZ PARA FURO DIRECIONAL HORIZONTAL (HDD) COM CAPACIDADE DE 90 KN A 200 KN, POTÊNCIA 100 HP A 160 HP (INCLUSO FERRAMENTAS E LOCALIZADOR) - MATERIAIS NA OPERAÇÃO. AF_05/2023</t>
  </si>
  <si>
    <t>97,35</t>
  </si>
  <si>
    <t>103235</t>
  </si>
  <si>
    <t>PERFURATRIZ PARA FURO DIRECIONAL HORIZONTAL (HDD) COM CAPACIDADE DE 201 KN A 560 KN, POTÊNCIA 200 HP A 260 HP (INCLUSO FERRAMENTAS E LOCALIZADOR) - MATERIAIS NA OPERAÇÃO. AF_05/2023</t>
  </si>
  <si>
    <t>102,95</t>
  </si>
  <si>
    <t>103241</t>
  </si>
  <si>
    <t>MISTURADOR PARA PREPARO DE LAMA ESTABILIZANTE COM CAPACIDADE DE *4000* L, COM BOMBA CENTRÍFUGA 5,5 HP A 23,07 HP, PARA SISTEMA DE FURO DIRECIONAL - MATERIAIS NA OPERAÇÃO. AF_05/2023</t>
  </si>
  <si>
    <t>103660</t>
  </si>
  <si>
    <t>VARREDEIRA DE GRAMA SINTÉTICA A GASOLINA, 2,4 CV, 4 TEMPOS - MATERIAIS NA OPERAÇÃO. AF_05/2023</t>
  </si>
  <si>
    <t>103666</t>
  </si>
  <si>
    <t>BATE ESTACA PARA INSTALAÇÃO DE DEFENSAS METÁLICAS (GUARD RAIL) FIXO, INCLUSIVE CAMINHÃO TOCO PBT 9.700 KG, POTÊNCIA DE 160 CV - MATERIAIS NA OPERAÇÃO. AF_05/2023</t>
  </si>
  <si>
    <t>161,51</t>
  </si>
  <si>
    <t>103792</t>
  </si>
  <si>
    <t>MINI GUINDASTE ARANHA SOBRE ESTEIRAS E LANCA TELESCÓPICA, CAPACIDADE MÁXIMA DE CARGA 3,0 TON, RAIO MÁXIMO DE TRABALHO 8,25 M, ALTURA DE LANÇA DO SOLO 9,2 M, 55 M DE CABO DE AÇO 8 MM, MOTOR ELÉTRICO 220/380 VOLTS TRIFÁSICO - MATERIAIS NA OPERAÇÃO. AF_03/2022</t>
  </si>
  <si>
    <t>103937</t>
  </si>
  <si>
    <t>CONJUNTO MACACO HIDRÁULICO E CENTRAL DE BOMBEAMENTO MOTORIZADO 1,8 KW PARA PROTENSÃO DE MONOCABOS PARA CONCRETO PROTENDIDO, ESFORÇO MÁXIMO DE 20 TONELADAS  - MATERIAIS NA OPERAÇÃO. AF_05/2022</t>
  </si>
  <si>
    <t>103943</t>
  </si>
  <si>
    <t>CONJUNTO MACACO HIDRÁULICO E CENTRAL DE BOMBEAMENTO MOTORIZADO 1,8 KW PARA PROTENSÃO DE MONOCABOS PARA CONCRETO PROTENDIDO, ESFORÇO MÁXIMO DE 30 TONELADAS  - MATERIAIS NA OPERAÇÃO. AF_05/2022</t>
  </si>
  <si>
    <t>104087</t>
  </si>
  <si>
    <t>TERMOFUSORA PARA TUBOS E CONEXÕES EM PPR COM DIÂMETROS DE 20 A 63 MM, POTÊNCIA DE 800 W, TENSAO 220 V - DEPRECIAÇÃO. AF_05/2022</t>
  </si>
  <si>
    <t>104088</t>
  </si>
  <si>
    <t>TERMOFUSORA PARA TUBOS E CONEXÕES EM PPR COM DIÂMETROS DE 20 A 63 MM, POTÊNCIA DE 800 W, TENSAO 220 V - JUROS. AF_05/2022</t>
  </si>
  <si>
    <t>104089</t>
  </si>
  <si>
    <t>TERMOFUSORA PARA TUBOS E CONEXÕES EM PPR COM DIÂMETROS DE 20 A 63 MM, POTÊNCIA DE 800 W, TENSAO 220 V - MANUTENÇÃO. AF_05/2022</t>
  </si>
  <si>
    <t>104090</t>
  </si>
  <si>
    <t>TERMOFUSORA PARA TUBOS E CONEXÕES EM PPR COM DIÂMETROS DE 20 A 63 MM, POTÊNCIA DE 800 W, TENSAO 220 V - MATERIAIS NA OPERAÇÃO. AF_05/2022</t>
  </si>
  <si>
    <t>104093</t>
  </si>
  <si>
    <t>TERMOFUSORA PARA TUBOS E CONEXÕES EM PPR COM DIÂMETROS DE 75 A 110 MM, POTÊNCIA DE *1100* W, TENSÃO 220 V - DEPRECIAÇÃO. AF_05/2022</t>
  </si>
  <si>
    <t>104094</t>
  </si>
  <si>
    <t>TERMOFUSORA PARA TUBOS E CONEXÕES EM PPR COM DIÂMETROS DE 75 A 110 MM, POTÊNCIA DE *1100* W, TENSÃO 220 V - JUROS. AF_05/2022</t>
  </si>
  <si>
    <t>104095</t>
  </si>
  <si>
    <t>TERMOFUSORA PARA TUBOS E CONEXÕES EM PPR COM DIÂMETROS DE 75 A 110 MM, POTÊNCIA DE *1100* W, TENSÃO 220 V - MANUTENÇÃO. AF_05/2022</t>
  </si>
  <si>
    <t>104096</t>
  </si>
  <si>
    <t>TERMOFUSORA PARA TUBOS E CONEXÕES EM PPR COM DIÂMETROS DE 75 A 110 MM, POTÊNCIA DE *1100* W, TENSÃO 220 V - MATERIAIS NA OPERAÇÃO. AF_05/2022</t>
  </si>
  <si>
    <t>104519</t>
  </si>
  <si>
    <t>LIXADEIRA DE PAREDE, COM LED, POTÊNCIA 750 W, FREQUÊNCIA 60 HZ, VELOCIDADE 1000 A 2100 RPM, DIÂMETRO DA LIXA 225 MM - MATERIAIS NA OPERAÇÃO. AF_12/2022</t>
  </si>
  <si>
    <t>104655</t>
  </si>
  <si>
    <t>MARTELETE PERFURADOR/ ROMPEDOR ELÉTRICO, POTÊNCIA 800 W, 220 V - MATERIAIS NA OPERAÇÃO. AF_05/2023</t>
  </si>
  <si>
    <t>104687</t>
  </si>
  <si>
    <t>GRUPO GERADOR DIESEL, COM CARENAGEM, POTÊNCIA STANDART ENTRE 400 E 460 KVA, VELOCIDADE DE 1800 RPM, FREQUÊNCIA DE 60 HZ - MATERIAIS NA OPERAÇÃO. AF_05/2023</t>
  </si>
  <si>
    <t>450,72</t>
  </si>
  <si>
    <t>104694</t>
  </si>
  <si>
    <t>PERFURATRIZ DE COROA DIAMANTADA PARA CONCRETO, DIÂMETRO ATÉ 250 MM, MOTOR ELÉTRICO 220 V, POTÊNCIA 2.500 W - MATERIAIS NA OPERAÇÃO. AF_05/2023</t>
  </si>
  <si>
    <t>104703</t>
  </si>
  <si>
    <t>CAMINHÃO TANQUE PARA HIDROSSEMEADURA, COM CAPACIDADE DE 8.000 LITROS, INCLUINDO BOMBA PARA LANÇAMENTO COM MOTOR DIESEL COM POTÊNCIA DE 105 CV - MATERIAIS NA OPERAÇÃO. AF_06/2023</t>
  </si>
  <si>
    <t>92,76</t>
  </si>
  <si>
    <t>104709</t>
  </si>
  <si>
    <t>GUINDASTE HIDRÁULICO AUTOPROPELIDO, COM LANÇA TRELICADA 41 M, CAPACIDADE MÁXIMA DE ELEVAÇÃO 43 T, POTÊNCIA 230 KW, EQUIPADO COM CAÇAMBA DE ARRASTO (DRAGLINE) DE 0,76 M3 - MATERIAIS NA OPERAÇÃO. AF_06/2023</t>
  </si>
  <si>
    <t>1.173,00</t>
  </si>
  <si>
    <t>104715</t>
  </si>
  <si>
    <t>ESCAVADEIRA HIDRÁULICA DE BRAÇO LONGO (LONGO ALCANCE) SOBRE ESTEIRAS, CAÇAMBA 0,52 M3, PESO OPERACIONAL 24 T, POTÊNCIA LÍQUIDA 155 HP  - MATERIAIS NA OPERAÇÃO. AF_06/2023</t>
  </si>
  <si>
    <t>524,26</t>
  </si>
  <si>
    <t>594,51</t>
  </si>
  <si>
    <t>662,63</t>
  </si>
  <si>
    <t>772,29</t>
  </si>
  <si>
    <t>100,11</t>
  </si>
  <si>
    <t>96,67</t>
  </si>
  <si>
    <t>117,17</t>
  </si>
  <si>
    <t>1.148,74</t>
  </si>
  <si>
    <t>1.414,50</t>
  </si>
  <si>
    <t>1.498,13</t>
  </si>
  <si>
    <t>1.668,75</t>
  </si>
  <si>
    <t>2.087,13</t>
  </si>
  <si>
    <t>2.522,13</t>
  </si>
  <si>
    <t>2.630,07</t>
  </si>
  <si>
    <t>2.864,42</t>
  </si>
  <si>
    <t>3.291,94</t>
  </si>
  <si>
    <t>3.415,83</t>
  </si>
  <si>
    <t>1.131,99</t>
  </si>
  <si>
    <t>1.385,15</t>
  </si>
  <si>
    <t>1.468,77</t>
  </si>
  <si>
    <t>1.652,00</t>
  </si>
  <si>
    <t>2.055,94</t>
  </si>
  <si>
    <t>2.479,66</t>
  </si>
  <si>
    <t>2.588,75</t>
  </si>
  <si>
    <t>2.793,75</t>
  </si>
  <si>
    <t>3.209,31</t>
  </si>
  <si>
    <t>3.314,62</t>
  </si>
  <si>
    <t>56,12</t>
  </si>
  <si>
    <t>63,17</t>
  </si>
  <si>
    <t>48,91</t>
  </si>
  <si>
    <t>60,47</t>
  </si>
  <si>
    <t>77,73</t>
  </si>
  <si>
    <t>84,33</t>
  </si>
  <si>
    <t>TELHAMENTO COM TELHA ESTRUTURAL DE FIBROCIMENTO E= 8 MM, COM ATÉ 2 ÁGUAS, INCLUSO IÇAMENTO. AF_07/2019_PS</t>
  </si>
  <si>
    <t>114,03</t>
  </si>
  <si>
    <t>192,35</t>
  </si>
  <si>
    <t>104807</t>
  </si>
  <si>
    <t>COMPOSIÇÃO PARAMÉTRICA PARA EXECUÇÃO DE COBERTURA EM CASAS COM ESTRUTURA DE TESOURA DE MADEIRA, DUAS ÁGUAS, TELHA CERÂMICA DE ENCAIXE E SEM PLATIBANDA. AF_11/2023</t>
  </si>
  <si>
    <t>261,31</t>
  </si>
  <si>
    <t>104809</t>
  </si>
  <si>
    <t>COMPOSIÇÃO PARAMÉTRICA PARA EXECUÇÃO DE COBERTURA EM CASAS COM ESTRUTURA DE PONTALETES DE MADEIRA, DUAS ÁGUAS, TELHA CERÂMICA DE ENCAIXE E SEM PLATIBANDA. AF_11/2023</t>
  </si>
  <si>
    <t>204,85</t>
  </si>
  <si>
    <t>104810</t>
  </si>
  <si>
    <t>COMPOSIÇÃO PARAMÉTRICA PARA EXECUÇÃO DE COBERTURA EM CASAS COM ESTRUTURA DE PONTALETES DE MADEIRA, DUAS ÁGUAS, TELHA DE FIBROCIMENTO E SEM PLATIBANDA. AF_11/2023</t>
  </si>
  <si>
    <t>104811</t>
  </si>
  <si>
    <t>COMPOSIÇÃO PARAMÉTRICA PARA EXECUÇÃO DE COBERTURA EM CASAS COM ESTRUTURA DE TESOURA METÁLICA, DUAS ÁGUAS, TELHA CERÂMICA DE ENCAIXE E SEM PLATIBANDA. AF_11/2023</t>
  </si>
  <si>
    <t>273,14</t>
  </si>
  <si>
    <t>104812</t>
  </si>
  <si>
    <t>COMPOSIÇÃO PARAMÉTRICA PARA EXECUÇÃO DE COBERTURA EM CASAS COM ESTRUTURA DE TESOURA METÁLICA, DUAS ÁGUAS, TELHA DE FIBROCIMENTO E SEM PLATIBANDA. AF_11/2023</t>
  </si>
  <si>
    <t>176,43</t>
  </si>
  <si>
    <t>104813</t>
  </si>
  <si>
    <t>COMPOSIÇÃO PARAMÉTRICA PARA EXECUÇÃO DE COBERTURA EM CASAS SEM ESTRUTURA DE APOIO PARA A TRAMA, COM DUAS ÁGUAS, TELHA CERÂMICA E SEM PLATIBANDA. AF_11/2023</t>
  </si>
  <si>
    <t>162,42</t>
  </si>
  <si>
    <t>104814</t>
  </si>
  <si>
    <t>COMPOSIÇÃO PARAMÉTRICA PARA EXECUÇÃO DE COBERTURA EM CASAS SEM ESTRUTURA DE APOIO PARA A TRAMA, COM DUAS ÁGUAS, TELHA DE FIBROCIMENTO E SEM PLATIBANDA. AF_11/2023</t>
  </si>
  <si>
    <t>82,43</t>
  </si>
  <si>
    <t>104815</t>
  </si>
  <si>
    <t>COMPOSIÇÃO PARAMÉTRICA PARA EXECUÇÃO DE COBERTURA EM CASAS COM ESTRUTURA DE PONTALETES DE MADEIRA, UMA ÁGUA, TELHA DE FIBROCIMENTO E COM PLATIBANDA. AF_11/2023</t>
  </si>
  <si>
    <t>163,16</t>
  </si>
  <si>
    <t>104808</t>
  </si>
  <si>
    <t>COMPOSIÇÃO PARAMÉTRICA PARA EXECUÇÃO DE COBERTURA EM CASAS COM ESTRUTURA DE TESOURA DE MADEIRA, DUAS ÁGUAS, TELHA DE FIBROCIMENTO E SEM PLATIBANDA. AF_11/2023</t>
  </si>
  <si>
    <t>180,32</t>
  </si>
  <si>
    <t>104816</t>
  </si>
  <si>
    <t>COMPOSIÇÃO PARAMÉTRICA PARA EXECUÇÃO DE COBERTURA DE EDIFICAÇÕES COM ESTRUTURA EM PONTALETES DE MADEIRA, DUAS ÁGUAS, TELHA DE FIBROCIMENTO ONDULADA E COM PLATIBANDA. AF_11/2023</t>
  </si>
  <si>
    <t>1.719,91</t>
  </si>
  <si>
    <t>104817</t>
  </si>
  <si>
    <t>COMPOSIÇÃO PARAMÉTRICA PARA EXECUÇÃO DE COBERTURA DE EDIFICAÇÕES COM ESTRUTURA EM PONTALETES DE MADEIRA, DUAS ÁGUAS, TELHA CERÂMICA E SEM PLATIBANDA. AF_11/2023</t>
  </si>
  <si>
    <t>216,73</t>
  </si>
  <si>
    <t>104819</t>
  </si>
  <si>
    <t>COMPOSIÇÃO PARAMÉTRICA PARA EXECUÇÃO DE COBERTURA DE EDIFICAÇÕES COM ESTRUTURA EM TESOURA METÁLICA, DUAS ÁGUAS, TELHA CERÂMICA E SEM PLATIBANDA. AF_11/2023</t>
  </si>
  <si>
    <t>220,85</t>
  </si>
  <si>
    <t>104821</t>
  </si>
  <si>
    <t>COMPOSIÇÃO PARAMÉTRICA PARA EXECUÇÃO DE COBERTURA DE EDIFICAÇÕES COM ESTRUTURA EM TESOURA DE MADEIRA, DUAS ÁGUAS, TELHA CERÂMICA E SEM PLATIBANDA. AF_11/2023</t>
  </si>
  <si>
    <t>233,03</t>
  </si>
  <si>
    <t>104822</t>
  </si>
  <si>
    <t>COMPOSIÇÃO PARAMÉTRICA PARA EXECUÇÃO DE COBERTURA DE EDIFICAÇÕES COM ESTRUTURA EM PONTALETES DE MADEIRA, MAIS DE DUAS ÁGUAS, GEOMETRIA RECORTADA EM PLANTA, TELHA CERÂMICA E COM PLATIBANDA. AF_11/2023</t>
  </si>
  <si>
    <t>279,58</t>
  </si>
  <si>
    <t>104823</t>
  </si>
  <si>
    <t>COMPOSIÇÃO PARAMÉTRICA PARA EXECUÇÃO DE COBERTURA DE EDIFICAÇÕES COM ESTRUTURA EM PONTALETES DE MADEIRA, MAIS DE DUAS ÁGUAS, GEOMETRIA RECORTADA EM PLANTA, TELHA CERÂMICA E SEM PLATIBANDA. AF_11/2023</t>
  </si>
  <si>
    <t>251,28</t>
  </si>
  <si>
    <t>40,76</t>
  </si>
  <si>
    <t>57,50</t>
  </si>
  <si>
    <t>75,94</t>
  </si>
  <si>
    <t>84,63</t>
  </si>
  <si>
    <t>82,03</t>
  </si>
  <si>
    <t>60,99</t>
  </si>
  <si>
    <t>25,26</t>
  </si>
  <si>
    <t>176,22</t>
  </si>
  <si>
    <t>58,78</t>
  </si>
  <si>
    <t>66,26</t>
  </si>
  <si>
    <t>90,65</t>
  </si>
  <si>
    <t>175,18</t>
  </si>
  <si>
    <t>79,42</t>
  </si>
  <si>
    <t>194,15</t>
  </si>
  <si>
    <t>240,45</t>
  </si>
  <si>
    <t>286,36</t>
  </si>
  <si>
    <t>360,18</t>
  </si>
  <si>
    <t>64,24</t>
  </si>
  <si>
    <t>124,82</t>
  </si>
  <si>
    <t>118,10</t>
  </si>
  <si>
    <t>58,90</t>
  </si>
  <si>
    <t>32,03</t>
  </si>
  <si>
    <t>127,30</t>
  </si>
  <si>
    <t>64,07</t>
  </si>
  <si>
    <t>663,05</t>
  </si>
  <si>
    <t>769,50</t>
  </si>
  <si>
    <t>875,95</t>
  </si>
  <si>
    <t>1.111,54</t>
  </si>
  <si>
    <t>1.217,99</t>
  </si>
  <si>
    <t>1.370,35</t>
  </si>
  <si>
    <t>1.586,57</t>
  </si>
  <si>
    <t>1.771,40</t>
  </si>
  <si>
    <t>1.877,86</t>
  </si>
  <si>
    <t>2.011,25</t>
  </si>
  <si>
    <t>FABRICAÇÃO E INSTALAÇÃO DE TESOURA INTEIRA EM AÇO, VÃO DE 3 M, PARA TELHA ONDULADA DE FIBROCIMENTO, METÁLICA, PLÁSTICA OU TERMOACÚSTICA, INCLUSO IÇAMENTO. AF_12/2015</t>
  </si>
  <si>
    <t>742,56</t>
  </si>
  <si>
    <t>849,02</t>
  </si>
  <si>
    <t>1.057,66</t>
  </si>
  <si>
    <t>1.164,12</t>
  </si>
  <si>
    <t>1.316,48</t>
  </si>
  <si>
    <t>1.478,82</t>
  </si>
  <si>
    <t>1.690,59</t>
  </si>
  <si>
    <t>1.903,49</t>
  </si>
  <si>
    <t>1.196,97</t>
  </si>
  <si>
    <t>1.621,77</t>
  </si>
  <si>
    <t>1.707,65</t>
  </si>
  <si>
    <t>1.896,14</t>
  </si>
  <si>
    <t>2.358,09</t>
  </si>
  <si>
    <t>3.046,94</t>
  </si>
  <si>
    <t>3.150,38</t>
  </si>
  <si>
    <t>3.428,65</t>
  </si>
  <si>
    <t>3.953,03</t>
  </si>
  <si>
    <t>4.236,05</t>
  </si>
  <si>
    <t>1.163,47</t>
  </si>
  <si>
    <t>1.580,45</t>
  </si>
  <si>
    <t>1.666,34</t>
  </si>
  <si>
    <t>1.982,85</t>
  </si>
  <si>
    <t>2.247,91</t>
  </si>
  <si>
    <t>2.858,13</t>
  </si>
  <si>
    <t>2.962,34</t>
  </si>
  <si>
    <t>3.182,20</t>
  </si>
  <si>
    <t>3.584,41</t>
  </si>
  <si>
    <t>3.501,36</t>
  </si>
  <si>
    <t>104314</t>
  </si>
  <si>
    <t>TRAMA DE AÇO COMPOSTA POR TERÇAS PARA TELHADOS DE ATÉ 2 ÁGUAS PARA TELHA ONDULADA DE FIBROCIMENTO, METÁLICA, PLÁSTICA OU TERMOACÚSTICA, INCLUSO TRANSPORTE VERTICAL (EM KG). AF_07/2019</t>
  </si>
  <si>
    <t>104482</t>
  </si>
  <si>
    <t>ESGOTAMENTO DE VALA COM BOMBA SUBMERSÍVEL. AF_12/2022</t>
  </si>
  <si>
    <t>104184</t>
  </si>
  <si>
    <t>INSTALAÇÃO E DESINSTALAÇÃO DE REGISTRO DE PVC PARA SISTEMA DE REBAIXAMENTO DE LENÇOL FREÁTICO POR PONTEIRAS FILTRANTES. AF_12/2022</t>
  </si>
  <si>
    <t>104185</t>
  </si>
  <si>
    <t>INSTALAÇÃO E DESINSTALAÇÃO DE CONJUNTO DE BOMBAS, À VÁCUO E CENTRÍFUGA, PARA SISTEMA DE REBAIXAMENTO DE LENÇOL FREÁTICO POR PONTEIRAS FILTRANTES (EXCLUI O FORNECIMENTO DE BOMBAS). AF_12/2022</t>
  </si>
  <si>
    <t>104189</t>
  </si>
  <si>
    <t>INSTALAÇÃO DE MATERIAL GRANULAR FILTRANTE PARA SISTEMA DE REBAIXAMENTO DE LENÇOL FREÁTICO POR POÇOS PROFUNDOSA, DIÂMETRO DO POÇO DE 400 MM. AF_12/2022</t>
  </si>
  <si>
    <t>127,49</t>
  </si>
  <si>
    <t>104190</t>
  </si>
  <si>
    <t>INSTALAÇÃO E DESINSTALAÇÃO DE SISTEMA DE BOMBA PARA SISTEMA DE REBAIXAMENTO DE LENÇOL FREÁTICO POR POÇOS PROFUNDOS (EXCLUI O FORNECIMENTO DE BOMBA). AF_12/2022</t>
  </si>
  <si>
    <t>825,64</t>
  </si>
  <si>
    <t>102661</t>
  </si>
  <si>
    <t>DRENO SUBSUPERFICIAL (SEÇÃO 0,40 X 0,40 M), COM TUBO DE PEAD CORRUGADO PERFURADO, DN 100 MM, ENCHIMENTO COM AREIA. AF_07/2021</t>
  </si>
  <si>
    <t>31,38</t>
  </si>
  <si>
    <t>102662</t>
  </si>
  <si>
    <t>DRENO SUBSUPERFICIAL (SEÇÃO 0,40 X 0,40 M), COM TUBO DE PVC CORRUGADO RÍGIDO PERFURADO, DN 100 MM, ENCHIMENTO COM AREIA. AF_07/2021</t>
  </si>
  <si>
    <t>102663</t>
  </si>
  <si>
    <t>DRENO SUBSUPERFICIAL (SEÇÃO 0,40 X 0,40 M), COM TUBO DE CONCRETO SIMPLES POROSO, DN 200 MM, ENCHIMENTO COM AREIA. AF_07/2021</t>
  </si>
  <si>
    <t>62,86</t>
  </si>
  <si>
    <t>102664</t>
  </si>
  <si>
    <t>DRENO SUBSUPERFICIAL (SEÇÃO 0,40 X 0,40 M), CEGO, ENCHIMENTO DE BRITA, ENVOLVIDO COM MANTA GEOTÊXTIL. AF_07/2021</t>
  </si>
  <si>
    <t>102665</t>
  </si>
  <si>
    <t>DRENO SUBSUPERFICIAL (SEÇÃO 0,40 X 0,40 M), CEGO, ENCHIMENTO DE BRITA. AF_07/2021</t>
  </si>
  <si>
    <t>19,79</t>
  </si>
  <si>
    <t>102666</t>
  </si>
  <si>
    <t>DRENO SUBSUPERFICIAL (SEÇÃO 0,40 X 0,40 M), COM TUBO DE PEAD CORRUGADO PERFURADO, DN 100 MM, ENCHIMENTO COM BRITA, ENVOLVIDO COM MANTA GEOTÊXTIL. AF_07/2021</t>
  </si>
  <si>
    <t>102668</t>
  </si>
  <si>
    <t>DRENO SUBSUPERFICIAL (SEÇÃO 0,40 X 0,40 M), COM TUBO DE PVC CORRUGADO RÍGIDO PERFURADO, DN 100 MM, ENCHIMENTO COM BRITA, ENVOLVIDO COM MANTA GEOTÊXTIL. AF_07/2021</t>
  </si>
  <si>
    <t>116,48</t>
  </si>
  <si>
    <t>102669</t>
  </si>
  <si>
    <t>DRENO SUBSUPERFICIAL (SEÇÃO 0,40 X 0,40 M), COM TUBO DE CONCRETO SIMPLES POROSO, DN 200 MM, ENCHIMENTO COM BRITA, ENVOLVIDO COM MANTA GEOTÊXTIL. AF_07/2021</t>
  </si>
  <si>
    <t>87,70</t>
  </si>
  <si>
    <t>102670</t>
  </si>
  <si>
    <t>DRENO PROFUNDO (SEÇÃO 0,50 X 1,50 M), COM TUBO DE PEAD CORRUGADO PERFURADO, DN 100 MM, ENCHIMENTO COM AREIA, COM SELO DE ARGILA. AF_07/2021</t>
  </si>
  <si>
    <t>87,47</t>
  </si>
  <si>
    <t>102672</t>
  </si>
  <si>
    <t>DRENO PROFUNDO (SEÇÃO 0,50 X 1,50 M), COM TUBO DE PVC CORRUGADO RÍGIDO PERFURADO, DN 100 MM, ENCHIMENTO COM AREIA, COM SELO DE ARGILA. AF_07/2021</t>
  </si>
  <si>
    <t>102673</t>
  </si>
  <si>
    <t>DRENO PROFUNDO (SEÇÃO 0,50 X 1,50 M), COM TUBO DE CONCRETO SIMPLES POROSO, DN 200 MM, ENCHIMENTO COM AREIA, COM SELO DE ARGILA. AF_07/2021</t>
  </si>
  <si>
    <t>147,02</t>
  </si>
  <si>
    <t>102674</t>
  </si>
  <si>
    <t>DRENO PROFUNDO (SEÇÃO 0,50 X 1,50 M), COM TUBO DE PEAD CORRUGADO PERFURADO, DN 100 MM, ENCHIMENTO COM AREIA. AF_07/2021</t>
  </si>
  <si>
    <t>94,91</t>
  </si>
  <si>
    <t>102676</t>
  </si>
  <si>
    <t>DRENO PROFUNDO (SEÇÃO 0,50 X 1,50 M), COM TUBO DE PVC CORRUGADO RÍGIDO PERFURADO, DN 100 MM, ENCHIMENTO COM AREIA. AF_07/2021</t>
  </si>
  <si>
    <t>158,90</t>
  </si>
  <si>
    <t>102677</t>
  </si>
  <si>
    <t>DRENO PROFUNDO (SEÇÃO 0,50 X 1,50 M), COM TUBO DE CONCRETO SIMPLES POROSO, DN 200 MM, ENCHIMENTO COM AREIA. AF_07/2021</t>
  </si>
  <si>
    <t>132,63</t>
  </si>
  <si>
    <t>102678</t>
  </si>
  <si>
    <t>DRENO PROFUNDO (SEÇÃO 0,50 X 1,50 M), CEGO, ENCHIMENTO DE BRITA, ENVOLVIDO COM MANTA GEOTÊXTIL, COM SELO DE ARGILA. AF_07/2021</t>
  </si>
  <si>
    <t>102679</t>
  </si>
  <si>
    <t>DRENO PROFUNDO (SEÇÃO 0,50 X 1,50 M), CEGO, ENCHIMENTO DE BRITA, ENVOLVIDO COM MANTA GEOTÊXTIL. AF_07/2021</t>
  </si>
  <si>
    <t>129,63</t>
  </si>
  <si>
    <t>102680</t>
  </si>
  <si>
    <t>DRENO PROFUNDO (SEÇÃO 0,50 X 1,50 M), COM TUBO DE PEAD CORRUGADO PERFURADO, DN 100 MM, ENCHIMENTO COM BRITA, ENVOLVIDO COM MANTA GEOTÊXTIL, COM SELO DE ARGILA. AF_07/2021</t>
  </si>
  <si>
    <t>133,02</t>
  </si>
  <si>
    <t>102681</t>
  </si>
  <si>
    <t>DRENO PROFUNDO (SEÇÃO 0,50 X 1,50 M), COM TUBO DE PVC CORRUGADO RÍGIDO PERFURADO, DN 100 MM, ENCHIMENTO COM BRITA, ENVOLVIDO COM MANTA GEOTÊXTIL, COM SELO DE ARGILA. AF_07/2021</t>
  </si>
  <si>
    <t>102683</t>
  </si>
  <si>
    <t>DRENO PROFUNDO (SEÇÃO 0,50 X 1,50 M), COM TUBO DE CONCRETO SIMPLES POROSO, DN 200 MM, ENCHIMENTO COM BRITA, ENVOLVIDO COM MANTA GEOTÊXTIL, COM SELO DE ARGILA. AF_07/2021</t>
  </si>
  <si>
    <t>175,13</t>
  </si>
  <si>
    <t>102684</t>
  </si>
  <si>
    <t>DRENO PROFUNDO (SEÇÃO 0,50 X 1,50 M), COM TUBO DE PEAD CORRUGADO PERFURADO, DN 100 MM, ENCHIMENTO COM BRITA, ENVOLVIDO COM MANTA GEOTÊXTIL. AF_07/2021</t>
  </si>
  <si>
    <t>141,49</t>
  </si>
  <si>
    <t>102685</t>
  </si>
  <si>
    <t>DRENO PROFUNDO (SEÇÃO 0,50 X 1,50 M), COM TUBO DE PVC CORRUGADO RÍGIDO PERFURADO, DN 100 MM, ENCHIMENTO COM BRITA, ENVOLVIDO COM MANTA GEOTÊXTIL. AF_07/2021</t>
  </si>
  <si>
    <t>205,49</t>
  </si>
  <si>
    <t>102687</t>
  </si>
  <si>
    <t>DRENO PROFUNDO (SEÇÃO 0,50 X 1,50 M), COM TUBO DE CONCRETO SIMPLES POROSO, DN 200 MM, ENCHIMENTO COM BRITA, ENVOLVIDO COM MANTA GEOTÊXTIL. AF_07/2021</t>
  </si>
  <si>
    <t>179,37</t>
  </si>
  <si>
    <t>102688</t>
  </si>
  <si>
    <t>DRENO ESPINHA DE PEIXE (SEÇÃO 0,40 X 0,40 M), COM TUBO DE PEAD CORRUGADO PERFURADO, DN 100 MM, ENCHIMENTO COM AREIA, INCLUSIVE CONEXÕES. AF_07/2021</t>
  </si>
  <si>
    <t>102689</t>
  </si>
  <si>
    <t>DRENO ESPINHA DE PEIXE (SEÇÃO 0,40 X 0,40 M), COM TUBO DE PVC CORRUGADO RÍGIDO PERFURADO, DN 100 MM, ENCHIMENTO COM AREIA, INCLUSIVE CONEXÕES. AF_07/2021</t>
  </si>
  <si>
    <t>102690</t>
  </si>
  <si>
    <t>DRENO ESPINHA DE PEIXE (SEÇÃO (0,40 X 0,40 M), COM TUBO DE PEAD CORRUGADO PERFURADO, DN 100 MM, ENCHIMENTO COM BRITA, ENVOLVIDO COM MANTA GEOTÊXTIL, INCLUSIVE CONEXÕES. AF_07/2021</t>
  </si>
  <si>
    <t>102693</t>
  </si>
  <si>
    <t>DRENO ESPINHA DE PEIXE (SEÇÃO 0,40 X 0,40 M), COM TUBO DE PVC CORRUGADO RÍGIDO PERFURADO, DN 100 MM, ENCHIMENTO COM BRITA, ENVOLVIDO COM MANTA GEOTÊXTIL, INCLUSIVE CONEXÕES. AF_07/2021</t>
  </si>
  <si>
    <t>120,35</t>
  </si>
  <si>
    <t>102694</t>
  </si>
  <si>
    <t>DRENO ESPINHA DE PEIXE (SEÇÃO 0,50 X 0,80 M), COM TUBO DE PEAD CORRUGADO PERFURADO, DN 100 MM, ENCHIMENTO COM AREIA, INCLUSIVE CONEXÕES. AF_07/2021</t>
  </si>
  <si>
    <t>67,58</t>
  </si>
  <si>
    <t>102696</t>
  </si>
  <si>
    <t>DRENO ESPINHA DE PEIXE (SEÇÃO 0,50 X 0,80 M), COM TUBO DE PVC CORRUGADO RÍGIDO PERFURADO, DN 100 MM, ENCHIMENTO COM AREIA, INCLUSIVE CONEXÕES. AF_07/2021</t>
  </si>
  <si>
    <t>125,02</t>
  </si>
  <si>
    <t>102697</t>
  </si>
  <si>
    <t>DRENO ESPINHA DE PEIXE (SEÇÃO 0,50 X 0,80 M), COM TUBO DE PEAD CORRUGADO PERFURADO, DN 100 MM, ENCHIMENTO COM BRITA, ENVOLVIDO COM MANTA GEOTÊXTIL, INCLUSIVE CONEXÕES. AF_07/2021</t>
  </si>
  <si>
    <t>102703</t>
  </si>
  <si>
    <t>DRENO ESPINHA DE PEIXE (SEÇÃO 0,50 X 0,80 M), COM TUBO DE PVC CORRUGADO RÍGIDO PERFURADO, DN 100 MM, ENCHIMENTO COM BRITA, ENVOLVIDO COM MANTA GEOTÊXTIL, INCLUSIVE CONEXÕES. AF_07/2021</t>
  </si>
  <si>
    <t>157,61</t>
  </si>
  <si>
    <t>102704</t>
  </si>
  <si>
    <t>TUBO DE PEAD CORRUGADO PERFURADO, DN 100 MM, PARA DRENO - FORNECIMENTO E ASSENTAMENTO. AF_07/2021</t>
  </si>
  <si>
    <t>102705</t>
  </si>
  <si>
    <t>TUBO DE PVC CORRUGADO RÍGIDO PERFURADO, DN 100 MM, PARA DRENO - FORNECIMENTO E ASSENTAMENTO. AF_07/2021</t>
  </si>
  <si>
    <t>67,35</t>
  </si>
  <si>
    <t>102707</t>
  </si>
  <si>
    <t>TUBO DE CONCRETO SIMPLES POROSO, DN 200 MM, PARA DRENO - FORNECIMENTO E ASSENTAMENTO. AF_07/2021</t>
  </si>
  <si>
    <t>102708</t>
  </si>
  <si>
    <t>LUVA DE PVC, SÉRIE NORMAL, PARA ESGOTO PREDIAL, DN 100 MM, INSTALADA EM DRENO  - FORNECIMENTO E INSTALAÇÃO. AF_07/2021</t>
  </si>
  <si>
    <t>102710</t>
  </si>
  <si>
    <t>JUNÇÃO SIMPLES DE PVC, 45 GRAUS, SÉRIE NORMAL, PARA ESGOTO PREDIAL, DN 100 MM, INSTALADA EM DRENO - FORNECIMENTO E INSTALAÇÃO. AF_07/2021</t>
  </si>
  <si>
    <t>66,53</t>
  </si>
  <si>
    <t>102711</t>
  </si>
  <si>
    <t>JUNÇÃO DUPLA DE PVC, SÉRIE NORMAL, PARA ESGOTO PREDIAL, DN 100 X 100 X 100 MM, INSTALADA EM DRENO  - FORNECIMENTO E INSTALAÇÃO. AF_07/2021</t>
  </si>
  <si>
    <t>86,01</t>
  </si>
  <si>
    <t>102712</t>
  </si>
  <si>
    <t>GEOTÊXTIL NÃO TECIDO 100% POLIÉSTER, RESISTÊNCIA A TRAÇÃO DE 9 KN/M (RT - 9), INSTALADO EM DRENO - FORNECIMENTO E INSTALAÇÃO. AF_07/2021</t>
  </si>
  <si>
    <t>102713</t>
  </si>
  <si>
    <t>GEOTÊXTIL NÃO TECIDO 100% POLIÉSTER, RESISTÊNCIA A TRAÇÃO DE 14 KN/M (RT - 14), INSTALADO EM DRENO - FORNECIMENTO E INSTALAÇÃO. AF_07/2021</t>
  </si>
  <si>
    <t>102715</t>
  </si>
  <si>
    <t>GEOTÊXTIL NÃO TECIDO 100% POLIÉSTER, RESISTÊNCIA A TRAÇÃO DE 26 KN/M (RT - 26), INSTALADO EM DRENO - FORNECIMENTO E INSTALAÇÃO. AF_07/2021</t>
  </si>
  <si>
    <t>102716</t>
  </si>
  <si>
    <t>ENCHIMENTO DE AREIA PARA DRENO, LANÇAMENTO MECANIZADO. AF_07/2021</t>
  </si>
  <si>
    <t>102717</t>
  </si>
  <si>
    <t>ENCHIMENTO DE BRITA PARA DRENO, LANÇAMENTO MECANIZADO. AF_07/2021</t>
  </si>
  <si>
    <t>102,72</t>
  </si>
  <si>
    <t>102718</t>
  </si>
  <si>
    <t>ENCHIMENTO DE AREIA PARA DRENO, LANÇAMENTO MANUAL. AF_07/2021</t>
  </si>
  <si>
    <t>122,73</t>
  </si>
  <si>
    <t>102719</t>
  </si>
  <si>
    <t>ENCHIMENTO DE BRITA PARA DRENO, LANÇAMENTO MANUAL. AF_07/2021</t>
  </si>
  <si>
    <t>116,16</t>
  </si>
  <si>
    <t>102722</t>
  </si>
  <si>
    <t>DRENO EM MURO DE CONTENÇÃO, EXECUTADO NO PÉ DO MURO, COM TUBO DE PEAD CORRUGADO FLEXÍVEL PERFURADO, ENCHIMENTO COM BRITA, ENVOLVIDO COM MANTA GEOTÊXTIL. AF_07/2021</t>
  </si>
  <si>
    <t>54,78</t>
  </si>
  <si>
    <t>102723</t>
  </si>
  <si>
    <t>DRENO EM MURO DE CONTENÇÃO, EXECUTADO NO PÉ DO MURO, COM TUBO DE PVC CORRUGADO RÍGIDO PERFURADO, ENCHIMENTO COM BRITA, ENVOLVIDO COM MANTA GEOTÊXTIL. AF_07/2021</t>
  </si>
  <si>
    <t>102724</t>
  </si>
  <si>
    <t>DRENO BARBACÃ, DN 100 MM, COM MATERIAL DRENANTE. AF_07/2021</t>
  </si>
  <si>
    <t>102725</t>
  </si>
  <si>
    <t>DRENO BARBACÃ, DN 75 MM, COM MATERIAL DRENANTE. AF_07/2021</t>
  </si>
  <si>
    <t>31,34</t>
  </si>
  <si>
    <t>102726</t>
  </si>
  <si>
    <t>DRENO BARBACÃ, DN 50 MM, COM MATERIAL DRENANTE. AF_07/2021</t>
  </si>
  <si>
    <t>29,23</t>
  </si>
  <si>
    <t>103653</t>
  </si>
  <si>
    <t>GEOTÊXTIL NÃO TECIDO 100% POLIÉSTER, RESISTÊNCIA A TRAÇÃO DE 31 KN/M (RT-31), INSTALADO EM DRENO - FORNECIMENTO E INSTALAÇÃO. AF_07/2021</t>
  </si>
  <si>
    <t>630,60</t>
  </si>
  <si>
    <t>583,04</t>
  </si>
  <si>
    <t>785,71</t>
  </si>
  <si>
    <t>699,88</t>
  </si>
  <si>
    <t>873,72</t>
  </si>
  <si>
    <t>766,60</t>
  </si>
  <si>
    <t>896,87</t>
  </si>
  <si>
    <t>1.543,45</t>
  </si>
  <si>
    <t>1.918,35</t>
  </si>
  <si>
    <t>2.291,51</t>
  </si>
  <si>
    <t>636,23</t>
  </si>
  <si>
    <t>581,51</t>
  </si>
  <si>
    <t>235,34</t>
  </si>
  <si>
    <t>266,68</t>
  </si>
  <si>
    <t>304,78</t>
  </si>
  <si>
    <t>688,07</t>
  </si>
  <si>
    <t>107,01</t>
  </si>
  <si>
    <t>118,20</t>
  </si>
  <si>
    <t>157,77</t>
  </si>
  <si>
    <t>168,91</t>
  </si>
  <si>
    <t>137,13</t>
  </si>
  <si>
    <t>190,33</t>
  </si>
  <si>
    <t>118,96</t>
  </si>
  <si>
    <t>138,65</t>
  </si>
  <si>
    <t>125,95</t>
  </si>
  <si>
    <t>145,37</t>
  </si>
  <si>
    <t>138,35</t>
  </si>
  <si>
    <t>159,64</t>
  </si>
  <si>
    <t>171,51</t>
  </si>
  <si>
    <t>120,25</t>
  </si>
  <si>
    <t>131,85</t>
  </si>
  <si>
    <t>172,69</t>
  </si>
  <si>
    <t>184,44</t>
  </si>
  <si>
    <t>148,37</t>
  </si>
  <si>
    <t>189,01</t>
  </si>
  <si>
    <t>203,01</t>
  </si>
  <si>
    <t>127,17</t>
  </si>
  <si>
    <t>147,38</t>
  </si>
  <si>
    <t>130,38</t>
  </si>
  <si>
    <t>150,36</t>
  </si>
  <si>
    <t>168,15</t>
  </si>
  <si>
    <t>155,76</t>
  </si>
  <si>
    <t>177,47</t>
  </si>
  <si>
    <t>226,13</t>
  </si>
  <si>
    <t>209,06</t>
  </si>
  <si>
    <t>198,80</t>
  </si>
  <si>
    <t>191,55</t>
  </si>
  <si>
    <t>185,80</t>
  </si>
  <si>
    <t>238,53</t>
  </si>
  <si>
    <t>220,48</t>
  </si>
  <si>
    <t>209,75</t>
  </si>
  <si>
    <t>196,29</t>
  </si>
  <si>
    <t>213,75</t>
  </si>
  <si>
    <t>196,72</t>
  </si>
  <si>
    <t>186,53</t>
  </si>
  <si>
    <t>176,53</t>
  </si>
  <si>
    <t>173,62</t>
  </si>
  <si>
    <t>226,15</t>
  </si>
  <si>
    <t>208,18</t>
  </si>
  <si>
    <t>197,49</t>
  </si>
  <si>
    <t>190,00</t>
  </si>
  <si>
    <t>177,66</t>
  </si>
  <si>
    <t>EXECUÇÃO DE PROTEÇÃO DA CABEÇA DO TIRANTE COM USO DE FÔRMAS METÁLICAS, 50 UTILIZAÇÕES, E CONCRETO FCK =15 MPA. AF_11/2023</t>
  </si>
  <si>
    <t>785,91</t>
  </si>
  <si>
    <t>490,12</t>
  </si>
  <si>
    <t>403,16</t>
  </si>
  <si>
    <t>9,50</t>
  </si>
  <si>
    <t>576,44</t>
  </si>
  <si>
    <t>104841</t>
  </si>
  <si>
    <t>EXECUÇÃO DE PERFURAÇÃO PARA TIRANTE, COMPRIMENTO MAIOR OU IGUAL A 14 M E MENOR QUE 22 M, COM DIÂMETRO DE FURO DE 100 MM EXECUTADO COM HASTE E TUBOS DE REVESTIMENTO UTILIZANDO PERFURATRIZ SOBRE ESTEIRA. AF_11/2023</t>
  </si>
  <si>
    <t>80,85</t>
  </si>
  <si>
    <t>104842</t>
  </si>
  <si>
    <t>EXECUÇÃO DE PERFURAÇÃO PARA TIRANTE, COMPRIMENTO MAIOR OU IGUAL A 22 M E MENOR QUE 30 M, COM DIÂMETRO DE FURO DE 100 MM EXECUTADO COM HASTE E TUBOS DE REVESTIMENTO UTILIZANDO PERFURATRIZ SOBRE ESTEIRA. AF_11/2023</t>
  </si>
  <si>
    <t>68,49</t>
  </si>
  <si>
    <t>104843</t>
  </si>
  <si>
    <t>EXECUÇÃO DE PERFURAÇÃO PARA TIRANTE, COMPRIMENTO MAIOR OU IGUAL A 6 M E MENOR QUE 14 M, COM DIÂMETRO DE FURO DE 150 MM EXECUTADO COM HASTE E TUBOS DE REVESTIMENTO UTILIZANDO PERFURATRIZ SOBRE ESTEIRA. AF_11/2023</t>
  </si>
  <si>
    <t>104844</t>
  </si>
  <si>
    <t>EXECUÇÃO DE PERFURAÇÃO PARA TIRANTE, COMPRIMENTO MAIOR OU IGUAL A 14 M E MENOR QUE 22 M, COM DIÂMETRO DE FURO DE 150 MM EXECUTADO COM HASTE E TUBOS DE REVESTIMENTO UTILIZANDO PERFURATRIZ SOBRE ESTEIRA. AF_11/2023</t>
  </si>
  <si>
    <t>104845</t>
  </si>
  <si>
    <t>EXECUÇÃO DE PERFURAÇÃO PARA TIRANTE, COMPRIMENTO MAIOR OU IGUAL A 6 M E MENOR QUE 14 M, COM DIÂMETRO DE FURO DE 200 MM EXECUTADO COM HASTE E TUBOS DE REVESTIMENTO UTILIZANDO PERFURATRIZ SOBRE ESTEIRA. AF_11/2023</t>
  </si>
  <si>
    <t>128,81</t>
  </si>
  <si>
    <t>104846</t>
  </si>
  <si>
    <t>EXECUÇÃO DE PERFURAÇÃO PARA TIRANTE, COMPRIMENTO MAIOR OU IGUAL A 14 M E MENOR QUE 22 M, COM DIÂMETRO DE FURO DE 200 MM EXECUTADO COM HASTE E TUBOS DE REVESTIMENTO UTILIZANDO PERFURATRIZ SOBRE ESTEIRA. AF_11/2023</t>
  </si>
  <si>
    <t>102,77</t>
  </si>
  <si>
    <t>104847</t>
  </si>
  <si>
    <t>EXECUÇÃO DE PERFURAÇÃO PARA TIRANTE, COMPRIMENTO MAIOR OU IGUAL A 22 M E MENOR QUE 30 M, COM DIÂMETRO DE FURO DE 200 MM EXECUTADO COM HASTE E TUBOS DE REVESTIMENTO UTILIZANDO PERFURATRIZ SOBRE ESTEIRA. AF_11/2023</t>
  </si>
  <si>
    <t>86,76</t>
  </si>
  <si>
    <t>104848</t>
  </si>
  <si>
    <t>EXECUÇÃO DE PERFURAÇÃO PARA TIRANTE, COMPRIMENTO MAIOR OU IGUAL A 6 M E MENOR QUE 14 M, COM DIÂMETRO DE FURO DE 100 MM EXECUTADO COM HASTE UTILIZANDO PERFURATRIZ MANUAL SOBRE BASE DE MONTAGEM. AF_11/2023</t>
  </si>
  <si>
    <t>65,32</t>
  </si>
  <si>
    <t>104849</t>
  </si>
  <si>
    <t>EXECUÇÃO DE PERFURAÇÃO PARA TIRANTE, COMPRIMENTO MAIOR OU IGUAL A 14 M E MENOR QUE 22 M, COM DIÂMETRO DE FURO DE 100 MM EXECUTADO COM HASTE UTILIZANDO PERFURATRIZ MANUAL SOBRE BASE DE MONTAGEM. AF_11/2023</t>
  </si>
  <si>
    <t>55,48</t>
  </si>
  <si>
    <t>104850</t>
  </si>
  <si>
    <t>EXECUÇÃO DE PERFURAÇÃO PARA TIRANTE, COMPRIMENTO MAIOR OU IGUAL A 22 M E MENOR QUE 30 M, COM DIÂMETRO DE FURO DE 100 MM EXECUTADO COM HASTE UTILIZANDO PERFURATRIZ MANUAL SOBRE BASE DE MONTAGEM. AF_11/2023</t>
  </si>
  <si>
    <t>48,89</t>
  </si>
  <si>
    <t>104851</t>
  </si>
  <si>
    <t>EXECUÇÃO DE PERFURAÇÃO PARA TIRANTE, COMPRIMENTO MAIOR OU IGUAL A 6 M E MENOR QUE 14 M, COM DIÂMETRO DE FURO DE 150 MM EXECUTADO COM HASTE UTILIZANDO PERFURATRIZ MANUAL SOBRE BASE DE MONTAGEM. AF_11/2023</t>
  </si>
  <si>
    <t>104852</t>
  </si>
  <si>
    <t>EXECUÇÃO DE PERFURAÇÃO PARA TIRANTE, COMPRIMENTO MAIOR OU IGUAL A 14 M E MENOR QUE 22 M, COM DIÂMETRO DE FURO DE 150 MM EXECUTADO COM HASTE UTILIZANDO PERFURATRIZ MANUAL SOBRE BASE DE MONTAGEM. AF_11/2023</t>
  </si>
  <si>
    <t>61,58</t>
  </si>
  <si>
    <t>104853</t>
  </si>
  <si>
    <t>EXECUÇÃO DE PERFURAÇÃO PARA TIRANTE, COMPRIMENTO MAIOR OU IGUAL A 22 M E MENOR QUE 30 M, COM DIÂMETRO DE FURO DE 150 MM EXECUTADO COM HASTE UTILIZANDO PERFURATRIZ MANUAL SOBRE BASE DE MONTAGEM. AF_11/2023</t>
  </si>
  <si>
    <t>54,00</t>
  </si>
  <si>
    <t>104854</t>
  </si>
  <si>
    <t>EXECUÇÃO DE PERFURAÇÃO PARA TIRANTE, COMPRIMENTO MAIOR OU IGUAL A 14 M E MENOR QUE 22 M, COM DIÂMETRO DE FURO DE 200 MM EXECUTADO COM HASTE UTILIZANDO PERFURATRIZ MANUAL SOBRE BASE DE MONTAGEM. AF_11/2023</t>
  </si>
  <si>
    <t>104855</t>
  </si>
  <si>
    <t>EXECUÇÃO DE PERFURAÇÃO PARA TIRANTE, COMPRIMENTO MAIOR OU IGUAL A 22 M E MENOR QUE 30 M, COM DIÂMETRO DE FURO DE 200 MM EXECUTADO COM HASTE UTILIZANDO PERFURATRIZ MANUAL SOBRE BASE DE MONTAGEM. AF_11/2023</t>
  </si>
  <si>
    <t>104876</t>
  </si>
  <si>
    <t>PERFURAÇÃO DE CORTINA PRÉ-MOLDADA COM MARTELETE ROMPEDOR. AF_11/2023</t>
  </si>
  <si>
    <t>104877</t>
  </si>
  <si>
    <t>EXECUÇÃO DE LONGARINA, PARA TIRANTES PROVISÓRIOS, COM PERFIL METÁLICO, INCLUINDO CUNHA E SOLIDARIZAÇÃO. AF_11/2023</t>
  </si>
  <si>
    <t>636,93</t>
  </si>
  <si>
    <t>104878</t>
  </si>
  <si>
    <t>EXECUÇÃO DE LONGARINA, PARA TIRANTES PERMANENTES, COM PERFIL METÁLICO, INCLUINDO CUNHA E SOLIDARIZAÇÃO. AF_11/2023</t>
  </si>
  <si>
    <t>2.339,33</t>
  </si>
  <si>
    <t>104879</t>
  </si>
  <si>
    <t>EXECUÇÃO DE PERFURAÇÃO PARA TIRANTE, COMPRIMENTO MAIOR OU IGUAL A 22 M E MENOR QUE 30 M, COM DIÂMETRO DE FURO DE 150 MM EXECUTADO COM HASTE E TUBOS DE REVESTIMENTO UTILIZANDO PERFURATRIZ SOBRE ESTEIRA. AF_11/2023</t>
  </si>
  <si>
    <t>75,86</t>
  </si>
  <si>
    <t>104880</t>
  </si>
  <si>
    <t>EXECUÇÃO DE PERFURAÇÃO PARA TIRANTE, COMPRIMENTO MAIOR OU IGUAL A 6 M E MENOR QUE 14 M, COM DIÂMETRO DE FURO DE 200 MM EXECUTADO COM HASTE UTILIZANDO PERFURATRIZ MANUAL SOBRE BASE DE MONTAGEM. AF_11/2023</t>
  </si>
  <si>
    <t>84,21</t>
  </si>
  <si>
    <t>104886</t>
  </si>
  <si>
    <t>EXECUÇÃO DE PERFURAÇÃO PARA TIRANTE, COMPRIMENTO MAIOR OU IGUAL A 6 M E MENOR QUE 14 M, COM DIÂMETRO DE FURO DE 100 MM EXECUTADO COM HASTE UTILIZANDO PERFURATRIZ SOBRE ESTEIRA. AF_11/2023</t>
  </si>
  <si>
    <t>47,20</t>
  </si>
  <si>
    <t>104887</t>
  </si>
  <si>
    <t>EXECUÇÃO DE PERFURAÇÃO PARA TIRANTE, COMPRIMENTO MAIOR OU IGUAL A 14 M E MENOR QUE 22 M, COM DIÂMETRO DE FURO DE 100 MM EXECUTADO COM HASTE UTILIZANDO PERFURATRIZ SOBRE ESTEIRA. AF_11/2023</t>
  </si>
  <si>
    <t>104888</t>
  </si>
  <si>
    <t>EXECUÇÃO DE PERFURAÇÃO PARA TIRANTE, COMPRIMENTO MAIOR OU IGUAL A 22 M E MENOR QUE 30 M, COM DIÂMETRO DE FURO DE 100 MM EXECUTADO COM HASTE UTILIZANDO PERFURATRIZ SOBRE ESTEIRA. AF_11/2023</t>
  </si>
  <si>
    <t>104889</t>
  </si>
  <si>
    <t>EXECUÇÃO DE PERFURAÇÃO PARA TIRANTE, COMPRIMENTO MAIOR OU IGUAL A 6 M E MENOR QUE 14 M, COM DIÂMETRO DE FURO DE 200 MM EXECUTADO COM HASTE UTILIZANDO PERFURATRIZ SOBRE ESTEIRA. AF_11/2023</t>
  </si>
  <si>
    <t>55,43</t>
  </si>
  <si>
    <t>104890</t>
  </si>
  <si>
    <t>EXECUÇÃO DE PERFURAÇÃO PARA TIRANTE, COMPRIMENTO MAIOR OU IGUAL A 14 M E MENOR QUE 22 M, COM DIÂMETRO DE FURO DE 200 MM EXECUTADO COM HASTE UTILIZANDO PERFURATRIZ SOBRE ESTEIRA. AF_11/2023</t>
  </si>
  <si>
    <t>104891</t>
  </si>
  <si>
    <t>EXECUÇÃO DE PERFURAÇÃO PARA TIRANTE, COMPRIMENTO MAIOR OU IGUAL A 22 M E MENOR QUE 30 M, COM DIÂMETRO DE FURO DE 200 MM EXECUTADO COM HASTE UTILIZANDO PERFURATRIZ SOBRE ESTEIRA. AF_11/2023</t>
  </si>
  <si>
    <t>104892</t>
  </si>
  <si>
    <t>EXECUÇÃO DE PERFURAÇÃO PARA TIRANTE, COMPRIMENTO MAIOR OU IGUAL A 6 M E MENOR QUE 14 M, COM DIÂMETRO DE FURO DE 100 MM EXECUTADO COM HASTE E TUBOS DE REVESTIMENTO UTILIZANDO PERFURATRIZ SOBRE ESTEIRA. AF_11/2023</t>
  </si>
  <si>
    <t>101,48</t>
  </si>
  <si>
    <t>102989</t>
  </si>
  <si>
    <t>CANALETA MEIA CANA PRÉ-MOLDADA DE CONCRETO (D = 20 CM) - FORNECIMENTO E INSTALAÇÃO. AF_08/2021</t>
  </si>
  <si>
    <t>102990</t>
  </si>
  <si>
    <t>CANALETA MEIA CANA PRÉ-MOLDADA DE CONCRETO (D = 30 CM) - FORNECIMENTO E INSTALAÇÃO. AF_08/2021</t>
  </si>
  <si>
    <t>102991</t>
  </si>
  <si>
    <t>CANALETA MEIA CANA PRÉ-MOLDADA DE CONCRETO (D = 40 CM) - FORNECIMENTO E INSTALAÇÃO. AF_08/2021</t>
  </si>
  <si>
    <t>62,31</t>
  </si>
  <si>
    <t>102992</t>
  </si>
  <si>
    <t>CANALETA MEIA CANA PRÉ-MOLDADA DE CONCRETO (D = 50 CM) - FORNECIMENTO E INSTALAÇÃO. AF_08/2021</t>
  </si>
  <si>
    <t>102993</t>
  </si>
  <si>
    <t>CANALETA MEIA CANA PRÉ-MOLDADA DE CONCRETO (D = 60 CM) - FORNECIMENTO E INSTALAÇÃO. AF_08/2021</t>
  </si>
  <si>
    <t>118,51</t>
  </si>
  <si>
    <t>102994</t>
  </si>
  <si>
    <t>CANALETA MEIA CANA PRÉ-MOLDADA DE CONCRETO (D = 80 CM) - FORNECIMENTO E INSTALAÇÃO. AF_08/2021</t>
  </si>
  <si>
    <t>200,33</t>
  </si>
  <si>
    <t>102995</t>
  </si>
  <si>
    <t>EXECUÇÃO DE CANALETA DE CONCRETO MOLDADO IN LOCO, ESPESSURA DE 0,07 M, GEOMETRIA TRAPEZOIDAL (DIMENSÕES INTERNAS: B=0,6 M; B=0,147 M; H=0,2 M). AF_08/2021</t>
  </si>
  <si>
    <t>102996</t>
  </si>
  <si>
    <t>EXECUÇÃO DE CANALETA DE CONCRETO MOLDADO IN LOCO, ESPESSURA DE 0,07 M, GEOMETRIA TRAPEZOIDAL (DIMENSÕES INTERNAS: B=0,9 M; B=0,246 M; H=0,3 M). AF_08/2021</t>
  </si>
  <si>
    <t>68,01</t>
  </si>
  <si>
    <t>102997</t>
  </si>
  <si>
    <t>EXECUÇÃO DE CANALETA DE CONCRETO MOLDADO IN LOCO, ESPESSURA DE 0,08 M, GEOMETRIA TRAPEZOIDAL (DIMENSÕES INTERNAS: B=1M; B=0,5 M; H=0,25 M). AF_08/2021</t>
  </si>
  <si>
    <t>89,63</t>
  </si>
  <si>
    <t>102998</t>
  </si>
  <si>
    <t>EXECUÇÃO DE CANALETA DE CONCRETO MOLDADO IN LOCO, ESPESSURA DE 0,08 M, GEOMETRIA TRAPEZOIDAL (DIMENSÕES INTERNAS: B=1,074 M; B=0,534 M; H=0,27 M). AF_08/2021</t>
  </si>
  <si>
    <t>86,10</t>
  </si>
  <si>
    <t>102999</t>
  </si>
  <si>
    <t>EXECUÇÃO DE CANALETA DE CONCRETO MOLDADO IN LOCO, ESPESSURA DE 0,08 M, GEOMETRIA TRAPEZOIDAL (DIMENSÕES INTERNAS: B=1,4 M; B=0,7 M; H=0,35 M). AF_08/2021</t>
  </si>
  <si>
    <t>108,83</t>
  </si>
  <si>
    <t>103000</t>
  </si>
  <si>
    <t>EXECUÇÃO DE CANALETA DE CONCRETO MOLDADO IN LOCO, ESPESSURA DE 0,08 M, GEOMETRIA TRAPEZOIDAL (DIMENSÕES INTERNAS: B=1,474 M; B=0,934 M; H=0,27 M). AF_08/2021</t>
  </si>
  <si>
    <t>109,28</t>
  </si>
  <si>
    <t>103001</t>
  </si>
  <si>
    <t>GRELHA DE FERRO FUNDIDO SIMPLES COM REQUADRO, 150 X 1000 MM, ASSENTADA COM ARGAMASSA 1 : 3 CIMENTO: AREIA - FORNECIMENTO E INSTALAÇÃO. AF_08/2021</t>
  </si>
  <si>
    <t>240,57</t>
  </si>
  <si>
    <t>103002</t>
  </si>
  <si>
    <t>GRELHA DE FERRO FUNDIDO SIMPLES COM REQUADRO, 200 X 1000 MM, ASSENTADA COM ARGAMASSA 1 : 3 CIMENTO: AREIA - FORNECIMENTO E INSTALAÇÃO. AF_08/2021</t>
  </si>
  <si>
    <t>299,35</t>
  </si>
  <si>
    <t>103003</t>
  </si>
  <si>
    <t>GRELHA DE FERRO FUNDIDO SIMPLES COM REQUADRO, 300 X 1000 MM, ASSENTADA COM ARGAMASSA 1 : 3 CIMENTO: AREIA - FORNECIMENTO E INSTALAÇÃO. AF_08/2021</t>
  </si>
  <si>
    <t>416,93</t>
  </si>
  <si>
    <t>103005</t>
  </si>
  <si>
    <t>CAIXA COM GRELHA RETANGULAR DE FERRO FUNDIDO, EM ALVENARIA COM TIJOLOS CERÂMICOS MACIÇOS, DIMENSÕES INTERNAS: 0,15 X 1,00 X 0,3 M. AF_08/2021</t>
  </si>
  <si>
    <t>601,99</t>
  </si>
  <si>
    <t>103006</t>
  </si>
  <si>
    <t>CAIXA COM GRELHA RETANGULAR DE FERRO FUNDIDO, EM ALVENARIA COM TIJOLOS CERÂMICOS MACIÇOS, DIMENSÕES INTERNAS: 0,20 X 1,00 X 0,4 M. AF_08/2021</t>
  </si>
  <si>
    <t>821,40</t>
  </si>
  <si>
    <t>103007</t>
  </si>
  <si>
    <t>CAIXA COM GRELHA RETANGULAR DE FERRO FUNDIDO, EM ALVENARIA COM TIJOLOS CERÂMICOS MACIÇOS, DIMENSÕES INTERNAS: 0,30 X 1,00 X 0,5 M. AF_08/2021</t>
  </si>
  <si>
    <t>1.087,64</t>
  </si>
  <si>
    <t>97933</t>
  </si>
  <si>
    <t>CAIXA COM GRELHA SIMPLES RETANGULAR, EM CONCRETO PRÉ-MOLDADO, DIMENSÕES INTERNAS: 0,6X1,0X1,0 M. AF_12/2020</t>
  </si>
  <si>
    <t>1.065,36</t>
  </si>
  <si>
    <t>97934</t>
  </si>
  <si>
    <t>CAIXA COM GRELHA DUPLA RETANGULAR, EM CONCRETO PRÉ-MOLDADO, DIMENSÕES INTERNAS: 0,5X2,2X1,0 M. AF_12/2020</t>
  </si>
  <si>
    <t>2.303,60</t>
  </si>
  <si>
    <t>97935</t>
  </si>
  <si>
    <t>CAIXA PARA BOCA DE LOBO SIMPLES RETANGULAR, EM CONCRETO PRÉ-MOLDADO, DIMENSÕES INTERNAS: 0,6X1,0X1,2 M. AF_12/2020</t>
  </si>
  <si>
    <t>868,91</t>
  </si>
  <si>
    <t>97936</t>
  </si>
  <si>
    <t>CAIXA PARA BOCA DE LOBO DUPLA RETANGULAR, EM CONCRETO PRÉ-MOLDADO, DIMENSÕES INTERNAS: 0,6X2,2X1,2 M. AF_12/2020</t>
  </si>
  <si>
    <t>1.937,42</t>
  </si>
  <si>
    <t>97947</t>
  </si>
  <si>
    <t>CAIXA COM GRELHA SIMPLES RETANGULAR, EM ALVENARIA COM TIJOLOS CERÂMICOS MACIÇOS, DIMENSÕES INTERNAS: 0,5X1X1 M. AF_12/2020</t>
  </si>
  <si>
    <t>97948</t>
  </si>
  <si>
    <t>CAIXA COM GRELHA DUPLA RETANGULAR, EM ALVENARIA COM TIJOLOS CERÂMICOS MACIÇOS, DIMENSÕES INTERNAS: 0,5X2,2X1 M. AF_12/2020</t>
  </si>
  <si>
    <t>3.291,39</t>
  </si>
  <si>
    <t>97949</t>
  </si>
  <si>
    <t>CAIXA PARA BOCA DE LOBO SIMPLES RETANGULAR, EM ALVENARIA COM TIJOLOS CERÂMICOS MACIÇOS, DIMENSÕES INTERNAS: 0,6X1X1,2 M. AF_12/2020</t>
  </si>
  <si>
    <t>1.790,81</t>
  </si>
  <si>
    <t>97950</t>
  </si>
  <si>
    <t>CAIXA PARA BOCA DE LOBO DUPLA RETANGULAR, EM ALVENARIA COM TIJOLOS CERÂMICOS MACIÇOS, DIMENSÕES INTERNAS: 0,6X2,2X1,2 M. AF_12/2020</t>
  </si>
  <si>
    <t>3.137,19</t>
  </si>
  <si>
    <t>97951</t>
  </si>
  <si>
    <t>CAIXA PARA BOCA DE LOBO COMBINADA COM GRELHA RETANGULAR, EM ALVENARIA COM TIJOLOS CERÂMICOS MACIÇOS, DIMENSÕES INTERNAS: 1,3X1X1,2 M. AF_12/2020</t>
  </si>
  <si>
    <t>2.868,37</t>
  </si>
  <si>
    <t>97952</t>
  </si>
  <si>
    <t>CAIXA PARA BOCA DE LOBO DUPLA COMBINADA COM GRELHA RETANGULAR, EM ALVENARIA COM TIJOLOS CERÂMICOS MACIÇOS, DIMENSÕES INTERNAS: 1,3X2,2X1,2 M. AF_12/2020</t>
  </si>
  <si>
    <t>4.938,53</t>
  </si>
  <si>
    <t>97953</t>
  </si>
  <si>
    <t>CAIXA COM GRELHA SIMPLES RETANGULAR, EM ALVENARIA COM BLOCOS DE CONCRETO, DIMENSÕES INTERNAS: 0,5X1X1 M. AF_12/2020</t>
  </si>
  <si>
    <t>1.373,60</t>
  </si>
  <si>
    <t>97955</t>
  </si>
  <si>
    <t>CAIXA COM GRELHA DUPLA RETANGULAR, EM ALVENARIA COM BLOCOS DE CONCRETO, DIMENSÕES INTERNAS: 0,5X2,2X1 M. AF_12/2020</t>
  </si>
  <si>
    <t>2.907,19</t>
  </si>
  <si>
    <t>97956</t>
  </si>
  <si>
    <t>CAIXA PARA BOCA DE LOBO SIMPLES RETANGULAR, EM ALVENARIA COM BLOCOS DE CONCRETO, DIMENSÕES INTERNAS: 0,6X1X1,2 M. AF_12/2020</t>
  </si>
  <si>
    <t>1.436,30</t>
  </si>
  <si>
    <t>97957</t>
  </si>
  <si>
    <t>CAIXA PARA BOCA DE LOBO DUPLA RETANGULAR, EM ALVENARIA COM BLOCOS DE CONCRETO, DIMENSÕES INTERNAS: 0,6X2,2X1,2 M. AF_12/2020</t>
  </si>
  <si>
    <t>2.565,92</t>
  </si>
  <si>
    <t>97961</t>
  </si>
  <si>
    <t>CAIXA PARA BOCA DE LOBO COMBINADA COM GRELHA RETANGULAR, EM ALVENARIA COM BLOCOS DE CONCRETO, DIMENSÕES INTERNAS: 1,3X1X1,2 M. AF_12/2020</t>
  </si>
  <si>
    <t>2.354,24</t>
  </si>
  <si>
    <t>97973</t>
  </si>
  <si>
    <t>CAIXA PARA BOCA DE LOBO DUPLA COMBINADA COM GRELHA RETANGULAR, EM ALVENARIA COM BLOCOS DE CONCRETO, DIMENSÕES INTERNAS: 1,3X2,2X1,2 M. AF_12/2020</t>
  </si>
  <si>
    <t>4.361,15</t>
  </si>
  <si>
    <t>97974</t>
  </si>
  <si>
    <t>POÇO DE INSPEÇÃO CIRCULAR PARA ESGOTO, EM CONCRETO PRÉ-MOLDADO, DIÂMETRO INTERNO = 0,60 M, PROFUNDIDADE = 0,90 M, EXCLUINDO TAMPÃO. AF_12/2020_PA</t>
  </si>
  <si>
    <t>482,32</t>
  </si>
  <si>
    <t>97975</t>
  </si>
  <si>
    <t>POÇO DE INSPEÇÃO CIRCULAR PARA ESGOTO, EM CONCRETO PRÉ-MOLDADO, DIÂMETRO INTERNO = 0,60 M, PROFUNDIDADE = 1,40 M, EXCLUINDO TAMPÃO. AF_12/2020_PA</t>
  </si>
  <si>
    <t>628,27</t>
  </si>
  <si>
    <t>POÇO DE INSPEÇÃO CIRCULAR PARA ESGOTO, EM ALVENARIA COM TIJOLOS CERÂMICOS MACIÇOS, DIÂMETRO INTERNO = 0,60 M, PROFUNDIDADE = 0,95 M, EXCLUINDO TAMPÃO. AF_12/2020_PA</t>
  </si>
  <si>
    <t>1.111,91</t>
  </si>
  <si>
    <t>POÇO DE INSPEÇÃO CIRCULAR PARA ESGOTO, EM ALVENARIA COM TIJOLOS CERÂMICOS MACIÇOS, DIÂMETRO INTERNO = 0,60 M, PROFUNDIDADE = 1,45 M, EXCLUINDO TAMPÃO. AF_12/2020_PA</t>
  </si>
  <si>
    <t>1.599,67</t>
  </si>
  <si>
    <t>97978</t>
  </si>
  <si>
    <t>BASE PARA POÇO DE VISITA CIRCULAR PARA ESGOTO, EM CONCRETO PRÉ-MOLDADO, DIÂMETRO INTERNO = 0,80 M, PROFUNDIDADE = 1,35 M, EXCLUINDO TAMPÃO. AF_12/2020_PA</t>
  </si>
  <si>
    <t>946,94</t>
  </si>
  <si>
    <t>BASE PARA POÇO DE VISITA CIRCULAR PARA  ESGOTO, EM ALVENARIA COM TIJOLOS CERÂMICOS MACIÇOS, DIÂMETRO INTERNO = 0,80 M, PROFUNDIDADE = 1,40 M, EXCLUINDO TAMPÃO. AF_12/2020_PA</t>
  </si>
  <si>
    <t>2.047,43</t>
  </si>
  <si>
    <t>ACRÉSCIMO PARA POÇO DE VISITA CIRCULAR PARA ESGOTO, EM ALVENARIA COM TIJOLOS CERÂMICOS MACIÇOS, DIÂMETRO INTERNO = 0,8 M. AF_12/2020</t>
  </si>
  <si>
    <t>1.210,98</t>
  </si>
  <si>
    <t>ACRÉSCIMO PARA POÇO DE VISITA CIRCULAR PARA ESGOTO, EM CONCRETO PRÉ-MOLDADO, DIÂMETRO INTERNO = 1 M. AF_12/2020</t>
  </si>
  <si>
    <t>514,04</t>
  </si>
  <si>
    <t>ACRÉSCIMO PARA POÇO DE VISITA CIRCULAR PARA  ESGOTO, EM ALVENARIA COM TIJOLOS CERÂMICOS MACIÇOS, DIÂMETRO INTERNO = 1 M. AF_12/2020</t>
  </si>
  <si>
    <t>1.464,75</t>
  </si>
  <si>
    <t>ACRÉSCIMO PARA POÇO DE VISITA CIRCULAR PARA ESGOTO, EM CONCRETO PRÉ-MOLDADO, DIÂMETRO INTERNO = 1,2 M. AF_12/2020</t>
  </si>
  <si>
    <t>683,54</t>
  </si>
  <si>
    <t>BASE PARA POÇO DE VISITA CIRCULAR PARA  ESGOTO, EM ALVENARIA COM TIJOLOS CERÂMICOS MACIÇOS, DIÂMETRO INTERNO = 1,20 M, PROFUNDIDADE = 1,40 M, EXCLUINDO TAMPÃO. AF_12/2020_PA</t>
  </si>
  <si>
    <t>2.988,61</t>
  </si>
  <si>
    <t>ACRÉSCIMO PARA POÇO DE VISITA CIRCULAR PARA ESGOTO, EM ALVENARIA COM TIJOLOS CERÂMICOS MACIÇOS, DIÂMETRO INTERNO = 1,2 M. AF_12/2020</t>
  </si>
  <si>
    <t>1.718,49</t>
  </si>
  <si>
    <t>ACRÉSCIMO PARA POÇO DE VISITA CIRCULAR PARA  ESGOTO, EM CONCRETO PRÉ-MOLDADO, DIÂMETRO INTERNO = 1,5 M. AF_12/2020</t>
  </si>
  <si>
    <t>936,46</t>
  </si>
  <si>
    <t>BASE PARA POÇO DE VISITA CIRCULAR PARA ESGOTO, EM ALVENARIA COM TIJOLOS CERÂMICOS MACIÇOS, DIÂMETRO INTERNO = 1,50 M, PROFUNDIDADE = 1,40 M, EXCLUINDO TAMPÃO. AF_12/2020_PA</t>
  </si>
  <si>
    <t>3.817,27</t>
  </si>
  <si>
    <t>ACRÉSCIMO PARA POÇO DE VISITA CIRCULAR PARA  ESGOTO, EM ALVENARIA COM TIJOLOS CERÂMICOS MACIÇOS, DIÂMETRO INTERNO = 1,5 M. AF_12/2020</t>
  </si>
  <si>
    <t>2.099,18</t>
  </si>
  <si>
    <t>BASE PARA POÇO DE VISITA RETANGULAR PARA  ESGOTO, EM ALVENARIA COM BLOCOS DE CONCRETO, DIMENSÕES INTERNAS = 1X1 M, PROFUNDIDADE = 1,40 M, EXCLUINDO TAMPÃO. AF_12/2020_PA</t>
  </si>
  <si>
    <t>2.553,80</t>
  </si>
  <si>
    <t>ACRÉSCIMO PARA POÇO DE VISITA RETANGULAR PARA ESGOTO, EM ALVENARIA COM BLOCOS DE CONCRETO, DIMENSÕES INTERNAS = 1X1 M. AF_12/2020</t>
  </si>
  <si>
    <t>1.343,59</t>
  </si>
  <si>
    <t>BASE PARA POÇO DE VISITA RETANGULAR PARA ESGOTO, EM ALVENARIA COM BLOCOS DE CONCRETO, DIMENSÕES INTERNAS = 1X1,5 M, PROFUNDIDADE = 1,40 M, EXCLUINDO TAMPÃO. AF_12/2020_PA</t>
  </si>
  <si>
    <t>3.228,11</t>
  </si>
  <si>
    <t>ACRÉSCIMO PARA POÇO DE VISITA RETANGULAR PARA ESGOTO, EM ALVENARIA COM BLOCOS DE CONCRETO, DIMENSÕES INTERNAS = 1X1,5 M. AF_12/2020</t>
  </si>
  <si>
    <t>1.607,41</t>
  </si>
  <si>
    <t>ACRÉSCIMO PARA POÇO DE VISITA RETANGULAR PARA ESGOTO, EM ALVENARIA COM BLOCOS DE CONCRETO, DIMENSÕES INTERNAS = 1X2 M. AF_12/2020</t>
  </si>
  <si>
    <t>1.871,33</t>
  </si>
  <si>
    <t>ACRÉSCIMO PARA POÇO DE VISITA RETANGULAR PARA ESGOTO, EM ALVENARIA COM BLOCOS DE CONCRETO, DIMENSÕES INTERNAS = 1X2,5 M. AF_12/2020</t>
  </si>
  <si>
    <t>2.135,18</t>
  </si>
  <si>
    <t>BASE PARA POÇO DE VISITA RETANGULAR PARA ESGOTO, EM ALVENARIA COM BLOCOS DE CONCRETO, DIMENSÕES INTERNAS = 1X3 M, PROFUNDIDADE = 1,40 M, EXCLUINDO TAMPÃO. AF_12/2020_PA</t>
  </si>
  <si>
    <t>5.286,29</t>
  </si>
  <si>
    <t>ACRÉSCIMO PARA POÇO DE VISITA RETANGULAR PARA ESGOTO, EM ALVENARIA COM BLOCOS DE CONCRETO, DIMENSÕES INTERNAS = 1X3 M. AF_12/2020</t>
  </si>
  <si>
    <t>2.399,08</t>
  </si>
  <si>
    <t>ACRÉSCIMO PARA POÇO DE VISITA RETANGULAR PARA ESGOTO, EM ALVENARIA COM BLOCOS DE CONCRETO, DIMENSÕES INTERNAS = 1X3,5 M. AF_12/2020</t>
  </si>
  <si>
    <t>2.662,99</t>
  </si>
  <si>
    <t>BASE PARA POÇO DE VISITA RETANGULAR PARA ESGOTO, EM ALVENARIA COM BLOCOS DE CONCRETO, DIMENSÕES INTERNAS = 1X4 M, PROFUNDIDADE = 1,40 M, EXCLUINDO TAMPÃO. AF_12/2020_PA</t>
  </si>
  <si>
    <t>6.643,81</t>
  </si>
  <si>
    <t>ACRÉSCIMO PARA POÇO DE VISITA RETANGULAR PARA ESGOTO, EM ALVENARIA COM BLOCOS DE CONCRETO, DIMENSÕES INTERNAS = 1X4 M. AF_12/2020</t>
  </si>
  <si>
    <t>2.926,84</t>
  </si>
  <si>
    <t>BASE PARA POÇO DE VISITA RETANGULAR PARA ESGOTO, EM ALVENARIA COM BLOCOS DE CONCRETO, DIMENSÕES INTERNAS = 1,5X1,5 M, PROFUNDIDADE = 1,45 M, EXCLUINDO TAMPÃO . AF_12/2020_PA</t>
  </si>
  <si>
    <t>3.986,47</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</si>
  <si>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</si>
  <si>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</si>
  <si>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4.864,55</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</si>
  <si>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</si>
  <si>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</si>
  <si>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5.714,64</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</si>
  <si>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</si>
  <si>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</si>
  <si>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6.564,66</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</si>
  <si>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</si>
  <si>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</si>
  <si>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7.414,83</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</si>
  <si>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</si>
  <si>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</si>
  <si>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8.264,89</t>
  </si>
  <si>
    <t>ACRÉSCIMO PARA POÇO DE VISITA RETANGULAR PARA ESGOTO, EM ALVENARIA COM BLOCOS DE CONCRETO, DIMENSÕES INTERNAS = 1,5X4 M. AF_12/2020</t>
  </si>
  <si>
    <t>3.213,11</t>
  </si>
  <si>
    <t>BASE PARA POÇO DE VISITA RETANGULAR PARA ESGOTO, EM ALVENARIA COM BLOCOS DE CONCRETO, DIMENSÕES INTERNAS = 2X2 M, PROFUNDIDADE = 1,40 M, EXCLUINDO TAMPÃO. AF_12/2020_PA</t>
  </si>
  <si>
    <t>5.873,07</t>
  </si>
  <si>
    <t>ACRÉSCIMO PARA POÇO DE VISITA RETANGULAR PARA ESGOTO, EM ALVENARIA COM BLOCOS DE CONCRETO, DIMENSÕES INTERNAS = 2X2 M. AF_12/2020</t>
  </si>
  <si>
    <t>2.421,49</t>
  </si>
  <si>
    <t>BASE PARA POÇO DE VISITA RETANGULAR PARA ESGOTO, EM ALVENARIA COM BLOCOS DE CONCRETO, DIMENSÕES INTERNAS = 2X2,5 M, PROFUNDIDADE = 1,40 M, EXCLUINDO TAMPÃO. AF_12/2020_PA</t>
  </si>
  <si>
    <t>6.881,54</t>
  </si>
  <si>
    <t>ACRÉSCIMO PARA POÇO DE VISITA RETANGULAR PARA ESGOTO, EM ALVENARIA COM BLOCOS DE CONCRETO, DIMENSÕES INTERNAS = 2X2,5 M. AF_12/2020</t>
  </si>
  <si>
    <t>2.685,34</t>
  </si>
  <si>
    <t>BASE PARA POÇO DE VISITA RETANGULAR PARA ESGOTO, EM ALVENARIA COM BLOCOS DE CONCRETO, DIMENSÕES INTERNAS = 2X3 M, PROFUNDIDADE = 1,40 M, EXCLUINDO TAMPÃO. AF_12/2020_PA</t>
  </si>
  <si>
    <t>7.951,94</t>
  </si>
  <si>
    <t>ACRÉSCIMO PARA POÇO DE VISITA RETANGULAR PARA ESGOTO, EM ALVENARIA COM BLOCOS DE CONCRETO, DIMENSÕES INTERNAS = 2X3 M. AF_12/2020</t>
  </si>
  <si>
    <t>2.949,27</t>
  </si>
  <si>
    <t>BASE PARA POÇO DE VISITA RETANGULAR PARA ESGOTO, EM ALVENARIA COM BLOCOS DE CONCRETO, DIMENSÕES INTERNAS = 2X3,5 M, PROFUNDIDADE = 1,40 M, EXCLUINDO TAMPÃO. AF_12/2020_PA</t>
  </si>
  <si>
    <t>8.968,18</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</si>
  <si>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</si>
  <si>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</si>
  <si>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9.984,48</t>
  </si>
  <si>
    <t>ACRÉSCIMO PARA POÇO DE VISITA RETANGULAR PARA ESGOTO, EM ALVENARIA COM BLOCOS DE CONCRETO, DIMENSÕES INTERNAS = 2X4 M. AF_12/2020</t>
  </si>
  <si>
    <t>3.481,60</t>
  </si>
  <si>
    <t>BASE PARA POÇO DE VISITA RETANGULAR PARA ESGOTO, EM ALVENARIA COM BLOCOS DE CONCRETO, DIMENSÕES INTERNAS = 2,5X2,5 M, PROFUNDIDADE = 1,40 M, EXCLUINDO TAMPÃO. AF_12/2020_PA</t>
  </si>
  <si>
    <t>8.134,73</t>
  </si>
  <si>
    <t>ACRÉSCIMO PARA POÇO DE VISITA RETANGULAR PARA ESGOTO, EM ALVENARIA COM BLOCOS DE CONCRETO, DIMENSÕES INTERNAS = 2,5X2,5 M. AF_12/2020</t>
  </si>
  <si>
    <t>2.953,94</t>
  </si>
  <si>
    <t>BASE PARA POÇO DE VISITA RETANGULAR PARA ESGOTO, EM ALVENARIA COM BLOCOS DE CONCRETO, DIMENSÕES INTERNAS = 2,5X3 M, PROFUNDIDADE = 1,40 M, EXCLUINDO TAMPÃO. AF_12/2020_PA</t>
  </si>
  <si>
    <t>9.360,09</t>
  </si>
  <si>
    <t>ACRÉSCIMO PARA POÇO DE VISITA RETANGULAR PARA ESGOTO, EM ALVENARIA COM BLOCOS DE CONCRETO, DIMENSÕES INTERNAS = 2,5X3 M. AF_12/2020</t>
  </si>
  <si>
    <t>3.217,78</t>
  </si>
  <si>
    <t>BASE PARA POÇO DE VISITA RETANGULAR PARA ESGOTO, EM ALVENARIA COM BLOCOS DE CONCRETO, DIMENSÕES INTERNAS = 2,5X3,5 M, PROFUNDIDADE = 1,40 M, EXCLUINDO TAMPÃO. AF_12/2020_PA</t>
  </si>
  <si>
    <t>10.585,46</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</si>
  <si>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</si>
  <si>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</si>
  <si>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11.810,86</t>
  </si>
  <si>
    <t>ACRÉSCIMO PARA POÇO DE VISITA RETANGULAR PARA ESGOTO, EM ALVENARIA COM BLOCOS DE CONCRETO, DIMENSÕES INTERNAS = 2,5X4 M. AF_12/2020</t>
  </si>
  <si>
    <t>3.750,10</t>
  </si>
  <si>
    <t>BASE PARA POÇO DE VISITA RETANGULAR PARA ESGOTO, EM ALVENARIA COM BLOCOS DE CONCRETO, DIMENSÕES INTERNAS = 3X3 M, PROFUNDIDADE = 1,40 M, EXCLUINDO TAMPÃO. AF_12/2020_PA</t>
  </si>
  <si>
    <t>10.811,73</t>
  </si>
  <si>
    <t>ACRÉSCIMO PARA POÇO DE VISITA RETANGULAR PARA ESGOTO, EM ALVENARIA COM BLOCOS DE CONCRETO, DIMENSÕES INTERNAS = 3X3 M. AF_12/2020</t>
  </si>
  <si>
    <t>3.486,27</t>
  </si>
  <si>
    <t>BASE PARA POÇO DE VISITA RETANGULAR PARA ESGOTO, EM ALVENARIA COM BLOCOS DE CONCRETO, DIMENSÕES INTERNAS = 3X3,5 M, PROFUNDIDADE = 1,40 M, EXCLUINDO TAMPÃO. AF_12/2020_PA</t>
  </si>
  <si>
    <t>12.219,60</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</si>
  <si>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</si>
  <si>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</si>
  <si>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13.627,50</t>
  </si>
  <si>
    <t>ACRÉSCIMO PARA POÇO DE VISITA RETANGULAR PARA ESGOTO, EM ALVENARIA COM BLOCOS DE CONCRETO, DIMENSÕES INTERNAS = 3X4 M. AF_12/2020</t>
  </si>
  <si>
    <t>4.018,69</t>
  </si>
  <si>
    <t>BASE PARA POÇO DE VISITA RETANGULAR PARA ESGOTO, EM ALVENARIA COM BLOCOS DE CONCRETO, DIMENSÕES INTERNAS = 3,5X3,5 M, PROFUNDIDADE = 1,40 M, EXCLUINDO TAMPÃO. AF_12/2020_PA</t>
  </si>
  <si>
    <t>13.853,80</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</si>
  <si>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</si>
  <si>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</si>
  <si>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15.444,04</t>
  </si>
  <si>
    <t>ACRÉSCIMO PARA POÇO DE VISITA RETANGULAR PARA ESGOTO, EM ALVENARIA COM BLOCOS DE CONCRETO, DIMENSÕES INTERNAS = 3,5X4 M. AF_12/2020</t>
  </si>
  <si>
    <t>4.287,21</t>
  </si>
  <si>
    <t>BASE PARA POÇO DE VISITA RETANGULAR PARA ESGOTO, EM ALVENARIA COM BLOCOS DE CONCRETO, DIMENSÕES INTERNAS = 4X4 M, PROFUNDIDADE = 1,45 M, EXCLUINDO TAMPÃO. AF_12/2020_PA</t>
  </si>
  <si>
    <t>17.260,66</t>
  </si>
  <si>
    <t>ACRÉSCIMO PARA POÇO DE VISITA RETANGULAR PARA ESGOTO, EM ALVENARIA COM BLOCOS DE CONCRETO, DIMENSÕES INTERNAS = 4X4 M. AF_12/2020</t>
  </si>
  <si>
    <t>4.510,07</t>
  </si>
  <si>
    <t>CHAMINÉ CIRCULAR PARA POÇO DE VISITA PARA ESGOTO, EM CONCRETO PRÉ-MOLDADO, DIÂMETRO INTERNO = 0,6 M. AF_12/2020</t>
  </si>
  <si>
    <t>284,70</t>
  </si>
  <si>
    <t>CHAMINÉ CIRCULAR PARA POÇO DE VISITA PARA ESGOTO, EM ALVENARIA COM TIJOLOS CERÂMICOS MACIÇOS, DIÂMETRO INTERNO = 0,6 M. AF_12/2020</t>
  </si>
  <si>
    <t>963,63</t>
  </si>
  <si>
    <t>BASE PARA POÇO DE VISITA CIRCULAR PARA  ESGOTO, EM ALVENARIA COM TIJOLOS CERÂMICOS MACIÇOS, DIÂMETRO INTERNO = 1,0 M, PROFUNDIDADE = 1,40 M, EXCLUINDO TAMPÃO. AF_12/2020_PA</t>
  </si>
  <si>
    <t>2.519,86</t>
  </si>
  <si>
    <t>BASE PARA POÇO DE VISITA RETANGULAR PARA ESGOTO, EM ALVENARIA COM BLOCOS DE CONCRETO, DIMENSÕES INTERNAS = 1X3,5 M, PROFUNDIDADE = 1,40 M, EXCLUINDO TAMPÃO. AF_12/2020_PA</t>
  </si>
  <si>
    <t>5.965,02</t>
  </si>
  <si>
    <t>BASE PARA POÇO DE VISITA RETANGULAR PARA ESGOTO, EM ALVENARIA COM BLOCOS DE CONCRETO, DIMENSÕES INTERNAS = 1X2 M, PROFUNDIDADE = 1,40 M, EXCLUINDO TAMPÃO. AF_12/2020_PA</t>
  </si>
  <si>
    <t>3.902,36</t>
  </si>
  <si>
    <t>BASE PARA POÇO DE VISITA RETANGULAR PARA ESGOTO, EM ALVENARIA COM BLOCOS DE CONCRETO, DIMENSÕES INTERNAS = 1X2,5 M, PROFUNDIDADE = 1,40 M, EXCLUINDO TAMPÃO. AF_12/2020_PA</t>
  </si>
  <si>
    <t>4.576,68</t>
  </si>
  <si>
    <t>ACRÉSCIMO PARA POÇO DE VISITA CIRCULAR PARA ESGOTO, EM CONCRETO PRÉ-MOLDADO, DIÂMETRO INTERNO = 0,8 M. AF_12/2020</t>
  </si>
  <si>
    <t>389,69</t>
  </si>
  <si>
    <t>98410</t>
  </si>
  <si>
    <t>BASE PARA POÇO DE VISITA CIRCULAR PARA ESGOTO, EM CONCRETO PRÉ-MOLDADO, DIÂMETRO INTERNO = 1,0 M, PROFUNDIDADE = 1,35 M, EXCLUINDO TAMPÃO. AF_12/2020_PA</t>
  </si>
  <si>
    <t>1.214,42</t>
  </si>
  <si>
    <t>ACRÉSCIMO PARA POÇO DE VISITA CIRCULAR PARA DRENAGEM, EM CONCRETO PRÉ-MOLDADO, DIÂMETRO INTERNO = 1,2 M. AF_12/2020</t>
  </si>
  <si>
    <t>680,16</t>
  </si>
  <si>
    <t>ACRÉSCIMO PARA POÇO DE VISITA RETANGULAR PARA DRENAGEM, EM ALVENARIA COM BLOCOS DE CONCRETO, DIMENSÕES INTERNAS = 1,5X1,5 M. AF_12/2020</t>
  </si>
  <si>
    <t>1.800,49</t>
  </si>
  <si>
    <t>BASE PARA POÇO DE VISITA CIRCULAR PARA DRENAGEM, EM ALVENARIA COM TIJOLOS CERÂMICOS MACIÇOS, DIÂMETRO INTERNO = 1,2 M, PROFUNDIDADE = 1,40 M, EXCLUINDO TAMPÃO. AF_12/2020_PA</t>
  </si>
  <si>
    <t>2.892,29</t>
  </si>
  <si>
    <t>ACRÉSCIMO PARA POÇO DE VISITA CIRCULAR PARA DRENAGEM, EM ALVENARIA COM TIJOLOS CERÂMICOS MACIÇOS, DIÂMETRO INTERNO = 1,2 M. AF_12/2020</t>
  </si>
  <si>
    <t>1.627,27</t>
  </si>
  <si>
    <t>BASE PARA POÇO DE VISITA RETANGULAR PARA DRENAGEM, EM ALVENARIA COM BLOCOS DE CONCRETO, DIMENSÕES INTERNAS = 1,5X2 M, PROFUNDIDADE = 1,40 M, EXCLUINDO TAMPÃO. AF_12/2020_PA</t>
  </si>
  <si>
    <t>4.748,83</t>
  </si>
  <si>
    <t>ACRÉSCIMO PARA POÇO DE VISITA CIRCULAR PARA DRENAGEM, EM CONCRETO PRÉ-MOLDADO, DIÂMETRO INTERNO = 1,5 M. AF_12/2020</t>
  </si>
  <si>
    <t>931,85</t>
  </si>
  <si>
    <t>ACRÉSCIMO PARA POÇO DE VISITA RETANGULAR PARA DRENAGEM, EM ALVENARIA COM BLOCOS DE CONCRETO, DIMENSÕES INTERNAS = 1,5X2 M. AF_12/2020</t>
  </si>
  <si>
    <t>2.053,94</t>
  </si>
  <si>
    <t>BASE PARA POÇO DE VISITA CIRCULAR PARA DRENAGEM, EM ALVENARIA COM TIJOLOS CERÂMICOS MACIÇOS, DIÂMETRO INTERNO = 1,50 M, PROFUNDIDADE = 1,40 M, EXCLUINDO TAMPÃO. AF_12/2020_PA</t>
  </si>
  <si>
    <t>3.701,03</t>
  </si>
  <si>
    <t>ACRÉSCIMO PARA POÇO DE VISITA CIRCULAR PARA DRENAGEM, EM ALVENARIA COM TIJOLOS CERÂMICOS MACIÇOS, DIÂMETRO INTERNO = 1,5 M. AF_12/2020</t>
  </si>
  <si>
    <t>1.993,76</t>
  </si>
  <si>
    <t>BASE PARA POÇO DE VISITA RETANGULAR PARA DRENAGEM, EM ALVENARIA COM BLOCOS DE CONCRETO, DIMENSÕES INTERNAS = 1X1 M, PROFUNDIDADE = 1,40 M, EXCLUINDO TAMPÃO. AF_12/2020_PA</t>
  </si>
  <si>
    <t>2.493,48</t>
  </si>
  <si>
    <t>ACRÉSCIMO PARA POÇO DE VISITA RETANGULAR PARA DRENAGEM, EM ALVENARIA COM BLOCOS DE CONCRETO, DIMENSÕES INTERNAS = 1X1 M. AF_12/2020</t>
  </si>
  <si>
    <t>1.293,58</t>
  </si>
  <si>
    <t>BASE PARA POÇO DE VISITA RETANGULAR PARA DRENAGEM, EM ALVENARIA COM BLOCOS DE CONCRETO, DIMENSÕES INTERNAS = 1,5X2,5 M, PROFUNDIDADE = 1,40 M, EXCLUINDO TAMPÃO. AF_12/2020_PA</t>
  </si>
  <si>
    <t>5.578,06</t>
  </si>
  <si>
    <t>BASE PARA POÇO DE VISITA RETANGULAR PARA DRENAGEM, EM ALVENARIA COM BLOCOS DE CONCRETO, DIMENSÕES INTERNAS = 1X1,5 M, PROFUNDIDADE = 1,40 M, EXCLUINDO TAMPÃO. AF_12/2020_PA</t>
  </si>
  <si>
    <t>3.151,13</t>
  </si>
  <si>
    <t>ACRÉSCIMO PARA POÇO DE VISITA RETANGULAR PARA DRENAGEM, EM ALVENARIA COM BLOCOS DE CONCRETO, DIMENSÕES INTERNAS = 1X1,5 M. AF_12/2020</t>
  </si>
  <si>
    <t>1.547,00</t>
  </si>
  <si>
    <t>ACRÉSCIMO PARA POÇO DE VISITA RETANGULAR PARA DRENAGEM, EM ALVENARIA COM BLOCOS DE CONCRETO, DIMENSÕES INTERNAS = 1,5X2,5 M. AF_12/2020</t>
  </si>
  <si>
    <t>2.307,41</t>
  </si>
  <si>
    <t>BASE PARA POÇO DE VISITA RETANGULAR PARA DRENAGEM, EM ALVENARIA COM BLOCOS DE CONCRETO, DIMENSÕES INTERNAS = 1X2 M, PROFUNDIDADE = 1,40 M, EXCLUINDO TAMPÃO. AF_12/2020_PA</t>
  </si>
  <si>
    <t>3.808,75</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</si>
  <si>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</si>
  <si>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</si>
  <si>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4.466,41</t>
  </si>
  <si>
    <t>99268</t>
  </si>
  <si>
    <t>POÇO DE INSPEÇÃO CIRCULAR PARA DRENAGEM, EM CONCRETO PRÉ-MOLDADO, DIÂMETRO INTERNO = 0,60 M, PROFUNDIDADE = 0,90 M, EXCLUINDO TAMPÃO. AF_12/2020_PA</t>
  </si>
  <si>
    <t>478,01</t>
  </si>
  <si>
    <t>ACRÉSCIMO PARA POÇO DE VISITA RETANGULAR PARA DRENAGEM, EM ALVENARIA COM BLOCOS DE CONCRETO, DIMENSÕES INTERNAS = 1X2,5 M. AF_12/2020</t>
  </si>
  <si>
    <t>99270</t>
  </si>
  <si>
    <t>POÇO DE INSPEÇÃO CIRCULAR PARA DRENAGEM, EM CONCRETO PRÉ-MOLDADO, DIÂMETRO INTERNO = 0,60 M, PROFUNDIDADE = 1,40 M, EXCLUINDO TAMPÃO. AF_12/2020_PA</t>
  </si>
  <si>
    <t>623,23</t>
  </si>
  <si>
    <t>BASE PARA POÇO DE VISITA RETANGULAR PARA DRENAGEM, EM ALVENARIA COM BLOCOS DE CONCRETO, DIMENSÕES INTERNAS = 1,5X3 M, PROFUNDIDADE = 1,40 M, EXCLUINDO TAMPÃO. AF_12/2020_PA</t>
  </si>
  <si>
    <t>6.407,19</t>
  </si>
  <si>
    <t>POÇO DE INSPEÇÃO CIRCULAR PARA DRENAGEM, EM ALVENARIA COM TIJOLOS CERÂMICOS MACIÇOS, DIÂMETRO INTERNO = 0,60 M, PROFUNDIDADE = 0,95 M, EXCLUINDO TAMPÃO. AF_12/2020_PA</t>
  </si>
  <si>
    <t>1.068,55</t>
  </si>
  <si>
    <t>POÇO DE INSPEÇÃO CIRCULAR PARA DRENAGEM, EM ALVENARIA COM TIJOLOS CERÂMICOS MACIÇOS, DIÂMETRO INTERNO = 0,60 M, PROFUNDIDADE = 1,45 M, EXCLUINDO TAMPÃO. AF_12/2020_PA</t>
  </si>
  <si>
    <t>1.522,81</t>
  </si>
  <si>
    <t>BASE PARA POÇO DE VISITA RETANGULAR PARA DRENAGEM, EM ALVENARIA COM BLOCOS DE CONCRETO, DIMENSÕES INTERNAS = 1X3 M, PROFUNDIDADE = 1,40 M, EXCLUINDO TAMPÃO. AF_12/2020_PA</t>
  </si>
  <si>
    <t>5.159,38</t>
  </si>
  <si>
    <t>99275</t>
  </si>
  <si>
    <t>BASE PARA POÇO DE VISITA CIRCULAR PARA DRENAGEM, EM CONCRETO PRÉ-MOLDADO, DIÂMETRO INTERNO = 0,80 M, PROFUNDIDADE = 1,35 M, EXCLUINDO TAMPÃO. AF_12/2020_PA</t>
  </si>
  <si>
    <t>938,48</t>
  </si>
  <si>
    <t>ACRÉSCIMO PARA POÇO DE VISITA RETANGULAR PARA DRENAGEM, EM ALVENARIA COM BLOCOS DE CONCRETO, DIMENSÕES INTERNAS = 1,5X3 M. AF_12/2020</t>
  </si>
  <si>
    <t>2.560,90</t>
  </si>
  <si>
    <t>ACRÉSCIMO PARA POÇO DE VISITA RETANGULAR PARA DRENAGEM, EM ALVENARIA COM BLOCOS DE CONCRETO, DIMENSÕES INTERNAS = 1X3 M. AF_12/2020</t>
  </si>
  <si>
    <t>ACRÉSCIMO PARA POÇO DE VISITA CIRCULAR PARA DRENAGEM, EM CONCRETO PRÉ-MOLDADO, DIÂMETRO INTERNO = 0,8 M. AF_12/2020</t>
  </si>
  <si>
    <t>387,64</t>
  </si>
  <si>
    <t>BASE PARA POÇO DE VISITA RETANGULAR PARA DRENAGEM, EM ALVENARIA COM BLOCOS DE CONCRETO, DIMENSÕES INTERNAS = 1X3,5 M, PROFUNDIDADE = 1,40 M, EXCLUINDO TAMPÃO. AF_12/2020_PA</t>
  </si>
  <si>
    <t>5.821,46</t>
  </si>
  <si>
    <t>BASE PARA POÇO DE VISITA CIRCULAR PARA DRENAGEM, EM ALVENARIA COM TIJOLOS CERÂMICOS MACIÇOS, DIÂMETRO INTERNO = 0,80 M, PROFUNDIDADE = 1,40 M, EXCLUINDO TAMPÃO. AF_12/2020_PA</t>
  </si>
  <si>
    <t>1.971,46</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</si>
  <si>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</si>
  <si>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</si>
  <si>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2.837,65</t>
  </si>
  <si>
    <t>ACRÉSCIMO PARA POÇO DE VISITA CIRCULAR PARA DRENAGEM, EM ALVENARIA COM TIJOLOS CERÂMICOS MACIÇOS, DIÂMETRO INTERNO = 0,8 M. AF_12/2020</t>
  </si>
  <si>
    <t>1.138,67</t>
  </si>
  <si>
    <t>BASE PARA POÇO DE VISITA RETANGULAR PARA DRENAGEM, EM ALVENARIA COM BLOCOS DE CONCRETO, DIMENSÕES INTERNAS = 1,5X3,5 M, PROFUNDIDADE = 1,40 M, EXCLUINDO TAMPÃO. AF_12/2020_PA</t>
  </si>
  <si>
    <t>7.236,49</t>
  </si>
  <si>
    <t>99285</t>
  </si>
  <si>
    <t>BASE PARA POÇO DE VISITA CIRCULAR PARA DRENAGEM, EM CONCRETO PRÉ-MOLDADO, DIÂMETRO INTERNO = 1,0 M, PROFUNDIDADE = 1,35 M, EXCLUINDO TAMPÃO. AF_05/2018_PA</t>
  </si>
  <si>
    <t>1.274,35</t>
  </si>
  <si>
    <t>BASE PARA POÇO DE VISITA RETANGULAR PARA DRENAGEM, EM ALVENARIA COM BLOCOS DE CONCRETO, DIMENSÕES INTERNAS = 1X4 M, PROFUNDIDADE = 1,40 M, EXCLUINDO TAMPÃO. AF_12/2020_PA</t>
  </si>
  <si>
    <t>6.483,61</t>
  </si>
  <si>
    <t>BASE PARA POÇO DE VISITA RETANGULAR PARA DRENAGEM, EM ALVENARIA COM BLOCOS DE CONCRETO, DIMENSÕES INTERNAS = 2,5X3 M, PROFUNDIDADE = 1,40 M, EXCLUINDO TAMPÃO. AF_12/2020_PA</t>
  </si>
  <si>
    <t>9.133,11</t>
  </si>
  <si>
    <t>ACRÉSCIMO PARA POÇO DE VISITA CIRCULAR PARA DRENAGEM, EM CONCRETO PRÉ-MOLDADO, DIÂMETRO INTERNO = 1 M. AF_12/2020</t>
  </si>
  <si>
    <t>511,35</t>
  </si>
  <si>
    <t>ACRÉSCIMO PARA POÇO DE VISITA RETANGULAR PARA DRENAGEM, EM ALVENARIA COM BLOCOS DE CONCRETO, DIMENSÕES INTERNAS = 1X4 M. AF_12/2020</t>
  </si>
  <si>
    <t>2.814,34</t>
  </si>
  <si>
    <t>BASE PARA POÇO DE VISITA RETANGULAR PARA DRENAGEM, EM ALVENARIA COM BLOCOS DE CONCRETO, DIMENSÕES INTERNAS = 1,5X1,5 M, PROFUNDIDADE = 1,40 M, EXCLUINDO TAMPÃO. AF_12/2020_PA</t>
  </si>
  <si>
    <t>3.891,62</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</si>
  <si>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</si>
  <si>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</si>
  <si>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2.433,25</t>
  </si>
  <si>
    <t>ACRÉSCIMO PARA POÇO DE VISITA CIRCULAR PARA DRENAGEM, EM ALVENARIA COM TIJOLOS CERÂMICOS MACIÇOS, DIÂMETRO INTERNO = 1 M. AF_12/2020</t>
  </si>
  <si>
    <t>1.382,99</t>
  </si>
  <si>
    <t>BASE PARA POÇO DE VISITA RETANGULAR PARA DRENAGEM, EM ALVENARIA COM BLOCOS DE CONCRETO, DIMENSÕES INTERNAS = 1,5X4 M, PROFUNDIDADE = 1,40 M, EXCLUINDO TAMPÃO. AF_12/2020_PA</t>
  </si>
  <si>
    <t>8.065,69</t>
  </si>
  <si>
    <t>ACRÉSCIMO PARA POÇO DE VISITA RETANGULAR PARA DRENAGEM, EM ALVENARIA COM BLOCOS DE CONCRETO, DIMENSÕES INTERNAS = 2,5X3 M. AF_12/2020</t>
  </si>
  <si>
    <t>3.091,08</t>
  </si>
  <si>
    <t>ACRÉSCIMO PARA POÇO DE VISITA RETANGULAR PARA DRENAGEM, EM ALVENARIA COM BLOCOS DE CONCRETO, DIMENSÕES INTERNAS = 1,5X4 M. AF_12/2020</t>
  </si>
  <si>
    <t>3.087,07</t>
  </si>
  <si>
    <t>BASE PARA POÇO DE VISITA RETANGULAR PARA DRENAGEM, EM ALVENARIA COM BLOCOS DE CONCRETO, DIMENSÕES INTERNAS = 2,5X3,5 M, PROFUNDIDADE = 1,40 M, EXCLUINDO TAMPÃO. AF_12/2020_PA</t>
  </si>
  <si>
    <t>10.327,99</t>
  </si>
  <si>
    <t>ACRÉSCIMO PARA POÇO DE VISITA RETANGULAR PARA DRENAGEM, EM ALVENARIA COM BLOCOS DE CONCRETO, DIMENSÕES INTERNAS = 2,5X3,5 M. AF_12/2020</t>
  </si>
  <si>
    <t>3.344,47</t>
  </si>
  <si>
    <t>BASE PARA POÇO DE VISITA RETANGULAR PARA DRENAGEM, EM ALVENARIA COM BLOCOS DE CONCRETO, DIMENSÕES INTERNAS = 2,5X4 M, PROFUNDIDADE = 1,40 M, EXCLUINDO TAMPÃO. AF_12/2020_PA</t>
  </si>
  <si>
    <t>11.522,89</t>
  </si>
  <si>
    <t>BASE PARA POÇO DE VISITA RETANGULAR PARA DRENAGEM, EM ALVENARIA COM BLOCOS DE CONCRETO, DIMENSÕES INTERNAS = 2X2 M, PROFUNDIDADE = 1,40 M, EXCLUINDO TAMPÃO. AF_12/2020_PA</t>
  </si>
  <si>
    <t>5.732,09</t>
  </si>
  <si>
    <t>ACRÉSCIMO PARA POÇO DE VISITA RETANGULAR PARA DRENAGEM, EM ALVENARIA COM BLOCOS DE CONCRETO, DIMENSÕES INTERNAS = 2,5X4 M. AF_12/2020</t>
  </si>
  <si>
    <t>3.601,91</t>
  </si>
  <si>
    <t>BASE PARA POÇO DE VISITA RETANGULAR PARA DRENAGEM, EM ALVENARIA COM BLOCOS DE CONCRETO, DIMENSÕES INTERNAS = 3X3 M, PROFUNDIDADE = 1,40 M, EXCLUINDO TAMPÃO. AF_12/2020_PA</t>
  </si>
  <si>
    <t>10.548,43</t>
  </si>
  <si>
    <t>ACRÉSCIMO PARA POÇO DE VISITA RETANGULAR PARA DRENAGEM, EM ALVENARIA COM BLOCOS DE CONCRETO, DIMENSÕES INTERNAS = 3X3 M. AF_12/2020</t>
  </si>
  <si>
    <t>3.348,49</t>
  </si>
  <si>
    <t>BASE PARA POÇO DE VISITA RETANGULAR PARA DRENAGEM, EM ALVENARIA COM BLOCOS DE CONCRETO, DIMENSÕES INTERNAS = 3X3,5 M, PROFUNDIDADE = 1,40 M, EXCLUINDO TAMPÃO. AF_12/2020_PA</t>
  </si>
  <si>
    <t>11.921,36</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</si>
  <si>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</si>
  <si>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</si>
  <si>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2.326,69</t>
  </si>
  <si>
    <t>BASE PARA POÇO DE VISITA RETANGULAR PARA DRENAGEM, EM ALVENARIA COM BLOCOS DE CONCRETO, DIMENSÕES INTERNAS = 3X4 M, PROFUNDIDADE = 1,40 M, EXCLUINDO TAMPÃO. AF_12/2020_PA</t>
  </si>
  <si>
    <t>13.294,31</t>
  </si>
  <si>
    <t>ACRÉSCIMO PARA POÇO DE VISITA RETANGULAR PARA DRENAGEM, EM ALVENARIA COM BLOCOS DE CONCRETO, DIMENSÕES INTERNAS = 3X4 M. AF_12/2020</t>
  </si>
  <si>
    <t>3.859,42</t>
  </si>
  <si>
    <t>BASE PARA POÇO DE VISITA RETANGULAR PARA DRENAGEM, EM ALVENARIA COM BLOCOS DE CONCRETO, DIMENSÕES INTERNAS = 3,5X3,5 M, PROFUNDIDADE = 1,40 M, EXCLUINDO TAMPÃO. AF_12/2020_PA</t>
  </si>
  <si>
    <t>13.514,78</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</si>
  <si>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</si>
  <si>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</si>
  <si>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6.715,99</t>
  </si>
  <si>
    <t>BASE PARA POÇO DE VISITA RETANGULAR PARA DRENAGEM, EM ALVENARIA COM BLOCOS DE CONCRETO, DIMENSÕES INTERNAS = 3,5X4 M, PROFUNDIDADE = 1,40 M, EXCLUINDO TAMPÃO. AF_12/2020_PA</t>
  </si>
  <si>
    <t>15.065,64</t>
  </si>
  <si>
    <t>ACRÉSCIMO PARA POÇO DE VISITA RETANGULAR PARA DRENAGEM, EM ALVENARIA COM BLOCOS DE CONCRETO, DIMENSÕES INTERNAS = 3,5X4 M. AF_12/2020</t>
  </si>
  <si>
    <t>4.116,88</t>
  </si>
  <si>
    <t>BASE PARA POÇO DE VISITA RETANGULAR PARA DRENAGEM, EM ALVENARIA COM BLOCOS DE CONCRETO, DIMENSÕES INTERNAS = 4X4 M, PROFUNDIDADE = 1,40 M, EXCLUINDO TAMPÃO. AF_12/2020_PA</t>
  </si>
  <si>
    <t>16.837,04</t>
  </si>
  <si>
    <t>ACRÉSCIMO PARA POÇO DE VISITA RETANGULAR PARA DRENAGEM, EM ALVENARIA COM BLOCOS DE CONCRETO, DIMENSÕES INTERNAS = 2X2,5 M. AF_12/2020</t>
  </si>
  <si>
    <t>2.580,13</t>
  </si>
  <si>
    <t>CHAMINÉ CIRCULAR PARA POÇO DE VISITA PARA DRENAGEM, EM CONCRETO PRÉ-MOLDADO, DIÂMETRO INTERNO = 0,6 M. AF_12/2020</t>
  </si>
  <si>
    <t>CHAMINÉ CIRCULAR PARA POÇO DE VISITA PARA DRENAGEM, EM ALVENARIA COM TIJOLOS CERÂMICOS MACIÇOS, DIÂMETRO INTERNO = 0,6 M. AF_12/2020</t>
  </si>
  <si>
    <t>903,14</t>
  </si>
  <si>
    <t>BASE PARA POÇO DE VISITA RETANGULAR PARA DRENAGEM, EM ALVENARIA COM BLOCOS DE CONCRETO, DIMENSÕES INTERNAS = 2X3 M, PROFUNDIDADE = 1,40 M, EXCLUINDO TAMPÃO. AF_12/2020_PA</t>
  </si>
  <si>
    <t>7.761,79</t>
  </si>
  <si>
    <t>ACRÉSCIMO PARA POÇO DE VISITA RETANGULAR PARA DRENAGEM, EM ALVENARIA COM BLOCOS DE CONCRETO, DIMENSÕES INTERNAS = 2X3 M. AF_12/2020</t>
  </si>
  <si>
    <t>2.833,63</t>
  </si>
  <si>
    <t>BASE PARA POÇO DE VISITA RETANGULAR PARA DRENAGEM, EM ALVENARIA COM BLOCOS DE CONCRETO, DIMENSÕES INTERNAS = 2X3,5 M, PROFUNDIDADE = 1,40 M, EXCLUINDO TAMPÃO. AF_12/2020_PA</t>
  </si>
  <si>
    <t>8.753,46</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</si>
  <si>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</si>
  <si>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</si>
  <si>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9.745,16</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</si>
  <si>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</si>
  <si>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</si>
  <si>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7.938,25</t>
  </si>
  <si>
    <t>ACRÉSCIMO PARA POÇO DE VISITA RETANGULAR PARA DRENAGEM, EM ALVENARIA COM BLOCOS DE CONCRETO, DIMENSÕES INTERNAS = 4X4 M. AF_12/2020</t>
  </si>
  <si>
    <t>4.335,06</t>
  </si>
  <si>
    <t>101800</t>
  </si>
  <si>
    <t>CAIXA COM GRELHA RETANGULAR DE FERRO FUNDIDO, EM ALVENARIA COM TIJOLOS CERÂMICOS MACIÇOS, DIMENSÕES INTERNAS: 0,30 X 1,00 X 1,00. AF_12/2020</t>
  </si>
  <si>
    <t>1.512,84</t>
  </si>
  <si>
    <t>101801</t>
  </si>
  <si>
    <t>CAIXA COM GRELHA RETANGULAR DE FERRO FUNDIDO, EM ALVENARIA COM BLOCOS DE CONCRETO, DIMENSÕES INTERNAS: 0,30 X 1,00 X 1,00. AF_12/2020</t>
  </si>
  <si>
    <t>1.080,73</t>
  </si>
  <si>
    <t>101806</t>
  </si>
  <si>
    <t>CAIXA ENTERRADA DISTRIBUIDORA DE VAZÃO (SUMIDOUROS MÚLTIPLOS), RETANGULAR, EM ALVENARIA COM TIJOLOS MACIÇOS, DIMENSÕES INTERNAS: 0,60 X 0,60 X H=0,50 M. AF_12/2020</t>
  </si>
  <si>
    <t>550,90</t>
  </si>
  <si>
    <t>101807</t>
  </si>
  <si>
    <t>CAIXA ENTERRADA DISTRIBUIDORA DE VAZÃO (SUMIDOUROS MÚLTIPLOS), RETANGULAR, EM ALVENARIA COM BLOCOS DE CONCRETO, DIMENSÕES INTERNAS: 0,60 X 0,60 X H=0,50 M. AF_12/2020</t>
  </si>
  <si>
    <t>501,58</t>
  </si>
  <si>
    <t>101808</t>
  </si>
  <si>
    <t>CAIXA ENTERRADA DISTRIBUIDORA DE VAZÃO (SUMIDOUROS MÚLTIPLOS), RETANGULAR, EM CONCRETO PRÉ-MOLDADO, DIMENSÕES INTERNAS: 0,60 X 0,60 X H=0,50 M. AF_12/2020</t>
  </si>
  <si>
    <t>530,35</t>
  </si>
  <si>
    <t>101809</t>
  </si>
  <si>
    <t>BASE PARA POCO DE VISITA RETANGULAR PARA ESGOTO E DRENAGEM, EM CONCRETO ESTRUTURAL, DIMENSÕES INTERNAS DE 90X150 M, PROFUNDIDADE DE 1,25 M, EXCLUINDO TAMPÃO. AF_12/2020_PA</t>
  </si>
  <si>
    <t>2.838,43</t>
  </si>
  <si>
    <t>102139</t>
  </si>
  <si>
    <t>BASE PARA POÇO DE VISITA CIRCULAR PARA  ESGOTO, EM CONCRETO PRÉ-MOLDADO, DIÂMETRO INTERNO = 1,20 M, PROFUNDIDADE = 1,60 M, EXCLUINDO TAMPÃO. AF_12/2020_PA</t>
  </si>
  <si>
    <t>1.666,35</t>
  </si>
  <si>
    <t>102141</t>
  </si>
  <si>
    <t>BASE PARA POÇO DE VISITA CIRCULAR PARA  ESGOTO, EM CONCRETO PRÉ-MOLDADO, DIÂMETRO INTERNO = 1,50 M, PROFUNDIDADE = 1,35 M, EXCLUINDO TAMPÃO. AF_12/2020_PA</t>
  </si>
  <si>
    <t>2.568,46</t>
  </si>
  <si>
    <t>102142</t>
  </si>
  <si>
    <t>BASE PARA POÇO DE VISITA CIRCULAR PARA DRENAGEM, EM CONCRETO PRÉ-MOLDADO, DIÂMETRO INTERNO = 1,50 M, PROFUNDIDADE = 1,35 M, EXCLUINDO TAMPÃO. AF_12/2020_PA</t>
  </si>
  <si>
    <t>2.530,25</t>
  </si>
  <si>
    <t>102457</t>
  </si>
  <si>
    <t>BASE PARA POÇO DE VISITA CIRCULAR PARA DRENAGEM, EM CONCRETO PRÉ-MOLDADO, DIÂMETRO INTERNO = 1,20 M, PROFUNDIDADE = 1,60 M, EXCLUINDO TAMPÃO. AF_05/2021_PA</t>
  </si>
  <si>
    <t>1.608,12</t>
  </si>
  <si>
    <t>50,01</t>
  </si>
  <si>
    <t>74,71</t>
  </si>
  <si>
    <t>82,15</t>
  </si>
  <si>
    <t>GUIA (MEIO-FIO) E SARJETA CONJUGADOS DE CONCRETO, MOLDADA  IN LOCO  EM TRECHO RETO COM EXTRUSORA, 65 CM BASE (15 CM BASE DA GUIA + 50 CM BASE DA SARJETA) X 30 CM ALTURA. AF_06/2016</t>
  </si>
  <si>
    <t>91,02</t>
  </si>
  <si>
    <t>53,08</t>
  </si>
  <si>
    <t>ASSENTAMENTO DE GUIA (MEIO-FIO) EM TRECHO RETO, CONFECCIONADA EM CONCRETO PRÉ-FABRICADO, DIMENSÕES 100X15X13X20 CM (COMPRIMENTO X BASE INFERIOR X BASE SUPERIOR X ALTURA), PARA URBANIZAÇÃO INTERNA DE EMPREENDIMENTOS. AF_06/2016</t>
  </si>
  <si>
    <t>47,81</t>
  </si>
  <si>
    <t>ASSENTAMENTO DE GUIA (MEIO-FIO) EM TRECHO CURVO, CONFECCIONADA EM CONCRETO PRÉ-FABRICADO, DIMENSÕES 100X15X13X20 CM (COMPRIMENTO X BASE INFERIOR X BASE SUPERIOR X ALTURA), PARA URBANIZAÇÃO INTERNA DE EMPREENDIMENTOS. AF_06/2016</t>
  </si>
  <si>
    <t>94277</t>
  </si>
  <si>
    <t>ASSENTAMENTO DE GUIA (MEIO-FIO) EM TRECHO RETO, CONFECCIONADA EM CONCRETO PRÉ-FABRICADO, DIMENSÕES 80X08X08X25 CM (COMPRIMENTO X BASE INFERIOR X BASE SUPERIOR X ALTURA), PARA URBANIZAÇÃO INTERNA DE EMPREENDIMENTOS. AF_06/2016</t>
  </si>
  <si>
    <t>94278</t>
  </si>
  <si>
    <t>ASSENTAMENTO DE GUIA (MEIO-FIO) EM TRECHO CURVO, CONFECCIONADA EM CONCRETO PRÉ-FABRICADO, DIMENSÕES 80X08X08X25 CM (COMPRIMENTO X BASE INFERIOR X BASE SUPERIOR X ALTURA), PARA URBANIZAÇÃO INTERNA DE EMPREENDIMENTOS. AF_06/2016</t>
  </si>
  <si>
    <t>94279</t>
  </si>
  <si>
    <t>ASSENTAMENTO DE GUIA (MEIO-FIO) EM TRECHO RETO, CONFECCIONADA EM CONCRETO PRÉ-FABRICADO, DIMENSÕES 39X6,5X6,5X19 CM (COMPRIMENTO X BASE INFERIOR X BASE SUPERIOR X ALTURA), PARA DELIMITAÇÃO DE JARDINS, PRAÇAS OU PASSEIOS. AF_05/2016</t>
  </si>
  <si>
    <t>48,09</t>
  </si>
  <si>
    <t>94280</t>
  </si>
  <si>
    <t>ASSENTAMENTO DE GUIA (MEIO-FIO) EM TRECHO CURVO, CONFECCIONADA EM CONCRETO PRÉ-FABRICADO, DIMENSÕES 39X6,5X6,5X19 CM (COMPRIMENTO X BASE INFERIOR X BASE SUPERIOR X ALTURA), PARA DELIMITAÇÃO DE JARDINS, PRAÇAS OU PASSEIOS. AF_05/2016</t>
  </si>
  <si>
    <t>52,96</t>
  </si>
  <si>
    <t>86,36</t>
  </si>
  <si>
    <t>85,71</t>
  </si>
  <si>
    <t>100,52</t>
  </si>
  <si>
    <t>55,45</t>
  </si>
  <si>
    <t>68,40</t>
  </si>
  <si>
    <t>78,49</t>
  </si>
  <si>
    <t>167,91</t>
  </si>
  <si>
    <t>104491</t>
  </si>
  <si>
    <t>ADUELA/ GALERIA FECHADA PRE-MOLDADA DE CONCRETO ARMADO, SECAO QUADRANGULAR INTERNA DE 1,50 X 1,50 M (L X A), MISULA DE 20 X 20 CM, C = 1,00 M, ESPESSURA MIN = 15 CM, TB-45 E FCK DO CONCRETO = 30 MPA   FORNECIMENTO E ASSENTAMENTO. AF_01/2023</t>
  </si>
  <si>
    <t>3.881,54</t>
  </si>
  <si>
    <t>104492</t>
  </si>
  <si>
    <t>ADUELA/ GALERIA FECHADA PRE-MOLDADA DE CONCRETO ARMADO, SECAO QUADRANGULAR INTERNA DE 2,00 X 2,00 M (L X A), MISULA DE 20 X 20 CM, C = 1,00 M, ESPESSURA MIN = 15 CM, TB-45 E FCK DO CONCRETO = 30 MPA   FORNECIMENTO E ASSENTAMENTO. AF_01/2023</t>
  </si>
  <si>
    <t>4.853,01</t>
  </si>
  <si>
    <t>104494</t>
  </si>
  <si>
    <t>ADUELA/ GALERIA FECHADA PRE-MOLDADA DE CONCRETO ARMADO, SECAO QUADRANGULAR INTERNA DE 2,50 X 2,50 M (L X A), MISULA DE 20 X 20 CM, C = 1,00 M, ESPESSURA MIN = 15 CM, TB-45 E FCK DO CONCRETO = 30 MPA   FORNECIMENTO E ASSENTAMENTO. AF_01/2023</t>
  </si>
  <si>
    <t>6.552,98</t>
  </si>
  <si>
    <t>104497</t>
  </si>
  <si>
    <t>ADUELA/ GALERIA FECHADA PRE-MOLDADA DE CONCRETO ARMADO, SECAO QUADRANGULAR INTERNA DE 3,00 X 3,00 M (L X A), MISULA DE 20 X 20 CM, C = 1,00 M, ESPESSURA MIN = 20 CM, TB-45 E FCK DO CONCRETO = 30 MPA   FORNECIMENTO E ASSENTAMENTO. AF_01/2023</t>
  </si>
  <si>
    <t>7.853,03</t>
  </si>
  <si>
    <t>104515</t>
  </si>
  <si>
    <t>APLICAÇÃO DE MANTA GEOTÊXTIL NAS JUNTAS RÍGIDAS DE ADUELAS PRÉ-MOLDADAS DE CONCRETO ARMADO. AF_01/2023</t>
  </si>
  <si>
    <t>102727</t>
  </si>
  <si>
    <t>FABRICAÇÃO, MONTAGEM E DESMONTAGEM DE FÔRMA PARA BOCA PARA BUEIRO, EM CHAPA DE MADEIRA COMPENSADA RESINADA, E = 17 MM, 2 UTILIZAÇÕES. AF_07/2021</t>
  </si>
  <si>
    <t>92,69</t>
  </si>
  <si>
    <t>102728</t>
  </si>
  <si>
    <t>ARMAÇÃO DE MURO ALA E MURO TESTA UTILIZANDO AÇO CA-50 DE 6,3 MM - MONTAGEM. AF_07/2021</t>
  </si>
  <si>
    <t>102729</t>
  </si>
  <si>
    <t>ARMAÇÃO DE MURO ALA E MURO TESTA UTILIZANDO AÇO CA-50 DE 8 MM - MONTAGEM. AF_07/2021</t>
  </si>
  <si>
    <t>102730</t>
  </si>
  <si>
    <t>ARMAÇÃO DE MURO ALA E MURO TESTA UTILIZANDO AÇO CA-50 DE 10 MM - MONTAGEM. AF_07/2021</t>
  </si>
  <si>
    <t>102731</t>
  </si>
  <si>
    <t>ARMAÇÃO DE MURO ALA E MURO TESTA UTILIZANDO AÇO CA-50 DE 12,5 MM - MONTAGEM. AF_07/2021</t>
  </si>
  <si>
    <t>102732</t>
  </si>
  <si>
    <t>ARMAÇÃO DE MURO ALA E MURO TESTA UTILIZANDO AÇO CA-50 DE 16 MM - MONTAGEM. AF_07/2021</t>
  </si>
  <si>
    <t>102733</t>
  </si>
  <si>
    <t>ARMAÇÃO DE MURO ALA E MURO TESTA UTILIZANDO AÇO CA-50 DE 20 MM - MONTAGEM. AF_07/2021</t>
  </si>
  <si>
    <t>102734</t>
  </si>
  <si>
    <t>ARMAÇÃO DE SOLEIRA UTILIZANDO AÇO CA-50 DE 6,3 MM - MONTAGEM. AF_07/2021</t>
  </si>
  <si>
    <t>102735</t>
  </si>
  <si>
    <t>ARMAÇÃO DE SOLEIRA UTILIZANDO AÇO CA-50 DE 8 MM - MONTAGEM. AF_07/2021</t>
  </si>
  <si>
    <t>12,25</t>
  </si>
  <si>
    <t>102736</t>
  </si>
  <si>
    <t>CONCRETAGEM DE BOCA PARA BUEIRO, FCK = 20 MPA, COM USO DE BOMBA - LANÇAMENTO, ADENSAMENTO E ACABAMENTO. AF_07/2021</t>
  </si>
  <si>
    <t>563,42</t>
  </si>
  <si>
    <t>102737</t>
  </si>
  <si>
    <t>BOCA PARA BUEIRO SIMPLES TUBULAR D = 40 CM EM CONCRETO, ALAS COM ESCONSIDADE DE 0°, INCLUINDO FÔRMAS E MATERIAIS. AF_07/2021</t>
  </si>
  <si>
    <t>1.004,88</t>
  </si>
  <si>
    <t>102738</t>
  </si>
  <si>
    <t>BOCA PARA BUEIRO SIMPLES TUBULAR D = 60 CM EM CONCRETO, ALAS COM ESCONSIDADE DE 0°, INCLUINDO FÔRMAS E MATERIAIS. AF_07/2021</t>
  </si>
  <si>
    <t>2.056,75</t>
  </si>
  <si>
    <t>102739</t>
  </si>
  <si>
    <t>BOCA PARA BUEIRO SIMPLES TUBULAR D = 80 CM EM CONCRETO, ALAS COM ESCONSIDADE DE 0°, INCLUINDO FÔRMAS E MATERIAIS. AF_07/2021</t>
  </si>
  <si>
    <t>3.446,12</t>
  </si>
  <si>
    <t>102740</t>
  </si>
  <si>
    <t>BOCA PARA BUEIRO SIMPLES TUBULAR D = 100 CM EM CONCRETO, ALAS COM ESCONSIDADE DE 0°, INCLUINDO FÔRMAS E MATERIAIS. AF_07/2021</t>
  </si>
  <si>
    <t>5.165,80</t>
  </si>
  <si>
    <t>102741</t>
  </si>
  <si>
    <t>BOCA PARA BUEIRO SIMPLES TUBULAR D = 120 CM EM CONCRETO, ALAS COM ESCONSIDADE DE 0°, INCLUINDO FÔRMAS E MATERIAIS. AF_07/2021</t>
  </si>
  <si>
    <t>7.250,16</t>
  </si>
  <si>
    <t>102742</t>
  </si>
  <si>
    <t>BOCA PARA BUEIRO SIMPLES TUBULAR D = 150 CM EM CONCRETO, ALAS COM ESCONSIDADE DE 0°, INCLUINDO FÔRMAS E MATERIAIS. AF_07/2021</t>
  </si>
  <si>
    <t>12.551,19</t>
  </si>
  <si>
    <t>102743</t>
  </si>
  <si>
    <t>BOCA PARA BUEIRO DUPLO TUBULAR D = 80 CM EM CONCRETO, ALAS COM ESCONSIDADE DE 0°, INCLUINDO FÔRMAS E MATERIAIS. AF_07/2021</t>
  </si>
  <si>
    <t>4.167,91</t>
  </si>
  <si>
    <t>102744</t>
  </si>
  <si>
    <t>BOCA PARA BUEIRO DUPLO TUBULAR D = 100 CM EM CONCRETO, ALAS COM ESCONSIDADE DE 0°, INCLUINDO FÔRMAS E MATERIAIS. AF_07/2021</t>
  </si>
  <si>
    <t>6.245,00</t>
  </si>
  <si>
    <t>102745</t>
  </si>
  <si>
    <t>BOCA PARA BUEIRO DUPLO TUBULAR D = 120 CM EM CONCRETO, ALAS COM ESCONSIDADE DE 0°, INCLUINDO FÔRMAS E MATERIAIS. AF_07/2021</t>
  </si>
  <si>
    <t>8.777,66</t>
  </si>
  <si>
    <t>102746</t>
  </si>
  <si>
    <t>BOCA PARA BUEIRO DUPLO TUBULAR D = 150 CM EM CONCRETO, ALAS COM ESCONSIDADE DE 0°, INCLUINDO FÔRMAS E MATERIAIS. AF_07/2021</t>
  </si>
  <si>
    <t>15.213,56</t>
  </si>
  <si>
    <t>102747</t>
  </si>
  <si>
    <t>BOCA PARA BUEIRO TRIPLO TUBULAR D = 100 CM EM CONCRETO, ALAS COM ESCONSIDADE DE 0°, INCLUINDO FÔRMAS E MATERIAIS. AF_07/2021</t>
  </si>
  <si>
    <t>7.745,85</t>
  </si>
  <si>
    <t>102748</t>
  </si>
  <si>
    <t>BOCA PARA BUEIRO TRIPLO TUBULAR D = 120 CM EM CONCRETO, ALAS COM ESCONSIDADE DE 0°, INCLUINDO FÔRMAS E MATERIAIS. AF_07/2021</t>
  </si>
  <si>
    <t>10.840,35</t>
  </si>
  <si>
    <t>102749</t>
  </si>
  <si>
    <t>BOCA PARA BUEIRO TRIPLO TUBULAR D = 150 CM EM CONCRETO, ALAS COM ESCONSIDADE DE 0°, INCLUINDO FÔRMAS E MATERIAIS. AF_07/2021</t>
  </si>
  <si>
    <t>18.606,61</t>
  </si>
  <si>
    <t>102750</t>
  </si>
  <si>
    <t>BOCA PARA BUEIRO SIMPLES TUBULAR D = 60 CM EM CONCRETO, ALAS COM ESCONSIDADE DE 30°, INCLUINDO FÔRMAS E MATERIAIS. AF_07/2021</t>
  </si>
  <si>
    <t>2.507,79</t>
  </si>
  <si>
    <t>102751</t>
  </si>
  <si>
    <t>BOCA PARA BUEIRO SIMPLES TUBULAR D = 80 CM EM CONCRETO, ALAS COM ESCONSIDADE DE 30°, INCLUINDO FÔRMAS E MATERIAIS. AF_07/2021</t>
  </si>
  <si>
    <t>4.359,71</t>
  </si>
  <si>
    <t>102752</t>
  </si>
  <si>
    <t>BOCA PARA BUEIRO SIMPLES TUBULAR D = 100 CM EM CONCRETO, ALAS COM ESCONSIDADE DE 30°, INCLUINDO FÔRMAS E MATERIAIS. AF_07/2021</t>
  </si>
  <si>
    <t>6.948,47</t>
  </si>
  <si>
    <t>102753</t>
  </si>
  <si>
    <t>BOCA PARA BUEIRO SIMPLES TUBULAR D = 120 CM EM CONCRETO, ALAS COM ESCONSIDADE DE 30°, INCLUINDO FÔRMAS E MATERIAIS. AF_07/2021</t>
  </si>
  <si>
    <t>10.289,96</t>
  </si>
  <si>
    <t>102754</t>
  </si>
  <si>
    <t>BOCA PARA BUEIRO SIMPLES TUBULAR D = 150 CM EM CONCRETO, ALAS COM ESCONSIDADE DE 30°, INCLUINDO FÔRMAS E MATERIAIS. AF_07/2021</t>
  </si>
  <si>
    <t>19.552,07</t>
  </si>
  <si>
    <t>102755</t>
  </si>
  <si>
    <t>BOCA PARA BUEIRO DUPLO TUBULAR D = 100 CM EM CONCRETO, ALAS COM ESCONSIDADE DE 30°, INCLUINDO FÔRMAS E MATERIAIS. AF_07/2021</t>
  </si>
  <si>
    <t>9.697,88</t>
  </si>
  <si>
    <t>102756</t>
  </si>
  <si>
    <t>BOCA PARA BUEIRO DUPLO TUBULAR D = 120 CM EM CONCRETO, ALAS COM ESCONSIDADE DE 30°, INCLUINDO FÔRMAS E MATERIAIS. AF_07/2021</t>
  </si>
  <si>
    <t>14.408,25</t>
  </si>
  <si>
    <t>102757</t>
  </si>
  <si>
    <t>BOCA PARA BUEIRO DUPLO TUBULAR D = 150 CM EM CONCRETO, ALAS COM ESCONSIDADE DE 30°, INCLUINDO FÔRMAS E MATERIAIS. AF_07/2021</t>
  </si>
  <si>
    <t>26.790,29</t>
  </si>
  <si>
    <t>102758</t>
  </si>
  <si>
    <t>BOCA PARA BUEIRO TRIPLO TUBULAR D = 100 CM EM CONCRETO, ALAS COM ESCONSIDADE DE 30°, INCLUINDO FÔRMAS E MATERIAIS. AF_07/2021</t>
  </si>
  <si>
    <t>12.460,91</t>
  </si>
  <si>
    <t>102759</t>
  </si>
  <si>
    <t>BOCA PARA BUEIRO TRIPLO TUBULAR D = 120 CM EM CONCRETO, ALAS COM ESCONSIDADE DE 30°, INCLUINDO FÔRMAS E MATERIAIS. AF_07/2021</t>
  </si>
  <si>
    <t>18.547,20</t>
  </si>
  <si>
    <t>102760</t>
  </si>
  <si>
    <t>BOCA PARA BUEIRO TRIPLO TUBULAR D = 150 CM EM CONCRETO, ALAS COM ESCONSIDADE DE 30°, INCLUINDO FÔRMAS E MATERIAIS. AF_07/2021</t>
  </si>
  <si>
    <t>34.168,85</t>
  </si>
  <si>
    <t>102761</t>
  </si>
  <si>
    <t>BOCA PARA BUEIRO SIMPLES CELULAR 150 X 150 CM EM CONCRETO, ALAS COM ESCONSIDADE DE 30°, INCLUINDO FÔRMAS E MATERIAIS. AF_07/2021</t>
  </si>
  <si>
    <t>11.970,87</t>
  </si>
  <si>
    <t>102762</t>
  </si>
  <si>
    <t>BOCA PARA BUEIRO SIMPLES CELULAR 200 X 200 CM EM CONCRETO, ALAS COM ESCONSIDADE DE 30°, INCLUINDO FÔRMAS E MATERIAIS. AF_07/2021</t>
  </si>
  <si>
    <t>18.438,96</t>
  </si>
  <si>
    <t>102763</t>
  </si>
  <si>
    <t>BOCA PARA BUEIRO SIMPLES CELULAR 250 X 250 CM EM CONCRETO, ALAS COM ESCONSIDADE DE 30°, INCLUINDO FÔRMAS E MATERIAIS. AF_07/2021</t>
  </si>
  <si>
    <t>25.602,73</t>
  </si>
  <si>
    <t>102764</t>
  </si>
  <si>
    <t>BOCA PARA BUEIRO SIMPLES CELULAR 300 X 300 CM EM CONCRETO, ALAS COM ESCONSIDADE DE 30°, INCLUINDO FÔRMAS E MATERIAIS. AF_07/2021</t>
  </si>
  <si>
    <t>36.028,11</t>
  </si>
  <si>
    <t>102765</t>
  </si>
  <si>
    <t>BOCA PARA BUEIRO DUPLO CELULAR 150 X 150 CM EM CONCRETO, ALAS COM ESCONSIDADE DE 30°, INCLUINDO FÔRMAS E MATERIAIS. AF_07/2021</t>
  </si>
  <si>
    <t>14.880,43</t>
  </si>
  <si>
    <t>102766</t>
  </si>
  <si>
    <t>BOCA PARA BUEIRO DUPLO CELULAR 200 X 200 CM EM CONCRETO, ALAS COM ESCONSIDADE DE 30°, INCLUINDO FÔRMAS E MATERIAIS. AF_07/2021</t>
  </si>
  <si>
    <t>22.355,98</t>
  </si>
  <si>
    <t>102767</t>
  </si>
  <si>
    <t>BOCA PARA BUEIRO DUPLO CELULAR 250 X 250 CM EM CONCRETO, ALAS COM ESCONSIDADE DE 30°, INCLUINDO FÔRMAS E MATERIAIS. AF_07/2021</t>
  </si>
  <si>
    <t>31.237,92</t>
  </si>
  <si>
    <t>102768</t>
  </si>
  <si>
    <t>BOCA PARA BUEIRO DUPLO CELULAR 300 X 300 CM EM CONCRETO, ALAS COM ESCONSIDADE DE 30°, INCLUINDO FÔRMAS E MATERIAIS. AF_07/2021</t>
  </si>
  <si>
    <t>43.552,57</t>
  </si>
  <si>
    <t>102769</t>
  </si>
  <si>
    <t>BOCA PARA BUEIRO TRIPLO CELULAR 150 X 150 CM EM CONCRETO, ALAS COM ESCONSIDADE DE 30°, INCLUINDO FÔRMAS E MATERIAIS. AF_07/2021</t>
  </si>
  <si>
    <t>17.186,37</t>
  </si>
  <si>
    <t>102770</t>
  </si>
  <si>
    <t>BOCA PARA BUEIRO TRIPLO CELULAR 200 X 200 CM EM CONCRETO, ALAS COM ESCONSIDADE DE 30°, INCLUINDO FÔRMAS E MATERIAIS. AF_07/2021</t>
  </si>
  <si>
    <t>26.322,14</t>
  </si>
  <si>
    <t>102771</t>
  </si>
  <si>
    <t>BOCA PARA BUEIRO TRIPLO CELULAR 250 X 250 CM EM CONCRETO, ALAS COM ESCONSIDADE DE 30°, INCLUINDO FÔRMAS E MATERIAIS. AF_07/2021</t>
  </si>
  <si>
    <t>36.759,71</t>
  </si>
  <si>
    <t>102772</t>
  </si>
  <si>
    <t>BOCA PARA BUEIRO TRIPLO CELULAR 300 X 300 CM EM CONCRETO, ALAS COM ESCONSIDADE DE 30°, INCLUINDO FÔRMAS E MATERIAIS. AF_07/2021</t>
  </si>
  <si>
    <t>51.598,82</t>
  </si>
  <si>
    <t>102773</t>
  </si>
  <si>
    <t>BOCA PARA BUEIRO SIMPLES TUBULAR D = 40 CM EM GABIÃO, ALAS COM ESCONSIDADE DE 45°, INCLUINDO FÔRMAS E MATERIAIS. AF_07/2021</t>
  </si>
  <si>
    <t>7.711,60</t>
  </si>
  <si>
    <t>102774</t>
  </si>
  <si>
    <t>BOCA PARA BUEIRO SIMPLES TUBULAR D = 60 CM EM GABIÃO, ALAS COM ESCONSIDADE DE 45°, INCLUINDO FÔRMAS E MATERIAIS. AF_07/2021</t>
  </si>
  <si>
    <t>102775</t>
  </si>
  <si>
    <t>BOCA PARA BUEIRO SIMPLES TUBULAR D = 80 CM EM GABIÃO, ALAS COM ESCONSIDADE DE 45°, INCLUINDO FÔRMAS E MATERIAIS. AF_07/2021</t>
  </si>
  <si>
    <t>11.495,20</t>
  </si>
  <si>
    <t>102776</t>
  </si>
  <si>
    <t>BOCA PARA BUEIRO SIMPLES TUBULAR D = 100 CM EM GABIÃO, ALAS COM ESCONSIDADE DE 45°, INCLUINDO FÔRMAS E MATERIAIS. AF_07/2021</t>
  </si>
  <si>
    <t>102777</t>
  </si>
  <si>
    <t>BOCA PARA BUEIRO SIMPLES TUBULAR D = 120 CM EM GABIÃO, ALAS COM ESCONSIDADE DE 45°, INCLUINDO FÔRMAS E MATERIAIS. AF_07/2021</t>
  </si>
  <si>
    <t>17.388,66</t>
  </si>
  <si>
    <t>102778</t>
  </si>
  <si>
    <t>BOCA PARA BUEIRO SIMPLES TUBULAR D = 150 CM EM GABIÃO, ALAS COM ESCONSIDADE DE 45°, INCLUINDO FÔRMAS E MATERIAIS. AF_07/2021</t>
  </si>
  <si>
    <t>25.705,82</t>
  </si>
  <si>
    <t>102779</t>
  </si>
  <si>
    <t>BOCA PARA BUEIRO DUPLO TUBULAR D = 40 CM EM GABIÃO, ALAS COM ESCONSIDADE DE 45°, INCLUINDO FÔRMAS E MATERIAIS. AF_07/2021</t>
  </si>
  <si>
    <t>102780</t>
  </si>
  <si>
    <t>BOCA PARA BUEIRO DUPLO TUBULAR D = 60 CM EM GABIÃO, ALAS COM ESCONSIDADE DE 45°, INCLUINDO FÔRMAS E MATERIAIS. AF_07/2021</t>
  </si>
  <si>
    <t>8.875,56</t>
  </si>
  <si>
    <t>102781</t>
  </si>
  <si>
    <t>BOCA PARA BUEIRO DUPLO TUBULAR D = 80 CM EM GABIÃO, ALAS COM ESCONSIDADE DE 45°, INCLUINDO FÔRMAS E MATERIAIS. AF_07/2021</t>
  </si>
  <si>
    <t>13.132,11</t>
  </si>
  <si>
    <t>102782</t>
  </si>
  <si>
    <t>BOCA PARA BUEIRO DUPLO TUBULAR D = 100 CM EM GABIÃO, ALAS COM ESCONSIDADE DE 45°, INCLUINDO FÔRMAS E MATERIAIS. AF_07/2021</t>
  </si>
  <si>
    <t>14.578,78</t>
  </si>
  <si>
    <t>102783</t>
  </si>
  <si>
    <t>BOCA PARA BUEIRO DUPLO TUBULAR D = 120 CM EM GABIÃO, ALAS COM ESCONSIDADE DE 45°, INCLUINDO FÔRMAS E MATERIAIS. AF_07/2021</t>
  </si>
  <si>
    <t>19.308,28</t>
  </si>
  <si>
    <t>102784</t>
  </si>
  <si>
    <t>BOCA PARA BUEIRO DUPLO TUBULAR D = 150 CM EM GABIÃO, ALAS COM ESCONSIDADE DE 45°, INCLUINDO FÔRMAS E MATERIAIS. AF_07/2021</t>
  </si>
  <si>
    <t>29.864,40</t>
  </si>
  <si>
    <t>102785</t>
  </si>
  <si>
    <t>BOCA PARA BUEIRO TRIPLO TUBULAR D = 40 CM EM GABIÃO, ALAS COM ESCONSIDADE DE 45°, INCLUINDO FÔRMAS E MATERIAIS. AF_07/2021</t>
  </si>
  <si>
    <t>102786</t>
  </si>
  <si>
    <t>BOCA PARA BUEIRO TRIPLO TUBULAR D = 60 CM EM GABIÃO, ALAS COM ESCONSIDADE DE 45°, INCLUINDO FÔRMAS E MATERIAIS. AF_07/2021</t>
  </si>
  <si>
    <t>9.849,28</t>
  </si>
  <si>
    <t>102787</t>
  </si>
  <si>
    <t>BOCA PARA BUEIRO TRIPLO TUBULAR D = 80 CM EM GABIÃO, ALAS COM ESCONSIDADE DE 45°, INCLUINDO FÔRMAS E MATERIAIS. AF_07/2021</t>
  </si>
  <si>
    <t>102788</t>
  </si>
  <si>
    <t>BOCA PARA BUEIRO TRIPLO TUBULAR D = 100 CM EM GABIÃO, ALAS COM ESCONSIDADE DE 45°, INCLUINDO FÔRMAS E MATERIAIS. AF_07/2021</t>
  </si>
  <si>
    <t>15.989,78</t>
  </si>
  <si>
    <t>102789</t>
  </si>
  <si>
    <t>BOCA PARA BUEIRO TRIPLO TUBULAR D = 120 CM EM GABIÃO, ALAS COM ESCONSIDADE DE 45°, INCLUINDO FÔRMAS E MATERIAIS. AF_07/2021</t>
  </si>
  <si>
    <t>21.013,88</t>
  </si>
  <si>
    <t>102790</t>
  </si>
  <si>
    <t>BOCA PARA BUEIRO TRIPLO TUBULAR D = 150 CM EM GABIÃO, ALAS COM ESCONSIDADE DE 45°, INCLUINDO FÔRMAS E MATERIAIS. AF_07/2021</t>
  </si>
  <si>
    <t>34.617,48</t>
  </si>
  <si>
    <t>102791</t>
  </si>
  <si>
    <t>BOCA PARA BUEIRO SIMPLES CELULAR 150 X 150 CM EM GABIÃO, ALAS COM ESCONSIDADE DE 45°, INCLUINDO FÔRMAS E MATERIAIS. AF_07/2021</t>
  </si>
  <si>
    <t>27.995,72</t>
  </si>
  <si>
    <t>102792</t>
  </si>
  <si>
    <t>BOCA PARA BUEIRO SIMPLES CELULAR 200 X 200 CM EM GABIÃO, ALAS COM ESCONSIDADE DE 45°, INCLUINDO FÔRMAS E MATERIAIS. AF_07/2021</t>
  </si>
  <si>
    <t>45.459,23</t>
  </si>
  <si>
    <t>102793</t>
  </si>
  <si>
    <t>BOCA PARA BUEIRO SIMPLES CELULAR 250 X 250 CM EM GABIÃO, ALAS COM ESCONSIDADE DE 45°, INCLUINDO FÔRMAS E MATERIAIS. AF_07/2021</t>
  </si>
  <si>
    <t>61.110,36</t>
  </si>
  <si>
    <t>102794</t>
  </si>
  <si>
    <t>BOCA PARA BUEIRO SIMPLES CELULAR 300 X 300 CM EM GABIÃO, ALAS COM ESCONSIDADE DE 45°, INCLUINDO FÔRMAS E MATERIAIS. AF_07/2021</t>
  </si>
  <si>
    <t>87.438,57</t>
  </si>
  <si>
    <t>102795</t>
  </si>
  <si>
    <t>BOCA PARA BUEIRO DUPLO CELULAR 150 X 150 CM EM GABIÃO, ALAS COM ESCONSIDADE DE 45°, INCLUINDO FÔRMAS E MATERIAIS. AF_07/2021</t>
  </si>
  <si>
    <t>29.887,32</t>
  </si>
  <si>
    <t>102796</t>
  </si>
  <si>
    <t>BOCA PARA BUEIRO DUPLO CELULAR 200 X 200 CM EM GABIÃO, ALAS COM ESCONSIDADE DE 45°, INCLUINDO FÔRMAS E MATERIAIS. AF_07/2021</t>
  </si>
  <si>
    <t>48.104,37</t>
  </si>
  <si>
    <t>102797</t>
  </si>
  <si>
    <t>BOCA PARA BUEIRO DUPLO CELULAR 250 X 250 CM EM GABIÃO, ALAS COM ESCONSIDADE DE 45°, INCLUINDO FÔRMAS E MATERIAIS. AF_07/2021</t>
  </si>
  <si>
    <t>68.176,19</t>
  </si>
  <si>
    <t>102798</t>
  </si>
  <si>
    <t>BOCA PARA BUEIRO DUPLO CELULAR 300 X 300 CM EM GABIÃO, ALAS COM ESCONSIDADE DE 45°, INCLUINDO FÔRMAS E MATERIAIS. AF_07/2021</t>
  </si>
  <si>
    <t>83.372,39</t>
  </si>
  <si>
    <t>102799</t>
  </si>
  <si>
    <t>BOCA PARA BUEIRO TRIPLO CELULAR 150 X 150 CM EM GABIÃO, ALAS COM ESCONSIDADE DE 45°, INCLUINDO FÔRMAS E MATERIAIS. AF_07/2021</t>
  </si>
  <si>
    <t>30.517,92</t>
  </si>
  <si>
    <t>102800</t>
  </si>
  <si>
    <t>BOCA PARA BUEIRO TRIPLO CELULAR 200 X 200 CM EM GABIÃO, ALAS COM ESCONSIDADE DE 45°, INCLUINDO FÔRMAS E MATERIAIS. AF_07/2021</t>
  </si>
  <si>
    <t>52.822,74</t>
  </si>
  <si>
    <t>102801</t>
  </si>
  <si>
    <t>BOCA PARA BUEIRO TRIPLO CELULAR 250 X 250 CM EM GABIÃO, ALAS COM ESCONSIDADE DE 45°, INCLUINDO FÔRMAS E MATERIAIS. AF_07/2021</t>
  </si>
  <si>
    <t>73.915,84</t>
  </si>
  <si>
    <t>102802</t>
  </si>
  <si>
    <t>BOCA PARA BUEIRO TRIPLO CELULAR 300 X 300 CM EM GABIÃO, ALAS COM ESCONSIDADE DE 45°, INCLUINDO FÔRMAS E MATERIAIS. AF_07/2021</t>
  </si>
  <si>
    <t>88.600,14</t>
  </si>
  <si>
    <t>101570</t>
  </si>
  <si>
    <t>ESCORAMENTO DE VALA, TIPO PONTALETEAMENTO, COM PROFUNDIDADE DE 0 A 1,5 M, LARGURA MENOR QUE 1,5 M. AF_08/2020</t>
  </si>
  <si>
    <t>25,94</t>
  </si>
  <si>
    <t>101571</t>
  </si>
  <si>
    <t>ESCORAMENTO DE VALA, TIPO PONTALETEAMENTO, COM PROFUNDIDADE DE 0 A 1,5 M, LARGURA MAIOR OU IGUAL A 1,5 M E MENOR QUE 2,5 M. AF_08/2020</t>
  </si>
  <si>
    <t>101572</t>
  </si>
  <si>
    <t>ESCORAMENTO DE VALA, TIPO PONTALETEAMENTO, COM PROFUNDIDADE DE 1,5 A 3,0 M, LARGURA MENOR QUE 1,5 M. AF_08/2020</t>
  </si>
  <si>
    <t>20,36</t>
  </si>
  <si>
    <t>101573</t>
  </si>
  <si>
    <t>ESCORAMENTO DE VALA, TIPO PONTALETEAMENTO, COM PROFUNDIDADE DE 1,5 A 3,0 M, LARGURA MAIOR OU IGUAL A 1,5 M E MENOR QUE 2,5 M. AF_08/2020</t>
  </si>
  <si>
    <t>101574</t>
  </si>
  <si>
    <t>ESCORAMENTO DE VALA, TIPO PONTALETEAMENTO, COM PROFUNDIDADE DE 3,0 A 4,5 M, LARGURA MENOR QUE 1,5 M. AF_08/2020</t>
  </si>
  <si>
    <t>15,57</t>
  </si>
  <si>
    <t>101575</t>
  </si>
  <si>
    <t>ESCORAMENTO DE VALA, TIPO PONTALETEAMENTO, COM PROFUNDIDADE DE 3,0 A 4,5 M, LARGURA MAIOR OU IGUAL A 1,5 M E MENOR QUE 2,5 M. AF_08/2020</t>
  </si>
  <si>
    <t>101576</t>
  </si>
  <si>
    <t>ESCORAMENTO DE VALA, TIPO DESCONTÍNUO, COM PROFUNDIDADE DE 0 A 1,5 M, LARGURA MENOR QUE 1,5 M. AF_08/2020</t>
  </si>
  <si>
    <t>46,61</t>
  </si>
  <si>
    <t>101577</t>
  </si>
  <si>
    <t>ESCORAMENTO DE VALA, TIPO DESCONTÍNUO, COM PROFUNDIDADE DE 0 A 1,5 M, LARGURA MAIOR OU IGUAL A 1,5 M E MENOR QUE 2,5 M. AF_08/2020</t>
  </si>
  <si>
    <t>101578</t>
  </si>
  <si>
    <t>ESCORAMENTO DE VALA, TIPO DESCONTÍNUO, COM PROFUNDIDADE DE 1,5 M A 3,0 M, LARGURA MENOR QUE 1,5 M. AF_08/2020</t>
  </si>
  <si>
    <t>38,52</t>
  </si>
  <si>
    <t>101579</t>
  </si>
  <si>
    <t>ESCORAMENTO DE VALA, TIPO DESCONTÍNUO, COM PROFUNDIDADE DE 1,5 A 3,0 M, LARGURA MAIOR OU IGUAL A 1,5 M E MENOR QUE 2,5 M. AF_08/2020</t>
  </si>
  <si>
    <t>101580</t>
  </si>
  <si>
    <t>ESCORAMENTO DE VALA, TIPO DESCONTÍNUO, COM PROFUNDIDADE DE 3,0 A 4,5 M, LARGURA MENOR QUE 1,5 M. AF_08/2020</t>
  </si>
  <si>
    <t>34,09</t>
  </si>
  <si>
    <t>101581</t>
  </si>
  <si>
    <t>ESCORAMENTO DE VALA, TIPO DESCONTÍNUO, COM PROFUNDIDADE DE 3,0 A 4,5 M, LARGURA MAIOR OU IGUAL A 1,5 E MENOR QUE 2,5 M. AF_08/2020</t>
  </si>
  <si>
    <t>101582</t>
  </si>
  <si>
    <t>ESCORAMENTO DE VALA, TIPO CONTÍNUO, COM PROFUNDIDADE DE 0 A 1,5 M, LARGURA MENOR QUE 1,5 M. AF_08/2020</t>
  </si>
  <si>
    <t>76,62</t>
  </si>
  <si>
    <t>101583</t>
  </si>
  <si>
    <t>ESCORAMENTO DE VALA, TIPO CONTÍNUO, COM PROFUNDIDADE DE 0 A 1,5 M, LARGURA MAIOR OU IGUAL A 1,5 M E MENOR QUE 2,5 M. AF_08/2020</t>
  </si>
  <si>
    <t>95,10</t>
  </si>
  <si>
    <t>101584</t>
  </si>
  <si>
    <t>ESCORAMENTO DE VALA, TIPO CONTÍNUO, COM PROFUNDIDADE DE 1,5 M A 3,0 M, LARGURA MENOR QUE 1,5 M. AF_08/2020</t>
  </si>
  <si>
    <t>101585</t>
  </si>
  <si>
    <t>ESCORAMENTO DE VALA, TIPO CONTÍNUO, COM PROFUNDIDADE DE 1,5 A 3,0 M, LARGURA MAIOR OU IGUAL A 1,5 M E MENOR QUE 2,5 M. AF_08/2020</t>
  </si>
  <si>
    <t>101586</t>
  </si>
  <si>
    <t>ESCORAMENTO DE VALA, TIPO CONTÍNUO, COM PROFUNDIDADE DE 3,0 A 4,5 M, LARGURA MENOR QUE 1,5 M. AF_08/2020</t>
  </si>
  <si>
    <t>54,41</t>
  </si>
  <si>
    <t>101587</t>
  </si>
  <si>
    <t>ESCORAMENTO DE VALA, TIPO CONTÍNUO, COM PROFUNDIDADE DE 3,0 A 4,5 M, LARGURA MAIOR OU IGUAL A 1,5 E MENOR QUE 2,5 M. AF_08/2020</t>
  </si>
  <si>
    <t>73,05</t>
  </si>
  <si>
    <t>101588</t>
  </si>
  <si>
    <t>ESCORAMENTO DE VALA, TIPO CONTÍNUO COM PERFIL METÁLICO "U", COM PROFUNDIDADE DE 0 A 1,5 M, LARGURA MENOR QUE 1,5 M. AF_08/2020</t>
  </si>
  <si>
    <t>99,81</t>
  </si>
  <si>
    <t>101589</t>
  </si>
  <si>
    <t>ESCORAMENTO DE VALA,TIPO CONTÍNUO COM PERFIL METÁLICO "U", COM PROFUNDIDADE DE 0 A 1,5 M, LARGURA MAIOR OU IGUAL A 1,5 E MENOR QUE 2,5 M. AF_08/2020</t>
  </si>
  <si>
    <t>145,38</t>
  </si>
  <si>
    <t>101590</t>
  </si>
  <si>
    <t>ESCORAMENTO DE VALA, TIPO CONTÍNUO COM PERFIL METÁLICO "U", COM PROFUNDIDADE DE 1,5 A 3,0 M, LARGURA MENOR QUE 1,5 M. AF_08/2020</t>
  </si>
  <si>
    <t>75,60</t>
  </si>
  <si>
    <t>101591</t>
  </si>
  <si>
    <t>ESCORAMENTO DE VALA, TIPO CONTÍNUO COM PERFIL METÁLICO "U", COM PROFUNDIDADE DE 1,5 A 3,0 M, LARGURA MAIOR OU IGUAL 1,5 M E MENOR QUE 2,5 M. AF_08/2020</t>
  </si>
  <si>
    <t>121,17</t>
  </si>
  <si>
    <t>101592</t>
  </si>
  <si>
    <t>ESCORAMENTO DE VALA, TIPO CONTÍNUO COM PERFIL METÁLICO "U", COM PROFUNDIDADE DE 3,0 A 4,5 M, LARGURA MENOR QUE 1,5 M. AF_08/2020</t>
  </si>
  <si>
    <t>53,24</t>
  </si>
  <si>
    <t>101593</t>
  </si>
  <si>
    <t>ESCORAMENTO DE VALA, TIPO CONTÍNUO COM PERFIL METÁLICO "U", COM PROFUNDIDADE DE 3,0 A 4,5 M, LARGURA MAIOR OU IGUAL A 1,5 M E MENOR QUE 2,5 M. AF_08/2020</t>
  </si>
  <si>
    <t>98,94</t>
  </si>
  <si>
    <t>101600</t>
  </si>
  <si>
    <t>ESCORAMENTO DE VALA, TIPO BLINDAGEM, COM PROFUNDIDADE DE 0 A 1,5 M, LARGURA MENOR QUE 1,5 M - EXECUÇÃO, NÃO INCLUI MATERIAL. AF_08/2020</t>
  </si>
  <si>
    <t>101601</t>
  </si>
  <si>
    <t>ESCORAMENTO DE VALA, TIPO BLINDAGEM COM PROFUNDIDADE DE 0 A 1,5 M, LARGURA MAIOR OU IGUAL A 1,5 M E MENOR QUE 2,5 M - EXECUÇÃO, NÃO INCLUI MATERIAL. AF_08/2020</t>
  </si>
  <si>
    <t>101602</t>
  </si>
  <si>
    <t>ESCORAMENTO DE VALA, TIPO BLINDAGEM, COM PROFUNDIDADE DE 1,5 A 3,0 M, LARGURA MENOR QUE 1,5 M - EXECUÇÃO, NÃO INCLUI MATERIAL. AF_08/2020</t>
  </si>
  <si>
    <t>13,86</t>
  </si>
  <si>
    <t>101603</t>
  </si>
  <si>
    <t>ESCORAMENTO DE VALA, TIPO BLINDAGEM, COM PROFUNDIDADE DE 1,5 A 3,0 M, LARGURA MAIOR OU IGUAL A 1,5 M E MENOR QUE 2,5 M - EXECUÇÃO, NÃO INCLUI MATERIAL. AF_08/2020</t>
  </si>
  <si>
    <t>22,84</t>
  </si>
  <si>
    <t>101604</t>
  </si>
  <si>
    <t>ESCORAMENTO DE VALA, TIPO BLINDAGEM, COM PROFUNDIDADE DE 3,0 A 4,5 M, LARGURA MENOR QUE 1,5 M - EXECUÇÃO, NÃO INCLUI MATERIAL. AF_08/2020</t>
  </si>
  <si>
    <t>101605</t>
  </si>
  <si>
    <t>ESCORAMENTO DE VALA, TIPO BLINDAGEM, COM PROFUNDIDADE DE 3,0 A 4,5 M, LARGURA MAIOR OU IGUAL A 1,5 M E MENOR QUE 2,5 M - EXECUÇÃO, NÃO INCLUI MATERIAL. AF_08/2020</t>
  </si>
  <si>
    <t>895,92</t>
  </si>
  <si>
    <t>897,92</t>
  </si>
  <si>
    <t>926,24</t>
  </si>
  <si>
    <t>KIT DE PORTA-PRONTA DE MADEIRA EM ACABAMENTO MELAMÍNICO BRANCO, FOLHA PESADA OU SUPERPESADA, 80X210CM, FIXAÇÃO COM PREENCHIMENTO PARCIAL DE ESPUMA EXPANSIVA - FORNECIMENTO E INSTALAÇÃO. AF_12/2019</t>
  </si>
  <si>
    <t>1.086,03</t>
  </si>
  <si>
    <t>KIT DE PORTA-PRONTA DE MADEIRA EM ACABAMENTO MELAMÍNICO BRANCO, FOLHA PESADA OU SUPERPESADA, 90X210CM, FIXAÇÃO COM PREENCHIMENTO TOTAL DE ESPUMA EXPANSIVA - FORNECIMENTO E INSTALAÇÃO. AF_12/2019</t>
  </si>
  <si>
    <t>1.147,11</t>
  </si>
  <si>
    <t>KIT DE PORTA-PRONTA DE MADEIRA EM ACABAMENTO MELAMÍNICO BRANCO, FOLHA LEVE OU MÉDIA, E BATENTE METÁLICO, 60X210CM, FIXAÇÃO COM ARGAMASSA - FORNECIMENTO E INSTALAÇÃO. AF_12/2019</t>
  </si>
  <si>
    <t>774,69</t>
  </si>
  <si>
    <t>KIT DE PORTA-PRONTA DE MADEIRA EM ACABAMENTO MELAMÍNICO BRANCO, FOLHA LEVE OU MÉDIA, E BATENTE METÁLICO, 70X210CM, FIXAÇÃO COM ARGAMASSA - FORNECIMENTO E INSTALAÇÃO. AF_12/2019</t>
  </si>
  <si>
    <t>782,94</t>
  </si>
  <si>
    <t>KIT DE PORTA-PRONTA DE MADEIRA EM ACABAMENTO MELAMÍNICO BRANCO, FOLHA LEVE OU MÉDIA, E BATENTE METÁLICO, 80X210CM, FIXAÇÃO COM ARGAMASSA - FORNECIMENTO E INSTALAÇÃO. AF_12/2019</t>
  </si>
  <si>
    <t>791,19</t>
  </si>
  <si>
    <t>KIT DE PORTA-PRONTA DE MADEIRA EM ACABAMENTO MELAMÍNICO BRANCO, FOLHA LEVE OU MÉDIA, E BATENTE METÁLICO, 90X210CM, FIXAÇÃO COM ARGAMASSA - FORNECIMENTO E INSTALAÇÃO. AF_12/2019</t>
  </si>
  <si>
    <t>799,44</t>
  </si>
  <si>
    <t>KIT DE PORTA-PRONTA DE MADEIRA EM ACABAMENTO MELAMÍNICO BRANCO, FOLHA PESADA OU SUPERPESADA, E BATENTE METÁLICO, 80X210CM, FIXAÇÃO COM ARGAMASSA - FORNECIMENTO E INSTALAÇÃO. AF_12/2019_PS</t>
  </si>
  <si>
    <t>1.157,91</t>
  </si>
  <si>
    <t>KIT DE PORTA-PRONTA DE MADEIRA EM ACABAMENTO MELAMÍNICO BRANCO, FOLHA PESADA OU SUPERPESADA, E BATENTE METÁLICO, 90X210CM, FIXAÇÃO COM ARGAMASSA - FORNECIMENTO E INSTALAÇÃO. AF_12/2019_PS</t>
  </si>
  <si>
    <t>1.195,42</t>
  </si>
  <si>
    <t>394,41</t>
  </si>
  <si>
    <t>BATENTE PARA PORTA DE MADEIRA, FIXAÇÃO COM ARGAMASSA, PADRÃO MÉDIO - FORNECIMENTO E INSTALAÇÃO. AF_12/2019</t>
  </si>
  <si>
    <t>492,84</t>
  </si>
  <si>
    <t>378,22</t>
  </si>
  <si>
    <t>385,70</t>
  </si>
  <si>
    <t>498,61</t>
  </si>
  <si>
    <t>699,62</t>
  </si>
  <si>
    <t>775,67</t>
  </si>
  <si>
    <t>216,62</t>
  </si>
  <si>
    <t>1.229,18</t>
  </si>
  <si>
    <t>1.239,61</t>
  </si>
  <si>
    <t>1.297,46</t>
  </si>
  <si>
    <t>1.387,31</t>
  </si>
  <si>
    <t>90845</t>
  </si>
  <si>
    <t>KIT DE PORTA DE MADEIRA PARA PINTURA, SEMI-OCA (PESADA OU SUPERPESADA), PADRÃO MÉDIO, 80X210CM, ESPESSURA DE 3,5CM, ITENS INCLUSOS: DOBRADIÇAS, MONTAGEM E INSTALAÇÃO DO BATENTE, FECHADURA COM EXECUÇÃO DO FURO - FORNECIMENTO E INSTALAÇÃO. AF_12/2019</t>
  </si>
  <si>
    <t>1.585,38</t>
  </si>
  <si>
    <t>90846</t>
  </si>
  <si>
    <t>KIT DE PORTA DE MADEIRA PARA PINTURA, SEMI-OCA (PESADA OU SUPERPESADA), PADRÃO MÉDIO, 90X210CM, ESPESSURA DE 3,5CM, ITENS INCLUSOS: DOBRADIÇAS, MONTAGEM E INSTALAÇÃO DO BATENTE, FECHADURA COM EXECUÇÃO DO FURO - FORNECIMENTO E INSTALAÇÃO. AF_12/2019</t>
  </si>
  <si>
    <t>1.664,37</t>
  </si>
  <si>
    <t>1.012,56</t>
  </si>
  <si>
    <t>1.022,99</t>
  </si>
  <si>
    <t>1.051,94</t>
  </si>
  <si>
    <t>1.141,79</t>
  </si>
  <si>
    <t>90851</t>
  </si>
  <si>
    <t>KIT DE PORTA DE MADEIRA PARA PINTURA, SEMI-OCA (PESADA OU SUPERPESADA), PADRÃO MÉDIO, 80X210CM, ESPESSURA DE 3,5CM, ITENS INCLUSOS: DOBRADIÇAS, MONTAGEM E INSTALAÇÃO DO BATENTE, SEM FECHADURA - FORNECIMENTO E INSTALAÇÃO. AF_12/2019</t>
  </si>
  <si>
    <t>1.339,86</t>
  </si>
  <si>
    <t>90852</t>
  </si>
  <si>
    <t>KIT DE PORTA DE MADEIRA PARA PINTURA, SEMI-OCA (PESADA OU SUPERPESADA), PADRÃO MÉDIO, 90X210CM, ESPESSURA DE 3,5CM, ITENS INCLUSOS: DOBRADIÇAS, MONTAGEM E INSTALAÇÃO DO BATENTE, SEM FECHADURA - FORNECIMENTO E INSTALAÇÃO. AF_12/2019</t>
  </si>
  <si>
    <t>1.418,85</t>
  </si>
  <si>
    <t>390,41</t>
  </si>
  <si>
    <t>398,47</t>
  </si>
  <si>
    <t>461,20</t>
  </si>
  <si>
    <t>509,42</t>
  </si>
  <si>
    <t>1.024,75</t>
  </si>
  <si>
    <t>1.035,76</t>
  </si>
  <si>
    <t>1.101,44</t>
  </si>
  <si>
    <t>1.152,60</t>
  </si>
  <si>
    <t>288,28</t>
  </si>
  <si>
    <t>BATENTE PARA PORTA DE MADEIRA, FIXAÇÃO COM ARGAMASSA, PADRÃO POPULAR. FORNECIMENTO E INSTALAÇÃO. AF_12/2019</t>
  </si>
  <si>
    <t>386,71</t>
  </si>
  <si>
    <t>427,96</t>
  </si>
  <si>
    <t>468,24</t>
  </si>
  <si>
    <t>930,46</t>
  </si>
  <si>
    <t>1.289,95</t>
  </si>
  <si>
    <t>144,74</t>
  </si>
  <si>
    <t>147,28</t>
  </si>
  <si>
    <t>123,89</t>
  </si>
  <si>
    <t>1.007,82</t>
  </si>
  <si>
    <t>993,90</t>
  </si>
  <si>
    <t>1.042,75</t>
  </si>
  <si>
    <t>1.131,65</t>
  </si>
  <si>
    <t>91316</t>
  </si>
  <si>
    <t>KIT DE PORTA DE MADEIRA PARA PINTURA, SEMI-OCA (PESADA OU SUPERPESADA), PADRÃO POPULAR, 80X210CM, ESPESSURA DE 3,5CM, ITENS INCLUSOS: DOBRADIÇAS, MONTAGEM E INSTALAÇÃO DO BATENTE, FECHADURA COM EXECUÇÃO DO FURO - FORNECIMENTO E INSTALAÇÃO. AF_12/2019</t>
  </si>
  <si>
    <t>1.330,67</t>
  </si>
  <si>
    <t>91317</t>
  </si>
  <si>
    <t>KIT DE PORTA DE MADEIRA PARA PINTURA, SEMI-OCA (PESADA OU SUPERPESADA), PADRÃO POPULAR, 90X210CM, ESPESSURA DE 3,5CM, ITENS INCLUSOS: DOBRADIÇAS, MONTAGEM E INSTALAÇÃO DO BATENTE, FECHADURA COM EXECUÇÃO DO FURO - FORNECIMENTO E INSTALAÇÃO. AF_12/2019</t>
  </si>
  <si>
    <t>1.408,71</t>
  </si>
  <si>
    <t>860,54</t>
  </si>
  <si>
    <t>870,01</t>
  </si>
  <si>
    <t>986,91</t>
  </si>
  <si>
    <t>91322</t>
  </si>
  <si>
    <t>KIT DE PORTA DE MADEIRA PARA PINTURA, SEMI-OCA (PESADA OU SUPERPESADA), PADRÃO POPULAR, 80X210CM, ESPESSURA DE 3,5CM, ITENS INCLUSOS: DOBRADIÇAS, MONTAGEM E INSTALAÇÃO DO BATENTE, SEM FECHADURA - FORNECIMENTO E INSTALAÇÃO. AF_12/2019</t>
  </si>
  <si>
    <t>1.185,93</t>
  </si>
  <si>
    <t>91323</t>
  </si>
  <si>
    <t>KIT DE PORTA DE MADEIRA PARA PINTURA, SEMI-OCA (PESADA OU SUPERPESADA), PADRÃO POPULAR, 90X210CM, ESPESSURA DE 3,5CM, ITENS INCLUSOS: DOBRADIÇAS, MONTAGEM E INSTALAÇÃO DO BATENTE, SEM FECHADURA - FORNECIMENTO E INSTALAÇÃO. AF_12/2019</t>
  </si>
  <si>
    <t>1.263,97</t>
  </si>
  <si>
    <t>872,73</t>
  </si>
  <si>
    <t>882,78</t>
  </si>
  <si>
    <t>947,51</t>
  </si>
  <si>
    <t>997,72</t>
  </si>
  <si>
    <t>1.035,31</t>
  </si>
  <si>
    <t>883,29</t>
  </si>
  <si>
    <t>1.065,25</t>
  </si>
  <si>
    <t>912,27</t>
  </si>
  <si>
    <t>1.108,48</t>
  </si>
  <si>
    <t>954,55</t>
  </si>
  <si>
    <t>1.570,70</t>
  </si>
  <si>
    <t>1.416,77</t>
  </si>
  <si>
    <t>1.930,19</t>
  </si>
  <si>
    <t>1.776,26</t>
  </si>
  <si>
    <t>1.021,56</t>
  </si>
  <si>
    <t>238,43</t>
  </si>
  <si>
    <t>1.241,37</t>
  </si>
  <si>
    <t>1.020,01</t>
  </si>
  <si>
    <t>1.252,38</t>
  </si>
  <si>
    <t>1.281,87</t>
  </si>
  <si>
    <t>1.036,16</t>
  </si>
  <si>
    <t>1.346,96</t>
  </si>
  <si>
    <t>1.092,25</t>
  </si>
  <si>
    <t>1.398,12</t>
  </si>
  <si>
    <t>1.142,46</t>
  </si>
  <si>
    <t>1.251,93</t>
  </si>
  <si>
    <t>1.030,57</t>
  </si>
  <si>
    <t>1.354,00</t>
  </si>
  <si>
    <t>1.099,29</t>
  </si>
  <si>
    <t>1.816,22</t>
  </si>
  <si>
    <t>1.561,51</t>
  </si>
  <si>
    <t>2.175,71</t>
  </si>
  <si>
    <t>1.921,00</t>
  </si>
  <si>
    <t>75,56</t>
  </si>
  <si>
    <t>83,28</t>
  </si>
  <si>
    <t>90,97</t>
  </si>
  <si>
    <t>108,22</t>
  </si>
  <si>
    <t>976,89</t>
  </si>
  <si>
    <t>1.006,67</t>
  </si>
  <si>
    <t>1.205,00</t>
  </si>
  <si>
    <t>949,77</t>
  </si>
  <si>
    <t>1.565,82</t>
  </si>
  <si>
    <t>1.858,70</t>
  </si>
  <si>
    <t>1.126,54</t>
  </si>
  <si>
    <t>1.514,61</t>
  </si>
  <si>
    <t>1.881,51</t>
  </si>
  <si>
    <t>1.212,33</t>
  </si>
  <si>
    <t>606,12</t>
  </si>
  <si>
    <t>680,27</t>
  </si>
  <si>
    <t>618,40</t>
  </si>
  <si>
    <t>53,17</t>
  </si>
  <si>
    <t>GUARDA-CORPO DE AÇO GALVANIZADO DE 1,10M, MONTANTES TUBULARES DE 1.1/4 ESPAÇADOS DE 1,20M, TRAVESSA SUPERIOR DE 1.1/2, GRADIL FORMADO POR TUBOS HORIZONTAIS DE 1 E VERTICAIS DE 3/4, FIXADO COM CHUMBADOR MECÂNICO. AF_04/2019_PS</t>
  </si>
  <si>
    <t>613,92</t>
  </si>
  <si>
    <t>GUARDA-CORPO DE AÇO GALVANIZADO DE 1,10M DE ALTURA, MONTANTES TUBULARES DE 1.1/2  ESPAÇADOS DE 1,20M, TRAVESSA SUPERIOR DE 2 , GRADIL FORMADO POR BARRAS CHATAS EM FERRO DE 32X4,8MM, FIXADO COM CHUMBADOR MECÂNICO. AF_04/2019_PS</t>
  </si>
  <si>
    <t>508,93</t>
  </si>
  <si>
    <t>GUARDA-CORPO PANORÂMICO COM PERFIS DE ALUMÍNIO E VIDRO LAMINADO 8 MM, FIXADO COM CHUMBADOR MECÂNICO. AF_04/2019_PS</t>
  </si>
  <si>
    <t>1.136,22</t>
  </si>
  <si>
    <t>CORRIMÃO SIMPLES, DIÂMETRO EXTERNO = 1 1/2, EM AÇO GALVANIZADO. AF_04/2019_PS</t>
  </si>
  <si>
    <t>111,42</t>
  </si>
  <si>
    <t>CORRIMÃO SIMPLES, DIÂMETRO EXTERNO = 1 1/2, EM ALUMÍNIO. AF_04/2019_PS</t>
  </si>
  <si>
    <t>633,61</t>
  </si>
  <si>
    <t>628,13</t>
  </si>
  <si>
    <t>1.539,50</t>
  </si>
  <si>
    <t>819,10</t>
  </si>
  <si>
    <t>638,04</t>
  </si>
  <si>
    <t>816,86</t>
  </si>
  <si>
    <t>715,10</t>
  </si>
  <si>
    <t>652,84</t>
  </si>
  <si>
    <t>453,39</t>
  </si>
  <si>
    <t>102188</t>
  </si>
  <si>
    <t>MOLA HIDRAULICA DE PISO PARA PORTA DE VIDRO TEMPERADO. AF_01/2021</t>
  </si>
  <si>
    <t>1.370,49</t>
  </si>
  <si>
    <t>102189</t>
  </si>
  <si>
    <t>JOGO DE FERRAGENS CROMADAS PARA PORTA DE VIDRO TEMPERADO, UMA FOLHA COMPOSTO DE DOBRADICAS SUPERIOR E INFERIOR, TRINCO, FECHADURA, CONTRA FECHADURA COM CAPUCHINHO SEM MOLA E PUXADOR. AF_01/2021</t>
  </si>
  <si>
    <t>338,79</t>
  </si>
  <si>
    <t>33,84</t>
  </si>
  <si>
    <t>70,67</t>
  </si>
  <si>
    <t>149,51</t>
  </si>
  <si>
    <t>186,22</t>
  </si>
  <si>
    <t>152,57</t>
  </si>
  <si>
    <t>102151</t>
  </si>
  <si>
    <t>INSTALAÇÃO DE VIDRO LISO INCOLOR, E = 3 MM, EM ESQUADRIA DE MADEIRA, FIXADO COM BAGUETE. AF_01/2021</t>
  </si>
  <si>
    <t>183,45</t>
  </si>
  <si>
    <t>102152</t>
  </si>
  <si>
    <t>INSTALAÇÃO DE VIDRO LISO, E = 4 MM, EM ESQUADRIA DE MADEIRA, FIXADO COM BAGUETE. AF_01/2021</t>
  </si>
  <si>
    <t>102153</t>
  </si>
  <si>
    <t>INSTALAÇÃO DE VIDRO LISO FUME, E = 4 MM, EM ESQUADRIA DE MADEIRA, FIXADO COM BAGUETE. AF_01/2021</t>
  </si>
  <si>
    <t>255,63</t>
  </si>
  <si>
    <t>102154</t>
  </si>
  <si>
    <t>INSTALAÇÃO DE VIDRO LISO INCOLOR, E = 5 MM, EM ESQUADRIA DE MADEIRA, FIXADO COM BAGUETE. AF_01/2021</t>
  </si>
  <si>
    <t>102155</t>
  </si>
  <si>
    <t>INSTALAÇÃO DE VIDRO LISO FUME, E = 5 MM, EM ESQUADRIA DE MADEIRA, FIXADO COM BAGUETE. AF_01/2021</t>
  </si>
  <si>
    <t>263,38</t>
  </si>
  <si>
    <t>102156</t>
  </si>
  <si>
    <t>INSTALAÇÃO DE VIDRO LISO INCOLOR, E = 6 MM, EM ESQUADRIA DE MADEIRA, FIXADO COM BAGUETE. AF_01/2021</t>
  </si>
  <si>
    <t>251,24</t>
  </si>
  <si>
    <t>102157</t>
  </si>
  <si>
    <t>INSTALAÇÃO DE VIDRO LISO FUME, E = 6 MM, EM ESQUADRIA DE MADEIRA, FIXADO COM BAGUETE. AF_01/2021</t>
  </si>
  <si>
    <t>102158</t>
  </si>
  <si>
    <t>INSTALAÇÃO DE VIDRO LISO INCOLOR, E = 8 MM, EM ESQUADRIA DE MADEIRA, FIXADO COM BAGUETE. AF_01/2021</t>
  </si>
  <si>
    <t>346,39</t>
  </si>
  <si>
    <t>102159</t>
  </si>
  <si>
    <t>INSTALAÇÃO DE VIDRO LISO INCOLOR, E = 10 MM, EM ESQUADRIA DE MADEIRA, FIXADO COM BAGUETE. AF_01/2021</t>
  </si>
  <si>
    <t>412,04</t>
  </si>
  <si>
    <t>102160</t>
  </si>
  <si>
    <t>INSTALAÇÃO DE VIDRO IMPRESSO, E = 4 MM, EM ESQUADRIA DE MADEIRA, FIXADO COM BAGUETE. AF_01/2021</t>
  </si>
  <si>
    <t>176,88</t>
  </si>
  <si>
    <t>102161</t>
  </si>
  <si>
    <t>INSTALAÇÃO DE VIDRO LISO INCOLOR, E = 3 MM, EM ESQUADRIA DE ALUMÍNIO OU PVC, FIXADO COM BAGUETE. AF_01/2021_PS</t>
  </si>
  <si>
    <t>287,76</t>
  </si>
  <si>
    <t>102162</t>
  </si>
  <si>
    <t>INSTALAÇÃO DE VIDRO LISO INCOLOR, E = 4 MM, EM ESQUADRIA DE ALUMÍNIO OU PVC, FIXADO COM BAGUETE. AF_01/2021_PS</t>
  </si>
  <si>
    <t>307,45</t>
  </si>
  <si>
    <t>102163</t>
  </si>
  <si>
    <t>INSTALAÇÃO DE VIDRO LISO FUME, E = 4 MM, EM ESQUADRIA DE ALUMÍNIO OU PVC, FIXADO COM BAGUETE. AF_01/2021_PS</t>
  </si>
  <si>
    <t>359,94</t>
  </si>
  <si>
    <t>102164</t>
  </si>
  <si>
    <t>INSTALAÇÃO DE VIDRO LISO INCOLOR, E = 5 MM, EM ESQUADRIA DE ALUMÍNIO OU PVC, FIXADO COM BAGUETE. AF_01/2021_PS</t>
  </si>
  <si>
    <t>305,56</t>
  </si>
  <si>
    <t>102165</t>
  </si>
  <si>
    <t>INSTALAÇÃO DE VIDRO LISO FUME, E = 5 MM, EM ESQUADRIA DE ALUMÍNIO OU PVC, FIXADO COM BAGUETE. AF_01/2021_PS</t>
  </si>
  <si>
    <t>348,50</t>
  </si>
  <si>
    <t>102166</t>
  </si>
  <si>
    <t>INSTALAÇÃO DE VIDRO LISO INCOLOR, E = 6 MM, EM ESQUADRIA DE ALUMÍNIO OU PVC, FIXADO COM BAGUETE. AF_01/2021_PS</t>
  </si>
  <si>
    <t>317,16</t>
  </si>
  <si>
    <t>102167</t>
  </si>
  <si>
    <t>INSTALAÇÃO DE VIDRO LISO FUME, E = 6 MM, EM ESQUADRIA DE ALUMÍNIO OU PVC, FIXADO COM BAGUETE. AF_01/2021_PS</t>
  </si>
  <si>
    <t>409,04</t>
  </si>
  <si>
    <t>102168</t>
  </si>
  <si>
    <t>INSTALAÇÃO DE VIDRO LISO INCOLOR, E = 8 MM, EM ESQUADRIA DE ALUMÍNIO OU PVC, FIXADO COM BAGUETE. AF_01/2021_PS</t>
  </si>
  <si>
    <t>395,22</t>
  </si>
  <si>
    <t>102169</t>
  </si>
  <si>
    <t>INSTALAÇÃO DE VIDRO LISO INCOLOR, E = 10 MM, EM ESQUADRIA DE ALUMÍNIO OU PVC, FIXADO COM BAGUETE. AF_01/2021_PS</t>
  </si>
  <si>
    <t>454,56</t>
  </si>
  <si>
    <t>102170</t>
  </si>
  <si>
    <t>INSTALAÇÃO DE VIDRO IMPRESSO, E = 4 MM, EM ESQUADRIA DE ALUMÍNIO OU PVC, FIXADO COM BAGUETE. AF_01/2021_PS</t>
  </si>
  <si>
    <t>281,19</t>
  </si>
  <si>
    <t>102171</t>
  </si>
  <si>
    <t>INSTALAÇÃO DE VIDRO ARAMADO, E = 6 MM, EM ESQUADRIA DE ALUMÍNIO OU PVC, FIXADO COM BAGUETE. AF_01/2021_PS</t>
  </si>
  <si>
    <t>515,56</t>
  </si>
  <si>
    <t>102172</t>
  </si>
  <si>
    <t>INSTALAÇÃO DE VIDRO ARAMADO, E = 7 MM, EM ESQUADRIA DE ALUMÍNIO OU PVC, FIXADO COM BAGUETE. AF_01/2021_PS</t>
  </si>
  <si>
    <t>500,91</t>
  </si>
  <si>
    <t>102176</t>
  </si>
  <si>
    <t>INSTALAÇÃO DE VIDRO LAMINADO, E = 8 MM (4+4), ENCAIXADO EM PERFIL U. AF_01/2021_PS</t>
  </si>
  <si>
    <t>925,60</t>
  </si>
  <si>
    <t>102177</t>
  </si>
  <si>
    <t>INSTALAÇÃO DE VIDRO LAMINADO, E = 12 MM (4+4+4), ENCAIXADO EM PERFIL U. AF_01/2021_PS</t>
  </si>
  <si>
    <t>1.858,86</t>
  </si>
  <si>
    <t>102178</t>
  </si>
  <si>
    <t>INSTALAÇÃO DE VIDRO LAMINADO, E = 15 MM (5+5+5), ENCAIXADO EM PERFIL U. AF_01/2021_PS</t>
  </si>
  <si>
    <t>2.132,92</t>
  </si>
  <si>
    <t>102179</t>
  </si>
  <si>
    <t>INSTALAÇÃO DE VIDRO TEMPERADO, E = 6 MM, ENCAIXADO EM PERFIL U. AF_01/2021_PS</t>
  </si>
  <si>
    <t>387,50</t>
  </si>
  <si>
    <t>102180</t>
  </si>
  <si>
    <t>INSTALAÇÃO DE VIDRO TEMPERADO, E = 8 MM, ENCAIXADO EM PERFIL U. AF_01/2021_PS</t>
  </si>
  <si>
    <t>454,78</t>
  </si>
  <si>
    <t>102181</t>
  </si>
  <si>
    <t>INSTALAÇÃO DE VIDRO TEMPERADO, E = 10 MM, ENCAIXADO EM PERFIL U. AF_01/2021_PS</t>
  </si>
  <si>
    <t>544,40</t>
  </si>
  <si>
    <t>102182</t>
  </si>
  <si>
    <t>PORTA PIVOTANTE DE VIDRO TEMPERADO, 90X210 CM, ESPESSURA 10 MM, INCLUSIVE ACESSÓRIOS. AF_01/2021</t>
  </si>
  <si>
    <t>1.217,22</t>
  </si>
  <si>
    <t>102183</t>
  </si>
  <si>
    <t>PORTA PIVOTANTE DE VIDRO TEMPERADO, 2 FOLHAS DE 90X210 CM, ESPESSURA DE 10MM, INCLUSIVE ACESSÓRIOS. AF_01/2021</t>
  </si>
  <si>
    <t>2.447,54</t>
  </si>
  <si>
    <t>102184</t>
  </si>
  <si>
    <t>PORTA DE ABRIR COM MOLA HIDRÁULICA, EM VIDRO TEMPERADO, 90X210 CM, ESPESSURA 10 MM, INCLUSIVE ACESSÓRIOS. AF_01/2021</t>
  </si>
  <si>
    <t>2.563,39</t>
  </si>
  <si>
    <t>102185</t>
  </si>
  <si>
    <t>PORTA DE ABRIR COM MOLA HIDRÁULICA, EM VIDRO TEMPERADO, 2 FOLHAS DE 90X210 CM, ESPESSURA DD 10MM, INCLUSIVE ACESSÓRIOS. AF_01/2021</t>
  </si>
  <si>
    <t>5.139,53</t>
  </si>
  <si>
    <t>102190</t>
  </si>
  <si>
    <t>REMOÇÃO DE VIDRO LISO COMUM DE ESQUADRIA COM BAGUETE DE MADEIRA. AF_01/2021</t>
  </si>
  <si>
    <t>102191</t>
  </si>
  <si>
    <t>REMOÇÃO DE VIDRO LISO COMUM DE ESQUADRIA COM BAGUETE DE ALUMÍNIO OU PVC. AF_01/2021</t>
  </si>
  <si>
    <t>102192</t>
  </si>
  <si>
    <t>REMOÇÃO DE VIDRO TEMPERADO FIXADO EM PERFIL U. AF_01/2021</t>
  </si>
  <si>
    <t>653,14</t>
  </si>
  <si>
    <t>335,67</t>
  </si>
  <si>
    <t>477,73</t>
  </si>
  <si>
    <t>391,30</t>
  </si>
  <si>
    <t>534,68</t>
  </si>
  <si>
    <t>94589</t>
  </si>
  <si>
    <t>CONTRAMARCO DE ALUMÍNIO, FIXAÇÃO COM ARGAMASSA - FORNECIMENTO E INSTALAÇÃO. AF_12/2019</t>
  </si>
  <si>
    <t>94590</t>
  </si>
  <si>
    <t>CONTRAMARCO DE ALUMÍNIO, FIXAÇÃO COM PARAFUSO - FORNECIMENTO E INSTALAÇÃO. AF_12/2019</t>
  </si>
  <si>
    <t>695,61</t>
  </si>
  <si>
    <t>101096</t>
  </si>
  <si>
    <t>TUBULÃO A CÉU ABERTO, DIÂMETRO DO FUSTE DE 70CM, ESCAVAÇÃO MANUAL, SEM ALARGAMENTO DE BASE, CONCRETO FEITO EM OBRA E LANÇADO COM JERICA. AF_05/2020_PA</t>
  </si>
  <si>
    <t>1.180,52</t>
  </si>
  <si>
    <t>101097</t>
  </si>
  <si>
    <t>TUBULÃO A CÉU ABERTO, DIÂMETRO DO FUSTE DE 80CM, ESCAVAÇÃO MANUAL, SEM ALARGAMENTO DE BASE, CONCRETO FEITO EM OBRA E LANÇADO COM JERICA. AF_05/2020_PA</t>
  </si>
  <si>
    <t>1.111,53</t>
  </si>
  <si>
    <t>101098</t>
  </si>
  <si>
    <t>TUBULÃO A CÉU ABERTO, DIÂMETRO DO FUSTE DE 100CM, ESCAVAÇÃO MANUAL, SEM ALARGAMENTO DE BASE, CONCRETO FEITO EM OBRA E LANÇADO COM JERICA. AF_05/2020_PA</t>
  </si>
  <si>
    <t>1.022,44</t>
  </si>
  <si>
    <t>101099</t>
  </si>
  <si>
    <t>TUBULÃO A CÉU ABERTO, DIÂMETRO DO FUSTE DE 120CM, ESCAVAÇÃO MANUAL, SEM ALARGAMENTO DE BASE, CONCRETO FEITO EM OBRA E LANÇADO COM JERICA. AF_05/2020_PA</t>
  </si>
  <si>
    <t>932,44</t>
  </si>
  <si>
    <t>101100</t>
  </si>
  <si>
    <t>TUBULÃO A CÉU ABERTO, DIÂMETRO DO FUSTE DE 70CM, ESCAVAÇÃO MECÂNICA, SEM ALARGAMENTO DE BASE, CONCRETO FEITO EM OBRA E LANÇADO COM JERICA. AF_05/2020_PA</t>
  </si>
  <si>
    <t>830,01</t>
  </si>
  <si>
    <t>101101</t>
  </si>
  <si>
    <t>TUBULÃO A CÉU ABERTO, DIÂMETRO DO FUSTE DE 80CM, ESCAVAÇÃO MECÂNICA, SEM ALARGAMENTO DE BASE, CONCRETO FEITO EM OBRA E LANÇADO COM JERICA (EXCLUSIVE MOBILIZAÇÃO E DESMOBILIZAÇÃO). AF_05/2020_PA</t>
  </si>
  <si>
    <t>808,37</t>
  </si>
  <si>
    <t>101102</t>
  </si>
  <si>
    <t>TUBULÃO A CÉU ABERTO, DIÂMETRO DO FUSTE DE 100CM, ESCAVAÇÃO MECÂNICA, SEM ALARGAMENTO DE BASE, CONCRETO FEITO EM OBRA E LANÇADO COM JERICA (EXCLUSIVE MOBILIZAÇÃO E DESMOBILIZAÇÃO). AF_05/2020_PA</t>
  </si>
  <si>
    <t>784,61</t>
  </si>
  <si>
    <t>101103</t>
  </si>
  <si>
    <t>TUBULÃO A CÉU ABERTO, DIÂMETRO DO FUSTE DE 120CM, ESCAVAÇÃO MECÂNICA, SEM ALARGAMENTO DE BASE, CONCRETO FEITO EM OBRA E LANÇADO COM JERICA (EXCLUSIVE MOBILIZAÇÃO E DESMOBILIZAÇÃO). AF_05/2020_PA</t>
  </si>
  <si>
    <t>737,09</t>
  </si>
  <si>
    <t>101104</t>
  </si>
  <si>
    <t>TUBULÃO A CÉU ABERTO, DIÂMETRO DO FUSTE DE 70CM, ESCAVAÇÃO MANUAL, SEM ALARGAMENTO DE BASE, CONCRETO USINADO E LANÇADO COM BOMBA OU DIRETAMENTE DO CAMINHÃO (EXCLUSIVE BOMBEAMENTO). AF_05/2020_PA</t>
  </si>
  <si>
    <t>1.216,03</t>
  </si>
  <si>
    <t>101105</t>
  </si>
  <si>
    <t>TUBULÃO A CÉU ABERTO, DIÂMETRO DO FUSTE DE 80CM, ESCAVAÇÃO MANUAL, SEM ALARGAMENTO DE BASE, CONCRETO USINADO E LANÇADO COM BOMBA OU DIRETAMENTE DO CAMINHÃO (EXCLUSIVE BOMBEAMENTO). AF_05/2020_PA</t>
  </si>
  <si>
    <t>1.146,74</t>
  </si>
  <si>
    <t>101106</t>
  </si>
  <si>
    <t>TUBULÃO A CÉU ABERTO, DIÂMETRO DO FUSTE DE 100CM, ESCAVAÇÃO MANUAL, SEM ALARGAMENTO DE BASE, CONCRETO USINADO E LANÇADO COM BOMBA OU DIRETAMENTE DO CAMINHÃO (EXCLUSIVE BOMBEAMENTO). AF_05/2020_PA</t>
  </si>
  <si>
    <t>1.057,70</t>
  </si>
  <si>
    <t>101107</t>
  </si>
  <si>
    <t>TUBULÃO A CÉU ABERTO, DIÂMETRO DO FUSTE DE 120CM, ESCAVAÇÃO MANUAL, SEM ALARGAMENTO DE BASE, CONCRETO USINADO E LANÇADO COM BOMBA OU DIRETAMENTE DO CAMINHÃO (EXCLUSIVE BOMBEAMENTO). AF_05/2020_PA</t>
  </si>
  <si>
    <t>967,01</t>
  </si>
  <si>
    <t>101108</t>
  </si>
  <si>
    <t>TUBULÃO A CÉU ABERTO, DIÂMETRO DO FUSTE DE 70CM, ESCAVAÇÃO MECÂNICA, SEM ALARGAMENTO DE BASE, CONCRETO USINADO E LANÇADO COM BOMBA OU DIRETAMENTE DO CAMINHÃO (EXCLUSIVE BOMBEAMENTO, MOBILIZAÇÃO E DESMOBILIZAÇÃO). AF_05/2020_PA</t>
  </si>
  <si>
    <t>859,91</t>
  </si>
  <si>
    <t>101109</t>
  </si>
  <si>
    <t>TUBULÃO A CÉU ABERTO, DIÂMETRO DO FUSTE DE 80CM, ESCAVAÇÃO MECÂNICA, SEM ALARGAMENTO DE BASE, CONCRETO USINADO E LANÇADO COM BOMBA OU DIRETAMENTE DO CAMINHÃO (EXCLUSIVE BOMBEAMENTO, MOBILIZAÇÃO E DESMOBILIZAÇÃO). AF_05/2020_PA</t>
  </si>
  <si>
    <t>838,27</t>
  </si>
  <si>
    <t>101110</t>
  </si>
  <si>
    <t>TUBULÃO A CÉU ABERTO, DIÂMETRO DO FUSTE DE 100CM, ESCAVAÇÃO MECÂNICA, SEM ALARGAMENTO DE BASE, CONCRETO USINADO E LANÇADO COM BOMBA OU DIRETAMENTE DO CAMINHÃO (EXCLUSIVE BOMBEAMENTO, MOBILIZAÇÃO E DESMOBILIZAÇÃO). AF_05/2020_PA</t>
  </si>
  <si>
    <t>815,20</t>
  </si>
  <si>
    <t>101111</t>
  </si>
  <si>
    <t>TUBULÃO A CÉU ABERTO, DIÂMETRO DO FUSTE DE 120CM, ESCAVAÇÃO MECÂNICA, SEM ALARGAMENTO DE BASE, CONCRETO USINADO E LANÇADO COM BOMBA OU DIRETAMENTE DO CAMINHÃO (EXCLUSIVE BOMBEAMENTO, MOBILIZAÇÃO E DESMOBILIZAÇÃO). AF_05/2020_PA</t>
  </si>
  <si>
    <t>767,63</t>
  </si>
  <si>
    <t>101112</t>
  </si>
  <si>
    <t>ALARGAMENTO DE BASE DE TUBULÃO A CÉU ABERTO, ESCAVAÇÃO MANUAL, CONCRETO FEITO EM OBRA E LANÇADO COM JERICA. AF_05/2020</t>
  </si>
  <si>
    <t>101113</t>
  </si>
  <si>
    <t>ALARGAMENTO DE BASE DE TUBULÃO A CÉU ABERTO, ESCAVAÇÃO MANUAL, CONCRETO USINADO E LANÇADO COM BOMBA OU DIRETAMENTE DO CAMINHÃO (EXCLUSIVE BOMBEAMENTO). AF_05/2020</t>
  </si>
  <si>
    <t>863,60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</si>
  <si>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</si>
  <si>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</si>
  <si>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</si>
  <si>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</si>
  <si>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80,27</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</si>
  <si>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</si>
  <si>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</si>
  <si>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</si>
  <si>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34,43</t>
  </si>
  <si>
    <t>ARRASAMENTO MECÂNICO DE ESTACA METÁLICA, PERFIL LAMINADO TIPO  H - FAMÍLIA 310. AF_05/2021</t>
  </si>
  <si>
    <t>ESTACA HÉLICE CONTÍNUA, DIÂMETRO DE 30 CM, INCLUSO CONCRETO FCK=30MPA E ARMADURA MÍNIMA (EXCLUSIVE BOMBEAMENTO, MOBILIZAÇÃO E DESMOBILIZAÇÃO). AF_12/2019_PA</t>
  </si>
  <si>
    <t>128,54</t>
  </si>
  <si>
    <t>ESTACA HÉLICE CONTÍNUA , DIÂMETRO DE 50 CM, INCLUSO CONCRETO FCK=30MPA E ARMADURA MÍNIMA (EXCLUSIVE BOMBEAMENTO, MOBILIZAÇÃO E DESMOBILIZAÇÃO). AF_12/2019_PA</t>
  </si>
  <si>
    <t>240,99</t>
  </si>
  <si>
    <t>ESTACA HÉLICE CONTÍNUA, DIÂMETRO DE 70 CM, INCLUSO CONCRETO FCK=30MPA E ARMADURA MÍNIMA (EXCLUSIVE BOMBEAMENTO, MOBILIZAÇÃO E DESMOBILIZAÇÃO). AF_12/2019_PA</t>
  </si>
  <si>
    <t>396,72</t>
  </si>
  <si>
    <t>ESTACA HÉLICE CONTÍNUA, DIÂMETRO DE 80 CM, INCLUSO CONCRETO FCK=30MPA E ARMADURA MÍNIMA (EXCLUSIVE BOMBEAMENTO, MOBILIZAÇÃO E DESMOBILIZAÇÃO). AF_12/2019_PA</t>
  </si>
  <si>
    <t>530,68</t>
  </si>
  <si>
    <t>ESTACA HÉLICE CONTÍNUA, DIÂMETRO DE 90 CM, INCLUSO CONCRETO FCK=30MPA E ARMADURA MÍNIMA (EXCLUSIVE BOMBEAMENTO, MOBILIZAÇÃO E DESMOBILIZAÇÃO). AF_12/2019_PA</t>
  </si>
  <si>
    <t>614,23</t>
  </si>
  <si>
    <t>119,09</t>
  </si>
  <si>
    <t>153,77</t>
  </si>
  <si>
    <t>354,59</t>
  </si>
  <si>
    <t>11,27</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</si>
  <si>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</si>
  <si>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</si>
  <si>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111,36</t>
  </si>
  <si>
    <t>ESTACA ESCAVADA MECANICAMENTE, SEM FLUIDO ESTABILIZANTE, COM 60CM DE DIÂMETRO, CONCRETO LANÇADO POR CAMINHÃO BETONEIRA (EXCLUSIVE MOBILIZAÇÃO E DESMOBILIZAÇÃO). AF_01/2020_PA</t>
  </si>
  <si>
    <t>210,39</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</si>
  <si>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</si>
  <si>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</si>
  <si>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241,97</t>
  </si>
  <si>
    <t>101173</t>
  </si>
  <si>
    <t>ESTACA BROCA DE CONCRETO, DIÂMETRO DE 20CM, ESCAVAÇÃO MANUAL COM TRADO CONCHA, COM ARMADURA DE ARRANQUE. AF_05/2020</t>
  </si>
  <si>
    <t>59,17</t>
  </si>
  <si>
    <t>101174</t>
  </si>
  <si>
    <t>ESTACA BROCA DE CONCRETO, DIÂMETRO DE 25CM, ESCAVAÇÃO MANUAL COM TRADO CONCHA, COM ARMADURA DE ARRANQUE. AF_05/2020</t>
  </si>
  <si>
    <t>83,88</t>
  </si>
  <si>
    <t>101175</t>
  </si>
  <si>
    <t>ESTACA BROCA DE CONCRETO, DIÂMETRO DE 30CM, ESCAVAÇÃO MANUAL COM TRADO CONCHA, COM ARMADURA DE ARRANQUE. AF_05/2020</t>
  </si>
  <si>
    <t>114,41</t>
  </si>
  <si>
    <t>101176</t>
  </si>
  <si>
    <t>ESTACA BROCA DE CONCRETO, DIÂMETRO DE 30CM, ESCAVAÇÃO MANUAL COM TRADO CONCHA, INTEIRAMENTE ARMADA. AF_05/2020_PA</t>
  </si>
  <si>
    <t>141,61</t>
  </si>
  <si>
    <t>102521</t>
  </si>
  <si>
    <t>ARRASAMENTO MECÂNICO DE ESTACA BARRETE DE CONCRETO ARMADO, SEÇÃO DE 0,40 X 2,50 M. AF_05/2021</t>
  </si>
  <si>
    <t>102522</t>
  </si>
  <si>
    <t>ARRASAMENTO MECÂNICO DE ESTACA BARRETE DE CONCRETO ARMADO, SEÇÃO DE 0,60 X 2,50 M. AF_05/2021</t>
  </si>
  <si>
    <t>178,40</t>
  </si>
  <si>
    <t>102523</t>
  </si>
  <si>
    <t>ARRASAMENTO MECÂNICO DE ESTACA BARRETE DE CONCRETO ARMADO, SEÇÃO DE 0,80 X 2,50 M. AF_05/2021</t>
  </si>
  <si>
    <t>235,18</t>
  </si>
  <si>
    <t>LASTRO DE CONCRETO MAGRO, APLICADO EM PISOS, LAJES SOBRE SOLO OU RADIERS, ESPESSURA DE 3 CM. AF_07/2016</t>
  </si>
  <si>
    <t>LASTRO DE CONCRETO MAGRO, APLICADO EM PISOS, LAJES SOBRE SOLO OU RADIERS, ESPESSURA DE 5 CM. AF_07/2016</t>
  </si>
  <si>
    <t>588,07</t>
  </si>
  <si>
    <t>LASTRO DE CONCRETO MAGRO, APLICADO EM PISOS, LAJES SOBRE SOLO OU RADIERS. AF_08/2017</t>
  </si>
  <si>
    <t>560,05</t>
  </si>
  <si>
    <t>207,51</t>
  </si>
  <si>
    <t>LASTRO COM MATERIAL GRANULAR, APLICADO EM PISOS OU LAJES SOBRE SOLO, ESPESSURA DE *5 CM*. AF_08/2017</t>
  </si>
  <si>
    <t>124,99</t>
  </si>
  <si>
    <t>188,32</t>
  </si>
  <si>
    <t>LASTRO COM MATERIAL GRANULAR (PEDRA BRITADA N.2), APLICADO EM PISOS OU LAJES SOBRE SOLO, ESPESSURA DE *10 CM*. AF_08/2017</t>
  </si>
  <si>
    <t>ESCAVAÇÃO MANUAL DE VIGA DE BORDA PARA RADIER. AF_09/2021</t>
  </si>
  <si>
    <t>73,84</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</si>
  <si>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</si>
  <si>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</si>
  <si>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</si>
  <si>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97087</t>
  </si>
  <si>
    <t>CAMADA SEPARADORA PARA EXECUÇÃO DE RADIER, PISO DE CONCRETO OU LAJE SOBRE SOLO, EM LONA PLÁSTICA. AF_09/2021</t>
  </si>
  <si>
    <t>97088</t>
  </si>
  <si>
    <t>ARMAÇÃO PARA EXECUÇÃO DE RADIER, PISO DE CONCRETO OU LAJE SOBRE SOLO, COM USO DE TELA Q-92. AF_09/2021</t>
  </si>
  <si>
    <t>97089</t>
  </si>
  <si>
    <t>ARMAÇÃO PARA EXECUÇÃO DE RADIER, PISO DE CONCRETO OU LAJE SOBRE SOLO, COM USO DE TELA Q-113. AF_09/2021</t>
  </si>
  <si>
    <t>13,29</t>
  </si>
  <si>
    <t>97090</t>
  </si>
  <si>
    <t>ARMAÇÃO PARA EXECUÇÃO DE RADIER, PISO DE CONCRETO OU LAJE SOBRE SOLO, COM USO DE TELA Q-138. AF_09/2021</t>
  </si>
  <si>
    <t>97091</t>
  </si>
  <si>
    <t>ARMAÇÃO PARA EXECUÇÃO DE RADIER, PISO DE CONCRETO OU LAJE SOBRE SOLO, COM USO DE TELA Q-159. AF_09/2021</t>
  </si>
  <si>
    <t>97092</t>
  </si>
  <si>
    <t>ARMAÇÃO PARA EXECUÇÃO DE RADIER, PISO DE CONCRETO OU LAJE SOBRE SOLO, COM USO DE TELA Q-196. AF_09/2021</t>
  </si>
  <si>
    <t>97093</t>
  </si>
  <si>
    <t>ARMAÇÃO PARA EXECUÇÃO DE RADIER, PISO DE CONCRETO OU LAJE SOBRE SOLO, COM USO DE TELA Q-283. AF_09/2021</t>
  </si>
  <si>
    <t>CONCRETAGEM DE RADIER, PISO DE CONCRETO OU LAJE SOBRE SOLO, FCK 30 MPA - LANÇAMENTO, ADENSAMENTO E ACABAMENTO. AF_09/2021</t>
  </si>
  <si>
    <t>545,85</t>
  </si>
  <si>
    <t>ACABAMENTO POLIDO PARA PISO DE CONCRETO ARMADO OU LAJE SOBRE SOLO DE ALTA RESISTÊNCIA. AF_09/2021</t>
  </si>
  <si>
    <t>37,63</t>
  </si>
  <si>
    <t>97101</t>
  </si>
  <si>
    <t>EXECUÇÃO DE RADIER, ESPESSURA DE 10 CM, FCK = 30 MPA, COM USO DE FORMAS EM MADEIRA SERRADA. AF_09/2021</t>
  </si>
  <si>
    <t>153,58</t>
  </si>
  <si>
    <t>97102</t>
  </si>
  <si>
    <t>EXECUÇÃO DE RADIER, ESPESSURA DE 15 CM, FCK = 30 MPA, COM USO DE FORMAS EM MADEIRA SERRADA. AF_09/2021</t>
  </si>
  <si>
    <t>193,06</t>
  </si>
  <si>
    <t>97103</t>
  </si>
  <si>
    <t>EXECUÇÃO DE RADIER, ESPESSURA DE 20 CM, FCK = 30 MPA, COM USO DE FORMAS EM MADEIRA SERRADA. AF_09/2021</t>
  </si>
  <si>
    <t>229,43</t>
  </si>
  <si>
    <t>LASTRO COM MATERIAL GRANULAR (PEDRA BRITADA N.3), APLICADO EM PISOS OU LAJES SOBRE SOLO, ESPESSURA DE *10 CM*. AF_07/2019</t>
  </si>
  <si>
    <t>113,45</t>
  </si>
  <si>
    <t>LASTRO COM MATERIAL GRANULAR (AREIA MÉDIA), APLICADO EM PISOS OU LAJES SOBRE SOLO, ESPESSURA DE *10 CM*. AF_07/2019</t>
  </si>
  <si>
    <t>123,88</t>
  </si>
  <si>
    <t>LASTRO COM MATERIAL GRANULAR (PEDRA BRITADA N.1 E PEDRA BRITADA N.2), APLICADO EM PISOS OU LAJES SOBRE SOLO, ESPESSURA DE *10 CM*. AF_07/2019</t>
  </si>
  <si>
    <t>103072</t>
  </si>
  <si>
    <t>EXECUÇÃO DE RADIER, ESPESSURA DE 25 CM, FCK = 30 MPA, COM USO DE FORMAS EM MADEIRA SERRADA. AF_09/2021</t>
  </si>
  <si>
    <t>271,56</t>
  </si>
  <si>
    <t>103073</t>
  </si>
  <si>
    <t>EXECUÇÃO DE RADIER, ESPESSURA DE 30 CM, FCK = 30 MPA, COM USO DE FORMAS EM MADEIRA SERRADA. AF_09/2021</t>
  </si>
  <si>
    <t>327,83</t>
  </si>
  <si>
    <t>103074</t>
  </si>
  <si>
    <t>EXECUÇÃO DE PISO DE CONCRETO, SEM ACABAMENTO SUPERFICIAL, ESPESSURA DE 15 CM, FCK = 30 MPA, COM USO DE FORMAS EM MADEIRA SERRADA. AF_09/2021</t>
  </si>
  <si>
    <t>151,42</t>
  </si>
  <si>
    <t>103075</t>
  </si>
  <si>
    <t>EXECUÇÃO DE PISO DE CONCRETO, COM ACABAMENTO SUPERFICIAL, ESPESSURA DE 15 CM, FCK = 30 MPA, COM USO DE FORMAS EM MADEIRA SERRADA. AF_09/2021</t>
  </si>
  <si>
    <t>189,05</t>
  </si>
  <si>
    <t>103076</t>
  </si>
  <si>
    <t>EXECUÇÃO DE LAJE SOBRE SOLO, ESPESSURA DE 10 CM, FCK = 30 MPA, COM USO DE FORMAS EM MADEIRA SERRADA. AF_09/2021</t>
  </si>
  <si>
    <t>131,44</t>
  </si>
  <si>
    <t>103077</t>
  </si>
  <si>
    <t>EXECUÇÃO DE LAJE SOBRE SOLO, ESPESSURA DE 15 CM, FCK = 30 MPA, COM USO DE FORMAS EM MADEIRA SERRADA. AF_09/2021</t>
  </si>
  <si>
    <t>170,91</t>
  </si>
  <si>
    <t>103078</t>
  </si>
  <si>
    <t>EXECUÇÃO DE LAJE SOBRE SOLO, ESPESSURA DE 20 CM, FCK = 30 MPA, COM USO DE FORMAS EM MADEIRA SERRADA. AF_09/2021</t>
  </si>
  <si>
    <t>207,29</t>
  </si>
  <si>
    <t>103079</t>
  </si>
  <si>
    <t>EXECUÇÃO DE LAJE SOBRE SOLO, ESPESSURA DE 25 CM, FCK = 30 MPA, COM USO DE FORMAS EM MADEIRA SERRADA. AF_09/2021</t>
  </si>
  <si>
    <t>249,42</t>
  </si>
  <si>
    <t>103080</t>
  </si>
  <si>
    <t>EXECUÇÃO DE LAJE SOBRE SOLO, ESPESSURA DE 30 CM, FCK = 30 MPA, COM USO DE FORMAS EM MADEIRA SERRADA. AF_09/2021</t>
  </si>
  <si>
    <t>305,69</t>
  </si>
  <si>
    <t>FABRICAÇÃO DE FÔRMA PARA PILARES E ESTRUTURAS SIMILARES, EM CHAPA DE MADEIRA COMPENSADA RESINADA, E = 17 MM. AF_09/2020</t>
  </si>
  <si>
    <t>149,99</t>
  </si>
  <si>
    <t>FABRICAÇÃO DE FÔRMA PARA PILARES E ESTRUTURAS SIMILARES, EM CHAPA DE MADEIRA COMPENSADA PLASTIFICADA, E = 18 MM. AF_09/2020</t>
  </si>
  <si>
    <t>187,46</t>
  </si>
  <si>
    <t>FABRICAÇÃO DE FÔRMA PARA VIGAS, EM CHAPA DE MADEIRA COMPENSADA RESINADA, E = 17 MM. AF_09/2020</t>
  </si>
  <si>
    <t>108,75</t>
  </si>
  <si>
    <t>FABRICAÇÃO DE FÔRMA PARA VIGAS, EM CHAPA DE MADEIRA COMPENSADA PLASTIFICADA, E = 18 MM. AF_09/2020</t>
  </si>
  <si>
    <t>140,90</t>
  </si>
  <si>
    <t>FABRICAÇÃO DE FÔRMA PARA LAJES, EM CHAPA DE MADEIRA COMPENSADA RESINADA, E = 17 MM. AF_09/2020</t>
  </si>
  <si>
    <t>FABRICAÇÃO DE FÔRMA PARA LAJES, EM CHAPA DE MADEIRA COMPENSADA PLASTIFICADA, E = 18 MM. AF_09/2020</t>
  </si>
  <si>
    <t>72,95</t>
  </si>
  <si>
    <t>FABRICAÇÃO DE FÔRMA PARA PILARES E ESTRUTURAS SIMILARES, EM MADEIRA SERRADA, E=25 MM. AF_09/2020</t>
  </si>
  <si>
    <t>FABRICAÇÃO DE FÔRMA PARA VIGAS, COM MADEIRA SERRADA, E = 25 MM. AF_09/2020</t>
  </si>
  <si>
    <t>194,32</t>
  </si>
  <si>
    <t>FABRICAÇÃO DE FÔRMA PARA LAJES, EM MADEIRA SERRADA, E=25 MM. AF_09/2020</t>
  </si>
  <si>
    <t>126,47</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</si>
  <si>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</si>
  <si>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</si>
  <si>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</si>
  <si>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231,41</t>
  </si>
  <si>
    <t>MONTAGEM E DESMONTAGEM DE FÔRMA DE PILARES RETANGULARES E ESTRUTURAS SIMILARES, PÉ-DIREITO SIMPLES, EM MADEIRA SERRADA, 2 UTILIZAÇÕES. AF_09/2020</t>
  </si>
  <si>
    <t>157,67</t>
  </si>
  <si>
    <t>MONTAGEM E DESMONTAGEM DE FÔRMA DE PILARES RETANGULARES E ESTRUTURAS SIMILARES, PÉ-DIREITO SIMPLES, EM MADEIRA SERRADA, 4 UTILIZAÇÕES. AF_09/2020</t>
  </si>
  <si>
    <t>104,70</t>
  </si>
  <si>
    <t>MONTAGEM E DESMONTAGEM DE FÔRMA DE PILARES RETANGULARES E ESTRUTURAS SIMILARES, PÉ-DIREITO SIMPLES, EM CHAPA DE MADEIRA COMPENSADA RESINADA, 2 UTILIZAÇÕES. AF_09/2020</t>
  </si>
  <si>
    <t>134,58</t>
  </si>
  <si>
    <t>MONTAGEM E DESMONTAGEM DE FÔRMA DE PILARES RETANGULARES E ESTRUTURAS SIMILARES, PÉ-DIREITO DUPLO, EM CHAPA DE MADEIRA COMPENSADA RESINADA, 2 UTILIZAÇÕES. AF_09/2020</t>
  </si>
  <si>
    <t>159,22</t>
  </si>
  <si>
    <t>MONTAGEM E DESMONTAGEM DE FÔRMA DE PILARES RETANGULARES E ESTRUTURAS SIMILARES, PÉ-DIREITO SIMPLES, EM CHAPA DE MADEIRA COMPENSADA RESINADA, 4 UTILIZAÇÕES. AF_09/2020</t>
  </si>
  <si>
    <t>86,53</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</si>
  <si>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</si>
  <si>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</si>
  <si>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71,42</t>
  </si>
  <si>
    <t>MONTAGEM E DESMONTAGEM DE FÔRMA DE PILARES RETANGULARES E ESTRUTURAS SIMILARES, PÉ-DIREITO DUPLO, EM CHAPA DE MADEIRA COMPENSADA RESINADA, 6 UTILIZAÇÕES. AF_09/2020</t>
  </si>
  <si>
    <t>87,84</t>
  </si>
  <si>
    <t>MONTAGEM E DESMONTAGEM DE FÔRMA DE PILARES RETANGULARES E ESTRUTURAS SIMILARES, PÉ-DIREITO SIMPLES, EM CHAPA DE MADEIRA COMPENSADA RESINADA, 8 UTILIZAÇÕES. AF_09/2020</t>
  </si>
  <si>
    <t>63,77</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</si>
  <si>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</si>
  <si>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</si>
  <si>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59,78</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</si>
  <si>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</si>
  <si>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</si>
  <si>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56,94</t>
  </si>
  <si>
    <t>MONTAGEM E DESMONTAGEM DE FÔRMA DE PILARES RETANGULARES E ESTRUTURAS SIMILARES, PÉ-DIREITO DUPLO, EM CHAPA DE MADEIRA COMPENSADA PLASTIFICADA, 12 UTILIZAÇÕES. AF_09/2020</t>
  </si>
  <si>
    <t>70,91</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</si>
  <si>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</si>
  <si>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</si>
  <si>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</si>
  <si>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50,59</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</si>
  <si>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</si>
  <si>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</si>
  <si>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328,70</t>
  </si>
  <si>
    <t>MONTAGEM E DESMONTAGEM DE FÔRMA DE VIGA, ESCORAMENTO COM PONTALETE DE MADEIRA, PÉ-DIREITO SIMPLES, EM MADEIRA SERRADA, 2 UTILIZAÇÕES. AF_09/2020</t>
  </si>
  <si>
    <t>226,47</t>
  </si>
  <si>
    <t>MONTAGEM E DESMONTAGEM DE FÔRMA DE VIGA, ESCORAMENTO COM PONTALETE DE MADEIRA, PÉ-DIREITO SIMPLES, EM MADEIRA SERRADA, 4 UTILIZAÇÕES. AF_09/2020</t>
  </si>
  <si>
    <t>174,80</t>
  </si>
  <si>
    <t>MONTAGEM E DESMONTAGEM DE FÔRMA DE VIGA, ESCORAMENTO COM GARFO DE MADEIRA, PÉ-DIREITO DUPLO, EM CHAPA DE MADEIRA RESINADA, 2 UTILIZAÇÕES. AF_09/2020</t>
  </si>
  <si>
    <t>264,35</t>
  </si>
  <si>
    <t>MONTAGEM E DESMONTAGEM DE FÔRMA DE VIGA, ESCORAMENTO METÁLICO, PÉ-DIREITO DUPLO, EM CHAPA DE MADEIRA RESINADA, 2 UTILIZAÇÕES. AF_09/2020</t>
  </si>
  <si>
    <t>310,52</t>
  </si>
  <si>
    <t>MONTAGEM E DESMONTAGEM DE FÔRMA DE VIGA, ESCORAMENTO COM GARFO DE MADEIRA, PÉ-DIREITO SIMPLES, EM CHAPA DE MADEIRA RESINADA, 2 UTILIZAÇÕES. AF_09/2020</t>
  </si>
  <si>
    <t>179,32</t>
  </si>
  <si>
    <t>MONTAGEM E DESMONTAGEM DE FÔRMA DE VIGA, ESCORAMENTO METÁLICO, PÉ-DIREITO SIMPLES, EM CHAPA DE MADEIRA RESINADA, 2 UTILIZAÇÕES. AF_09/2020</t>
  </si>
  <si>
    <t>179,09</t>
  </si>
  <si>
    <t>MONTAGEM E DESMONTAGEM DE FÔRMA DE VIGA, ESCORAMENTO COM GARFO DE MADEIRA, PÉ-DIREITO DUPLO, EM CHAPA DE MADEIRA RESINADA, 4 UTILIZAÇÕES. AF_09/2020</t>
  </si>
  <si>
    <t>226,35</t>
  </si>
  <si>
    <t>MONTAGEM E DESMONTAGEM DE FÔRMA DE VIGA, ESCORAMENTO METÁLICO, PÉ-DIREITO DUPLO, EM CHAPA DE MADEIRA RESINADA, 4 UTILIZAÇÕES. AF_09/2020</t>
  </si>
  <si>
    <t>281,46</t>
  </si>
  <si>
    <t>MONTAGEM E DESMONTAGEM DE FÔRMA DE VIGA, ESCORAMENTO COM GARFO DE MADEIRA, PÉ-DIREITO SIMPLES, EM CHAPA DE MADEIRA RESINADA, 4 UTILIZAÇÕES. AF_09/2020</t>
  </si>
  <si>
    <t>147,19</t>
  </si>
  <si>
    <t>MONTAGEM E DESMONTAGEM DE FÔRMA DE VIGA, ESCORAMENTO METÁLICO, PÉ-DIREITO SIMPLES, EM CHAPA DE MADEIRA RESINADA, 4 UTILIZAÇÕES. AF_09/2020</t>
  </si>
  <si>
    <t>149,91</t>
  </si>
  <si>
    <t>MONTAGEM E DESMONTAGEM DE FÔRMA DE VIGA, ESCORAMENTO COM GARFO DE MADEIRA, PÉ-DIREITO DUPLO, EM CHAPA DE MADEIRA RESINADA, 6 UTILIZAÇÕES. AF_09/2020</t>
  </si>
  <si>
    <t>197,56</t>
  </si>
  <si>
    <t>263,13</t>
  </si>
  <si>
    <t>MONTAGEM E DESMONTAGEM DE FÔRMA DE VIGA, ESCORAMENTO COM GARFO DE MADEIRA, PÉ-DIREITO SIMPLES, EM CHAPA DE MADEIRA RESINADA, 6 UTILIZAÇÕES. AF_09/2020</t>
  </si>
  <si>
    <t>125,74</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</si>
  <si>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</si>
  <si>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</si>
  <si>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182,63</t>
  </si>
  <si>
    <t>MONTAGEM E DESMONTAGEM DE FÔRMA DE VIGA, ESCORAMENTO METÁLICO, PÉ-DIREITO DUPLO, EM CHAPA DE MADEIRA RESINADA, 8 UTILIZAÇÕES. AF_09/2020</t>
  </si>
  <si>
    <t>251,31</t>
  </si>
  <si>
    <t>MONTAGEM E DESMONTAGEM DE FÔRMA DE VIGA, ESCORAMENTO COM GARFO DE MADEIRA, PÉ-DIREITO SIMPLES, EM CHAPA DE MADEIRA RESINADA, 8 UTILIZAÇÕES. AF_09/2020</t>
  </si>
  <si>
    <t>114,30</t>
  </si>
  <si>
    <t>MONTAGEM E DESMONTAGEM DE FÔRMA DE VIGA, ESCORAMENTO METÁLICO, PÉ-DIREITO SIMPLES, EM CHAPA DE MADEIRA RESINADA, 8 UTILIZAÇÕES. AF_09/2020</t>
  </si>
  <si>
    <t>120,74</t>
  </si>
  <si>
    <t>MONTAGEM E DESMONTAGEM DE FÔRMA DE VIGA, ESCORAMENTO COM GARFO DE MADEIRA, PÉ-DIREITO DUPLO, EM CHAPA DE MADEIRA PLASTIFICADA, 10 UTILIZAÇÕES. AF_09/2020</t>
  </si>
  <si>
    <t>146,56</t>
  </si>
  <si>
    <t>MONTAGEM E DESMONTAGEM DE FÔRMA DE VIGA, ESCORAMENTO METÁLICO, PÉ-DIREITO DUPLO, EM CHAPA DE MADEIRA PLASTIFICADA, 10 UTILIZAÇÕES. AF_09/2020</t>
  </si>
  <si>
    <t>244,10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</si>
  <si>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</si>
  <si>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</si>
  <si>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114,02</t>
  </si>
  <si>
    <t>MONTAGEM E DESMONTAGEM DE FÔRMA DE VIGA, ESCORAMENTO COM GARFO DE MADEIRA, PÉ-DIREITO DUPLO, EM CHAPA DE MADEIRA PLASTIFICADA, 12 UTILIZAÇÕES. AF_09/2020</t>
  </si>
  <si>
    <t>133,75</t>
  </si>
  <si>
    <t>MONTAGEM E DESMONTAGEM DE FÔRMA DE VIGA, ESCORAMENTO METÁLICO, PÉ-DIREITO DUPLO, EM CHAPA DE MADEIRA PLASTIFICADA, 12 UTILIZAÇÕES. AF_09/2020</t>
  </si>
  <si>
    <t>237,31</t>
  </si>
  <si>
    <t>MONTAGEM E DESMONTAGEM DE FÔRMA DE VIGA, ESCORAMENTO COM GARFO DE MADEIRA, PÉ-DIREITO SIMPLES, EM CHAPA DE MADEIRA PLASTIFICADA, 12 UTILIZAÇÕES. AF_09/2020</t>
  </si>
  <si>
    <t>86,35</t>
  </si>
  <si>
    <t>MONTAGEM E DESMONTAGEM DE FÔRMA DE VIGA, ESCORAMENTO METÁLICO, PÉ-DIREITO SIMPLES, EM CHAPA DE MADEIRA PLASTIFICADA, 12 UTILIZAÇÕES. AF_09/2020</t>
  </si>
  <si>
    <t>108,14</t>
  </si>
  <si>
    <t>MONTAGEM E DESMONTAGEM DE FÔRMA DE VIGA, ESCORAMENTO COM GARFO DE MADEIRA, PÉ-DIREITO DUPLO, EM CHAPA DE MADEIRA PLASTIFICADA, 14 UTILIZAÇÕES. AF_09/2020</t>
  </si>
  <si>
    <t>123,36</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</si>
  <si>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</si>
  <si>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</si>
  <si>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</si>
  <si>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103,12</t>
  </si>
  <si>
    <t>MONTAGEM E DESMONTAGEM DE FÔRMA DE VIGA, ESCORAMENTO COM GARFO DE MADEIRA, PÉ-DIREITO DUPLO, EM CHAPA DE MADEIRA PLASTIFICADA, 18 UTILIZAÇÕES. AF_09/2020</t>
  </si>
  <si>
    <t>101,26</t>
  </si>
  <si>
    <t>MONTAGEM E DESMONTAGEM DE FÔRMA DE VIGA, ESCORAMENTO METÁLICO, PÉ-DIREITO DUPLO, EM CHAPA DE MADEIRA PLASTIFICADA, 18 UTILIZAÇÕES. AF_09/2020</t>
  </si>
  <si>
    <t>219,89</t>
  </si>
  <si>
    <t>MONTAGEM E DESMONTAGEM DE FÔRMA DE VIGA, ESCORAMENTO COM GARFO DE MADEIRA, PÉ-DIREITO SIMPLES, EM CHAPA DE MADEIRA PLASTIFICADA, 18 UTILIZAÇÕES. AF_09/2020</t>
  </si>
  <si>
    <t>65,62</t>
  </si>
  <si>
    <t>MONTAGEM E DESMONTAGEM DE FÔRMA DE VIGA, ESCORAMENTO METÁLICO, PÉ-DIREITO SIMPLES, EM CHAPA DE MADEIRA PLASTIFICADA, 18 UTILIZAÇÕES. AF_09/2020</t>
  </si>
  <si>
    <t>93,16</t>
  </si>
  <si>
    <t>MONTAGEM E DESMONTAGEM DE FÔRMA DE LAJE MACIÇA, PÉ-DIREITO SIMPLES, EM MADEIRA SERRADA, 1 UTILIZAÇÃO. AF_09/2020</t>
  </si>
  <si>
    <t>370,76</t>
  </si>
  <si>
    <t>MONTAGEM E DESMONTAGEM DE FÔRMA DE LAJE MACIÇA, PÉ-DIREITO SIMPLES, EM MADEIRA SERRADA, 2 UTILIZAÇÕES. AF_09/2020</t>
  </si>
  <si>
    <t>MONTAGEM E DESMONTAGEM DE FÔRMA DE LAJE MACIÇA, PÉ-DIREITO SIMPLES, EM MADEIRA SERRADA, 4 UTILIZAÇÕES. AF_09/2020</t>
  </si>
  <si>
    <t>178,86</t>
  </si>
  <si>
    <t>MONTAGEM E DESMONTAGEM DE FÔRMA DE LAJE NERVURADA COM CUBETA E ASSOALHO, PÉ-DIREITO DUPLO, EM CHAPA DE MADEIRA COMPENSADA RESINADA, 8 UTILIZAÇÕES. AF_09/2020</t>
  </si>
  <si>
    <t>108,61</t>
  </si>
  <si>
    <t>MONTAGEM E DESMONTAGEM DE FÔRMA DE LAJE NERVURADA COM CUBETA E ASSOALHO, PÉ-DIREITO SIMPLES, EM CHAPA DE MADEIRA COMPENSADA RESINADA, 8 UTILIZAÇÕES. AF_09/2020</t>
  </si>
  <si>
    <t>71,22</t>
  </si>
  <si>
    <t>MONTAGEM E DESMONTAGEM DE FÔRMA DE LAJE NERVURADA COM CUBETA E ASSOALHO, PÉ-DIREITO DUPLO, EM CHAPA DE MADEIRA COMPENSADA RESINADA, 10 UTILIZAÇÕES. AF_09/2020</t>
  </si>
  <si>
    <t>103,06</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</si>
  <si>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</si>
  <si>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</si>
  <si>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98,37</t>
  </si>
  <si>
    <t>MONTAGEM E DESMONTAGEM DE FÔRMA DE LAJE NERVURADA COM CUBETA E ASSOALHO, PÉ-DIREITO SIMPLES, EM CHAPA DE MADEIRA COMPENSADA RESINADA, 12 UTILIZAÇÕES. AF_09/2020</t>
  </si>
  <si>
    <t>63,15</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</si>
  <si>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</si>
  <si>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</si>
  <si>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60,24</t>
  </si>
  <si>
    <t>MONTAGEM E DESMONTAGEM DE FÔRMA DE LAJE NERVURADA COM CUBETA E ASSOALHO, PÉ-DIREITO DUPLO, EM CHAPA DE MADEIRA COMPENSADA RESINADA, 18 UTILIZAÇÕES. AF_09/2020</t>
  </si>
  <si>
    <t>87,46</t>
  </si>
  <si>
    <t>MONTAGEM E DESMONTAGEM DE FÔRMA DE LAJE NERVURADA COM CUBETA E ASSOALHO, PÉ-DIREITO SIMPLES, EM CHAPA DE MADEIRA COMPENSADA RESINADA, 18 UTILIZAÇÕES. AF_09/2020</t>
  </si>
  <si>
    <t>54,92</t>
  </si>
  <si>
    <t>MONTAGEM E DESMONTAGEM DE FÔRMA DE LAJE MACIÇA, PÉ-DIREITO DUPLO, EM CHAPA DE MADEIRA COMPENSADA RESINADA, 2 UTILIZAÇÕES. AF_09/2020</t>
  </si>
  <si>
    <t>101,40</t>
  </si>
  <si>
    <t>MONTAGEM E DESMONTAGEM DE FÔRMA DE LAJE MACIÇA, PÉ-DIREITO SIMPLES, EM CHAPA DE MADEIRA COMPENSADA RESINADA, 2 UTILIZAÇÕES. AF_09/2020</t>
  </si>
  <si>
    <t>61,98</t>
  </si>
  <si>
    <t>MONTAGEM E DESMONTAGEM DE FÔRMA DE LAJE MACIÇA, PÉ-DIREITO DUPLO, EM CHAPA DE MADEIRA COMPENSADA RESINADA, 4 UTILIZAÇÕES. AF_09/2020</t>
  </si>
  <si>
    <t>88,10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</si>
  <si>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</si>
  <si>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</si>
  <si>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81,13</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</si>
  <si>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</si>
  <si>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</si>
  <si>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76,35</t>
  </si>
  <si>
    <t>MONTAGEM E DESMONTAGEM DE FÔRMA DE LAJE MACIÇA, PÉ-DIREITO SIMPLES, EM CHAPA DE MADEIRA COMPENSADA RESINADA, 8 UTILIZAÇÕES. AF_09/2020</t>
  </si>
  <si>
    <t>40,48</t>
  </si>
  <si>
    <t>MONTAGEM E DESMONTAGEM DE FÔRMA DE LAJE MACIÇA, PÉ-DIREITO DUPLO, EM CHAPA DE MADEIRA COMPENSADA PLASTIFICADA, 10 UTILIZAÇÕES. AF_09/2020</t>
  </si>
  <si>
    <t>75,34</t>
  </si>
  <si>
    <t>MONTAGEM E DESMONTAGEM DE FÔRMA DE LAJE MACIÇA, PÉ-DIREITO SIMPLES, EM CHAPA DE MADEIRA COMPENSADA PLASTIFICADA, 10 UTILIZAÇÕES. AF_09/2020</t>
  </si>
  <si>
    <t>40,51</t>
  </si>
  <si>
    <t>MONTAGEM E DESMONTAGEM DE FÔRMA DE LAJE MACIÇA, PÉ-DIREITO DUPLO, EM CHAPA DE MADEIRA COMPENSADA PLASTIFICADA, 12 UTILIZAÇÕES. AF_09/2020</t>
  </si>
  <si>
    <t>72,08</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</si>
  <si>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</si>
  <si>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</si>
  <si>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69,26</t>
  </si>
  <si>
    <t>MONTAGEM E DESMONTAGEM DE FÔRMA DE LAJE MACIÇA, PÉ-DIREITO SIMPLES, EM CHAPA DE MADEIRA COMPENSADA PLASTIFICADA, 14 UTILIZAÇÕES. AF_09/2020</t>
  </si>
  <si>
    <t>36,21</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</si>
  <si>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</si>
  <si>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</si>
  <si>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206,30</t>
  </si>
  <si>
    <t>192,66</t>
  </si>
  <si>
    <t>231,73</t>
  </si>
  <si>
    <t>382,34</t>
  </si>
  <si>
    <t>211,05</t>
  </si>
  <si>
    <t>145,88</t>
  </si>
  <si>
    <t>241,65</t>
  </si>
  <si>
    <t>129,46</t>
  </si>
  <si>
    <t>100,75</t>
  </si>
  <si>
    <t>168,42</t>
  </si>
  <si>
    <t>87,01</t>
  </si>
  <si>
    <t>200,47</t>
  </si>
  <si>
    <t>279,49</t>
  </si>
  <si>
    <t>141,16</t>
  </si>
  <si>
    <t>214,68</t>
  </si>
  <si>
    <t>101791</t>
  </si>
  <si>
    <t>FABRICAÇÃO DE ESCORAS DO TIPO PONTALETE, EM MADEIRA, PARA PÉ-DIREITO DUPLO. AF_09/2020</t>
  </si>
  <si>
    <t>101792</t>
  </si>
  <si>
    <t>ESCORAMENTO DE FÔRMAS DE LAJE EM MADEIRA NÃO APARELHADA, PÉ-DIREITO SIMPLES, INCLUSO TRAVAMENTO, 4 UTILIZAÇÕES. AF_09/2020</t>
  </si>
  <si>
    <t>101793</t>
  </si>
  <si>
    <t>ESCORAMENTO DE FÔRMAS DE LAJE EM MADEIRA NÃO APARELHADA, PÉ-DIREITO DUPLO, INCLUSO TRAVAMENTO, 4 UTILIZAÇÕES. AF_09/2020</t>
  </si>
  <si>
    <t>101969</t>
  </si>
  <si>
    <t>FABRICAÇÃO DE FÔRMA PARA ESCADAS, COM 2 LANCES EM "U" E LAJE PLANA, EM CHAPA DE MADEIRA COMPENSADA PLASTIFICADA, E=18 MM. AF_11/2020</t>
  </si>
  <si>
    <t>169,41</t>
  </si>
  <si>
    <t>101971</t>
  </si>
  <si>
    <t>FABRICAÇÃO DE FÔRMA PARA ESCADAS, COM 2 LANCES EM "U" E LAJE PLANA, EM CHAPA DE MADEIRA COMPENSADA RESINADA, E= 17 MM. AF_11/2020</t>
  </si>
  <si>
    <t>135,81</t>
  </si>
  <si>
    <t>101973</t>
  </si>
  <si>
    <t>FABRICAÇÃO DE FÔRMA PARA ESCADAS, COM 2 LANCES EM "U" E LAJE PLANA, EM MADEIRA SERRADA, E=25 MM. AF_11/2020</t>
  </si>
  <si>
    <t>237,39</t>
  </si>
  <si>
    <t>101974</t>
  </si>
  <si>
    <t>MONTAGEM E DESMONTAGEM DE FÔRMA PARA ESCADAS, COM 2 LANCES EM "U" E LAJE PLANA, EM MADEIRA SERRADA, 1 UTILIZAÇÃO. AF_11/2020</t>
  </si>
  <si>
    <t>526,12</t>
  </si>
  <si>
    <t>101975</t>
  </si>
  <si>
    <t>MONTAGEM E DESMONTAGEM DE FÔRMA PARA ESCADAS, COM 2 LANCES EM "U"  E LAJE PLANA, EM MADEIRA SERRADA, 2 UTILIZAÇÕES. AF_11/2020</t>
  </si>
  <si>
    <t>447,21</t>
  </si>
  <si>
    <t>101977</t>
  </si>
  <si>
    <t>MONTAGEM E DESMONTAGEM DE FÔRMA PARA ESCADAS, COM 2 LANCES EM "U" E LAJE PLANA, EM CHAPA DE MADEIRA COMPENSADA RESINADA, 2 UTILIZAÇÕES. AF_11/2020</t>
  </si>
  <si>
    <t>305,55</t>
  </si>
  <si>
    <t>101980</t>
  </si>
  <si>
    <t>MONTAGEM E DESMONTAGEM DE FÔRMA PARA ESCADAS, COM 2 LANCES EM "U" E LAJE PLANA, EM CHAPA DE MADEIRA COMPENSADA RESINADA, 4 UTILIZAÇÕES. AF_11/2020</t>
  </si>
  <si>
    <t>281,37</t>
  </si>
  <si>
    <t>101981</t>
  </si>
  <si>
    <t>MONTAGEM E DESMONTAGEM DE FÔRMA PARA ESCADAS, COM 2 LANCES EM "U" E LAJE PLANA, EM CHAPA DE MADEIRA COMPENSADA PLASTIFICADA, 6 UTILIZAÇÕES. AF_11/2020</t>
  </si>
  <si>
    <t>101982</t>
  </si>
  <si>
    <t>MONTAGEM E DESMONTAGEM DE FÔRMA PARA ESCADAS, COM 2 LANCES EM "U" E LAJE PLANA, EM CHAPA DE MADEIRA COMPENSADA PLASTIFICADA, 8 UTILIZAÇÕES. AF_11/2020</t>
  </si>
  <si>
    <t>217,74</t>
  </si>
  <si>
    <t>101983</t>
  </si>
  <si>
    <t>MONTAGEM E DESMONTAGEM DE FÔRMA PARA ESCADAS, COM 2 LANCES EM "U" E LAJE PLANA, EM CHAPA DE MADEIRA COMPENSADA PLASTIFICADA, 10 UTILIZAÇÕES. AF_11/2020</t>
  </si>
  <si>
    <t>202,36</t>
  </si>
  <si>
    <t>101985</t>
  </si>
  <si>
    <t>FABRICAÇÃO DE FÔRMA PARA ESCADAS, COM 2 LANCES EM "U" E LAJE CASCATA, EM CHAPA DE MADEIRA COMPENSADA PLASTIFICADA, E=18 MM. AF_11/2020</t>
  </si>
  <si>
    <t>174,39</t>
  </si>
  <si>
    <t>101986</t>
  </si>
  <si>
    <t>FABRICAÇÃO DE FÔRMA PARA ESCADAS, COM 2 LANCES EM "U" E LAJE CASCATA, EM CHAPA DE MADEIRA COMPENSADA RESINADA, E= 17 MM. AF_11/2020</t>
  </si>
  <si>
    <t>131,67</t>
  </si>
  <si>
    <t>101987</t>
  </si>
  <si>
    <t>FABRICAÇÃO DE FÔRMA PARA ESCADAS, COM 2 LANCES EM "U" E LAJE CASCATA, EM MADEIRA SERRADA, E=25 MM. AF_11/2020</t>
  </si>
  <si>
    <t>281,54</t>
  </si>
  <si>
    <t>101988</t>
  </si>
  <si>
    <t>FABRICAÇÃO DE FÔRMA PARA ESCADAS, COM 2 LANCES EM "L" E LAJE PLANA, EM CHAPA DE MADEIRA COMPENSADA PLASTIFICADA, E=18 MM. AF_11/2020</t>
  </si>
  <si>
    <t>177,36</t>
  </si>
  <si>
    <t>101989</t>
  </si>
  <si>
    <t>FABRICAÇÃO DE FÔRMA PARA ESCADAS, COM 2 LANCES EM "L" E LAJE PLANA, EM CHAPA DE MADEIRA COMPENSADA RESINADA, E= 17 MM. AF_11/2020</t>
  </si>
  <si>
    <t>101990</t>
  </si>
  <si>
    <t>FABRICAÇÃO DE FÔRMA PARA ESCADAS, COM 2 LANCES EM "L" E LAJE PLANA, EM MADEIRA SERRADA, E=25 MM. AF_11/2020</t>
  </si>
  <si>
    <t>255,55</t>
  </si>
  <si>
    <t>101991</t>
  </si>
  <si>
    <t>FABRICAÇÃO DE FÔRMA PARA ESCADAS, COM 2 LANCES EM "L" E LAJE CASCATA, EM CHAPA DE MADEIRA COMPENSADA PLASTIFICADA, E=18 MM. AF_11/2020</t>
  </si>
  <si>
    <t>176,15</t>
  </si>
  <si>
    <t>101992</t>
  </si>
  <si>
    <t>FABRICAÇÃO DE FÔRMA PARA ESCADAS, COM 2 LANCES EM "L" E LAJE CASCATA, EM CHAPA DE MADEIRA COMPENSADA RESINADA, E= 17 MM. AF_11/2020</t>
  </si>
  <si>
    <t>135,30</t>
  </si>
  <si>
    <t>101993</t>
  </si>
  <si>
    <t>FABRICAÇÃO DE FÔRMA PARA ESCADAS, COM 2 LANCES EM "L" E LAJE CASCATA, EM MADEIRA SERRADA, E=25 MM. AF_11/2020</t>
  </si>
  <si>
    <t>331,21</t>
  </si>
  <si>
    <t>101994</t>
  </si>
  <si>
    <t>FABRICAÇÃO DE FÔRMA PARA ESCADAS, COM 1 LANCE E LAJE PLANA, EM CHAPA DE MADEIRA COMPENSADA PLASTIFICADA, E=18 MM. AF_11/2020</t>
  </si>
  <si>
    <t>186,69</t>
  </si>
  <si>
    <t>101995</t>
  </si>
  <si>
    <t>FABRICAÇÃO DE FÔRMA PARA ESCADAS, COM 1 LANCE E LAJE PLANA, EM CHAPA DE MADEIRA COMPENSADA RESINADA, E= 17 MM. AF_11/2020</t>
  </si>
  <si>
    <t>149,44</t>
  </si>
  <si>
    <t>101996</t>
  </si>
  <si>
    <t>FABRICAÇÃO DE FÔRMA PARA ESCADAS, COM 1 LANCE E LAJE PLANA, EM MADEIRA SERRADA, E=25 MM. AF_11/2020</t>
  </si>
  <si>
    <t>275,07</t>
  </si>
  <si>
    <t>101997</t>
  </si>
  <si>
    <t>FABRICAÇÃO DE FÔRMA PARA ESCADAS, COM 1 LANCE E LAJE CASCATA, EM CHAPA DE MADEIRA COMPENSADA PLASTIFICADA, E=18 MM. AF_11/2020</t>
  </si>
  <si>
    <t>175,43</t>
  </si>
  <si>
    <t>101998</t>
  </si>
  <si>
    <t>FABRICAÇÃO DE FÔRMA PARA ESCADAS, COM 1 LANCE E LAJE CASCATA, EM CHAPA DE MADEIRA COMPENSADA RESINADA, E= 17 MM. AF_11/2020</t>
  </si>
  <si>
    <t>133,66</t>
  </si>
  <si>
    <t>101999</t>
  </si>
  <si>
    <t>FABRICAÇÃO DE FÔRMA PARA ESCADAS, COM 1 LANCE E LAJE CASCATA, EM MADEIRA SERRADA, E=25 MM. AF_11/2020</t>
  </si>
  <si>
    <t>355,24</t>
  </si>
  <si>
    <t>102000</t>
  </si>
  <si>
    <t>MONTAGEM E DESMONTAGEM DE FÔRMA PARA ESCADAS, COM 2 LANCES EM "U" E LAJE CASCATA, EM MADEIRA SERRADA, 1 UTILIZAÇÃO. AF_11/2020</t>
  </si>
  <si>
    <t>545,50</t>
  </si>
  <si>
    <t>102001</t>
  </si>
  <si>
    <t>MONTAGEM E DESMONTAGEM DE FÔRMA PARA ESCADAS, COM 2 LANCES EM "U" E LAJE CASCATA, EM MADEIRA SERRADA, 2 UTILIZAÇÕES. AF_11/2020</t>
  </si>
  <si>
    <t>470,15</t>
  </si>
  <si>
    <t>102002</t>
  </si>
  <si>
    <t>MONTAGEM E DESMONTAGEM DE FÔRMA PARA ESCADAS, COM 2 LANCES EM "U" E LAJE CASCATA, EM CHAPA DE MADEIRA COMPENSADA RESINADA, 2 UTILIZAÇÕES. AF_11/2020</t>
  </si>
  <si>
    <t>294,81</t>
  </si>
  <si>
    <t>102003</t>
  </si>
  <si>
    <t>MONTAGEM E DESMONTAGEM DE FÔRMA PARA ESCADAS, COM 2 LANCES EM "U" E LAJE CASCATA, EM CHAPA DE MADEIRA COMPENSADA RESINADA, 4 UTILIZAÇÕES. AF_11/2020</t>
  </si>
  <si>
    <t>269,09</t>
  </si>
  <si>
    <t>102004</t>
  </si>
  <si>
    <t>MONTAGEM E DESMONTAGEM DE FÔRMA PARA ESCADAS, COM 2 LANCES EM "U" E LAJE CASCATA, EM CHAPA DE MADEIRA COMPENSADA PLASTIFICADA, 6 UTILIZAÇÕES. AF_11/2020</t>
  </si>
  <si>
    <t>234,70</t>
  </si>
  <si>
    <t>102005</t>
  </si>
  <si>
    <t>MONTAGEM E DESMONTAGEM DE FÔRMA PARA ESCADAS, COM 2 LANCES EM "U" E LAJE CASCATA, EM CHAPA DE MADEIRA COMPENSADA PLASTIFICADA, 8 UTILIZAÇÕES. AF_11/2020</t>
  </si>
  <si>
    <t>209,65</t>
  </si>
  <si>
    <t>102006</t>
  </si>
  <si>
    <t>MONTAGEM E DESMONTAGEM DE FÔRMA PARA ESCADAS, COM 2 LANCES EM "U" E LAJE CASCATA, EM CHAPA DE MADEIRA COMPENSADA PLASTIFICADA, 10 UTILIZAÇÕES. AF_11/2020</t>
  </si>
  <si>
    <t>193,92</t>
  </si>
  <si>
    <t>102007</t>
  </si>
  <si>
    <t>MONTAGEM E DESMONTAGEM DE FÔRMA PARA ESCADAS, COM 2 LANCES EM "L" E LAJE PLANA, EM MADEIRA SERRADA, 1 UTILIZAÇÃO. AF_11/2020</t>
  </si>
  <si>
    <t>521,82</t>
  </si>
  <si>
    <t>102008</t>
  </si>
  <si>
    <t>MONTAGEM E DESMONTAGEM DE FÔRMA PARA ESCADAS, COM 2 LANCES EM "L" E LAJE PLANA, EM MADEIRA SERRADA, 2 UTILIZAÇÕES. AF_11/2020</t>
  </si>
  <si>
    <t>435,51</t>
  </si>
  <si>
    <t>102009</t>
  </si>
  <si>
    <t>MONTAGEM E DESMONTAGEM DE FÔRMA PARA ESCADAS, COM 2 LANCES EM "L" E LAJE PLANA, EM CHAPA DE MADEIRA COMPENSADA RESINADA, 2 UTILIZAÇÕES. AF_11/2020</t>
  </si>
  <si>
    <t>102010</t>
  </si>
  <si>
    <t>MONTAGEM E DESMONTAGEM DE FÔRMA PARA ESCADAS, COM 2 LANCES EM "L" E LAJE PLANA, EM CHAPA DE MADEIRA COMPENSADA RESINADA, 4 UTILIZAÇÕES. AF_11/2020</t>
  </si>
  <si>
    <t>280,45</t>
  </si>
  <si>
    <t>102011</t>
  </si>
  <si>
    <t>MONTAGEM E DESMONTAGEM DE FÔRMA PARA ESCADAS, COM 2 LANCES EM "L" E LAJE PLANA, EM CHAPA DE MADEIRA COMPENSADA PLASTIFICADA, 6 UTILIZAÇÕES. AF_11/2020</t>
  </si>
  <si>
    <t>239,02</t>
  </si>
  <si>
    <t>102012</t>
  </si>
  <si>
    <t>MONTAGEM E DESMONTAGEM DE FÔRMA PARA ESCADAS, COM 2 LANCES EM "L" E LAJE PLANA, EM CHAPA DE MADEIRA COMPENSADA PLASTIFICADA, 8 UTILIZAÇÕES. AF_11/2020</t>
  </si>
  <si>
    <t>213,64</t>
  </si>
  <si>
    <t>102013</t>
  </si>
  <si>
    <t>MONTAGEM E DESMONTAGEM DE FÔRMA PARA ESCADAS, COM 2 LANCES EM "L" E LAJE PLANA, EM CHAPA DE MADEIRA COMPENSADA PLASTIFICADA, 10 UTILIZAÇÕES. AF_11/2020</t>
  </si>
  <si>
    <t>199,48</t>
  </si>
  <si>
    <t>102014</t>
  </si>
  <si>
    <t>MONTAGEM E DESMONTAGEM DE FÔRMA PARA ESCADAS, COM 2 LANCES EM "L" E LAJE CASCATA, EM MADEIRA SERRADA, 1 UTILIZAÇÃO. AF_11/2020</t>
  </si>
  <si>
    <t>595,30</t>
  </si>
  <si>
    <t>102015</t>
  </si>
  <si>
    <t>MONTAGEM E DESMONTAGEM DE FÔRMA PARA ESCADAS, COM 2 LANCES EM "L" E LAJE CASCATA, EM MADEIRA SERRADA, 2 UTILIZAÇÕES. AF_11/2020</t>
  </si>
  <si>
    <t>498,58</t>
  </si>
  <si>
    <t>102016</t>
  </si>
  <si>
    <t>MONTAGEM E DESMONTAGEM DE FÔRMA PARA ESCADAS, COM 2 LANCES EM "L" E LAJE CASCATA, EM CHAPA DE MADEIRA COMPENSADA RESINADA, 2 UTILIZAÇÕES. AF_11/2020</t>
  </si>
  <si>
    <t>293,95</t>
  </si>
  <si>
    <t>102017</t>
  </si>
  <si>
    <t>MONTAGEM E DESMONTAGEM DE FÔRMA PARA ESCADAS, COM 2 LANCES EM "L" E LAJE CASCATA, EM CHAPA DE MADEIRA COMPENSADA RESINADA, 4 UTILIZAÇÕES. AF_11/2020</t>
  </si>
  <si>
    <t>266,21</t>
  </si>
  <si>
    <t>102036</t>
  </si>
  <si>
    <t>MONTAGEM E DESMONTAGEM DE FÔRMA PARA ESCADAS, COM 2 LANCES EM "L" E LAJE CASCATA, EM CHAPA DE MADEIRA COMPENSADA PLASTIFICADA, 6 UTILIZAÇÕES. AF_11/2020</t>
  </si>
  <si>
    <t>102037</t>
  </si>
  <si>
    <t>MONTAGEM E DESMONTAGEM DE FÔRMA PARA ESCADAS, COM 2 LANCES EM "L" E LAJE CASCATA, EM CHAPA DE MADEIRA COMPENSADA PLASTIFICADA, 8 UTILIZAÇÕES. AF_11/2020</t>
  </si>
  <si>
    <t>204,71</t>
  </si>
  <si>
    <t>102038</t>
  </si>
  <si>
    <t>MONTAGEM E DESMONTAGEM DE FÔRMA PARA ESCADAS, COM 2 LANCES EM "L" E LAJE CASCATA, EM CHAPA DE MADEIRA COMPENSADA PLASTIFICADA, 10 UTILIZAÇÕES. AF_11/2020</t>
  </si>
  <si>
    <t>190,62</t>
  </si>
  <si>
    <t>102039</t>
  </si>
  <si>
    <t>MONTAGEM E DESMONTAGEM DE FÔRMA PARA ESCADAS, COM 1 LANCE E LAJE PLANA, EM MADEIRA SERRADA, 1 UTILIZAÇÃO. AF_11/2020</t>
  </si>
  <si>
    <t>547,81</t>
  </si>
  <si>
    <t>102040</t>
  </si>
  <si>
    <t>MONTAGEM E DESMONTAGEM DE FÔRMA PARA ESCADAS, COM 1 LANCE E LAJE PLANA, EM MADEIRA SERRADA, 2 UTILIZAÇÕES. AF_11/2020</t>
  </si>
  <si>
    <t>455,81</t>
  </si>
  <si>
    <t>102041</t>
  </si>
  <si>
    <t>MONTAGEM E DESMONTAGEM DE FÔRMA PARA ESCADAS, COM 1 LANCE E LAJE PLANA, EM CHAPA DE MADEIRA COMPENSADA RESINADA, 2 UTILIZAÇÕES. AF_11/2020</t>
  </si>
  <si>
    <t>306,46</t>
  </si>
  <si>
    <t>102042</t>
  </si>
  <si>
    <t>MONTAGEM E DESMONTAGEM DE FÔRMA PARA ESCADAS, COM 1 LANCE E LAJE PLANA, EM CHAPA DE MADEIRA COMPENSADA RESINADA, 4 UTILIZAÇÕES. AF_11/2020</t>
  </si>
  <si>
    <t>276,62</t>
  </si>
  <si>
    <t>102043</t>
  </si>
  <si>
    <t>MONTAGEM E DESMONTAGEM DE FÔRMA PARA ESCADAS, COM 1 LANCE E LAJE PLANA, EM CHAPA DE MADEIRA COMPENSADA PLASTIFICADA, 6 UTILIZAÇÕES. AF_11/2020</t>
  </si>
  <si>
    <t>236,40</t>
  </si>
  <si>
    <t>102044</t>
  </si>
  <si>
    <t>MONTAGEM E DESMONTAGEM DE FÔRMA PARA ESCADAS, COM 1 LANCE E LAJE PLANA, EM CHAPA DE MADEIRA COMPENSADA PLASTIFICADA, 8 UTILIZAÇÕES. AF_11/2020</t>
  </si>
  <si>
    <t>211,86</t>
  </si>
  <si>
    <t>102045</t>
  </si>
  <si>
    <t>MONTAGEM E DESMONTAGEM DE FÔRMA PARA ESCADAS, COM 1 LANCE E LAJE PLANA, EM CHAPA DE MADEIRA COMPENSADA PLASTIFICADA, 10 UTILIZAÇÕES. AF_11/2020</t>
  </si>
  <si>
    <t>197,14</t>
  </si>
  <si>
    <t>102046</t>
  </si>
  <si>
    <t>MONTAGEM E DESMONTAGEM DE FÔRMA PARA ESCADAS, COM 1 LANCE E LAJE CASCATA, EM MADEIRA SERRADA, 1 UTILIZAÇÃO. AF_11/2020</t>
  </si>
  <si>
    <t>609,14</t>
  </si>
  <si>
    <t>102047</t>
  </si>
  <si>
    <t>MONTAGEM E DESMONTAGEM DE FÔRMA PARA ESCADAS, COM 1 LANCE E LAJE CASCATA, EM MADEIRA SERRADA, 2 UTILIZAÇÕES. AF_11/2020</t>
  </si>
  <si>
    <t>519,53</t>
  </si>
  <si>
    <t>102048</t>
  </si>
  <si>
    <t>MONTAGEM E DESMONTAGEM DE FÔRMA PARA ESCADAS, COM 1 LANCE E LAJE CASCATA, EM CHAPA DE MADEIRA COMPENSADA RESINADA, 2 UTILIZAÇÕES. AF_11/2020</t>
  </si>
  <si>
    <t>285,78</t>
  </si>
  <si>
    <t>102049</t>
  </si>
  <si>
    <t>MONTAGEM E DESMONTAGEM DE FÔRMA PARA ESCADAS, COM 1 LANCE E LAJE CASCATA, EM CHAPA DE MADEIRA COMPENSADA RESINADA, 4 UTILIZAÇÕES. AF_11/2020</t>
  </si>
  <si>
    <t>254,30</t>
  </si>
  <si>
    <t>102050</t>
  </si>
  <si>
    <t>MONTAGEM E DESMONTAGEM DE FÔRMA PARA ESCADAS, COM 1 LANCE E LAJE CASCATA, EM CHAPA DE MADEIRA COMPENSADA PLASTIFICADA, 6 UTILIZAÇÕES. AF_11/2020</t>
  </si>
  <si>
    <t>220,06</t>
  </si>
  <si>
    <t>102051</t>
  </si>
  <si>
    <t>MONTAGEM E DESMONTAGEM DE FÔRMA PARA ESCADAS, COM 1 LANCE E LAJE CASCATA, EM CHAPA DE MADEIRA COMPENSADA PLASTIFICADA, 8 UTILIZAÇÕES. AF_11/2020</t>
  </si>
  <si>
    <t>194,89</t>
  </si>
  <si>
    <t>102052</t>
  </si>
  <si>
    <t>MONTAGEM E DESMONTAGEM DE FÔRMA PARA ESCADAS, COM 1 LANCE E LAJE CASCATA, EM CHAPA DE MADEIRA COMPENSADA PLASTIFICADA, 10 UTILIZAÇÕES. AF_11/2020</t>
  </si>
  <si>
    <t>180,85</t>
  </si>
  <si>
    <t>102059</t>
  </si>
  <si>
    <t>MONTAGEM E DESMONTAGEM DE FÔRMA PARA ESCADA DUPLA COM 2 LANCES EM "X" E LAJE PLANA, EM MADEIRA SERRADA, 1 UTILIZAÇÃO. AF_11/2020</t>
  </si>
  <si>
    <t>508,30</t>
  </si>
  <si>
    <t>102060</t>
  </si>
  <si>
    <t>MONTAGEM E DESMONTAGEM DE FÔRMA PARA ESCADA DUPLA COM 2 LANCES EM "X" E LAJE PLANA, EM MADEIRA SERRADA, 2 UTILIZAÇÕES. AF_11/2020</t>
  </si>
  <si>
    <t>426,68</t>
  </si>
  <si>
    <t>102061</t>
  </si>
  <si>
    <t>MONTAGEM E DESMONTAGEM DE FÔRMA PARA ESCADA DUPLA COM 2 LANCES EM "X" E LAJE PLANA, EM CHAPA DE MADEIRA COMPENSADA RESINADA, 2 UTILIZAÇÕES. AF_11/2020</t>
  </si>
  <si>
    <t>283,40</t>
  </si>
  <si>
    <t>102062</t>
  </si>
  <si>
    <t>MONTAGEM E DESMONTAGEM DE FÔRMA PARA ESCADA DUPLA COM 2 LANCES EM "X" E LAJE PLANA, EM CHAPA DE MADEIRA COMPENSADA RESINADA, 4 UTILIZAÇÕES. AF_11/2020</t>
  </si>
  <si>
    <t>262,11</t>
  </si>
  <si>
    <t>102063</t>
  </si>
  <si>
    <t>MONTAGEM E DESMONTAGEM DE FÔRMA PARA ESCADA DUPLA COM 2 LANCES EM "X" E LAJE PLANA, EM CHAPA DE MADEIRA COMPENSADA PLASTIFICADA, 6 UTILIZAÇÕES. AF_11/2020</t>
  </si>
  <si>
    <t>223,29</t>
  </si>
  <si>
    <t>102064</t>
  </si>
  <si>
    <t>MONTAGEM E DESMONTAGEM DE FÔRMA PARA ESCADA DUPLA COM 2 LANCES EM "X" E LAJE PLANA, EM CHAPA DE MADEIRA COMPENSADA PLASTIFICADA, 8 UTILIZAÇÕES. AF_11/2020</t>
  </si>
  <si>
    <t>198,60</t>
  </si>
  <si>
    <t>102065</t>
  </si>
  <si>
    <t>MONTAGEM E DESMONTAGEM DE FÔRMA PARA ESCADA DUPLA COM 2 LANCES EM "X" E LAJE PLANA, EM CHAPA DE MADEIRA COMPENSADA PLASTIFICADA, 10 UTILIZAÇÕES. AF_11/2020</t>
  </si>
  <si>
    <t>184,88</t>
  </si>
  <si>
    <t>102066</t>
  </si>
  <si>
    <t>MONTAGEM E DESMONTAGEM DE FÔRMA PARA ESCADA DUPLA COM 2 LANCES EM "X" E LAJE CASCATA, EM MADEIRA SERRADA, 1 UTILIZAÇÃO. AF_11/2020</t>
  </si>
  <si>
    <t>538,52</t>
  </si>
  <si>
    <t>102067</t>
  </si>
  <si>
    <t>MONTAGEM E DESMONTAGEM DE FÔRMA PARA ESCADA DUPLA COM 2 LANCES EM "X" E LAJE CASCATA, EM MADEIRA SERRADA, 2 UTILIZAÇÕES. AF_11/2020</t>
  </si>
  <si>
    <t>461,50</t>
  </si>
  <si>
    <t>102068</t>
  </si>
  <si>
    <t>MONTAGEM E DESMONTAGEM DE FÔRMA PARA ESCADA DUPLA COM 2 LANCES EM "X" E LAJE CASCATA, EM CHAPA DE MADEIRA COMPENSADA RESINADA, 2 UTILIZAÇÕES. AF_11/2020</t>
  </si>
  <si>
    <t>261,70</t>
  </si>
  <si>
    <t>102069</t>
  </si>
  <si>
    <t>MONTAGEM E DESMONTAGEM DE FÔRMA PARA ESCADA DUPLA COM 2 LANCES EM "X" E LAJE CASCATA, EM CHAPA DE MADEIRA COMPENSADA RESINADA, 4 UTILIZAÇÕES. AF_11/2020</t>
  </si>
  <si>
    <t>102070</t>
  </si>
  <si>
    <t>MONTAGEM E DESMONTAGEM DE FÔRMA PARA ESCADA DUPLA COM 2 LANCES EM "X" E LAJE CASCATA, EM CHAPA DE MADEIRA COMPENSADA PLASTIFICADA, 6 UTILIZAÇÕES. AF_11/2020</t>
  </si>
  <si>
    <t>207,54</t>
  </si>
  <si>
    <t>102071</t>
  </si>
  <si>
    <t>MONTAGEM E DESMONTAGEM DE FÔRMA PARA ESCADA DUPLA COM 2 LANCES EM "X" E LAJE CASCATA, EM CHAPA DE MADEIRA COMPENSADA PLASTIFICADA, 8 UTILIZAÇÕES. AF_11/2020</t>
  </si>
  <si>
    <t>184,30</t>
  </si>
  <si>
    <t>102072</t>
  </si>
  <si>
    <t>MONTAGEM E DESMONTAGEM DE FÔRMA PARA ESCADA DUPLA COM 2 LANCES EM "X" E LAJE CASCATA, EM CHAPA DE MADEIRA COMPENSADA PLASTIFICADA, 10 UTILIZAÇÕES. AF_11/2020</t>
  </si>
  <si>
    <t>176,21</t>
  </si>
  <si>
    <t>102073</t>
  </si>
  <si>
    <t>ESCADA EM CONCRETO ARMADO MOLDADO IN LOCO, FCK 25 MPA, COM 1 LANCE E LAJE PLANA, FÔRMA EM CHAPA DE MADEIRA COMPENSADA RESINADA. AF_11/2020_PA</t>
  </si>
  <si>
    <t>3.555,33</t>
  </si>
  <si>
    <t>102074</t>
  </si>
  <si>
    <t>ESCADA EM CONCRETO ARMADO MOLDADO IN LOCO, FCK 25 MPA, COM 2 LANCES EM  U  E LAJE PLANA, FÔRMA EM CHAPA DE MADEIRA COMPENSADA RESINADA. AF_11/2020_PA</t>
  </si>
  <si>
    <t>4.254,20</t>
  </si>
  <si>
    <t>102075</t>
  </si>
  <si>
    <t>ESCADA EM CONCRETO ARMADO MOLDADO IN LOCO, FCK 25 MPA, COM 2 LANCES EM  L  E LAJE PLANA, FÔRMA EM CHAPA DE MADEIRA COMPENSADA RESINADA. AF_11/2020_PA</t>
  </si>
  <si>
    <t>4.417,66</t>
  </si>
  <si>
    <t>102076</t>
  </si>
  <si>
    <t>ESCADA EM CONCRETO ARMADO MOLDADO IN LOCO, FCK 25 MPA, COM 2 LANCES EM  X  E LAJE PLANA, FÔRMA EM CHAPA DE MADEIRA COMPENSADA RESINADA. AF_11/2020_PA</t>
  </si>
  <si>
    <t>4.522,59</t>
  </si>
  <si>
    <t>102077</t>
  </si>
  <si>
    <t>ESCADA EM CONCRETO ARMADO MOLDADO IN LOCO, FCK 25 MPA, COM 1 LANCE E LAJE CASCATA, FÔRMA EM CHAPA DE MADEIRA COMPENSADA RESINADA. AF_11/2020_PA</t>
  </si>
  <si>
    <t>4.918,51</t>
  </si>
  <si>
    <t>102078</t>
  </si>
  <si>
    <t>ESCADA EM CONCRETO ARMADO MOLDADO IN LOCO, FCK 25 MPA, COM 2 LANCES EM  U  E LAJE CASCATA, FÔRMA EM CHAPA DE MADEIRA COMPENSADA RESINADA. AF_11/2020_PA</t>
  </si>
  <si>
    <t>5.035,19</t>
  </si>
  <si>
    <t>102079</t>
  </si>
  <si>
    <t>ESCADA EM CONCRETO ARMADO MOLDADO IN LOCO, FCK 25 MPA, COM 2 LANCES EM  L  E LAJE CASCATA, FÔRMA EM CHAPA DE MADEIRA COMPENSADA RESINADA. AF_11/2020_PA</t>
  </si>
  <si>
    <t>4.831,82</t>
  </si>
  <si>
    <t>102080</t>
  </si>
  <si>
    <t>ESCADA EM CONCRETO ARMADO MOLDADO IN LOCO, FCK 25 MPA, COM 2 LANCES EM  X  E LAJE CASCATA, FÔRMA EM CHAPA DE MADEIRA COMPENSADA RESINADA. AF_11/2020_PA</t>
  </si>
  <si>
    <t>4.212,72</t>
  </si>
  <si>
    <t>102086</t>
  </si>
  <si>
    <t>FABRICAÇÃO DE FÔRMA PARA ESCADA DUPLA COM 2 LANCES EM "X" E LAJE PLANA, EM CHAPA DE MADEIRA COMPENSADA PLASTIFICADA, E=18 MM. AF_11/2020</t>
  </si>
  <si>
    <t>179,60</t>
  </si>
  <si>
    <t>102087</t>
  </si>
  <si>
    <t>FABRICAÇÃO DE FÔRMA PARA ESCADA DUPLA COM 2 LANCES EM "X" E LAJE PLANA, EM CHAPA DE MADEIRA COMPENSADA RESINADA, E= 17 MM. AF_11/2020</t>
  </si>
  <si>
    <t>144,77</t>
  </si>
  <si>
    <t>102088</t>
  </si>
  <si>
    <t>FABRICAÇÃO DE FÔRMA PARA ESCADA DUPLA COM 2 LANCES EM X E LAJE PLANA, EM MADEIRA SERRADA, E=25 MM. AF_11/2020</t>
  </si>
  <si>
    <t>255,71</t>
  </si>
  <si>
    <t>102089</t>
  </si>
  <si>
    <t>FABRICAÇÃO DE FÔRMA PARA ESCADA DUPLA COM 2 LANCES EM "X" E LAJE CASCATA, EM CHAPA DE MADEIRA COMPENSADA PLASTIFICADA, E=18 MM. AF_11/2020</t>
  </si>
  <si>
    <t>166,42</t>
  </si>
  <si>
    <t>102090</t>
  </si>
  <si>
    <t>FABRICAÇÃO DE FÔRMA PARA ESCADA DUPLA COM 2 LANCES EM "X" E LAJE CASCATA, EM CHAPA DE MADEIRA COMPENSADA RESINADA, E= 17 MM. AF_11/2020</t>
  </si>
  <si>
    <t>126,89</t>
  </si>
  <si>
    <t>102091</t>
  </si>
  <si>
    <t>FABRICAÇÃO DE FÔRMA PARA ESCADA DUPLA COM 2 LANCES EM X E LAJE CASCATA, EM MADEIRA SERRADA, E=25 MM. AF_11/2020</t>
  </si>
  <si>
    <t>299,76</t>
  </si>
  <si>
    <t>103760</t>
  </si>
  <si>
    <t>MONTAGEM E DESMONTAGEM DE FÔRMA DE LAJE MACIÇA, PÉ-DIREITO SIMPLES, EM CHAPA DE MADEIRA COMPENSADA RESINADA E CIMBRAMENTO DE MADEIRA, 2 UTILIZAÇÕES. AF_03/2022</t>
  </si>
  <si>
    <t>119,21</t>
  </si>
  <si>
    <t>103761</t>
  </si>
  <si>
    <t>MONTAGEM E DESMONTAGEM DE FÔRMA DE LAJE MACIÇA, PÉ-DIREITO SIMPLES, EM CHAPA DE MADEIRA COMPENSADA RESINADA E CIMBRAMENTO DE MADEIRA, 4 UTILIZAÇÕES. AF_03/2022</t>
  </si>
  <si>
    <t>103762</t>
  </si>
  <si>
    <t>MONTAGEM E DESMONTAGEM DE FÔRMA DE LAJE MACIÇA, PÉ-DIREITO SIMPLES, EM CHAPA DE MADEIRA COMPENSADA RESINADA E CIMBRAMENTO DE MADEIRA, 6 UTILIZAÇÕES. AF_03/2022</t>
  </si>
  <si>
    <t>103763</t>
  </si>
  <si>
    <t>MONTAGEM E DESMONTAGEM DE FÔRMA DE LAJE MACIÇA, PÉ-DIREITO SIMPLES, EM CHAPA DE MADEIRA COMPENSADA RESINADA E CIMBRAMENTO DE MADEIRA, 8 UTILIZAÇÕES. AF_03/2022</t>
  </si>
  <si>
    <t>60,79</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</si>
  <si>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</si>
  <si>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</si>
  <si>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</si>
  <si>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</si>
  <si>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</si>
  <si>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</si>
  <si>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</si>
  <si>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</si>
  <si>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</si>
  <si>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</si>
  <si>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</si>
  <si>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</si>
  <si>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</si>
  <si>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</si>
  <si>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</si>
  <si>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</si>
  <si>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</si>
  <si>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</si>
  <si>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</si>
  <si>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</si>
  <si>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</si>
  <si>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</si>
  <si>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</si>
  <si>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</si>
  <si>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</si>
  <si>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</si>
  <si>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</si>
  <si>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</si>
  <si>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</si>
  <si>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</si>
  <si>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</si>
  <si>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</si>
  <si>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</si>
  <si>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</si>
  <si>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</si>
  <si>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</si>
  <si>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</si>
  <si>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</si>
  <si>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</si>
  <si>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</si>
  <si>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</si>
  <si>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</si>
  <si>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</si>
  <si>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10,42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</si>
  <si>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</si>
  <si>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</si>
  <si>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</si>
  <si>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</si>
  <si>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</si>
  <si>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11,68</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</si>
  <si>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</si>
  <si>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</si>
  <si>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</si>
  <si>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</si>
  <si>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</si>
  <si>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</si>
  <si>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</si>
  <si>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</si>
  <si>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</si>
  <si>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</si>
  <si>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</si>
  <si>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</si>
  <si>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</si>
  <si>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</si>
  <si>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</si>
  <si>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</si>
  <si>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</si>
  <si>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22,54</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</si>
  <si>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</si>
  <si>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</si>
  <si>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</si>
  <si>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</si>
  <si>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</si>
  <si>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100064</t>
  </si>
  <si>
    <t>ARMAÇÃO DO SISTEMA DE PAREDES DE CONCRETO, EXECUTADA COMO ARMADURA POSITIVA DE LAJES, TELA Q-159. AF_06/2019</t>
  </si>
  <si>
    <t>102920</t>
  </si>
  <si>
    <t>ARMAÇÃO DE CINTA DE ALVENARIA ESTRUTURAL; DIÂMETRO DE 12,5 MM. AF_09/2021</t>
  </si>
  <si>
    <t>102921</t>
  </si>
  <si>
    <t>ARMAÇÃO VERTICAL DE ALVENARIA ESTRUTURAL; DIÂMETRO DE 16,0 MM. AF_09/2021</t>
  </si>
  <si>
    <t>102922</t>
  </si>
  <si>
    <t>ARMAÇÃO DE VERGA E CONTRAVERGA DE ALVENARIA ESTRUTURAL; DIÂMETRO DE 16,0 MM. AF_09/2021</t>
  </si>
  <si>
    <t>102923</t>
  </si>
  <si>
    <t>ARMAÇÃO DE CINTA DE ALVENARIA ESTRUTURAL; DIÂMETRO DE 16,0 MM. AF_09/2021</t>
  </si>
  <si>
    <t>7,40</t>
  </si>
  <si>
    <t>103088</t>
  </si>
  <si>
    <t>ARMAÇÃO DE VERGA E CONTRAVERGA DE ALVENARIA ESTRUTURAL; DIÂMETRO DE 12,5 MM. AF_09/2021</t>
  </si>
  <si>
    <t>104104</t>
  </si>
  <si>
    <t>ARMAÇÃO DE ESTRUTURAS DIVERSAS DE CONCRETO ARMADO, EXCETO VIGAS, PILARES, LAJES E FUNDAÇÕES, UTILIZANDO AÇO CA-50 DE 32,0 MM - MONTAGEM. AF_06/2022</t>
  </si>
  <si>
    <t>104105</t>
  </si>
  <si>
    <t>ARMAÇÃO DE PILAR OU VIGA DE ESTRUTURA CONVENCIONAL DE CONCRETO ARMADO UTILIZANDO AÇO CA-50 DE 32,0 MM. AF_06/2022</t>
  </si>
  <si>
    <t>104106</t>
  </si>
  <si>
    <t>ARMAÇÃO DE PILAR OU VIGA DE ESTRUTURA DE CONCRETO ARMADO EMBUTIDA EM ALVENARIA DE VEDAÇÃO UTILIZANDO AÇO CA-50 DE 16,0 MM - MONTAGEM. AF_06/2022</t>
  </si>
  <si>
    <t>104107</t>
  </si>
  <si>
    <t>ARMAÇÃO DE PILAR OU VIGA DE ESTRUTURA DE CONCRETO ARMADO EMBUTIDA EM ALVENARIA DE VEDAÇÃO UTILIZANDO AÇO CA-50 DE 12,5 MM - MONTAGEM. AF_06/2022</t>
  </si>
  <si>
    <t>104108</t>
  </si>
  <si>
    <t>ARMAÇÃO DE PILAR OU VIGA DE ESTRUTURA DE CONCRETO ARMADO EMBUTIDA EM ALVENARIA DE VEDAÇÃO UTILIZANDO AÇO CA-50 DE 10,0 MM - MONTAGEM. AF_06/2022</t>
  </si>
  <si>
    <t>104109</t>
  </si>
  <si>
    <t>ARMAÇÃO DE PILAR OU VIGA DE ESTRUTURA DE CONCRETO ARMADO EMBUTIDA EM ALVENARIA DE VEDAÇÃO UTILIZANDO AÇO CA-50 DE 8,0 MM - MONTAGEM. AF_06/2022</t>
  </si>
  <si>
    <t>104110</t>
  </si>
  <si>
    <t>ARMAÇÃO DE PILAR OU VIGA DE ESTRUTURA DE CONCRETO ARMADO EMBUTIDA EM ALVENARIA DE VEDAÇÃO UTILIZANDO AÇO CA-50 DE 6,3 MM - MONTAGEM. AF_06/2022</t>
  </si>
  <si>
    <t>104111</t>
  </si>
  <si>
    <t>ARMAÇÃO DE PILAR OU VIGA DE ESTRUTURA DE CONCRETO ARMADO EMBUTIDA EM ALVENARIA DE VEDAÇÃO UTILIZANDO AÇO CA-60 DE 5,0 MM - MONTAGEM. AF_06/2022</t>
  </si>
  <si>
    <t>GRAUTEAMENTO VERTICAL EM ALVENARIA ESTRUTURAL. AF_09/2021</t>
  </si>
  <si>
    <t>944,87</t>
  </si>
  <si>
    <t>GRAUTEAMENTO DE CINTA INTERMEDIÁRIA OU DE CONTRAVERGA EM ALVENARIA ESTRUTURAL. AF_09/2021</t>
  </si>
  <si>
    <t>785,49</t>
  </si>
  <si>
    <t>GRAUTEAMENTO DE CINTA SUPERIOR OU DE VERGA EM ALVENARIA ESTRUTURAL. AF_09/2021</t>
  </si>
  <si>
    <t>904,10</t>
  </si>
  <si>
    <t>GRAUTE FGK=15 MPA; TRAÇO 1:0,04:2,2:2,5 (EM MASSA SECA DE CIMENTO/CAL/AREIA GROSSA/BRITA 0) - PREPARO MECÂNICO COM BETONEIRA 400 L. AF_09/2021</t>
  </si>
  <si>
    <t>421,16</t>
  </si>
  <si>
    <t>GRAUTE FGK=20 MPA; TRAÇO 1:0,04:1,8:2,1 (EM MASSA SECA DE CIMENTO/ CAL/ AREIA GROSSA/ BRITA 0) - PREPARO MECÂNICO COM BETONEIRA 400 L. AF_09/2021</t>
  </si>
  <si>
    <t>466,84</t>
  </si>
  <si>
    <t>GRAUTE FGK=25 MPA; TRAÇO 1:0,02:1,3:1,6 (EM MASSA SECA DE CIMENTO/ CAL/ AREIA GROSSA/ BRITA 0) - PREPARO MECÂNICO COM BETONEIRA 400 L. AF_09/2021</t>
  </si>
  <si>
    <t>516,09</t>
  </si>
  <si>
    <t>GRAUTE FGK=30 MPA; TRAÇO 1:0,02:0,9:1,2 (EM MASSA SECA DE CIMENTO/ CAL/ AREIA GROSSA/ BRITA 0) - PREPARO MECÂNICO COM BETONEIRA 400 L. AF_09/2021</t>
  </si>
  <si>
    <t>597,23</t>
  </si>
  <si>
    <t>GRAUTE FGK=15 MPA; TRAÇO 1:2,2:2,5:0,3 (EM MASSA SECA DE CIMENTO/ AREIA GROSSA/ BRITA 0/ ADITIVO) - PREPARO MECÂNICO COM BETONEIRA 400 L. AF_09/2021</t>
  </si>
  <si>
    <t>412,09</t>
  </si>
  <si>
    <t>GRAUTE FGK=20 MPA; TRAÇO 1:1,8:2,1:0,4 (EM MASSA SECA DE CIMENTO/ AREIA GROSSA/ BRITA 0/ ADITIVO) - PREPARO MECÂNICO COM BETONEIRA 400 L. AF_09/2021</t>
  </si>
  <si>
    <t>458,05</t>
  </si>
  <si>
    <t>GRAUTE FGK=25 MPA; TRAÇO 1:1,3:1,6:0,4 (EM MASSA SECA DE CIMENTO/ AREIA GROSSA/ BRITA 0/ ADITIVO) - PREPARO MECÂNICO COM BETONEIRA 400 L. AF_09/2021</t>
  </si>
  <si>
    <t>510,98</t>
  </si>
  <si>
    <t>GRAUTE FGK=30 MPA; TRAÇO 1:0,9:1,2:0,6 (EM MASSA SECA DE CIMENTO/ AREIA GROSSA/ BRITA 0/ ADITIVO) - PREPARO MECÂNICO COM BETONEIRA 400 L. AF_09/2021</t>
  </si>
  <si>
    <t>598,56</t>
  </si>
  <si>
    <t>CONCRETO MAGRO PARA LASTRO, TRAÇO 1:4,5:4,5 (EM MASSA SECA DE CIMENTO/ AREIA MÉDIA/ BRITA 1) - PREPARO MECÂNICO COM BETONEIRA 400 L. AF_05/2021</t>
  </si>
  <si>
    <t>327,09</t>
  </si>
  <si>
    <t>CONCRETO FCK = 15MPA, TRAÇO 1:3,4:3,5 (EM MASSA SECA DE CIMENTO/ AREIA MÉDIA/ BRITA 1) - PREPARO MECÂNICO COM BETONEIRA 400 L. AF_05/2021</t>
  </si>
  <si>
    <t>361,40</t>
  </si>
  <si>
    <t>CONCRETO FCK = 20MPA, TRAÇO 1:2,7:3 (EM MASSA SECA DE CIMENTO/ AREIA MÉDIA/ BRITA 1) - PREPARO MECÂNICO COM BETONEIRA 400 L. AF_05/2021</t>
  </si>
  <si>
    <t>396,96</t>
  </si>
  <si>
    <t>CONCRETO FCK = 25MPA, TRAÇO 1:2,3:2,7 (EM MASSA SECA DE CIMENTO/ AREIA MÉDIA/ BRITA 1) - PREPARO MECÂNICO COM BETONEIRA 400 L. AF_05/2021</t>
  </si>
  <si>
    <t>409,46</t>
  </si>
  <si>
    <t>CONCRETO FCK = 30MPA, TRAÇO 1:2,1:2,5 (EM MASSA SECA DE CIMENTO/ AREIA MÉDIA/ BRITA 1) - PREPARO MECÂNICO COM BETONEIRA 400 L. AF_05/2021</t>
  </si>
  <si>
    <t>423,00</t>
  </si>
  <si>
    <t>CONCRETO FCK = 40MPA, TRAÇO 1:1,6:1,9 (EM MASSA SECA DE CIMENTO/ AREIA MÉDIA/ BRITA 1) - PREPARO MECÂNICO COM BETONEIRA 400 L. AF_05/2021</t>
  </si>
  <si>
    <t>483,34</t>
  </si>
  <si>
    <t>CONCRETO MAGRO PARA LASTRO, TRAÇO 1:4,5:4,5 (EM MASSA SECA DE CIMENTO/ AREIA MÉDIA/ BRITA 1) - PREPARO MECÂNICO COM BETONEIRA 600 L. AF_05/2021</t>
  </si>
  <si>
    <t>321,57</t>
  </si>
  <si>
    <t>CONCRETO FCK = 15MPA, TRAÇO 1:3,4:3,5 (EM MASSA SECA DE CIMENTO/ AREIA MÉDIA/ BRITA 1) - PREPARO MECÂNICO COM BETONEIRA 600 L. AF_05/2021</t>
  </si>
  <si>
    <t>352,62</t>
  </si>
  <si>
    <t>CONCRETO FCK = 20MPA, TRAÇO 1:2,7:3 (EM MASSA SECA DE CIMENTO/ AREIA MÉDIA/ BRITA 1) - PREPARO MECÂNICO COM BETONEIRA 600 L. AF_05/2021</t>
  </si>
  <si>
    <t>380,31</t>
  </si>
  <si>
    <t>CONCRETO FCK = 25MPA, TRAÇO 1:2,3:2,7 (EM MASSA SECA DE CIMENTO/ AREIA MÉDIA/ BRITA 1) - PREPARO MECÂNICO COM BETONEIRA 600 L. AF_05/2021</t>
  </si>
  <si>
    <t>400,15</t>
  </si>
  <si>
    <t>CONCRETO FCK = 30MPA, TRAÇO 1:2,1:2,5 (EM MASSA SECA DE CIMENTO/ AREIA MÉDIA/ BRITA 1) - PREPARO MECÂNICO COM BETONEIRA 600 L. AF_05/2021</t>
  </si>
  <si>
    <t>413,71</t>
  </si>
  <si>
    <t>CONCRETO FCK = 40MPA, TRAÇO 1:1,6:1,9 (EM MASSA SECA DE CIMENTO/ AREIA MÉDIA/ BRITA 1) - PREPARO MECÂNICO COM BETONEIRA 600 L. AF_05/2021</t>
  </si>
  <si>
    <t>471,54</t>
  </si>
  <si>
    <t>CONCRETO MAGRO PARA LASTRO, TRAÇO 1:4,5:4,5 (EM MASSA SECA DE CIMENTO/ AREIA MÉDIA/ BRITA 1) - PREPARO MANUAL. AF_05/2021</t>
  </si>
  <si>
    <t>396,79</t>
  </si>
  <si>
    <t>CONCRETO FCK = 15MPA, TRAÇO 1:3,4:3,5 (EM MASSA SECA DE CIMENTO/ AREIA MÉDIA/ BRITA 1) - PREPARO MANUAL. AF_05/2021</t>
  </si>
  <si>
    <t>426,96</t>
  </si>
  <si>
    <t>608,55</t>
  </si>
  <si>
    <t>704,00</t>
  </si>
  <si>
    <t>592,31</t>
  </si>
  <si>
    <t>601,15</t>
  </si>
  <si>
    <t>CONCRETAGEM DE EDIFICAÇÕES (PAREDES E LAJES) FEITAS COM SISTEMA DE FÔRMAS MANUSEÁVEIS, COM CONCRETO USINADO AUTOADENSÁVEL FCK 25 MPA - LANÇAMENTO E ACABAMENTO. AF_10/2021</t>
  </si>
  <si>
    <t>572,94</t>
  </si>
  <si>
    <t>CONCRETAGEM DE LAJES EM EDIFICAÇÕES UNIFAMILIARES FEITAS COM SISTEMA DE FÔRMAS MANUSEÁVEIS, COM CONCRETO USINADO BOMBEÁVEL FCK 25 MPA - LANÇAMENTO, ADENSAMENTO E ACABAMENTO (EXCLUSIVE BOMBA LANÇA). AF_10/2021</t>
  </si>
  <si>
    <t>595,68</t>
  </si>
  <si>
    <t>CONCRETAGEM DE PAREDES EM EDIFICAÇÕES UNIFAMILIARES FEITAS COM SISTEMA DE FÔRMAS MANUSEÁVEIS, COM CONCRETO USINADO BOMBEÁVEL FCK 25 MPA - LANÇAMENTO, ADENSAMENTO E ACABAMENTO (EXCLUSIVE BOMBA LANÇA). AF_10/2021</t>
  </si>
  <si>
    <t>578,12</t>
  </si>
  <si>
    <t>CONCRETAGEM DE PLATIBANDA EM EDIFICAÇÕES UNIFAMILIARES FEITAS COM SISTEMA DE FÔRMAS MANUSEÁVEIS, COM CONCRETO USINADO BOMBEÁVEL FCK 25 MPA, - LANÇAMENTO, ADENSAMENTO E ACABAMENTO (EXCLUSIVE BOMBA LANÇA). AF_10/2021</t>
  </si>
  <si>
    <t>630,24</t>
  </si>
  <si>
    <t>CONCRETAGEM DE LAJES EM EDIFICAÇÕES MULTIFAMILIARES FEITAS COM SISTEMA DE FÔRMAS MANUSEÁVEIS, COM CONCRETO USINADO BOMBEÁVEL FCK 25 MPA - LANÇAMENTO, ADENSAMENTO E ACABAMENTO (EXCLUSIVE BOMBA LANÇA). AF_10/2021</t>
  </si>
  <si>
    <t>600,38</t>
  </si>
  <si>
    <t>CONCRETAGEM DE PAREDES EM EDIFICAÇÕES MULTIFAMILIARES FEITAS COM SISTEMA DE FÔRMAS MANUSEÁVEIS, COM CONCRETO USINADO BOMBEÁVEL FCK 25 MPA - LANÇAMENTO, ADENSAMENTO E ACABAMENTO (EXCLUSIVE BOMBA LANÇA). AF_10/2021</t>
  </si>
  <si>
    <t>581,34</t>
  </si>
  <si>
    <t>CONCRETAGEM DE PLATIBANDA EM EDIFICAÇÕES MULTIFAMILIARES FEITAS COM SISTEMA DE FÔRMAS MANUSEÁVEIS, COM CONCRETO USINADO BOMBEÁVEL FCK 25 MPA - LANÇAMENTO, ADENSAMENTO E ACABAMENTO (EXCLUSIVE BOMBA LANÇA). AF_10/2021</t>
  </si>
  <si>
    <t>654,75</t>
  </si>
  <si>
    <t>CONCRETAGEM DE PLATIBANDA EM EDIFICAÇÕES UNIFAMILIARES FEITAS COM SISTEMA DE FÔRMAS MANUSEÁVEIS, COM CONCRETO USINADO AUTOADENSÁVEL FCK 25 MPA - LANÇAMENTO E ACABAMENTO. AF_10/2021</t>
  </si>
  <si>
    <t>608,46</t>
  </si>
  <si>
    <t>CONCRETAGEM DE PLATIBANDA EM EDIFICAÇÕES MULTIFAMILIARES FEITAS COM SISTEMA DE FÔRMAS MANUSEÁVEIS, COM CONCRETO USINADO AUTOADENSÁVEL FCK 25 MPA - LANÇAMENTO E ACABAMENTO. AF_10/2021</t>
  </si>
  <si>
    <t>615,23</t>
  </si>
  <si>
    <t>CONCRETAGEM DE EDIFICAÇÕES (PAREDES E LAJES) FEITAS COM SISTEMA DE FÔRMAS MANUSEÁVEIS, COM CONCRETO USINADO BOMBEÁVEL FCK 25 MPA - LANÇAMENTO, ADENSAMENTO E ACABAMENTO (EXCLUSIVE BOMBA LANÇA). AF_10/2021</t>
  </si>
  <si>
    <t>586,85</t>
  </si>
  <si>
    <t>102473</t>
  </si>
  <si>
    <t>CONCRETO MAGRO PARA LASTRO, TRAÇO 1:4,5:4,5 (EM MASSA SECA DE CIMENTO/ AREIA MÉDIA/ SEIXO ROLADO) - PREPARO MECÂNICO COM BETONEIRA 400 L. AF_05/2021</t>
  </si>
  <si>
    <t>429,14</t>
  </si>
  <si>
    <t>102474</t>
  </si>
  <si>
    <t>CONCRETO FCK = 15MPA, TRAÇO 1:3,4:3,4 (EM MASSA SECA DE CIMENTO/ AREIA MÉDIA/ SEIXO ROLADO) - PREPARO MECÂNICO COM BETONEIRA 400 L. AF_05/2021</t>
  </si>
  <si>
    <t>461,44</t>
  </si>
  <si>
    <t>102475</t>
  </si>
  <si>
    <t>CONCRETO FCK = 20MPA, TRAÇO 1:2,6:2,9 (EM MASSA SECA DE CIMENTO/ AREIA MÉDIA/ SEIXO ROLADO) - PREPARO MECÂNICO COM BETONEIRA 400 L. AF_05/2021</t>
  </si>
  <si>
    <t>501,37</t>
  </si>
  <si>
    <t>102476</t>
  </si>
  <si>
    <t>CONCRETO FCK = 25MPA, TRAÇO 1:2,2:2,5 (EM MASSA SECA DE CIMENTO/ AREIA MÉDIA/ SEIXO ROLADO) - PREPARO MECÂNICO COM BETONEIRA 400 L. AF_05/2021</t>
  </si>
  <si>
    <t>512,08</t>
  </si>
  <si>
    <t>102477</t>
  </si>
  <si>
    <t>CONCRETO FCK = 30MPA, TRAÇO 1:1,9:2,3 (EM MASSA SECA DE CIMENTO/ AREIA MÉDIA/ SEIXO ROLADO) - PREPARO MECÂNICO COM BETONEIRA 400 L. AF_05/2021</t>
  </si>
  <si>
    <t>543,80</t>
  </si>
  <si>
    <t>102478</t>
  </si>
  <si>
    <t>CONCRETO FCK = 40MPA, TRAÇO 1:1,4:1,8 (EM MASSA SECA DE CIMENTO/ AREIA MÉDIA/ SEIXO ROLADO) - PREPARO MECÂNICO COM BETONEIRA 400 L. AF_05/2021</t>
  </si>
  <si>
    <t>584,24</t>
  </si>
  <si>
    <t>102479</t>
  </si>
  <si>
    <t>CONCRETO MAGRO PARA LASTRO, TRAÇO 1:4,5:4,5 (EM MASSA SECA DE CIMENTO/ AREIA MÉDIA/ SEIXO ROLADO) - PREPARO MECÂNICO COM BETONEIRA 600 L. AF_05/2021</t>
  </si>
  <si>
    <t>423,85</t>
  </si>
  <si>
    <t>102480</t>
  </si>
  <si>
    <t>CONCRETO FCK = 15MPA, TRAÇO 1:3,4:3,4 (EM MASSA SECA DE CIMENTO/ AREIA MÉDIA/ SEIXO ROLADO) - PREPARO MECÂNICO COM BETONEIRA 600 L. AF_05/2021</t>
  </si>
  <si>
    <t>452,99</t>
  </si>
  <si>
    <t>102481</t>
  </si>
  <si>
    <t>CONCRETO FCK = 20MPA, TRAÇO 1:2,6:2,9 (EM MASSA SECA DE CIMENTO/ AREIA MÉDIA/ SEIXO ROLADO) - PREPARO MECÂNICO COM BETONEIRA 600 L. AF_05/2021</t>
  </si>
  <si>
    <t>484,82</t>
  </si>
  <si>
    <t>102482</t>
  </si>
  <si>
    <t>CONCRETO FCK = 25MPA, TRAÇO 1:2,2:2,5 (EM MASSA SECA DE CIMENTO/ AREIA MÉDIA/ SEIXO ROLADO) - PREPARO MECÂNICO COM BETONEIRA 600 L. AF_05/2021</t>
  </si>
  <si>
    <t>506,89</t>
  </si>
  <si>
    <t>102483</t>
  </si>
  <si>
    <t>CONCRETO FCK = 30MPA, TRAÇO 1:1,9:2,3 (EM MASSA SECA DE CIMENTO/ AREIA MÉDIA/ SEIXO ROLADO) - PREPARO MECÂNICO COM BETONEIRA 600 L. AF_05/2021</t>
  </si>
  <si>
    <t>533,01</t>
  </si>
  <si>
    <t>102484</t>
  </si>
  <si>
    <t>CONCRETO FCK = 40MPA, TRAÇO 1:1,4:1,8 (EM MASSA SECA DE CIMENTO/ AREIA MÉDIA/ SEIXO ROLADO) - PREPARO MECÂNICO COM BETONEIRA 600 L. AF_05/2021</t>
  </si>
  <si>
    <t>581,40</t>
  </si>
  <si>
    <t>102485</t>
  </si>
  <si>
    <t>CONCRETO MAGRO PARA LASTRO, TRAÇO 1:4,5:4,5 (EM MASSA SECA DE CIMENTO/ AREIA MÉDIA/ SEIXO ROLADO) - PREPARO MANUAL. AF_05/2021</t>
  </si>
  <si>
    <t>500,42</t>
  </si>
  <si>
    <t>102486</t>
  </si>
  <si>
    <t>CONCRETO FCK = 15MPA, TRAÇO 1:3,4:3,4 (EM MASSA SECA DE CIMENTO/ AREIA MÉDIA/ SEIXO ROLADO) - PREPARO MANUAL. AF_05/2021</t>
  </si>
  <si>
    <t>527,32</t>
  </si>
  <si>
    <t>102487</t>
  </si>
  <si>
    <t>CONCRETO CICLÓPICO FCK = 15MPA, 30% PEDRA DE MÃO EM VOLUME REAL, INCLUSIVE LANÇAMENTO. AF_05/2021</t>
  </si>
  <si>
    <t>534,47</t>
  </si>
  <si>
    <t>103183</t>
  </si>
  <si>
    <t>CONCRETAGEM DE ESCADAS EM EDIFICAÇÕES MULTIFAMILIARES FEITAS COM SISTEMA DE FÔRMAS MANUSEÁVEIS - CONCRETO USINADO BOMBEÁVEL, FCK 25 MPA - LANÇAMENTO, ADENSAMENTO E ACABAMENTO (EXCLUSIVE BOMBA LANÇA). AF_10/2021</t>
  </si>
  <si>
    <t>633,15</t>
  </si>
  <si>
    <t>103184</t>
  </si>
  <si>
    <t>CONCRETAGEM DE ESCADAS EM EDIFICAÇÕES MULTIFAMILIARES FEITAS COM SISTEMA DE FÔRMAS MANUSEÁVEIS - CONCRETO USINADO AUTOADENSÁVEL, FCK 25 MPA - LANÇAMENTO, ADENSAMENTO E ACABAMENTO. AF_10/2021</t>
  </si>
  <si>
    <t>586,60</t>
  </si>
  <si>
    <t>103669</t>
  </si>
  <si>
    <t>CONCRETAGEM DE PILARES, FCK = 25 MPA,  COM USO DE BALDES - LANÇAMENTO, ADENSAMENTO E ACABAMENTO. AF_02/2022</t>
  </si>
  <si>
    <t>892,76</t>
  </si>
  <si>
    <t>103670</t>
  </si>
  <si>
    <t>LANÇAMENTO COM USO DE BALDES, ADENSAMENTO E ACABAMENTO DE CONCRETO EM ESTRUTURAS. AF_02/2022</t>
  </si>
  <si>
    <t>332,21</t>
  </si>
  <si>
    <t>103671</t>
  </si>
  <si>
    <t>CONCRETAGEM DE PILARES, FCK = 25 MPA, COM USO DE GRUA - LANÇAMENTO, ADENSAMENTO E ACABAMENTO. AF_02/2022</t>
  </si>
  <si>
    <t>614,40</t>
  </si>
  <si>
    <t>103672</t>
  </si>
  <si>
    <t>CONCRETAGEM DE PILARES, FCK = 25 MPA, COM USO DE BOMBA - LANÇAMENTO, ADENSAMENTO E ACABAMENTO. AF_02/2022_PS</t>
  </si>
  <si>
    <t>575,64</t>
  </si>
  <si>
    <t>103673</t>
  </si>
  <si>
    <t>LANÇAMENTO COM USO DE BOMBA, ADENSAMENTO E ACABAMENTO DE CONCRETO EM ESTRUTURAS. AF_02/2022</t>
  </si>
  <si>
    <t>103674</t>
  </si>
  <si>
    <t>CONCRETAGEM DE VIGAS E LAJES, FCK=25 MPA, PARA LAJES PREMOLDADAS COM USO DE BOMBA - LANÇAMENTO, ADENSAMENTO E ACABAMENTO. AF_02/2022_PS</t>
  </si>
  <si>
    <t>596,95</t>
  </si>
  <si>
    <t>103675</t>
  </si>
  <si>
    <t>CONCRETAGEM DE VIGAS E LAJES, FCK=25 MPA, PARA LAJES MACIÇAS OU NERVURADAS COM USO DE BOMBA - LANÇAMENTO, ADENSAMENTO E ACABAMENTO. AF_02/2022_PS</t>
  </si>
  <si>
    <t>575,08</t>
  </si>
  <si>
    <t>103676</t>
  </si>
  <si>
    <t>CONCRETAGEM DE VIGAS E LAJES, FCK=25 MPA, PARA LAJES PREMOLDADAS COM JERICAS EM ELEVADOR DE CABO EM EDIFICAÇÃO DE MULTIPAVIMENTOS ATÉ 16 ANDARES - LANÇAMENTO, ADENSAMENTO E ACABAMENTO. AF_02/2022</t>
  </si>
  <si>
    <t>959,71</t>
  </si>
  <si>
    <t>103677</t>
  </si>
  <si>
    <t>CONCRETAGEM DE VIGAS E LAJES, FCK=25 MPA, PARA LAJES MACIÇAS OU NERVURADAS COM JERICAS EM ELEVADOR DE CABO EM EDIFICAÇÃO DE MULTIPAVIMENTOS ATÉ 16 ANDARES  - LANÇAMENTO, ADENSAMENTO E ACABAMENTO. AF_02/2022</t>
  </si>
  <si>
    <t>767,48</t>
  </si>
  <si>
    <t>103678</t>
  </si>
  <si>
    <t>CONCRETAGEM DE VIGAS E LAJES, FCK=25 MPA, PARA LAJES PREMOLDADAS COM JERICAS EM CREMALHEIRA EM EDIFICAÇÃO DE MULTIPAVIMENTOS ATÉ 16 ANDARES  - LANÇAMENTO, ADENSAMENTO E ACABAMENTO. AF_02/2022</t>
  </si>
  <si>
    <t>852,90</t>
  </si>
  <si>
    <t>103679</t>
  </si>
  <si>
    <t>CONCRETAGEM DE VIGAS E LAJES, FCK=25 MPA, PARA LAJES MACIÇAS OU NERVURADAS COM JERICAS EM CREMALHEIRA EM EDIFICAÇÃO DE MULTIPAVIMENTOS ATÉ 16 ANDARES - LANÇAMENTO, ADENSAMENTO E ACABAMENTO. AF_02/2022</t>
  </si>
  <si>
    <t>720,15</t>
  </si>
  <si>
    <t>103680</t>
  </si>
  <si>
    <t>CONCRETAGEM DE VIGAS E LAJES, FCK=25 MPA, PARA LAJES PREMOLDADAS COM GRUA DE CAÇAMBA DE 350 L EM EDIFICAÇÃO DE MULTIPAVIMENTOS ATÉ 16 ANDARES - LANÇAMENTO, ADENSAMENTO E ACABAMENTO. AF_02/2022</t>
  </si>
  <si>
    <t>767,24</t>
  </si>
  <si>
    <t>103681</t>
  </si>
  <si>
    <t>CONCRETAGEM DE VIGAS E LAJES, FCK=25 MPA, PARA LAJES MACIÇAS OU NERVURADAS COM GRUA DE CAÇAMBA DE 500 L EM EDIFICAÇÃO DE MULTIPAVIMENTOS ATÉ 16 ANDARES - LANÇAMENTO, ADENSAMENTO E ACABAMENTO. AF_02/2022</t>
  </si>
  <si>
    <t>641,98</t>
  </si>
  <si>
    <t>103682</t>
  </si>
  <si>
    <t>CONCRETAGEM DE VIGAS E LAJES, FCK=25 MPA, PARA QUALQUER TIPO DE LAJE COM BALDES EM EDIFICAÇÃO TÉRREA - LANÇAMENTO, ADENSAMENTO E ACABAMENTO. AF_02/2022</t>
  </si>
  <si>
    <t>914,22</t>
  </si>
  <si>
    <t>103683</t>
  </si>
  <si>
    <t>CONCRETAGEM DE VIGAS E LAJES, FCK=25 MPA, PARA QUALQUER TIPO DE LAJE COM BALDES EM EDIFICAÇÃO DE MULTIPAVIMENTOS ATÉ 04 ANDARES - LANÇAMENTO, ADENSAMENTO E ACABAMENTO. AF_02/2022</t>
  </si>
  <si>
    <t>1.237,95</t>
  </si>
  <si>
    <t>103684</t>
  </si>
  <si>
    <t>CONCRETAGEM DE RESERVATÓRIOS, FCK=25 MPA, COM USO DE BOMBA - LANÇAMENTO, ADENSAMENTO E ACABAMENTO. AF_02/2022_PS</t>
  </si>
  <si>
    <t>594,21</t>
  </si>
  <si>
    <t>103685</t>
  </si>
  <si>
    <t>CONCRETAGEM DE MURETAS, FCK=25 MPA, COM USO DE BOMBA - LANÇAMENTO, ADENSAMENTO E ACABAMENTO. AF_02/2022_PS</t>
  </si>
  <si>
    <t>580,13</t>
  </si>
  <si>
    <t>103686</t>
  </si>
  <si>
    <t>CONCRETAGEM DE ESCADAS, FCK=25 MPA, COM USO DE BOMBA - LANÇAMENTO, ADENSAMENTO E ACABAMENTO. AF_02/2022_PS</t>
  </si>
  <si>
    <t>643,50</t>
  </si>
  <si>
    <t>103687</t>
  </si>
  <si>
    <t>CONCRETAGEM DE PILARES, FCK=25 MPA, COM USO DE JERICAS EM ELEVADOR DE CABO - LANÇAMENTO, ADENSAMENTO E ACABAMENTO. AF_02/2022</t>
  </si>
  <si>
    <t>1.032,87</t>
  </si>
  <si>
    <t>103688</t>
  </si>
  <si>
    <t>CONCRETAGEM DE PILARES, FCK=25 MPA, COM USO DE JERICAS EM CREMALHEIRA - LANÇAMENTO, ADENSAMENTO E ACABAMENTO. AF_02/2022</t>
  </si>
  <si>
    <t>759,55</t>
  </si>
  <si>
    <t>101963</t>
  </si>
  <si>
    <t>LAJE PRÉ-MOLDADA UNIDIRECIONAL, BIAPOIADA, PARA PISO, ENCHIMENTO EM CERÂMICA, VIGOTA CONVENCIONAL, ALTURA TOTAL DA LAJE (ENCHIMENTO+CAPA) = (8+4). AF_11/2020_PA</t>
  </si>
  <si>
    <t>182,67</t>
  </si>
  <si>
    <t>101964</t>
  </si>
  <si>
    <t>LAJE PRÉ-MOLDADA UNIDIRECIONAL, BIAPOIADA, PARA FORRO, ENCHIMENTO EM CERÂMICA, VIGOTA CONVENCIONAL, ALTURA TOTAL DA LAJE (ENCHIMENTO+CAPA) = (8+3). AF_11/2020_PA</t>
  </si>
  <si>
    <t>171,40</t>
  </si>
  <si>
    <t>101165</t>
  </si>
  <si>
    <t>ALVENARIA DE EMBASAMENTO COM BLOCO ESTRUTURAL DE CONCRETO, DE 14X19X29CM E ARGAMASSA DE ASSENTAMENTO COM PREPARO EM BETONEIRA. AF_05/2020</t>
  </si>
  <si>
    <t>995,43</t>
  </si>
  <si>
    <t>101166</t>
  </si>
  <si>
    <t>ALVENARIA DE EMBASAMENTO COM BLOCO ESTRUTURAL DE CERÂMICA, DE 14X19X29CM E ARGAMASSA DE ASSENTAMENTO COM PREPARO EM BETONEIRA. AF_05/2020</t>
  </si>
  <si>
    <t>675,25</t>
  </si>
  <si>
    <t>98575</t>
  </si>
  <si>
    <t>TRATAMENTO DE JUNTA DE DILATAÇÃO, COM TARUGO DE POLIETILENO E SELANTE PU, INCLUSO PREENCHIMENTO COM ESPUMA EXPANSIVA PU. AF_09/2023</t>
  </si>
  <si>
    <t>TRATAMENTO DE JUNTA DE DILATAÇÃO COM MANTA ASFÁLTICA ADERIDA COM MAÇARICO. AF_09/2023</t>
  </si>
  <si>
    <t>98577</t>
  </si>
  <si>
    <t>TRATAMENTO DE JUNTA SERRADA, COM TARUGO DE POLIETILENO E SELANTE À BASE DE SILICONE. AF_09/2023</t>
  </si>
  <si>
    <t>49,11</t>
  </si>
  <si>
    <t>51,77</t>
  </si>
  <si>
    <t>64,18</t>
  </si>
  <si>
    <t>99,36</t>
  </si>
  <si>
    <t>112,39</t>
  </si>
  <si>
    <t>92,80</t>
  </si>
  <si>
    <t>47,94</t>
  </si>
  <si>
    <t>61,74</t>
  </si>
  <si>
    <t>96,63</t>
  </si>
  <si>
    <t>107,94</t>
  </si>
  <si>
    <t>40,61</t>
  </si>
  <si>
    <t>68,54</t>
  </si>
  <si>
    <t>38,93</t>
  </si>
  <si>
    <t>3.409,08</t>
  </si>
  <si>
    <t>2.991,00</t>
  </si>
  <si>
    <t>2.422,63</t>
  </si>
  <si>
    <t>1.437,51</t>
  </si>
  <si>
    <t>3.168,99</t>
  </si>
  <si>
    <t>PEÇA CIRCULAR PRÉ-MOLDADA, VOLUME DE CONCRETO DE 10 A 30 LITROS, TAXA DE FIBRA DE POLIPROPILENO APROXIMADA DE 6 KG/M³. AF_01/2018_PS</t>
  </si>
  <si>
    <t>4.799,98</t>
  </si>
  <si>
    <t>2.804,95</t>
  </si>
  <si>
    <t>1.962,01</t>
  </si>
  <si>
    <t>143,83</t>
  </si>
  <si>
    <t>109,74</t>
  </si>
  <si>
    <t>100,31</t>
  </si>
  <si>
    <t>138,32</t>
  </si>
  <si>
    <t>124,05</t>
  </si>
  <si>
    <t>116,85</t>
  </si>
  <si>
    <t>154,38</t>
  </si>
  <si>
    <t>142,90</t>
  </si>
  <si>
    <t>137,07</t>
  </si>
  <si>
    <t>172,43</t>
  </si>
  <si>
    <t>162,76</t>
  </si>
  <si>
    <t>157,81</t>
  </si>
  <si>
    <t>600,26</t>
  </si>
  <si>
    <t>609,95</t>
  </si>
  <si>
    <t>619,64</t>
  </si>
  <si>
    <t>629,34</t>
  </si>
  <si>
    <t>648,73</t>
  </si>
  <si>
    <t>81,47</t>
  </si>
  <si>
    <t>98,55</t>
  </si>
  <si>
    <t>119,33</t>
  </si>
  <si>
    <t>320,79</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</si>
  <si>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</si>
  <si>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</si>
  <si>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</si>
  <si>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</si>
  <si>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</si>
  <si>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</si>
  <si>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</si>
  <si>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</si>
  <si>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</si>
  <si>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</si>
  <si>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</si>
  <si>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</si>
  <si>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</si>
  <si>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</si>
  <si>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</si>
  <si>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</si>
  <si>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103795</t>
  </si>
  <si>
    <t>FABRICAÇÃO, MONTAGEM E DESMONTAGEM DE FÔRMA PARA ESCADA HIDRÁULICA, EM CHAPA DE MADEIRA COMPENSADA RESINADA, E = 17 MM, 3 UTILIZAÇÕES. AF_08/2022</t>
  </si>
  <si>
    <t>82,77</t>
  </si>
  <si>
    <t>103796</t>
  </si>
  <si>
    <t>FABRICAÇÃO, MONTAGEM E DESMONTAGEM DE FÔRMA PARA BACIA DE DISSIPAÇÃO, EM MADEIRA SERRADA, E = 25 MM, 2 UTILIZAÇÕES. AF_08/2022</t>
  </si>
  <si>
    <t>103797</t>
  </si>
  <si>
    <t>ARMAÇÃO DE DESCIDA DÁGUA UTILIZANDO AÇO CA-60 DE 5 MM - MONTAGEM. AF_08/2022</t>
  </si>
  <si>
    <t>103798</t>
  </si>
  <si>
    <t>CONCRETAGEM DE DISSIPADOR DE ENERGIA, CONCRETO USINADO, FCK = 20 MPA, COM USO DE BOMBA - LANÇAMENTO, ADENSAMENTO E ACABAMENTO. AF_08/2022</t>
  </si>
  <si>
    <t>583,72</t>
  </si>
  <si>
    <t>103799</t>
  </si>
  <si>
    <t>PEDRA DE MÃO FIXADA COM CONCRETO PARA BACIA DE DISSIPAÇÃO, 40% DE CONCRETO EM VOLUME, FCK = 20 MPA, COM USO DE JERICA E PREPARO EM BETONEIRA DE 600 L - AREIA, BRITA E PEDRA DE MÃO COMERCIAIS - LANÇAMENTO, ADENSAMENTO E ACABAMENTO. AF_08/2022</t>
  </si>
  <si>
    <t>370,91</t>
  </si>
  <si>
    <t>103800</t>
  </si>
  <si>
    <t>PEDRA ARGAMASSADA COM CIMENTO E AREIA 1:3, 40% DE ARGAMASSA EM VOLUME - AREIA E PEDRA DE MÃO COMERCIAIS - FORNECIMENTO E ASSENTAMENTO. AF_08/2022</t>
  </si>
  <si>
    <t>462,52</t>
  </si>
  <si>
    <t>103801</t>
  </si>
  <si>
    <t>CONCRETAGEM DE DISSIPADOR DE ENERGIA, FCK = 20 MPA, COM USO DE JERICAS E PREPARO EM BETONEIRA DE 600 L - AREIA E BRITA COMERCIAIS - LANÇAMENTO, ADENSAMENTO E ACABAMENTO. AF_08/2022</t>
  </si>
  <si>
    <t>567,84</t>
  </si>
  <si>
    <t>103925</t>
  </si>
  <si>
    <t>ESCADA HIDRÁULICA, LARGURA ATÉ 1M, TIPO DESCIDA DÁGUA DE CORTE OU ATERRO EM DEGRAUS (DCD 02, 04 E DAD 02), EM CONCRETO USINADO, FCK = 20 MPA, LANÇADO COM BOMBA, INCLUINDO ARMAÇÃO, MATERIAIS E FÔRMAS (3 UTILIZAÇÕES). AF_08/2022</t>
  </si>
  <si>
    <t>1.613,25</t>
  </si>
  <si>
    <t>103926</t>
  </si>
  <si>
    <t>ESCADA HIDRÁULICA, LARGURA DE 1 A 4,1 M, TIPO DESCIDA DÁGUA DE ATERRO EM DEGRAUS (DAD 04, 06, 08, 10, 12, 14, 16, 18), EM CONCRETO USINADO, FCK = 20 MPA, LANÇADO COM BOMBA, INCLUINDO ARMAÇÃO, MATERIAIS E FÔRMAS (3 UTILIZAÇÕES). AF_08/2022</t>
  </si>
  <si>
    <t>1.293,57</t>
  </si>
  <si>
    <t>103928</t>
  </si>
  <si>
    <t>BACIA DE DISSIPAÇÃO, TIPO BACIA EM PEDRA DE MÃO ARGAMASSADA (DES 01, 02, 03, 04), LANÇADO MANUALMENTE, INCLUINDO MATERIAIS E FÔRMAS (2 UTILIZAÇÕES). AF_08/2022</t>
  </si>
  <si>
    <t>103929</t>
  </si>
  <si>
    <t>BACIA DE DISSIPAÇÃO, TIPO BACIA COM DENTES DE CONCRETO (01), COM PREPARO MANUAL, FCK = 20 MPA, LANÇADO MANUALMENTE, INCLUINDO MATERIAIS E FÔRMAS (2 UTILIZAÇÕES). AF_08/2022</t>
  </si>
  <si>
    <t>1.133,80</t>
  </si>
  <si>
    <t>103930</t>
  </si>
  <si>
    <t>BACIA DE DISSIPAÇÃO, LARGURA ATÉ 1 M, TIPO BACIA EM PEDRA DE MÃO FIXADA COM CONCRETO (DEB 01, 02), COM PREPARO MANUAL, FCK = 20 MPA, LANÇADO MANUALMENTE, INCLUINDO MATERIAIS E FÔRMAS (2 UTILIZAÇÕES). AF_08/2022</t>
  </si>
  <si>
    <t>695,08</t>
  </si>
  <si>
    <t>103931</t>
  </si>
  <si>
    <t>BACIA DE DISSIPAÇÃO, LARGURA DE 1 A 4 M, TIPO BACIA EM PEDRA DE MÃO FIXADA COM CONCRETO (DEB 03, 04, 05, 06), COM PREPARO MANUAL, FCK = 20 MPA, LANÇADO MANUALMENTE, INCLUINDO MATERIAIS E FÔRMAS (2 UTILIZAÇÕES). AF_08/2022</t>
  </si>
  <si>
    <t>504,55</t>
  </si>
  <si>
    <t>103932</t>
  </si>
  <si>
    <t>BACIA DE DISSIPAÇÃO, LARGURA DE 4 A 9,2 M, TIPO BACIA EM PEDRA DE MÃO FIXADA COM CONCRETO (DEB 07, 08, 09, 10, 11, 12, 13), COM PREPARO MANUAL, FCK = 20 MPA, LANÇADO MANUALMENTE, INCLUINDO MATERIAIS E FÔRMAS (2 UTILIZAÇÕES). AF_08/2022</t>
  </si>
  <si>
    <t>476,64</t>
  </si>
  <si>
    <t>103933</t>
  </si>
  <si>
    <t>DESCIDA D'ÁGUA RÁPIDA (DAR 03), EM CONCRETO USINADO, FCK = 20 MPA, LANÇADO COM BOMBA, INCLUINDO ARMAÇÃO, MATERIAIS E FÔRMAS (2 UTILIZAÇÕES). AF_08/2022</t>
  </si>
  <si>
    <t>1.454,12</t>
  </si>
  <si>
    <t>104466</t>
  </si>
  <si>
    <t>COMPOSIÇÃO PARAMÉTRICA PARA FORNECIMENTO E MONTAGEM DE ESTRUTURA METÁLICA PARA ESTRUTURA PRINCIPAL DE EDIFICAÇÕES (PILARES, VIGAS E CONTRAVENTAMENTO). AF_11/2022</t>
  </si>
  <si>
    <t>104467</t>
  </si>
  <si>
    <t>COMPOSIÇÃO PARAMÉTRICA PARA FORNECIMENTO E MONTAGEM DE ESTRUTURA METÁLICA PARA COBERTURA DE EDIFICAÇÕES COM ESTRUTURA DE APOIO. AF_11/2022</t>
  </si>
  <si>
    <t>37,54</t>
  </si>
  <si>
    <t>104468</t>
  </si>
  <si>
    <t>COMPOSIÇÃO PARAMÉTRICA PARA FORNECIMENTO E MONTAGEM DE ESTRUTURA METÁLICA PARA GALPÕES SEM PONTE ROLANTE. AF_11/2022</t>
  </si>
  <si>
    <t>104469</t>
  </si>
  <si>
    <t>COMPOSIÇÃO PARAMÉTRICA PARA FORNECIMENTO E MONTAGEM DE ESTRUTURA METÁLICA PARA GALPÕES COM PONTE ROLANTE. AF_11/2022</t>
  </si>
  <si>
    <t>52,87</t>
  </si>
  <si>
    <t>104470</t>
  </si>
  <si>
    <t>COMPOSIÇÃO PARAMÉTRICA PARA FORNECIMENTO E MONTAGEM DE ESTRUTURA METÁLICA PARA COBERTURA DE GALPÕES COM ESTRUTURA DE APOIO EM VIGAS. AF_11/2022</t>
  </si>
  <si>
    <t>104471</t>
  </si>
  <si>
    <t>COMPOSIÇÃO PARAMÉTRICA PARA FORNECIMENTO E MONTAGEM DE ESTRUTURA METÁLICA PARA COBERTURA DE GALPÕES COM ESTRUTURA DE APOIO EM TRELIÇA TIPO FINK. AF_11/2022</t>
  </si>
  <si>
    <t>104472</t>
  </si>
  <si>
    <t>COMPOSIÇÃO PARAMÉTRICA PARA FORNECIMENTO E MONTAGEM DE ESTRUTURA METÁLICA PARA COBERTURA DE GALPÕES COM ESTRUTURA DE APOIO EM TRELIÇA TIPO ARCO. AF_11/2022</t>
  </si>
  <si>
    <t>104483</t>
  </si>
  <si>
    <t>COMPOSIÇÃO PARAMÉTRICA PARA EXECUÇÃO DE ESTRUTURAS DE CONCRETO ARMADO CONVENCIONAL, PARA EDIFICAÇÃO HABITACIONAL MULTIFAMILIAR (PRÉDIO), ATÉ 4 PAVIMENTOS, FCK = 25 MPA. AF_11/2022</t>
  </si>
  <si>
    <t>2.104,62</t>
  </si>
  <si>
    <t>104484</t>
  </si>
  <si>
    <t>COMPOSIÇÃO PARAMÉTRICA PARA EXECUÇÃO DE ESTRUTURAS DE CONCRETO ARMADO, PARA EDIFICAÇÃO HABITACIONAL UNIFAMILIAR COM DOIS PAVIMENTOS (CASA ISOLADA), FCK = 25 MPA. AF_11/2022</t>
  </si>
  <si>
    <t>3.656,96</t>
  </si>
  <si>
    <t>104485</t>
  </si>
  <si>
    <t>COMPOSIÇÃO PARAMÉTRICA EXECUÇÃO DE ESTRUTURAS DE CONCRETO ARMADO, PARA EDIFICAÇÃO HABITACIONAL UNIFAMILIAR COM DOIS PAVIMENTOS (CASA EM EMPREENDIMENTOS), FCK = 25 MPA. AF_11/2022</t>
  </si>
  <si>
    <t>2.833,21</t>
  </si>
  <si>
    <t>104486</t>
  </si>
  <si>
    <t>COMPOSIÇÃO PARAMÉTRICA PARA EXECUÇÃO DE ESTRUTURAS DE CONCRETO ARMADO, PARA EDIFICAÇÃO HABITACIONAL UNIFAMILIAR TÉRREA (CASA ISOLADA), FCK = 25 MPA. AF_11/2022</t>
  </si>
  <si>
    <t>3.050,57</t>
  </si>
  <si>
    <t>104487</t>
  </si>
  <si>
    <t>COMPOSIÇÃO PARAMÉTRICA PARA EXECUÇÃO DE ESTRUTURAS DE CONCRETO ARMADO, PARA EDIFICAÇÃO HABITACIONAL UNIFAMILIAR TÉRREA (CASA EM EMPREENDIMENTOS), FCK = 25 MPA. AF_11/2022</t>
  </si>
  <si>
    <t>2.439,43</t>
  </si>
  <si>
    <t>104488</t>
  </si>
  <si>
    <t>COMPOSIÇÃO PARAMÉTRICA PARA EXECUÇÃO DE ESTRUTURAS DE CONCRETO ARMADO, PARA EDIFICAÇÃO INSTITUCIONAL TÉRREA, FCK = 25 MPA. AF_11/2022</t>
  </si>
  <si>
    <t>2.332,79</t>
  </si>
  <si>
    <t>104489</t>
  </si>
  <si>
    <t>COMPOSIÇÃO PARAMÉTRICA PARA EXECUÇÃO DE ESCADA EM CONCRETO ARMADO, MOLDADA IN LOCO, FCK = 25 MPA. AF_11/2022</t>
  </si>
  <si>
    <t>3.895,26</t>
  </si>
  <si>
    <t>104490</t>
  </si>
  <si>
    <t>COMPOSIÇÃO PARAMÉTRICA PARA EXECUÇÃO DE ESTRUTURAS DE CONCRETO ARMADO CONVENCIONAL, PARA EDIFICAÇÃO HABITACIONAL MULTIFAMILIAR (PRÉDIO), DE 5 A 8 PAVIMENTOS, FCK = 25 MPA. AF_11/2022</t>
  </si>
  <si>
    <t>2.276,50</t>
  </si>
  <si>
    <t>IMPERMEABILIZAÇÃO DE SUPERFÍCIE COM ARGAMASSA DE CIMENTO E AREIA, COM ADITIVO IMPERMEABILIZANTE, E = 1,5CM. AF_09/2023</t>
  </si>
  <si>
    <t>IMPERMEABILIZAÇÃO DE SUPERFÍCIE COM ARGAMASSA POLIMÉRICA / MEMBRANA ACRÍLICA, 3 DEMÃOS. AF_09/2023</t>
  </si>
  <si>
    <t>32,52</t>
  </si>
  <si>
    <t>IMPERMEABILIZIMPERMEABILIZAÇÃO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</si>
  <si>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</si>
  <si>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</si>
  <si>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</si>
  <si>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133,15</t>
  </si>
  <si>
    <t>IMPERMEABILIZAÇÃO DE SUPERFÍCIE COM MANTA ASFÁLTICA, DUAS CAMADAS, INCLUSIVE APLICAÇÃO DE PRIMER ASFÁLTICO, E=3MM E E=4MM. AF_09/2023</t>
  </si>
  <si>
    <t>224,94</t>
  </si>
  <si>
    <t>IMPERMEABILIZAÇÃO DE SUPERFÍCIE COM MEMBRANA À BASE DE POLIURETANO, 2 DEMÃOS. AF_09/2023</t>
  </si>
  <si>
    <t>173,32</t>
  </si>
  <si>
    <t>IMPERMEABILIZAÇÃO DE SUPERFÍCIE COM MEMBRANA À BASE DE RESINA ACRÍLICA, 3 DEMÃOS. AF_09/2023</t>
  </si>
  <si>
    <t>47,54</t>
  </si>
  <si>
    <t>IMPERMEABILIZAÇÃO DE SUPERFÍCIE COM EMULSÃO ASFÁLTICA, 2 DEMÃOS. AF_09/2023</t>
  </si>
  <si>
    <t>47,18</t>
  </si>
  <si>
    <t>PROTEÇÃO MECÂNICA DE SUPERFÍCIE HORIZONTAL COM ARGAMASSA DE CIMENTO E AREIA, TRAÇO 1:3, E=2CM. AF_09/2023</t>
  </si>
  <si>
    <t>36,56</t>
  </si>
  <si>
    <t>PROTEÇÃO MECÂNICA DE SUPERFÍCIE VERTICAL COM ARGAMASSA DE CIMENTO E AREIA, TRAÇO 1:3, E=2CM. AF_09/2023</t>
  </si>
  <si>
    <t>PROTEÇÃO MECÂNICA DE SUPERFICIE HORIZONTAL COM ARGAMASSA DE CIMENTO E AREIA, TRAÇO 1:3, E=3CM. AF_09/2023</t>
  </si>
  <si>
    <t>52,14</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</si>
  <si>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</si>
  <si>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</si>
  <si>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</si>
  <si>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79,30</t>
  </si>
  <si>
    <t>PROTEÇÃO MECÂNICA DE SUPERFICIE HORIZONTAL COM ARGAMASSA DE CIMENTO E AREIA, TRAÇO 1:3, E=5CM. AF_09/2023</t>
  </si>
  <si>
    <t>PROTEÇÃO MECÂNICA DE SUPERFÍCIE VERTICAL COM ARGAMASSA DE CIMENTO E AREIA, TRAÇO 1:3, E=5CM. AF_09/2023</t>
  </si>
  <si>
    <t>94,88</t>
  </si>
  <si>
    <t>PROTEÇÃO MECÂNICA DE SUPERFICIE HORIZONTAL COM CONCRETO 15 MPA, E=4CM. AF_09/2023</t>
  </si>
  <si>
    <t>43,92</t>
  </si>
  <si>
    <t>PROTEÇÃO MECÂNICA DE SUPERFICIE HORIZONTAL COM CONCRETO 15 MPA, E=5CM. AF_09/2023</t>
  </si>
  <si>
    <t>53,87</t>
  </si>
  <si>
    <t>PROTEÇÃO MECÂNICA DE SUPERFÍCIE VERTICAL COM CONCRETO 15 MPA, E=5CM. AF_09/2023</t>
  </si>
  <si>
    <t>65,59</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</si>
  <si>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</si>
  <si>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</si>
  <si>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</si>
  <si>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</si>
  <si>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</si>
  <si>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</si>
  <si>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26,09</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</si>
  <si>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</si>
  <si>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</si>
  <si>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</si>
  <si>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PVC, DN 20 MM (1/2"), PARA CIRCUITOS TERMINAIS, INSTALADO EM LAJE - FORNECIMENTO E INSTALAÇÃO. AF_03/2023</t>
  </si>
  <si>
    <t>ELETRODUTO FLEXÍVEL CORRUGADO REFORÇADO, PVC, DN 20 MM (1/2"), PARA CIRCUITOS TERMINAIS, INSTALADO EM LAJE - FORNECIMENTO E INSTALAÇÃO. AF_03/2023</t>
  </si>
  <si>
    <t>ELETRODUTO FLEXÍVEL CORRUGADO, PVC, DN 25 MM (3/4"), PARA CIRCUITOS TERMINAIS, INSTALADO EM LAJE - FORNECIMENTO E INSTALAÇÃO. AF_03/2023</t>
  </si>
  <si>
    <t>ELETRODUTO FLEXÍVEL CORRUGADO REFORÇADO, PVC, DN 25 MM (3/4"), PARA CIRCUITOS TERMINAIS, INSTALADO EM LAJE - FORNECIMENTO E INSTALAÇÃO. AF_03/2023</t>
  </si>
  <si>
    <t>ELETRODUTO FLEXÍVEL CORRUGADO, PVC, DN 32 MM (1"),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</si>
  <si>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</si>
  <si>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</si>
  <si>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</si>
  <si>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11,49</t>
  </si>
  <si>
    <t>ELETRODUTO FLEXÍVEL LISO, PEAD, DN 40 MM (1 1/4"), PARA CIRCUITOS TERMINAIS, INSTALADO EM LAJE - FORNECIMENTO E INSTALAÇÃO. AF_03/2023</t>
  </si>
  <si>
    <t>10,76</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</si>
  <si>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</si>
  <si>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</si>
  <si>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</si>
  <si>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</si>
  <si>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</si>
  <si>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</si>
  <si>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</si>
  <si>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</si>
  <si>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15,15</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</si>
  <si>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</si>
  <si>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</si>
  <si>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</si>
  <si>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</si>
  <si>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</si>
  <si>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</si>
  <si>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</si>
  <si>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</si>
  <si>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</si>
  <si>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</si>
  <si>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</si>
  <si>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</si>
  <si>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</si>
  <si>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</si>
  <si>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</si>
  <si>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</si>
  <si>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</si>
  <si>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</si>
  <si>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65,83</t>
  </si>
  <si>
    <t>ELETRODUTO RÍGIDO SOLDÁVEL, PVC, DN 20 MM (½''), APARENTE - FORNECIMENTO E INSTALAÇÃO. AF_10/2022</t>
  </si>
  <si>
    <t>ELETRODUTO RÍGIDO SOLDÁVEL, PVC, DN 25 MM (3/4''), APARENTE - FORNECIMENTO E INSTALAÇÃO. AF_10/2022</t>
  </si>
  <si>
    <t>ELETRODUTO RÍGIDO SOLDÁVEL, PVC, DN 32 MM (1''), APARENTE - FORNECIMENTO E INSTALAÇÃO. AF_10/2022</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</si>
  <si>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</si>
  <si>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</si>
  <si>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</si>
  <si>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</si>
  <si>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</si>
  <si>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</si>
  <si>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</si>
  <si>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</si>
  <si>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</si>
  <si>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</si>
  <si>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</si>
  <si>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</si>
  <si>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</si>
  <si>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</si>
  <si>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</si>
  <si>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</si>
  <si>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</si>
  <si>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</si>
  <si>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</si>
  <si>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</si>
  <si>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</si>
  <si>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</si>
  <si>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21,44</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</si>
  <si>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</si>
  <si>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</si>
  <si>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</si>
  <si>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11,52</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</si>
  <si>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</si>
  <si>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</si>
  <si>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</si>
  <si>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</si>
  <si>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</si>
  <si>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</si>
  <si>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</si>
  <si>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</si>
  <si>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</si>
  <si>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</si>
  <si>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</si>
  <si>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</si>
  <si>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</si>
  <si>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</si>
  <si>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</si>
  <si>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</si>
  <si>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</si>
  <si>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</si>
  <si>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</si>
  <si>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</si>
  <si>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53,55</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</si>
  <si>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</si>
  <si>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</si>
  <si>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</si>
  <si>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52,65</t>
  </si>
  <si>
    <t>CURVA 90 GRAUS PARA ELETRODUTO, PVC, ROSCÁVEL, DN 85 MM (3"), PARA REDE ENTERRADA DE DISTRIBUIÇÃO DE ENERGIA ELÉTRICA - FORNECIMENTO E INSTALAÇÃO. AF_12/2021</t>
  </si>
  <si>
    <t>55,94</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</si>
  <si>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</si>
  <si>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</si>
  <si>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</si>
  <si>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</si>
  <si>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104395</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</si>
  <si>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</si>
  <si>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</si>
  <si>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</si>
  <si>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</si>
  <si>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</si>
  <si>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</si>
  <si>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</si>
  <si>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</si>
  <si>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</si>
  <si>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</si>
  <si>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</si>
  <si>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</si>
  <si>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</si>
  <si>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</si>
  <si>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</si>
  <si>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</si>
  <si>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</si>
  <si>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</si>
  <si>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</si>
  <si>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103,91</t>
  </si>
  <si>
    <t>CABO DE COBRE FLEXÍVEL ISOLADO, 150 MM², ANTI-CHAMA 0,6/1,0 KV, PARA REDE ENTERRADA DE DISTRIBUIÇÃO DE ENERGIA ELÉTRICA - FORNECIMENTO E INSTALAÇÃO. AF_12/2021</t>
  </si>
  <si>
    <t>125,61</t>
  </si>
  <si>
    <t>CABO DE COBRE FLEXÍVEL ISOLADO, 185 MM², ANTI-CHAMA 0,6/1,0 KV, PARA REDE ENTERRADA DE DISTRIBUIÇÃO DE ENERGIA ELÉTRICA - FORNECIMENTO E INSTALAÇÃO. AF_12/2021</t>
  </si>
  <si>
    <t>153,74</t>
  </si>
  <si>
    <t>CABO DE COBRE FLEXÍVEL ISOLADO, 240 MM², ANTI-CHAMA 0,6/1,0 KV, PARA REDE ENTERRADA DE DISTRIBUIÇÃO DE ENERGIA ELÉTRICA - FORNECIMENTO E INSTALAÇÃO. AF_12/2021</t>
  </si>
  <si>
    <t>203,13</t>
  </si>
  <si>
    <t>CABO DE COBRE FLEXÍVEL ISOLADO, 300 MM², ANTI-CHAMA 0,6/1,0 KV, PARA REDE ENTERRADA DE DISTRIBUIÇÃO DE ENERGIA ELÉTRICA - FORNECIMENTO E INSTALAÇÃO. AF_12/2021</t>
  </si>
  <si>
    <t>262,16</t>
  </si>
  <si>
    <t>101884</t>
  </si>
  <si>
    <t>CABO DE COBRE ISOLADO, 10 MM², ANTI-CHAMA 450/750 V, INSTALADO EM ELETROCALHA OU PERFILADO - FORNECIMENTO E INSTALAÇÃO. AF_10/2020</t>
  </si>
  <si>
    <t>101885</t>
  </si>
  <si>
    <t>CABO DE COBRE ISOLADO, 10 MM², ANTI-CHAMA 0,6/1 KV, INSTALADO EM ELETROCALHA OU PERFILADO - FORNECIMENTO E INSTALAÇÃO. AF_10/2020</t>
  </si>
  <si>
    <t>101886</t>
  </si>
  <si>
    <t>CABO DE COBRE ISOLADO, 16 MM², ANTI-CHAMA 450/750 V, INSTALADO EM ELETROCALHA OU PERFILADO - FORNECIMENTO E INSTALAÇÃO. AF_10/2020</t>
  </si>
  <si>
    <t>101887</t>
  </si>
  <si>
    <t>CABO DE COBRE ISOLADO, 16 MM², ANTI-CHAMA 0,6/1 KV, INSTALADO EM ELETROCALHA OU PERFILADO - FORNECIMENTO E INSTALAÇÃO. AF_10/2020</t>
  </si>
  <si>
    <t>101888</t>
  </si>
  <si>
    <t>CABO DE COBRE ISOLADO, 25 MM², ANTI-CHAMA 450/750 V, INSTALADO EM ELETROCALHA OU PERFILADO - FORNECIMENTO E INSTALAÇÃO. AF_10/2020</t>
  </si>
  <si>
    <t>19,12</t>
  </si>
  <si>
    <t>101889</t>
  </si>
  <si>
    <t>CABO DE COBRE ISOLADO, 25 MM², ANTI-CHAMA 0,6/1 KV, INSTALADO EM ELETROCALHA OU PERFILADO - FORNECIMENTO E INSTALAÇÃO. AF_10/2020</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</si>
  <si>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</si>
  <si>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</si>
  <si>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</si>
  <si>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38,33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</si>
  <si>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</si>
  <si>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</si>
  <si>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</si>
  <si>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41,99</t>
  </si>
  <si>
    <t>CAIXA RETANGULAR 4" X 4" MÉDIA (1,30 M DO PISO), PVC, INSTALADA EM PAREDE - FORNECIMENTO E INSTALAÇÃO. AF_03/2023</t>
  </si>
  <si>
    <t>24,69</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</si>
  <si>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</si>
  <si>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</si>
  <si>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</si>
  <si>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</si>
  <si>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</si>
  <si>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</si>
  <si>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</si>
  <si>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</si>
  <si>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23,32</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</si>
  <si>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</si>
  <si>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</si>
  <si>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</si>
  <si>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</si>
  <si>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</si>
  <si>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34,76</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</si>
  <si>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</si>
  <si>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</si>
  <si>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</si>
  <si>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</si>
  <si>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</si>
  <si>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45,10</t>
  </si>
  <si>
    <t>CONDULETE DE ALUMÍNIO, TIPO LR, PARA ELETRODUTO DE AÇO GALVANIZADO DN 32 MM (1 1/4''), APARENTE - FORNECIMENTO E INSTALAÇÃO. AF_10/2022</t>
  </si>
  <si>
    <t>62,56</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</si>
  <si>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</si>
  <si>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</si>
  <si>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</si>
  <si>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</si>
  <si>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45,17</t>
  </si>
  <si>
    <t>CONDULETE DE ALUMÍNIO, TIPO X, PARA ELETRODUTO DE AÇO GALVANIZADO DN 25 MM (1''), APARENTE - FORNECIMENTO E INSTALAÇÃO. AF_10/2022</t>
  </si>
  <si>
    <t>CONDULETE DE ALUMÍNIO, TIPO X, PARA ELETRODUTO DE AÇO GALVANIZADO DN 32 MM (1 1/4''), APARENTE - FORNECIMENTO E INSTALAÇÃO. AF_10/2022</t>
  </si>
  <si>
    <t>81,81</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</si>
  <si>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</si>
  <si>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</si>
  <si>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</si>
  <si>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</si>
  <si>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</si>
  <si>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33,19</t>
  </si>
  <si>
    <t>CONDULETE DE PVC, TIPO LL, PARA ELETRODUTO DE PVC SOLDÁVEL DN 32 MM (1''), APARENTE - FORNECIMENTO E INSTALAÇÃO. AF_10/2022</t>
  </si>
  <si>
    <t>41,70</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</si>
  <si>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</si>
  <si>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</si>
  <si>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</si>
  <si>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</si>
  <si>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</si>
  <si>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</si>
  <si>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</si>
  <si>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34,34</t>
  </si>
  <si>
    <t>CONDULETE DE PVC, TIPO X, PARA ELETRODUTO DE PVC SOLDÁVEL DN 25 MM (3/4), APARENTE - FORNECIMENTO E INSTALAÇÃO. AF_10/2022</t>
  </si>
  <si>
    <t>CONDULETE DE PVC, TIPO X, PARA ELETRODUTO DE PVC SOLDÁVEL DN 32 MM (1''), APARENTE - FORNECIMENTO E INSTALAÇÃO. AF_10/2022</t>
  </si>
  <si>
    <t>97881</t>
  </si>
  <si>
    <t>CAIXA ENTERRADA ELÉTRICA RETANGULAR, EM CONCRETO PRÉ-MOLDADO, FUNDO COM BRITA, DIMENSÕES INTERNAS: 0,3X0,3X0,3 M. AF_12/2020</t>
  </si>
  <si>
    <t>132,39</t>
  </si>
  <si>
    <t>97882</t>
  </si>
  <si>
    <t>CAIXA ENTERRADA ELÉTRICA RETANGULAR, EM CONCRETO PRÉ-MOLDADO, FUNDO COM BRITA, DIMENSÕES INTERNAS: 0,4X0,4X0,4 M. AF_12/2020</t>
  </si>
  <si>
    <t>209,34</t>
  </si>
  <si>
    <t>97883</t>
  </si>
  <si>
    <t>CAIXA ENTERRADA ELÉTRICA RETANGULAR, EM CONCRETO PRÉ-MOLDADO, FUNDO COM BRITA, DIMENSÕES INTERNAS: 0,6X0,6X0,5 M. AF_12/2020</t>
  </si>
  <si>
    <t>403,99</t>
  </si>
  <si>
    <t>97884</t>
  </si>
  <si>
    <t>CAIXA ENTERRADA ELÉTRICA RETANGULAR, EM CONCRETO PRÉ-MOLDADO, FUNDO COM BRITA, DIMENSÕES INTERNAS: 0,8X0,8X0,5 M. AF_12/2020</t>
  </si>
  <si>
    <t>793,54</t>
  </si>
  <si>
    <t>97885</t>
  </si>
  <si>
    <t>CAIXA ENTERRADA ELÉTRICA RETANGULAR, EM CONCRETO PRÉ-MOLDADO, FUNDO COM BRITA, DIMENSÕES INTERNAS: 1X1X0,5 M. AF_12/2020</t>
  </si>
  <si>
    <t>1.220,44</t>
  </si>
  <si>
    <t>CAIXA ENTERRADA ELÉTRICA RETANGULAR, EM ALVENARIA COM TIJOLOS CERÂMICOS MACIÇOS, FUNDO COM BRITA, DIMENSÕES INTERNAS: 0,3X0,3X0,3 M. AF_12/2020</t>
  </si>
  <si>
    <t>168,09</t>
  </si>
  <si>
    <t>CAIXA ENTERRADA ELÉTRICA RETANGULAR, EM ALVENARIA COM TIJOLOS CERÂMICOS MACIÇOS, FUNDO COM BRITA, DIMENSÕES INTERNAS: 0,4X0,4X0,4 M. AF_12/2020</t>
  </si>
  <si>
    <t>265,15</t>
  </si>
  <si>
    <t>CAIXA ENTERRADA ELÉTRICA RETANGULAR, EM ALVENARIA COM TIJOLOS CERÂMICOS MACIÇOS, FUNDO COM BRITA, DIMENSÕES INTERNAS: 0,6X0,6X0,6 M. AF_12/2020</t>
  </si>
  <si>
    <t>511,20</t>
  </si>
  <si>
    <t>CAIXA ENTERRADA ELÉTRICA RETANGULAR, EM ALVENARIA COM TIJOLOS CERÂMICOS MACIÇOS, FUNDO COM BRITA, DIMENSÕES INTERNAS: 0,8X0,8X0,6 M. AF_12/2020</t>
  </si>
  <si>
    <t>692,05</t>
  </si>
  <si>
    <t>CAIXA ENTERRADA ELÉTRICA RETANGULAR, EM ALVENARIA COM TIJOLOS CERÂMICOS MACIÇOS, FUNDO COM BRITA, DIMENSÕES INTERNAS: 1X1X0,6 M. AF_12/2020</t>
  </si>
  <si>
    <t>780,02</t>
  </si>
  <si>
    <t>CAIXA ENTERRADA ELÉTRICA RETANGULAR, EM ALVENARIA COM BLOCOS DE CONCRETO, FUNDO COM BRITA, DIMENSÕES INTERNAS: 0,4X0,4X0,4 M. AF_12/2020</t>
  </si>
  <si>
    <t>204,76</t>
  </si>
  <si>
    <t>CAIXA ENTERRADA ELÉTRICA RETANGULAR, EM ALVENARIA COM BLOCOS DE CONCRETO, FUNDO COM BRITA, DIMENSÕES INTERNAS: 0,6X0,6X0,6 M. AF_12/2020</t>
  </si>
  <si>
    <t>383,53</t>
  </si>
  <si>
    <t>CAIXA ENTERRADA ELÉTRICA RETANGULAR, EM ALVENARIA COM BLOCOS DE CONCRETO, FUNDO COM BRITA, DIMENSÕES INTERNAS: 0,8X0,8X0,6 M. AF_12/2020</t>
  </si>
  <si>
    <t>529,21</t>
  </si>
  <si>
    <t>CAIXA ENTERRADA ELÉTRICA RETANGULAR, EM ALVENARIA COM BLOCOS DE CONCRETO, FUNDO COM BRITA, DIMENSÕES INTERNAS: 1X1X0,6 M. AF_12/2020</t>
  </si>
  <si>
    <t>582,70</t>
  </si>
  <si>
    <t>104396</t>
  </si>
  <si>
    <t>CONDULETE DE PVC, TIPO E, PARA ELETRODUTO DE PVC SOLDÁVEL DN 25 MM (3/4''), APARENTE - FORNECIMENTO E INSTALAÇÃO. AF_10/2022</t>
  </si>
  <si>
    <t>104397</t>
  </si>
  <si>
    <t>CONDULETE DE PVC, TIPO E, PARA ELETRODUTO DE PVC SOLDÁVEL DN 32 MM (1''), APARENTE - FORNECIMENTO E INSTALAÇÃO. AF_10/2022</t>
  </si>
  <si>
    <t>104398</t>
  </si>
  <si>
    <t>CONDULETE DE PVC, TIPO LR, PARA ELETRODUTO DE PVC SOLDÁVEL DN 20 MM (1/2''), APARENTE - FORNECIMENTO E INSTALAÇÃO. AF_10/2022</t>
  </si>
  <si>
    <t>104399</t>
  </si>
  <si>
    <t>CONDULETE DE PVC, TIPO LR, PARA ELETRODUTO DE PVC SOLDÁVEL DN 25 MM (3/4''), APARENTE - FORNECIMENTO E INSTALAÇÃO. AF_10/2022</t>
  </si>
  <si>
    <t>32,01</t>
  </si>
  <si>
    <t>104400</t>
  </si>
  <si>
    <t>CONDULETE DE PVC, TIPO LR, PARA ELETRODUTO DE PVC SOLDÁVEL DN 32 MM (1''), APARENTE - FORNECIMENTO E INSTALAÇÃO. AF_10/2022</t>
  </si>
  <si>
    <t>104401</t>
  </si>
  <si>
    <t>CONDULETE DE PVC, TIPO C, PARA ELETRODUTO DE PVC SOLDÁVEL DN 20 MM (1/2''), APARENTE - FORNECIMENTO E INSTALAÇÃO. AF_10/2022</t>
  </si>
  <si>
    <t>104402</t>
  </si>
  <si>
    <t>CONDULETE DE PVC, TIPO C, PARA ELETRODUTO DE PVC SOLDÁVEL DN 25 MM (3/4''), APARENTE - FORNECIMENTO E INSTALAÇÃO. AF_10/2022</t>
  </si>
  <si>
    <t>104403</t>
  </si>
  <si>
    <t>CONDULETE DE PVC, TIPO C, PARA ELETRODUTO DE PVC SOLDÁVEL DN 32 MM (1''), APARENTE - FORNECIMENTO E INSTALAÇÃO. AF_10/2022</t>
  </si>
  <si>
    <t>104404</t>
  </si>
  <si>
    <t>CONDULETE DE PVC, TIPO T, PARA ELETRODUTO DE PVC SOLDÁVEL DN 25 MM (3/4''), APARENTE - FORNECIMENTO E INSTALAÇÃO. AF_10/2022</t>
  </si>
  <si>
    <t>104405</t>
  </si>
  <si>
    <t>CONDULETE DE PVC, TIPO T, PARA ELETRODUTO DE PVC SOLDÁVEL DN 32 MM (1''), APARENTE - FORNECIMENTO E INSTALAÇÃO. AF_10/2022</t>
  </si>
  <si>
    <t>50,42</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</si>
  <si>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</si>
  <si>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</si>
  <si>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</si>
  <si>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</si>
  <si>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</si>
  <si>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</si>
  <si>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</si>
  <si>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</si>
  <si>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</si>
  <si>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51,91</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</si>
  <si>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</si>
  <si>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</si>
  <si>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</si>
  <si>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58,64</t>
  </si>
  <si>
    <t>DISJUNTOR BIPOLAR TIPO DIN, CORRENTE NOMINAL DE 40A - FORNECIMENTO E INSTALAÇÃO. AF_10/2020</t>
  </si>
  <si>
    <t>63,90</t>
  </si>
  <si>
    <t>DISJUNTOR BIPOLAR TIPO DIN, CORRENTE NOMINAL DE 50A - FORNECIMENTO E INSTALAÇÃO. AF_10/2020</t>
  </si>
  <si>
    <t>71,49</t>
  </si>
  <si>
    <t>DISJUNTOR TRIPOLAR TIPO DIN, CORRENTE NOMINAL DE 10A - FORNECIMENTO E INSTALAÇÃO. AF_10/2020</t>
  </si>
  <si>
    <t>63,43</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</si>
  <si>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</si>
  <si>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</si>
  <si>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</si>
  <si>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</si>
  <si>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75,92</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</si>
  <si>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</si>
  <si>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</si>
  <si>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</si>
  <si>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3.305,87</t>
  </si>
  <si>
    <t>QUADRO DE MEDIÇÃO GERAL DE ENERGIA COM 12 MEDIDORES - FORNECIMENTO E INSTALAÇÃO. AF_10/2020</t>
  </si>
  <si>
    <t>6.340,06</t>
  </si>
  <si>
    <t>QUADRO DE MEDIÇÃO GERAL DE ENERGIA COM 16 MEDIDORES - FORNECIMENTO E INSTALAÇÃO. AF_10/2020</t>
  </si>
  <si>
    <t>8.453,41</t>
  </si>
  <si>
    <t>97362</t>
  </si>
  <si>
    <t>QUADRO DE MEDIÇÃO GERAL DE ENERGIA PARA BARRAMENTO BLINDADO COM 4 MEDIDORES - FORNECIMENTO E INSTALAÇÃO. AF_10/2020</t>
  </si>
  <si>
    <t>1.735,40</t>
  </si>
  <si>
    <t>101875</t>
  </si>
  <si>
    <t>QUADRO DE DISTRIBUIÇÃO DE ENERGIA EM CHAPA DE AÇO GALVANIZADO, DE EMBUTIR, COM BARRAMENTO TRIFÁSICO, PARA 12 DISJUNTORES DIN 100A - FORNECIMENTO E INSTALAÇÃO. AF_10/2020</t>
  </si>
  <si>
    <t>378,94</t>
  </si>
  <si>
    <t>101876</t>
  </si>
  <si>
    <t>QUADRO DE DISTRIBUIÇÃO DE ENERGIA EM PVC, DE EMBUTIR, SEM BARRAMENTO, PARA 6 DISJUNTORES - FORNECIMENTO E INSTALAÇÃO. AF_10/2020</t>
  </si>
  <si>
    <t>79,34</t>
  </si>
  <si>
    <t>101877</t>
  </si>
  <si>
    <t>QUADRO DE DISTRIBUIÇÃO DE ENERGIA EM PVC, DE EMBUTIR, SEM BARRAMENTO, PARA 3 DISJUNTORES - FORNECIMENTO E INSTALAÇÃO. AF_10/2020</t>
  </si>
  <si>
    <t>101878</t>
  </si>
  <si>
    <t>QUADRO DE DISTRIBUIÇÃO DE ENERGIA EM CHAPA DE AÇO GALVANIZADO, DE SOBREPOR, COM BARRAMENTO TRIFÁSICO, PARA 18 DISJUNTORES DIN 100A - FORNECIMENTO E INSTALAÇÃO. AF_10/2020</t>
  </si>
  <si>
    <t>540,02</t>
  </si>
  <si>
    <t>101879</t>
  </si>
  <si>
    <t>QUADRO DE DISTRIBUIÇÃO DE ENERGIA EM CHAPA DE AÇO GALVANIZADO, DE EMBUTIR, COM BARRAMENTO TRIFÁSICO, PARA 24 DISJUNTORES DIN 100A - FORNECIMENTO E INSTALAÇÃO. AF_10/2020</t>
  </si>
  <si>
    <t>545,06</t>
  </si>
  <si>
    <t>101880</t>
  </si>
  <si>
    <t>QUADRO DE DISTRIBUIÇÃO DE ENERGIA EM CHAPA DE AÇO GALVANIZADO, DE EMBUTIR, COM BARRAMENTO TRIFÁSICO, PARA 30 DISJUNTORES DIN 150A - FORNECIMENTO E INSTALAÇÃO. AF_10/2020</t>
  </si>
  <si>
    <t>628,10</t>
  </si>
  <si>
    <t>101881</t>
  </si>
  <si>
    <t>QUADRO DE DISTRIBUIÇÃO DE ENERGIA EM CHAPA DE AÇO GALVANIZADO, DE EMBUTIR, COM BARRAMENTO TRIFÁSICO, PARA 40 DISJUNTORES DIN 100A - FORNECIMENTO E INSTALAÇÃO. AF_10/2020</t>
  </si>
  <si>
    <t>896,99</t>
  </si>
  <si>
    <t>101882</t>
  </si>
  <si>
    <t>QUADRO DE DISTRIBUIÇÃO DE ENERGIA EM CHAPA DE AÇO GALVANIZADO, DE EMBUTIR, COM BARRAMENTO TRIFÁSICO, PARA 30 DISJUNTORES DIN 225A - FORNECIMENTO E INSTALAÇÃO. AF_10/2020</t>
  </si>
  <si>
    <t>1.267,37</t>
  </si>
  <si>
    <t>101883</t>
  </si>
  <si>
    <t>QUADRO DE DISTRIBUIÇÃO DE ENERGIA EM CHAPA DE AÇO GALVANIZADO, DE EMBUTIR, COM BARRAMENTO TRIFÁSICO, PARA 18 DISJUNTORES DIN 100A - FORNECIMENTO E INSTALAÇÃO. AF_10/2020</t>
  </si>
  <si>
    <t>520,08</t>
  </si>
  <si>
    <t>101890</t>
  </si>
  <si>
    <t>DISJUNTOR MONOPOLAR TIPO NEMA, CORRENTE NOMINAL DE 10 ATÉ 30A - FORNECIMENTO E INSTALAÇÃO. AF_10/2020</t>
  </si>
  <si>
    <t>101891</t>
  </si>
  <si>
    <t>DISJUNTOR MONOPOLAR TIPO NEMA, CORRENTE NOMINAL DE 35 ATÉ 50A - FORNECIMENTO E INSTALAÇÃO. AF_10/2020</t>
  </si>
  <si>
    <t>101892</t>
  </si>
  <si>
    <t>DISJUNTOR BIPOLAR TIPO NEMA, CORRENTE NOMINAL DE 10 ATÉ 50A - FORNECIMENTO E INSTALAÇÃO. AF_10/2020</t>
  </si>
  <si>
    <t>64,39</t>
  </si>
  <si>
    <t>101893</t>
  </si>
  <si>
    <t>DISJUNTOR TRIPOLAR TIPO NEMA, CORRENTE NOMINAL DE 10 ATÉ 50A - FORNECIMENTO E INSTALAÇÃO. AF_10/2020</t>
  </si>
  <si>
    <t>83,13</t>
  </si>
  <si>
    <t>101894</t>
  </si>
  <si>
    <t>DISJUNTOR TRIPOLAR TIPO NEMA, CORRENTE NOMINAL DE 60 ATÉ 100A - FORNECIMENTO E INSTALAÇÃO. AF_10/2020</t>
  </si>
  <si>
    <t>152,36</t>
  </si>
  <si>
    <t>101895</t>
  </si>
  <si>
    <t>DISJUNTOR TERMOMAGNÉTICO TRIPOLAR , CORRENTE NOMINAL DE 125A - FORNECIMENTO E INSTALAÇÃO. AF_10/2020</t>
  </si>
  <si>
    <t>394,22</t>
  </si>
  <si>
    <t>101896</t>
  </si>
  <si>
    <t>DISJUNTOR TERMOMAGNÉTICO TRIPOLAR , CORRENTE NOMINAL DE 200A - FORNECIMENTO E INSTALAÇÃO. AF_10/2020</t>
  </si>
  <si>
    <t>576,15</t>
  </si>
  <si>
    <t>101897</t>
  </si>
  <si>
    <t>DISJUNTOR TERMOMAGNÉTICO TRIPOLAR , CORRENTE NOMINAL DE 250A - FORNECIMENTO E INSTALAÇÃO. AF_10/2020</t>
  </si>
  <si>
    <t>900,59</t>
  </si>
  <si>
    <t>101898</t>
  </si>
  <si>
    <t>DISJUNTOR TERMOMAGNÉTICO TRIPOLAR , CORRENTE NOMINAL DE 400A - FORNECIMENTO E INSTALAÇÃO. AF_10/2020</t>
  </si>
  <si>
    <t>1.192,29</t>
  </si>
  <si>
    <t>101899</t>
  </si>
  <si>
    <t>DISJUNTOR TERMOMAGNÉTICO TRIPOLAR , CORRENTE NOMINAL DE 600A - FORNECIMENTO E INSTALAÇÃO. AF_10/2020</t>
  </si>
  <si>
    <t>1.886,14</t>
  </si>
  <si>
    <t>101900</t>
  </si>
  <si>
    <t>DISJUNTOR BAIXA TENSÃO TRIPOLAR A SECO  800A/600V - FORNECIMENTO E INSTALAÇÃO. AF_10/2020</t>
  </si>
  <si>
    <t>3.895,82</t>
  </si>
  <si>
    <t>101901</t>
  </si>
  <si>
    <t>CONTATOR TRIPOLAR I NOMINAL 12A - FORNECIMENTO E INSTALAÇÃO. AF_10/2020</t>
  </si>
  <si>
    <t>173,38</t>
  </si>
  <si>
    <t>101902</t>
  </si>
  <si>
    <t>CONTATOR TRIPOLAR I NOMINAL 22A - FORNECIMENTO E INSTALAÇÃO. AF_10/2020</t>
  </si>
  <si>
    <t>101903</t>
  </si>
  <si>
    <t>CONTATOR TRIPOLAR I NOMINAL 38A - FORNECIMENTO E INSTALAÇÃO. AF_10/2020</t>
  </si>
  <si>
    <t>447,59</t>
  </si>
  <si>
    <t>101904</t>
  </si>
  <si>
    <t>CONTATOR TRIPOLAR I NOMIMAL 95A - FORNECIMENTO E INSTALAÇÃO. AF_10/2020</t>
  </si>
  <si>
    <t>1.642,80</t>
  </si>
  <si>
    <t>101938</t>
  </si>
  <si>
    <t>CAIXA DE PROTEÇÃO PARA MEDIDOR MONOFÁSICO DE EMBUTIR - FORNECIMENTO E INSTALAÇÃO. AF_10/2020</t>
  </si>
  <si>
    <t>105,72</t>
  </si>
  <si>
    <t>101946</t>
  </si>
  <si>
    <t>QUADRO DE MEDIÇÃO GERAL DE ENERGIA PARA 1 MEDIDOR DE SOBREPOR - FORNECIMENTO E INSTALAÇÃO. AF_10/2020</t>
  </si>
  <si>
    <t>173,92</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</si>
  <si>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</si>
  <si>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</si>
  <si>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</si>
  <si>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</si>
  <si>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</si>
  <si>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</si>
  <si>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</si>
  <si>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22,34</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</si>
  <si>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</si>
  <si>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</si>
  <si>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</si>
  <si>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</si>
  <si>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48,34</t>
  </si>
  <si>
    <t>INTERRUPTOR SIMPLES (1 MÓDULO) COM INTERRUPTOR PARALELO (1 MÓDULO), 10A/250V, INCLUINDO SUPORTE E PLACA - FORNECIMENTO E INSTALAÇÃO. AF_03/2023</t>
  </si>
  <si>
    <t>61,34</t>
  </si>
  <si>
    <t>INTERRUPTOR SIMPLES (2 MÓDULOS), 10A/250V, SEM SUPORTE E SEM PLACA - FORNECIMENTO E INSTALAÇÃO. AF_03/2023</t>
  </si>
  <si>
    <t>40,68</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</si>
  <si>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</si>
  <si>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</si>
  <si>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</si>
  <si>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69,12</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</si>
  <si>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</si>
  <si>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</si>
  <si>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87,40</t>
  </si>
  <si>
    <t>INTERRUPTOR SIMPLES (2 MÓDULOS) COM INTERRUPTOR PARALELO (1 MÓDULO), 10A/250V, SEM SUPORTE E SEM PLACA - FORNECIMENTO E INSTALAÇÃO. AF_03/2023</t>
  </si>
  <si>
    <t>66,67</t>
  </si>
  <si>
    <t>INTERRUPTOR SIMPLES (2 MÓDULOS) COM INTERRUPTOR PARALELO (1 MÓDULO), 10A/250V, INCLUINDO SUPORTE E PLACA - FORNECIMENTO E INSTALAÇÃO. AF_03/2023</t>
  </si>
  <si>
    <t>79,67</t>
  </si>
  <si>
    <t>INTERRUPTOR SIMPLES (3 MÓDULOS), 10A/250V, SEM SUPORTE E SEM PLACA - FORNECIMENTO E INSTALAÇÃO. AF_03/2023</t>
  </si>
  <si>
    <t>59,02</t>
  </si>
  <si>
    <t>INTERRUPTOR SIMPLES (3 MÓDULOS), 10A/250V, INCLUINDO SUPORTE E PLACA - FORNECIMENTO E INSTALAÇÃO. AF_03/2023</t>
  </si>
  <si>
    <t>72,02</t>
  </si>
  <si>
    <t>INTERRUPTOR PARALELO (3 MÓDULOS), 10A/250V, SEM SUPORTE E SEM PLACA - FORNECIMENTO E INSTALAÇÃO. AF_03/2023</t>
  </si>
  <si>
    <t>82,12</t>
  </si>
  <si>
    <t>INTERRUPTOR PARALELO (3 MÓDULOS), 10A/250V, INCLUINDO SUPORTE E PLACA - FORNECIMENTO E INSTALAÇÃO. AF_03/2023</t>
  </si>
  <si>
    <t>INTERRUPTOR SIMPLES (3 MÓDULOS) COM INTERRUPTOR PARALELO (1 MÓDULO), 10A/250V, SEM SUPORTE E SEM PLACA - FORNECIMENTO E INSTALAÇÃO. AF_03/2023</t>
  </si>
  <si>
    <t>85,47</t>
  </si>
  <si>
    <t>INTERRUPTOR SIMPLES (3 MÓDULOS) COM INTERRUPTOR PARALELO (1 MÓDULO), 10A/250V, INCLUINDO SUPORTE E PLACA - FORNECIMENTO E INSTALAÇÃO. AF_03/2023</t>
  </si>
  <si>
    <t>104,14</t>
  </si>
  <si>
    <t>INTERRUPTOR SIMPLES (2 MÓDULOS) COM INTERRUPTOR PARALELO (2 MÓDULOS), 10A/250V, SEM SUPORTE E SEM PLACA - FORNECIMENTO E INSTALAÇÃO. AF_03/2023</t>
  </si>
  <si>
    <t>93,26</t>
  </si>
  <si>
    <t>INTERRUPTOR SIMPLES (2 MÓDULOS) COM INTERRUPTOR PARALELO (2 MÓDULOS), 10A/250V, INCLUINDO SUPORTE E PLACA - FORNECIMENTO E INSTALAÇÃO. AF_03/2023</t>
  </si>
  <si>
    <t>111,93</t>
  </si>
  <si>
    <t>INTERRUPTOR SIMPLES (4 MÓDULOS), 10A/250V, SEM SUPORTE E SEM PLACA - FORNECIMENTO E INSTALAÇÃO. AF_03/2023</t>
  </si>
  <si>
    <t>77,75</t>
  </si>
  <si>
    <t>INTERRUPTOR SIMPLES (4 MÓDULOS), 10A/250V, INCLUINDO SUPORTE E PLACA - FORNECIMENTO E INSTALAÇÃO. AF_03/2023</t>
  </si>
  <si>
    <t>96,42</t>
  </si>
  <si>
    <t>INTERRUPTOR SIMPLES (6 MÓDULOS), 10A/250V, SEM SUPORTE E SEM PLACA - FORNECIMENTO E INSTALAÇÃO. AF_03/2023</t>
  </si>
  <si>
    <t>114,50</t>
  </si>
  <si>
    <t>INTERRUPTOR SIMPLES (6 MÓDULOS), 10A/250V, INCLUINDO SUPORTE E PLACA - FORNECIMENTO E INSTALAÇÃO. AF_03/2023</t>
  </si>
  <si>
    <t>INTERRUPTOR INTERMEDIÁRIO (1 MÓDULO), 10A/250V, SEM SUPORTE E SEM PLACA - FORNECIMENTO E INSTALAÇÃO. AF_03/2023</t>
  </si>
  <si>
    <t>46,34</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</si>
  <si>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</si>
  <si>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</si>
  <si>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</si>
  <si>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58,04</t>
  </si>
  <si>
    <t>DIMMER ROTATIVO (1 MÓDULO), 220V/600W, SEM SUPORTE E SEM PLACA - FORNECIMENTO E INSTALAÇÃO. AF_03/2023</t>
  </si>
  <si>
    <t>96,97</t>
  </si>
  <si>
    <t>DIMMER ROTATIVO (1 MÓDULO), 220V/600W, INCLUINDO SUPORTE E PLACA - FORNECIMENTO E INSTALAÇÃO. AF_03/2023</t>
  </si>
  <si>
    <t>109,97</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</si>
  <si>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</si>
  <si>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</si>
  <si>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</si>
  <si>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</si>
  <si>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56,05</t>
  </si>
  <si>
    <t>INTERRUPTOR PULSADOR MINUTERIA (1 MÓDULO), 10A/250V, SEM SUPORTE E SEM PLACA - FORNECIMENTO E INSTALAÇÃO. AF_03/2023</t>
  </si>
  <si>
    <t>INTERRUPTOR PULSADOR MINUTERIA (1 MÓDULO), 10A/250V, INCLUINDO SUPORTE E PLACA - FORNECIMENTO E INSTALAÇÃO. AF_03/2023</t>
  </si>
  <si>
    <t>38,49</t>
  </si>
  <si>
    <t>TOMADA ALTA DE EMBUTIR (1 MÓDULO), 2P+T 10 A, SEM SUPORTE E SEM PLACA - FORNECIMENTO E INSTALAÇÃO. AF_03/2023</t>
  </si>
  <si>
    <t>41,38</t>
  </si>
  <si>
    <t>TOMADA ALTA DE EMBUTIR (1 MÓDULO), 2P+T 20 A, SEM SUPORTE E SEM PLACA - FORNECIMENTO E INSTALAÇÃO. AF_03/2023</t>
  </si>
  <si>
    <t>TOMADA ALTA DE EMBUTIR (1 MÓDULO), 2P+T 10 A, INCLUINDO SUPORTE E PLACA - FORNECIMENTO E INSTALAÇÃO. AF_03/2023</t>
  </si>
  <si>
    <t>54,38</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</si>
  <si>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</si>
  <si>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</si>
  <si>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</si>
  <si>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31,18</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</si>
  <si>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</si>
  <si>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</si>
  <si>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</si>
  <si>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</si>
  <si>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</si>
  <si>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37,01</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</si>
  <si>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</si>
  <si>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</si>
  <si>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</si>
  <si>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58,38</t>
  </si>
  <si>
    <t>TOMADA MÉDIA DE EMBUTIR (2 MÓDULOS), 2P+T 10 A, INCLUINDO SUPORTE E PLACA - FORNECIMENTO E INSTALAÇÃO. AF_03/2023</t>
  </si>
  <si>
    <t>66,70</t>
  </si>
  <si>
    <t>TOMADA MÉDIA DE EMBUTIR (2 MÓDULOS), 2P+T 20 A, INCLUINDO SUPORTE E PLACA - FORNECIMENTO E INSTALAÇÃO. AF_03/2023</t>
  </si>
  <si>
    <t>71,38</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</si>
  <si>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</si>
  <si>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</si>
  <si>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</si>
  <si>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</si>
  <si>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61,63</t>
  </si>
  <si>
    <t>TOMADA MÉDIA DE EMBUTIR (3 MÓDULOS), 2P+T 10 A, SEM SUPORTE E SEM PLACA - FORNECIMENTO E INSTALAÇÃO. AF_03/2023</t>
  </si>
  <si>
    <t>TOMADA MÉDIA DE EMBUTIR (3 MÓDULOS), 2P+T 20 A, SEM SUPORTE E SEM PLACA - FORNECIMENTO E INSTALAÇÃO. AF_03/2023</t>
  </si>
  <si>
    <t>85,51</t>
  </si>
  <si>
    <t>TOMADA MÉDIA DE EMBUTIR (3 MÓDULOS), 2P+T 10 A, INCLUINDO SUPORTE E PLACA - FORNECIMENTO E INSTALAÇÃO. AF_03/2023</t>
  </si>
  <si>
    <t>91,49</t>
  </si>
  <si>
    <t>TOMADA MÉDIA DE EMBUTIR (3 MÓDULOS), 2P+T 20 A, INCLUINDO SUPORTE E PLACA - FORNECIMENTO E INSTALAÇÃO. AF_03/2023</t>
  </si>
  <si>
    <t>TOMADA BAIXA DE EMBUTIR (3 MÓDULOS), 2P+T 10 A, SEM SUPORTE E SEM PLACA - FORNECIMENTO E INSTALAÇÃO. AF_03/2023</t>
  </si>
  <si>
    <t>63,89</t>
  </si>
  <si>
    <t>TOMADA BAIXA DE EMBUTIR (3 MÓDULOS), 2P+T 20 A, SEM SUPORTE E SEM PLACA - FORNECIMENTO E INSTALAÇÃO. AF_03/2023</t>
  </si>
  <si>
    <t>TOMADA BAIXA DE EMBUTIR (3 MÓDULOS), 2P+T 10 A, INCLUINDO SUPORTE E PLACA - FORNECIMENTO E INSTALAÇÃO. AF_03/2023</t>
  </si>
  <si>
    <t>76,89</t>
  </si>
  <si>
    <t>TOMADA BAIXA DE EMBUTIR (3 MÓDULOS), 2P+T 20 A, INCLUINDO SUPORTE E PLACA - FORNECIMENTO E INSTALAÇÃO. AF_03/2023</t>
  </si>
  <si>
    <t>83,91</t>
  </si>
  <si>
    <t>TOMADA BAIXA DE EMBUTIR (4 MÓDULOS), 2P+T 10 A, SEM SUPORTE E SEM PLACA - FORNECIMENTO E INSTALAÇÃO. AF_03/2023</t>
  </si>
  <si>
    <t>TOMADA BAIXA DE EMBUTIR (4 MÓDULOS), 2P+T 10 A, INCLUINDO SUPORTE E PLACA - FORNECIMENTO E INSTALAÇÃO. AF_03/2023</t>
  </si>
  <si>
    <t>103,21</t>
  </si>
  <si>
    <t>TOMADA BAIXA DE EMBUTIR (6 MÓDULOS), 2P+T 10 A, SEM SUPORTE E SEM PLACA - FORNECIMENTO E INSTALAÇÃO. AF_03/2023</t>
  </si>
  <si>
    <t>124,75</t>
  </si>
  <si>
    <t>TOMADA BAIXA DE EMBUTIR (6 MÓDULOS), 2P+T 10 A, INCLUINDO SUPORTE E PLACA - FORNECIMENTO E INSTALAÇÃO. AF_03/2023</t>
  </si>
  <si>
    <t>143,42</t>
  </si>
  <si>
    <t>INTERRUPTOR SIMPLES (1 MÓDULO) COM 1 TOMADA DE EMBUTIR 2P+T 10 A, SEM SUPORTE E SEM PLACA - FORNECIMENTO E INSTALAÇÃO. AF_03/2023</t>
  </si>
  <si>
    <t>47,13</t>
  </si>
  <si>
    <t>INTERRUPTOR SIMPLES (1 MÓDULO) COM 1 TOMADA DE EMBUTIR 2P+T 10 A, INCLUINDO SUPORTE E PLACA - FORNECIMENTO E INSTALAÇÃO. AF_03/2023</t>
  </si>
  <si>
    <t>60,13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</si>
  <si>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</si>
  <si>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</si>
  <si>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84,98</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</si>
  <si>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</si>
  <si>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</si>
  <si>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</si>
  <si>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54,91</t>
  </si>
  <si>
    <t>INTERRUPTOR PARALELO (1 MÓDULO) COM 1 TOMADA DE EMBUTIR 2P+T 10 A, INCLUINDO SUPORTE E PLACA - FORNECIMENTO E INSTALAÇÃO. AF_03/2023</t>
  </si>
  <si>
    <t>67,91</t>
  </si>
  <si>
    <t>INTERRUPTOR PARALELO (1 MÓDULO) COM 2 TOMADAS DE EMBUTIR 2P+T 10 A, SEM SUPORTE E SEM PLACA - FORNECIMENTO E INSTALAÇÃO. AF_03/2023</t>
  </si>
  <si>
    <t>79,70</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</si>
  <si>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</si>
  <si>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</si>
  <si>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80,91</t>
  </si>
  <si>
    <t>INTERRUPTOR PARALELO (2 MÓDULOS) COM 1 TOMADA DE EMBUTIR 2P+T 10 A, INCLUINDO SUPORTE E PLACA - FORNECIMENTO E INSTALAÇÃO. AF_03/2023</t>
  </si>
  <si>
    <t>93,91</t>
  </si>
  <si>
    <t>INTERRUPTOR SIMPLES (1 MÓDULO), INTERRUPTOR PARALELO (1 MÓDULO) E 1 TOMADA DE EMBUTIR 2P+T 10 A, SEM SUPORTE E SEM PLACA - FORNECIMENTO E INSTALAÇÃO. AF_03/2023</t>
  </si>
  <si>
    <t>73,19</t>
  </si>
  <si>
    <t>INTERRUPTOR SIMPLES (1 MÓDULO), INTERRUPTOR PARALELO (1 MÓDULO) E 1 TOMADA DE EMBUTIR 2P+T 10 A, INCLUINDO SUPORTE E PLACA - FORNECIMENTO E INSTALAÇÃO. AF_03/2023</t>
  </si>
  <si>
    <t>98,22</t>
  </si>
  <si>
    <t>131,73</t>
  </si>
  <si>
    <t>178,00</t>
  </si>
  <si>
    <t>322,41</t>
  </si>
  <si>
    <t>50,14</t>
  </si>
  <si>
    <t>162,57</t>
  </si>
  <si>
    <t>149,63</t>
  </si>
  <si>
    <t>117,81</t>
  </si>
  <si>
    <t>81,18</t>
  </si>
  <si>
    <t>76,76</t>
  </si>
  <si>
    <t>27,81</t>
  </si>
  <si>
    <t>30,16</t>
  </si>
  <si>
    <t>66,16</t>
  </si>
  <si>
    <t>LÂMPADA TUBULAR FLUORESCENTE T8 DE 16/18 W, BASE G13 - FORNECIMENTO E INSTALAÇÃO. AF_02/2020_PS</t>
  </si>
  <si>
    <t>LÂMPADA TUBULAR FLUORESCENTE T8 DE 32/36 W, BASE G13 - FORNECIMENTO E INSTALAÇÃO. AF_02/2020_PS</t>
  </si>
  <si>
    <t>70,23</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</si>
  <si>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</si>
  <si>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</si>
  <si>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</si>
  <si>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26,30</t>
  </si>
  <si>
    <t>LÂMPADA TUBULAR LED DE 18/20 W, BASE G13 - FORNECIMENTO E INSTALAÇÃO. AF_02/2020_PS</t>
  </si>
  <si>
    <t>263,46</t>
  </si>
  <si>
    <t>356,00</t>
  </si>
  <si>
    <t>75,36</t>
  </si>
  <si>
    <t>127,35</t>
  </si>
  <si>
    <t>78,32</t>
  </si>
  <si>
    <t>103782</t>
  </si>
  <si>
    <t>LUMINÁRIA TIPO PLAFON CIRCULAR, DE SOBREPOR, COM LED DE 12/13 W - FORNECIMENTO E INSTALAÇÃO. AF_03/2022</t>
  </si>
  <si>
    <t>101489</t>
  </si>
  <si>
    <t>ENTRADA DE ENERGIA ELÉTRICA, AÉREA, MONOFÁSICA, COM CAIXA DE SOBREPOR, CABO DE 10 MM2 E DISJUNTOR DIN 50A (NÃO INCLUSO O POSTE DE CONCRETO). AF_07/2020_PS</t>
  </si>
  <si>
    <t>1.420,29</t>
  </si>
  <si>
    <t>101490</t>
  </si>
  <si>
    <t>ENTRADA DE ENERGIA ELÉTRICA, AÉREA, MONOFÁSICA, COM CAIXA DE SOBREPOR, CABO DE 16 MM2 E DISJUNTOR DIN 50A (NÃO INCLUSO O POSTE DE CONCRETO). AF_07/2020_PS</t>
  </si>
  <si>
    <t>1.508,95</t>
  </si>
  <si>
    <t>101491</t>
  </si>
  <si>
    <t>ENTRADA DE ENERGIA ELÉTRICA, AÉREA, MONOFÁSICA, COM CAIXA DE SOBREPOR, CABO DE 25 MM2 E DISJUNTOR DIN 50A (NÃO INCLUSO O POSTE DE CONCRETO). AF_07/2020_PS</t>
  </si>
  <si>
    <t>1.515,22</t>
  </si>
  <si>
    <t>101492</t>
  </si>
  <si>
    <t>ENTRADA DE ENERGIA ELÉTRICA, AÉREA, MONOFÁSICA, COM CAIXA DE SOBREPOR, CABO DE 35 MM2 E DISJUNTOR DIN 50A (NÃO INCLUSO O POSTE DE CONCRETO). AF_07/2020_PS</t>
  </si>
  <si>
    <t>1.638,86</t>
  </si>
  <si>
    <t>101493</t>
  </si>
  <si>
    <t>ENTRADA DE ENERGIA ELÉTRICA, AÉREA, MONOFÁSICA, COM CAIXA DE EMBUTIR, CABO DE 10 MM2 E DISJUNTOR DIN 50A (NÃO INCLUSO O POSTE DE CONCRETO). AF_07/2020_PS</t>
  </si>
  <si>
    <t>1.398,23</t>
  </si>
  <si>
    <t>101494</t>
  </si>
  <si>
    <t>ENTRADA DE ENERGIA ELÉTRICA, AÉREA, MONOFÁSICA, COM CAIXA DE EMBUTIR, CABO DE 16 MM2 E DISJUNTOR DIN 50A (NÃO INCLUSO O POSTE DE CONCRETO). AF_07/2020_PS</t>
  </si>
  <si>
    <t>1.486,89</t>
  </si>
  <si>
    <t>101495</t>
  </si>
  <si>
    <t>ENTRADA DE ENERGIA ELÉTRICA, AÉREA, MONOFÁSICA, COM CAIXA DE EMBUTIR, CABO DE 25 MM2 E DISJUNTOR DIN 50A (NÃO INCLUSO O POSTE DE CONCRETO). AF_07/2020_PS</t>
  </si>
  <si>
    <t>1.493,16</t>
  </si>
  <si>
    <t>101496</t>
  </si>
  <si>
    <t>ENTRADA DE ENERGIA ELÉTRICA, AÉREA, MONOFÁSICA, COM CAIXA DE EMBUTIR, CABO DE 35 MM2 E DISJUNTOR DIN 50A (NÃO INCLUSO O POSTE DE CONCRETO). AF_07/2020_PS</t>
  </si>
  <si>
    <t>1.616,80</t>
  </si>
  <si>
    <t>101497</t>
  </si>
  <si>
    <t>ENTRADA DE ENERGIA ELÉTRICA, AÉREA, BIFÁSICA, COM CAIXA DE SOBREPOR, CABO DE 10 MM2 E DISJUNTOR DIN 50A (NÃO INCLUSO O POSTE DE CONCRETO). AF_07/2020_PS</t>
  </si>
  <si>
    <t>1.650,22</t>
  </si>
  <si>
    <t>101498</t>
  </si>
  <si>
    <t>ENTRADA DE ENERGIA ELÉTRICA, AÉREA, BIFÁSICA, COM CAIXA DE SOBREPOR, CABO DE 16 MM2 E DISJUNTOR DIN 50A (NÃO INCLUSO O POSTE DE CONCRETO). AF_07/2020_PS</t>
  </si>
  <si>
    <t>1.784,42</t>
  </si>
  <si>
    <t>101499</t>
  </si>
  <si>
    <t>ENTRADA DE ENERGIA ELÉTRICA, AÉREA, BIFÁSICA, COM CAIXA DE SOBREPOR, CABO DE 25 MM2 E DISJUNTOR DIN 50A (NÃO INCLUSO O POSTE DE CONCRETO). AF_07/2020_PS</t>
  </si>
  <si>
    <t>1.793,91</t>
  </si>
  <si>
    <t>101500</t>
  </si>
  <si>
    <t>ENTRADA DE ENERGIA ELÉTRICA, AÉREA, BIFÁSICA, COM CAIXA DE SOBREPOR, CABO DE 35 MM2 E DISJUNTOR DIN 50A (NÃO INCLUSO O POSTE DE CONCRETO). AF_07/2020_PS</t>
  </si>
  <si>
    <t>1.965,12</t>
  </si>
  <si>
    <t>101501</t>
  </si>
  <si>
    <t>ENTRADA DE ENERGIA ELÉTRICA, AÉREA, BIFÁSICA, COM CAIXA DE EMBUTIR, CABO DE 10 MM2 E DISJUNTOR DIN 50A (NÃO INCLUSO O POSTE DE CONCRETO). AF_07/2020_PS</t>
  </si>
  <si>
    <t>1.636,14</t>
  </si>
  <si>
    <t>101502</t>
  </si>
  <si>
    <t>ENTRADA DE ENERGIA ELÉTRICA, AÉREA, BIFÁSICA, COM CAIXA DE EMBUTIR, CABO DE 16 MM2 E DISJUNTOR DIN 50A (NÃO INCLUSO O POSTE DE CONCRETO). AF_07/2020_PS</t>
  </si>
  <si>
    <t>1.770,34</t>
  </si>
  <si>
    <t>101503</t>
  </si>
  <si>
    <t>ENTRADA DE ENERGIA ELÉTRICA, AÉREA, BIFÁSICA, COM CAIXA DE EMBUTIR, CABO DE 25 MM2 E DISJUNTOR DIN 50A (NÃO INCLUSO O POSTE DE CONCRETO). AF_07/2020_PS</t>
  </si>
  <si>
    <t>1.779,83</t>
  </si>
  <si>
    <t>101504</t>
  </si>
  <si>
    <t>ENTRADA DE ENERGIA ELÉTRICA, AÉREA, BIFÁSICA, COM CAIXA DE EMBUTIR, CABO DE 35 MM2 E DISJUNTOR DIN 50A (NÃO INCLUSO O POSTE DE CONCRETO). AF_07/2020_PS</t>
  </si>
  <si>
    <t>1.951,04</t>
  </si>
  <si>
    <t>101505</t>
  </si>
  <si>
    <t>ENTRADA DE ENERGIA ELÉTRICA, AÉREA, TRIFÁSICA, COM CAIXA DE SOBREPOR, CABO DE 10 MM2 E DISJUNTOR DIN 50A (NÃO INCLUSO O POSTE DE CONCRETO). AF_07/2020_PS</t>
  </si>
  <si>
    <t>1.754,82</t>
  </si>
  <si>
    <t>101506</t>
  </si>
  <si>
    <t>ENTRADA DE ENERGIA ELÉTRICA, AÉREA, TRIFÁSICA, COM CAIXA DE SOBREPOR, CABO DE 16 MM2 E DISJUNTOR DIN 50A (NÃO INCLUSO O POSTE DE CONCRETO). AF_07/2020_PS</t>
  </si>
  <si>
    <t>1.933,76</t>
  </si>
  <si>
    <t>101507</t>
  </si>
  <si>
    <t>ENTRADA DE ENERGIA ELÉTRICA, AÉREA, TRIFÁSICA, COM CAIXA DE SOBREPOR, CABO DE 25 MM2 E DISJUNTOR DIN 50A (NÃO INCLUSO O POSTE DE CONCRETO). AF_07/2020_PS</t>
  </si>
  <si>
    <t>1.946,41</t>
  </si>
  <si>
    <t>101508</t>
  </si>
  <si>
    <t>ENTRADA DE ENERGIA ELÉTRICA, AÉREA, TRIFÁSICA, COM CAIXA DE SOBREPOR, CABO DE 35 MM2 E DISJUNTOR DIN 50A (NÃO INCLUSO O POSTE DE CONCRETO). AF_07/2020_PS</t>
  </si>
  <si>
    <t>2.164,35</t>
  </si>
  <si>
    <t>101509</t>
  </si>
  <si>
    <t>ENTRADA DE ENERGIA ELÉTRICA, AÉREA, TRIFÁSICA, COM CAIXA DE EMBUTIR, CABO DE 10 MM2 E DISJUNTOR DIN 50A (NÃO INCLUSO O POSTE DE CONCRETO). AF_07/2020_PS</t>
  </si>
  <si>
    <t>1.819,85</t>
  </si>
  <si>
    <t>101510</t>
  </si>
  <si>
    <t>ENTRADA DE ENERGIA ELÉTRICA, AÉREA, TRIFÁSICA, COM CAIXA DE EMBUTIR, CABO DE 16 MM2 E DISJUNTOR DIN 50A (NÃO INCLUSO O POSTE DE CONCRETO). AF_07/2020_PS</t>
  </si>
  <si>
    <t>1.998,79</t>
  </si>
  <si>
    <t>101511</t>
  </si>
  <si>
    <t>ENTRADA DE ENERGIA ELÉTRICA, AÉREA, TRIFÁSICA, COM CAIXA DE EMBUTIR, CABO DE 25 MM2 E DISJUNTOR DIN 50A (NÃO INCLUSO O POSTE DE CONCRETO). AF_07/2020_PS</t>
  </si>
  <si>
    <t>2.011,44</t>
  </si>
  <si>
    <t>101512</t>
  </si>
  <si>
    <t>ENTRADA DE ENERGIA ELÉTRICA, AÉREA, TRIFÁSICA, COM CAIXA DE EMBUTIR, CABO DE 35 MM2 E DISJUNTOR DIN 50A (NÃO INCLUSO O POSTE DE CONCRETO). AF_07/2020_PS</t>
  </si>
  <si>
    <t>2.229,38</t>
  </si>
  <si>
    <t>101513</t>
  </si>
  <si>
    <t>ENTRADA DE ENERGIA ELÉTRICA, SUBTERRÂNEA, MONOFÁSICA, COM CAIXA DE SOBREPOR, CABO DE 10 MM2 E DISJUNTOR DIN 50A (NÃO INCLUSA MURETA DE ALVENARIA). AF_07/2020_PS</t>
  </si>
  <si>
    <t>790,70</t>
  </si>
  <si>
    <t>101514</t>
  </si>
  <si>
    <t>ENTRADA DE ENERGIA ELÉTRICA, SUBTERRÂNEA, MONOFÁSICA, COM CAIXA DE SOBREPOR, CABO DE 16 MM2 E DISJUNTOR DIN 50A (NÃO INCLUSA MURETA DE ALVENARIA). AF_07/2020_PS</t>
  </si>
  <si>
    <t>897,10</t>
  </si>
  <si>
    <t>101515</t>
  </si>
  <si>
    <t>ENTRADA DE ENERGIA ELÉTRICA, SUBTERRÂNEA, MONOFÁSICA, COM CAIXA DE SOBREPOR, CABO DE 25 MM2 E DISJUNTOR DIN 50A (NÃO INCLUSA MURETA DE ALVENARIA). AF_07/2020_PS</t>
  </si>
  <si>
    <t>904,62</t>
  </si>
  <si>
    <t>101516</t>
  </si>
  <si>
    <t>ENTRADA DE ENERGIA ELÉTRICA, SUBTERRÂNEA, MONOFÁSICA, COM CAIXA DE SOBREPOR, CABO DE 35 MM2 E DISJUNTOR DIN 50A (NÃO INCLUSA MURETA DE ALVENARIA). AF_07/2020_PS</t>
  </si>
  <si>
    <t>1.015,76</t>
  </si>
  <si>
    <t>101517</t>
  </si>
  <si>
    <t>ENTRADA DE ENERGIA ELÉTRICA, SUBTERRÂNEA, MONOFÁSICA, COM CAIXA DE EMBUTIR, CABO DE 10 MM2 E DISJUNTOR DIN 50A (NÃO INCLUSA MURETA DE ALVENARIA). AF_07/2020_PS</t>
  </si>
  <si>
    <t>768,64</t>
  </si>
  <si>
    <t>101518</t>
  </si>
  <si>
    <t>ENTRADA DE ENERGIA ELÉTRICA, SUBTERRÂNEA, MONOFÁSICA, COM CAIXA DE EMBUTIR, CABO DE 16 MM2 E DISJUNTOR DIN 50A (NÃO INCLUSA MURETA DE ALVENARIA). AF_07/2020_PS</t>
  </si>
  <si>
    <t>875,04</t>
  </si>
  <si>
    <t>101519</t>
  </si>
  <si>
    <t>ENTRADA DE ENERGIA ELÉTRICA, SUBTERRÂNEA, MONOFÁSICA, COM CAIXA DE EMBUTIR, CABO DE 25 MM2 E DISJUNTOR DIN 50A (NÃO INCLUSA MURETA DE ALVENARIA). AF_07/2020_PS</t>
  </si>
  <si>
    <t>882,56</t>
  </si>
  <si>
    <t>101520</t>
  </si>
  <si>
    <t>ENTRADA DE ENERGIA ELÉTRICA, SUBTERRÂNEA, MONOFÁSICA, COM CAIXA DE EMBUTIR, CABO DE 35 MM2 E DISJUNTOR DIN 50A (NÃO INCLUSA MURETA DE ALVENARIA). AF_07/2020_PS</t>
  </si>
  <si>
    <t>993,70</t>
  </si>
  <si>
    <t>101521</t>
  </si>
  <si>
    <t>ENTRADA DE ENERGIA ELÉTRICA, SUBTERRÂNEA, BIFÁSICA, COM CAIXA DE SOBREPOR, CABO DE 10 MM2 E DISJUNTOR DIN 50A (NÃO INCLUSA MURETA DE ALVENARIA). AF_07/2020_PS</t>
  </si>
  <si>
    <t>1.034,31</t>
  </si>
  <si>
    <t>101522</t>
  </si>
  <si>
    <t>ENTRADA DE ENERGIA ELÉTRICA, SUBTERRÂNEA, BIFÁSICA, COM CAIXA DE SOBREPOR, CABO DE 16 MM2 E DISJUNTOR DIN 50A (NÃO INCLUSA MURETA DE ALVENARIA). AF_07/2020_PS</t>
  </si>
  <si>
    <t>1.193,90</t>
  </si>
  <si>
    <t>101523</t>
  </si>
  <si>
    <t>ENTRADA DE ENERGIA ELÉTRICA, SUBTERRÂNEA, BIFÁSICA, COM CAIXA DE SOBREPOR, CABO DE 25 MM2 E DISJUNTOR DIN 50A (NÃO INCLUSA MURETA DE ALVENARIA). AF_07/2020_PS</t>
  </si>
  <si>
    <t>1.205,18</t>
  </si>
  <si>
    <t>101524</t>
  </si>
  <si>
    <t>ENTRADA DE ENERGIA ELÉTRICA, SUBTERRÂNEA, BIFÁSICA, COM CAIXA DE SOBREPOR, CABO DE 35 MM2 E DISJUNTOR DIN 50A (NÃO INCLUSA MURETA DE ALVENARIA). AF_07/2020_PS</t>
  </si>
  <si>
    <t>1.371,90</t>
  </si>
  <si>
    <t>101525</t>
  </si>
  <si>
    <t>ENTRADA DE ENERGIA ELÉTRICA, SUBTERRÂNEA, BIFÁSICA, COM CAIXA DE EMBUTIR, CABO DE 10 MM2 E DISJUNTOR DIN 50A (NÃO INCLUSA MURETA DE ALVENARIA). AF_07/2020_PS</t>
  </si>
  <si>
    <t>1.020,23</t>
  </si>
  <si>
    <t>101526</t>
  </si>
  <si>
    <t>ENTRADA DE ENERGIA ELÉTRICA, SUBTERRÂNEA, BIFÁSICA, COM CAIXA DE EMBUTIR, CABO DE 16 MM2 E DISJUNTOR DIN 50A (NÃO INCLUSA MURETA DE ALVENARIA). AF_07/2020_PS</t>
  </si>
  <si>
    <t>1.179,82</t>
  </si>
  <si>
    <t>101527</t>
  </si>
  <si>
    <t>ENTRADA DE ENERGIA ELÉTRICA, SUBTERRÂNEA, BIFÁSICA, COM CAIXA DE EMBUTIR, CABO DE 25 MM2 E DISJUNTOR DIN 50A (NÃO INCLUSA MURETA DE ALVENARIA). AF_07/2020_PS</t>
  </si>
  <si>
    <t>1.191,10</t>
  </si>
  <si>
    <t>101528</t>
  </si>
  <si>
    <t>ENTRADA DE ENERGIA ELÉTRICA, SUBTERRÂNEA, BIFÁSICA, COM CAIXA DE EMBUTIR, CABO DE 35 MM2 E DISJUNTOR DIN 50A (NÃO INCLUSA MURETA DE ALVENARIA). AF_07/2020_PS</t>
  </si>
  <si>
    <t>1.357,82</t>
  </si>
  <si>
    <t>101529</t>
  </si>
  <si>
    <t>ENTRADA DE ENERGIA ELÉTRICA, SUBTERRÂNEA, TRIFÁSICA, COM CAIXA DE SOBREPOR, CABO DE 10 MM2 E DISJUNTOR DIN 50A (NÃO INCLUSA MURETA DE ALVENARIA). AF_07/2020_PS</t>
  </si>
  <si>
    <t>1.154,02</t>
  </si>
  <si>
    <t>101530</t>
  </si>
  <si>
    <t>ENTRADA DE ENERGIA ELÉTRICA, SUBTERRÂNEA, TRIFÁSICA, COM CAIXA DE SOBREPOR, CABO DE 16 MM2 E DISJUNTOR DIN 50A (NÃO INCLUSA MURETA DE ALVENARIA). AF_07/2020_PS</t>
  </si>
  <si>
    <t>1.366,81</t>
  </si>
  <si>
    <t>101531</t>
  </si>
  <si>
    <t>ENTRADA DE ENERGIA ELÉTRICA, SUBTERRÂNEA, TRIFÁSICA, COM CAIXA DE SOBREPOR, CABO DE 25 MM2 E DISJUNTOR DIN 50A (NÃO INCLUSA MURETA DE ALVENARIA). AF_07/2020_PS</t>
  </si>
  <si>
    <t>1.381,85</t>
  </si>
  <si>
    <t>101532</t>
  </si>
  <si>
    <t>ENTRADA DE ENERGIA ELÉTRICA, SUBTERRÂNEA, TRIFÁSICA, COM CAIXA DE SOBREPOR, CABO DE 35 MM2 E DISJUNTOR DIN 50A (NÃO INCLUSA MURETA DE ALVENARIA). AF_07/2020_PS</t>
  </si>
  <si>
    <t>1.604,14</t>
  </si>
  <si>
    <t>101533</t>
  </si>
  <si>
    <t>ENTRADA DE ENERGIA ELÉTRICA, SUBTERRÂNEA, TRIFÁSICA, COM CAIXA DE EMBUTIR, CABO DE 10 MM2 E DISJUNTOR DIN 50A (NÃO INCLUSA MURETA DE ALVENARIA). AF_07/2020_PS</t>
  </si>
  <si>
    <t>1.219,05</t>
  </si>
  <si>
    <t>101534</t>
  </si>
  <si>
    <t>ENTRADA DE ENERGIA ELÉTRICA, SUBTERRÂNEA, TRIFÁSICA, COM CAIXA DE EMBUTIR, CABO DE 16 MM2 E DISJUNTOR DIN 50A (NÃO INCLUSA MURETA DE ALVENARIA). AF_07/2020_PS</t>
  </si>
  <si>
    <t>1.431,84</t>
  </si>
  <si>
    <t>101535</t>
  </si>
  <si>
    <t>ENTRADA DE ENERGIA ELÉTRICA, SUBTERRÂNEA, TRIFÁSICA, COM CAIXA DE EMBUTIR, CABO DE 25 MM2 E DISJUNTOR DIN 50A (NÃO INCLUSA MURETA DE ALVENARIA). AF_07/2020_PS</t>
  </si>
  <si>
    <t>1.446,88</t>
  </si>
  <si>
    <t>101536</t>
  </si>
  <si>
    <t>ENTRADA DE ENERGIA ELÉTRICA, SUBTERRÂNEA, TRIFÁSICA, COM CAIXA DE EMBUTIR, CABO DE 35 MM2 E DISJUNTOR DIN 50A (NÃO INCLUSA MURETA DE ALVENARIA). AF_07/2020_PS</t>
  </si>
  <si>
    <t>1.669,17</t>
  </si>
  <si>
    <t>101537</t>
  </si>
  <si>
    <t>APARELHO SINALIZADOR DE SAÍDA DE GARAGEM, COM CÉLULA FOTOELÉTRICA - FORNECIMENTO E INSTALAÇÃO. AF_07/2020</t>
  </si>
  <si>
    <t>101538</t>
  </si>
  <si>
    <t>ARMAÇÃO SECUNDÁRIA, COM 1 ESTRIBO E 1 ISOLADOR - FORNECIMENTO E INSTALAÇÃO. AF_07/2020</t>
  </si>
  <si>
    <t>44,19</t>
  </si>
  <si>
    <t>101539</t>
  </si>
  <si>
    <t>ARMAÇÃO SECUNDÁRIA, COM 2 ESTRIBOS E 2 ISOLADORES - FORNECIMENTO E INSTALAÇÃO. AF_07/2020</t>
  </si>
  <si>
    <t>101540</t>
  </si>
  <si>
    <t>ARMAÇÃO SECUNDÁRIA, COM 3 ESTRIBOS E 3 ISOLADORES - FORNECIMENTO E INSTALAÇÃO. AF_07/2020</t>
  </si>
  <si>
    <t>124,74</t>
  </si>
  <si>
    <t>101541</t>
  </si>
  <si>
    <t>ARMAÇÃO SECUNDÁRIA, COM 4 ESTRIBOS E 4 ISOLADORES - FORNECIMENTO E INSTALAÇÃO. AF_07/2020</t>
  </si>
  <si>
    <t>163,29</t>
  </si>
  <si>
    <t>101542</t>
  </si>
  <si>
    <t>ARMAÇÃO SECUNDÁRIA, COM 1 ESTRIBO, SEM ISOLADOR - FORNECIMENTO E INSTALAÇÃO. AF_07/2020</t>
  </si>
  <si>
    <t>34,17</t>
  </si>
  <si>
    <t>101543</t>
  </si>
  <si>
    <t>ARMAÇÃO SECUNDÁRIA, COM 2 ESTRIBOS, SEM ISOLADOR - FORNECIMENTO E INSTALAÇÃO. AF_07/2020</t>
  </si>
  <si>
    <t>101544</t>
  </si>
  <si>
    <t>ARMAÇÃO SECUNDÁRIA, COM 3 ESTRIBOS, SEM ISOLADOR - FORNECIMENTO E INSTALAÇÃO. AF_07/2020</t>
  </si>
  <si>
    <t>101545</t>
  </si>
  <si>
    <t>ARMAÇÃO SECUNDÁRIA, COM 4 ESTRIBOS, SEM ISOLADOR - FORNECIMENTO E INSTALAÇÃO. AF_07/2020</t>
  </si>
  <si>
    <t>140,29</t>
  </si>
  <si>
    <t>101546</t>
  </si>
  <si>
    <t>ISOLADOR, TIPO PINO, PARA TENSÃO 15 KV - FORNECIMENTO E INSTALAÇÃO. AF_07/2020</t>
  </si>
  <si>
    <t>101547</t>
  </si>
  <si>
    <t>ISOLADOR, TIPO DISCO, PARA TENSÃO 15 KV - FORNECIMENTO E INSTALAÇÃO. AF_07/2020</t>
  </si>
  <si>
    <t>101548</t>
  </si>
  <si>
    <t>ISOLADOR, TIPO ROLDANA, PARA BAIXA TENSÃO - FORNECIMENTO E INSTALAÇÃO. AF_07/2020</t>
  </si>
  <si>
    <t>101549</t>
  </si>
  <si>
    <t>GRAMPO PARALELO METÁLICO, PARA REDES AÉREAS DE DISTRIBUIÇÃO DE ENERGIA ELÉTRICA DE BAIXA TENSÃO - FORNECIMENTO E INSTALAÇÃO. AF_07/2020</t>
  </si>
  <si>
    <t>101553</t>
  </si>
  <si>
    <t>ALÇA PREFORMADA DE DISTRIBUIÇÃO, EM  AÇO GALVANIZADO, AWG 1 - FORNECIMENTO E INSTALAÇÃO. AF_07/2020</t>
  </si>
  <si>
    <t>101554</t>
  </si>
  <si>
    <t>ALÇA PREFORMADA DE DISTRIBUIÇÃO, EM  AÇO GALVANIZADO, AWG 2 - FORNECIMENTO E INSTALAÇÃO. AF_07/2020</t>
  </si>
  <si>
    <t>101555</t>
  </si>
  <si>
    <t>ALÇA PREFORMADA DE DISTRIBUIÇÃO, EM  AÇO GALVANIZADO, AWG 4 - FORNECIMENTO E INSTALAÇÃO. AF_07/2020</t>
  </si>
  <si>
    <t>101556</t>
  </si>
  <si>
    <t>ALÇA PREFORMADA DE DISTRIBUIÇÃO, EM  AÇO GALVANIZADO, AWG 6 - FORNECIMENTO E INSTALAÇÃO. AF_07/2020</t>
  </si>
  <si>
    <t>101560</t>
  </si>
  <si>
    <t>CABO DE COBRE FLEXÍVEL ISOLADO, 10 MM², 0,6/1,0 KV, PARA REDE AÉREA DE DISTRIBUIÇÃO DE ENERGIA ELÉTRICA DE BAIXA TENSÃO - FORNECIMENTO E INSTALAÇÃO. AF_07/2020</t>
  </si>
  <si>
    <t>101561</t>
  </si>
  <si>
    <t>CABO DE COBRE FLEXÍVEL ISOLADO, 16 MM², 0,6/1,0 KV, PARA REDE AÉREA DE DISTRIBUIÇÃO DE ENERGIA ELÉTRICA DE BAIXA TENSÃO - FORNECIMENTO E INSTALAÇÃO. AF_07/2020</t>
  </si>
  <si>
    <t>101562</t>
  </si>
  <si>
    <t>CABO DE COBRE FLEXÍVEL ISOLADO, 25 MM², 0,6/1,0 KV, PARA REDE AÉREA DE DISTRIBUIÇÃO DE ENERGIA ELÉTRICA DE BAIXA TENSÃO - FORNECIMENTO E INSTALAÇÃO. AF_07/2020</t>
  </si>
  <si>
    <t>101563</t>
  </si>
  <si>
    <t>CABO DE COBRE FLEXÍVEL ISOLADO, 35 MM², 0,6/1,0 KV, PARA REDE AÉREA DE DISTRIBUIÇÃO DE ENERGIA ELÉTRICA DE BAIXA TENSÃO - FORNECIMENTO E INSTALAÇÃO. AF_07/2020</t>
  </si>
  <si>
    <t>101564</t>
  </si>
  <si>
    <t>CABO DE COBRE FLEXÍVEL ISOLADO, 50 MM², 0,6/1,0 KV, PARA REDE AÉREA DE DISTRIBUIÇÃO DE ENERGIA ELÉTRICA DE BAIXA TENSÃO - FORNECIMENTO E INSTALAÇÃO. AF_07/2020</t>
  </si>
  <si>
    <t>40,87</t>
  </si>
  <si>
    <t>101565</t>
  </si>
  <si>
    <t>CABO DE COBRE FLEXÍVEL ISOLADO, 70 MM², 0,6/1,0 KV, PARA REDE AÉREA DE DISTRIBUIÇÃO DE ENERGIA ELÉTRICA DE BAIXA TENSÃO - FORNECIMENTO E INSTALAÇÃO. AF_07/2020</t>
  </si>
  <si>
    <t>57,13</t>
  </si>
  <si>
    <t>101567</t>
  </si>
  <si>
    <t>CABO DE COBRE FLEXÍVEL ISOLADO, 95 MM², 0,6/1,0 KV, PARA REDE AÉREA DE DISTRIBUIÇÃO DE ENERGIA ELÉTRICA DE BAIXA TENSÃO - FORNECIMENTO E INSTALAÇÃO. AF_07/2020</t>
  </si>
  <si>
    <t>74,15</t>
  </si>
  <si>
    <t>101568</t>
  </si>
  <si>
    <t>CABO DE COBRE FLEXÍVEL ISOLADO, 120 MM², 0,6/1,0 KV, PARA REDE AÉREA DE DISTRIBUIÇÃO DE ENERGIA ELÉTRICA DE BAIXA TENSÃO - FORNECIMENTO E INSTALAÇÃO. AF_07/2020</t>
  </si>
  <si>
    <t>101626</t>
  </si>
  <si>
    <t>REATOR PARA LÂMPADA VAPOR DE MERCÚRIO 400 W, USO EXTERNO - FORNECIMENTO E INSTALAÇÃO. AF_08/2020</t>
  </si>
  <si>
    <t>190,86</t>
  </si>
  <si>
    <t>101627</t>
  </si>
  <si>
    <t>REATOR PARA LÂMPADA VAPOR DE SÓDIO 250 W, USO EXTERNO - FORNECIMENTO E INSTALAÇÃO. AF_08/2020</t>
  </si>
  <si>
    <t>295,62</t>
  </si>
  <si>
    <t>101628</t>
  </si>
  <si>
    <t>REATOR PARA LÂMPADA VAPOR DE MERCÚRIO 125 W, USO EXTERNO - FORNECIMENTO E INSTALAÇÃO. AF_08/2020</t>
  </si>
  <si>
    <t>142,39</t>
  </si>
  <si>
    <t>101629</t>
  </si>
  <si>
    <t>REATOR PARA LÂMPADA VAPOR DE MERCÚRIO 250 W, USO EXTERNO - FORNECIMENTO E INSTALAÇÃO. AF_08/2020</t>
  </si>
  <si>
    <t>167,35</t>
  </si>
  <si>
    <t>101630</t>
  </si>
  <si>
    <t>SUBSTITUIÇÃO DE REATOR PARA ILUMINAÇÃO PÚBLICA (NÃO INCLUI FORNECIMENTO). AF_08/2020</t>
  </si>
  <si>
    <t>85,33</t>
  </si>
  <si>
    <t>101631</t>
  </si>
  <si>
    <t>IGNITOR PARA PARTIDA LÂMPADA VAPOR SÓDIO / VAPOR METÁLICO ATÉ 400 W - FORNECIMENTO E INSTALAÇÃO. AF_08/2020</t>
  </si>
  <si>
    <t>40,19</t>
  </si>
  <si>
    <t>101632</t>
  </si>
  <si>
    <t>RELÉ FOTOELÉTRICO PARA COMANDO DE ILUMINAÇÃO EXTERNA 1000 W - FORNECIMENTO E INSTALAÇÃO. AF_08/2020</t>
  </si>
  <si>
    <t>101633</t>
  </si>
  <si>
    <t>SUBSTITUIÇÃO DE RELÉ FOTOELÉTRICO PARA COMANDO DE ILUMINAÇÃO EXTERNA 1000 W - FORNECIMENTO E INSTALAÇÃO. AF_08/2020</t>
  </si>
  <si>
    <t>110,68</t>
  </si>
  <si>
    <t>101636</t>
  </si>
  <si>
    <t>BRAÇO PARA ILUMINAÇÃO PÚBLICA, EM TUBO DE AÇO GALVANIZADO, COMPRIMENTO DE 1,50 M, PARA FIXAÇÃO EM POSTE DE CONCRETO - FORNECIMENTO E INSTALAÇÃO. AF_08/2020</t>
  </si>
  <si>
    <t>166,28</t>
  </si>
  <si>
    <t>101637</t>
  </si>
  <si>
    <t>BRAÇO PARA ILUMINAÇÃO PÚBLICA, EM TUBO DE AÇO GALVANIZADO, COMPRIMENTO DE 1,50 M, PARA FIXAÇÃO EM POSTE METÁLICO - FORNECIMENTO E INSTALAÇÃO. AF_08/2020</t>
  </si>
  <si>
    <t>162,14</t>
  </si>
  <si>
    <t>101640</t>
  </si>
  <si>
    <t>LÂMPADA VAPOR METÁLICO 400 W - FORNECIMENTO E INSTALAÇÃO. AF_08/2020</t>
  </si>
  <si>
    <t>109,41</t>
  </si>
  <si>
    <t>101641</t>
  </si>
  <si>
    <t>LÂMPADA VAPOR METÁLICO 150 W - FORNECIMENTO E INSTALAÇÃO. AF_08/2020</t>
  </si>
  <si>
    <t>56,78</t>
  </si>
  <si>
    <t>101642</t>
  </si>
  <si>
    <t>LÂMPADA VAPOR DE MERCÚRIO 125 W - FORNECIMENTO E INSTALAÇÃO. AF_08/2020</t>
  </si>
  <si>
    <t>101643</t>
  </si>
  <si>
    <t>LÂMPADA VAPOR DE MERCÚRIO 250 W - FORNECIMENTO E INSTALAÇÃO. AF_08/2020</t>
  </si>
  <si>
    <t>101644</t>
  </si>
  <si>
    <t>LÂMPADA VAPOR DE MERCÚRIO 400 W - FORNECIMENTO E INSTALAÇÃO. AF_08/2020</t>
  </si>
  <si>
    <t>67,02</t>
  </si>
  <si>
    <t>101648</t>
  </si>
  <si>
    <t>LÂMPADA VAPOR DE SÓDIO 150 W - FORNECIMENTO E INSTALAÇÃO. AF_08/2020</t>
  </si>
  <si>
    <t>59,88</t>
  </si>
  <si>
    <t>101649</t>
  </si>
  <si>
    <t>LÂMPADA VAPOR DE SÓDIO 250 W - FORNECIMENTO E INSTALAÇÃO. AF_08/2020</t>
  </si>
  <si>
    <t>68,96</t>
  </si>
  <si>
    <t>101650</t>
  </si>
  <si>
    <t>LÂMPADA VAPOR DE SÓDIO 400 W - FORNECIMENTO E INSTALAÇÃO. AF_08/2020</t>
  </si>
  <si>
    <t>80,11</t>
  </si>
  <si>
    <t>101651</t>
  </si>
  <si>
    <t>SUBSTITUIÇÃO DE LÂMPADA PARA ILUMINAÇÃO PÚBLICA (NÃO INCLUI FORNECIMENTO). AF_08/2020</t>
  </si>
  <si>
    <t>71,16</t>
  </si>
  <si>
    <t>101652</t>
  </si>
  <si>
    <t>LUMINÁRIA FECHADA, PARA ILUMINAÇÃO PÚBLICA, PARA LÂMPADA DE VAPOR - FORNECIMENTO E INSTALAÇÃO (EXCLUSIVE LÂMPADA E REATOR). AF_08/2020</t>
  </si>
  <si>
    <t>570,52</t>
  </si>
  <si>
    <t>101653</t>
  </si>
  <si>
    <t>LUMINÁRIA ABERTA PARA ILUMINAÇÃO PÚBLICA, PARA LÂMPADA VAPOR DE MERCÚRIO ATÉ 400 W E MISTA ATÉ 500 W, COM BRAÇO EM TUBO DE AÇO GALV 1", COMPRIMENTO DE 1,50 M, PARA POSTE DE CONCRETO - FORNECIMENTO E INSTALAÇÃO (EXCLUSIVE LÂMPADA E REATOR). AF_08/2020</t>
  </si>
  <si>
    <t>315,32</t>
  </si>
  <si>
    <t>101654</t>
  </si>
  <si>
    <t>LUMINÁRIA DE LED PARA ILUMINAÇÃO PÚBLICA, DE 33 W ATÉ 50 W - FORNECIMENTO E INSTALAÇÃO. AF_08/2020</t>
  </si>
  <si>
    <t>237,47</t>
  </si>
  <si>
    <t>101655</t>
  </si>
  <si>
    <t>LUMINÁRIA DE LED PARA ILUMINAÇÃO PÚBLICA, DE 51 W ATÉ 67 W - FORNECIMENTO E INSTALAÇÃO. AF_08/2020</t>
  </si>
  <si>
    <t>368,17</t>
  </si>
  <si>
    <t>101656</t>
  </si>
  <si>
    <t>LUMINÁRIA DE LED PARA ILUMINAÇÃO PÚBLICA, DE 68 W ATÉ 97 W - FORNECIMENTO E INSTALAÇÃO. AF_08/2020</t>
  </si>
  <si>
    <t>398,69</t>
  </si>
  <si>
    <t>101657</t>
  </si>
  <si>
    <t>LUMINÁRIA DE LED PARA ILUMINAÇÃO PÚBLICA, DE 98 W ATÉ 137 W - FORNECIMENTO E INSTALAÇÃO. AF_08/2020</t>
  </si>
  <si>
    <t>463,69</t>
  </si>
  <si>
    <t>101658</t>
  </si>
  <si>
    <t>LUMINÁRIA DE LED PARA ILUMINAÇÃO PÚBLICA, DE 138 W ATÉ 180 W - FORNECIMENTO E INSTALAÇÃO. AF_08/2020</t>
  </si>
  <si>
    <t>597,35</t>
  </si>
  <si>
    <t>101659</t>
  </si>
  <si>
    <t>LUMINÁRIA DE LED PARA ILUMINAÇÃO PÚBLICA, DE 181 W ATÉ 239 W - FORNECIMENTO E INSTALAÇÃO. AF_08/2020</t>
  </si>
  <si>
    <t>680,48</t>
  </si>
  <si>
    <t>101660</t>
  </si>
  <si>
    <t>LUMINÁRIA DE LED PARA ILUMINAÇÃO PÚBLICA, DE 240 W ATÉ 350 W - FORNECIMENTO E INSTALAÇÃO. AF_08/2020</t>
  </si>
  <si>
    <t>1.072,91</t>
  </si>
  <si>
    <t>101661</t>
  </si>
  <si>
    <t>SUBSTITUIÇÃO DE LUMINÁRIA DE VAPOR DE MERCÚRIO/VAPOR DE SÓDIO POR LUMINÁRIA DE LED PARA ILUMINAÇÃO PÚBLICA (NÃO INCLUI FORNECIMENTO). AF_08/2020</t>
  </si>
  <si>
    <t>135,14</t>
  </si>
  <si>
    <t>101662</t>
  </si>
  <si>
    <t>LUMINÁRIA FECHADA PARA ILUMINAÇÃO PÚBLICA, COM REATOR DE PARTIDA RÁPIDA, COM LÂMPADA VAPOR DE MERCÚRIO 250 W - FORNECIMENTO E INSTALAÇÃO. AF_08/2020</t>
  </si>
  <si>
    <t>787,47</t>
  </si>
  <si>
    <t>101663</t>
  </si>
  <si>
    <t>ABRAÇADEIRA DE FIXAÇÃO DE BRAÇOS DE LUMINÁRIAS DE 2" - FORNECIMENTO E INSTALAÇÃO. AF_08/2020</t>
  </si>
  <si>
    <t>31,46</t>
  </si>
  <si>
    <t>101664</t>
  </si>
  <si>
    <t>ABRAÇADEIRA DE FIXAÇÃO DE BRAÇOS DE LUMINÁRIAS DE 3" - FORNECIMENTO E INSTALAÇÃO. AF_08/2020</t>
  </si>
  <si>
    <t>32,59</t>
  </si>
  <si>
    <t>101665</t>
  </si>
  <si>
    <t>ABRAÇADEIRA DE FIXAÇÃO DE BRAÇOS DE LUMINÁRIAS DE 4" - FORNECIMENTO E INSTALAÇÃO. AF_08/2020</t>
  </si>
  <si>
    <t>101666</t>
  </si>
  <si>
    <t>REFLETOR RETANGULAR FECHADO, COM LÂMPADA VAPOR METÁLICO 400 W - FORNECIMENTO E INSTALAÇÃO. AF_08/2020</t>
  </si>
  <si>
    <t>448,88</t>
  </si>
  <si>
    <t>102085</t>
  </si>
  <si>
    <t>LUMINÁRIA ESTANQUE COM PROTEÇÃO CONTRA ÁGUA, POEIRA OU IMPACTOS - FORNECIMENTO E INSTALAÇÃO. AF_08/2020</t>
  </si>
  <si>
    <t>226,76</t>
  </si>
  <si>
    <t>463,81</t>
  </si>
  <si>
    <t>506,81</t>
  </si>
  <si>
    <t>569,44</t>
  </si>
  <si>
    <t>528,07</t>
  </si>
  <si>
    <t>641,05</t>
  </si>
  <si>
    <t>551,35</t>
  </si>
  <si>
    <t>619,23</t>
  </si>
  <si>
    <t>596,20</t>
  </si>
  <si>
    <t>704,29</t>
  </si>
  <si>
    <t>643,20</t>
  </si>
  <si>
    <t>727,21</t>
  </si>
  <si>
    <t>725,16</t>
  </si>
  <si>
    <t>808,36</t>
  </si>
  <si>
    <t>712,14</t>
  </si>
  <si>
    <t>781,05</t>
  </si>
  <si>
    <t>762,89</t>
  </si>
  <si>
    <t>879,58</t>
  </si>
  <si>
    <t>915,23</t>
  </si>
  <si>
    <t>1.072,55</t>
  </si>
  <si>
    <t>1.070,33</t>
  </si>
  <si>
    <t>1.200,03</t>
  </si>
  <si>
    <t>464,87</t>
  </si>
  <si>
    <t>564,35</t>
  </si>
  <si>
    <t>726,81</t>
  </si>
  <si>
    <t>929,50</t>
  </si>
  <si>
    <t>1.452,94</t>
  </si>
  <si>
    <t>597,50</t>
  </si>
  <si>
    <t>974,28</t>
  </si>
  <si>
    <t>1.512,92</t>
  </si>
  <si>
    <t>613,21</t>
  </si>
  <si>
    <t>996,31</t>
  </si>
  <si>
    <t>1.545,35</t>
  </si>
  <si>
    <t>628,81</t>
  </si>
  <si>
    <t>801,55</t>
  </si>
  <si>
    <t>1.017,94</t>
  </si>
  <si>
    <t>1.577,08</t>
  </si>
  <si>
    <t>838,17</t>
  </si>
  <si>
    <t>1.060,88</t>
  </si>
  <si>
    <t>1.644,41</t>
  </si>
  <si>
    <t>1.103,73</t>
  </si>
  <si>
    <t>1.713,93</t>
  </si>
  <si>
    <t>605,40</t>
  </si>
  <si>
    <t>2.781,96</t>
  </si>
  <si>
    <t>3.267,96</t>
  </si>
  <si>
    <t>2.510,11</t>
  </si>
  <si>
    <t>2.716,84</t>
  </si>
  <si>
    <t>373,04</t>
  </si>
  <si>
    <t>394,03</t>
  </si>
  <si>
    <t>103,51</t>
  </si>
  <si>
    <t>114,97</t>
  </si>
  <si>
    <t>125,25</t>
  </si>
  <si>
    <t>136,71</t>
  </si>
  <si>
    <t>102102</t>
  </si>
  <si>
    <t>TRANSFORMADOR DE DISTRIBUIÇÃO, 30 KVA, TRIFÁSICO, 60 HZ, CLASSE 15 KV, IMERSO EM ÓLEO MINERAL, INSTALAÇÃO EM POSTE (NÃO INCLUSO SUPORTE) - FORNECIMENTO E INSTALAÇÃO. AF_12/2020</t>
  </si>
  <si>
    <t>10.956,72</t>
  </si>
  <si>
    <t>102103</t>
  </si>
  <si>
    <t>TRANSFORMADOR DE DISTRIBUIÇÃO, 45 KVA, TRIFÁSICO, 60 HZ, CLASSE 15 KV, IMERSO EM ÓLEO MINERAL, INSTALAÇÃO EM POSTE (NÃO INCLUSO SUPORTE) - FORNECIMENTO E INSTALAÇÃO. AF_12/2020</t>
  </si>
  <si>
    <t>12.182,53</t>
  </si>
  <si>
    <t>102104</t>
  </si>
  <si>
    <t>TRANSFORMADOR DE DISTRIBUIÇÃO, 75 KVA, TRIFÁSICO, 60 HZ, CLASSE 15 KV, IMERSO EM ÓLEO MINERAL, INSTALAÇÃO EM POSTE (NÃO INCLUSO SUPORTE) - FORNECIMENTO E INSTALAÇÃO. AF_12/2020</t>
  </si>
  <si>
    <t>15.598,21</t>
  </si>
  <si>
    <t>102105</t>
  </si>
  <si>
    <t>TRANSFORMADOR DE DISTRIBUIÇÃO, 112,5 KVA, TRIFÁSICO, 60 HZ, CLASSE 15 KV, IMERSO EM ÓLEO MINERAL, INSTALAÇÃO EM POSTE (NÃO INCLUSO SUPORTE) - FORNECIMENTO E INSTALAÇÃO. AF_12/2020</t>
  </si>
  <si>
    <t>19.147,06</t>
  </si>
  <si>
    <t>102106</t>
  </si>
  <si>
    <t>TRANSFORMADOR DE DISTRIBUIÇÃO, 150 KVA, TRIFÁSICO, 60 HZ, CLASSE 15 KV, IMERSO EM ÓLEO MINERAL, INSTALAÇÃO EM POSTE (NÃO INCLUSO SUPORTE) - FORNECIMENTO E INSTALAÇÃO. AF_12/2020</t>
  </si>
  <si>
    <t>23.988,11</t>
  </si>
  <si>
    <t>102107</t>
  </si>
  <si>
    <t>TRANSFORMADOR DE DISTRIBUIÇÃO, 225 KVA, TRIFÁSICO, 60 HZ, CLASSE 15 KV, IMERSO EM ÓLEO MINERAL, INSTALAÇÃO EM POSTE (NÃO INCLUSO SUPORTE) - FORNECIMENTO E INSTALAÇÃO. AF_12/2020</t>
  </si>
  <si>
    <t>33.430,72</t>
  </si>
  <si>
    <t>102108</t>
  </si>
  <si>
    <t>TRANSFORMADOR DE DISTRIBUIÇÃO, 300 KVA, TRIFÁSICO, 60 HZ, CLASSE 15 KV, IMERSO EM ÓLEO MINERAL, INSTALAÇÃO EM POSTE (NÃO INCLUSO SUPORTE) - FORNECIMENTO E INSTALAÇÃO. AF_12/2020</t>
  </si>
  <si>
    <t>38.913,02</t>
  </si>
  <si>
    <t>102109</t>
  </si>
  <si>
    <t>SUPORTE PARA TRANSFORMADOR EM POSTE DE CONCRETO CIRCULAR - FORNECIMENTO E INSTALAÇÃO. AF_12/2020</t>
  </si>
  <si>
    <t>59,87</t>
  </si>
  <si>
    <t>102110</t>
  </si>
  <si>
    <t>SUPORTE PARA TRANSFORMADOR EM POSTE DE CONCRETO DUPLO T - FORNECIMENTO E INSTALAÇÃO. AF_12/2020</t>
  </si>
  <si>
    <t>164,77</t>
  </si>
  <si>
    <t>103654</t>
  </si>
  <si>
    <t>TRANSFORMADOR DE DISTRIBUIÇÃO, 500KVA, TRIFÁSICO, 60 HZ, CLASSE 15 KV, IMERSO EM ÓLEO MINERAL, INSTALAÇÃO EM SOLO (NÃO INCLUSO ABRIGO) - FORNECIMENTO E INSTALAÇÃO. AF_02/2022</t>
  </si>
  <si>
    <t>62.941,49</t>
  </si>
  <si>
    <t>103655</t>
  </si>
  <si>
    <t>TRANSFORMADOR DE DISTRIBUIÇÃO, 750 KVA, TRIFÁSICO, 60 HZ, CLASSE 15 KV, IMERSO EM ÓLEO MINERAL, INSTALAÇÃO EM SOLO (NÃO INCLUSO ABRIGO) - FORNECIMENTO E INSTALAÇÃO. AF_02/2022</t>
  </si>
  <si>
    <t>86.193,73</t>
  </si>
  <si>
    <t>103656</t>
  </si>
  <si>
    <t>TRANSFORMADOR DE DISTRIBUIÇÃO, 1000 KVA, TRIFÁSICO, 60 HZ, CLASSE 15 KV, IMERSO EM ÓLEO MINERAL, INSTALAÇÃO EM SOLO (NÃO INCLUSO ABRIGO) - FORNECIMENTO E INSTALAÇÃO. AF_02/2022</t>
  </si>
  <si>
    <t>120.469,45</t>
  </si>
  <si>
    <t>104473</t>
  </si>
  <si>
    <t>COMPOSIÇÃO PARAMÉTRICA DE PONTO ELÉTRICO DE ILUMINAÇÃO, COM INTERRUPTOR SIMPLES, EM EDIFÍCIO RESIDENCIAL COM ELETRODUTO EMBUTIDO EM RASGOS NAS PAREDES, INCLUSO TOMADA, ELETRODUTO, CABO, RASGO E CHUMBAMENTO (SEM LUMINÁRIA E LÂMPADA). AF_11/2022</t>
  </si>
  <si>
    <t>187,22</t>
  </si>
  <si>
    <t>104474</t>
  </si>
  <si>
    <t>COMPOSIÇÃO PARAMÉTRICA DE PONTO ELÉTRICO DE ILUMINAÇÃO, COM INTERRUPTOR PARALELO, EM EDIFÍCIO RESIDENCIAL COM ELETRODUTO EMBUTIDO EM RASGOS NAS PAREDES, INCLUSO CAIXA ELÉTRICA, MÓDULO DE TOMADA, ELETRODUTO, CABO, RASGO, QUEBRA E CHUMBAMENTO (SEM LUMINÁRIA E LÂMPADA). AF_11/2022</t>
  </si>
  <si>
    <t>395,35</t>
  </si>
  <si>
    <t>104475</t>
  </si>
  <si>
    <t>COMPOSIÇÃO PARAMÉTRICA DE PONTO ELÉTRICO DE TOMADA DE USO GERAL 2P+T (10A/250V) EM EDIFÍCIO RESIDENCIAL COM ELETRODUTO EMBUTIDO EM RASGOS NAS PAREDES, INCLUSO TOMADA, ELETRODUTO, CABO, RASGO, QUEBRA E CHUMBAMENTO. AF_11/2022</t>
  </si>
  <si>
    <t>157,27</t>
  </si>
  <si>
    <t>104476</t>
  </si>
  <si>
    <t>COMPOSIÇÃO PARAMÉTRICA DE PONTO ELÉTRICO DE TOMADA DE USO ESPECÍFICO 2P+T (20A/250V) EM EDIFÍCIO RESIDENCIAL COM ELETRODUTO EMBUTIDO EM RASGOS NAS PAREDES, INCLUSO TOMADA, ELETRODUTO, CABO, RASGO, QUEBRA E CHUMBAMENTO (EXCETO CHUVEIRO). AF_11/2022</t>
  </si>
  <si>
    <t>204,40</t>
  </si>
  <si>
    <t>104477</t>
  </si>
  <si>
    <t>COMPOSIÇÃO PARAMÉTRICA DE PONTO ELÉTRICO DE ILUMINAÇÃO, COM INTERRUPTOR SIMPLES, EM EDIFÍCIO RESIDENCIAL COM ELETRODUTO EMBUTIDO SEM NECESSIDADE DE RASGOS, INCLUSO TOMADA, ELETRODUTO, CABO E QUEBRA (SEM LUMINÁRIA E LÂMPADA). AF_11/2022</t>
  </si>
  <si>
    <t>153,28</t>
  </si>
  <si>
    <t>104478</t>
  </si>
  <si>
    <t>COMPOSIÇÃO PARAMÉTRICA DE PONTO ELÉTRICO DE ILUMINAÇÃO, COM INTERRUPTOR PARALELO, EM EDIFÍCIO RESIDENCIAL COM ELETRODUTO EMBUTIDO SEM NECESSIDADE DE RASGOS, INCLUSO TOMADA, ELETRODUTO, CABO E QUEBRA (SEM LUMINÁRIA E LÂMPADA). AF_11/2022</t>
  </si>
  <si>
    <t>335,27</t>
  </si>
  <si>
    <t>104479</t>
  </si>
  <si>
    <t>COMPOSIÇÃO PARAMÉTRICA DE PONTO ELÉTRICO DE TOMADA DE USO GERAL 2P+T (10A/250V) EM EDIFÍCIO RESIDENCIAL COM ELETRODUTO EMBUTIDO SEM NECESSIDADE DE RASGOS, INCLUSO TOMADA, ELETRODUTO, CABO E QUEBRA. AF_11/2022</t>
  </si>
  <si>
    <t>133,11</t>
  </si>
  <si>
    <t>104480</t>
  </si>
  <si>
    <t>COMPOSIÇÃO PARAMÉTRICA DE PONTO ELÉTRICO DE TOMADA DE USO ESPECÍFICO 2P+T (20A/250V) EM EDIFÍCIO RESIDENCIAL COM ELETRODUTO EMBUTIDO SEM NECESSIDADE DE RASGOS, INCLUSO TOMADA, ELETRODUTO, CABO E QUEBRA (EXCETO CHUVEIRO). AF_11/2022</t>
  </si>
  <si>
    <t>151,55</t>
  </si>
  <si>
    <t>104481</t>
  </si>
  <si>
    <t>COMPOSIÇÃO PARAMÉTRICA DE PONTO ELÉTRICO DE TOMADA PARA CHUVEIRO (20A/250V) EM EDIFÍCIO RESIDENCIAL COM ELETRODUTO EMBUTIDO EM RASGOS NAS PAREDES, INCLUSO TOMADA, ELETRODUTO, CABO, RASGO, QUEBRA E CHUMBAMENTO. AF_11/2022</t>
  </si>
  <si>
    <t>346,69</t>
  </si>
  <si>
    <t>CORDOALHA DE COBRE NU 35 MM², NÃO ENTERRADA, COM ISOLADOR - FORNECIMENTO E INSTALAÇÃO. AF_08/2023</t>
  </si>
  <si>
    <t>66,49</t>
  </si>
  <si>
    <t>CORDOALHA DE COBRE NU 50 MM², NÃO ENTERRADA, COM ISOLADOR - FORNECIMENTO E INSTALAÇÃO. AF_08/2023</t>
  </si>
  <si>
    <t>CORDOALHA DE COBRE NU 70 MM², NÃO ENTERRADA, COM ISOLADOR - FORNECIMENTO E INSTALAÇÃO. AF_08/2023</t>
  </si>
  <si>
    <t>102,12</t>
  </si>
  <si>
    <t>CORDOALHA DE COBRE NU 95 MM², NÃO ENTERRADA, COM ISOLADOR - FORNECIMENTO E INSTALAÇÃO. AF_08/2023</t>
  </si>
  <si>
    <t>131,06</t>
  </si>
  <si>
    <t>CORDOALHA DE COBRE NU 50 MM², ENTERRADA - FORNECIMENTO E INSTALAÇÃO. AF_08/2023</t>
  </si>
  <si>
    <t>CORDOALHA DE COBRE NU 70 MM², ENTERRADA - FORNECIMENTO E INSTALAÇÃO. AF_08/2023</t>
  </si>
  <si>
    <t>59,74</t>
  </si>
  <si>
    <t>CORDOALHA DE COBRE NU 95 MM², ENTERRADA - FORNECIMENTO E INSTALAÇÃO. AF_08/2023</t>
  </si>
  <si>
    <t>85,18</t>
  </si>
  <si>
    <t>ELETRODUTO PVC RÍGIDO, DIÂMETRO 40MM, COM 3 METROS, PARA SPDA - FORNECIMENTO E INSTALAÇÃO. AF_08/2023</t>
  </si>
  <si>
    <t>64,67</t>
  </si>
  <si>
    <t>HASTE DE ATERRAMENTO, DIÂMETRO 5/8", COM 3 METROS - FORNECIMENTO E INSTALAÇÃO. AF_08/2023</t>
  </si>
  <si>
    <t>HASTE DE ATERRAMENTO, DIÂMETRO 3/4", COM 3 METROS - FORNECIMENTO E INSTALAÇÃO. AF_08/2023</t>
  </si>
  <si>
    <t>141,73</t>
  </si>
  <si>
    <t>BASE METÁLICA PARA MASTRO 1 ½"  PARA SPDA - FORNECIMENTO E INSTALAÇÃO. AF_08/2023</t>
  </si>
  <si>
    <t>139,76</t>
  </si>
  <si>
    <t>MASTRO 1 ½", COM 3 METROS, PARA SPDA - FORNECIMENTO E INSTALAÇÃO. AF_08/2023</t>
  </si>
  <si>
    <t>173,36</t>
  </si>
  <si>
    <t>CAPTOR TIPO FRANKLIN PARA SPDA - FORNECIMENTO E INSTALAÇÃO. AF_08/2023</t>
  </si>
  <si>
    <t>145,07</t>
  </si>
  <si>
    <t>SUPORTE ISOLADOR PARA FIXAÇÃO DA CORDOALHA DE COBRE EM ALVENARIA OU CONCRETO - FORNECIMENTO E INSTALAÇÃO. AF_08/2023</t>
  </si>
  <si>
    <t>104746</t>
  </si>
  <si>
    <t>MINI CAPTOR PARA SPDA - FORNECIMENTO E INSTALAÇÃO. AF_08/2023</t>
  </si>
  <si>
    <t>104749</t>
  </si>
  <si>
    <t>CONECTOR GRAMPO METÁLICO TIPO OLHAL, PARA SPDA, PARA HASTE DE ATERRAMENTO DE 3/4'' E CABOS DE 10 A 50 MM2 - FORNECIMENTO E INSTALAÇÃO. AF_08/2023</t>
  </si>
  <si>
    <t>104750</t>
  </si>
  <si>
    <t>CONECTOR GRAMPO METÁLICO TIPO OLHAL, PARA SPDA, PARA HASTE DE ATERRAMENTO DE 5/8'' E CABOS DE 10 A 50 MM2 - FORNECIMENTO E INSTALAÇÃO. AF_08/2023</t>
  </si>
  <si>
    <t>104751</t>
  </si>
  <si>
    <t>CONECTOR GRAMPO PARALELO METÁLICO, PARA SPDA, PARA CABOS DE 6 A 50 MM2 - FORNECIMENTO E INSTALAÇÃO. AF_08/2023</t>
  </si>
  <si>
    <t>104752</t>
  </si>
  <si>
    <t>CONECTOR SPLIT-BOLT, PARA SPDA, PARA CABOS ATÉ 35 MM2 - FORNECIMENTO E INSTALAÇÃO. AF_08/2023</t>
  </si>
  <si>
    <t>22,07</t>
  </si>
  <si>
    <t>104753</t>
  </si>
  <si>
    <t>CONECTOR SPLIT-BOLT, PARA SPDA, PARA CABOS ATÉ 50 MM2 - FORNECIMENTO E INSTALAÇÃO. AF_08/2023</t>
  </si>
  <si>
    <t>104754</t>
  </si>
  <si>
    <t>CONECTOR SPLIT-BOLT, PARA SPDA, PARA CABOS ATÉ 70 MM2 - FORNECIMENTO E INSTALAÇÃO. AF_08/2023</t>
  </si>
  <si>
    <t>104755</t>
  </si>
  <si>
    <t>CONECTOR SPLIT-BOLT, PARA SPDA, PARA CABOS ATÉ 95 MM2 - FORNECIMENTO E INSTALAÇÃO. AF_08/2023</t>
  </si>
  <si>
    <t>103490</t>
  </si>
  <si>
    <t>PLACA DE CONCRETO PRÉ-MOLDADO COMO PROTEÇÃO MECÂNICA ADICIONAL NO REATERRO PARA REDE ENTERRADA DE DISTRIBUIÇÃO DE ENERGIA ELÉTRICA - FORNECIMENTO E INSTALAÇÃO. AF_12/2021</t>
  </si>
  <si>
    <t>3.188,36</t>
  </si>
  <si>
    <t>103491</t>
  </si>
  <si>
    <t>CONCRETAGEM COMO PROTEÇÃO MECÂNICA ADICIONAL NO REATERRO PARA REDE ENTERRADA DE DISTRIBUIÇÃO DE ENERGIA ELÉTRICA - FORNECIMENTO E INSTALAÇÃO. AF_12/2021</t>
  </si>
  <si>
    <t>845,85</t>
  </si>
  <si>
    <t>104758</t>
  </si>
  <si>
    <t>FURO MANUAL EM ALVENARIA, PARA INSTALAÇÕES ELÉTRICAS, DIÂMETROS MENORES OU IGUAIS A 40 MM. AF_09/2023</t>
  </si>
  <si>
    <t>104759</t>
  </si>
  <si>
    <t>FURO MANUAL EM ALVENARIA, PARA INSTALAÇÕES ELÉTRICAS, DIÂMETROS MAIORES QUE 40 MM E MENORES OU IGUAIS A 75 MM. AF_09/2023</t>
  </si>
  <si>
    <t>104760</t>
  </si>
  <si>
    <t>FURO MANUAL EM ALVENARIA, PARA INSTALAÇÕES ELÉTRICAS, DIÂMETROS MAIORES QUE 75 MM E MENORES OU IGUAIS A 100 MM. AF_09/2023</t>
  </si>
  <si>
    <t>75,84</t>
  </si>
  <si>
    <t>104761</t>
  </si>
  <si>
    <t>FURO MECANIZADO EM CONCRETO, COM MARTELO DEMOLIDOR, PARA INSTALAÇÕES ELÉTRICAS, DIÂMETROS MENORES OU IGUAIS A 40 MM. AF_09/2023</t>
  </si>
  <si>
    <t>104762</t>
  </si>
  <si>
    <t>FURO MECANIZADO EM CONCRETO, COM MARTELO DEMOLIDOR, PARA INSTALAÇÕES ELÉTRICAS, DIÂMETROS MAIORES QUE 40 MM E MENORES OU IGUAIS A 75 MM. AF_09/2023</t>
  </si>
  <si>
    <t>104763</t>
  </si>
  <si>
    <t>FURO MECANIZADO EM CONCRETO, COM MARTELO DEMOLIDOR, PARA INSTALAÇÕES ELÉTRICAS, DIÂMETROS MAIORES QUE 75 MM E MENORES OU IGUAIS A 150 MM. AF_09/2023</t>
  </si>
  <si>
    <t>104764</t>
  </si>
  <si>
    <t>SUPORTE PARA 2 ELETRODUTOS, ESPAÇADO A CADA 80 CM, EM PERFILADO COM COMPRIMENTO DE 25 CM FIXADO EM LAJE, POR METRO DE ELETRODUTO FIXADO. AF_09/2023</t>
  </si>
  <si>
    <t>104765</t>
  </si>
  <si>
    <t>SUPORTE PARA 4 ELETRODUTOS, ESPAÇADO A CADA 80 CM, EM PERFILADO COM COMPRIMENTO DE 42 CM FIXADO EM LAJE, POR METRO DE ELETRODUTO FIXADO. AF_09/2023</t>
  </si>
  <si>
    <t>19,32</t>
  </si>
  <si>
    <t>104766</t>
  </si>
  <si>
    <t>CHUMBAMENTO LINEAR EM ALVENARIA PARA ELETRODUTOS COM DIÂMETROS MENORES OU IGUAIS A 40 MM. AF_09/2023</t>
  </si>
  <si>
    <t>104768</t>
  </si>
  <si>
    <t>FURO MECANIZADO EM ALVENARIA, PARA INSTALAÇÕES ELÉTRICAS, DIÂMETROS MENORES OU IGUAIS A 40 MM. AF_09/2023</t>
  </si>
  <si>
    <t>104770</t>
  </si>
  <si>
    <t>FURO MECANIZADO EM ALVENARIA, PARA INSTALAÇÕES ELÉTRICAS, DIÂMETROS MAIORES QUE 40 MM E MENORES OU IGUAIS A 75 MM. AF_09/2023</t>
  </si>
  <si>
    <t>104772</t>
  </si>
  <si>
    <t>FURO MECANIZADO EM ALVENARIA, PARA INSTALAÇÕES ELÉTRICAS, DIÂMETROS MAIORES QUE 75 MM E MENORES OU IGUAIS A 100 MM. AF_09/2023</t>
  </si>
  <si>
    <t>104774</t>
  </si>
  <si>
    <t>FURO MECANIZADO EM CONCRETO, COM PERFURATRIZ, PARA INSTALAÇÕES ELÉTRICAS, DIÂMETROS MENORES OU IGUAIS A 40 MM. AF_09/2023</t>
  </si>
  <si>
    <t>104776</t>
  </si>
  <si>
    <t>FURO MECANIZADO EM CONCRETO, COM PERFURATRIZ, PARA INSTALAÇÕES ELÉTRICAS, DIÂMETROS MAIORES QUE 40 MM E MENORES OU IGUAIS A 75 MM. AF_09/2023</t>
  </si>
  <si>
    <t>104778</t>
  </si>
  <si>
    <t>FURO MECANIZADO EM CONCRETO, COM PERFURATRIZ, PARA INSTALAÇÕES ELÉTRICAS, DIÂMETROS MAIORES QUE 75 MM E MENORES OU IGUAIS A 150 MM. AF_09/2023</t>
  </si>
  <si>
    <t>104780</t>
  </si>
  <si>
    <t>RASGO LINEAR MECANIZADO EM ALVENARIA, PARA ELETRODUTOS, DIÂMETROS MENORES OU IGUAIS A 40 MM. AF_09/2023</t>
  </si>
  <si>
    <t>104785</t>
  </si>
  <si>
    <t>FIXAÇÃO DE ELETRODUTOS, DIÂMETROS MENORES OU IGUAIS A 40 MM, COM ABRAÇADEIRA METÁLICA RÍGIDA TIPO D COM PARAFUSO DE FIXAÇÃO 1 1/4", FIXADA DIRETAMENTE NA LAJE OU PAREDE. AF_09/2023</t>
  </si>
  <si>
    <t>ABRIGO PARA HIDRANTE, 90X60X17CM, COM REGISTRO GLOBO ANGULAR 45 GRAUS 2 1/2", ADAPTADOR STORZ 2 1/2", MANGUEIRA DE INCÊNDIO 20M, REDUÇÃO 2 1/2" X 1 1/2" E ESGUICHO EM LATÃO 1 1/2" - FORNECIMENTO E INSTALAÇÃO. AF_10/2020</t>
  </si>
  <si>
    <t>1.738,90</t>
  </si>
  <si>
    <t>101905</t>
  </si>
  <si>
    <t>EXTINTOR DE INCÊNDIO PORTÁTIL COM CARGA DE ÁGUA PRESSURIZADA DE 10 L, CLASSE A - FORNECIMENTO E INSTALAÇÃO. AF_10/2020_PE</t>
  </si>
  <si>
    <t>101906</t>
  </si>
  <si>
    <t>EXTINTOR DE INCÊNDIO PORTÁTIL COM CARGA DE CO2 DE 4 KG, CLASSE BC - FORNECIMENTO E INSTALAÇÃO. AF_10/2020_PE</t>
  </si>
  <si>
    <t>650,04</t>
  </si>
  <si>
    <t>101907</t>
  </si>
  <si>
    <t>EXTINTOR DE INCÊNDIO PORTÁTIL COM CARGA DE CO2 DE 6 KG, CLASSE BC - FORNECIMENTO E INSTALAÇÃO. AF_10/2020_PE</t>
  </si>
  <si>
    <t>701,88</t>
  </si>
  <si>
    <t>101908</t>
  </si>
  <si>
    <t>EXTINTOR DE INCÊNDIO PORTÁTIL COM CARGA DE PQS DE 4 KG, CLASSE BC - FORNECIMENTO E INSTALAÇÃO. AF_10/2020_PE</t>
  </si>
  <si>
    <t>218,12</t>
  </si>
  <si>
    <t>101909</t>
  </si>
  <si>
    <t>EXTINTOR DE INCÊNDIO PORTÁTIL COM CARGA DE PQS DE 6 KG, CLASSE BC - FORNECIMENTO E INSTALAÇÃO. AF_10/2020_PE</t>
  </si>
  <si>
    <t>101910</t>
  </si>
  <si>
    <t>EXTINTOR DE INCÊNDIO PORTÁTIL COM CARGA DE PQS DE 8 KG, CLASSE BC - FORNECIMENTO E INSTALAÇÃO. AF_10/2020_PE</t>
  </si>
  <si>
    <t>295,87</t>
  </si>
  <si>
    <t>101911</t>
  </si>
  <si>
    <t>EXTINTOR DE INCÊNDIO PORTÁTIL COM CARGA DE PQS DE 12 KG, CLASSE BC - FORNECIMENTO E INSTALAÇÃO. AF_10/2020_PE</t>
  </si>
  <si>
    <t>101912</t>
  </si>
  <si>
    <t>ABRIGO PARA HIDRANTE, 75X45X17CM, COM REGISTRO GLOBO ANGULAR 45 GRAUS 2 1/2", ADAPTADOR STORZ 2 1/2", MANGUEIRA DE INCÊNDIO 15M 2 1/2" E ESGUICHO EM LATÃO 2 1/2" - FORNECIMENTO E INSTALAÇÃO. AF_10/2020</t>
  </si>
  <si>
    <t>2.119,98</t>
  </si>
  <si>
    <t>101913</t>
  </si>
  <si>
    <t>CAIXA DE INCÊNDIO 45X75X17CM - FORNECIMENTO E INSTALAÇÃO. AF_10/2020</t>
  </si>
  <si>
    <t>369,34</t>
  </si>
  <si>
    <t>101914</t>
  </si>
  <si>
    <t>CAIXA DE INCÊNDIO 60X90X17CM - FORNECIMENTO E INSTALAÇÃO. AF_10/2020</t>
  </si>
  <si>
    <t>469,14</t>
  </si>
  <si>
    <t>101915</t>
  </si>
  <si>
    <t>CONJUNTO DE MANGUEIRA PARA COMBATE A INCÊNDIO EM FIBRA DE POLIESTER PURA, COM 1.1/2", REVESTIDA INTERNAMENTE, COMPRIMENTO DE 15M - FORNECIMENTO E INSTALAÇÃO. AF_10/2020</t>
  </si>
  <si>
    <t>330,21</t>
  </si>
  <si>
    <t>101916</t>
  </si>
  <si>
    <t>HIDRANTE SUBTERRÂNEO PREDIAL (COM CURVA LONGA E CAIXA), DN 75 MM - FORNECIMENTO E INSTALAÇÃO. AF_10/2020</t>
  </si>
  <si>
    <t>3.626,76</t>
  </si>
  <si>
    <t>101917</t>
  </si>
  <si>
    <t>MANÔMETRO 0 A 200 PSI (0 A 14 KGF/CM2), D = 50MM - FORNECIMENTO E INSTALAÇÃO. AF_10/2020</t>
  </si>
  <si>
    <t>23,18</t>
  </si>
  <si>
    <t>36,14</t>
  </si>
  <si>
    <t>9,76</t>
  </si>
  <si>
    <t>10,68</t>
  </si>
  <si>
    <t>18,02</t>
  </si>
  <si>
    <t>15,63</t>
  </si>
  <si>
    <t>23,80</t>
  </si>
  <si>
    <t>27,64</t>
  </si>
  <si>
    <t>43,75</t>
  </si>
  <si>
    <t>466,85</t>
  </si>
  <si>
    <t>117,75</t>
  </si>
  <si>
    <t>200,08</t>
  </si>
  <si>
    <t>299,36</t>
  </si>
  <si>
    <t>422,69</t>
  </si>
  <si>
    <t>101795</t>
  </si>
  <si>
    <t>CAIXA ENTERRADA PARA INSTALAÇÕES TELEFÔNICAS TIPO R1, EM ALVENARIA COM BLOCOS DE CONCRETO, DIMENSÕES INTERNAS: 0,35X0,60X0,60 M, EXCLUINDO TAMPÃO. AF_12/2020</t>
  </si>
  <si>
    <t>575,61</t>
  </si>
  <si>
    <t>101798</t>
  </si>
  <si>
    <t>TAMPA PARA CAIXA TIPO R1, EM FERRO FUNDIDO, DIMENSÕES INTERNAS: 0,40 X 0,60 M - FORNECIMENTO E INSTALAÇÃO. AF_12/2020</t>
  </si>
  <si>
    <t>373,29</t>
  </si>
  <si>
    <t>101799</t>
  </si>
  <si>
    <t>TAMPA PARA CAIXA TIPO R2 E R3, EM FERRO FUNDIDO, DIMENSÕES INTERNAS: 0,55 X 1,10 M - FORNECIMENTO E INSTALAÇÃO. AF_12/2020</t>
  </si>
  <si>
    <t>901,26</t>
  </si>
  <si>
    <t>103244</t>
  </si>
  <si>
    <t>AR CONDICIONADO SPLIT INVERTER, HI-WALL (PAREDE), 9000 BTU/H, CICLO FRIO - FORNECIMENTO E INSTALAÇÃO. AF_11/2021_PE</t>
  </si>
  <si>
    <t>2.507,75</t>
  </si>
  <si>
    <t>103245</t>
  </si>
  <si>
    <t>AR CONDICIONADO SPLIT ON/OFF, HI-WALL (PAREDE), 9000 BTUS/H, CICLO FRIO - FORNECIMENTO E INSTALAÇÃO. AF_11/2021_PE</t>
  </si>
  <si>
    <t>1.978,38</t>
  </si>
  <si>
    <t>103246</t>
  </si>
  <si>
    <t>AR CONDICIONADO SPLIT ON/OFF, HI-WALL (PAREDE), 9000 BTUS/H, CICLO QUENTE/FRIO - FORNECIMENTO E INSTALAÇÃO. AF_11/2021_PE</t>
  </si>
  <si>
    <t>2.157,41</t>
  </si>
  <si>
    <t>103247</t>
  </si>
  <si>
    <t>AR CONDICIONADO SPLIT INVERTER, HI-WALL (PAREDE), 12000 BTU/H, CICLO FRIO - FORNECIMENTO E INSTALAÇÃO. AF_11/2021_PE</t>
  </si>
  <si>
    <t>2.783,09</t>
  </si>
  <si>
    <t>103248</t>
  </si>
  <si>
    <t>AR CONDICIONADO SPLIT ON/OFF, HI-WALL (PAREDE), 12000 BTUS/H, CICLO FRIO - FORNECIMENTO E INSTALAÇÃO. AF_11/2021_PE</t>
  </si>
  <si>
    <t>2.274,63</t>
  </si>
  <si>
    <t>103249</t>
  </si>
  <si>
    <t>AR CONDICIONADO SPLIT ON/OFF, HI-WALL (PAREDE), 12000 BTUS/H, CICLO QUENTE/FRIO - FORNECIMENTO E INSTALAÇÃO. AF_11/2021_PE</t>
  </si>
  <si>
    <t>2.443,58</t>
  </si>
  <si>
    <t>103250</t>
  </si>
  <si>
    <t>AR CONDICIONADO SPLIT INVERTER, HI-WALL (PAREDE), 18000 BTU/H, CICLO FRIO - FORNECIMENTO E INSTALAÇÃO. AF_11/2021_PE</t>
  </si>
  <si>
    <t>4.042,87</t>
  </si>
  <si>
    <t>103251</t>
  </si>
  <si>
    <t>AR CONDICIONADO SPLIT ON/OFF, HI-WALL (PAREDE), 18000 BTUS/H, CICLO FRIO - FORNECIMENTO E INSTALAÇÃO. AF_11/2021_PE</t>
  </si>
  <si>
    <t>3.193,65</t>
  </si>
  <si>
    <t>103252</t>
  </si>
  <si>
    <t>AR CONDICIONADO SPLIT ON/OFF, HI-WALL (PAREDE), 18000 BTUS/H, CICLO QUENTE/FRIO - FORNECIMENTO E INSTALAÇÃO. AF_11/2021_PE</t>
  </si>
  <si>
    <t>3.536,12</t>
  </si>
  <si>
    <t>103253</t>
  </si>
  <si>
    <t>AR CONDICIONADO SPLIT INVERTER, HI-WALL (PAREDE), 24000 BTU/H, CICLO FRIO - FORNECIMENTO E INSTALAÇÃO. AF_11/2021_PE</t>
  </si>
  <si>
    <t>5.510,66</t>
  </si>
  <si>
    <t>103254</t>
  </si>
  <si>
    <t>AR CONDICIONADO SPLIT ON/OFF, HI-WALL (PAREDE), 24000 BTUS/H, CICLO FRIO - FORNECIMENTO E INSTALAÇÃO. AF_11/2021_PE</t>
  </si>
  <si>
    <t>4.122,28</t>
  </si>
  <si>
    <t>103255</t>
  </si>
  <si>
    <t>AR CONDICIONADO SPLIT ON/OFF, HI-WALL (PAREDE), 24000 BTUS/H, CICLO QUENTE/FRIO - FORNECIMENTO E INSTALAÇÃO. AF_11/2021_PE</t>
  </si>
  <si>
    <t>4.612,13</t>
  </si>
  <si>
    <t>103256</t>
  </si>
  <si>
    <t>AR CONDICIONADO SPLIT INVERTER, PISO TETO, 18000 BTU/H, CICLO FRIO - FORNECIMENTO E INSTALAÇÃO. AF_11/2021_PE</t>
  </si>
  <si>
    <t>10.238,11</t>
  </si>
  <si>
    <t>103257</t>
  </si>
  <si>
    <t>AR CONDICIONADO SPLIT ON/OFF, PISO TETO, 18.000 BTU/H, CICLO FRIO - FORNECIMENTO E INSTALAÇÃO. AF_11/2021_PE</t>
  </si>
  <si>
    <t>5.856,12</t>
  </si>
  <si>
    <t>103258</t>
  </si>
  <si>
    <t>AR CONDICIONADO SPLIT INVERTER, PISO TETO, 24000 BTU/H, CICLO FRIO - FORNECIMENTO E INSTALAÇÃO. AF_11/2021_PE</t>
  </si>
  <si>
    <t>11.445,12</t>
  </si>
  <si>
    <t>103259</t>
  </si>
  <si>
    <t>AR CONDICIONADO SPLIT ON/OFF, PISO TETO, 24.000 BTU/H, CICLO FRIO - FORNECIMENTO E INSTALAÇÃO. AF_11/2021_PE</t>
  </si>
  <si>
    <t>6.173,70</t>
  </si>
  <si>
    <t>103260</t>
  </si>
  <si>
    <t>AR CONDICIONADO SPLIT INVERTER, PISO TETO, 24000 BTU/H, QUENTE/FRIO - FORNECIMENTO E INSTALAÇÃO. AF_11/2021_PE</t>
  </si>
  <si>
    <t>6.341,46</t>
  </si>
  <si>
    <t>103261</t>
  </si>
  <si>
    <t>AR CONDICIONADO SPLIT INVERTER, PISO TETO, 36000 BTU/H, CICLO FRIO - FORNECIMENTO E INSTALAÇÃO. AF_11/2021_PE</t>
  </si>
  <si>
    <t>12.912,28</t>
  </si>
  <si>
    <t>103262</t>
  </si>
  <si>
    <t>AR CONDICIONADO SPLIT ON/OFF, PISO TETO, 36.000 BTU/H, CICLO FRIO - FORNECIMENTO E INSTALAÇÃO. AF_11/2021_PE</t>
  </si>
  <si>
    <t>8.109,30</t>
  </si>
  <si>
    <t>103263</t>
  </si>
  <si>
    <t>AR CONDICIONADO SPLIT INVERTER, PISO TETO, 48000 BTU/H, CICLO FRIO - FORNECIMENTO E INSTALAÇÃO. AF_11/2021_PE</t>
  </si>
  <si>
    <t>17.909,45</t>
  </si>
  <si>
    <t>103264</t>
  </si>
  <si>
    <t>AR CONDICIONADO SPLIT ON/OFF, PISO TETO, 48.000 BTU/H, CICLO FRIO - FORNECIMENTO E INSTALAÇÃO. AF_11/2021_PE</t>
  </si>
  <si>
    <t>10.045,60</t>
  </si>
  <si>
    <t>103265</t>
  </si>
  <si>
    <t>AR CONDICIONADO SPLIT INVERTER, PISO TETO, APRESENTANDO ENTRE 54000 E 58000 BTU/H, CICLO FRIO - FORNECIMENTO E INSTALAÇÃO. AF_11/2021_PE</t>
  </si>
  <si>
    <t>21.590,36</t>
  </si>
  <si>
    <t>103266</t>
  </si>
  <si>
    <t>AR CONDICIONADO SPLIT ON/OFF, PISO TETO, 60.000 BTU/H, CICLO FRIO - FORNECIMENTO E INSTALAÇÃO. AF_11/2021_PE</t>
  </si>
  <si>
    <t>11.218,61</t>
  </si>
  <si>
    <t>103267</t>
  </si>
  <si>
    <t>AR CONDICIONADO SPLIT ON/OFF, CASSETE (TETO), FRIO 4 VIAS 18000 BTU/H - FORNECIMENTO E INSTALAÇÃO. AF_11/2021_PE</t>
  </si>
  <si>
    <t>6.401,55</t>
  </si>
  <si>
    <t>103268</t>
  </si>
  <si>
    <t>AR CONDICIONADO SPLIT ON/OFF, CASSETE (TETO), 18000 BTU/H, CICLO QUENTE/FRIO - FORNECIMENTO E INSTALAÇÃO. AF_11/2021_PE</t>
  </si>
  <si>
    <t>7.596,37</t>
  </si>
  <si>
    <t>103269</t>
  </si>
  <si>
    <t>AR CONDICIONADO SPLIT ON/OFF, CASSETE (TETO), FRIO 4 VIAS 24000 BTU/H - FORNECIMENTO E INSTALAÇÃO. AF_11/2021_PE</t>
  </si>
  <si>
    <t>7.866,18</t>
  </si>
  <si>
    <t>103270</t>
  </si>
  <si>
    <t>AR CONDICIONADO SPLIT ON/OFF, CASSETE (TETO), 24000 BTU/H, CICLO QUENTE/FRIO - FORNECIMENTO E INSTALAÇÃO. AF_11/2021_PE</t>
  </si>
  <si>
    <t>8.164,67</t>
  </si>
  <si>
    <t>103271</t>
  </si>
  <si>
    <t>AR CONDICIONADO SPLIT ON/OFF, CASSETE (TETO), FRIO 4 VIAS 36000 BTU/H - FORNECIMENTO E INSTALAÇÃO. AF_11/2021_PE</t>
  </si>
  <si>
    <t>11.566,02</t>
  </si>
  <si>
    <t>103272</t>
  </si>
  <si>
    <t>AR CONDICIONADO SPLIT ON/OFF, CASSETE (TETO), 36000 BTU/H, CICLO QUENTE/FRIO - FORNECIMENTO E INSTALAÇÃO. AF_11/2021_PE</t>
  </si>
  <si>
    <t>11.945,60</t>
  </si>
  <si>
    <t>103273</t>
  </si>
  <si>
    <t>AR CONDICIONADO SPLIT ON/OFF, CASSETE (TETO), FRIO 4 VIAS 48000 BTU/H - FORNECIMENTO E INSTALAÇÃO. AF_11/2021_PE</t>
  </si>
  <si>
    <t>12.273,91</t>
  </si>
  <si>
    <t>103274</t>
  </si>
  <si>
    <t>AR CONDICIONADO SPLIT ON/OFF, CASSETE (TETO), 48000 BTU/H, CICLO QUENTE/FRIO - FORNECIMENTO E INSTALAÇÃO. AF_11/2021_PE</t>
  </si>
  <si>
    <t>14.059,09</t>
  </si>
  <si>
    <t>103275</t>
  </si>
  <si>
    <t>AR CONDICIONADO SPLIT ON/OFF, CASSETE (TETO), FRIO 4 VIAS 60000 BTU/H - FORNECIMENTO E INSTALAÇÃO. AF_11/2021_PE</t>
  </si>
  <si>
    <t>13.986,21</t>
  </si>
  <si>
    <t>103276</t>
  </si>
  <si>
    <t>AR CONDICIONADO SPLIT ON/OFF, CASSETE (TETO), 60000 BTU/H, CICLO QUENTE/FRIO - FORNECIMENTO E INSTALAÇÃO. AF_11/2021_PE</t>
  </si>
  <si>
    <t>14.676,66</t>
  </si>
  <si>
    <t>103277</t>
  </si>
  <si>
    <t>AR CONDICIONADO SPLITÃO 10 TR - FORNECIMENTO E INSTALAÇÃO. AF_11/2021_PE</t>
  </si>
  <si>
    <t>27.073,16</t>
  </si>
  <si>
    <t>103278</t>
  </si>
  <si>
    <t>AR CONDICIONADO SPLITÃO 15 TR - FORNECIMENTO E INSTALAÇÃO. AF_11/2021_PE</t>
  </si>
  <si>
    <t>34.660,12</t>
  </si>
  <si>
    <t>103288</t>
  </si>
  <si>
    <t>RASGO E CHUMBAMENTO EM ALVENARIA PARA TUBOS DE SPLIT PAREDE DE 9000 A 24000 BTUS/H. AF_11/2021</t>
  </si>
  <si>
    <t>16,96</t>
  </si>
  <si>
    <t>103289</t>
  </si>
  <si>
    <t>TUBO EM COBRE FLEXÍVEL, DN 1/4", COM ISOLAMENTO, INSTALADO EM FORRO, PARA RAMAL DE ALIMENTAÇÃO DE AR CONDICIONADO, INCLUSO FIXADOR. AF_11/2021</t>
  </si>
  <si>
    <t>103290</t>
  </si>
  <si>
    <t>TUBO EM COBRE FLEXÍVEL, DN 3/8", COM ISOLAMENTO, INSTALADO EM FORRO, PARA RAMAL DE ALIMENTAÇÃO DE AR CONDICIONADO, INCLUSO FIXADOR. AF_11/2021</t>
  </si>
  <si>
    <t>45,94</t>
  </si>
  <si>
    <t>103291</t>
  </si>
  <si>
    <t>TUBO EM COBRE FLEXÍVEL, DN 1/2", COM ISOLAMENTO, INSTALADO EM FORRO, PARA RAMAL DE ALIMENTAÇÃO DE AR CONDICIONADO, INCLUSO FIXADOR. AF_11/2021</t>
  </si>
  <si>
    <t>57,41</t>
  </si>
  <si>
    <t>103292</t>
  </si>
  <si>
    <t>TUBO EM COBRE FLEXÍVEL, DN 5/8", COM ISOLAMENTO, INSTALADO EM FORRO, PARA RAMAL DE ALIMENTAÇÃO DE AR CONDICIONADO, INCLUSO FIXADOR. AF_11/2021</t>
  </si>
  <si>
    <t>69,08</t>
  </si>
  <si>
    <t>101936</t>
  </si>
  <si>
    <t>INSTALAÇÃO DE TUBOS E CONEXÕES, EM AÇO/FERRO GALVANIZADO, PARA O CENTRO DE MEDIÇÃO DE GÁS DE EDIFÍCIO RESIDENCIAL, COM 4 PAVIMENTOS, 16 UNIDADES HABITACIONAIS, DN 32 (1 1/4) - FORNECIMENTO E INSTALAÇÃO. AF_10/2020</t>
  </si>
  <si>
    <t>8.808,07</t>
  </si>
  <si>
    <t>101937</t>
  </si>
  <si>
    <t>INSTALAÇÃO DE TUBOS E CONEXÕES, EM AÇO/FERRO GALVANIZADO, PARA O CENTRO DE MEDIÇÃO DE GÁS DE EDIFÍCIO RESIDENCIAL, COM 4 PAVIMENTOS, 16 UNIDADES HABITACIONAIS, DN 50 (2) - FORNECIMENTO E INSTALAÇÃO. AF_10/2020</t>
  </si>
  <si>
    <t>16.218,87</t>
  </si>
  <si>
    <t>98298</t>
  </si>
  <si>
    <t>CABO ELETRÔNICO CATEGORIA 6A, INSTALADO EM EDIFICAÇÃO RESIDENCIAL - FORNECIMENTO E INSTALAÇÃO. AF_11/2019</t>
  </si>
  <si>
    <t>98299</t>
  </si>
  <si>
    <t>CABO ELETRÔNICO CATEGORIA 6A, INSTALADO EM EDIFICAÇÃO INSTITUCIONAL - FORNECIMENTO E INSTALAÇÃO. AF_11/2019</t>
  </si>
  <si>
    <t>24,10</t>
  </si>
  <si>
    <t>98300</t>
  </si>
  <si>
    <t>CABO COAXIAL RG6 95% - FORNECIMENTO E INSTALAÇÃO. AF_11/2019</t>
  </si>
  <si>
    <t>661,84</t>
  </si>
  <si>
    <t>1.100,29</t>
  </si>
  <si>
    <t>3.262,30</t>
  </si>
  <si>
    <t>98305</t>
  </si>
  <si>
    <t>RACK FECHADO PARA SERVIDOR - FORNECIMENTO E INSTALAÇÃO. AF_11/2019</t>
  </si>
  <si>
    <t>2.192,52</t>
  </si>
  <si>
    <t>98306</t>
  </si>
  <si>
    <t>BLOCO DE ENGATE RÁPIDO PARA BASTIDOR TIPO M10 - FORNECIMENTO E INSTALAÇÃO. AF_11/2019</t>
  </si>
  <si>
    <t>67,17</t>
  </si>
  <si>
    <t>51,62</t>
  </si>
  <si>
    <t>35,02</t>
  </si>
  <si>
    <t>2.368,29</t>
  </si>
  <si>
    <t>100553</t>
  </si>
  <si>
    <t>CABO COAXIAL RG11 95% - FORNECIMENTO E INSTALAÇÃO. AF_11/2019</t>
  </si>
  <si>
    <t>100554</t>
  </si>
  <si>
    <t>CABO COAXIAL RG59 95% - FORNECIMENTO E INSTALAÇÃO. AF_11/2019</t>
  </si>
  <si>
    <t>100555</t>
  </si>
  <si>
    <t>RACK ABERTO EM COLUNA 44U PARA SERVIDOR - FORNECIMENTO E INSTALAÇÃO. AF_11/2019</t>
  </si>
  <si>
    <t>1.111,20</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</si>
  <si>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</si>
  <si>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</si>
  <si>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</si>
  <si>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</si>
  <si>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</si>
  <si>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</si>
  <si>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20,56</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</si>
  <si>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</si>
  <si>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</si>
  <si>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</si>
  <si>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</si>
  <si>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</si>
  <si>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</si>
  <si>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</si>
  <si>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64,49</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</si>
  <si>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</si>
  <si>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</si>
  <si>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</si>
  <si>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43,52</t>
  </si>
  <si>
    <t>TUBO PVC, SÉRIE R, ÁGUA PLUVIAL, DN 100 MM, FORNECIDO E INSTALADO EM RAMAL DE ENCAMINHAMENTO. AF_06/2022</t>
  </si>
  <si>
    <t>55,35</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</si>
  <si>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</si>
  <si>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</si>
  <si>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</si>
  <si>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</si>
  <si>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</si>
  <si>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36,58</t>
  </si>
  <si>
    <t>TUBO, CPVC, SOLDÁVEL, DN 28MM, INSTALADO EM RAMAL OU SUB-RAMAL DE ÁGUA - FORNECIMENTO E INSTALAÇÃO. AF_06/2022</t>
  </si>
  <si>
    <t>TUBO, CPVC, SOLDÁVEL, DN 35MM, INSTALADO EM RAMAL OU SUB-RAMAL DE ÁGUA   FORNECIMENTO E INSTALAÇÃO. AF_06/2022</t>
  </si>
  <si>
    <t>64,70</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</si>
  <si>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</si>
  <si>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</si>
  <si>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31,07</t>
  </si>
  <si>
    <t>TUBO PVC, SERIE NORMAL, ESGOTO PREDIAL, DN 75 MM, FORNECIDO E INSTALADO EM RAMAL DE DESCARGA OU RAMAL DE ESGOTO SANITÁRIO. AF_08/2022</t>
  </si>
  <si>
    <t>38,64</t>
  </si>
  <si>
    <t>TUBO PVC, SERIE NORMAL, ESGOTO PREDIAL, DN 100 MM, FORNECIDO E INSTALADO EM RAMAL DE DESCARGA OU RAMAL DE ESGOTO SANITÁRIO. AF_08/2022</t>
  </si>
  <si>
    <t>TUBO, CPVC, SOLDÁVEL, DN 22MM, INSTALADO EM RAMAL DE DISTRIBUIÇÃO DE ÁGUA - FORNECIMENTO E INSTALAÇÃO. AF_06/2022</t>
  </si>
  <si>
    <t>24,65</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</si>
  <si>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</si>
  <si>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</si>
  <si>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</si>
  <si>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</si>
  <si>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117,85</t>
  </si>
  <si>
    <t>TUBO, CPVC, SOLDÁVEL, DN 89MM, INSTALADO EM PRUMADA DE ÁGUA   FORNECIMENTO E INSTALAÇÃO. AF_06/2022</t>
  </si>
  <si>
    <t>183,95</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</si>
  <si>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</si>
  <si>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</si>
  <si>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</si>
  <si>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32,61</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</si>
  <si>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</si>
  <si>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</si>
  <si>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</si>
  <si>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19,35</t>
  </si>
  <si>
    <t>TUBO EM COBRE RÍGIDO, DN 22 MM, CLASSE E, SEM ISOLAMENTO, INSTALADO EM PRUMADA DE HIDRÁULICA PREDIAL - FORNECIMENTO E INSTALAÇÃO. AF_04/2022</t>
  </si>
  <si>
    <t>53,54</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</si>
  <si>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</si>
  <si>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</si>
  <si>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</si>
  <si>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131,91</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</si>
  <si>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</si>
  <si>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</si>
  <si>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267,24</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</si>
  <si>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</si>
  <si>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</si>
  <si>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119,71</t>
  </si>
  <si>
    <t>TUBO EM COBRE RÍGIDO, DN 35 MM, CLASSE E, COM ISOLAMENTO, INSTALADO EM PRUMADA DE HIDRÁULICA PREDIAL - FORNECIMENTO E INSTALAÇÃO. AF_04/2022</t>
  </si>
  <si>
    <t>163,31</t>
  </si>
  <si>
    <t>TUBO EM COBRE RÍGIDO, DN 42 MM, CLASSE E, COM ISOLAMENTO, INSTALADO EM PRUMADA DE HIDRÁULICA PREDIAL - FORNECIMENTO E INSTALAÇÃO. AF_04/2022</t>
  </si>
  <si>
    <t>206,14</t>
  </si>
  <si>
    <t>TUBO EM COBRE RÍGIDO, DN 54 MM, CLASSE E, COM ISOLAMENTO, INSTALADO EM PRUMADA DE HIDRÁULICA PREDIAL - FORNECIMENTO E INSTALAÇÃO. AF_04/2022</t>
  </si>
  <si>
    <t>279,12</t>
  </si>
  <si>
    <t>TUBO EM COBRE RÍGIDO, DN 66 MM, CLASSE E, COM ISOLAMENTO, INSTALADO EM PRUMADA DE HIDRÁULICA PREDIAL - FORNECIMENTO E INSTALAÇÃO. AF_04/2022</t>
  </si>
  <si>
    <t>357,07</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</si>
  <si>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</si>
  <si>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</si>
  <si>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</si>
  <si>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74,92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</si>
  <si>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</si>
  <si>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</si>
  <si>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113,15</t>
  </si>
  <si>
    <t>TUBO EM COBRE RÍGIDO, DN 28 MM, CLASSE E, COM ISOLAMENTO, INSTALADO EM RAMAL DE DISTRIBUIÇÃO DE HIDRÁULICA PREDIAL - FORNECIMENTO E INSTALAÇÃO. AF_04/2022</t>
  </si>
  <si>
    <t>129,93</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</si>
  <si>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</si>
  <si>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</si>
  <si>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</si>
  <si>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106,76</t>
  </si>
  <si>
    <t>TUBO EM COBRE RÍGIDO, DN 15 MM, CLASSE E, COM ISOLAMENTO, INSTALADO EM RAMAL E SUB-RAMAL DE HIDRÁULICA PREDIAL - FORNECIMENTO E INSTALAÇÃO. AF_04/2022</t>
  </si>
  <si>
    <t>62,24</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</si>
  <si>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</si>
  <si>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</si>
  <si>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158,50</t>
  </si>
  <si>
    <t>TUBO DE AÇO GALVANIZADO COM COSTURA, CLASSE MÉDIA, CONEXÃO RANHURADA, DN 50 (2"), INSTALADO EM PRUMADAS - FORNECIMENTO E INSTALAÇÃO. AF_10/2020</t>
  </si>
  <si>
    <t>92,52</t>
  </si>
  <si>
    <t>TUBO DE AÇO GALVANIZADO COM COSTURA, CLASSE MÉDIA, CONEXÃO RANHURADA, DN 65 (2 1/2"), INSTALADO EM PRUMADAS - FORNECIMENTO E INSTALAÇÃO. AF_10/2020</t>
  </si>
  <si>
    <t>113,44</t>
  </si>
  <si>
    <t>TUBO DE AÇO GALVANIZADO COM COSTURA, CLASSE MÉDIA, CONEXÃO RANHURADA, DN 80 (3"), INSTALADO EM PRUMADAS - FORNECIMENTO E INSTALAÇÃO. AF_10/2020</t>
  </si>
  <si>
    <t>148,80</t>
  </si>
  <si>
    <t>TUBO DE AÇO PRETO SEM COSTURA, CONEXÃO SOLDADA, DN 50 (2"), INSTALADO EM PRUMADAS - FORNECIMENTO E INSTALAÇÃO. AF_10/2020</t>
  </si>
  <si>
    <t>163,50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</si>
  <si>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</si>
  <si>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</si>
  <si>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104,98</t>
  </si>
  <si>
    <t>TUBO DE AÇO GALVANIZADO COM COSTURA, CLASSE MÉDIA, DN 65 (2 1/2"), CONEXÃO ROSQUEADA, INSTALADO EM PRUMADAS - FORNECIMENTO E INSTALAÇÃO. AF_10/2020</t>
  </si>
  <si>
    <t>125,99</t>
  </si>
  <si>
    <t>TUBO DE AÇO GALVANIZADO COM COSTURA, CLASSE MÉDIA, DN 80 (3"), CONEXÃO ROSQUEADA, INSTALADO EM PRUMADAS - FORNECIMENTO E INSTALAÇÃO. AF_10/2020</t>
  </si>
  <si>
    <t>161,48</t>
  </si>
  <si>
    <t>92359</t>
  </si>
  <si>
    <t>TUBO DE AÇO PRETO SEM COSTURA, CONEXÃO SOLDADA, DN 25 (1"), INSTALADO EM REDE DE ALIMENTAÇÃO PARA HIDRANTE - FORNECIMENTO E INSTALAÇÃO. AF_10/2020</t>
  </si>
  <si>
    <t>76,45</t>
  </si>
  <si>
    <t>92360</t>
  </si>
  <si>
    <t>TUBO DE AÇO PRETO SEM COSTURA, CONEXÃO SOLDADA, DN 32 (1 1/4"), INSTALADO EM REDE DE ALIMENTAÇÃO PARA HIDRANTE - FORNECIMENTO E INSTALAÇÃO. AF_10/2020</t>
  </si>
  <si>
    <t>102,18</t>
  </si>
  <si>
    <t>TUBO DE AÇO PRETO SEM COSTURA, CONEXÃO SOLDADA, DN 50 (2"), INSTALADO EM REDE DE ALIMENTAÇÃO PARA HIDRANTE - FORNECIMENTO E INSTALAÇÃO. AF_10/2020</t>
  </si>
  <si>
    <t>137,98</t>
  </si>
  <si>
    <t>TUBO DE AÇO PRETO SEM COSTURA, CONEXÃO SOLDADA, DN 65 (2 1/2"), INSTALADO EM REDE DE ALIMENTAÇÃO PARA HIDRANTE - FORNECIMENTO E INSTALAÇÃO. AF_10/2020</t>
  </si>
  <si>
    <t>220,62</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</si>
  <si>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</si>
  <si>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</si>
  <si>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</si>
  <si>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89,55</t>
  </si>
  <si>
    <t>TUBO DE AÇO GALVANIZADO COM COSTURA, CLASSE MÉDIA, DN 65 (2 1/2"), CONEXÃO ROSQUEADA, INSTALADO EM REDE DE ALIMENTAÇÃO PARA HIDRANTE - FORNECIMENTO E INSTALAÇÃO. AF_10/2020</t>
  </si>
  <si>
    <t>109,86</t>
  </si>
  <si>
    <t>TUBO DE AÇO GALVANIZADO COM COSTURA, CLASSE MÉDIA, DN 80 (3"), CONEXÃO ROSQUEADA, INSTALADO EM REDE DE ALIMENTAÇÃO PARA HIDRANTE - FORNECIMENTO E INSTALAÇÃO. AF_10/2020</t>
  </si>
  <si>
    <t>144,70</t>
  </si>
  <si>
    <t>92645</t>
  </si>
  <si>
    <t>TUBO DE AÇO PRETO SEM COSTURA, CONEXÃO SOLDADA, DN 25 (1"), INSTALADO EM REDE DE ALIMENTAÇÃO PARA SPRINKLER - FORNECIMENTO E INSTALAÇÃO. AF_10/2020</t>
  </si>
  <si>
    <t>81,05</t>
  </si>
  <si>
    <t>92646</t>
  </si>
  <si>
    <t>TUBO DE AÇO PRETO SEM COSTURA, CONEXÃO SOLDADA, DN 32 (1 1/4"), INSTALADO EM REDE DE ALIMENTAÇÃO PARA SPRINKLER - FORNECIMENTO E INSTALAÇÃO. AF_10/2020</t>
  </si>
  <si>
    <t>106,77</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</si>
  <si>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</si>
  <si>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</si>
  <si>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142,56</t>
  </si>
  <si>
    <t>TUBO DE AÇO PRETO SEM COSTURA, CONEXÃO SOLDADA, DN 65 (2 1/2"), INSTALADO EM REDE DE ALIMENTAÇÃO PARA SPRINKLER - FORNECIMENTO E INSTALAÇÃO. AF_10/2020</t>
  </si>
  <si>
    <t>225,21</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</si>
  <si>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</si>
  <si>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</si>
  <si>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70,48</t>
  </si>
  <si>
    <t>TUBO DE AÇO GALVANIZADO COM COSTURA, CLASSE MÉDIA, CONEXÃO ROSQUEADA, DN 50 (2"), INSTALADO EM REDE DE ALIMENTAÇÃO PARA SPRINKLER - FORNECIMENTO E INSTALAÇÃO. AF_10/2020</t>
  </si>
  <si>
    <t>95,30</t>
  </si>
  <si>
    <t>TUBO DE AÇO GALVANIZADO COM COSTURA, CLASSE MÉDIA, CONEXÃO ROSQUEADA, DN 65 (2 1/2"), INSTALADO EM REDE DE ALIMENTAÇÃO PARA SPRINKLER - FORNECIMENTO E INSTALAÇÃO. AF_10/2020</t>
  </si>
  <si>
    <t>115,73</t>
  </si>
  <si>
    <t>TUBO DE AÇO GALVANIZADO COM COSTURA, CLASSE MÉDIA, CONEXÃO ROSQUEADA, DN 80 (3"), INSTALADO EM REDE DE ALIMENTAÇÃO PARA SPRINKLER - FORNECIMENTO E INSTALAÇÃO. AF_10/2020</t>
  </si>
  <si>
    <t>150,57</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</si>
  <si>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</si>
  <si>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</si>
  <si>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</si>
  <si>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57,27</t>
  </si>
  <si>
    <t>TUBO DE AÇO PRETO SEM COSTURA, CLASSE MÉDIA, CONEXÃO SOLDADA, DN 20 (3/4"), INSTALADO EM RAMAIS E SUB-RAMAIS DE GÁS - FORNECIMENTO E INSTALAÇÃO. AF_10/2020</t>
  </si>
  <si>
    <t>81,84</t>
  </si>
  <si>
    <t>92691</t>
  </si>
  <si>
    <t>TUBO DE AÇO PRETO SEM COSTURA, CLASSE MÉDIA, CONEXÃO SOLDADA, DN 25 (1"), INSTALADO EM RAMAIS  E SUB-RAMAIS DE GÁS - FORNECIMENTO E INSTALAÇÃO. AF_10/2020</t>
  </si>
  <si>
    <t>106,95</t>
  </si>
  <si>
    <t>104,96</t>
  </si>
  <si>
    <t>122,06</t>
  </si>
  <si>
    <t>171,03</t>
  </si>
  <si>
    <t>211,28</t>
  </si>
  <si>
    <t>281,31</t>
  </si>
  <si>
    <t>382,27</t>
  </si>
  <si>
    <t>543,00</t>
  </si>
  <si>
    <t>17,10</t>
  </si>
  <si>
    <t>26,90</t>
  </si>
  <si>
    <t>86,60</t>
  </si>
  <si>
    <t>117,66</t>
  </si>
  <si>
    <t>34,46</t>
  </si>
  <si>
    <t>56,53</t>
  </si>
  <si>
    <t>83,22</t>
  </si>
  <si>
    <t>124,31</t>
  </si>
  <si>
    <t>216,29</t>
  </si>
  <si>
    <t>94723</t>
  </si>
  <si>
    <t>TUBO, CPVC, SOLDÁVEL, DN 114 MM, INSTALADO EM RESERVAÇÃO DE ÁGUA DE EDIFICAÇÃO QUE POSSUA RESERVATÓRIO DE FIBRA/FIBROCIMENTO  FORNECIMENTO E INSTALAÇÃO. AF_06/2016</t>
  </si>
  <si>
    <t>381,20</t>
  </si>
  <si>
    <t>TUBO DE AÇO PRETO SEM COSTURA, CONEXÃO SOLDADA, DN 40 (1 1/2"), INSTALADO EM REDE DE ALIMENTAÇÃO PARA HIDRANTE - FORNECIMENTO E INSTALAÇÃO. AF_10/2020</t>
  </si>
  <si>
    <t>112,28</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</si>
  <si>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</si>
  <si>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</si>
  <si>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</si>
  <si>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</si>
  <si>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</si>
  <si>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</si>
  <si>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24,88</t>
  </si>
  <si>
    <t>TUBO, PPR, DN 32, CLASSE PN 25,  INSTALADO EM RAMAL DE DISTRIBUIÇÃO DE ÁGUA   FORNECIMENTO E INSTALAÇÃO. AF_08/2022</t>
  </si>
  <si>
    <t>TUBO, PPR, DN 40, CLASSE PN 25,  INSTALADO EM RAMAL DE DISTRIBUIÇÃO DE ÁGUA   FORNECIMENTO E INSTALAÇÃO. AF_08/2022</t>
  </si>
  <si>
    <t>39,54</t>
  </si>
  <si>
    <t>TUBO, PPR, DN 25, CLASSE PN 20,  INSTALADO EM PRUMADA DE ÁGUA   FORNECIMENTO E INSTALAÇÃO. AF_08/2022</t>
  </si>
  <si>
    <t>TUBO, PPR, DN 32, CLASSE PN 12,  INSTALADO EM PRUMADA DE ÁGUA   FORNECIMENTO E INSTALAÇÃO. AF_08/2022</t>
  </si>
  <si>
    <t>17,53</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</si>
  <si>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</si>
  <si>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</si>
  <si>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</si>
  <si>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50,85</t>
  </si>
  <si>
    <t>TUBO, PPR, DN 75, CLASSE PN 12,  INSTALADO EM PRUMADA DE ÁGUA   FORNECIMENTO E INSTALAÇÃO. AF_08/2022</t>
  </si>
  <si>
    <t>63,86</t>
  </si>
  <si>
    <t>TUBO, PPR, DN 90, CLASSE PN 12,  INSTALADO EM PRUMADA DE ÁGUA   FORNECIMENTO E INSTALAÇÃO. AF_08/2022</t>
  </si>
  <si>
    <t>TUBO, PPR, DN 110, CLASSE PN 12,  INSTALADO EM PRUMADA DE ÁGUA   FORNECIMENTO E INSTALAÇÃO. AF_08/2022</t>
  </si>
  <si>
    <t>147,39</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</si>
  <si>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</si>
  <si>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</si>
  <si>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</si>
  <si>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39,38</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</si>
  <si>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</si>
  <si>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</si>
  <si>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</si>
  <si>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126,95</t>
  </si>
  <si>
    <t>TUBO, PPR, DN 90, CLASSE PN 25,  INSTALADO EM PRUMADA DE ÁGUA   FORNECIMENTO E INSTALAÇÃO. AF_08/2022</t>
  </si>
  <si>
    <t>TUBO, PPR, DN 110, CLASSE PN 25,  INSTALADO EM PRUMADA DE ÁGUA   FORNECIMENTO E INSTALAÇÃO. AF_08/2022</t>
  </si>
  <si>
    <t>284,10</t>
  </si>
  <si>
    <t>49,98</t>
  </si>
  <si>
    <t>100,78</t>
  </si>
  <si>
    <t>143,99</t>
  </si>
  <si>
    <t>29,24</t>
  </si>
  <si>
    <t>197,05</t>
  </si>
  <si>
    <t>261,89</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</si>
  <si>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</si>
  <si>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</si>
  <si>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</si>
  <si>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</si>
  <si>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22,64</t>
  </si>
  <si>
    <t>63,96</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</si>
  <si>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</si>
  <si>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</si>
  <si>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</si>
  <si>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146,81</t>
  </si>
  <si>
    <t>TUBO EM COBRE RÍGIDO, DN 42 MM, CLASSE A, SEM ISOLAMENTO, INSTALADO EM PRUMADA DE GÁS COMBUSTÍVEL - FORNECIMENTO E INSTALAÇÃO. AF_04/2022</t>
  </si>
  <si>
    <t>176,64</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</si>
  <si>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</si>
  <si>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</si>
  <si>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127,54</t>
  </si>
  <si>
    <t>183,61</t>
  </si>
  <si>
    <t>222,88</t>
  </si>
  <si>
    <t>307,99</t>
  </si>
  <si>
    <t>398,95</t>
  </si>
  <si>
    <t>133,64</t>
  </si>
  <si>
    <t>119,61</t>
  </si>
  <si>
    <t>162,92</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</si>
  <si>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</si>
  <si>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</si>
  <si>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51,66</t>
  </si>
  <si>
    <t>TUBO DE AÇO GALVANIZADO COM COSTURA, CLASSE MÉDIA, CONEXÃO ROSQUEADA, DN 25 (1"), INSTALADO EM RAMAIS  E SUB-RAMAIS DE GÁS - FORNECIMENTO E INSTALAÇÃO. AF_10/2020</t>
  </si>
  <si>
    <t>733,21</t>
  </si>
  <si>
    <t>35,09</t>
  </si>
  <si>
    <t>100799</t>
  </si>
  <si>
    <t>TUBO, PEX, MULTICAMADA, COM TUBO LUVA, DN 16, INSTALADO EM IMPLANTAÇÃO DE INSTALAÇÕES DE GÁS - FORNECIMENTO E INSTALAÇÃO. AF_01/2020</t>
  </si>
  <si>
    <t>100800</t>
  </si>
  <si>
    <t>TUBO, PEX, MULTICAMADA, COM TUBO LUVA, DN 20, INSTALADO EM IMPLANTAÇÃO DE INSTALAÇÕES DE GÁS - FORNECIMENTO E INSTALAÇÃO. AF_01/2020</t>
  </si>
  <si>
    <t>100801</t>
  </si>
  <si>
    <t>TUBO, PEX, MULTICAMADA, COM TUBO LUVA, DN 26, INSTALADO EM IMPLANTAÇÃO DE INSTALAÇÕES DE GÁS - FORNECIMENTO E INSTALAÇÃO. AF_01/2020</t>
  </si>
  <si>
    <t>100802</t>
  </si>
  <si>
    <t>TUBO, PEX, MULTICAMADA, COM TUBO LUVA, DN 32, INSTALADO EM IMPLANTAÇÃO DE INSTALAÇÕES DE GÁS - FORNECIMENTO E INSTALAÇÃO. AF_01/2020</t>
  </si>
  <si>
    <t>47,38</t>
  </si>
  <si>
    <t>100807</t>
  </si>
  <si>
    <t>TUBO, PEX, MULTICAMADA, COM TUBO LUVA, DN 16, INSTALADO EM RAMAL INTERNO DE INSTALAÇÕES DE GÁS - FORNECIMENTO E INSTALAÇÃO. AF_01/2020</t>
  </si>
  <si>
    <t>100808</t>
  </si>
  <si>
    <t>TUBO, PEX, MULTICAMADA, COM TUBO LUVA, DN 20, INSTALADO EM RAMAL INTERNO DE INSTALAÇÕES DE GÁS - FORNECIMENTO E INSTALAÇÃO. AF_01/2020</t>
  </si>
  <si>
    <t>35,39</t>
  </si>
  <si>
    <t>100809</t>
  </si>
  <si>
    <t>TUBO, PEX, MULTICAMADA, COM TUBO LUVA, DN 26, INSTALADO EM RAMAL INTERNO DE INSTALAÇÕES DE GÁS - FORNECIMENTO E INSTALAÇÃO. AF_01/2020</t>
  </si>
  <si>
    <t>100810</t>
  </si>
  <si>
    <t>TUBO, PEX, MULTICAMADA, COM TUBO LUVA, DN 32, INSTALADO EM RAMAL INTERNO DE INSTALAÇÕES DE GÁS - FORNECIMENTO E INSTALAÇÃO. AF_01/2020</t>
  </si>
  <si>
    <t>59,15</t>
  </si>
  <si>
    <t>101918</t>
  </si>
  <si>
    <t>TUBO DE AÇO GALVANIZADO COM COSTURA, CLASSE MÉDIA, DN 100 (4"), CONEXÃO ROSQUEADA, INSTALADO EM PRUMADAS - FORNECIMENTO E INSTALAÇÃO. AF_10/2020</t>
  </si>
  <si>
    <t>101919</t>
  </si>
  <si>
    <t>UNIÃO, EM FERRO GALVANIZADO, 4", CONEXÃO ROSQUEADA, INSTALADO EM PRUMADAS - FORNECIMENTO E INSTALAÇÃO. AF_10/2020</t>
  </si>
  <si>
    <t>459,16</t>
  </si>
  <si>
    <t>101920</t>
  </si>
  <si>
    <t>LUVA, EM FERRO GALVANIZADO, 4", CONEXÃO ROSQUEADA, INSTALADO EM PRUMADAS - FORNECIMENTO E INSTALAÇÃO. AF_10/2020</t>
  </si>
  <si>
    <t>220,19</t>
  </si>
  <si>
    <t>101921</t>
  </si>
  <si>
    <t>LUVA DE REDUÇÃO, EM FERRO GALVANIZADO, 4" X 2 1/2", CONEXÃO ROSQUEADA, INSTALADO EM PRUMADAS - FORNECIMENTO E INSTALAÇÃO. AF_10/2020</t>
  </si>
  <si>
    <t>250,96</t>
  </si>
  <si>
    <t>101922</t>
  </si>
  <si>
    <t>LUVA DE REDUÇÃO, EM FERRO GALVANIZADO, 4" X 2", CONEXÃO ROSQUEADA, INSTALADO EM PRUMADAS - FORNECIMENTO E INSTALAÇÃO. AF_10/2020</t>
  </si>
  <si>
    <t>101923</t>
  </si>
  <si>
    <t>LUVA DE REDUÇÃO, EM FERRO GALVANIZADO, 4" X 3", CONEXÃO ROSQUEADA, INSTALADO EM PRUMADAS - FORNECIMENTO E INSTALAÇÃO. AF_10/2020</t>
  </si>
  <si>
    <t>101924</t>
  </si>
  <si>
    <t>NIPLE, EM FERRO GALVANIZADO, 4", CONEXÃO ROSQUEADA, INSTALADO EM PRUMADAS - FORNECIMENTO E INSTALAÇÃO. AF_10/2020</t>
  </si>
  <si>
    <t>207,31</t>
  </si>
  <si>
    <t>101925</t>
  </si>
  <si>
    <t>JOELHO 90°, EM FERRO GALVANIZADO, 4", CONEXÃO ROSQUEADA, INSTALADO EM PRUMADAS - FORNECIMENTO E INSTALAÇÃO. AF_10/2020</t>
  </si>
  <si>
    <t>346,54</t>
  </si>
  <si>
    <t>101926</t>
  </si>
  <si>
    <t>TÊ, EM FERRO GALVANIZADO, 4", CONEXÃO ROSQUEADA, INSTALADO EM PRUMADAS - FORNECIMENTO E INSTALAÇÃO. AF_10/2020</t>
  </si>
  <si>
    <t>446,88</t>
  </si>
  <si>
    <t>101927</t>
  </si>
  <si>
    <t>TUBO DE AÇO GALVANIZADO COM COSTURA, CLASSE MÉDIA, DN 100 (4"), CONEXÃO ROSQUEADA, INSTALADO EM REDE DE ALIMENTAÇÃO PARA HIDRANTE - FORNECIMENTO E INSTALAÇÃO. AF_10/2020</t>
  </si>
  <si>
    <t>195,71</t>
  </si>
  <si>
    <t>101928</t>
  </si>
  <si>
    <t>UNIÃO, EM FERRO GALVANIZADO, 4", CONEXÃO ROSQUEADA, INSTALADO EM REDE DE ALIMENTAÇÃO PARA HIDRANTE - FORNECIMENTO E INSTALAÇÃO. AF_10/2020</t>
  </si>
  <si>
    <t>465,96</t>
  </si>
  <si>
    <t>101929</t>
  </si>
  <si>
    <t>LUVA, EM FERRO GALVANIZADO, 4", CONEXÃO ROSQUEADA, INSTALADO EM REDE DE ALIMENTAÇÃO PARA HIDRANTE - FORNECIMENTO E INSTALAÇÃO. AF_10/2020</t>
  </si>
  <si>
    <t>226,99</t>
  </si>
  <si>
    <t>101930</t>
  </si>
  <si>
    <t>LUVA DE REDUÇÃO, EM FERRO GALVANIZADO, 4" X 2 1/2", CONEXÃO ROSQUEADA, INSTALADO EM REDE DE ALIMENTAÇÃO PARA HIDRANTE - FORNECIMENTO E INSTALAÇÃO. AF_10/2020</t>
  </si>
  <si>
    <t>257,76</t>
  </si>
  <si>
    <t>101931</t>
  </si>
  <si>
    <t>LUVA DE REDUÇÃO, EM FERRO GALVANIZADO, 4" X 2", CONEXÃO ROSQUEADA, INSTALADO EM REDE DE ALIMENTAÇÃO PARA HIDRANTE - FORNECIMENTO E INSTALAÇÃO. AF_10/2020</t>
  </si>
  <si>
    <t>101932</t>
  </si>
  <si>
    <t>LUVA DE REDUÇÃO, EM FERRO GALVANIZADO, 4" X 3", CONEXÃO ROSQUEADA, INSTALADO EM REDE DE ALIMENTAÇÃO PARA HIDRANTE - FORNECIMENTO E INSTALAÇÃO. AF_10/2020</t>
  </si>
  <si>
    <t>101933</t>
  </si>
  <si>
    <t>NIPLE, EM FERRO GALVANIZADO, 4", CONEXÃO ROSQUEADA, INSTALADO EM REDE DE ALIMENTAÇÃO PARA HIDRANTE - FORNECIMENTO E INSTALAÇÃO. AF_10/2020</t>
  </si>
  <si>
    <t>101934</t>
  </si>
  <si>
    <t>JOELHO 90°, EM FERRO GALVANIZADO, 4", CONEXÃO ROSQUEADA, INSTALADO EM REDE DE ALIMENTAÇÃO PARA HIDRANTE - FORNECIMENTO E INSTALAÇÃO. AF_10/2020</t>
  </si>
  <si>
    <t>356,74</t>
  </si>
  <si>
    <t>101935</t>
  </si>
  <si>
    <t>TÊ, EM FERRO GALVANIZADO, 4", CONEXÃO ROSQUEADA, INSTALADO EM REDE DE ALIMENTAÇÃO PARA HIDRANTE - FORNECIMENTO E INSTALAÇÃO. AF_10/2020</t>
  </si>
  <si>
    <t>460,47</t>
  </si>
  <si>
    <t>103802</t>
  </si>
  <si>
    <t>TUBO EM COBRE RÍGIDO, DN 15 MM, CLASSE E, SEM ISOLAMENTO, INSTALADO EM RAMAL E SUB-RAMAL DE GÁS COMBUSTÍVEL - FORNECIMENTO E INSTALAÇÃO. AF_04/2022</t>
  </si>
  <si>
    <t>103803</t>
  </si>
  <si>
    <t>TUBO EM COBRE RÍGIDO, DN 22 MM, CLASSE E, SEM ISOLAMENTO, INSTALADO EM RAMAL E SUB-RAMAL DE GÁS COMBUSTÍVEL - FORNECIMENTO E INSTALAÇÃO. AF_04/2022</t>
  </si>
  <si>
    <t>103804</t>
  </si>
  <si>
    <t>TUBO EM COBRE RÍGIDO, DN 28 MM, CLASSE E, SEM ISOLAMENTO, INSTALADO EM RAMAL E SUB-RAMAL DE GÁS COMBUSTÍVEL - FORNECIMENTO E INSTALAÇÃO. AF_04/2022</t>
  </si>
  <si>
    <t>82,80</t>
  </si>
  <si>
    <t>103835</t>
  </si>
  <si>
    <t>TUBO EM COBRE RÍGIDO, DN 15 MM, CLASSE A, SEM ISOLAMENTO, INSTALADO EM RAMAL E SUB-RAMAL DE GÁS MEDICINAL - FORNECIMENTO E INSTALAÇÃO. AF_04/2022</t>
  </si>
  <si>
    <t>103836</t>
  </si>
  <si>
    <t>TUBO EM COBRE RÍGIDO, DN 22 MM, CLASSE A, SEM ISOLAMENTO, INSTALADO EM RAMAL E SUB-RAMAL DE GÁS MEDICINAL - FORNECIMENTO E INSTALAÇÃO. AF_04/2022</t>
  </si>
  <si>
    <t>103837</t>
  </si>
  <si>
    <t>TUBO EM COBRE RÍGIDO, DN 28 MM, CLASSE A, SEM ISOLAMENTO, INSTALADO EM RAMAL E SUB-RAMAL DE GÁS MEDICINAL - FORNECIMENTO E INSTALAÇÃO. AF_04/2022</t>
  </si>
  <si>
    <t>122,01</t>
  </si>
  <si>
    <t>103868</t>
  </si>
  <si>
    <t>TUBO EM COBRE RÍGIDO, DN 15 MM, CLASSE E, SEM ISOLAMENTO, INSTALADO EM RAMAL E SUB-RAMAL DE AQUECIMENTO SOLAR - FORNECIMENTO E INSTALAÇÃO. AF_04/2022</t>
  </si>
  <si>
    <t>51,92</t>
  </si>
  <si>
    <t>103869</t>
  </si>
  <si>
    <t>TUBO EM COBRE RÍGIDO, DN 22 MM, CLASSE E, SEM ISOLAMENTO, INSTALADO EM RAMAL E SUB-RAMAL DE AQUECIMENTO SOLAR - FORNECIMENTO E INSTALAÇÃO. AF_04/2022</t>
  </si>
  <si>
    <t>77,30</t>
  </si>
  <si>
    <t>103870</t>
  </si>
  <si>
    <t>TUBO EM COBRE RÍGIDO, DN 28 MM, CLASSE E, SEM ISOLAMENTO, INSTALADO EM RAMAL E SUB-RAMAL DE AQUECIMENTO SOLAR - FORNECIMENTO E INSTALAÇÃO. AF_04/2022</t>
  </si>
  <si>
    <t>103871</t>
  </si>
  <si>
    <t>TUBO EM COBRE RÍGIDO, DN 15 MM, CLASSE E, COM ISOLAMENTO, INSTALADO EM RAMAL E SUB-RAMAL DE AQUECIMENTO SOLAR - FORNECIMENTO E INSTALAÇÃO. AF_04/2022</t>
  </si>
  <si>
    <t>62,85</t>
  </si>
  <si>
    <t>103872</t>
  </si>
  <si>
    <t>TUBO EM COBRE RÍGIDO, DN 22 MM, CLASSE E, COM ISOLAMENTO, INSTALADO EM RAMAL E SUB-RAMAL DE AQUECIMENTO SOLAR - FORNECIMENTO E INSTALAÇÃO. AF_04/2022</t>
  </si>
  <si>
    <t>103873</t>
  </si>
  <si>
    <t>TUBO EM COBRE RÍGIDO, DN 28 MM, CLASSE E, COM ISOLAMENTO, INSTALADO EM RAMAL E SUB-RAMAL DE AQUECIMENTO SOLAR - FORNECIMENTO E INSTALAÇÃO. AF_04/2022</t>
  </si>
  <si>
    <t>146,08</t>
  </si>
  <si>
    <t>103978</t>
  </si>
  <si>
    <t>TUBO, PVC, SOLDÁVEL, DN 40MM, INSTALADO EM RAMAL DE DISTRIBUIÇÃO DE ÁGUA - FORNECIMENTO E INSTALAÇÃO. AF_06/2022</t>
  </si>
  <si>
    <t>27,91</t>
  </si>
  <si>
    <t>103979</t>
  </si>
  <si>
    <t>TUBO, PVC, SOLDÁVEL, DN 50MM, INSTALADO EM RAMAL DE DISTRIBUIÇÃO DE ÁGUA - FORNECIMENTO E INSTALAÇÃO. AF_06/2022</t>
  </si>
  <si>
    <t>31,91</t>
  </si>
  <si>
    <t>104021</t>
  </si>
  <si>
    <t>TUBO, CPVC, SOLDÁVEL, DN 42MM, INSTALADO EM RAMAL DE DISTRIBUIÇÃO DE ÁGUA - FORNECIMENTO E INSTALAÇÃO. AF_06/2022</t>
  </si>
  <si>
    <t>62,25</t>
  </si>
  <si>
    <t>104166</t>
  </si>
  <si>
    <t>TUBO PVC, SÉRIE R, ÁGUA PLUVIAL, DN 150 MM, FORNECIDO E INSTALADO EM RAMAL DE ENCAMINHAMENTO. AF_06/2022</t>
  </si>
  <si>
    <t>104194</t>
  </si>
  <si>
    <t>TUBO, PPR, DN 20, CLASSE PN20, INSTALADO EM RAMAL OU SUB-RAMAL DE ÁGUA - FORNECIMENTO E INSTALAÇÃO. AF_08/2022</t>
  </si>
  <si>
    <t>22,87</t>
  </si>
  <si>
    <t>104195</t>
  </si>
  <si>
    <t>TUBO, PPR, DN 20, CLASSE PN25, INSTALADO EM RAMAL OU SUB-RAMAL DE ÁGUA - FORNECIMENTO E INSTALAÇÃO. AF_08/2022</t>
  </si>
  <si>
    <t>104315</t>
  </si>
  <si>
    <t>TUBO, PVC, SOLDÁVEL, DN 20 MM, INSTALADO EM DRENO DE AR CONDICIONADO - FORNECIMENTO E INSTALAÇÃO. AF_08/2022</t>
  </si>
  <si>
    <t>104316</t>
  </si>
  <si>
    <t>TUBO, PVC, SOLDÁVEL, DN 32 MM, INSTALADO EM DRENO DE AR CONDICIONADO - FORNECIMENTO E INSTALAÇÃO. AF_08/2022</t>
  </si>
  <si>
    <t>25,46</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</si>
  <si>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</si>
  <si>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</si>
  <si>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</si>
  <si>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</si>
  <si>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</si>
  <si>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</si>
  <si>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</si>
  <si>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12,82</t>
  </si>
  <si>
    <t>CURVA 45 GRAUS, PVC, SOLDÁVEL, DN 25MM, INSTALADO EM RAMAL OU SUB-RAMAL DE ÁGUA - FORNECIMENTO E INSTALAÇÃO. AF_06/2022</t>
  </si>
  <si>
    <t>12,29</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</si>
  <si>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</si>
  <si>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</si>
  <si>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</si>
  <si>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</si>
  <si>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</si>
  <si>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</si>
  <si>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</si>
  <si>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</si>
  <si>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</si>
  <si>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</si>
  <si>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</si>
  <si>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</si>
  <si>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</si>
  <si>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19,17</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</si>
  <si>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</si>
  <si>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</si>
  <si>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</si>
  <si>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</si>
  <si>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</si>
  <si>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</si>
  <si>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</si>
  <si>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</si>
  <si>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</si>
  <si>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</si>
  <si>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21,73</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</si>
  <si>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</si>
  <si>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</si>
  <si>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</si>
  <si>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</si>
  <si>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</si>
  <si>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</si>
  <si>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</si>
  <si>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</si>
  <si>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</si>
  <si>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25,86</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</si>
  <si>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</si>
  <si>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</si>
  <si>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</si>
  <si>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</si>
  <si>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</si>
  <si>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</si>
  <si>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</si>
  <si>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</si>
  <si>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</si>
  <si>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</si>
  <si>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</si>
  <si>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</si>
  <si>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</si>
  <si>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</si>
  <si>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</si>
  <si>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</si>
  <si>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15,80</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</si>
  <si>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</si>
  <si>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</si>
  <si>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</si>
  <si>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</si>
  <si>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</si>
  <si>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</si>
  <si>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</si>
  <si>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</si>
  <si>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</si>
  <si>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</si>
  <si>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</si>
  <si>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</si>
  <si>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</si>
  <si>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</si>
  <si>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</si>
  <si>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20,98</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</si>
  <si>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</si>
  <si>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</si>
  <si>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</si>
  <si>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</si>
  <si>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</si>
  <si>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</si>
  <si>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</si>
  <si>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</si>
  <si>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</si>
  <si>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</si>
  <si>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</si>
  <si>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</si>
  <si>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</si>
  <si>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</si>
  <si>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8,63</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</si>
  <si>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</si>
  <si>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</si>
  <si>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</si>
  <si>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</si>
  <si>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</si>
  <si>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</si>
  <si>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</si>
  <si>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</si>
  <si>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</si>
  <si>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</si>
  <si>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</si>
  <si>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</si>
  <si>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40,64</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</si>
  <si>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</si>
  <si>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</si>
  <si>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</si>
  <si>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</si>
  <si>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100,36</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</si>
  <si>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</si>
  <si>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</si>
  <si>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</si>
  <si>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</si>
  <si>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</si>
  <si>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</si>
  <si>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46,12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</si>
  <si>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</si>
  <si>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</si>
  <si>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</si>
  <si>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</si>
  <si>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</si>
  <si>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31,03</t>
  </si>
  <si>
    <t>CURVA 90 GRAUS, PVC, SOLDÁVEL, DN 85MM, INSTALADO EM PRUMADA DE ÁGUA - FORNECIMENTO E INSTALAÇÃO. AF_06/2022</t>
  </si>
  <si>
    <t>84,55</t>
  </si>
  <si>
    <t>CURVA 87 GRAUS E 30 MINUTOS, PVC, SERIE R, ÁGUA PLUVIAL, DN 75 MM, JUNTA ELÁSTICA, FORNECIDO E INSTALADO EM RAMAL DE ENCAMINHAMENTO. AF_06/2022</t>
  </si>
  <si>
    <t>40,21</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</si>
  <si>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</si>
  <si>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</si>
  <si>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</si>
  <si>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37,77</t>
  </si>
  <si>
    <t>LUVA DE CORRER, PVC, SOLDÁVEL, DN 25MM, INSTALADO EM PRUMADA DE ÁGUA - FORNECIMENTO E INSTALAÇÃO. AF_06/2022</t>
  </si>
  <si>
    <t>JOELHO 45 GRAUS, PVC, SERIE R, ÁGUA PLUVIAL, DN 100 MM, JUNTA ELÁSTICA, FORNECIDO E INSTALADO EM RAMAL DE ENCAMINHAMENTO. AF_06/2022</t>
  </si>
  <si>
    <t>38,89</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</si>
  <si>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</si>
  <si>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</si>
  <si>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</si>
  <si>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</si>
  <si>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</si>
  <si>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6,55</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</si>
  <si>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</si>
  <si>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</si>
  <si>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</si>
  <si>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</si>
  <si>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</si>
  <si>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</si>
  <si>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</si>
  <si>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</si>
  <si>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42,40</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</si>
  <si>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</si>
  <si>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</si>
  <si>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</si>
  <si>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</si>
  <si>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</si>
  <si>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</si>
  <si>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</si>
  <si>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</si>
  <si>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</si>
  <si>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69,23</t>
  </si>
  <si>
    <t>89560</t>
  </si>
  <si>
    <t>LUVA DE CORRER, PVC, SOLDÁVEL, DN 40MM, INSTALADO EM PRUMADA DE ÁGUA   FORNECIMENTO E INSTALAÇÃO. AF_06/2022</t>
  </si>
  <si>
    <t>33,79</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</si>
  <si>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</si>
  <si>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</si>
  <si>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</si>
  <si>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</si>
  <si>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</si>
  <si>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57,64</t>
  </si>
  <si>
    <t>TÊ, PVC, SERIE R, ÁGUA PLUVIAL, DN 75 MM, JUNTA ELÁSTICA, FORNECIDO E INSTALADO EM RAMAL DE ENCAMINHAMENTO. AF_06/2022</t>
  </si>
  <si>
    <t>JUNÇÃO SIMPLES, PVC, SERIE R, ÁGUA PLUVIAL, DN 100 X 100 MM, JUNTA ELÁSTICA, FORNECIDO E INSTALADO EM RAMAL DE ENCAMINHAMENTO. AF_06/2022</t>
  </si>
  <si>
    <t>82,75</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</si>
  <si>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</si>
  <si>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</si>
  <si>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</si>
  <si>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</si>
  <si>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71,39</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</si>
  <si>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</si>
  <si>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</si>
  <si>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78,79</t>
  </si>
  <si>
    <t>JUNÇÃO DUPLA, PVC, SERIE R, ÁGUA PLUVIAL, DN 100 X 100 X 100 MM, JUNTA ELÁSTICA, FORNECIDO E INSTALADO EM RAMAL DE ENCAMINHAMENTO. AF_06/2022</t>
  </si>
  <si>
    <t>161,13</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</si>
  <si>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</si>
  <si>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</si>
  <si>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</si>
  <si>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</si>
  <si>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</si>
  <si>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35,70</t>
  </si>
  <si>
    <t>CURVA 87 GRAUS E 30 MINUTOS, PVC, SERIE R, ÁGUA PLUVIAL, DN 75 MM, JUNTA ELÁSTICA, FORNECIDO E INSTALADO EM CONDUTORES VERTICAIS DE ÁGUAS PLUVIAIS. AF_06/2022</t>
  </si>
  <si>
    <t>44,88</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</si>
  <si>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</si>
  <si>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</si>
  <si>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47,34</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</si>
  <si>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</si>
  <si>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</si>
  <si>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138,18</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</si>
  <si>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</si>
  <si>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</si>
  <si>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164,83</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</si>
  <si>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</si>
  <si>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</si>
  <si>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</si>
  <si>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</si>
  <si>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</si>
  <si>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22,14</t>
  </si>
  <si>
    <t>LUVA DE CORRER, PVC, SOLDÁVEL, DN 60MM, INSTALADO EM PRUMADA DE ÁGUA   FORNECIMENTO E INSTALAÇÃO. AF_06/2022</t>
  </si>
  <si>
    <t>47,96</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</si>
  <si>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</si>
  <si>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</si>
  <si>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26,28</t>
  </si>
  <si>
    <t>LUVA DE REDUÇÃO, PVC, SOLDÁVEL, DN 60MM X 50MM, INSTALADO EM PRUMADA DE ÁGUA - FORNECIMENTO E INSTALAÇÃO. AF_06/2022</t>
  </si>
  <si>
    <t>UNIÃO, PVC, SOLDÁVEL, DN 60MM, INSTALADO EM PRUMADA DE ÁGUA - FORNECIMENTO E INSTALAÇÃO. AF_06/2022</t>
  </si>
  <si>
    <t>80,50</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</si>
  <si>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</si>
  <si>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</si>
  <si>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</si>
  <si>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</si>
  <si>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</si>
  <si>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185,96</t>
  </si>
  <si>
    <t>ADAPTADOR CURTO COM BOLSA E ROSCA PARA REGISTRO, PVC, SOLDÁVEL, DN 85MM X 3 , INSTALADO EM PRUMADA DE ÁGUA - FORNECIMENTO E INSTALAÇÃO. AF_06/2022</t>
  </si>
  <si>
    <t>39,33</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</si>
  <si>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</si>
  <si>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</si>
  <si>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</si>
  <si>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</si>
  <si>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</si>
  <si>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18,14</t>
  </si>
  <si>
    <t>TE, PVC, SOLDÁVEL, DN 50MM, INSTALADO EM PRUMADA DE ÁGUA - FORNECIMENTO E INSTALAÇÃO. AF_06/2022</t>
  </si>
  <si>
    <t>22,89</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</si>
  <si>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</si>
  <si>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</si>
  <si>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</si>
  <si>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47,04</t>
  </si>
  <si>
    <t>TE, PVC, SOLDÁVEL, DN 75MM, INSTALADO EM PRUMADA DE ÁGUA - FORNECIMENTO E INSTALAÇÃO. AF_06/2022</t>
  </si>
  <si>
    <t>78,34</t>
  </si>
  <si>
    <t>TE DE REDUÇÃO, PVC, SOLDÁVEL, DN 75MM X 50MM, INSTALADO EM PRUMADA DE ÁGUA - FORNECIMENTO E INSTALAÇÃO. AF_06/2022</t>
  </si>
  <si>
    <t>TE, PVC, SOLDÁVEL, DN 85MM, INSTALADO EM PRUMADA DE ÁGUA - FORNECIMENTO E INSTALAÇÃO. AF_06/2022</t>
  </si>
  <si>
    <t>102,38</t>
  </si>
  <si>
    <t>TE DE REDUÇÃO, PVC, SOLDÁVEL, DN 85MM X 60MM, INSTALADO EM PRUMADA DE ÁGUA - FORNECIMENTO E INSTALAÇÃO. AF_06/2022</t>
  </si>
  <si>
    <t>118,49</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</si>
  <si>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</si>
  <si>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</si>
  <si>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</si>
  <si>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</si>
  <si>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</si>
  <si>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</si>
  <si>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</si>
  <si>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</si>
  <si>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</si>
  <si>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</si>
  <si>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</si>
  <si>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</si>
  <si>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</si>
  <si>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</si>
  <si>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</si>
  <si>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</si>
  <si>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</si>
  <si>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</si>
  <si>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</si>
  <si>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</si>
  <si>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</si>
  <si>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12,71</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</si>
  <si>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</si>
  <si>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</si>
  <si>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</si>
  <si>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</si>
  <si>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</si>
  <si>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</si>
  <si>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</si>
  <si>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</si>
  <si>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</si>
  <si>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</si>
  <si>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</si>
  <si>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</si>
  <si>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</si>
  <si>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46,44</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</si>
  <si>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</si>
  <si>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</si>
  <si>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36,69</t>
  </si>
  <si>
    <t>UNIÃO, CPVC, SOLDÁVEL, DN28MM, INSTALADO EM RAMAL OU SUB-RAMAL DE ÁGUA   FORNECIMENTO E INSTALAÇÃO. AF_06/2022</t>
  </si>
  <si>
    <t>TÊ DE INSPEÇÃO, PVC, SERIE R, ÁGUA PLUVIAL, DN 100 MM, JUNTA ELÁSTICA, FORNECIDO E INSTALADO EM CONDUTORES VERTICAIS DE ÁGUAS PLUVIAIS. AF_06/2022</t>
  </si>
  <si>
    <t>74,87</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</si>
  <si>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</si>
  <si>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</si>
  <si>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79,20</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</si>
  <si>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</si>
  <si>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</si>
  <si>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126,54</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</si>
  <si>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</si>
  <si>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</si>
  <si>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92,59</t>
  </si>
  <si>
    <t>LUVA DE CORRER, CPVC, SOLDÁVEL, DN 35MM, INSTALADO EM RAMAL OU SUB-RAMAL DE ÁGUA   FORNECIMENTO E INSTALAÇÃO. AF_06/2022</t>
  </si>
  <si>
    <t>89683</t>
  </si>
  <si>
    <t>TÊ DE INSPEÇÃO, PVC, SERIE R, ÁGUA PLUVIAL, DN 150 X 100 MM, JUNTA ELÁSTICA, FORNECIDO E INSTALADO EM CONDUTORES VERTICAIS DE ÁGUAS PLUVIAIS. AF_06/2022</t>
  </si>
  <si>
    <t>295,20</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</si>
  <si>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</si>
  <si>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</si>
  <si>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63,87</t>
  </si>
  <si>
    <t>CONECTOR, CPVC, SOLDÁVEL, DN 35MM X 1 1/4 , INSTALADO EM RAMAL OU SUB-RAMAL DE ÁGUA   FORNECIMENTO E INSTALAÇÃO. AF_06/2022</t>
  </si>
  <si>
    <t>48,23</t>
  </si>
  <si>
    <t>TÊ, PVC, SERIE R, ÁGUA PLUVIAL, DN 75 X 75 MM, JUNTA ELÁSTICA, FORNECIDO E INSTALADO EM CONDUTORES VERTICAIS DE ÁGUAS PLUVIAIS. AF_06/2022</t>
  </si>
  <si>
    <t>54,86</t>
  </si>
  <si>
    <t>BUCHA DE REDUÇÃO, CPVC, SOLDÁVEL, DN35MM X 28MM, INSTALADO EM RAMAL OU SUB-RAMAL DE ÁGUA   FORNECIMENTO E INSTALAÇÃO. AF_06/2022</t>
  </si>
  <si>
    <t>32,92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</si>
  <si>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</si>
  <si>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</si>
  <si>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</si>
  <si>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106,75</t>
  </si>
  <si>
    <t>TÊ, PVC, SERIE R, ÁGUA PLUVIAL, DN 100 X 100 MM, JUNTA ELÁSTICA, FORNECIDO E INSTALADO EM CONDUTORES VERTICAIS DE ÁGUAS PLUVIAIS. AF_06/2022</t>
  </si>
  <si>
    <t>82,66</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</si>
  <si>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</si>
  <si>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</si>
  <si>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</si>
  <si>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88,37</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</si>
  <si>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</si>
  <si>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</si>
  <si>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275,96</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</si>
  <si>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</si>
  <si>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</si>
  <si>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22,02</t>
  </si>
  <si>
    <t>TÊ, PVC, SERIE R, ÁGUA PLUVIAL, DN 150 X 150 MM, JUNTA ELÁSTICA, FORNECIDO E INSTALADO EM CONDUTORES VERTICAIS DE ÁGUAS PLUVIAIS. AF_06/2022</t>
  </si>
  <si>
    <t>203,05</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</si>
  <si>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</si>
  <si>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</si>
  <si>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</si>
  <si>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</si>
  <si>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</si>
  <si>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</si>
  <si>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48,15</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</si>
  <si>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</si>
  <si>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</si>
  <si>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</si>
  <si>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</si>
  <si>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</si>
  <si>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</si>
  <si>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</si>
  <si>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</si>
  <si>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</si>
  <si>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</si>
  <si>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</si>
  <si>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</si>
  <si>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</si>
  <si>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</si>
  <si>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</si>
  <si>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</si>
  <si>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</si>
  <si>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</si>
  <si>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23,53</t>
  </si>
  <si>
    <t>JOELHO 45 GRAUS, PVC, SERIE NORMAL, ESGOTO PREDIAL, DN 75 MM, JUNTA ELÁSTICA, FORNECIDO E INSTALADO EM RAMAL DE DESCARGA OU RAMAL DE ESGOTO SANITÁRIO. AF_08/2022</t>
  </si>
  <si>
    <t>24,59</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</si>
  <si>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</si>
  <si>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</si>
  <si>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</si>
  <si>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42,11</t>
  </si>
  <si>
    <t>CURVA LONGA 90 GRAUS, PVC, SERIE NORMAL, ESGOTO PREDIAL, DN 75 MM, JUNTA ELÁSTICA, FORNECIDO E INSTALADO EM RAMAL DE DESCARGA OU RAMAL DE ESGOTO SANITÁRIO. AF_08/2022</t>
  </si>
  <si>
    <t>64,53</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</si>
  <si>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</si>
  <si>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</si>
  <si>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29,34</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</si>
  <si>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</si>
  <si>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</si>
  <si>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</si>
  <si>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</si>
  <si>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82,96</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</si>
  <si>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</si>
  <si>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</si>
  <si>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</si>
  <si>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21,88</t>
  </si>
  <si>
    <t>LUVA, CPVC, SOLDÁVEL, DN 28MM, INSTALADO EM RAMAL DE DISTRIBUIÇÃO DE ÁGUA   FORNECIMENTO E INSTALAÇÃO. AF_06/2022</t>
  </si>
  <si>
    <t>LUVA DE CORRER, CPVC, SOLDÁVEL, DN 28MM, INSTALADO EM RAMAL DE DISTRIBUIÇÃO DE ÁGUA   FORNECIMENTO E INSTALAÇÃO. AF_06/2022</t>
  </si>
  <si>
    <t>20,75</t>
  </si>
  <si>
    <t>UNIÃO, CPVC, SOLDÁVEL, DN 28MM, INSTALADO EM RAMAL DE DISTRIBUIÇÃO DE ÁGUA   FORNECIMENTO E INSTALAÇÃO. AF_06/2022</t>
  </si>
  <si>
    <t>CONECTOR, CPVC, SOLDÁVEL, DN 28MM X 1 , INSTALADO EM RAMAL DE DISTRIBUIÇÃO DE ÁGUA   FORNECIMENTO E INSTALAÇÃO. AF_06/2022</t>
  </si>
  <si>
    <t>31,73</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</si>
  <si>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</si>
  <si>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</si>
  <si>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</si>
  <si>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</si>
  <si>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</si>
  <si>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47,44</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</si>
  <si>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</si>
  <si>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</si>
  <si>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</si>
  <si>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</si>
  <si>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</si>
  <si>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</si>
  <si>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73,27</t>
  </si>
  <si>
    <t>LUVA SIMPLES, PVC, SERIE NORMAL, ESGOTO PREDIAL, DN 75 MM, JUNTA ELÁSTICA, FORNECIDO E INSTALADO EM RAMAL DE DESCARGA OU RAMAL DE ESGOTO SANITÁRIO. AF_08/2022</t>
  </si>
  <si>
    <t>16,33</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</si>
  <si>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</si>
  <si>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</si>
  <si>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</si>
  <si>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</si>
  <si>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</si>
  <si>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</si>
  <si>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</si>
  <si>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16,08</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</si>
  <si>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</si>
  <si>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</si>
  <si>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</si>
  <si>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</si>
  <si>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40,42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</si>
  <si>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</si>
  <si>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</si>
  <si>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</si>
  <si>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</si>
  <si>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</si>
  <si>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127,18</t>
  </si>
  <si>
    <t>JOELHO 90 GRAUS, CPVC, SOLDÁVEL, DN 89MM, INSTALADO EM PRUMADA DE ÁGUA   FORNECIMENTO E INSTALAÇÃO. AF_06/2022</t>
  </si>
  <si>
    <t>155,56</t>
  </si>
  <si>
    <t>JOELHO 45 GRAUS, CPVC, SOLDÁVEL, DN 89MM, INSTALADO EM PRUMADA DE ÁGUA   FORNECIMENTO E INSTALAÇÃO. AF_06/2022</t>
  </si>
  <si>
    <t>182,87</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</si>
  <si>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</si>
  <si>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</si>
  <si>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</si>
  <si>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44,64</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</si>
  <si>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</si>
  <si>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</si>
  <si>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</si>
  <si>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</si>
  <si>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</si>
  <si>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</si>
  <si>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</si>
  <si>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</si>
  <si>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39,79</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</si>
  <si>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</si>
  <si>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</si>
  <si>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</si>
  <si>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30,79</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</si>
  <si>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</si>
  <si>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</si>
  <si>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84,41</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</si>
  <si>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</si>
  <si>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</si>
  <si>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</si>
  <si>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</si>
  <si>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34,74</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</si>
  <si>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</si>
  <si>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</si>
  <si>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44,41</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</si>
  <si>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</si>
  <si>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</si>
  <si>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</si>
  <si>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22,01</t>
  </si>
  <si>
    <t>LUVA DE CORRER, PVC, SERIE NORMAL, ESGOTO PREDIAL, DN 100 MM, JUNTA ELÁSTICA, FORNECIDO E INSTALADO EM PRUMADA DE ESGOTO SANITÁRIO OU VENTILAÇÃO. AF_08/2022</t>
  </si>
  <si>
    <t>36,71</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</si>
  <si>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</si>
  <si>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</si>
  <si>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</si>
  <si>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104,01</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</si>
  <si>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</si>
  <si>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</si>
  <si>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50,29</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</si>
  <si>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</si>
  <si>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</si>
  <si>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39,58</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</si>
  <si>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</si>
  <si>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</si>
  <si>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</si>
  <si>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46,57</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</si>
  <si>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</si>
  <si>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</si>
  <si>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</si>
  <si>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163,23</t>
  </si>
  <si>
    <t>UNIÃO, CPVC, SOLDÁVEL, DN 54MM, INSTALADO EM PRUMADA DE ÁGUA   FORNECIMENTO E INSTALAÇÃO. AF_06/2022</t>
  </si>
  <si>
    <t>110,00</t>
  </si>
  <si>
    <t>LUVA, CPVC, SOLDÁVEL, DN 73MM, INSTALADO EM PRUMADA DE ÁGUA   FORNECIMENTO E INSTALAÇÃO. AF_06/2022</t>
  </si>
  <si>
    <t>UNIÃO, CPVC, SOLDÁVEL, DN 73MM, INSTALADO EM PRUMADA DE ÁGUA   FORNECIMENTO E INSTALAÇÃO. AF_06/2022</t>
  </si>
  <si>
    <t>142,93</t>
  </si>
  <si>
    <t>LUVA, CPVC, SOLDÁVEL, DN 89MM, INSTALADO EM PRUMADA DE ÁGUA   FORNECIMENTO E INSTALAÇÃO. AF_06/2022</t>
  </si>
  <si>
    <t>148,86</t>
  </si>
  <si>
    <t>UNIÃO, CPVC, SOLDÁVEL, DN 89MM, INSTALADO EM PRUMADA DE ÁGUA   FORNECIMENTO E INSTALAÇÃO. AF_06/2022</t>
  </si>
  <si>
    <t>216,36</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</si>
  <si>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</si>
  <si>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</si>
  <si>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</si>
  <si>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83,99</t>
  </si>
  <si>
    <t>TÊ, CPVC, SOLDÁVEL, DN 73MM, INSTALADO EM PRUMADA DE ÁGUA   FORNECIMENTO E INSTALAÇÃO. AF_06/2022</t>
  </si>
  <si>
    <t>177,01</t>
  </si>
  <si>
    <t>TÊ, CPVC, SOLDÁVEL, DN 89MM, INSTALADO EM PRUMADA DE ÁGUA   FORNECIMENTO E INSTALAÇÃO. AF_06/2022</t>
  </si>
  <si>
    <t>211,33</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</si>
  <si>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</si>
  <si>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</si>
  <si>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34,32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</si>
  <si>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</si>
  <si>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</si>
  <si>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87,94</t>
  </si>
  <si>
    <t>JOELHO 90 GRAUS, PVC, SERIE NORMAL, ESGOTO PREDIAL, DN 150 MM, JUNTA ELÁSTICA, FORNECIDO E INSTALADO EM SUBCOLETOR AÉREO DE ESGOTO SANITÁRIO. AF_08/2022</t>
  </si>
  <si>
    <t>110,22</t>
  </si>
  <si>
    <t>JOELHO 45 GRAUS, PVC, SERIE NORMAL, ESGOTO PREDIAL, DN 150 MM, JUNTA ELÁSTICA, FORNECIDO E INSTALADO EM SUBCOLETOR AÉREO DE ESGOTO SANITÁRIO. AF_08/2022</t>
  </si>
  <si>
    <t>115,89</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</si>
  <si>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</si>
  <si>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</si>
  <si>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39,06</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</si>
  <si>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</si>
  <si>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</si>
  <si>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60,03</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</si>
  <si>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</si>
  <si>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</si>
  <si>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</si>
  <si>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</si>
  <si>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</si>
  <si>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</si>
  <si>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</si>
  <si>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</si>
  <si>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</si>
  <si>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17,67</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</si>
  <si>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</si>
  <si>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</si>
  <si>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</si>
  <si>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72,42</t>
  </si>
  <si>
    <t>COTOVELO EM COBRE, DN 54 MM, 90 GRAUS, SEM ANEL DE SOLDA, INSTALADO EM PRUMADA DE HIDRÁULICA PREDIAL - FORNECIMENTO E INSTALAÇÃO. AF_04/2022</t>
  </si>
  <si>
    <t>111,68</t>
  </si>
  <si>
    <t>COTOVELO EM COBRE, DN 66 MM, 90 GRAUS, SEM ANEL DE SOLDA, INSTALADO EM PRUMADA DE HIDRÁULICA PREDIAL - FORNECIMENTO E INSTALAÇÃO. AF_04/2022</t>
  </si>
  <si>
    <t>341,01</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</si>
  <si>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</si>
  <si>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</si>
  <si>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</si>
  <si>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</si>
  <si>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41,29</t>
  </si>
  <si>
    <t>LUVA EM COBRE, DN 54 MM, SEM ANEL DE SOLDA, INSTALADO EM PRUMADA DE HIDRÁULICA PREDIAL - FORNECIMENTO E INSTALAÇÃO. AF_04/2022</t>
  </si>
  <si>
    <t>63,71</t>
  </si>
  <si>
    <t>LUVA EM COBRE, DN 66 MM, SEM ANEL DE SOLDA, INSTALADO EM PRUMADA DE HIDRÁULICA PREDIAL - FORNECIMENTO E INSTALAÇÃO. AF_04/2022</t>
  </si>
  <si>
    <t>176,19</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</si>
  <si>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</si>
  <si>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</si>
  <si>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</si>
  <si>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</si>
  <si>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</si>
  <si>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163,53</t>
  </si>
  <si>
    <t>TE EM COBRE, DN 66 MM, SEM ANEL DE SOLDA, INSTALADO EM PRUMADA DE HIDRÁULICA PREDIAL - FORNECIMENTO E INSTALAÇÃO. AF_04/2022</t>
  </si>
  <si>
    <t>419,66</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</si>
  <si>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</si>
  <si>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</si>
  <si>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</si>
  <si>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32,13</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</si>
  <si>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</si>
  <si>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</si>
  <si>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</si>
  <si>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</si>
  <si>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</si>
  <si>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</si>
  <si>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41,22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</si>
  <si>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</si>
  <si>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</si>
  <si>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</si>
  <si>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</si>
  <si>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</si>
  <si>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</si>
  <si>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24,32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</si>
  <si>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</si>
  <si>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</si>
  <si>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</si>
  <si>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</si>
  <si>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77,54</t>
  </si>
  <si>
    <t>LUVA, EM FERRO GALVANIZADO, DN 50 (2"), CONEXÃO ROSQUEADA, INSTALADO EM PRUMADAS - FORNECIMENTO E INSTALAÇÃO. AF_10/2020</t>
  </si>
  <si>
    <t>NIPLE, EM FERRO GALVANIZADO, DN 65 (2 1/2"), CONEXÃO ROSQUEADA, INSTALADO EM PRUMADAS - FORNECIMENTO E INSTALAÇÃO. AF_10/2020</t>
  </si>
  <si>
    <t>101,79</t>
  </si>
  <si>
    <t>LUVA, EM FERRO GALVANIZADO, DN 65 (2 1/2"), CONEXÃO ROSQUEADA, INSTALADO EM PRUMADAS - FORNECIMENTO E INSTALAÇÃO. AF_10/2020</t>
  </si>
  <si>
    <t>113,26</t>
  </si>
  <si>
    <t>NIPLE, EM FERRO GALVANIZADO, DN 80 (3"), CONEXÃO ROSQUEADA, INSTALADO EM PRUMADAS - FORNECIMENTO E INSTALAÇÃO. AF_10/2020</t>
  </si>
  <si>
    <t>LUVA, EM FERRO GALVANIZADO, DN 80 (3"), CONEXÃO ROSQUEADA, INSTALADO EM PRUMADAS - FORNECIMENTO E INSTALAÇÃO. AF_10/2020</t>
  </si>
  <si>
    <t>153,01</t>
  </si>
  <si>
    <t>JOELHO 45 GRAUS, EM FERRO GALVANIZADO, DN 50 (2"), CONEXÃO ROSQUEADA, INSTALADO EM PRUMADAS - FORNECIMENTO E INSTALAÇÃO. AF_10/2020</t>
  </si>
  <si>
    <t>115,43</t>
  </si>
  <si>
    <t>JOELHO 90 GRAUS, EM FERRO GALVANIZADO, DN 50 (2"), CONEXÃO ROSQUEADA, INSTALADO EM PRUMADAS - FORNECIMENTO E INSTALAÇÃO. AF_10/2020</t>
  </si>
  <si>
    <t>112,88</t>
  </si>
  <si>
    <t>JOELHO 45 GRAUS, EM FERRO GALVANIZADO, DN 65 (2 1/2"), CONEXÃO ROSQUEADA, INSTALADO EM PRUMADAS - FORNECIMENTO E INSTALAÇÃO. AF_10/2020</t>
  </si>
  <si>
    <t>174,86</t>
  </si>
  <si>
    <t>JOELHO 90 GRAUS, EM FERRO GALVANIZADO, DN 65 (2 1/2"), CONEXÃO ROSQUEADA, INSTALADO EM PRUMADAS - FORNECIMENTO E INSTALAÇÃO. AF_10/2020</t>
  </si>
  <si>
    <t>JOELHO 45 GRAUS, EM FERRO GALVANIZADO, DN 80 (3"), CONEXÃO ROSQUEADA, INSTALADO EM PRUMADAS - FORNECIMENTO E INSTALAÇÃO. AF_10/2020</t>
  </si>
  <si>
    <t>231,95</t>
  </si>
  <si>
    <t>JOELHO 90 GRAUS, EM FERRO GALVANIZADO, DN 80 (3"), CONEXÃO ROSQUEADA, INSTALADO EM PRUMADAS - FORNECIMENTO E INSTALAÇÃO. AF_10/2020</t>
  </si>
  <si>
    <t>210,31</t>
  </si>
  <si>
    <t>TÊ, EM FERRO GALVANIZADO, DN 50 (2"), CONEXÃO ROSQUEADA, INSTALADO EM PRUMADAS - FORNECIMENTO E INSTALAÇÃO. AF_10/2020</t>
  </si>
  <si>
    <t>TÊ, EM FERRO GALVANIZADO, DN 65 (2 1/2"), CONEXÃO ROSQUEADA, INSTALADO EM PRUMADAS - FORNECIMENTO E INSTALAÇÃO. AF_10/2020</t>
  </si>
  <si>
    <t>223,77</t>
  </si>
  <si>
    <t>TÊ, EM FERRO GALVANIZADO, DN 80 (3"), CONEXÃO ROSQUEADA, INSTALADO EM PRUMADAS - FORNECIMENTO E INSTALAÇÃO. AF_10/2020</t>
  </si>
  <si>
    <t>278,28</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</si>
  <si>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</si>
  <si>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</si>
  <si>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</si>
  <si>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50,55</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</si>
  <si>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</si>
  <si>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</si>
  <si>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59,73</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</si>
  <si>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</si>
  <si>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</si>
  <si>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77,48</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</si>
  <si>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</si>
  <si>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</si>
  <si>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103,79</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</si>
  <si>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</si>
  <si>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</si>
  <si>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146,90</t>
  </si>
  <si>
    <t>LUVA, EM FERRO GALVANIZADO, DN 80 (3"), CONEXÃO ROSQUEADA, INSTALADO EM REDE DE ALIMENTAÇÃO PARA HIDRANTE - FORNECIMENTO E INSTALAÇÃO. AF_10/2020</t>
  </si>
  <si>
    <t>157,11</t>
  </si>
  <si>
    <t>JOELHO 45 GRAUS, EM FERRO GALVANIZADO, DN 25 (1"), CONEXÃO ROSQUEADA, INSTALADO EM REDE DE ALIMENTAÇÃO PARA HIDRANTE - FORNECIMENTO E INSTALAÇÃO. AF_10/2020</t>
  </si>
  <si>
    <t>63,47</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</si>
  <si>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</si>
  <si>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</si>
  <si>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79,87</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</si>
  <si>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</si>
  <si>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</si>
  <si>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91,57</t>
  </si>
  <si>
    <t>JOELHO 90 GRAUS, EM FERRO GALVANIZADO, DN 40 (1 1/2"), CONEXÃO ROSQUEADA, INSTALADO EM REDE DE ALIMENTAÇÃO PARA HIDRANTE - FORNECIMENTO E INSTALAÇÃO. AF_10/2020</t>
  </si>
  <si>
    <t>87,81</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</si>
  <si>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</si>
  <si>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</si>
  <si>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112,77</t>
  </si>
  <si>
    <t>JOELHO 45 GRAUS, EM FERRO GALVANIZADO, DN 65 (2 1/2"), CONEXÃO ROSQUEADA, INSTALADO EM REDE DE ALIMENTAÇÃO PARA HIDRANTE - FORNECIMENTO E INSTALAÇÃO. AF_10/2020</t>
  </si>
  <si>
    <t>177,91</t>
  </si>
  <si>
    <t>JOELHO 90 GRAUS, EM FERRO GALVANIZADO, DN 65 (2 1/2"), CONEXÃO ROSQUEADA, INSTALADO EM REDE DE ALIMENTAÇÃO PARA HIDRANTE - FORNECIMENTO E INSTALAÇÃO. AF_10/2020</t>
  </si>
  <si>
    <t>166,68</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</si>
  <si>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</si>
  <si>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</si>
  <si>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216,46</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</si>
  <si>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</si>
  <si>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</si>
  <si>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99,89</t>
  </si>
  <si>
    <t>TÊ, EM FERRO GALVANIZADO, CONEXÃO ROSQUEADA, DN 40 (1 1/2"), INSTALADO EM REDE DE ALIMENTAÇÃO PARA HIDRANTE - FORNECIMENTO E INSTALAÇÃO. AF_10/2020</t>
  </si>
  <si>
    <t>115,57</t>
  </si>
  <si>
    <t>TÊ, EM FERRO GALVANIZADO, CONEXÃO ROSQUEADA, DN 50 (2"), INSTALADO EM REDE DE ALIMENTAÇÃO PARA HIDRANTE - FORNECIMENTO E INSTALAÇÃO. AF_10/2020</t>
  </si>
  <si>
    <t>150,25</t>
  </si>
  <si>
    <t>TÊ, EM FERRO GALVANIZADO, CONEXÃO ROSQUEADA, DN 65 (2 1/2"), INSTALADO EM REDE DE ALIMENTAÇÃO PARA HIDRANTE - FORNECIMENTO E INSTALAÇÃO. AF_10/2020</t>
  </si>
  <si>
    <t>227,75</t>
  </si>
  <si>
    <t>TÊ, EM FERRO GALVANIZADO, CONEXÃO ROSQUEADA, DN 80 (3"), INSTALADO EM REDE DE ALIMENTAÇÃO PARA HIDRANTE - FORNECIMENTO E INSTALAÇÃO. AF_10/2020</t>
  </si>
  <si>
    <t>286,49</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</si>
  <si>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</si>
  <si>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</si>
  <si>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32,85</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</si>
  <si>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</si>
  <si>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</si>
  <si>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39,88</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</si>
  <si>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</si>
  <si>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</si>
  <si>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45,73</t>
  </si>
  <si>
    <t>NIPLE, EM FERRO GALVANIZADO, CONEXÃO ROSQUEADA, DN 50 (2"), INSTALADO EM REDE DE ALIMENTAÇÃO PARA SPRINKLER - FORNECIMENTO E INSTALAÇÃO. AF_10/2020</t>
  </si>
  <si>
    <t>60,93</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</si>
  <si>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</si>
  <si>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</si>
  <si>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</si>
  <si>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95,42</t>
  </si>
  <si>
    <t>NIPLE, EM FERRO GALVANIZADO, CONEXÃO ROSQUEADA, DN 80 (3"), INSTALADO EM REDE DE ALIMENTAÇÃO PARA SPRINKLER - FORNECIMENTO E INSTALAÇÃO. AF_10/2020</t>
  </si>
  <si>
    <t>123,84</t>
  </si>
  <si>
    <t>LUVA, EM FERRO GALVANIZADO, CONEXÃO ROSQUEADA, DN 80 (3"), INSTALADO EM REDE DE ALIMENTAÇÃO PARA SPRINKLER - FORNECIMENTO E INSTALAÇÃO. AF_10/2020</t>
  </si>
  <si>
    <t>134,05</t>
  </si>
  <si>
    <t>JOELHO 45 GRAUS, EM FERRO GALVANIZADO, CONEXÃO ROSQUEADA, DN 25 (1"), INSTALADO EM REDE DE ALIMENTAÇÃO PARA SPRINKLER - FORNECIMENTO E INSTALAÇÃO. AF_10/2020</t>
  </si>
  <si>
    <t>46,82</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</si>
  <si>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</si>
  <si>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</si>
  <si>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</si>
  <si>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55,54</t>
  </si>
  <si>
    <t>JOELHO 45 GRAUS, EM FERRO GALVANIZADO, CONEXÃO ROSQUEADA, DN 40 (1 1/2"), INSTALADO EM REDE DE ALIMENTAÇÃO PARA SPRINKLER - FORNECIMENTO E INSTALAÇÃO. AF_10/2020</t>
  </si>
  <si>
    <t>70,04</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</si>
  <si>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</si>
  <si>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</si>
  <si>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90,56</t>
  </si>
  <si>
    <t>JOELHO 90 GRAUS, EM FERRO GALVANIZADO, CONEXÃO ROSQUEADA, DN 50 (2"), INSTALADO EM REDE DE ALIMENTAÇÃO PARA SPRINKLER - FORNECIMENTO E INSTALAÇÃO. AF_10/2020</t>
  </si>
  <si>
    <t>88,01</t>
  </si>
  <si>
    <t>JOELHO 45 GRAUS, EM FERRO GALVANIZADO, CONEXÃO ROSQUEADA, DN 65 (2 1/2"), INSTALADO EM REDE DE ALIMENTAÇÃO PARA SPRINKLER - FORNECIMENTO E INSTALAÇÃO. AF_10/2020</t>
  </si>
  <si>
    <t>148,23</t>
  </si>
  <si>
    <t>JOELHO 90 GRAUS, EM FERRO GALVANIZADO, CONEXÃO ROSQUEADA, DN 65 (2 1/2"), INSTALADO EM REDE DE ALIMENTAÇÃO PARA SPRINKLER - FORNECIMENTO E INSTALAÇÃO. AF_10/2020</t>
  </si>
  <si>
    <t>137,00</t>
  </si>
  <si>
    <t>JOELHO 45 GRAUS, EM FERRO GALVANIZADO, CONEXÃO ROSQUEADA, DN 80 (3"), INSTALADO EM REDE DE ALIMENTAÇÃO PARA SPRINKLER - FORNECIMENTO E INSTALAÇÃO. AF_10/2020</t>
  </si>
  <si>
    <t>203,56</t>
  </si>
  <si>
    <t>JOELHO 90 GRAUS, EM FERRO GALVANIZADO, CONEXÃO ROSQUEADA, DN 80 (3"), INSTALADO EM REDE DE ALIMENTAÇÃO PARA SPRINKLER - FORNECIMENTO E INSTALAÇÃO. AF_10/2020</t>
  </si>
  <si>
    <t>181,92</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</si>
  <si>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</si>
  <si>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</si>
  <si>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74,61</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</si>
  <si>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</si>
  <si>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</si>
  <si>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117,22</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</si>
  <si>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</si>
  <si>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</si>
  <si>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240,38</t>
  </si>
  <si>
    <t>NIPLE, EM FERRO GALVANIZADO, CONEXÃO ROSQUEADA, DN 15 (1/2"), INSTALADO EM RAMAIS E SUB-RAMAIS DE GÁS - FORNECIMENTO E INSTALAÇÃO. AF_10/2020</t>
  </si>
  <si>
    <t>16,59</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</si>
  <si>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</si>
  <si>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</si>
  <si>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26,37</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</si>
  <si>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</si>
  <si>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</si>
  <si>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</si>
  <si>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</si>
  <si>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24,56</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</si>
  <si>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</si>
  <si>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</si>
  <si>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</si>
  <si>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</si>
  <si>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</si>
  <si>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60,09</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</si>
  <si>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</si>
  <si>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</si>
  <si>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50,07</t>
  </si>
  <si>
    <t>TÊ, EM FERRO GALVANIZADO, CONEXÃO ROSQUEADA, DN 25 (1"), INSTALADO EM RAMAIS E SUB-RAMAIS DE GÁS - FORNECIMENTO E INSTALAÇÃO. AF_10/2020</t>
  </si>
  <si>
    <t>UNIÃO, EM FERRO GALVANIZADO, DN 50 (2"), CONEXÃO ROSQUEADA, INSTALADO EM PRUMADAS - FORNECIMENTO E INSTALAÇÃO. AF_10/2020</t>
  </si>
  <si>
    <t>152,00</t>
  </si>
  <si>
    <t>UNIÃO, EM FERRO GALVANIZADO, DN 65 (2 1/2"), CONEXÃO ROSQUEADA, INSTALADO EM PRUMADAS - FORNECIMENTO E INSTALAÇÃO. AF_10/2020</t>
  </si>
  <si>
    <t>229,85</t>
  </si>
  <si>
    <t>UNIÃO, EM FERRO GALVANIZADO, DN 80 (3"), CONEXÃO ROSQUEADA, INSTALADO EM PRUMADAS - FORNECIMENTO E INSTALAÇÃO. AF_10/2020</t>
  </si>
  <si>
    <t>336,55</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</si>
  <si>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</si>
  <si>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</si>
  <si>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</si>
  <si>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111,82</t>
  </si>
  <si>
    <t>UNIÃO, EM FERRO GALVANIZADO, DN 50 (2"), CONEXÃO ROSQUEADA, INSTALADO EM REDE DE ALIMENTAÇÃO PARA HIDRANTE - FORNECIMENTO E INSTALAÇÃO. AF_10/2020</t>
  </si>
  <si>
    <t>151,94</t>
  </si>
  <si>
    <t>UNIÃO, EM FERRO GALVANIZADO, DN 65 (2 1/2"), CONEXÃO ROSQUEADA, INSTALADO EM REDE DE ALIMENTAÇÃO PARA HIDRANTE - FORNECIMENTO E INSTALAÇÃO. AF_10/2020</t>
  </si>
  <si>
    <t>231,85</t>
  </si>
  <si>
    <t>UNIÃO, EM FERRO GALVANIZADO, DN 80 (3"), CONEXÃO ROSQUEADA, INSTALADO EM REDE DE ALIMENTAÇÃO PARA HIDRANTE - FORNECIMENTO E INSTALAÇÃO. AF_10/2020</t>
  </si>
  <si>
    <t>340,65</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</si>
  <si>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</si>
  <si>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</si>
  <si>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</si>
  <si>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97,45</t>
  </si>
  <si>
    <t>UNIÃO, EM FERRO GALVANIZADO, CONEXÃO ROSQUEADA, DN 50 (2"), INSTALADO EM REDE DE ALIMENTAÇÃO PARA SPRINKLER - FORNECIMENTO E INSTALAÇÃO. AF_10/2020</t>
  </si>
  <si>
    <t>135,39</t>
  </si>
  <si>
    <t>UNIÃO, EM FERRO GALVANIZADO, CONEXÃO ROSQUEADA, DN 65 (2 1/2"), INSTALADO EM REDE DE ALIMENTAÇÃO PARA SPRINKLER - FORNECIMENTO E INSTALAÇÃO. AF_10/2020</t>
  </si>
  <si>
    <t>212,01</t>
  </si>
  <si>
    <t>UNIÃO, EM FERRO GALVANIZADO, CONEXÃO ROSQUEADA, DN 80 (3"), INSTALADO EM REDE DE ALIMENTAÇÃO PARA SPRINKLER - FORNECIMENTO E INSTALAÇÃO. AF_10/2020</t>
  </si>
  <si>
    <t>317,59</t>
  </si>
  <si>
    <t>UNIÃO, EM FERRO GALVANIZADO, CONEXÃO ROSQUEADA, DN 15 (1/2"), INSTALADO EM RAMAIS E SUB-RAMAIS DE GÁS - FORNECIMENTO E INSTALAÇÃO. AF_10/2020</t>
  </si>
  <si>
    <t>37,40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</si>
  <si>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</si>
  <si>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</si>
  <si>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</si>
  <si>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</si>
  <si>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</si>
  <si>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</si>
  <si>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118,11</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</si>
  <si>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</si>
  <si>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</si>
  <si>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158,10</t>
  </si>
  <si>
    <t>LUVA DE REDUÇÃO, EM FERRO GALVANIZADO, 3" X 2 1/2", CONEXÃO ROSQUEADA, INSTALADO EM PRUMADAS - FORNECIMENTO E INSTALAÇÃO. AF_10/2020</t>
  </si>
  <si>
    <t>161,47</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</si>
  <si>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</si>
  <si>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</si>
  <si>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</si>
  <si>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44,05</t>
  </si>
  <si>
    <t>LUVA DE REDUÇÃO, EM FERRO GALVANIZADO, 1 1/4" X 1", CONEXÃO ROSQUEADA, INSTALADO EM REDE DE ALIMENTAÇÃO PARA HIDRANTE - FORNECIMENTO E INSTALAÇÃO. AF_10/2020</t>
  </si>
  <si>
    <t>54,01</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</si>
  <si>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</si>
  <si>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</si>
  <si>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</si>
  <si>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</si>
  <si>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</si>
  <si>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</si>
  <si>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</si>
  <si>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</si>
  <si>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</si>
  <si>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120,11</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</si>
  <si>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</si>
  <si>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</si>
  <si>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165,57</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</si>
  <si>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</si>
  <si>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</si>
  <si>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32,68</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</si>
  <si>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</si>
  <si>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</si>
  <si>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</si>
  <si>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41,40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</si>
  <si>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</si>
  <si>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</si>
  <si>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47,33</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</si>
  <si>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</si>
  <si>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</si>
  <si>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</si>
  <si>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65,23</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</si>
  <si>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</si>
  <si>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</si>
  <si>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</si>
  <si>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100,27</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</si>
  <si>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</si>
  <si>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</si>
  <si>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142,51</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</si>
  <si>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</si>
  <si>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</si>
  <si>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</si>
  <si>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</si>
  <si>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491,79</t>
  </si>
  <si>
    <t>CONECTOR EM BRONZE/LATÃO, DN 22 MM X 3/4", SEM ANEL DE SOLDA, BOLSA X ROSCA F, INSTALADO EM PRUMADA DE HIDRÁULICA PREDIAL - FORNECIMENTO E INSTALAÇÃO. AF_04/2022</t>
  </si>
  <si>
    <t>22,20</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</si>
  <si>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</si>
  <si>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</si>
  <si>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</si>
  <si>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</si>
  <si>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541,18</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</si>
  <si>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</si>
  <si>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</si>
  <si>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75,38</t>
  </si>
  <si>
    <t>LUVA PASSANTE EM COBRE, DN 35 MM, SEM ANEL DE SOLDA, INSTALADO EM PRUMADA DE HIDRÁULICA PREDIAL - FORNECIMENTO E INSTALAÇÃO. AF_04/2022</t>
  </si>
  <si>
    <t>31,39</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</si>
  <si>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</si>
  <si>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</si>
  <si>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620,26</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</si>
  <si>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</si>
  <si>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</si>
  <si>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</si>
  <si>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778,33</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</si>
  <si>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</si>
  <si>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</si>
  <si>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</si>
  <si>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1.078,76</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</si>
  <si>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</si>
  <si>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</si>
  <si>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161,96</t>
  </si>
  <si>
    <t>JUNTA DE EXPANSÃO EM BRONZE/LATÃO, DN 66 MM, PONTA X PONTA, INSTALADO EM PRUMADA DE HIDRÁULICA PREDIAL - FORNECIMENTO E INSTALAÇÃO. AF_04/2022</t>
  </si>
  <si>
    <t>1.423,49</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</si>
  <si>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</si>
  <si>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</si>
  <si>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</si>
  <si>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</si>
  <si>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</si>
  <si>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</si>
  <si>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30,46</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</si>
  <si>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</si>
  <si>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</si>
  <si>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</si>
  <si>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</si>
  <si>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426,48</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</si>
  <si>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</si>
  <si>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</si>
  <si>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</si>
  <si>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495,10</t>
  </si>
  <si>
    <t>CONECTOR EM BRONZE/LATÃO, DN 22 MM X 1/2", SEM ANEL DE SOLDA, BOLSA X ROSCA F, INSTALADO EM RAMAL DE DISTRIBUIÇÃO DE HIDRÁULICA PREDIAL - FORNECIMENTO E INSTALAÇÃO. AF_04/2022</t>
  </si>
  <si>
    <t>19,52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</si>
  <si>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</si>
  <si>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</si>
  <si>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</si>
  <si>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</si>
  <si>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</si>
  <si>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544,25</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</si>
  <si>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</si>
  <si>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</si>
  <si>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78,45</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</si>
  <si>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</si>
  <si>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</si>
  <si>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</si>
  <si>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</si>
  <si>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29,65</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</si>
  <si>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</si>
  <si>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</si>
  <si>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</si>
  <si>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</si>
  <si>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</si>
  <si>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</si>
  <si>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</si>
  <si>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</si>
  <si>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</si>
  <si>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497,55</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</si>
  <si>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</si>
  <si>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</si>
  <si>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</si>
  <si>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</si>
  <si>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</si>
  <si>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</si>
  <si>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</si>
  <si>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548,62</t>
  </si>
  <si>
    <t>TE DUPLA CURVA EM BRONZE/LATÃO, DN 1/2" X 15 MM X 1/2", SEM ANEL DE SOLDA, ROSCA F X BOLSA X ROSCA F, INSTALADO EM RAMAL E SUB-RAMAL DE HIDRÁULICA PREDIAL - FORNECIMENTO E INSTALAÇÃO. AF_04/2022</t>
  </si>
  <si>
    <t>56,54</t>
  </si>
  <si>
    <t>TE DUPLA CURVA EM BRONZE/LATÃO, DN 3/4" X 22 MM X 3/4", SEM ANEL DE SOLDA, ROSCA F X BOLSA X ROSCA F, INSTALADO EM RAMAL E SUB-RAMAL DE HIDRÁULICA PREDIAL - FORNECIMENTO E INSTALAÇÃO. AF_04/2022</t>
  </si>
  <si>
    <t>83,47</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</si>
  <si>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</si>
  <si>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</si>
  <si>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</si>
  <si>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</si>
  <si>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</si>
  <si>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</si>
  <si>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87,82</t>
  </si>
  <si>
    <t>CURVA EM COBRE, DN 54 MM, 45 GRAUS, SEM ANEL DE SOLDA, BOLSA X BOLSA, INSTALADO EM PRUMADA DE HIDRÁULICA PREDIAL - FORNECIMENTO E INSTALAÇÃO. AF_04/2022</t>
  </si>
  <si>
    <t>128,74</t>
  </si>
  <si>
    <t>CURVA EM COBRE, DN 66 MM, 45 GRAUS, SEM ANEL DE SOLDA, BOLSA X BOLSA, INSTALADO EM PRUMADA DE HIDRÁULICA PREDIAL - FORNECIMENTO E INSTALAÇÃO. AF_04/2022</t>
  </si>
  <si>
    <t>281,67</t>
  </si>
  <si>
    <t>BUCHA DE REDUÇÃO EM COBRE, DN 28 MM X 22 MM, SEM ANEL DE SOLDA, INSTALADO EM RAMAL E SUB-RAMAL DE HIDRÁULICA PREDIAL - FORNECIMENTO E INSTALAÇÃO. AF_04/2022</t>
  </si>
  <si>
    <t>92,30</t>
  </si>
  <si>
    <t>80,83</t>
  </si>
  <si>
    <t>133,88</t>
  </si>
  <si>
    <t>123,67</t>
  </si>
  <si>
    <t>89,22</t>
  </si>
  <si>
    <t>143,57</t>
  </si>
  <si>
    <t>181,68</t>
  </si>
  <si>
    <t>203,32</t>
  </si>
  <si>
    <t>115,30</t>
  </si>
  <si>
    <t>181,86</t>
  </si>
  <si>
    <t>239,93</t>
  </si>
  <si>
    <t>189,57</t>
  </si>
  <si>
    <t>279,14</t>
  </si>
  <si>
    <t>388,89</t>
  </si>
  <si>
    <t>135,58</t>
  </si>
  <si>
    <t>152,64</t>
  </si>
  <si>
    <t>359,88</t>
  </si>
  <si>
    <t>300,54</t>
  </si>
  <si>
    <t>354,41</t>
  </si>
  <si>
    <t>798,28</t>
  </si>
  <si>
    <t>446,63</t>
  </si>
  <si>
    <t>674,20</t>
  </si>
  <si>
    <t>1.388,12</t>
  </si>
  <si>
    <t>12,69</t>
  </si>
  <si>
    <t>13,35</t>
  </si>
  <si>
    <t>55,31</t>
  </si>
  <si>
    <t>72,31</t>
  </si>
  <si>
    <t>102,82</t>
  </si>
  <si>
    <t>50,22</t>
  </si>
  <si>
    <t>139,88</t>
  </si>
  <si>
    <t>104,99</t>
  </si>
  <si>
    <t>244,30</t>
  </si>
  <si>
    <t>221,14</t>
  </si>
  <si>
    <t>12,45</t>
  </si>
  <si>
    <t>71,90</t>
  </si>
  <si>
    <t>219,61</t>
  </si>
  <si>
    <t>194,41</t>
  </si>
  <si>
    <t>62,79</t>
  </si>
  <si>
    <t>237,51</t>
  </si>
  <si>
    <t>328,99</t>
  </si>
  <si>
    <t>290,91</t>
  </si>
  <si>
    <t>52,13</t>
  </si>
  <si>
    <t>94732</t>
  </si>
  <si>
    <t>CONECTOR, CPVC, SOLDÁVEL, DN 54 MM X 2", INSTALADO EM RESERVAÇÃO DE ÁGUA DE EDIFICAÇÃO QUE POSSUA RESERVATÓRIO DE FIBRA/FIBROCIMENTO - FORNECIMENTO E INSTALAÇÃO. AF_06/2016</t>
  </si>
  <si>
    <t>85,43</t>
  </si>
  <si>
    <t>94734</t>
  </si>
  <si>
    <t>CONECTOR, CPVC, SOLDÁVEL, DN 73 MM X 2 1/2", INSTALADO EM RESERVAÇÃO DE ÁGUA DE EDIFICAÇÃO QUE POSSUA RESERVATÓRIO DE FIBRA/FIBROCIMENTO - FORNECIMENTO E INSTALAÇÃO. AF_06/2016</t>
  </si>
  <si>
    <t>298,08</t>
  </si>
  <si>
    <t>94736</t>
  </si>
  <si>
    <t>CONECTOR, CPVC, SOLDÁVEL, DN 89 MM X 3", INSTALADO EM RESERVAÇÃO DE ÁGUA DE EDIFICAÇÃO QUE POSSUA RESERVATÓRIO DE FIBRA/FIBROCIMENTO - FORNECIMENTO E INSTALAÇÃO. AF_06/2016</t>
  </si>
  <si>
    <t>438,48</t>
  </si>
  <si>
    <t>94738</t>
  </si>
  <si>
    <t>CONECTOR, CPVC, SOLDÁVEL, DN 114 MM X 4", INSTALADO EM RESERVAÇÃO DE ÁGUA DE EDIFICAÇÃO QUE POSSUA RESERVATÓRIO DE FIBRA/FIBROCIMENTO - FORNECIMENTO E INSTALAÇÃO. AF_06/2016</t>
  </si>
  <si>
    <t>1.299,76</t>
  </si>
  <si>
    <t>94739</t>
  </si>
  <si>
    <t>LUVA, CPVC, SOLDÁVEL, DN 114 MM, INSTALADO EM RESERVAÇÃO DE ÁGUA DE EDIFICAÇÃO QUE POSSUA RESERVATÓRIO DE FIBRA/FIBROCIMENTO - FORNECIMENTO E INSTALAÇÃO. AF_06/2016</t>
  </si>
  <si>
    <t>172,19</t>
  </si>
  <si>
    <t>69,28</t>
  </si>
  <si>
    <t>130,50</t>
  </si>
  <si>
    <t>163,74</t>
  </si>
  <si>
    <t>94754</t>
  </si>
  <si>
    <t>JOELHO 90 GRAUS, CPVC, SOLDÁVEL, DN 114 MM, INSTALADO EM RESERVAÇÃO DE ÁGUA DE EDIFICAÇÃO QUE POSSUA RESERVATÓRIO DE FIBRA/FIBROCIMENTO - FORNECIMENTO E INSTALAÇÃO. AF_06/2016</t>
  </si>
  <si>
    <t>215,75</t>
  </si>
  <si>
    <t>51,49</t>
  </si>
  <si>
    <t>86,66</t>
  </si>
  <si>
    <t>174,67</t>
  </si>
  <si>
    <t>220,69</t>
  </si>
  <si>
    <t>94763</t>
  </si>
  <si>
    <t>TE, CPVC, SOLDÁVEL, DN 114 MM, INSTALADO EM RESERVAÇÃO DE ÁGUA DE EDIFICAÇÃO QUE POSSUA RESERVATÓRIO DE FIBRA/FIBROCIMENTO - FORNECIMENTO E INSTALAÇÃO. AF_06/2016</t>
  </si>
  <si>
    <t>265,03</t>
  </si>
  <si>
    <t>94764</t>
  </si>
  <si>
    <t>ADAPTADOR COM FLANGE E ANEL DE VEDAÇÃO, CPVC, ROSCÁVEL, DN 15 MM, INSTALADO EM RESERVAÇÃO DE ÁGUA DE EDIFICAÇÃO QUE POSSUA RESERVATÓRIO DE FIBRA/FIBROCIMENTO - FORNECIMENTO E INSTALAÇÃO. AF_06/2016</t>
  </si>
  <si>
    <t>94765</t>
  </si>
  <si>
    <t>ADAPTADOR COM FLANGE E ANEL DE VEDAÇÃO, CPVC, ROSCÁVEL, DN 22 MM, INSTALADO EM RESERVAÇÃO DE ÁGUA DE EDIFICAÇÃO QUE POSSUA RESERVATÓRIO DE FIBRA/FIBROCIMENTO - FORNECIMENTO E INSTALAÇÃO. AF_06/2016</t>
  </si>
  <si>
    <t>94766</t>
  </si>
  <si>
    <t>ADAPTADOR COM FLANGE E ANEL DE VEDAÇÃO, CPVC, ROSCÁVEL, DN 28 MM, INSTALADO EM RESERVAÇÃO DE ÁGUA DE EDIFICAÇÃO QUE POSSUA RESERVATÓRIO DE FIBRA/FIBROCIMENTO - FORNECIMENTO E INSTALAÇÃO. AF_06/2016</t>
  </si>
  <si>
    <t>94767</t>
  </si>
  <si>
    <t>ADAPTADOR COM FLANGE E ANEL DE VEDAÇÃO, CPVC, ROSCÁVEL, DN 35 MM, INSTALADO EM RESERVAÇÃO DE ÁGUA DE EDIFICAÇÃO QUE POSSUA RESERVATÓRIO DE FIBRA/FIBROCIMENTO - FORNECIMENTO E INSTALAÇÃO. AF_06/2016</t>
  </si>
  <si>
    <t>94768</t>
  </si>
  <si>
    <t>ADAPTADOR COM FLANGE E ANEL DE VEDAÇÃO, CPVC, ROSCÁVEL, DN 42 MM, INSTALADO EM RESERVAÇÃO DE ÁGUA DE EDIFICAÇÃO QUE POSSUA RESERVATÓRIO DE FIBRA/FIBROCIMENTO - FORNECIMENTO E INSTALAÇÃO. AF_06/2016</t>
  </si>
  <si>
    <t>94769</t>
  </si>
  <si>
    <t>ADAPTADOR COM FLANGE E ANEL DE VEDAÇÃO, CPVC, ROSCÁVEL, DN 54 MM, INSTALADO EM RESERVAÇÃO DE ÁGUA DE EDIFICAÇÃO QUE POSSUA RESERVATÓRIO DE FIBRA/FIBROCIMENTO - FORNECIMENTO E INSTALAÇÃO. AF_06/2016</t>
  </si>
  <si>
    <t>94770</t>
  </si>
  <si>
    <t>ADAPTADOR COM FLANGES LIVRES, CPVC, ROSCÁVEL, DN 15 MM, INSTALADO EM RESERVAÇÃO DE ÁGUA DE EDIFICAÇÃO QUE POSSUA RESERVATÓRIO DE FIBRA/FIBROCIMENTO - FORNECIMENTO E INSTALAÇÃO. AF_06/2016</t>
  </si>
  <si>
    <t>38,75</t>
  </si>
  <si>
    <t>94771</t>
  </si>
  <si>
    <t>ADAPTADOR COM FLANGES LIVRES, CPVC, ROSCÁVEL, DN 22 MM, INSTALADO EM RESERVAÇÃO DE ÁGUA DE EDIFICAÇÃO QUE POSSUA RESERVATÓRIO DE FIBRA/FIBROCIMENTO - FORNECIMENTO E INSTALAÇÃO. AF_06/2016</t>
  </si>
  <si>
    <t>94772</t>
  </si>
  <si>
    <t>ADAPTADOR COM FLANGES LIVRES, CPVC, ROSCÁVEL, DN 28 MM, INSTALADO EM RESERVAÇÃO DE ÁGUA DE EDIFICAÇÃO QUE POSSUA RESERVATÓRIO DE FIBRA/FIBROCIMENTO - FORNECIMENTO E INSTALAÇÃO. AF_06/2016</t>
  </si>
  <si>
    <t>44,61</t>
  </si>
  <si>
    <t>94773</t>
  </si>
  <si>
    <t>ADAPTADOR COM FLANGES LIVRES, CPVC, ROSCÁVEL, DN 35 MM, INSTALADO EM RESERVAÇÃO DE ÁGUA DE EDIFICAÇÃO QUE POSSUA RESERVATÓRIO DE FIBRA/FIBROCIMENTO - FORNECIMENTO E INSTALAÇÃO. AF_06/2016</t>
  </si>
  <si>
    <t>61,57</t>
  </si>
  <si>
    <t>94774</t>
  </si>
  <si>
    <t>ADAPTADOR COM FLANGES LIVRES, CPVC, ROSCÁVEL, DN 42 MM, INSTALADO EM RESERVAÇÃO DE ÁGUA DE EDIFICAÇÃO QUE POSSUA RESERVATÓRIO DE FIBRA/FIBROCIMENTO - FORNECIMENTO E INSTALAÇÃO. AF_06/2016</t>
  </si>
  <si>
    <t>68,15</t>
  </si>
  <si>
    <t>94775</t>
  </si>
  <si>
    <t>ADAPTADOR COM FLANGES LIVRES, CPVC, ROSCÁVEL, DN 54 MM, INSTALADO EM RESERVAÇÃO DE ÁGUA DE EDIFICAÇÃO QUE POSSUA RESERVATÓRIO DE FIBRA/FIBROCIMENTO - FORNECIMENTO E INSTALAÇÃO. AF_06/2016</t>
  </si>
  <si>
    <t>93,15</t>
  </si>
  <si>
    <t>227,16</t>
  </si>
  <si>
    <t>311,62</t>
  </si>
  <si>
    <t>409,51</t>
  </si>
  <si>
    <t>123,76</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</si>
  <si>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</si>
  <si>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</si>
  <si>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</si>
  <si>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</si>
  <si>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</si>
  <si>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</si>
  <si>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</si>
  <si>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</si>
  <si>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</si>
  <si>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</si>
  <si>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</si>
  <si>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</si>
  <si>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44,34</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</si>
  <si>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</si>
  <si>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</si>
  <si>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</si>
  <si>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</si>
  <si>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</si>
  <si>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</si>
  <si>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</si>
  <si>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</si>
  <si>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22,69</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</si>
  <si>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</si>
  <si>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</si>
  <si>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</si>
  <si>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30,48</t>
  </si>
  <si>
    <t>CONECTOR FÊMEA, PPR, 32 X 3/4, CLASSE PN 25, INSTALADO EM RAMAL DE DISTRIBUIÇÃO DE ÁGUA   FORNECIMENTO E INSTALAÇÃO. AF_08/2022</t>
  </si>
  <si>
    <t>30,20</t>
  </si>
  <si>
    <t>BUCHA DE REDUÇÃO, PPR, 32 X 25, CLASSE PN 25, INSTALADO EM RAMAL DE DISTRIBUIÇÃO DE ÁGUA   FORNECIMENTO E INSTALAÇÃO. AF_08/2022</t>
  </si>
  <si>
    <t>LUVA, PPR, DN 40 MM, CLASSE PN 25, INSTALADO EM RAMAL DE DISTRIBUIÇÃO DE ÁGUA   FORNECIMENTO E INSTALAÇÃO. AF_08/2022</t>
  </si>
  <si>
    <t>15,62</t>
  </si>
  <si>
    <t>BUCHA DE REDUÇÃO, PPR, 40 X 25, CLASSE PN 25, INSTALADO EM RAMAL DE DISTRIBUIÇÃO DE ÁGUA   FORNECIMENTO E INSTALAÇÃO. AF_08/2022</t>
  </si>
  <si>
    <t>16,99</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</si>
  <si>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</si>
  <si>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</si>
  <si>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</si>
  <si>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</si>
  <si>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</si>
  <si>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</si>
  <si>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</si>
  <si>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</si>
  <si>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</si>
  <si>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</si>
  <si>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</si>
  <si>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39,39</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</si>
  <si>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</si>
  <si>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</si>
  <si>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</si>
  <si>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</si>
  <si>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97,47</t>
  </si>
  <si>
    <t>JOELHO 90 GRAUS, PPR, DN 90 MM, CLASSE PN 25, INSTALADO EM PRUMADA DE ÁGUA   FORNECIMENTO E INSTALAÇÃO . AF_08/2022</t>
  </si>
  <si>
    <t>110,67</t>
  </si>
  <si>
    <t>JOELHO 90 GRAUS, PPR, DN 110 MM, CLASSE PN 25, INSTALADO EM PRUMADA DE ÁGUA   FORNECIMENTO E INSTALAÇÃO . AF_08/2022</t>
  </si>
  <si>
    <t>316,52</t>
  </si>
  <si>
    <t>LUVA, PPR, DN 25 MM, CLASSE PN 25, INSTALADO EM PRUMADA DE ÁGUA   FORNECIMENTO E INSTALAÇÃO . AF_08/2022</t>
  </si>
  <si>
    <t>CONECTOR MACHO, PPR, 25 X 1/2, CLASSE PN 25, INSTALADO EM PRUMADA DE ÁGUA   FORNECIMENTO E INSTALAÇÃO . AF_08/2022</t>
  </si>
  <si>
    <t>24,62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</si>
  <si>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</si>
  <si>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</si>
  <si>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</si>
  <si>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</si>
  <si>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</si>
  <si>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</si>
  <si>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</si>
  <si>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35,73</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</si>
  <si>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</si>
  <si>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</si>
  <si>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</si>
  <si>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106,72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</si>
  <si>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</si>
  <si>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</si>
  <si>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</si>
  <si>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33,03</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</si>
  <si>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</si>
  <si>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</si>
  <si>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</si>
  <si>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</si>
  <si>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154,82</t>
  </si>
  <si>
    <t>TÊ NORMAL, PPR, DN 110 MM, CLASSE PN 25, INSTALADO EM PRUMADA DE ÁGUA   FORNECIMENTO E INSTALAÇÃO . AF_08/2022</t>
  </si>
  <si>
    <t>291,23</t>
  </si>
  <si>
    <t>79,32</t>
  </si>
  <si>
    <t>107,10</t>
  </si>
  <si>
    <t>13,23</t>
  </si>
  <si>
    <t>36,28</t>
  </si>
  <si>
    <t>103,84</t>
  </si>
  <si>
    <t>317,08</t>
  </si>
  <si>
    <t>25,89</t>
  </si>
  <si>
    <t>44,66</t>
  </si>
  <si>
    <t>58,98</t>
  </si>
  <si>
    <t>145,68</t>
  </si>
  <si>
    <t>291,99</t>
  </si>
  <si>
    <t>KIT CHASSI PEX, PRÉ-FABRICADO, PARA CHUVEIRO, INCLUSO QUADRO METÁLICO, TUBOS, REGISTROS DE PRESSÃO E CONEXÕES POR CRIMPAGEM - FORNECIMENTO E INSTALAÇÃO. AF_02/2023</t>
  </si>
  <si>
    <t>374,44</t>
  </si>
  <si>
    <t>KIT CHASSI PEX, PRÉ-FABRICADO, PARA COZINHA COM CUBA SIMPLES, INCLUSO QUADRO METÁLICO, TUBOS E CONEXÕES POR CRIMPAGEM - FORNECIMENTO E INSTALAÇÃO. AF_02/2023</t>
  </si>
  <si>
    <t>71,09</t>
  </si>
  <si>
    <t>KIT CHASSI PEX, PRÉ-FABRICADO, PARA ÁREA DE SERVIÇO COM TANQUE E MÁQUINA DE LAVAR ROUPA, INCLUSO QUADRO METÁLICO, TUBOS E CONEXÕES POR CRIMPAGEM - FORNECIMENTO E INSTALAÇÃO. AF_02/2023</t>
  </si>
  <si>
    <t>117,25</t>
  </si>
  <si>
    <t>KIT CHASSI PEX, PRÉ-FABRICADO, PARA CHUVEIRO, INCLUSO QUADRO METÁLICO, TUBOS, REGISTROS DE PRESSÃO E CONEXÕES POR ANEL DESLIZANTE - FORNECIMENTO E INSTALAÇÃO. AF_02/2023</t>
  </si>
  <si>
    <t>197,20</t>
  </si>
  <si>
    <t>KIT CHASSI PEX, PRÉ-FABRICADO, PARA COZINHA COM CUBA SIMPLES, INCLUSO QUADRO METÁLICO, TUBOS E CONEXÕES POR ANEL DESLIZANTE - FORNECIMENTO E INSTALAÇÃO. AF_02/2023</t>
  </si>
  <si>
    <t>78,82</t>
  </si>
  <si>
    <t>KIT CHASSI PEX, PRÉ-FABRICADO, PARA ÁREA DE SERVIÇO COM TANQUE E MÁQUINA DE LAVAR ROUPA, INCLUSO QUADRO METÁLICO, TUBOS E CONEXÕES POR ANEL DESLIZANTE - FORNECIMENTO E INSTALAÇÃO. AF_02/2023</t>
  </si>
  <si>
    <t>128,45</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</si>
  <si>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</si>
  <si>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</si>
  <si>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18,61</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</si>
  <si>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</si>
  <si>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</si>
  <si>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</si>
  <si>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19,46</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</si>
  <si>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</si>
  <si>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</si>
  <si>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</si>
  <si>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</si>
  <si>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</si>
  <si>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</si>
  <si>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</si>
  <si>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</si>
  <si>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</si>
  <si>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</si>
  <si>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</si>
  <si>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</si>
  <si>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</si>
  <si>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</si>
  <si>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</si>
  <si>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</si>
  <si>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</si>
  <si>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</si>
  <si>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</si>
  <si>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</si>
  <si>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</si>
  <si>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</si>
  <si>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</si>
  <si>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</si>
  <si>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</si>
  <si>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</si>
  <si>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</si>
  <si>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</si>
  <si>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</si>
  <si>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</si>
  <si>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</si>
  <si>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36,87</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</si>
  <si>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</si>
  <si>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</si>
  <si>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</si>
  <si>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</si>
  <si>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</si>
  <si>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</si>
  <si>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</si>
  <si>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</si>
  <si>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31,69</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</si>
  <si>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</si>
  <si>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</si>
  <si>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29,48</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</si>
  <si>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</si>
  <si>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</si>
  <si>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</si>
  <si>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</si>
  <si>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</si>
  <si>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</si>
  <si>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</si>
  <si>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</si>
  <si>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</si>
  <si>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42,77</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</si>
  <si>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</si>
  <si>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</si>
  <si>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46,30</t>
  </si>
  <si>
    <t>DISTRIBUIDOR 2 SAÍDAS, METÁLICO, PARA INSTALAÇÕES EM PEX ÁGUA, ENTRADA DE 1" X 2 SAÍDAS DE 1/2", CONEXÃO POR ANEL DESLIZANTE - FORNECIMENTO E INSTALAÇÃO. AF_02/2023</t>
  </si>
  <si>
    <t>60,81</t>
  </si>
  <si>
    <t>DISTRIBUIDOR 3 SAÍDAS, METÁLICO, PARA INSTALAÇÕES EM PEX ÁGUA, ENTRADA DE 3/4" X 3 SAÍDAS DE 1/2", CONEXÃO POR ANEL DESLIZANTE - FORNECIMENTO E INSTALAÇÃO. AF_02/2023</t>
  </si>
  <si>
    <t>56,17</t>
  </si>
  <si>
    <t>DISTRIBUIDOR 3 SAÍDAS, METÁLICO, PARA INSTALAÇÕES EM PEX ÁGUA, ENTRADA DE 1" X 3 SAÍDAS DE 1/2", CONEXÃO POR ANEL DESLIZANTE - FORNECIMENTO E INSTALAÇÃO. AF_02/2023</t>
  </si>
  <si>
    <t>72,68</t>
  </si>
  <si>
    <t>DISTRIBUIDOR 2 SAÍDAS, PARA INSTALAÇÕES EM PEX ÁGUA, ENTRADA DE 32 MM X 2 SAÍDAS DE 16 MM, CONEXÃO POR CRIMPAGEM FORNECIMENTO E INSTALAÇÃO. AF_02/2023</t>
  </si>
  <si>
    <t>164,32</t>
  </si>
  <si>
    <t>DISTRIBUIDOR 2 SAÍDAS, PARA INSTALAÇÕES EM PEX ÁGUA, ENTRADA DE 32 MM X 2 SAÍDAS DE 25 MM, CONEXÃO POR CRIMPAGEM - FORNECIMENTO E INSTALAÇÃO. AF_02/2023</t>
  </si>
  <si>
    <t>183,92</t>
  </si>
  <si>
    <t>DISTRIBUIDOR 3 SAÍDAS, PARA INSTALAÇÕES EM PEX ÁGUA, ENTRADA DE 32 MM X 3 SAÍDAS DE 16 MM, CONEXÃO POR CRIMPAGEM - FORNECIMENTO E INSTALAÇÃO. AF_02/2023</t>
  </si>
  <si>
    <t>178,58</t>
  </si>
  <si>
    <t>DISTRIBUIDOR 3 SAÍDAS, PARA INSTALAÇÕES EM PEX ÁGUA, ENTRADA DE 32 MM X 3 SAÍDAS DE 25 MM, CONEXÃO POR CRIMPAGEM - FORNECIMENTO E INSTALAÇÃO. AF_02/2023</t>
  </si>
  <si>
    <t>210,85</t>
  </si>
  <si>
    <t>36,08</t>
  </si>
  <si>
    <t>43,59</t>
  </si>
  <si>
    <t>74,58</t>
  </si>
  <si>
    <t>ACOPLAMENTO RÍGIDO EM AÇO, CONEXÃO RANHURADA, DN 50 (2"), INSTALADO EM PRUMADAS - FORNECIMENTO E INSTALAÇÃO. AF_10/2020</t>
  </si>
  <si>
    <t>44,85</t>
  </si>
  <si>
    <t>ACOPLAMENTO RÍGIDO EM AÇO, CONEXÃO RANHURADA, DN 65 (2 1/2"), INSTALADO EM PRUMADAS - FORNECIMENTO E INSTALAÇÃO. AF_10/2020</t>
  </si>
  <si>
    <t>ACOPLAMENTO RÍGIDO EM AÇO, CONEXÃO RANHURADA, DN 80 (3"), INSTALADO EM PRUMADAS - FORNECIMENTO E INSTALAÇÃO. AF_10/2020</t>
  </si>
  <si>
    <t>56,57</t>
  </si>
  <si>
    <t>CURVA 45 GRAUS, EM AÇO, CONEXÃO RANHURADA, DN 50 (2"), INSTALADO EM PRUMADAS - FORNECIMENTO E INSTALAÇÃO. AF_10/2020</t>
  </si>
  <si>
    <t>99,98</t>
  </si>
  <si>
    <t>CURVA 90 GRAUS, EM AÇO, CONEXÃO RANHURADA, DN 50 (2"), INSTALADO EM PRUMADAS - FORNECIMENTO E INSTALAÇÃO. AF_10/2020</t>
  </si>
  <si>
    <t>101,78</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</si>
  <si>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</si>
  <si>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</si>
  <si>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</si>
  <si>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133,67</t>
  </si>
  <si>
    <t>CURVA 90 GRAUS, EM AÇO, CONEXÃO RANHURADA, DN 80 (3"), INSTALADO EM PRUMADAS - FORNECIMENTO E INSTALAÇÃO. AF_10/2020</t>
  </si>
  <si>
    <t>137,35</t>
  </si>
  <si>
    <t>TÊ, EM AÇO, CONEXÃO RANHURADA, DN 50 (2"), INSTALADO EM PRUMADAS - FORNECIMENTO E INSTALAÇÃO. AF_10/2020</t>
  </si>
  <si>
    <t>150,49</t>
  </si>
  <si>
    <t>TÊ, EM AÇO, CONEXÃO RANHURADA, DN 65 (2 1/2"), INSTALADO EM PRUMADAS - FORNECIMENTO E INSTALAÇÃO. AF_10/2020</t>
  </si>
  <si>
    <t>TÊ, EM AÇO, CONEXÃO RANHURADA, DN 80 (3"), INSTALADO EM PRUMADAS - FORNECIMENTO E INSTALAÇÃO. AF_10/2020</t>
  </si>
  <si>
    <t>199,21</t>
  </si>
  <si>
    <t>LUVA, EM AÇO, CONEXÃO SOLDADA, DN 50 (2"), INSTALADO EM PRUMADAS - FORNECIMENTO E INSTALAÇÃO. AF_10/2020</t>
  </si>
  <si>
    <t>127,39</t>
  </si>
  <si>
    <t>LUVA COM REDUÇÃO, EM AÇO, CONEXÃO SOLDADA, DN 50 X 40 MM (2  X 1 1/2"), INSTALADO EM PRUMADAS - FORNECIMENTO E INSTALAÇÃO. AF_10/2020</t>
  </si>
  <si>
    <t>149,65</t>
  </si>
  <si>
    <t>LUVA, EM AÇO, CONEXÃO SOLDADA, DN 65 (2 1/2"), INSTALADO EM PRUMADAS - FORNECIMENTO E INSTALAÇÃO. AF_10/2020</t>
  </si>
  <si>
    <t>258,05</t>
  </si>
  <si>
    <t>LUVA COM REDUÇÃO, EM AÇO, CONEXÃO SOLDADA, DN 65 X 50 MM (2 1/2" X 2"), INSTALADO EM PRUMADAS - FORNECIMENTO E INSTALAÇÃO. AF_10/2020</t>
  </si>
  <si>
    <t>LUVA, EM AÇO, CONEXÃO SOLDADA, DN 80 (3"), INSTALADO EM PRUMADAS - FORNECIMENTO E INSTALAÇÃO. AF_10/2020</t>
  </si>
  <si>
    <t>275,04</t>
  </si>
  <si>
    <t>LUVA COM REDUÇÃO, EM AÇO, CONEXÃO SOLDADA, DN 80 X 65 MM (3" X 2 1/2"), INSTALADO EM PRUMADAS - FORNECIMENTO E INSTALAÇÃO. AF_10/2020</t>
  </si>
  <si>
    <t>335,66</t>
  </si>
  <si>
    <t>CURVA 45 GRAUS, EM AÇO, CONEXÃO SOLDADA, DN 50 (2"), INSTALADO EM PRUMADAS - FORNECIMENTO E INSTALAÇÃO. AF_10/2020</t>
  </si>
  <si>
    <t>209,15</t>
  </si>
  <si>
    <t>CURVA 90 GRAUS, EM AÇO, CONEXÃO SOLDADA, DN 50 (2"), INSTALADO EM PRUMADAS - FORNECIMENTO E INSTALAÇÃO. AF_10/2020</t>
  </si>
  <si>
    <t>221,85</t>
  </si>
  <si>
    <t>CURVA 45 GRAUS, EM AÇO, CONEXÃO SOLDADA, DN 65 (2 1/2"), INSTALADO EM PRUMADAS - FORNECIMENTO E INSTALAÇÃO. AF_10/2020</t>
  </si>
  <si>
    <t>CURVA 90 GRAUS, EM AÇO, CONEXÃO SOLDADA, DN 65 (2 1/2"), INSTALADO EM PRUMADAS - FORNECIMENTO E INSTALAÇÃO. AF_10/2020</t>
  </si>
  <si>
    <t>375,00</t>
  </si>
  <si>
    <t>CURVA 45 GRAUS, EM AÇO, CONEXÃO SOLDADA, DN 80 (3"), INSTALADO EM PRUMADAS - FORNECIMENTO E INSTALAÇÃO. AF_10/2020</t>
  </si>
  <si>
    <t>799,94</t>
  </si>
  <si>
    <t>CURVA 90 GRAUS, EM AÇO, CONEXÃO SOLDADA, DN 80 (3"), INSTALADO EM PRUMADAS - FORNECIMENTO E INSTALAÇÃO. AF_10/2020</t>
  </si>
  <si>
    <t>708,78</t>
  </si>
  <si>
    <t>TÊ, EM AÇO, CONEXÃO SOLDADA, DN 50 (2"), INSTALADO EM PRUMADAS - FORNECIMENTO E INSTALAÇÃO. AF_10/2020</t>
  </si>
  <si>
    <t>329,98</t>
  </si>
  <si>
    <t>TÊ, EM AÇO, CONEXÃO SOLDADA, DN 65 (2 1/2"), INSTALADO EM PRUMADAS - FORNECIMENTO E INSTALAÇÃO. AF_10/2020</t>
  </si>
  <si>
    <t>564,29</t>
  </si>
  <si>
    <t>TÊ, EM AÇO, CONEXÃO SOLDADA, DN 80 (3"), INSTALADO EM PRUMADAS - FORNECIMENTO E INSTALAÇÃO. AF_10/2020</t>
  </si>
  <si>
    <t>865,62</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</si>
  <si>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</si>
  <si>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</si>
  <si>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</si>
  <si>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57,78</t>
  </si>
  <si>
    <t>LUVA COM REDUÇÃO, EM AÇO, CONEXÃO SOLDADA, DN 32 X 25 MM (1 1/4"  X 1"), INSTALADO EM REDE DE ALIMENTAÇÃO PARA HIDRANTE - FORNECIMENTO E INSTALAÇÃO. AF_10/2020</t>
  </si>
  <si>
    <t>68,77</t>
  </si>
  <si>
    <t>LUVA, EM AÇO, CONEXÃO SOLDADA, DN 40 (1 1/2"), INSTALADO EM REDE DE ALIMENTAÇÃO PARA HIDRANTE - FORNECIMENTO E INSTALAÇÃO. AF_10/2020</t>
  </si>
  <si>
    <t>73,28</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</si>
  <si>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</si>
  <si>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</si>
  <si>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108,01</t>
  </si>
  <si>
    <t>LUVA COM REDUÇÃO, EM AÇO, CONEXÃO SOLDADA, DN 50 X 40 MM (2" X 1 1/2"), INSTALADO EM REDE DE ALIMENTAÇÃO PARA HIDRANTE - FORNECIMENTO E INSTALAÇÃO. AF_10/2020</t>
  </si>
  <si>
    <t>130,27</t>
  </si>
  <si>
    <t>LUVA, EM AÇO, CONEXÃO SOLDADA, DN 65 (2 1/2"), INSTALADO EM REDE DE ALIMENTAÇÃO PARA HIDRANTE - FORNECIMENTO E INSTALAÇÃO. AF_10/2020</t>
  </si>
  <si>
    <t>196,97</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</si>
  <si>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</si>
  <si>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</si>
  <si>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262,26</t>
  </si>
  <si>
    <t>LUVA COM REDUÇÃO, EM AÇO, CONEXÃO SOLDADA, DN 80 X 65 MM (3" X 2 1/2"), INSTALADO EM REDE DE ALIMENTAÇÃO PARA HIDRANTE - FORNECIMENTO E INSTALAÇÃO. AF_10/2020</t>
  </si>
  <si>
    <t>322,88</t>
  </si>
  <si>
    <t>CURVA 45 GRAUS, EM AÇO, CONEXÃO SOLDADA, DN 25 (1"), INSTALADO EM REDE DE ALIMENTAÇÃO PARA HIDRANTE - FORNECIMENTO E INSTALAÇÃO. AF_10/2020</t>
  </si>
  <si>
    <t>64,64</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</si>
  <si>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</si>
  <si>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</si>
  <si>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</si>
  <si>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</si>
  <si>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130,75</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</si>
  <si>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</si>
  <si>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</si>
  <si>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180,12</t>
  </si>
  <si>
    <t>CURVA 90 GRAUS, EM AÇO, CONEXÃO SOLDADA, DN 50 (2"), INSTALADO EM REDE DE ALIMENTAÇÃO PARA HIDRANTE - FORNECIMENTO E INSTALAÇÃO. AF_10/2020</t>
  </si>
  <si>
    <t>192,82</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</si>
  <si>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</si>
  <si>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</si>
  <si>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350,94</t>
  </si>
  <si>
    <t>CURVA 45 GRAUS, EM AÇO, CONEXÃO SOLDADA, DN 80 (3"), INSTALADO EM REDE DE ALIMENTAÇÃO PARA HIDRANTE - FORNECIMENTO E INSTALAÇÃO. AF_10/2020</t>
  </si>
  <si>
    <t>780,75</t>
  </si>
  <si>
    <t>CURVA 90 GRAUS, EM AÇO, CONEXÃO SOLDADA, DN 80 (3"), INSTALADO EM REDE DE ALIMENTAÇÃO PARA HIDRANTE - FORNECIMENTO E INSTALAÇÃO. AF_10/2020</t>
  </si>
  <si>
    <t>689,59</t>
  </si>
  <si>
    <t>TÊ, EM AÇO, CONEXÃO SOLDADA, DN 25 (1"), INSTALADO EM REDE DE ALIMENTAÇÃO PARA HIDRANTE - FORNECIMENTO E INSTALAÇÃO. AF_10/2020</t>
  </si>
  <si>
    <t>99,67</t>
  </si>
  <si>
    <t>TÊ, EM AÇO, CONEXÃO SOLDADA, DN 32 (1 1/4"), INSTALADO EM REDE DE ALIMENTAÇÃO PARA HIDRANTE - FORNECIMENTO E INSTALAÇÃO. AF_10/2020</t>
  </si>
  <si>
    <t>145,98</t>
  </si>
  <si>
    <t>TÊ, EM AÇO, CONEXÃO SOLDADA, DN 40 (1 1/2"), INSTALADO EM REDE DE ALIMENTAÇÃO PARA HIDRANTE - FORNECIMENTO E INSTALAÇÃO. AF_10/2020</t>
  </si>
  <si>
    <t>188,16</t>
  </si>
  <si>
    <t>TÊ, EM AÇO, CONEXÃO SOLDADA, DN 50 (2"), INSTALADO EM REDE DE ALIMENTAÇÃO PARA HIDRANTE - FORNECIMENTO E INSTALAÇÃO. AF_10/2020</t>
  </si>
  <si>
    <t>291,21</t>
  </si>
  <si>
    <t>TÊ, EM AÇO, CONEXÃO SOLDADA, DN 65 (2 1/2"), INSTALADO EM REDE DE ALIMENTAÇÃO PARA HIDRANTE - FORNECIMENTO E INSTALAÇÃO. AF_10/2020</t>
  </si>
  <si>
    <t>532,13</t>
  </si>
  <si>
    <t>TÊ, EM AÇO, CONEXÃO SOLDADA, DN 80 (3"), INSTALADO EM REDE DE ALIMENTAÇÃO PARA HIDRANTE - FORNECIMENTO E INSTALAÇÃO. AF_10/2020</t>
  </si>
  <si>
    <t>840,08</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</si>
  <si>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</si>
  <si>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</si>
  <si>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</si>
  <si>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51,97</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</si>
  <si>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</si>
  <si>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</si>
  <si>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65,11</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</si>
  <si>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</si>
  <si>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</si>
  <si>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96,44</t>
  </si>
  <si>
    <t>LUVA COM REDUÇÃO, EM AÇO, CONEXÃO SOLDADA, DN 50 X 40 MM (2" X 1 1/2"), INSTALADO EM REDE DE ALIMENTAÇÃO PARA SPRINKLER - FORNECIMENTO E INSTALAÇÃO. AF_10/2020</t>
  </si>
  <si>
    <t>118,70</t>
  </si>
  <si>
    <t>LUVA, EM AÇO, CONEXÃO SOLDADA, DN 65 (2 1/2"), INSTALADO EM REDE DE ALIMENTAÇÃO PARA SPRINKLER - FORNECIMENTO E INSTALAÇÃO. AF_10/2020</t>
  </si>
  <si>
    <t>180,34</t>
  </si>
  <si>
    <t>LUVA COM REDUÇÃO, EM AÇO, CONEXÃO SOLDADA, DN 65 X 50 MM (2 1/2" X 2"), INSTALADO EM REDE DE ALIMENTAÇÃO PARA SPRINKLER - FORNECIMENTO E INSTALAÇÃO. AF_10/2020</t>
  </si>
  <si>
    <t>225,34</t>
  </si>
  <si>
    <t>LUVA, EM AÇO, CONEXÃO SOLDADA, DN 80 (3"), INSTALADO EM REDE DE ALIMENTAÇÃO PARA SPRINKLER - FORNECIMENTO E INSTALAÇÃO. AF_10/2020</t>
  </si>
  <si>
    <t>240,40</t>
  </si>
  <si>
    <t>LUVA COM REDUÇÃO, EM AÇO, CONEXÃO SOLDADA, DN 80 X 65 MM (3" X 2 1/2"), INSTALADO EM REDE DE ALIMENTAÇÃO PARA SPRINKLER - FORNECIMENTO E INSTALAÇÃO. AF_10/2020</t>
  </si>
  <si>
    <t>301,02</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</si>
  <si>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</si>
  <si>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</si>
  <si>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</si>
  <si>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85,25</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</si>
  <si>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</si>
  <si>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</si>
  <si>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118,44</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</si>
  <si>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</si>
  <si>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</si>
  <si>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</si>
  <si>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175,46</t>
  </si>
  <si>
    <t>CURVA 45 GRAUS, EM AÇO, CONEXÃO SOLDADA, DN 65 (2 1/2"), INSTALADO EM REDE DE ALIMENTAÇÃO PARA SPRINKLER - FORNECIMENTO E INSTALAÇÃO. AF_10/2020</t>
  </si>
  <si>
    <t>305,54</t>
  </si>
  <si>
    <t>CURVA 90 GRAUS, EM AÇO, CONEXÃO SOLDADA, DN 65 (2 1/2"), INSTALADO EM REDE DE ALIMENTAÇÃO PARA SPRINKLER - FORNECIMENTO E INSTALAÇÃO. AF_10/2020</t>
  </si>
  <si>
    <t>325,86</t>
  </si>
  <si>
    <t>CURVA 45 GRAUS, EM AÇO, CONEXÃO SOLDADA, DN 80 (3"), INSTALADO EM REDE DE ALIMENTAÇÃO PARA SPRINKLER - FORNECIMENTO E INSTALAÇÃO. AF_10/2020</t>
  </si>
  <si>
    <t>748,04</t>
  </si>
  <si>
    <t>CURVA 90 GRAUS, EM AÇO, CONEXÃO SOLDADA, DN 80 (3"), INSTALADO EM REDE DE ALIMENTAÇÃO PARA SPRINKLER - FORNECIMENTO E INSTALAÇÃO. AF_10/2020</t>
  </si>
  <si>
    <t>656,88</t>
  </si>
  <si>
    <t>TÊ, EM AÇO, CONEXÃO SOLDADA, DN 25 (1"), INSTALADO EM REDE DE ALIMENTAÇÃO PARA SPRINKLER - FORNECIMENTO E INSTALAÇÃO. AF_10/2020</t>
  </si>
  <si>
    <t>93,52</t>
  </si>
  <si>
    <t>TÊ, EM AÇO, CONEXÃO SOLDADA, DN 32 (1 1/4"), INSTALADO EM REDE DE ALIMENTAÇÃO PARA SPRINKLER - FORNECIMENTO E INSTALAÇÃO. AF_10/2020</t>
  </si>
  <si>
    <t>134,95</t>
  </si>
  <si>
    <t>TÊ, EM AÇO, CONEXÃO SOLDADA, DN 40 (1 1/2"), INSTALADO EM REDE DE ALIMENTAÇÃO PARA SPRINKLER - FORNECIMENTO E INSTALAÇÃO. AF_10/2020</t>
  </si>
  <si>
    <t>171,72</t>
  </si>
  <si>
    <t>TÊ, EM AÇO, CONEXÃO SOLDADA, DN 50 (2"), INSTALADO EM REDE DE ALIMENTAÇÃO PARA SPRINKLER - FORNECIMENTO E INSTALAÇÃO. AF_10/2020</t>
  </si>
  <si>
    <t>268,07</t>
  </si>
  <si>
    <t>TÊ, EM AÇO, CONEXÃO SOLDADA, DN 65 (2 1/2"), INSTALADO EM REDE DE ALIMENTAÇÃO PARA SPRINKLER - FORNECIMENTO E INSTALAÇÃO. AF_10/2020</t>
  </si>
  <si>
    <t>503,65</t>
  </si>
  <si>
    <t>TÊ, EM AÇO, CONEXÃO SOLDADA, DN 80 (3"), INSTALADO EM REDE DE ALIMENTAÇÃO PARA SPRINKLER - FORNECIMENTO E INSTALAÇÃO. AF_10/2020</t>
  </si>
  <si>
    <t>796,44</t>
  </si>
  <si>
    <t>LUVA, EM AÇO, CONEXÃO SOLDADA, DN 15 (1/2"), INSTALADO EM RAMAIS E SUB-RAMAIS DE GÁS - FORNECIMENTO E INSTALAÇÃO. AF_10/2020</t>
  </si>
  <si>
    <t>LUVA, EM AÇO, CONEXÃO SOLDADA, DN 20 (3/4"), INSTALADO EM RAMAIS E SUB-RAMAIS DE GÁS - FORNECIMENTO E INSTALAÇÃO. AF_10/2020</t>
  </si>
  <si>
    <t>37,61</t>
  </si>
  <si>
    <t>LUVA COM REDUÇÃO, EM AÇO, CONEXÃO SOLDADA, DN 20 X 15 MM (3/4" X 1/2"), INSTALADO EM RAMAIS E SUB-RAMAIS DE GÁS - FORNECIMENTO E INSTALAÇÃO. AF_10/2020</t>
  </si>
  <si>
    <t>32,19</t>
  </si>
  <si>
    <t>LUVA, EM AÇO, CONEXÃO SOLDADA, DN 25 (1"), INSTALADO EM RAMAIS E SUB-RAMAIS DE GÁS - FORNECIMENTO E INSTALAÇÃO. AF_10/2020</t>
  </si>
  <si>
    <t>61,40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</si>
  <si>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</si>
  <si>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</si>
  <si>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</si>
  <si>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</si>
  <si>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</si>
  <si>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</si>
  <si>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96,51</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</si>
  <si>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</si>
  <si>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</si>
  <si>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</si>
  <si>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</si>
  <si>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142,30</t>
  </si>
  <si>
    <t>CONECTOR EM BRONZE/LATÃO, DN 22 MM X 1/2", SEM ANEL DE SOLDA, BOLSA X ROSCA F, INSTALADO EM PRUMADA DE HIDRÁULICA PREDIAL - FORNECIMENTO E INSTALAÇÃO. AF_04/2022</t>
  </si>
  <si>
    <t>103805</t>
  </si>
  <si>
    <t>COTOVELO EM COBRE, DN 15 MM, 90 GRAUS, SEM ANEL DE SOLDA, INSTALADO EM RAMAL E SUB-RAMAL DE GÁS COMBUSTÍVEL - FORNECIMENTO E INSTALAÇÃO. AF_04/2022</t>
  </si>
  <si>
    <t>103806</t>
  </si>
  <si>
    <t>CURVA EM COBRE, DN 15 MM, 45 GRAUS, SEM ANEL DE SOLDA, BOLSA X BOLSA, INSTALADO EM RAMAL E SUB-RAMAL DE GÁS COMBUSTÍVEL - FORNECIMENTO E INSTALAÇÃO. AF_04/2022</t>
  </si>
  <si>
    <t>103807</t>
  </si>
  <si>
    <t>COTOVELO EM BRONZE/LATÃO, DN 15 MM X 1/2, 90 GRAUS, SEM ANEL DE SOLDA, BOLSA X ROSCA F, INSTALADO EM RAMAL E SUB-RAMAL DE GÁS COMBUSTÍVEL - FORNECIMENTO E INSTALAÇÃO. AF_04/2022</t>
  </si>
  <si>
    <t>103808</t>
  </si>
  <si>
    <t>COTOVELO EM COBRE, DN 22 MM, 90 GRAUS, SEM ANEL DE SOLDA, INSTALADO EM RAMAL E SUB-RAMAL DE GÁS COMBUSTÍVEL - FORNECIMENTO E INSTALAÇÃO. AF_04/2022</t>
  </si>
  <si>
    <t>37,14</t>
  </si>
  <si>
    <t>103809</t>
  </si>
  <si>
    <t>CURVA EM COBRE, DN 22 MM, 45 GRAUS, SEM ANEL DE SOLDA, BOLSA X BOLSA, INSTALADO EM RAMAL E SUB-RAMAL DE GÁS COMBUSTÍVEL - FORNECIMENTO E INSTALAÇÃO. AF_04/2022</t>
  </si>
  <si>
    <t>103810</t>
  </si>
  <si>
    <t>COTOVELO EM BRONZE/LATÃO, DN 22 MM X 1/2, 90 GRAUS, SEM ANEL DE SOLDA, BOLSA X ROSCA F, INSTALADO EM RAMAL E SUB-RAMAL DE GÁS COMBUSTÍVEL - FORNECIMENTO E INSTALAÇÃO. AF_04/2022</t>
  </si>
  <si>
    <t>103811</t>
  </si>
  <si>
    <t>COTOVELO EM BRONZE/LATÃO, DN 22 MM X 3/4, 90 GRAUS, SEM ANEL DE SOLDA, BOLSA X ROSCA F, INSTALADO EM RAMAL E SUB-RAMAL DE GÁS COMBUSTÍVEL - FORNECIMENTO E INSTALAÇÃO. AF_04/2022</t>
  </si>
  <si>
    <t>38,61</t>
  </si>
  <si>
    <t>103812</t>
  </si>
  <si>
    <t>COTOVELO EM COBRE, DN 28 MM, 90 GRAUS, SEM ANEL DE SOLDA, INSTALADO EM RAMAL E SUB-RAMAL DE GÁS COMBUSTÍVEL - FORNECIMENTO E INSTALAÇÃO. AF_04/2022</t>
  </si>
  <si>
    <t>54,32</t>
  </si>
  <si>
    <t>103813</t>
  </si>
  <si>
    <t>CURVA EM COBRE, DN 28 MM, 45 GRAUS, SEM ANEL DE SOLDA, BOLSA X BOLSA, INSTALADO EM RAMAL E SUB-RAMAL DE GÁS COMBUSTÍVEL - FORNECIMENTO E INSTALAÇÃO. AF_04/2022</t>
  </si>
  <si>
    <t>103814</t>
  </si>
  <si>
    <t>LUVA EM COBRE, DN 15 MM, SEM ANEL DE SOLDA, INSTALADO EM RAMAL E SUB-RAMAL DE GÁS COMBUSTÍVEL - FORNECIMENTO E INSTALAÇÃO. AF_04/2022</t>
  </si>
  <si>
    <t>13,18</t>
  </si>
  <si>
    <t>103815</t>
  </si>
  <si>
    <t>LUVA PASSANTE EM COBRE, DN 15 MM, SEM ANEL DE SOLDA, INSTALADO EM RAMAL E SUB-RAMAL DE GÁS COMBUSTÍVEL - FORNECIMENTO E INSTALAÇÃO. AF_04/2022</t>
  </si>
  <si>
    <t>103816</t>
  </si>
  <si>
    <t>CURVA DE TRANSPOSIÇÃO EM BRONZE/LATÃO, DN 15 MM, SEM ANEL DE SOLDA, BOLSA X BOLSA, INSTALADO EM RAMAL E SUB-RAMAL DE GÁS COMBUSTÍVEL - FORNECIMENTO E INSTALAÇÃO. AF_04/2022</t>
  </si>
  <si>
    <t>103817</t>
  </si>
  <si>
    <t>JUNTA DE EXPANSÃO EM COBRE, DN 15 MM, PONTA X PONTA, INSTALADO EM RAMAL E SUB-RAMAL DE GÁS COMBUSTÍVEL - FORNECIMENTO E INSTALAÇÃO. AF_04/2022</t>
  </si>
  <si>
    <t>430,20</t>
  </si>
  <si>
    <t>103818</t>
  </si>
  <si>
    <t>CONECTOR EM BRONZE/LATÃO, DN 15 MM X 1/2, SEM ANEL DE SOLDA, BOLSA X ROSCA F, INSTALADO EM RAMAL E SUB-RAMAL DE GÁS COMBUSTÍVEL - FORNECIMENTO E INSTALAÇÃO. AF_04/2022</t>
  </si>
  <si>
    <t>103819</t>
  </si>
  <si>
    <t>LUVA EM COBRE, DN 22 MM, SEM ANEL DE SOLDA, INSTALADO EM RAMAL E SUB-RAMAL DE GÁS COMBUSTÍVEL - FORNECIMENTO E INSTALAÇÃO. AF_04/2022</t>
  </si>
  <si>
    <t>103820</t>
  </si>
  <si>
    <t>LUVA PASSANTE EM COBRE, DN 22 MM, SEM ANEL DE SOLDA, INSTALADO EM RAMAL E SUB-RAMAL DE GÁS COMBUSTÍVEL - FORNECIMENTO E INSTALAÇÃO. AF_04/2022</t>
  </si>
  <si>
    <t>103821</t>
  </si>
  <si>
    <t>JUNTA DE EXPANSÃO EM COBRE, DN 22 MM, PONTA X PONTA, INSTALADO EM RAMAL E SUB-RAMAL DE GÁS COMBUSTÍVEL - FORNECIMENTO E INSTALAÇÃO. AF_04/2022</t>
  </si>
  <si>
    <t>504,86</t>
  </si>
  <si>
    <t>103822</t>
  </si>
  <si>
    <t>CURVA DE TRANSPOSIÇÃO EM BRONZE/LATÃO, DN 22 MM, SEM ANEL DE SOLDA, BOLSA X BOLSA, INSTALADO EM RAMAL E SUB-RAMAL DE GÁS COMBUSTÍVEL - FORNECIMENTO E INSTALAÇÃO. AF_04/2022</t>
  </si>
  <si>
    <t>56,27</t>
  </si>
  <si>
    <t>103823</t>
  </si>
  <si>
    <t>BUCHA DE REDUÇÃO EM COBRE, DN 22 MM X 15 MM, SEM ANEL DE SOLDA, PONTA X BOLSA, INSTALADO EM RAMAL E SUB-RAMAL DE GÁS COMBUSTÍVEL - FORNECIMENTO E INSTALAÇÃO. AF_04/2022</t>
  </si>
  <si>
    <t>103824</t>
  </si>
  <si>
    <t>CONECTOR EM BRONZE/LATÃO, DN 22 MM X 1/2, SEM ANEL DE SOLDA, BOLSA X ROSCA F, INSTALADO EM RAMAL E SUB-RAMAL DE GÁS COMBUSTÍVEL - FORNECIMENTO E INSTALAÇÃO. AF_04/2022</t>
  </si>
  <si>
    <t>24,39</t>
  </si>
  <si>
    <t>103825</t>
  </si>
  <si>
    <t>CONECTOR EM BRONZE/LATÃO, DN 22 MM X 3/4, SEM ANEL DE SOLDA, BOLSA X ROSCA F, INSTALADO EM RAMAL E SUB-RAMAL DE GÁS COMBUSTÍVEL - FORNECIMENTO E INSTALAÇÃO. AF_04/2022</t>
  </si>
  <si>
    <t>103826</t>
  </si>
  <si>
    <t>LUVA EM COBRE, DN 28 MM, SEM ANEL DE SOLDA, INSTALADO EM RAMAL E SUB-RAMAL DE GÁS COMBUSTÍVEL - FORNECIMENTO E INSTALAÇÃO. AF_04/2022</t>
  </si>
  <si>
    <t>34,39</t>
  </si>
  <si>
    <t>103827</t>
  </si>
  <si>
    <t>LUVA PASSANTE EM COBRE, DN 28 MM, SEM ANEL DE SOLDA, INSTALADO EM RAMAL E SUB-RAMAL DE GÁS COMBUSTÍVEL - FORNECIMENTO E INSTALAÇÃO. AF_04/2022</t>
  </si>
  <si>
    <t>103828</t>
  </si>
  <si>
    <t>CURVA DE TRANSPOSIÇÃO EM BRONZE/LATÃO, DN 28 MM, SEM ANEL DE SOLDA, BOLSA X BOLSA, INSTALADO EM RAMAL E SUB-RAMAL DE GÁS COMBUSTÍVEL - FORNECIMENTO E INSTALAÇÃO. AF_04/2022</t>
  </si>
  <si>
    <t>92,89</t>
  </si>
  <si>
    <t>103829</t>
  </si>
  <si>
    <t>JUNTA DE EXPANSÃO EM COBRE, DN 28 MM, PONTA X PONTA, INSTALADO EM RAMAL E SUB-RAMAL DE GÁS COMBUSTÍVEL - FORNECIMENTO E INSTALAÇÃO. AF_04/2022</t>
  </si>
  <si>
    <t>558,69</t>
  </si>
  <si>
    <t>103830</t>
  </si>
  <si>
    <t>CONECTOR EM BRONZE/LATÃO, DN 28 MM X 1/2, SEM ANEL DE SOLDA, BOLSA X ROSCA F, INSTALADO EM RAMAL E SUB-RAMAL DE GÁS COMBUSTÍVEL - FORNECIMENTO E INSTALAÇÃO. AF_04/2022</t>
  </si>
  <si>
    <t>37,32</t>
  </si>
  <si>
    <t>103831</t>
  </si>
  <si>
    <t>BUCHA DE REDUÇÃO EM COBRE, DN 28 MM X 22 MM, SEM ANEL DE SOLDA, INSTALADO EM RAMAL E SUB-RAMAL DE GÁS COMBUSTÍVEL - FORNECIMENTO E INSTALAÇÃO. AF_04/2022</t>
  </si>
  <si>
    <t>29,61</t>
  </si>
  <si>
    <t>103832</t>
  </si>
  <si>
    <t>TÊ EM COBRE, DN 15 MM, SEM ANEL DE SOLDA, INSTALADO EM RAMAL E SUB-RAMAL DE GÁS COMBUSTÍVEL - FORNECIMENTO E INSTALAÇÃO. AF_04/2022</t>
  </si>
  <si>
    <t>103833</t>
  </si>
  <si>
    <t>TE EM COBRE, DN 22 MM, SEM ANEL DE SOLDA, INSTALADO EM RAMAL E SUB-RAMAL DE GÁS COMBUSTÍVEL - FORNECIMENTO E INSTALAÇÃO. AF_04/2022</t>
  </si>
  <si>
    <t>103834</t>
  </si>
  <si>
    <t>TÊ EM COBRE, DN 28 MM, SEM ANEL DE SOLDA, INSTALADO EM RAMAL E SUB-RAMAL DE GÁS COMBUSTÍVEL - FORNECIMENTO E INSTALAÇÃO. AF_04/2022</t>
  </si>
  <si>
    <t>103838</t>
  </si>
  <si>
    <t>COTOVELO EM COBRE, DN 15 MM, 90 GRAUS, SEM ANEL DE SOLDA, INSTALADO EM RAMAL E SUB-RAMAL DE GÁS MEDICINAL - FORNECIMENTO E INSTALAÇÃO. AF_04/2022</t>
  </si>
  <si>
    <t>103839</t>
  </si>
  <si>
    <t>CURVA EM COBRE, DN 15 MM, 45 GRAUS, SEM ANEL DE SOLDA, BOLSA X BOLSA, INSTALADO EM RAMAL E SUB-RAMAL DE GÁS MEDICINAL - FORNECIMENTO E INSTALAÇÃO. AF_04/2022</t>
  </si>
  <si>
    <t>103840</t>
  </si>
  <si>
    <t>COTOVELO EM BRONZE/LATÃO, DN 15 MM X 1/2, 90 GRAUS, SEM ANEL DE SOLDA, BOLSA X ROSCA F, INSTALADO EM RAMAL E SUB-RAMAL DE GÁS MEDICINAL - FORNECIMENTO E INSTALAÇÃO. AF_04/2022</t>
  </si>
  <si>
    <t>103841</t>
  </si>
  <si>
    <t>COTOVELO EM COBRE, DN 22 MM, 90 GRAUS, SEM ANEL DE SOLDA, INSTALADO EM RAMAL E SUB-RAMAL DE GÁS MEDICINAL - FORNECIMENTO E INSTALAÇÃO. AF_04/2022</t>
  </si>
  <si>
    <t>30,49</t>
  </si>
  <si>
    <t>103842</t>
  </si>
  <si>
    <t>CURVA EM COBRE, DN 22 MM, 45 GRAUS, SEM ANEL DE SOLDA, BOLSA X BOLSA, INSTALADO EM RAMAL E SUB-RAMAL DE GÁS MEDICINAL - FORNECIMENTO E INSTALAÇÃO. AF_04/2022</t>
  </si>
  <si>
    <t>103843</t>
  </si>
  <si>
    <t>COTOVELO EM BRONZE/LATÃO, DN 22 MM X 1/2, 90 GRAUS, SEM ANEL DE SOLDA, BOLSA X ROSCA F, INSTALADO EM RAMAL E SUB-RAMAL DE GÁS MEDICINAL - FORNECIMENTO E INSTALAÇÃO. AF_04/2022</t>
  </si>
  <si>
    <t>103844</t>
  </si>
  <si>
    <t>COTOVELO EM BRONZE/LATÃO, DN 22 MM X 3/4, 90 GRAUS, SEM ANEL DE SOLDA, BOLSA X ROSCA F, INSTALADO EM RAMAL E SUB-RAMAL DE GÁS MEDICINAL - FORNECIMENTO E INSTALAÇÃO. AF_04/2022</t>
  </si>
  <si>
    <t>103845</t>
  </si>
  <si>
    <t>COTOVELO EM COBRE, DN 28 MM, 90 GRAUS, SEM ANEL DE SOLDA, INSTALADO EM RAMAL E SUB-RAMAL DE GÁS MEDICINAL - FORNECIMENTO E INSTALAÇÃO. AF_04/2022</t>
  </si>
  <si>
    <t>103846</t>
  </si>
  <si>
    <t>CURVA EM COBRE, DN 28 MM, 45 GRAUS, SEM ANEL DE SOLDA, BOLSA X BOLSA, INSTALADO EM RAMAL E SUB-RAMAL DE GÁS MEDICINAL - FORNECIMENTO E INSTALAÇÃO. AF_04/2022</t>
  </si>
  <si>
    <t>41,04</t>
  </si>
  <si>
    <t>103847</t>
  </si>
  <si>
    <t>LUVA EM COBRE, DN 15 MM, SEM ANEL DE SOLDA, INSTALADO EM RAMAL E SUB-RAMAL DE GÁS MEDICINAL - FORNECIMENTO E INSTALAÇÃO. AF_04/2022</t>
  </si>
  <si>
    <t>103848</t>
  </si>
  <si>
    <t>LUVA PASSANTE EM COBRE, DN 15 MM, SEM ANEL DE SOLDA, INSTALADO EM RAMAL E SUB-RAMAL DE GÁS MEDICINAL - FORNECIMENTO E INSTALAÇÃO. AF_04/2022</t>
  </si>
  <si>
    <t>103849</t>
  </si>
  <si>
    <t>CURVA DE TRANSPOSIÇÃO EM BRONZE/LATÃO, DN 15 MM, SEM ANEL DE SOLDA, BOLSA X BOLSA, INSTALADO EM RAMAL E SUB-RAMAL DE GÁS MEDICINAL - FORNECIMENTO E INSTALAÇÃO. AF_04/2022</t>
  </si>
  <si>
    <t>103850</t>
  </si>
  <si>
    <t>JUNTA DE EXPANSÃO EM COBRE, DN 15 MM, PONTA X PONTA, INSTALADO EM RAMAL E SUB-RAMAL DE GÁS MEDICINAL - FORNECIMENTO E INSTALAÇÃO. AF_04/2022</t>
  </si>
  <si>
    <t>429,64</t>
  </si>
  <si>
    <t>103851</t>
  </si>
  <si>
    <t>CONECTOR EM BRONZE/LATÃO, DN 15 MM X 1/2, SEM ANEL DE SOLDA, BOLSA X ROSCA F, INSTALADO EM RAMAL E SUB-RAMAL DE GÁS MEDICINAL - FORNECIMENTO E INSTALAÇÃO. AF_04/2022</t>
  </si>
  <si>
    <t>103852</t>
  </si>
  <si>
    <t>LUVA EM COBRE, DN 22 MM, SEM ANEL DE SOLDA, INSTALADO EM RAMAL E SUB-RAMAL DE GÁS MEDICINAL - FORNECIMENTO E INSTALAÇÃO. AF_04/2022</t>
  </si>
  <si>
    <t>103853</t>
  </si>
  <si>
    <t>LUVA PASSANTE EM COBRE, DN 22 MM, SEM ANEL DE SOLDA, INSTALADO EM RAMAL E SUB-RAMAL DE GÁS MEDICINAL - FORNECIMENTO E INSTALAÇÃO. AF_04/2022</t>
  </si>
  <si>
    <t>103854</t>
  </si>
  <si>
    <t>JUNTA DE EXPANSÃO EM COBRE, DN 22 MM, PONTA X PONTA, INSTALADO EM RAMAL E SUB-RAMAL DE GÁS MEDICINAL - FORNECIMENTO E INSTALAÇÃO. AF_04/2022</t>
  </si>
  <si>
    <t>500,39</t>
  </si>
  <si>
    <t>103855</t>
  </si>
  <si>
    <t>CURVA DE TRANSPOSIÇÃO EM BRONZE/LATÃO, DN 22 MM, SEM ANEL DE SOLDA, BOLSA X BOLSA, INSTALADO EM RAMAL E SUB-RAMAL DE GÁS MEDICINAL - FORNECIMENTO E INSTALAÇÃO. AF_04/2022</t>
  </si>
  <si>
    <t>51,80</t>
  </si>
  <si>
    <t>103856</t>
  </si>
  <si>
    <t>BUCHA DE REDUÇÃO EM COBRE, DN 22 MM X 15 MM, SEM ANEL DE SOLDA, PONTA X BOLSA, INSTALADO EM RAMAL E SUB-RAMAL DE GÁS MEDICINAL - FORNECIMENTO E INSTALAÇÃO. AF_04/2022</t>
  </si>
  <si>
    <t>103857</t>
  </si>
  <si>
    <t>CONECTOR EM BRONZE/LATÃO, DN 22 MM X 1/2", SEM ANEL DE SOLDA, BOLSA X ROSCA F, INSTALADO EM RAMAL E SUB-RAMAL DE GÁS MEDICINAL - FORNECIMENTO E INSTALAÇÃO. AF_04/2022</t>
  </si>
  <si>
    <t>103858</t>
  </si>
  <si>
    <t>CONECTOR EM BRONZE/LATÃO, DN 22 MM X 3/4", SEM ANEL DE SOLDA, BOLSA X ROSCA F, INSTALADO EM RAMAL E SUB-RAMAL DE GÁS MEDICINAL - FORNECIMENTO E INSTALAÇÃO. AF_04/2022</t>
  </si>
  <si>
    <t>103859</t>
  </si>
  <si>
    <t>LUVA EM COBRE, DN 28 MM, SEM ANEL DE SOLDA, INSTALADO EM RAMAL E SUB-RAMAL DE GÁS MEDICINAL - FORNECIMENTO E INSTALAÇÃO. AF_04/2022</t>
  </si>
  <si>
    <t>27,05</t>
  </si>
  <si>
    <t>103860</t>
  </si>
  <si>
    <t>LUVA PASSANTE EM COBRE, DN 28 MM, SEM ANEL DE SOLDA, INSTALADO EM RAMAL E SUB-RAMAL DE GÁS MEDICINAL - FORNECIMENTO E INSTALAÇÃO. AF_04/2022</t>
  </si>
  <si>
    <t>103861</t>
  </si>
  <si>
    <t>CURVA DE TRANSPOSIÇÃO EM BRONZE/LATÃO, DN 28 MM, SEM ANEL DE SOLDA, BOLSA X BOLSA, INSTALADO EM RAMAL E SUB-RAMAL DE GÁS MEDICINAL - FORNECIMENTO E INSTALAÇÃO. AF_04/2022</t>
  </si>
  <si>
    <t>85,55</t>
  </si>
  <si>
    <t>103862</t>
  </si>
  <si>
    <t>JUNTA DE EXPANSÃO EM COBRE, DN 28 MM, PONTA X PONTA, INSTALADO EM RAMAL E SUB-RAMAL DE GÁS MEDICINAL - FORNECIMENTO E INSTALAÇÃO. AF_04/2022</t>
  </si>
  <si>
    <t>103863</t>
  </si>
  <si>
    <t>CONECTOR EM BRONZE/LATÃO, DN 28 MM X 1/2", SEM ANEL DE SOLDA, BOLSA X ROSCA F, INSTALADO EM RAMAL E SUB-RAMAL DE GÁS MEDICINAL - FORNECIMENTO E INSTALAÇÃO. AF_04/2022</t>
  </si>
  <si>
    <t>33,64</t>
  </si>
  <si>
    <t>103864</t>
  </si>
  <si>
    <t>BUCHA DE REDUÇÃO EM COBRE, DN 28 MM X 22 MM, SEM ANEL DE SOLDA, INSTALADO EM RAMAL E SUB-RAMAL DE GÁS MEDICINAL - FORNECIMENTO E INSTALAÇÃO. AF_04/2022</t>
  </si>
  <si>
    <t>103865</t>
  </si>
  <si>
    <t>TÊ EM COBRE, DN 15 MM, SEM ANEL DE SOLDA, INSTALADO EM RAMAL E SUB-RAMAL DE GÁS MEDICINAL - FORNECIMENTO E INSTALAÇÃO. AF_04/2022</t>
  </si>
  <si>
    <t>103866</t>
  </si>
  <si>
    <t>TÊ EM COBRE, DN 22 MM, SEM ANEL DE SOLDA, INSTALADO EM RAMAL E SUB-RAMAL DE GÁS MEDICINAL - FORNECIMENTO E INSTALAÇÃO. AF_04/2022</t>
  </si>
  <si>
    <t>103867</t>
  </si>
  <si>
    <t>TÊ EM COBRE, DN 28 MM, SEM ANEL DE SOLDA, INSTALADO EM RAMAL E SUB-RAMAL DE GÁS MEDICINAL - FORNECIMENTO E INSTALAÇÃO. AF_04/2022</t>
  </si>
  <si>
    <t>103874</t>
  </si>
  <si>
    <t>COTOVELO EM COBRE, DN 15 MM, 90 GRAUS, SEM ANEL DE SOLDA, INSTALADO EM RAMAL E SUB-RAMAL DE AQUECIMENTO SOLAR - FORNECIMENTO E INSTALAÇÃO. AF_04/2022</t>
  </si>
  <si>
    <t>103875</t>
  </si>
  <si>
    <t>CURVA EM COBRE, DN 15 MM, 45 GRAUS, SEM ANEL DE SOLDA, BOLSA X BOLSA, INSTALADO EM RAMAL E SUB-RAMAL DE AQUECIMENTO SOLAR - FORNECIMENTO E INSTALAÇÃO. AF_04/2022</t>
  </si>
  <si>
    <t>103876</t>
  </si>
  <si>
    <t>COTOVELO EM BRONZE/LATÃO, DN 15 MM X 1/2", 90 GRAUS, SEM ANEL DE SOLDA, BOLSA X ROSCA F, INSTALADO EM RAMAL E SUB-RAMAL DE AQUECIMENTO SOLAR - FORNECIMENTO E INSTALAÇÃO. AF_04/2022</t>
  </si>
  <si>
    <t>22,77</t>
  </si>
  <si>
    <t>103877</t>
  </si>
  <si>
    <t>COTOVELO EM COBRE, DN 22 MM, 90 GRAUS, SEM ANEL DE SOLDA, INSTALADO EM RAMAL E SUB-RAMAL DE AQUECIMENTO SOLAR - FORNECIMENTO E INSTALAÇÃO. AF_04/2022</t>
  </si>
  <si>
    <t>103878</t>
  </si>
  <si>
    <t>CURVA EM COBRE, DN 22 MM, 45 GRAUS, SEM ANEL DE SOLDA, BOLSA X BOLSA, INSTALADO EM RAMAL E SUB-RAMAL DE AQUECIMENTO SOLAR - FORNECIMENTO E INSTALAÇÃO. AF_04/2022</t>
  </si>
  <si>
    <t>103879</t>
  </si>
  <si>
    <t>COTOVELO EM BRONZE/LATÃO, DN 22 MM X 1/2", 90 GRAUS, SEM ANEL DE SOLDA, BOLSA X ROSCA F, INSTALADO EM RAMAL E SUB-RAMAL DE AQUECIMENTO SOLAR - FORNECIMENTO E INSTALAÇÃO. AF_04/2022</t>
  </si>
  <si>
    <t>103880</t>
  </si>
  <si>
    <t>COTOVELO EM BRONZE/LATÃO, DN 22 MM X 3/4", 90 GRAUS, SEM ANEL DE SOLDA, BOLSA X ROSCA F, INSTALADO EM RAMAL E SUB-RAMAL DE AQUECIMENTO SOLAR - FORNECIMENTO E INSTALAÇÃO. AF_04/2022</t>
  </si>
  <si>
    <t>103881</t>
  </si>
  <si>
    <t>COTOVELO EM COBRE, DN 28 MM, 90 GRAUS, SEM ANEL DE SOLDA, INSTALADO EM RAMAL E SUB-RAMAL DE AQUECIMENTO SOLAR - FORNECIMENTO E INSTALAÇÃO. AF_04/2022</t>
  </si>
  <si>
    <t>40,10</t>
  </si>
  <si>
    <t>103882</t>
  </si>
  <si>
    <t>CURVA EM COBRE, DN 28 MM, 45 GRAUS, SEM ANEL DE SOLDA, BOLSA X BOLSA, INSTALADO EM RAMAL E SUB-RAMAL DE AQUECIMENTO SOLAR - FORNECIMENTO E INSTALAÇÃO. AF_04/2022</t>
  </si>
  <si>
    <t>38,43</t>
  </si>
  <si>
    <t>103883</t>
  </si>
  <si>
    <t>LUVA EM COBRE, DN 15 MM, SEM ANEL DE SOLDA, INSTALADO EM RAMAL E SUB-RAMAL DE AQUECIMENTO SOLAR - FORNECIMENTO E INSTALAÇÃO. AF_04/2022</t>
  </si>
  <si>
    <t>103884</t>
  </si>
  <si>
    <t>LUVA PASSANTE EM COBRE, DN 15 MM, SEM ANEL DE SOLDA, INSTALADO EM RAMAL E SUB-RAMAL DE AQUECIMENTO SOLAR - FORNECIMENTO E INSTALAÇÃO. AF_04/2022</t>
  </si>
  <si>
    <t>103885</t>
  </si>
  <si>
    <t>CURVA DE TRANSPOSIÇÃO EM BRONZE/LATÃO, DN 15 MM, SEM ANEL DE SOLDA, BOLSA X BOLSA, INSTALADO EM RAMAL E SUB-RAMAL DE AQUECIMENTO SOLAR - FORNECIMENTO E INSTALAÇÃO. AF_04/2022</t>
  </si>
  <si>
    <t>27,73</t>
  </si>
  <si>
    <t>103886</t>
  </si>
  <si>
    <t>JUNTA DE EXPANSÃO EM COBRE, DN 15 MM, PONTA X PONTA, INSTALADO EM RAMAL E SUB-RAMAL DE AQUECIMENTO SOLAR - FORNECIMENTO E INSTALAÇÃO. AF_04/2022</t>
  </si>
  <si>
    <t>430,24</t>
  </si>
  <si>
    <t>103887</t>
  </si>
  <si>
    <t>CONECTOR EM BRONZE/LATÃO, DN 15 MM X 1/2", SEM ANEL DE SOLDA, BOLSA X ROSCA F, INSTALADO EM RAMAL E SUB-RAMAL DE AQUECIMENTO SOLAR - FORNECIMENTO E INSTALAÇÃO. AF_04/2022</t>
  </si>
  <si>
    <t>103888</t>
  </si>
  <si>
    <t>LUVA EM COBRE, DN 22 MM, SEM ANEL DE SOLDA, INSTALADO EM RAMAL E SUB-RAMAL DE AQUECIMENTO SOLAR - FORNECIMENTO E INSTALAÇÃO. AF_04/2022</t>
  </si>
  <si>
    <t>103889</t>
  </si>
  <si>
    <t>LUVA PASSANTE EM COBRE, DN 22 MM, SEM ANEL DE SOLDA, INSTALADO EM RAMAL E SUB-RAMAL DE AQUECIMENTO SOLAR - FORNECIMENTO E INSTALAÇÃO. AF_04/2022</t>
  </si>
  <si>
    <t>103890</t>
  </si>
  <si>
    <t>JUNTA DE EXPANSÃO EM COBRE, DN 22 MM, PONTA X PONTA, INSTALADO EM RAMAL E SUB-RAMAL DE AQUECIMENTO SOLAR - FORNECIMENTO E INSTALAÇÃO. AF_04/2022</t>
  </si>
  <si>
    <t>499,71</t>
  </si>
  <si>
    <t>103891</t>
  </si>
  <si>
    <t>CURVA DE TRANSPOSIÇÃO EM BRONZE/LATÃO, DN 22 MM, SEM ANEL DE SOLDA, BOLSA X BOLSA, INSTALADO EM RAMAL E SUB-RAMAL DE AQUECIMENTO SOLAR - FORNECIMENTO E INSTALAÇÃO. AF_04/2022</t>
  </si>
  <si>
    <t>103892</t>
  </si>
  <si>
    <t>BUCHA DE REDUÇÃO EM COBRE, DN 22 MM X 15 MM, SEM ANEL DE SOLDA, PONTA X BOLSA, INSTALADO EM RAMAL E SUB-RAMAL DE AQUECIMENTO SOLAR - FORNECIMENTO E INSTALAÇÃO. AF_04/2022</t>
  </si>
  <si>
    <t>103893</t>
  </si>
  <si>
    <t>CONECTOR EM BRONZE/LATÃO, DN 22 MM X 1/2", SEM ANEL DE SOLDA, BOLSA X ROSCA F, INSTALADO EM RAMAL E SUB-RAMAL DE AQUECIMENTO SOLAR - FORNECIMENTO E INSTALAÇÃO. AF_04/2022</t>
  </si>
  <si>
    <t>21,83</t>
  </si>
  <si>
    <t>103894</t>
  </si>
  <si>
    <t>CONECTOR EM BRONZE/LATÃO, DN 22 MM X 3/4", SEM ANEL DE SOLDA, BOLSA X ROSCA F, INSTALADO EM RAMAL E SUB-RAMAL DE AQUECIMENTO SOLAR - FORNECIMENTO E INSTALAÇÃO. AF_04/2022</t>
  </si>
  <si>
    <t>26,16</t>
  </si>
  <si>
    <t>103895</t>
  </si>
  <si>
    <t>LUVA EM COBRE, DN 28 MM, SEM ANEL DE SOLDA, INSTALADO EM RAMAL E SUB-RAMAL DE AQUECIMENTO SOLAR - FORNECIMENTO E INSTALAÇÃO. AF_04/2022</t>
  </si>
  <si>
    <t>103896</t>
  </si>
  <si>
    <t>LUVA PASSANTE EM COBRE, DN 28 MM, SEM ANEL DE SOLDA, INSTALADO EM RAMAL E SUB-RAMAL DE AQUECIMENTO SOLAR - FORNECIMENTO E INSTALAÇÃO. AF_04/2022</t>
  </si>
  <si>
    <t>103897</t>
  </si>
  <si>
    <t>CURVA DE TRANSPOSIÇÃO EM BRONZE/LATÃO, DN 28 MM, SEM ANEL DE SOLDA, BOLSA X BOLSA, INSTALADO EM RAMAL E SUB-RAMAL DE AQUECIMENTO SOLAR - FORNECIMENTO E INSTALAÇÃO. AF_04/2022</t>
  </si>
  <si>
    <t>103898</t>
  </si>
  <si>
    <t>JUNTA DE EXPANSÃO EM COBRE, DN 28 MM, PONTA X PONTA, INSTALADO EM RAMAL E SUB-RAMAL DE AQUECIMENTO SOLAR - FORNECIMENTO E INSTALAÇÃO. AF_04/2022</t>
  </si>
  <si>
    <t>549,56</t>
  </si>
  <si>
    <t>103899</t>
  </si>
  <si>
    <t>CONECTOR EM BRONZE/LATÃO, DN 28 MM X 1/2", SEM ANEL DE SOLDA, BOLSA X ROSCA F, INSTALADO EM RAMAL E SUB-RAMAL DE AQUECIMENTO SOLAR - FORNECIMENTO E INSTALAÇÃO. AF_04/2022</t>
  </si>
  <si>
    <t>32,75</t>
  </si>
  <si>
    <t>103900</t>
  </si>
  <si>
    <t>BUCHA DE REDUÇÃO EM COBRE, DN 28 MM X 22 MM, SEM ANEL DE SOLDA, INSTALADO EM RAMAL E SUB-RAMAL DE AQUECIMENTO SOLAR - FORNECIMENTO E INSTALAÇÃO. AF_04/2022</t>
  </si>
  <si>
    <t>103901</t>
  </si>
  <si>
    <t>TÊ EM COBRE, DN 15 MM, SEM ANEL DE SOLDA, INSTALADO EM RAMAL E SUB-RAMAL DE AQUECIMENTO SOLAR - FORNECIMENTO E INSTALAÇÃO. AF_04/2022</t>
  </si>
  <si>
    <t>27,19</t>
  </si>
  <si>
    <t>103902</t>
  </si>
  <si>
    <t>TÊ EM COBRE, DN 22 MM, SEM ANEL DE SOLDA, INSTALADO EM RAMAL E SUB-RAMAL DE AQUECIMENTO SOLAR - FORNECIMENTO E INSTALAÇÃO. AF_04/2022</t>
  </si>
  <si>
    <t>103903</t>
  </si>
  <si>
    <t>TÊ EM COBRE, DN 28 MM, SEM ANEL DE SOLDA, INSTALADO EM RAMAL E SUB-RAMAL DE AQUECIMENTO SOLAR - FORNECIMENTO E INSTALAÇÃO. AF_04/2022</t>
  </si>
  <si>
    <t>51,87</t>
  </si>
  <si>
    <t>103947</t>
  </si>
  <si>
    <t>BUCHA DE REDUÇÃO, CURTA, PVC, SOLDÁVEL, DN 25 X 20 MM, INSTALADO EM RAMAL OU SUB-RAMAL DE ÁGUA - FORNECIMENTO E INSTALAÇÃO. AF_06/2022</t>
  </si>
  <si>
    <t>6,93</t>
  </si>
  <si>
    <t>103948</t>
  </si>
  <si>
    <t>BUCHA DE REDUÇÃO, CURTA, PVC, SOLDÁVEL, DN 32 X 25 MM, INSTALADO EM RAMAL OU SUB-RAMAL DE ÁGUA - FORNECIMENTO E INSTALAÇÃO. AF_06/2022</t>
  </si>
  <si>
    <t>103949</t>
  </si>
  <si>
    <t>BUCHA DE REDUÇÃO, LONGA, PVC, SOLDÁVEL, DN 32 X 20 MM, INSTALADO EM RAMAL OU SUB-RAMAL DE ÁGUA - FORNECIMENTO E INSTALAÇÃO. AF_06/2022</t>
  </si>
  <si>
    <t>103950</t>
  </si>
  <si>
    <t>JOELHO DE REDUÇÃO, 90 GRAUS, PVC, SOLDÁVEL, DN 25 MM X 20 MM, INSTALADO EM RAMAL OU SUB-RAMAL DE ÁGUA - FORNECIMENTO E INSTALAÇÃO. AF_06/2022</t>
  </si>
  <si>
    <t>103951</t>
  </si>
  <si>
    <t>JOELHO DE REDUÇÃO, 90 GRAUS, PVC, SOLDÁVEL, DN 32 MM X 25 MM, INSTALADO EM RAMAL OU SUB-RAMAL DE ÁGUA - FORNECIMENTO E INSTALAÇÃO. AF_06/2022</t>
  </si>
  <si>
    <t>16,01</t>
  </si>
  <si>
    <t>103952</t>
  </si>
  <si>
    <t>BUCHA DE REDUÇÃO, CURTA, PVC, SOLDÁVEL, DN 25 X 20 MM, INSTALADO EM RAMAL DE DISTRIBUIÇÃO DE ÁGUA - FORNECIMENTO E INSTALAÇÃO. AF_06/2022</t>
  </si>
  <si>
    <t>103953</t>
  </si>
  <si>
    <t>BUCHA DE REDUÇÃO, CURTA, PVC, SOLDÁVEL, DN 32 X 25 MM, INSTALADO EM RAMAL DE DISTRIBUIÇÃO DE ÁGUA - FORNECIMENTO E INSTALAÇÃO. AF_06/2022</t>
  </si>
  <si>
    <t>103954</t>
  </si>
  <si>
    <t>BUCHA DE REDUÇÃO, LONGA, PVC, SOLDÁVEL, DN 32 X 20 MM, INSTALADO EM RAMAL DE DISTRIBUIÇÃO DE ÁGUA - FORNECIMENTO E INSTALAÇÃO. AF_06/2022</t>
  </si>
  <si>
    <t>103955</t>
  </si>
  <si>
    <t>JOELHO DE REDUÇÃO, 90 GRAUS, PVC, SOLDÁVEL, DN 25 MM X 20 MM, INSTALADO EM RAMAL DE DISTRIBUIÇÃO DE ÁGUA - FORNECIMENTO E INSTALAÇÃO. AF_06/2022</t>
  </si>
  <si>
    <t>103956</t>
  </si>
  <si>
    <t>JOELHO DE REDUÇÃO, 90 GRAUS, PVC, SOLDÁVEL, DN 32 MM X 25 MM, INSTALADO EM RAMAL DE DISTRIBUIÇÃO DE ÁGUA - FORNECIMENTO E INSTALAÇÃO. AF_06/2022</t>
  </si>
  <si>
    <t>103957</t>
  </si>
  <si>
    <t>BUCHA DE REDUÇÃO, CURTA, PVC, SOLDÁVEL, DN 32 X 25 MM, INSTALADO EM PRUMADA DE ÁGUA - FORNECIMENTO E INSTALAÇÃO. AF_06/2022</t>
  </si>
  <si>
    <t>103958</t>
  </si>
  <si>
    <t>BUCHA DE REDUÇÃO, CURTA, PVC, SOLDÁVEL, DN 50 X 40 MM, INSTALADO EM PRUMADA DE ÁGUA - FORNECIMENTO E INSTALAÇÃO. AF_06/2022</t>
  </si>
  <si>
    <t>103959</t>
  </si>
  <si>
    <t>BUCHA DE REDUÇÃO, CURTA, PVC, SOLDÁVEL, DN 60 X 50 MM, INSTALADO EM PRUMADA DE ÁGUA - FORNECIMENTO E INSTALAÇÃO. AF_06/2022</t>
  </si>
  <si>
    <t>103962</t>
  </si>
  <si>
    <t>BUCHA DE REDUÇÃO, LONGA, PVC, SOLDÁVEL, DN 32 X 20 MM, INSTALADO EM PRUMADA DE ÁGUA - FORNECIMENTO E INSTALAÇÃO. AF_06/2022</t>
  </si>
  <si>
    <t>103964</t>
  </si>
  <si>
    <t>BUCHA DE REDUÇÃO, LONGA, PVC, SOLDÁVEL, DN 40 X 25 MM, INSTALADO EM PRUMADA DE ÁGUA - FORNECIMENTO E INSTALAÇÃO. AF_06/2022</t>
  </si>
  <si>
    <t>103966</t>
  </si>
  <si>
    <t>BUCHA DE REDUÇÃO, LONGA, PVC, SOLDÁVEL, DN 50 X 25 MM, INSTALADO EM PRUMADA DE ÁGUA - FORNECIMENTO E INSTALAÇÃO. AF_06/2022</t>
  </si>
  <si>
    <t>103967</t>
  </si>
  <si>
    <t>BUCHA DE REDUÇÃO , LONGA, PVC, SOLDÁVEL, DN 50 X 32 MM, INSTALADO EM PRUMADA DE ÁGUA - FORNECIMENTO E INSTALAÇÃO. AF_06/2022</t>
  </si>
  <si>
    <t>103968</t>
  </si>
  <si>
    <t>BUCHA DE REDUÇÃO, LONGA, PVC, SOLDÁVEL, DN 60 X 25 MM, INSTALADO EM PRUMADA DE ÁGUA - FORNECIMENTO E INSTALAÇÃO. AF_06/2022</t>
  </si>
  <si>
    <t>103969</t>
  </si>
  <si>
    <t>BUCHA DE REDUÇÃO, LONGA, PVC, SOLDÁVEL, DN 60 X 32 MM, INSTALADO EM PRUMADA DE ÁGUA - FORNECIMENTO E INSTALAÇÃO. AF_06/2022</t>
  </si>
  <si>
    <t>103971</t>
  </si>
  <si>
    <t>BUCHA DE REDUÇÃO, LONGA, PVC, SOLDÁVEL, DN 60 X 50 MM, INSTALADO EM PRUMADA DE ÁGUA - FORNECIMENTO E INSTALAÇÃO. AF_06/2022</t>
  </si>
  <si>
    <t>103972</t>
  </si>
  <si>
    <t>BUCHA DE REDUÇÃO, LONGA, PVC, SOLDÁVEL, DN 75 X 50 MM, INSTALADO EM PRUMADA DE ÁGUA - FORNECIMENTO E INSTALAÇÃO. AF_06/2022</t>
  </si>
  <si>
    <t>103974</t>
  </si>
  <si>
    <t>JOELHO DE REDUÇÃO, 90 GRAUS, PVC, SOLDÁVEL, DN 32 MM X 25 MM, INSTALADO EM PRUMADA DE ÁGUA - FORNECIMENTO E INSTALAÇÃO. AF_06/2022</t>
  </si>
  <si>
    <t>103975</t>
  </si>
  <si>
    <t>TE DE REDUÇÃO, 90 GRAUS, PVC, SOLDÁVEL, DN 50 MM X 20 MM, INSTALADO EM PRUMADA DE ÁGUA - FORNECIMENTO E INSTALAÇÃO. AF_06/2022</t>
  </si>
  <si>
    <t>103976</t>
  </si>
  <si>
    <t>TE DE REDUÇÃO, 90 GRAUS, PVC, SOLDÁVEL, DN 50 MM X 32 MM, INSTALADO EM PRUMADA DE ÁGUA - FORNECIMENTO E INSTALAÇÃO. AF_06/2022</t>
  </si>
  <si>
    <t>103977</t>
  </si>
  <si>
    <t>BUCHA DE REDUÇÃO, PVC, SOLDÁVEL, DN 40MM X 32MM, INSTALADO EM PRUMADA DE ÁGUA - FORNECIMENTO E INSTALAÇÃO. AF_06/2022</t>
  </si>
  <si>
    <t>103980</t>
  </si>
  <si>
    <t>JOELHO 90 GRAUS, PVC, SOLDÁVEL, DN 40MM, INSTALADO EM RAMAL DE DISTRIBUIÇÃO DE ÁGUA - FORNECIMENTO E INSTALAÇÃO. AF_06/2022</t>
  </si>
  <si>
    <t>103981</t>
  </si>
  <si>
    <t>JOELHO 45 GRAUS, PVC, SOLDÁVEL, DN 40MM, INSTALADO EM RAMAL DE DISTRIBUIÇÃO DE ÁGUA - FORNECIMENTO E INSTALAÇÃO. AF_06/2022</t>
  </si>
  <si>
    <t>103982</t>
  </si>
  <si>
    <t>CURVA 90 GRAUS, PVC, SOLDÁVEL, DN 40MM, INSTALADO EM RAMAL DE DISTRIBUIÇÃO DE ÁGUA - FORNECIMENTO E INSTALAÇÃO. AF_06/2022</t>
  </si>
  <si>
    <t>103983</t>
  </si>
  <si>
    <t>CURVA 45 GRAUS, PVC, SOLDÁVEL, DN 40MM, INSTALADO EM RAMAL DE DISTRIBUIÇÃO DE ÁGUA - FORNECIMENTO E INSTALAÇÃO. AF_06/2022</t>
  </si>
  <si>
    <t>103984</t>
  </si>
  <si>
    <t>JOELHO 90 GRAUS, PVC, SOLDÁVEL, DN 50MM, INSTALADO EM RAMAL DE DISTRIBUIÇÃO DE ÁGUA - FORNECIMENTO E INSTALAÇÃO. AF_06/2022</t>
  </si>
  <si>
    <t>103985</t>
  </si>
  <si>
    <t>JOELHO 45 GRAUS, PVC, SOLDÁVEL, DN 50MM, INSTALADO EM RAMAL DE DISTRIBUIÇÃO DE ÁGUA - FORNECIMENTO E INSTALAÇÃO. AF_06/2022</t>
  </si>
  <si>
    <t>23,23</t>
  </si>
  <si>
    <t>103986</t>
  </si>
  <si>
    <t>CURVA 90 GRAUS, PVC, SOLDÁVEL, DN 50MM, INSTALADO EM RAMAL DE DISTRIBUIÇÃO DE ÁGUA - FORNECIMENTO E INSTALAÇÃO. AF_06/2022</t>
  </si>
  <si>
    <t>103987</t>
  </si>
  <si>
    <t>CURVA 45 GRAUS, PVC, SOLDÁVEL, DN 50MM, INSTALADO EM RAMAL DE DISTRIBUIÇÃO DE ÁGUA - FORNECIMENTO E INSTALAÇÃO. AF_06/2022</t>
  </si>
  <si>
    <t>103988</t>
  </si>
  <si>
    <t>LUVA, PVC, SOLDÁVEL, DN 40MM, INSTALADO EM RAMAL DE DISTRIBUIÇÃO DE ÁGUA - FORNECIMENTO E INSTALAÇÃO. AF_06/2022</t>
  </si>
  <si>
    <t>103990</t>
  </si>
  <si>
    <t>UNIÃO, PVC, SOLDÁVEL, DN 40MM, INSTALADO EM RAMAL DE DISTRIBUIÇÃO DE ÁGUA - FORNECIMENTO E INSTALAÇÃO. AF_06/2022</t>
  </si>
  <si>
    <t>103991</t>
  </si>
  <si>
    <t>LUVA COM ROSCA, PVC, SOLDÁVEL, DN 40MM X 1.1/4, INSTALADO EM RAMAL DE DISTRIBUIÇÃO DE ÁGUA - FORNECIMENTO E INSTALAÇÃO. AF_06/2022</t>
  </si>
  <si>
    <t>103992</t>
  </si>
  <si>
    <t>ADAPTADOR CURTO COM BOLSA E ROSCA PARA REGISTRO, PVC, SOLDÁVEL, DN 40MM X 1.1/4, INSTALADO EM RAMAL DE DISTRIBUIÇÃO DE ÁGUA - FORNECIMENTO E INSTALAÇÃO. AF_06/2022</t>
  </si>
  <si>
    <t>103993</t>
  </si>
  <si>
    <t>BUCHA DE REDUÇÃO, PVC, SOLDÁVEL, DN 40MM X 32MM, INSTALADO EM RAMAL DE DISTRIBUIÇÃO DE ÁGUA - FORNECIMENTO E INSTALAÇÃO. AF_06/2022</t>
  </si>
  <si>
    <t>103994</t>
  </si>
  <si>
    <t>ADAPTADOR CURTO COM BOLSA E ROSCA PARA REGISTRO, PVC, SOLDÁVEL, DN 40MM X 1.1/2, INSTALADO EM RAMAL DE DISTRIBUIÇÃO DE ÁGUA - FORNECIMENTO E INSTALAÇÃO. AF_06/2022</t>
  </si>
  <si>
    <t>103995</t>
  </si>
  <si>
    <t>LUVA, PVC, SOLDÁVEL, DN 50MM, INSTALADO EM RAMAL DE DISTRIBUIÇÃO DE ÁGUA - FORNECIMENTO E INSTALAÇÃO. AF_06/2022</t>
  </si>
  <si>
    <t>103996</t>
  </si>
  <si>
    <t>LUVA DE CORRER, PVC, SOLDÁVEL, DN 50MM, INSTALADO EM RAMAL DE DISTRIBUIÇÃO DE ÁGUA - FORNECIMENTO E INSTALAÇÃO. AF_06/2022</t>
  </si>
  <si>
    <t>39,75</t>
  </si>
  <si>
    <t>103997</t>
  </si>
  <si>
    <t>UNIÃO, PVC, SOLDÁVEL, DN 50MM, INSTALADO EM RAMAL DE DISTRIBUIÇÃO DE ÁGUA - FORNECIMENTO E INSTALAÇÃO. AF_06/2022</t>
  </si>
  <si>
    <t>38,83</t>
  </si>
  <si>
    <t>103998</t>
  </si>
  <si>
    <t>LUVA DE REDUÇÃO, PVC, SOLDÁVEL, DN 50MM X 25MM, INSTALADO EM RAMAL DE DISTRIBUIÇÃO DE ÁGUA   FORNECIMENTO E INSTALAÇÃO. AF_06/2022</t>
  </si>
  <si>
    <t>103999</t>
  </si>
  <si>
    <t>BUCHA DE REDUÇÃO, LONGA, PVC, SOLDÁVEL, DN 50 X 25 MM, INSTALADO EM RAMAL DE DISTRIBUIÇÃO DE ÁGUA - FORNECIMENTO E INSTALAÇÃO. AF_06/2022</t>
  </si>
  <si>
    <t>104000</t>
  </si>
  <si>
    <t>LUVA COM ROSCA, PVC, SOLDÁVEL, DN 50MM X 1.1/2, INSTALADO EM RAMAL DE DISTRIBUIÇÃO DE ÁGUA - FORNECIMENTO E INSTALAÇÃO. AF_06/2022</t>
  </si>
  <si>
    <t>104001</t>
  </si>
  <si>
    <t>ADAPTADOR CURTO COM BOLSA E ROSCA PARA REGISTRO, PVC, SOLDÁVEL, DN 50MM X 1.1/2, INSTALADO EM RAMAL DE DISTRIBUIÇÃO DE ÁGUA - FORNECIMENTO E INSTALAÇÃO. AF_06/2022</t>
  </si>
  <si>
    <t>104002</t>
  </si>
  <si>
    <t>ADAPTADOR CURTO COM BOLSA E ROSCA PARA REGISTRO, PVC, SOLDÁVEL, DN 50MM X 1.1/4, INSTALADO EM RAMAL DE DISTRIBUIÇÃO DE ÁGUA - FORNECIMENTO E INSTALAÇÃO. AF_06/2022</t>
  </si>
  <si>
    <t>104003</t>
  </si>
  <si>
    <t>BUCHA DE REDUÇÃO , LONGA, PVC, SOLDÁVEL, DN 50 X 32 MM, INSTALADO EM RAMAL DE DISTRIBUIÇÃO DE ÁGUA - FORNECIMENTO E INSTALAÇÃO. AF_06/2022</t>
  </si>
  <si>
    <t>104004</t>
  </si>
  <si>
    <t>TE, PVC, SOLDÁVEL, DN 50MM, INSTALADO EM RAMAL DE DISTRIBUIÇÃO DE ÁGUA - FORNECIMENTO E INSTALAÇÃO. AF_06/2022</t>
  </si>
  <si>
    <t>104005</t>
  </si>
  <si>
    <t>TÊ DE REDUÇÃO, PVC, SOLDÁVEL, DN 50MM X 40MM, INSTALADO EM RAMAL DE DISTRIBUIÇÃO DE ÁGUA - FORNECIMENTO E INSTALAÇÃO. AF_06/2022</t>
  </si>
  <si>
    <t>104006</t>
  </si>
  <si>
    <t>TÊ DE REDUÇÃO, PVC, SOLDÁVEL, DN 50MM X 25MM, INSTALADO EM RAMAL DE DISTRIBUIÇÃO DE ÁGUA - FORNECIMENTO E INSTALAÇÃO. AF_06/2022</t>
  </si>
  <si>
    <t>104007</t>
  </si>
  <si>
    <t>TE DE REDUÇÃO, 90 GRAUS, PVC, SOLDÁVEL, DN 50 MM X 20 MM, INSTALADO EM RAMAL DE DISTRIBUIÇÃO DE ÁGUA - FORNECIMENTO E INSTALAÇÃO. AF_06/2022</t>
  </si>
  <si>
    <t>104008</t>
  </si>
  <si>
    <t>TE DE REDUÇÃO, 90 GRAUS, PVC, SOLDÁVEL, DN 50 MM X 32 MM, INSTALADO EM RAMAL DE DISTRIBUIÇÃO DE ÁGUA - FORNECIMENTO E INSTALAÇÃO. AF_06/2022</t>
  </si>
  <si>
    <t>104009</t>
  </si>
  <si>
    <t>BUCHA DE REDUÇÃO, CURTA, PVC, SOLDÁVEL, DN 50 X 40 MM, INSTALADO EM RAMAL DE DISTRIBUIÇÃO DE ÁGUA - FORNECIMENTO E INSTALAÇÃO. AF_06/2022</t>
  </si>
  <si>
    <t>104011</t>
  </si>
  <si>
    <t>TE, PVC, SOLDÁVEL, DN 40MM, INSTALADO EM RAMAL DE DISTRIBUIÇÃO DE ÁGUA - FORNECIMENTO E INSTALAÇÃO. AF_06/2022</t>
  </si>
  <si>
    <t>104012</t>
  </si>
  <si>
    <t>TÊ DE REDUÇÃO, PVC, SOLDÁVEL, DN 40MM X 32MM, INSTALADO EM RAMAL DE DISTRIBUIÇÃO DE ÁGUA - FORNECIMENTO E INSTALAÇÃO. AF_06/2022</t>
  </si>
  <si>
    <t>104014</t>
  </si>
  <si>
    <t>BUCHA DE REDUÇÃO, LONGA, PVC, SOLDÁVEL, DN 40 X 25 MM, INSTALADO EM RAMAL DE DISTRIBUIÇÃO DE ÁGUA - FORNECIMENTO E INSTALAÇÃO. AF_06/2022</t>
  </si>
  <si>
    <t>104015</t>
  </si>
  <si>
    <t>TE DE REDUÇÃO, CPVC, SOLDÁVEL, DN 22 X 15 MM, INSTALADO EM RAMAL OU SUB-RAMAL DE ÁGUA - FORNECIMENTO E INSTALAÇÃO. AF_06/2022</t>
  </si>
  <si>
    <t>104016</t>
  </si>
  <si>
    <t>TE DE REDUÇÃO, CPVC, SOLDÁVEL, DN 28 X 22 MM, INSTALADO EM RAMAL OU SUB-RAMAL DE ÁGUA - FORNECIMENTO E INSTALAÇÃO. AF_06/2022</t>
  </si>
  <si>
    <t>104017</t>
  </si>
  <si>
    <t>TE DE REDUÇÃO, CPVC, SOLDÁVEL, DN 35 X 28 MM, INSTALADO EM RAMAL OU SUB-RAMAL DE ÁGUA - FORNECIMENTO E INSTALAÇÃO. AF_06/2022</t>
  </si>
  <si>
    <t>41,34</t>
  </si>
  <si>
    <t>104018</t>
  </si>
  <si>
    <t>TE DE REDUÇÃO, CPVC, SOLDÁVEL, DN 28 X 22 MM, INSTALADO EM RAMAL DE DISTRIBUIÇÃO DE ÁGUA - FORNECIMENTO E INSTALAÇÃO. AF_06/2022</t>
  </si>
  <si>
    <t>104019</t>
  </si>
  <si>
    <t>TE DE REDUÇÃO, CPVC, SOLDÁVEL, DN 35 X 28 MM, INSTALADO EM RAMAL DE DISTRIBUIÇÃO DE ÁGUA - FORNECIMENTO E INSTALAÇÃO. AF_06/2022</t>
  </si>
  <si>
    <t>39,87</t>
  </si>
  <si>
    <t>104020</t>
  </si>
  <si>
    <t>TE DE REDUÇÃO, CPVC, SOLDÁVEL, DN 42 X 35 MM, INSTALADO EM PRUMADA DE ÁGUA - FORNECIMENTO E INSTALAÇÃO. AF_06/2022</t>
  </si>
  <si>
    <t>104022</t>
  </si>
  <si>
    <t>TE, CPVC, SOLDÁVEL, DN  42MM, INSTALADO EM RAMAL DE DISTRIBUIÇÃO DE ÁGUA  FORNECIMENTO E INSTALAÇÃO. AF_06/2022</t>
  </si>
  <si>
    <t>104023</t>
  </si>
  <si>
    <t>JOELHO 90 GRAUS, CPVC, SOLDÁVEL, DN 42MM, INSTALADO EM RAMAL DE DISTRIBUIÇÃO DE ÁGUA  FORNECIMENTO E INSTALAÇÃO. AF_06/2022</t>
  </si>
  <si>
    <t>104024</t>
  </si>
  <si>
    <t>JOELHO 45 GRAUS, CPVC, SOLDÁVEL, DN 42MM, INSTALADO EM RAMAL DE DISTRIBUIÇÃO DE ÁGUA  FORNECIMENTO E INSTALAÇÃO. AF_06/2022</t>
  </si>
  <si>
    <t>104025</t>
  </si>
  <si>
    <t>LUVA, CPVC, SOLDÁVEL, DN 42MM, INSTALADO EM RAMAL DE DISTRIBUIÇÃO DE ÁGUA  FORNECIMENTO E INSTALAÇÃO. AF_06/2022</t>
  </si>
  <si>
    <t>104026</t>
  </si>
  <si>
    <t>LUVA DE CORRER, CPVC, SOLDÁVEL, DN 42MM, INSTALADO EM RAMAL DE DISTRIBUIÇÃO DE ÁGUA  FORNECIMENTO E INSTALAÇÃO. AF_06/2022</t>
  </si>
  <si>
    <t>36,29</t>
  </si>
  <si>
    <t>104027</t>
  </si>
  <si>
    <t>UNIÃO, CPVC, SOLDÁVEL, DN 42MM, INSTALADO EM RAMAL DE DISTRIBUIÇÃO DE ÁGUA   FORNECIMENTO E INSTALAÇÃO. AF_06/2022</t>
  </si>
  <si>
    <t>53,82</t>
  </si>
  <si>
    <t>104028</t>
  </si>
  <si>
    <t>LUVA DE TRANSIÇÃO, CPVC, SOLDÁVEL, DN42MM X 1.1/2, INSTALADO EM RAMAL DE DISTRIBUIÇÃO DE ÁGUA  FORNECIMENTO E INSTALAÇÃO. AF_06/2022</t>
  </si>
  <si>
    <t>107,33</t>
  </si>
  <si>
    <t>104029</t>
  </si>
  <si>
    <t>CONECTOR, CPVC, SOLDÁVEL, DN 42MM X 1.1/2, INSTALADO EM RAMAL DE DISTRIBUIÇÃO DE ÁGUA  FORNECIMENTO E INSTALAÇÃO. AF_06/2022</t>
  </si>
  <si>
    <t>56,91</t>
  </si>
  <si>
    <t>104030</t>
  </si>
  <si>
    <t>TE DE REDUÇÃO, CPVC, SOLDÁVEL, DN 42 X 35 MM, INSTALADO EM RAMAL DE DISTRIBUIÇÃO DE ÁGUA - FORNECIMENTO E INSTALAÇÃO. AF_06/2022</t>
  </si>
  <si>
    <t>54,43</t>
  </si>
  <si>
    <t>104159</t>
  </si>
  <si>
    <t>LUVA DE CORRER, PVC, SOLDÁVEL, DN 40MM, INSTALADO EM RAMAL DE DISTRIBUIÇÃO DE ÁGUA  FORNECIMENTO E INSTALAÇÃO. AF_06/2022</t>
  </si>
  <si>
    <t>37,30</t>
  </si>
  <si>
    <t>104167</t>
  </si>
  <si>
    <t>JOELHO 90 GRAUS, PVC, SERIE R, ÁGUA PLUVIAL, DN 150 MM, JUNTA ELÁSTICA, FORNECIDO E INSTALADO EM RAMAL DE ENCAMINHAMENTO. AF_06/2022</t>
  </si>
  <si>
    <t>125,80</t>
  </si>
  <si>
    <t>104168</t>
  </si>
  <si>
    <t>JOELHO 45 GRAUS, PVC, SERIE R, ÁGUA PLUVIAL, DN 150 MM, JUNTA ELÁSTICA, FORNECIDO E INSTALADO EM RAMAL DE ENCAMINHAMENTO. AF_06/2022</t>
  </si>
  <si>
    <t>104169</t>
  </si>
  <si>
    <t>CURVA 87 GRAUS E 30 MINUTOS, PVC, SERIE R, ÁGUA PLUVIAL, DN 150 MM, JUNTA ELÁSTICA, FORNECIDO E INSTALADO EM RAMAL DE ENCAMINHAMENTO. AF_06/2022</t>
  </si>
  <si>
    <t>152,45</t>
  </si>
  <si>
    <t>104170</t>
  </si>
  <si>
    <t>LUVA SIMPLES, PVC, SERIE R, ÁGUA PLUVIAL, DN 150 MM, JUNTA ELÁSTICA, FORNECIDO E INSTALADO EM RAMAL DE ENCAMINHAMENTO. AF_06/2022</t>
  </si>
  <si>
    <t>104171</t>
  </si>
  <si>
    <t>LUVA DE CORRER, PVC, SERIE R, ÁGUA PLUVIAL, DN 150 MM, JUNTA ELÁSTICA, FORNECIDO E INSTALADO EM RAMAL DE ENCAMINHAMENTO. AF_06/2022</t>
  </si>
  <si>
    <t>100,86</t>
  </si>
  <si>
    <t>104172</t>
  </si>
  <si>
    <t>TÊ DE INSPEÇÃO, PVC, SERIE R, ÁGUA PLUVIAL, DN 150 MM, JUNTA ELÁSTICA, FORNECIDO E INSTALADO EM RAMAL DE ENCAMINHAMENTO. AF_06/2022</t>
  </si>
  <si>
    <t>286,94</t>
  </si>
  <si>
    <t>104173</t>
  </si>
  <si>
    <t>REDUÇÃO EXCÊNTRICA, PVC, SERIE R, ÁGUA PLUVIAL, DN 150 X 100 MM, JUNTA ELÁSTICA, FORNECIDO E INSTALADO EM RAMAL DE ENCAMINHAMENTO. AF_06/2022</t>
  </si>
  <si>
    <t>104174</t>
  </si>
  <si>
    <t>JUNÇÃO SIMPLES, PVC, SERIE R, ÁGUA PLUVIAL, DN 150 X 100 MM, JUNTA ELÁSTICA, FORNECIDO E INSTALADO EM RAMAL DE ENCAMINHAMENTO. AF_06/2022</t>
  </si>
  <si>
    <t>195,51</t>
  </si>
  <si>
    <t>104175</t>
  </si>
  <si>
    <t>TÊ, PVC, SERIE R, ÁGUA PLUVIAL, DN 150 X 100 MM, JUNTA ELÁSTICA, FORNECIDO E INSTALADO EM RAMAL DE ENCAMINHAMENTO. AF_06/2022</t>
  </si>
  <si>
    <t>144,11</t>
  </si>
  <si>
    <t>104176</t>
  </si>
  <si>
    <t>JUNÇÃO SIMPLES, PVC, SERIE R, ÁGUA PLUVIAL, DN 150 X 150 MM, JUNTA ELÁSTICA, FORNECIDO E INSTALADO EM RAMAL DE ENCAMINHAMENTO. AF_06/2022</t>
  </si>
  <si>
    <t>259,44</t>
  </si>
  <si>
    <t>104177</t>
  </si>
  <si>
    <t>TÊ, PVC, SERIE R, ÁGUA PLUVIAL, DN 150 X 150 MM, JUNTA ELÁSTICA, FORNECIDO E INSTALADO EM RAMAL DE ENCAMINHAMENTO. AF_06/2022</t>
  </si>
  <si>
    <t>104178</t>
  </si>
  <si>
    <t>CAP, PVC, SERIE R, ÁGUA PLUVIAL, DN 100 MM, JUNTA ELÁSTICA, FORNECIDO E INSTALADO EM RAMAL DE ENCAMINHAMENTO. AF_06/2022</t>
  </si>
  <si>
    <t>104179</t>
  </si>
  <si>
    <t>CAP, PVC, SERIE R, ÁGUA PLUVIAL, DN 150 MM, JUNTA ELÁSTICA, FORNECIDO E INSTALADO EM RAMAL DE ENCAMINHAMENTO. AF_06/2022</t>
  </si>
  <si>
    <t>104191</t>
  </si>
  <si>
    <t>BUCHA DE REDUÇÃO, PPR, DN 25 X 20 MM, INSTALADO EM RAMAL OU SUB-RAMAL DE ÁGUA - FORNECIMENTO E INSTALAÇÃO. AF_08/2022</t>
  </si>
  <si>
    <t>104192</t>
  </si>
  <si>
    <t>TÊ MISTURADOR, PPR, F M M, DN 25 X 25 MM, INSTALADO EM RAMAL OU SUB-RAMAL DE ÁGUA - FORNECIMENTO E INSTALAÇÃO. AF_08/2022</t>
  </si>
  <si>
    <t>29,50</t>
  </si>
  <si>
    <t>104193</t>
  </si>
  <si>
    <t>JOELHO 45 GRAUS, PPR, F/ F, DN 90 MM, INSTALADO EM PRUMADA DE ÁGUA - FORNECIMENTO E INSTALAÇÃO. AF_08/2022</t>
  </si>
  <si>
    <t>159,14</t>
  </si>
  <si>
    <t>104196</t>
  </si>
  <si>
    <t>CURVA 90 GRAUS, PPR, DN 20 MM, INSTALADO EM RAMAL OU SUB-RAMAL DE ÁGUA - FORNECIMENTO E INSTALAÇÃO. AF_08/2022</t>
  </si>
  <si>
    <t>104197</t>
  </si>
  <si>
    <t>CURVA 90 GRAUS, PPR, DN 25 MM, INSTALADO EM RAMAL OU SUB-RAMAL DE ÁGUA - FORNECIMENTO E INSTALAÇÃO. AF_08/2022</t>
  </si>
  <si>
    <t>104198</t>
  </si>
  <si>
    <t>JOELHO 45 GRAUS, PPR, DN 20 MM, INSTALADO EM RAMAL OU SUB-RAMAL DE ÁGUA - FORNECIMENTO E INSTALAÇÃO. AF_08/2022</t>
  </si>
  <si>
    <t>104199</t>
  </si>
  <si>
    <t>JOELHO 90 GRAUS, PPR, DN 20 MM, INSTALADO EM RAMAL OU SUB-RAMAL DE ÁGUA - FORNECIMENTO E INSTALAÇÃO. AF_08/2022</t>
  </si>
  <si>
    <t>104200</t>
  </si>
  <si>
    <t>LUVA, PPR, DN 20 MM, INSTALADO EM RAMAL OU SUB-RAMAL DE ÁGUA - FORNECIMENTO E INSTALAÇÃO. AF_08/2022</t>
  </si>
  <si>
    <t>104201</t>
  </si>
  <si>
    <t>TÊ MISTURADOR, PPR, F M M, DN 20 X 20 MM, INSTALADO EM RAMAL OU SUB-RAMAL DE ÁGUA - FORNECIMENTO E INSTALAÇÃO. AF_08/2022</t>
  </si>
  <si>
    <t>104202</t>
  </si>
  <si>
    <t>TÊ NORMAL, PPR, 90 GRAUS, DN 20 X 20 X 20 MM, INSTALADO EM RAMAL OU SUB-RAMAL DE ÁGUA - FORNECIMENTO E INSTALAÇÃO. AF_08/2022</t>
  </si>
  <si>
    <t>104317</t>
  </si>
  <si>
    <t>JOELHO 90 GRAUS, PVC, SOLDÁVEL, DN 20 MM, INSTALADO EM DRENO DE AR CONDICIONADO - FORNECIMENTO E INSTALAÇÃO. AF_08/2022</t>
  </si>
  <si>
    <t>104318</t>
  </si>
  <si>
    <t>JOELHO 45 GRAUS, PVC, SOLDÁVEL, DN 20 MM, INSTALADO EM DRENO DE AR CONDICIONADO - FORNECIMENTO E INSTALAÇÃO. AF_08/2022</t>
  </si>
  <si>
    <t>104319</t>
  </si>
  <si>
    <t>JOELHO 90 GRAUS, PVC, SOLDÁVEL, DN 32 MM, INSTALADO EM DRENO DE AR CONDICIONADO - FORNECIMENTO E INSTALAÇÃO. AF_08/2022</t>
  </si>
  <si>
    <t>104320</t>
  </si>
  <si>
    <t>JOELHO 45 GRAUS, PVC, SOLDÁVEL, DN 32 MM, INSTALADO EM DRENO DE AR CONDICIONADO - FORNECIMENTO E INSTALAÇÃO. AF_08/2022</t>
  </si>
  <si>
    <t>104321</t>
  </si>
  <si>
    <t>LUVA, PVC, SOLDÁVEL, DN 20 MM, INSTALADO EM DRENO DE AR CONDICIONADO - FORNECIMENTO E INSTALAÇÃO. AF_08/2022</t>
  </si>
  <si>
    <t>104322</t>
  </si>
  <si>
    <t>LUVA, PVC, SOLDÁVEL, DN 32 MM, INSTALADO EM DRENO DE AR CONDICIONADO - FORNECIMENTO E INSTALAÇÃO. AF_08/2022</t>
  </si>
  <si>
    <t>104323</t>
  </si>
  <si>
    <t>TE, PVC, SOLDÁVEL, DN 20 MM, INSTALADO EM DRENO DE AR CONDICIONADO - FORNECIMENTO E INSTALAÇÃO. AF_08/2022</t>
  </si>
  <si>
    <t>104324</t>
  </si>
  <si>
    <t>TE, PVC, SOLDÁVEL, DN 32 MM, INSTALADO EM DRENO DE AR CONDICIONADO - FORNECIMENTO E INSTALAÇÃO. AF_08/2022</t>
  </si>
  <si>
    <t>104341</t>
  </si>
  <si>
    <t>BUCHA DE REDUÇÃO LONGA, PVC, SÉRIE NORMAL, ESGOTO PREDIAL, DN 50 X 40 MM, JUNTA SOLDÁVEL E ELÁSTICA, FORNECIDO E INSTALADO EM RAMAL DE DESCARGA OU RAMAL DE ESGOTO SANITÁRIO. AF_08/2022</t>
  </si>
  <si>
    <t>104343</t>
  </si>
  <si>
    <t>JUNÇÃO DE REDUÇÃO INVERTIDA, PVC, SÉRIE NORMAL, ESGOTO PREDIAL, DN 75 X 50 MM, JUNTA ELÁSTICA, FORNECIDO E INSTALADO EM RAMAL DE DESCARGA OU RAMAL DE ESGOTO SANITÁRIO. AF_08/2022</t>
  </si>
  <si>
    <t>104344</t>
  </si>
  <si>
    <t>TE, PVC, SÉRIE NORMAL, ESGOTO PREDIAL, DN 100 X 50 MM, JUNTA ELÁSTICA, FORNECIDO E INSTALADO EM RAMAL DE DESCARGA OU RAMAL DE ESGOTO SANITÁRIO. AF_08/2022</t>
  </si>
  <si>
    <t>104345</t>
  </si>
  <si>
    <t>JUNÇÃO DE REDUÇÃO INVERTIDA, PVC, SÉRIE NORMAL, ESGOTO PREDIAL, DN 100 X 50 MM, JUNTA ELÁSTICA, FORNECIDO E INSTALADO EM RAMAL DE DESCARGA OU RAMAL DE ESGOTO SANITÁRIO. AF_08/2022</t>
  </si>
  <si>
    <t>104346</t>
  </si>
  <si>
    <t>TE, PVC, SÉRIE NORMAL, ESGOTO PREDIAL, DN 100 X 75 MM, JUNTA ELÁSTICA, FORNECIDO E INSTALADO EM RAMAL DE DESCARGA OU RAMAL DE ESGOTO SANITÁRIO. AF_08/2022</t>
  </si>
  <si>
    <t>104347</t>
  </si>
  <si>
    <t>JUNÇÃO DE REDUCAO INVERTIDA, PVC, SÉRIE NORMAL, ESGOTO PREDIAL, DN 100 X 75 MM, JUNTA ELÁSTICA, FORNECIDO E INSTALADO EM RAMAL DE DESCARGA OU RAMAL DE ESGOTO SANITÁRIO. AF_08/2022</t>
  </si>
  <si>
    <t>104348</t>
  </si>
  <si>
    <t>TERMINAL DE VENTILAÇÃO, PVC, SÉRIE NORMAL, ESGOTO PREDIAL, DN 50 MM, JUNTA SOLDÁVEL, FORNECIDO E INSTALADO EM PRUMADA DE ESGOTO SANITÁRIO OU VENTILAÇÃO. AF_08/2022</t>
  </si>
  <si>
    <t>104350</t>
  </si>
  <si>
    <t>JUNÇÃO DE REDUÇÃO INVERTIDA, PVC, SÉRIE NORMAL, ESGOTO PREDIAL, DN 75 X 50 MM, JUNTA ELÁSTICA, FORNECIDO E INSTALADO EM PRUMADA DE ESGOTO SANITÁRIO OU VENTILAÇÃO. AF_08/2022</t>
  </si>
  <si>
    <t>104351</t>
  </si>
  <si>
    <t>TERMINAL DE VENTILAÇÃO, PVC, SÉRIE NORMAL, ESGOTO PREDIAL, DN 75 MM, JUNTA SOLDÁVEL, FORNECIDO E INSTALADO EM PRUMADA DE ESGOTO SANITÁRIO OU VENTILAÇÃO. AF_08/2022</t>
  </si>
  <si>
    <t>104352</t>
  </si>
  <si>
    <t>TE, PVC, SÉRIE NORMAL, ESGOTO PREDIAL, DN 100 X 50 MM, JUNTA ELÁSTICA, FORNECIDO E INSTALADO EM PRUMADA DE ESGOTO SANITÁRIO OU VENTILAÇÃO. AF_08/2022</t>
  </si>
  <si>
    <t>104353</t>
  </si>
  <si>
    <t>JUNÇÃO DE REDUÇÃO INVERTIDA, PVC, SÉRIE NORMAL, ESGOTO PREDIAL, DN 100 X 50 MM, JUNTA ELÁSTICA, FORNECIDO E INSTALADO EM PRUMADA DE ESGOTO SANITÁRIO OU VENTILAÇÃO. AF_08/2022</t>
  </si>
  <si>
    <t>104354</t>
  </si>
  <si>
    <t>TE, PVC, SÉRIE NORMAL, ESGOTO PREDIAL, DN 100 X 75 MM, JUNTA ELÁSTICA, FORNECIDO E INSTALADO EM PRUMADA DE ESGOTO SANITÁRIO OU VENTILAÇÃO. AF_08/2022</t>
  </si>
  <si>
    <t>104355</t>
  </si>
  <si>
    <t>JUNÇÃO DE REDUCAO INVERTIDA, PVC, SÉRIE NORMAL, ESGOTO PREDIAL, DN 100 X 75 MM, JUNTA ELÁSTICA, FORNECIDO E INSTALADO EM PRUMADA DE ESGOTO SANITÁRIO OU VENTILAÇÃO. AF_08/2022</t>
  </si>
  <si>
    <t>104356</t>
  </si>
  <si>
    <t>TERMINAL DE VENTILAÇÃO, PVC, SÉRIE NORMAL, ESGOTO PREDIAL, DN 100 MM, JUNTA SOLDÁVEL, FORNECIDO E INSTALADO EM PRUMADA DE ESGOTO SANITÁRIO OU VENTILAÇÃO. AF_08/2022</t>
  </si>
  <si>
    <t>104357</t>
  </si>
  <si>
    <t>CAP, PVC, SÉRIE NORMAL, ESGOTO PREDIAL, DN 100 MM, JUNTA ELÁSTICA, FORNECIDO E INSTALADO EM SUBCOLETOR AÉREO DE ESGOTO SANITÁRIO. AF_08/2022</t>
  </si>
  <si>
    <t>104576</t>
  </si>
  <si>
    <t>LUVA DE REDUÇÃO, PARA INSTALAÇÕES EM PEX ÁGUA, DN 20 X 16 MM, COM ANEL DESLIZANTE - FORNECIMENTO E INSTALAÇÃO. AF_02/2023</t>
  </si>
  <si>
    <t>104577</t>
  </si>
  <si>
    <t>LUVA DE REDUÇÃO, PARA INSTALAÇÕES EM PEX ÁGUA, DN 25 X 16 MM, COM ANEL DESLIZANTE - FORNECIMENTO E INSTALAÇÃO. AF_02/2023</t>
  </si>
  <si>
    <t>104578</t>
  </si>
  <si>
    <t>LUVA DE REDUÇÃO, PARA INSTALAÇÕES EM PEX ÁGUA, DN 25 X 20 MM, COM ANEL DESLIZANTE - FORNECIMENTO E INSTALAÇÃO. AF_02/2023</t>
  </si>
  <si>
    <t>104579</t>
  </si>
  <si>
    <t>LUVA DE REDUÇÃO, PARA INSTALAÇÕES EM PEX ÁGUA, DN 32 X 25 MM, COM ANEL DESLIZANTE - FORNECIMENTO E INSTALAÇÃO. AF_02/2023</t>
  </si>
  <si>
    <t>104581</t>
  </si>
  <si>
    <t>LUVA , PARA INSTALAÇÕES EM PEX ÁGUA, DN 16 MM, COM ANEL DESLIZANTE - FORNECIMENTO E INSTALAÇÃO. AF_02/2023</t>
  </si>
  <si>
    <t>104582</t>
  </si>
  <si>
    <t>LUVA , PARA INSTALAÇÕES EM PEX ÁGUA, DN 20 MM, COM ANEL DESLIZANTE - FORNECIMENTO E INSTALAÇÃO. AF_02/2023</t>
  </si>
  <si>
    <t>104583</t>
  </si>
  <si>
    <t>LUVA , PARA INSTALAÇÕES EM PEX ÁGUA, DN 25 MM, COM ANEL DESLIZANTE - FORNECIMENTO E INSTALAÇÃO. AF_02/2023</t>
  </si>
  <si>
    <t>104584</t>
  </si>
  <si>
    <t>LUVA , PARA INSTALAÇÕES EM PEX ÁGUA, DN 32 MM, COM ANEL DESLIZANTE - FORNECIMENTO E INSTALAÇÃO. AF_02/2023</t>
  </si>
  <si>
    <t>34,50</t>
  </si>
  <si>
    <t>97895</t>
  </si>
  <si>
    <t>CAIXA ENTERRADA HIDRÁULICA RETANGULAR, EM CONCRETO PRÉ-MOLDADO, DIMENSÕES INTERNAS: 0,3X0,3X0,3 M. AF_12/2020</t>
  </si>
  <si>
    <t>180,75</t>
  </si>
  <si>
    <t>97896</t>
  </si>
  <si>
    <t>CAIXA ENTERRADA HIDRÁULICA RETANGULAR, EM CONCRETO PRÉ-MOLDADO, DIMENSÕES INTERNAS: 0,4X0,4X0,4 M. AF_12/2020</t>
  </si>
  <si>
    <t>335,34</t>
  </si>
  <si>
    <t>97897</t>
  </si>
  <si>
    <t>CAIXA ENTERRADA HIDRÁULICA RETANGULAR, EM CONCRETO PRÉ-MOLDADO, DIMENSÕES INTERNAS: 0,6X0,6X0,5 M. AF_12/2020</t>
  </si>
  <si>
    <t>435,02</t>
  </si>
  <si>
    <t>97898</t>
  </si>
  <si>
    <t>CAIXA ENTERRADA HIDRÁULICA RETANGULAR, EM CONCRETO PRÉ-MOLDADO, DIMENSÕES INTERNAS: 0,8X0,8X0,5 M. AF_12/2020</t>
  </si>
  <si>
    <t>840,43</t>
  </si>
  <si>
    <t>CAIXA ENTERRADA HIDRÁULICA RETANGULAR EM ALVENARIA COM TIJOLOS CERÂMICOS MACIÇOS, DIMENSÕES INTERNAS: 0,3X0,3X0,3 M PARA REDE DE ESGOTO. AF_12/2020</t>
  </si>
  <si>
    <t>187,40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</si>
  <si>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</si>
  <si>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</si>
  <si>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570,03</t>
  </si>
  <si>
    <t>CAIXA ENTERRADA HIDRÁULICA RETANGULAR EM ALVENARIA COM TIJOLOS CERÂMICOS MACIÇOS, DIMENSÕES INTERNAS: 0,8X0,8X0,6 M PARA REDE DE ESGOTO. AF_12/2020</t>
  </si>
  <si>
    <t>790,60</t>
  </si>
  <si>
    <t>CAIXA ENTERRADA HIDRÁULICA RETANGULAR EM ALVENARIA COM TIJOLOS CERÂMICOS MACIÇOS, DIMENSÕES INTERNAS: 1X1X0,6 M PARA REDE DE ESGOTO. AF_12/2020</t>
  </si>
  <si>
    <t>924,47</t>
  </si>
  <si>
    <t>CAIXA ENTERRADA HIDRÁULICA RETANGULAR, EM ALVENARIA COM BLOCOS DE CONCRETO, DIMENSÕES INTERNAS: 0,4X0,4X0,4 M PARA REDE DE ESGOTO. AF_12/2020</t>
  </si>
  <si>
    <t>240,56</t>
  </si>
  <si>
    <t>CAIXA ENTERRADA HIDRÁULICA RETANGULAR, EM ALVENARIA COM BLOCOS DE CONCRETO, DIMENSÕES INTERNAS: 0,6X0,6X0,6 M PARA REDE DE ESGOTO. AF_12/2020</t>
  </si>
  <si>
    <t>445,11</t>
  </si>
  <si>
    <t>CAIXA ENTERRADA HIDRÁULICA RETANGULAR, EM ALVENARIA COM BLOCOS DE CONCRETO, DIMENSÕES INTERNAS: 0,8X0,8X0,6 M PARA REDE DE ESGOTO. AF_12/2020</t>
  </si>
  <si>
    <t>631,20</t>
  </si>
  <si>
    <t>CAIXA ENTERRADA HIDRÁULICA RETANGULAR, EM ALVENARIA COM BLOCOS DE CONCRETO, DIMENSÕES INTERNAS: 1X1X0,6 M PARA REDE DE ESGOTO. AF_12/2020</t>
  </si>
  <si>
    <t>735,85</t>
  </si>
  <si>
    <t>CAIXA DE GORDURA SIMPLES, CIRCULAR, EM CONCRETO PRÉ-MOLDADO, DIÂMETRO INTERNO = 0,4 M, ALTURA INTERNA = 0,4 M. AF_12/2020</t>
  </si>
  <si>
    <t>171,82</t>
  </si>
  <si>
    <t>CAIXA DE GORDURA SIMPLES (CAPACIDADE: 36L), RETANGULAR, EM ALVENARIA COM TIJOLOS CERÂMICOS MACIÇOS, DIMENSÕES INTERNAS = 0,2X0,4 M, ALTURA INTERNA = 0,8 M. AF_12/2020</t>
  </si>
  <si>
    <t>372,98</t>
  </si>
  <si>
    <t>CAIXA DE GORDURA DUPLA (CAPACIDADE: 126 L), RETANGULAR, EM ALVENARIA COM TIJOLOS CERÂMICOS MACIÇOS, DIMENSÕES INTERNAS = 0,4X0,7 M, ALTURA INTERNA = 0,8 M. AF_12/2020</t>
  </si>
  <si>
    <t>648,53</t>
  </si>
  <si>
    <t>CAIXA DE GORDURA ESPECIAL (CAPACIDADE: 312 L - PARA ATÉ 146 PESSOAS SERVIDAS NO PICO), RETANGULAR, EM ALVENARIA COM TIJOLOS CERÂMICOS MACIÇOS, DIMENSÕES INTERNAS = 0,4X1,2 M, ALTURA INTERNA = 1 M. AF_12/2020</t>
  </si>
  <si>
    <t>1.070,11</t>
  </si>
  <si>
    <t>CAIXA DE GORDURA SIMPLES (CAPACIDADE: 36 L), RETANGULAR, EM ALVENARIA COM BLOCOS DE CONCRETO, DIMENSÕES INTERNAS = 0,2X0,4 M, ALTURA INTERNA = 0,8 M. AF_12/2020</t>
  </si>
  <si>
    <t>276,23</t>
  </si>
  <si>
    <t>CAIXA DE GORDURA DUPLA (CAPACIDADE: 126 L), RETANGULAR, EM ALVENARIA COM BLOCOS DE CONCRETO, DIMENSÕES INTERNAS = 0,4X0,7 M, ALTURA INTERNA = 0,8 M. AF_12/2020</t>
  </si>
  <si>
    <t>492,36</t>
  </si>
  <si>
    <t>CAIXA ENTERRADA HIDRÁULICA RETANGULAR EM ALVENARIA COM TIJOLOS CERÂMICOS MACIÇOS, DIMENSÕES INTERNAS: 0,3X0,3X0,3 M PARA REDE DE DRENAGEM. AF_12/2020</t>
  </si>
  <si>
    <t>182,94</t>
  </si>
  <si>
    <t>CAIXA ENTERRADA HIDRÁULICA RETANGULAR EM ALVENARIA COM TIJOLOS CERÂMICOS MACIÇOS, DIMENSÕES INTERNAS: 0,4X0,4X0,4 M PARA REDE DE DRENAGEM. AF_12/2020</t>
  </si>
  <si>
    <t>286,62</t>
  </si>
  <si>
    <t>CAIXA ENTERRADA HIDRÁULICA RETANGULAR EM ALVENARIA COM TIJOLOS CERÂMICOS MACIÇOS, DIMENSÕES INTERNAS: 0,6X0,6X0,6 M PARA REDE DE DRENAGEM. AF_12/2020</t>
  </si>
  <si>
    <t>552,84</t>
  </si>
  <si>
    <t>CAIXA ENTERRADA HIDRÁULICA RETANGULAR EM ALVENARIA COM TIJOLOS CERÂMICOS MACIÇOS, DIMENSÕES INTERNAS: 0,8X0,8X0,6 M PARA REDE DE DRENAGEM. AF_12/2020</t>
  </si>
  <si>
    <t>767,03</t>
  </si>
  <si>
    <t>CAIXA ENTERRADA HIDRÁULICA RETANGULAR EM ALVENARIA COM TIJOLOS CERÂMICOS MACIÇOS, DIMENSÕES INTERNAS: 1X1X0,6 M PARA REDE DE DRENAGEM. AF_12/2020</t>
  </si>
  <si>
    <t>893,99</t>
  </si>
  <si>
    <t>CAIXA ENTERRADA HIDRÁULICA RETANGULAR, EM ALVENARIA COM BLOCOS DE CONCRETO, DIMENSÕES INTERNAS: 0,4X0,4X0,4 M PARA REDE DE DRENAGEM. AF_12/2020</t>
  </si>
  <si>
    <t>235,70</t>
  </si>
  <si>
    <t>CAIXA ENTERRADA HIDRÁULICA RETANGULAR, EM ALVENARIA COM BLOCOS DE CONCRETO, DIMENSÕES INTERNAS: 0,6X0,6X0,6 M PARA REDE DE DRENAGEM. AF_12/2020</t>
  </si>
  <si>
    <t>434,28</t>
  </si>
  <si>
    <t>CAIXA ENTERRADA HIDRÁULICA RETANGULAR, EM ALVENARIA COM BLOCOS DE CONCRETO, DIMENSÕES INTERNAS: 0,8X0,8X0,6 M PARA REDE DE DRENAGEM. AF_12/2020</t>
  </si>
  <si>
    <t>615,75</t>
  </si>
  <si>
    <t>CAIXA ENTERRADA HIDRÁULICA RETANGULAR, EM ALVENARIA COM BLOCOS DE CONCRETO, DIMENSÕES INTERNAS: 1X1X0,6 M PARA REDE DE DRENAGEM. AF_12/2020</t>
  </si>
  <si>
    <t>714,97</t>
  </si>
  <si>
    <t>102587</t>
  </si>
  <si>
    <t>FURO EM CAIXA D'ÁGUA COM ESPESSURA DE 2 ATÉ 5 MM E DIÂMETRO DE 15 MM. AF_06/2021</t>
  </si>
  <si>
    <t>102588</t>
  </si>
  <si>
    <t>FURO EM CAIXA D'ÁGUA COM ESPESSURA DE 6 ATÉ 8 MM E DIÂMETRO DE 15 MM. AF_06/2021</t>
  </si>
  <si>
    <t>102589</t>
  </si>
  <si>
    <t>FURO EM CAIXA D'ÁGUA COM ESPESSURA DE 2 ATÉ 5 MM E DIÂMETRO DE 20 MM. AF_06/2021</t>
  </si>
  <si>
    <t>102590</t>
  </si>
  <si>
    <t>FURO EM CAIXA D'ÁGUA COM ESPESSURA DE 6 ATÉ 8 MM E DIÂMETRO DE 20 MM. AF_06/2021</t>
  </si>
  <si>
    <t>102591</t>
  </si>
  <si>
    <t>FURO EM CAIXA D'ÁGUA COM ESPESSURA DE 2 ATÉ 5 MM E DIÂMETRO DE 25 MM. AF_06/2021</t>
  </si>
  <si>
    <t>102592</t>
  </si>
  <si>
    <t>FURO EM CAIXA D'ÁGUA COM ESPESSURA DE 6 ATÉ 8 MM E DIÂMETRO DE 25 MM. AF_06/2021</t>
  </si>
  <si>
    <t>102593</t>
  </si>
  <si>
    <t>FURO EM CAIXA D'ÁGUA COM ESPESSURA DE 2 ATÉ 5 MM E DIÂMETRO DE 32 MM. AF_06/2021</t>
  </si>
  <si>
    <t>102594</t>
  </si>
  <si>
    <t>FURO EM CAIXA D'ÁGUA COM ESPESSURA DE 6 ATÉ 8 MM E DIÂMETRO DE 32 MM. AF_06/2021</t>
  </si>
  <si>
    <t>102595</t>
  </si>
  <si>
    <t>FURO EM CAIXA D'ÁGUA COM ESPESSURA DE 2 ATÉ 5 MM E DIÂMETRO DE 40 MM. AF_06/2021</t>
  </si>
  <si>
    <t>102596</t>
  </si>
  <si>
    <t>FURO EM CAIXA D'ÁGUA COM ESPESSURA DE 6 ATÉ 8 MM E DIÂMETRO DE 40 MM. AF_06/2021</t>
  </si>
  <si>
    <t>102597</t>
  </si>
  <si>
    <t>FURO EM CAIXA D'ÁGUA COM ESPESSURA DE 2 ATÉ 5 MM E DIÂMETRO DE 50 MM. AF_06/2021</t>
  </si>
  <si>
    <t>102598</t>
  </si>
  <si>
    <t>FURO EM CAIXA D'ÁGUA COM ESPESSURA DE 6 ATÉ 8 MM E DIÂMETRO DE 50 MM. AF_06/2021</t>
  </si>
  <si>
    <t>102599</t>
  </si>
  <si>
    <t>FURO EM CAIXA D'ÁGUA COM ESPESSURA DE 2 ATÉ 5 MM E DIÂMETRO DE 60 MM. AF_06/2021</t>
  </si>
  <si>
    <t>102600</t>
  </si>
  <si>
    <t>FURO EM CAIXA D'ÁGUA COM ESPESSURA DE 6 ATÉ 8 MM E DIÂMETRO DE 60 MM. AF_06/2021</t>
  </si>
  <si>
    <t>102601</t>
  </si>
  <si>
    <t>FURO EM CAIXA D'ÁGUA COM ESPESSURA DE 2 ATÉ 5 MM E DIÂMETRO DE 75 MM. AF_06/2021</t>
  </si>
  <si>
    <t>102602</t>
  </si>
  <si>
    <t>FURO EM CAIXA D'ÁGUA COM ESPESSURA DE 6 ATÉ 8 MM E DIÂMETRO DE 75 MM. AF_06/2021</t>
  </si>
  <si>
    <t>102603</t>
  </si>
  <si>
    <t>FURO EM CAIXA D'ÁGUA COM ESPESSURA DE 2 ATÉ 5 MM E DIÂMETRO DE 100 MM. AF_06/2021</t>
  </si>
  <si>
    <t>102604</t>
  </si>
  <si>
    <t>FURO EM CAIXA D'ÁGUA COM ESPESSURA DE 6 ATÉ 8 MM E DIÂMETRO DE 100 MM. AF_06/2021</t>
  </si>
  <si>
    <t>102605</t>
  </si>
  <si>
    <t>CAIXA D´ÁGUA EM POLIETILENO, 500 LITROS - FORNECIMENTO E INSTALAÇÃO. AF_06/2021</t>
  </si>
  <si>
    <t>102606</t>
  </si>
  <si>
    <t>CAIXA D´ÁGUA EM POLIETILENO, 750 LITROS - FORNECIMENTO E INSTALAÇÃO. AF_06/2021</t>
  </si>
  <si>
    <t>416,96</t>
  </si>
  <si>
    <t>102607</t>
  </si>
  <si>
    <t>CAIXA D´ÁGUA EM POLIETILENO, 1000 LITROS - FORNECIMENTO E INSTALAÇÃO. AF_06/2021</t>
  </si>
  <si>
    <t>446,47</t>
  </si>
  <si>
    <t>102608</t>
  </si>
  <si>
    <t>CAIXA D´ÁGUA EM POLIETILENO, 1500 LITROS - FORNECIMENTO E INSTALAÇÃO. AF_06/2021</t>
  </si>
  <si>
    <t>1.021,87</t>
  </si>
  <si>
    <t>102609</t>
  </si>
  <si>
    <t>CAIXA D´ÁGUA EM POLIETILENO, 2000 LITROS - FORNECIMENTO E INSTALAÇÃO. AF_06/2021</t>
  </si>
  <si>
    <t>1.161,54</t>
  </si>
  <si>
    <t>102610</t>
  </si>
  <si>
    <t>CAIXA D´ÁGUA EM POLIETILENO, 3000 LITROS - FORNECIMENTO E INSTALAÇÃO. AF_06/2021</t>
  </si>
  <si>
    <t>1.995,06</t>
  </si>
  <si>
    <t>102611</t>
  </si>
  <si>
    <t>CAIXA D´ÁGUA EM POLIÉSTER REFORÇADO COM FIBRA DE VIDRO, 500 LITROS - FORNECIMENTO E INSTALAÇÃO. AF_06/2021</t>
  </si>
  <si>
    <t>449,32</t>
  </si>
  <si>
    <t>102612</t>
  </si>
  <si>
    <t>CAIXA D´ÁGUA EM POLIÉSTER REFORÇADO COM FIBRA DE VIDRO, 750 LITROS - FORNECIMENTO E INSTALAÇÃO. AF_06/2021</t>
  </si>
  <si>
    <t>644,70</t>
  </si>
  <si>
    <t>102613</t>
  </si>
  <si>
    <t>CAIXA D´ÁGUA EM POLIÉSTER REFORÇADO COM FIBRA DE VIDRO, 1000 LITROS - FORNECIMENTO E INSTALAÇÃO. AF_06/2021</t>
  </si>
  <si>
    <t>625,25</t>
  </si>
  <si>
    <t>102614</t>
  </si>
  <si>
    <t>CAIXA D´ÁGUA EM POLIÉSTER REFORÇADO COM FIBRA DE VIDRO, 1500 LITROS - FORNECIMENTO E INSTALAÇÃO. AF_06/2021</t>
  </si>
  <si>
    <t>961,01</t>
  </si>
  <si>
    <t>102615</t>
  </si>
  <si>
    <t>CAIXA D´ÁGUA EM POLIÉSTER REFORÇADO COM FIBRA DE VIDRO, 2000 LITROS - FORNECIMENTO E INSTALAÇÃO. AF_06/2021</t>
  </si>
  <si>
    <t>1.206,06</t>
  </si>
  <si>
    <t>102616</t>
  </si>
  <si>
    <t>CAIXA D´ÁGUA EM POLIÉSTER REFORÇADO COM FIBRA DE VIDRO, 3000 LITROS - FORNECIMENTO E INSTALAÇÃO. AF_06/2021</t>
  </si>
  <si>
    <t>1.784,92</t>
  </si>
  <si>
    <t>102617</t>
  </si>
  <si>
    <t>CAIXA D´ÁGUA EM POLIÉSTER REFORÇADO COM FIBRA DE VIDRO, 5000 LITROS - FORNECIMENTO E INSTALAÇÃO. AF_06/2021</t>
  </si>
  <si>
    <t>3.301,20</t>
  </si>
  <si>
    <t>102618</t>
  </si>
  <si>
    <t>CAIXA D´ÁGUA EM POLIÉSTER REFORÇADO COM FIBRA DE VIDRO, 7000 LITROS - FORNECIMENTO E INSTALAÇÃO. AF_06/2021</t>
  </si>
  <si>
    <t>3.969,46</t>
  </si>
  <si>
    <t>102619</t>
  </si>
  <si>
    <t>CAIXA D´ÁGUA EM POLIÉSTER REFORÇADO COM FIBRA DE VIDRO, 10000 LITROS - FORNECIMENTO E INSTALAÇÃO. AF_06/2021</t>
  </si>
  <si>
    <t>5.325,22</t>
  </si>
  <si>
    <t>102620</t>
  </si>
  <si>
    <t>CAIXA D´ÁGUA EM POLIÉSTER REFORÇADO COM FIBRA DE VIDRO, 15000 LITROS - FORNECIMENTO E INSTALAÇÃO. AF_06/2021</t>
  </si>
  <si>
    <t>7.732,00</t>
  </si>
  <si>
    <t>102621</t>
  </si>
  <si>
    <t>CAIXA D´ÁGUA EM POLIÉSTER REFORÇADO COM FIBRA DE VIDRO, 20000 LITROS - FORNECIMENTO E INSTALAÇÃO. AF_06/2021</t>
  </si>
  <si>
    <t>11.879,52</t>
  </si>
  <si>
    <t>102622</t>
  </si>
  <si>
    <t>CAIXA D´ÁGUA EM POLIETILENO, 500 LITROS (INCLUSOS TUBOS, CONEXÕES E TORNEIRA DE BÓIA) - FORNECIMENTO E INSTALAÇÃO. AF_06/2021</t>
  </si>
  <si>
    <t>665,35</t>
  </si>
  <si>
    <t>102623</t>
  </si>
  <si>
    <t>CAIXA D´ÁGUA EM POLIETILENO, 1000 LITROS (INCLUSOS TUBOS, CONEXÕES E TORNEIRA DE BÓIA) - FORNECIMENTO E INSTALAÇÃO. AF_06/2021</t>
  </si>
  <si>
    <t>902,62</t>
  </si>
  <si>
    <t>CAIXA SIFONADA, PVC, DN 100 X 100 X 50 MM, FORNECIDA E INSTALADA EM RAMAIS DE ENCAMINHAMENTO DE ÁGUA PLUVIAL. AF_06/2022</t>
  </si>
  <si>
    <t>CAIXA SIFONADA, PVC, DN 150 X 185 X 75 MM, FORNECIDA E INSTALADA EM RAMAIS DE ENCAMINHAMENTO DE ÁGUA PLUVIAL. AF_06/2022</t>
  </si>
  <si>
    <t>106,22</t>
  </si>
  <si>
    <t>RALO SIFONADO, PVC, DN 100 X 40 MM, JUNTA SOLDÁVEL, FORNECIDO E INSTALADO EM RAMAIS DE ENCAMINHAMENTO DE ÁGUA PLUVIAL. AF_06/2022</t>
  </si>
  <si>
    <t>20,16</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</si>
  <si>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</si>
  <si>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</si>
  <si>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111,33</t>
  </si>
  <si>
    <t>RALO SIFONADO, PVC, DN 100 X 40 MM, JUNTA SOLDÁVEL, FORNECIDO E INSTALADO EM RAMAL DE DESCARGA OU EM RAMAL DE ESGOTO SANITÁRIO. AF_08/2022</t>
  </si>
  <si>
    <t>23,34</t>
  </si>
  <si>
    <t>RALO SECO, PVC, DN 100 X 40 MM, JUNTA SOLDÁVEL, FORNECIDO E INSTALADO EM RAMAL DE DESCARGA OU EM RAMAL DE ESGOTO SANITÁRIO. AF_08/2022</t>
  </si>
  <si>
    <t>104326</t>
  </si>
  <si>
    <t>RALO SECO CÔNICO, PVC, DN 100 X 40 MM, JUNTA SOLDÁVEL, FORNECIDO E INSTALADO EM RAMAL DE DESCARGA OU EM RAMAL DE ESGOTO SANITÁRIO. AF_08/2022</t>
  </si>
  <si>
    <t>104327</t>
  </si>
  <si>
    <t>RALO SIFONADO REDONDO, PVC, DN 100 X 40 MM, JUNTA SOLDÁVEL, FORNECIDO E INSTALADO EM RAMAL DE DESCARGA OU EM RAMAL DE ESGOTO SANITÁRIO. AF_08/2022</t>
  </si>
  <si>
    <t>21,28</t>
  </si>
  <si>
    <t>104328</t>
  </si>
  <si>
    <t>CAIXA SIFONADA, COM GRELHA QUADRADA, PVC, DN 150 X 150 X 50 MM, JUNTA SOLDÁVEL, FORNECIDA E INSTALADA EM RAMAL DE DESCARGA OU EM RAMAL DE ESGOTO SANITÁRIO. AF_08/2022</t>
  </si>
  <si>
    <t>77,02</t>
  </si>
  <si>
    <t>104329</t>
  </si>
  <si>
    <t>CAIXA SIFONADA, COM GRELHA REDONDA, PVC, DN 150 X 150 X 50 MM, JUNTA SOLDÁVEL, FORNECIDA E INSTALADA EM RAMAL DE DESCARGA OU EM RAMAL DE ESGOTO SANITÁRIO. AF_08/2022</t>
  </si>
  <si>
    <t>86,88</t>
  </si>
  <si>
    <t>699,40</t>
  </si>
  <si>
    <t>485,88</t>
  </si>
  <si>
    <t>555,10</t>
  </si>
  <si>
    <t>317,20</t>
  </si>
  <si>
    <t>61,77</t>
  </si>
  <si>
    <t>184,93</t>
  </si>
  <si>
    <t>46,01</t>
  </si>
  <si>
    <t>472,92</t>
  </si>
  <si>
    <t>816,48</t>
  </si>
  <si>
    <t>732,16</t>
  </si>
  <si>
    <t>313,44</t>
  </si>
  <si>
    <t>390,03</t>
  </si>
  <si>
    <t>358,40</t>
  </si>
  <si>
    <t>195,92</t>
  </si>
  <si>
    <t>304,68</t>
  </si>
  <si>
    <t>348,65</t>
  </si>
  <si>
    <t>143,21</t>
  </si>
  <si>
    <t>342,71</t>
  </si>
  <si>
    <t>63,52</t>
  </si>
  <si>
    <t>406,14</t>
  </si>
  <si>
    <t>107,98</t>
  </si>
  <si>
    <t>74,38</t>
  </si>
  <si>
    <t>47,61</t>
  </si>
  <si>
    <t>83,81</t>
  </si>
  <si>
    <t>26,69</t>
  </si>
  <si>
    <t>859,14</t>
  </si>
  <si>
    <t>772,46</t>
  </si>
  <si>
    <t>751,54</t>
  </si>
  <si>
    <t>816,39</t>
  </si>
  <si>
    <t>570,90</t>
  </si>
  <si>
    <t>549,98</t>
  </si>
  <si>
    <t>628,16</t>
  </si>
  <si>
    <t>607,24</t>
  </si>
  <si>
    <t>402,22</t>
  </si>
  <si>
    <t>381,30</t>
  </si>
  <si>
    <t>390,26</t>
  </si>
  <si>
    <t>487,23</t>
  </si>
  <si>
    <t>522,70</t>
  </si>
  <si>
    <t>444,77</t>
  </si>
  <si>
    <t>432,81</t>
  </si>
  <si>
    <t>276,53</t>
  </si>
  <si>
    <t>447,30</t>
  </si>
  <si>
    <t>223,49</t>
  </si>
  <si>
    <t>394,26</t>
  </si>
  <si>
    <t>406,26</t>
  </si>
  <si>
    <t>1.037,62</t>
  </si>
  <si>
    <t>765,60</t>
  </si>
  <si>
    <t>256,75</t>
  </si>
  <si>
    <t>244,79</t>
  </si>
  <si>
    <t>1.194,93</t>
  </si>
  <si>
    <t>689,65</t>
  </si>
  <si>
    <t>1.180,00</t>
  </si>
  <si>
    <t>1.302,39</t>
  </si>
  <si>
    <t>288,89</t>
  </si>
  <si>
    <t>298,53</t>
  </si>
  <si>
    <t>741,68</t>
  </si>
  <si>
    <t>751,32</t>
  </si>
  <si>
    <t>49,36</t>
  </si>
  <si>
    <t>60,72</t>
  </si>
  <si>
    <t>199,38</t>
  </si>
  <si>
    <t>77,61</t>
  </si>
  <si>
    <t>530,53</t>
  </si>
  <si>
    <t>47,85</t>
  </si>
  <si>
    <t>214,40</t>
  </si>
  <si>
    <t>100853</t>
  </si>
  <si>
    <t>TORNEIRA CROMADA DE MESA PARA LAVATORIO, TIPO MONOCOMANDO. AF_01/2020</t>
  </si>
  <si>
    <t>1.500,04</t>
  </si>
  <si>
    <t>441,64</t>
  </si>
  <si>
    <t>772,80</t>
  </si>
  <si>
    <t>100859</t>
  </si>
  <si>
    <t>MICTÓRIO SIFONADO LOUÇA BRANCA PARA ENTRADA DE ÁGUA EMBUTIDA  PADRÃO ALTO  FORNECIMENTO E INSTALAÇÃO. AF_01/2020</t>
  </si>
  <si>
    <t>981,16</t>
  </si>
  <si>
    <t>107,77</t>
  </si>
  <si>
    <t>36,04</t>
  </si>
  <si>
    <t>628,57</t>
  </si>
  <si>
    <t>690,88</t>
  </si>
  <si>
    <t>615,78</t>
  </si>
  <si>
    <t>323,49</t>
  </si>
  <si>
    <t>344,04</t>
  </si>
  <si>
    <t>368,20</t>
  </si>
  <si>
    <t>294,11</t>
  </si>
  <si>
    <t>317,05</t>
  </si>
  <si>
    <t>331,70</t>
  </si>
  <si>
    <t>340,85</t>
  </si>
  <si>
    <t>1.136,33</t>
  </si>
  <si>
    <t>100878</t>
  </si>
  <si>
    <t>VASO SANITÁRIO SIFONADO COM CAIXA ACOPLADA, LOUÇA BRANCA - PADRÃO ALTO - FORNECIMENTO E INSTALAÇÃO. AF_01/2020</t>
  </si>
  <si>
    <t>636,97</t>
  </si>
  <si>
    <t>TANQUE SÉPTICO CIRCULAR, EM CONCRETO PRÉ-MOLDADO, DIÂMETRO INTERNO = 1,10 M, ALTURA INTERNA = 2,50 M, VOLUME ÚTIL: 2138,2 L (PARA 5 CONTRIBUINTES). AF_12/2020_PA</t>
  </si>
  <si>
    <t>1.997,11</t>
  </si>
  <si>
    <t>TANQUE SÉPTICO CIRCULAR, EM CONCRETO PRÉ-MOLDADO, DIÂMETRO INTERNO = 1,40 M, ALTURA INTERNA = 2,50 M, VOLUME ÚTIL: 3463,6 L (PARA 13 CONTRIBUINTES). AF_12/2020_PA</t>
  </si>
  <si>
    <t>2.741,36</t>
  </si>
  <si>
    <t>TANQUE SÉPTICO CIRCULAR, EM CONCRETO PRÉ-MOLDADO, DIÂMETRO INTERNO = 1,88 M, ALTURA INTERNA = 2,50 M, VOLUME ÚTIL: 6245,8 L (PARA 32 CONTRIBUINTES). AF_12/2020_PA</t>
  </si>
  <si>
    <t>4.437,80</t>
  </si>
  <si>
    <t>TANQUE SÉPTICO CIRCULAR, EM CONCRETO PRÉ-MOLDADO, DIÂMETRO INTERNO = 2,38 M, ALTURA INTERNA = 2,50 M, VOLUME ÚTIL: 10009,8 L (PARA 69 CONTRIBUINTES). AF_12/2020_PA</t>
  </si>
  <si>
    <t>6.022,45</t>
  </si>
  <si>
    <t>TANQUE SÉPTICO CIRCULAR, EM CONCRETO PRÉ-MOLDADO, DIÂMETRO INTERNO = 2,38 M, ALTURA INTERNA = 3,0 M, VOLUME ÚTIL: 12234,2 L (PARA 86 CONTRIBUINTES). AF_12/2020_PA</t>
  </si>
  <si>
    <t>7.041,30</t>
  </si>
  <si>
    <t>TANQUE SÉPTICO CIRCULAR, EM CONCRETO PRÉ-MOLDADO, DIÂMETRO INTERNO = 2,88 M, ALTURA INTERNA = 2,50 M, VOLUME ÚTIL: 14657,4 L (PARA 105 CONTRIBUINTES). AF_12/2020_PA</t>
  </si>
  <si>
    <t>8.363,47</t>
  </si>
  <si>
    <t>98058</t>
  </si>
  <si>
    <t>FILTRO ANAERÓBIO CIRCULAR, EM CONCRETO PRÉ-MOLDADO, DIÂMETRO INTERNO = 1,10 M, ALTURA INTERNA = 1,50 M, VOLUME ÚTIL: 1140,4 L (PARA 5 CONTRIBUINTES). AF_12/2020_PA</t>
  </si>
  <si>
    <t>1.686,00</t>
  </si>
  <si>
    <t>98059</t>
  </si>
  <si>
    <t>FILTRO ANAERÓBIO CIRCULAR, EM CONCRETO PRÉ-MOLDADO, DIÂMETRO INTERNO = 1,88 M, ALTURA INTERNA = 1,50 M, VOLUME ÚTIL: 3331,1 L (PARA 19 CONTRIBUINTES). AF_12/2020_PA</t>
  </si>
  <si>
    <t>3.580,12</t>
  </si>
  <si>
    <t>98060</t>
  </si>
  <si>
    <t>FILTRO ANAERÓBIO CIRCULAR, EM CONCRETO PRÉ-MOLDADO, DIÂMETRO INTERNO = 2,38 M, ALTURA INTERNA = 1,50 M, VOLUME ÚTIL: 5338,6 L (PARA 34 CONTRIBUINTES). AF_12/2020_PA</t>
  </si>
  <si>
    <t>4.974,31</t>
  </si>
  <si>
    <t>98061</t>
  </si>
  <si>
    <t>FILTRO ANAERÓBIO CIRCULAR, EM CONCRETO PRÉ-MOLDADO, DIÂMETRO INTERNO = 2,88 M, ALTURA INTERNA = 1,50 M, VOLUME ÚTIL: 7817,3 L (PARA 75 CONTRIBUINTES). AF_12/2020_PA</t>
  </si>
  <si>
    <t>6.924,05</t>
  </si>
  <si>
    <t>98062</t>
  </si>
  <si>
    <t>SUMIDOURO CIRCULAR, EM CONCRETO PRÉ-MOLDADO, DIÂMETRO INTERNO = 1,88 M, ALTURA INTERNA = 2,00 M, ÁREA DE INFILTRAÇÃO: 13,1 M² (PARA 5 CONTRIBUINTES). AF_12/2020_PA</t>
  </si>
  <si>
    <t>2.935,13</t>
  </si>
  <si>
    <t>98063</t>
  </si>
  <si>
    <t>SUMIDOURO CIRCULAR, EM CONCRETO PRÉ-MOLDADO, DIÂMETRO INTERNO = 2,38 M, ALTURA INTERNA = 2,50 M, ÁREA DE INFILTRAÇÃO: 21,3 M² (PARA 8 CONTRIBUINTES). AF_12/2020_PA</t>
  </si>
  <si>
    <t>4.477,65</t>
  </si>
  <si>
    <t>98064</t>
  </si>
  <si>
    <t>SUMIDOURO CIRCULAR, EM CONCRETO PRÉ-MOLDADO, DIÂMETRO INTERNO = 2,38 M, ALTURA INTERNA = 3,0 M, ÁREA DE INFILTRAÇÃO: 25 M² (PARA 10 CONTRIBUINTES). AF_12/2020_PA</t>
  </si>
  <si>
    <t>5.188,45</t>
  </si>
  <si>
    <t>98065</t>
  </si>
  <si>
    <t>SUMIDOURO CIRCULAR, EM CONCRETO PRÉ-MOLDADO, DIÂMETRO INTERNO = 2,88 M, ALTURA INTERNA = 3,0 M, ÁREA DE INFILTRAÇÃO: 31,4 M² (PARA 12 CONTRIBUINTES). AF_12/2020_PA</t>
  </si>
  <si>
    <t>7.202,71</t>
  </si>
  <si>
    <t>TANQUE SÉPTICO RETANGULAR, EM ALVENARIA COM TIJOLOS CERÂMICOS MACIÇOS, DIMENSÕES INTERNAS: 1,0 X 2,0 X H=1,4 M, VOLUME ÚTIL: 2000 L (PARA 5 CONTRIBUINTES). AF_12/2020</t>
  </si>
  <si>
    <t>4.548,73</t>
  </si>
  <si>
    <t>TANQUE SÉPTICO RETANGULAR, EM ALVENARIA COM TIJOLOS CERÂMICOS MACIÇOS, DIMENSÕES INTERNAS: 1,2 X 2,4 X H=1,6 M, VOLUME ÚTIL: 3456 L (PARA 13 CONTRIBUINTES). AF_12/2020</t>
  </si>
  <si>
    <t>6.063,15</t>
  </si>
  <si>
    <t>TANQUE SÉPTICO RETANGULAR, EM ALVENARIA COM TIJOLOS CERÂMICOS MACIÇOS, DIMENSÕES INTERNAS: 1,4 X 3,2 X H=1,8 M, VOLUME ÚTIL: 6272 L (PARA 32 CONTRIBUINTES). AF_12/2020</t>
  </si>
  <si>
    <t>8.562,82</t>
  </si>
  <si>
    <t>TANQUE SÉPTICO RETANGULAR, EM ALVENARIA COM TIJOLOS CERÂMICOS MACIÇOS, DIMENSÕES INTERNAS: 1,6 X 4,4 X H=1,8 M, VOLUME ÚTIL: 9856 L (PARA 68 CONTRIBUINTES). AF_12/2020</t>
  </si>
  <si>
    <t>11.504,58</t>
  </si>
  <si>
    <t>TANQUE SÉPTICO RETANGULAR, EM ALVENARIA COM TIJOLOS CERÂMICOS MACIÇOS, DIMENSÕES INTERNAS: 1,6 X 4,8 X H=2,0 M, VOLUME ÚTIL: 12288 L (PARA 86 CONTRIBUINTES). AF_12/2020</t>
  </si>
  <si>
    <t>13.149,99</t>
  </si>
  <si>
    <t>TANQUE SÉPTICO RETANGULAR, EM ALVENARIA COM TIJOLOS CERÂMICOS MACIÇOS, DIMENSÕES INTERNAS: 1,6 X 4,6 X H=2,4 M, VOLUME ÚTIL: 14720 L (PARA 105 CONTRIBUINTES). AF_12/2020</t>
  </si>
  <si>
    <t>14.360,49</t>
  </si>
  <si>
    <t>FILTRO ANAERÓBIO RETANGULAR, EM ALVENARIA COM TIJOLOS CERÂMICOS MACIÇOS, DIMENSÕES INTERNAS: 0,8 X 1,2 X H=1,67 M, VOLUME ÚTIL: 1152 L (PARA 5 CONTRIBUINTES). AF_12/2020</t>
  </si>
  <si>
    <t>3.830,67</t>
  </si>
  <si>
    <t>FILTRO ANAERÓBIO RETANGULAR, EM ALVENARIA COM TIJOLOS CERÂMICOS MACIÇOS, DIMENSÕES INTERNAS: 1,2 X 1,8 X H=1,67 M, VOLUME ÚTIL: 2592 L (PARA 13 CONTRIBUINTES). AF_12/2020</t>
  </si>
  <si>
    <t>5.988,28</t>
  </si>
  <si>
    <t>FILTRO ANAERÓBIO RETANGULAR, EM ALVENARIA COM TIJOLOS CERÂMICOS MACIÇOS, DIMENSÕES INTERNAS: 1,4 X 3,0 X H=1,67 M, VOLUME ÚTIL: 5040 L (PARA 32 CONTRIBUINTES). AF_12/2020</t>
  </si>
  <si>
    <t>9.289,98</t>
  </si>
  <si>
    <t>FILTRO ANAERÓBIO RETANGULAR, EM ALVENARIA COM TIJOLOS CERÂMICOS MACIÇOS, DIMENSÕES INTERNAS: 1,4 X 4,2 X H=1,67 M, VOLUME ÚTIL: 7056 L (PARA 67 CONTRIBUINTES). AF_12/2020</t>
  </si>
  <si>
    <t>12.074,35</t>
  </si>
  <si>
    <t>FILTRO ANAERÓBIO RETANGULAR, EM ALVENARIA COM TIJOLOS CERÂMICOS MACIÇOS, DIMENSÕES INTERNAS: 1,6 X 4,6 X H=1,67 M, VOLUME ÚTIL: 8832 L (PARA 84 CONTRIBUINTES). AF_12/2020</t>
  </si>
  <si>
    <t>13.909,65</t>
  </si>
  <si>
    <t>FILTRO ANAERÓBIO RETANGULAR, EM ALVENARIA COM TIJOLOS CERÂMICOS MACIÇOS, DIMENSÕES INTERNAS: 1,6 X 5,6 X H=1,67 M, VOLUME ÚTIL: 10752 L (PARA 103 CONTRIBUINTES). AF_12/2020</t>
  </si>
  <si>
    <t>16.371,59</t>
  </si>
  <si>
    <t>SUMIDOURO RETANGULAR, EM ALVENARIA COM TIJOLOS CERÂMICOS MACIÇOS, DIMENSÕES INTERNAS: 0,8 X 1,4 X H=3,0 M, ÁREA DE INFILTRAÇÃO: 13,2 M² (PARA 5 CONTRIBUINTES). AF_12/2020</t>
  </si>
  <si>
    <t>4.287,56</t>
  </si>
  <si>
    <t>SUMIDOURO RETANGULAR, EM ALVENARIA COM TIJOLOS CERÂMICOS MACIÇOS, DIMENSÕES INTERNAS: 1,0 X 3,0 X H=3,0 M, ÁREA DE INFILTRAÇÃO: 25 M² (PARA 10 CONTRIBUINTES). AF_12/2020</t>
  </si>
  <si>
    <t>7.494,10</t>
  </si>
  <si>
    <t>SUMIDOURO RETANGULAR, EM ALVENARIA COM TIJOLOS CERÂMICOS MACIÇOS, DIMENSÕES INTERNAS: 1,6 X 3,4 X H=3,0 M, ÁREA DE INFILTRAÇÃO: 32,9 M² (PARA 13 CONTRIBUINTES). AF_12/2020</t>
  </si>
  <si>
    <t>9.612,01</t>
  </si>
  <si>
    <t>SUMIDOURO RETANGULAR, EM ALVENARIA COM TIJOLOS CERÂMICOS MACIÇOS, DIMENSÕES INTERNAS: 1,6 X 5,8 X H=3,0 M, ÁREA DE INFILTRAÇÃO: 50 M² (PARA 20 CONTRIBUINTES). AF_12/2020</t>
  </si>
  <si>
    <t>14.221,03</t>
  </si>
  <si>
    <t>TANQUE SÉPTICO RETANGULAR, EM ALVENARIA COM BLOCOS DE CONCRETO, DIMENSÕES INTERNAS: 1,0 X 2,0 X H=1,4 M, VOLUME ÚTIL: 2000 L (PARA 5 CONTRIBUINTES). AF_12/2020</t>
  </si>
  <si>
    <t>3.580,14</t>
  </si>
  <si>
    <t>TANQUE SÉPTICO RETANGULAR, EM ALVENARIA COM BLOCOS DE CONCRETO, DIMENSÕES INTERNAS: 1,2 X 2,4 X H=1,6 M, VOLUME ÚTIL: 3456 L (PARA 13 CONTRIBUINTES). AF_12/2020</t>
  </si>
  <si>
    <t>4.724,91</t>
  </si>
  <si>
    <t>TANQUE SÉPTICO RETANGULAR, EM ALVENARIA COM BLOCOS DE CONCRETO, DIMENSÕES INTERNAS: 1,4 X 3,2 X H=1,8 M, VOLUME ÚTIL: 6272 L (PARA 32 CONTRIBUINTES). AF_12/2020</t>
  </si>
  <si>
    <t>6.627,74</t>
  </si>
  <si>
    <t>TANQUE SÉPTICO RETANGULAR, EM ALVENARIA COM BLOCOS DE CONCRETO, DIMENSÕES INTERNAS: 1,6 X 4,4 X H=1,8 M, VOLUME ÚTIL: 9856 L (PARA 68 CONTRIBUINTES). AF_12/2020</t>
  </si>
  <si>
    <t>8.978,73</t>
  </si>
  <si>
    <t>TANQUE SÉPTICO RETANGULAR, EM ALVENARIA COM BLOCOS DE CONCRETO, DIMENSÕES INTERNAS: 1,6 X 4,8 X H=2,0 M, VOLUME ÚTIL: 12288 L (PARA 86 CONTRIBUINTES). AF_12/2020</t>
  </si>
  <si>
    <t>10.144,88</t>
  </si>
  <si>
    <t>TANQUE SÉPTICO RETANGULAR, EM ALVENARIA COM BLOCOS DE CONCRETO, DIMENSÕES INTERNAS: 1,6 X 4,6 X H=2,4 M, VOLUME ÚTIL: 14720 L (PARA 105 CONTRIBUINTES). AF_12/2020</t>
  </si>
  <si>
    <t>10.847,94</t>
  </si>
  <si>
    <t>FILTRO ANAERÓBIO RETANGULAR, EM ALVENARIA COM BLOCOS DE CONCRETO, DIMENSÕES INTERNAS: 0,8 X 1,2 X H=1,67 M, VOLUME ÚTIL: 1152 L (PARA 5 CONTRIBUINTES). AF_12/2020</t>
  </si>
  <si>
    <t>3.084,97</t>
  </si>
  <si>
    <t>FILTRO ANAERÓBIO RETANGULAR, EM ALVENARIA COM BLOCOS DE CONCRETO, DIMENSÕES INTERNAS: 1,2 X 1,8 X H=1,67 M, VOLUME ÚTIL: 2592 L (PARA 13 CONTRIBUINTES). AF_12/2020</t>
  </si>
  <si>
    <t>4.863,97</t>
  </si>
  <si>
    <t>FILTRO ANAERÓBIO RETANGULAR, EM ALVENARIA COM BLOCOS DE CONCRETO, DIMENSÕES INTERNAS: 1,4 X 3,0 X H=1,67 M, VOLUME ÚTIL: 5040 L (PARA 32 CONTRIBUINTES). AF_12/2020</t>
  </si>
  <si>
    <t>7.618,82</t>
  </si>
  <si>
    <t>FILTRO ANAERÓBIO RETANGULAR, EM ALVENARIA COM BLOCOS DE CONCRETO, DIMENSÕES INTERNAS: 1,4 X 4,2 X H=1,67 M, VOLUME ÚTIL: 7056 L (PARA 67 CONTRIBUINTES). AF_12/2020</t>
  </si>
  <si>
    <t>9.940,19</t>
  </si>
  <si>
    <t>FILTRO ANAERÓBIO RETANGULAR, EM ALVENARIA COM BLOCOS DE CONCRETO, DIMENSÕES INTERNAS: 1,6 X 4,6 X H=1,67 M, VOLUME ÚTIL: 8832 L (PARA 84 CONTRIBUINTES). AF_12/2020</t>
  </si>
  <si>
    <t>11.530,73</t>
  </si>
  <si>
    <t>FILTRO ANAERÓBIO RETANGULAR, EM ALVENARIA COM BLOCOS DE CONCRETO, DIMENSÕES INTERNAS: 1,6 X 5,6 X H=1,67 M, VOLUME ÚTIL: 10752 L (PARA 103 CONTRIBUINTES). AF_12/2020</t>
  </si>
  <si>
    <t>13.602,43</t>
  </si>
  <si>
    <t>SUMIDOURO RETANGULAR, EM ALVENARIA COM BLOCOS DE CONCRETO, DIMENSÕES INTERNAS: 0,8 X 1,4 X H=3,0 M, ÁREA DE INFILTRAÇÃO: 13,2 M² (PARA 5 CONTRIBUINTES). AF_12/2020</t>
  </si>
  <si>
    <t>2.619,88</t>
  </si>
  <si>
    <t>SUMIDOURO RETANGULAR, EM ALVENARIA COM BLOCOS DE CONCRETO, DIMENSÕES INTERNAS: 1,0 X 3,0 X H=3,0 M, ÁREA DE INFILTRAÇÃO: 25 M² (PARA 10 CONTRIBUINTES). AF_12/2020</t>
  </si>
  <si>
    <t>4.471,75</t>
  </si>
  <si>
    <t>SUMIDOURO RETANGULAR, EM ALVENARIA COM BLOCOS DE CONCRETO, DIMENSÕES INTERNAS: 1,6 X 3,4 X H=3,0 M, ÁREA DE INFILTRAÇÃO: 32,9 M² (PARA 13 CONTRIBUINTES). . AF_12/2020</t>
  </si>
  <si>
    <t>5.837,00</t>
  </si>
  <si>
    <t>SUMIDOURO RETANGULAR, EM ALVENARIA COM BLOCOS DE CONCRETO, DIMENSÕES INTERNAS: 1,6 X 5,8 X H=3,0 M, ÁREA DE INFILTRAÇÃO: 50 M² (PARA 20 CONTRIBUINTES). . AF_12/2020</t>
  </si>
  <si>
    <t>8.617,77</t>
  </si>
  <si>
    <t>CAIXA DE GORDURA ESPECIAL (CAPACIDADE: 312 L - PARA ATÉ 146 PESSOAS SERVIDAS NO PICO), RETANGULAR, EM ALVENARIA COM BLOCOS DE CONCRETO, DIMENSÕES INTERNAS = 0,4X1,2 M, ALTURA INTERNA = 1 M. AF_12/2020</t>
  </si>
  <si>
    <t>799,66</t>
  </si>
  <si>
    <t>CAIXA DE GORDURA PEQUENA (CAPACIDADE: 19 L), CIRCULAR, EM PVC, DIÂMETRO INTERNO= 0,3 M. AF_12/2020</t>
  </si>
  <si>
    <t>422,25</t>
  </si>
  <si>
    <t>CAIXA DE INSPEÇÃO PARA ATERRAMENTO, CIRCULAR, EM POLIETILENO, DIÂMETRO INTERNO = 0,3 M. AF_12/2020</t>
  </si>
  <si>
    <t>56,60</t>
  </si>
  <si>
    <t>98112</t>
  </si>
  <si>
    <t>TIL (TUBO DE INSPEÇÃO E LIMPEZA) CONDOMINIAL PARA ESGOTO, EM PVC, DN 100 X 100 MM. AF_12/2020</t>
  </si>
  <si>
    <t>103,07</t>
  </si>
  <si>
    <t>TAMPA CIRCULAR PARA ESGOTO E DRENAGEM, EM FERRO FUNDIDO, DIÂMETRO INTERNO = 0,6 M. AF_12/2020</t>
  </si>
  <si>
    <t>696,28</t>
  </si>
  <si>
    <t>TAMPA CIRCULAR PARA ESGOTO E DRENAGEM, EM CONCRETO PRÉ-MOLDADO, DIÂMETRO INTERNO = 0,60 M E ALTURA = 0,10 M. AF_12/2020</t>
  </si>
  <si>
    <t>98,25</t>
  </si>
  <si>
    <t>155,79</t>
  </si>
  <si>
    <t>238,59</t>
  </si>
  <si>
    <t>REGISTRO DE PRESSÃO BRUTO, LATÃO, ROSCÁVEL, 1/2" - FORNECIMENTO E INSTALAÇÃO. AF_08/2021</t>
  </si>
  <si>
    <t>25,47</t>
  </si>
  <si>
    <t>REGISTRO DE PRESSÃO BRUTO, LATÃO,  ROSCÁVEL, 3/4'' - FORNECIMENTO E INSTALAÇÃO. AF_08/2021</t>
  </si>
  <si>
    <t>31,84</t>
  </si>
  <si>
    <t>REGISTRO DE GAVETA BRUTO, LATÃO, ROSCÁVEL, 1/2" - FORNECIMENTO E INSTALAÇÃO. AF_08/2021</t>
  </si>
  <si>
    <t>34,18</t>
  </si>
  <si>
    <t>REGISTRO DE GAVETA BRUTO, LATÃO, ROSCÁVEL, 3/4" - FORNECIMENTO E INSTALAÇÃO. AF_08/2021</t>
  </si>
  <si>
    <t>MISTURADOR MONOCOMANDO PARA CHUVEIRO, BASE BRUTA E ACABAMENTO CROMADO - FORNECIMENTO E INSTALAÇÃO. AF_08/2021</t>
  </si>
  <si>
    <t>464,34</t>
  </si>
  <si>
    <t>42,21</t>
  </si>
  <si>
    <t>46,92</t>
  </si>
  <si>
    <t>666,82</t>
  </si>
  <si>
    <t>283,03</t>
  </si>
  <si>
    <t>REGISTRO DE PRESSÃO BRUTO, LATÃO, ROSCÁVEL, 1/2", COM ACABAMENTO E CANOPLA CROMADOS - FORNECIMENTO E INSTALAÇÃO. AF_08/2021</t>
  </si>
  <si>
    <t>REGISTRO DE PRESSÃO BRUTO, LATÃO, ROSCÁVEL, 3/4", COM ACABAMENTO E CANOPLA CROMADOS - FORNECIMENTO E INSTALAÇÃO. AF_08/2021</t>
  </si>
  <si>
    <t>85,63</t>
  </si>
  <si>
    <t>REGISTRO DE GAVETA BRUTO, LATÃO, ROSCÁVEL, 1/2", COM ACABAMENTO E CANOPLA CROMADOS - FORNECIMENTO E INSTALAÇÃO. AF_08/2021</t>
  </si>
  <si>
    <t>REGISTRO DE GAVETA BRUTO, LATÃO, ROSCÁVEL, 3/4", COM ACABAMENTO E CANOPLA CROMADOS - FORNECIMENTO E INSTALAÇÃO. AF_08/2021</t>
  </si>
  <si>
    <t>90,01</t>
  </si>
  <si>
    <t>REGISTRO DE ESFERA, PVC, ROSCÁVEL, COM VOLANTE, 3/4" - FORNECIMENTO E INSTALAÇÃO. AF_08/2021</t>
  </si>
  <si>
    <t>35,26</t>
  </si>
  <si>
    <t>REGISTRO DE ESFERA, PVC, SOLDÁVEL, COM VOLANTE, DN  25 MM - FORNECIMENTO E INSTALAÇÃO. AF_08/2021</t>
  </si>
  <si>
    <t>REGISTRO DE ESFERA, PVC, SOLDÁVEL, COM VOLANTE, DN  32 MM - FORNECIMENTO E INSTALAÇÃO. AF_08/2021</t>
  </si>
  <si>
    <t>52,18</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</si>
  <si>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</si>
  <si>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</si>
  <si>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</si>
  <si>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132,93</t>
  </si>
  <si>
    <t>REGISTRO DE GAVETA BRUTO, LATÃO, ROSCÁVEL, 1" - FORNECIMENTO E INSTALAÇÃO. AF_08/2021</t>
  </si>
  <si>
    <t>58,60</t>
  </si>
  <si>
    <t>REGISTRO DE GAVETA BRUTO, LATÃO, ROSCÁVEL, 1 1/4" - FORNECIMENTO E INSTALAÇÃO. AF_08/2021</t>
  </si>
  <si>
    <t>79,84</t>
  </si>
  <si>
    <t>REGISTRO DE GAVETA BRUTO, LATÃO, ROSCÁVEL, 1 1/2" - FORNECIMENTO E INSTALAÇÃO. AF_08/2021</t>
  </si>
  <si>
    <t>101,25</t>
  </si>
  <si>
    <t>REGISTRO DE GAVETA BRUTO, LATÃO, ROSCÁVEL, 2" - FORNECIMENTO E INSTALAÇÃO. AF_08/2021</t>
  </si>
  <si>
    <t>139,45</t>
  </si>
  <si>
    <t>REGISTRO DE GAVETA BRUTO, LATÃO, ROSCÁVEL, 2 1/2" - FORNECIMENTO E INSTALAÇÃO. AF_08/2021</t>
  </si>
  <si>
    <t>274,38</t>
  </si>
  <si>
    <t>REGISTRO DE GAVETA BRUTO, LATÃO, ROSCÁVEL, 3" - FORNECIMENTO E INSTALAÇÃO. AF_08/2021</t>
  </si>
  <si>
    <t>333,30</t>
  </si>
  <si>
    <t>REGISTRO DE GAVETA BRUTO, LATÃO, ROSCÁVEL, 4" - FORNECIMENTO E INSTALAÇÃO. AF_08/2021</t>
  </si>
  <si>
    <t>667,01</t>
  </si>
  <si>
    <t>REGISTRO DE GAVETA BRUTO, LATÃO, ROSCÁVEL, 1", COM ACABAMENTO E CANOPLA CROMADOS - FORNECIMENTO E INSTALAÇÃO. AF_08/2021</t>
  </si>
  <si>
    <t>109,52</t>
  </si>
  <si>
    <t>REGISTRO DE GAVETA BRUTO, LATÃO, ROSCÁVEL, 1 1/4", COM ACABAMENTO E CANOPLA CROMADOS - FORNECIMENTO E INSTALAÇÃO. AF_08/2021</t>
  </si>
  <si>
    <t>149,45</t>
  </si>
  <si>
    <t>REGISTRO DE GAVETA BRUTO, LATÃO, ROSCÁVEL, 1 1/2", COM ACABAMENTO E CANOPLA CROMADOS - FORNECIMENTO E INSTALAÇÃO. AF_08/2021</t>
  </si>
  <si>
    <t>159,09</t>
  </si>
  <si>
    <t>TORNEIRA DE BOIA PARA CAIXA D'ÁGUA, ROSCÁVEL, 1/2" - FORNECIMENTO E INSTALAÇÃO. AF_08/2021</t>
  </si>
  <si>
    <t>59,13</t>
  </si>
  <si>
    <t>TORNEIRA DE BOIA PARA CAIXA D'ÁGUA, ROSCÁVEL, 3/4" - FORNECIMENTO E INSTALAÇÃO. AF_08/2021</t>
  </si>
  <si>
    <t>TORNEIRA DE BOIA PARA CAIXA D'ÁGUA, ROSCÁVEL, 1" - FORNECIMENTO E INSTALAÇÃO. AF_08/2021</t>
  </si>
  <si>
    <t>141,01</t>
  </si>
  <si>
    <t>TORNEIRA DE BOIA PARA CAIXA D'ÁGUA, ROSCÁVEL, 1 1/4" - FORNECIMENTO E INSTALAÇÃO. AF_08/2021</t>
  </si>
  <si>
    <t>234,98</t>
  </si>
  <si>
    <t>TORNEIRA DE BOIA PARA CAIXA D'ÁGUA, ROSCÁVEL, 1 1/2" - FORNECIMENTO E INSTALAÇÃO. AF_08/2021</t>
  </si>
  <si>
    <t>288,14</t>
  </si>
  <si>
    <t>TORNEIRA DE BOIA PARA CAIXA D'ÁGUA, ROSCÁVEL, 2" - FORNECIMENTO E INSTALAÇÃO. AF_08/2021</t>
  </si>
  <si>
    <t>369,90</t>
  </si>
  <si>
    <t>VÁLVULA DE ESFERA BRUTA, BRONZE, ROSCÁVEL, 1/2" - FORNECIMENTO E INSTALAÇÃO. AF_08/2021</t>
  </si>
  <si>
    <t>49,10</t>
  </si>
  <si>
    <t>VÁLVULA DE ESFERA BRUTA, BRONZE, ROSCÁVEL, 3/4'' - FORNECIMENTO E INSTALAÇÃO. AF_08/2021</t>
  </si>
  <si>
    <t>58,28</t>
  </si>
  <si>
    <t>VÁLVULA DE ESFERA BRUTA, BRONZE, ROSCÁVEL, 1'' - FORNECIMENTO E INSTALAÇÃO. AF_08/2021</t>
  </si>
  <si>
    <t>78,66</t>
  </si>
  <si>
    <t>VÁLVULA DE ESFERA BRUTA, BRONZE, ROSCÁVEL, 1 1/4'' - FORNECIMENTO E INSTALAÇÃO. AF_08/2021</t>
  </si>
  <si>
    <t>116,10</t>
  </si>
  <si>
    <t>VÁLVULA DE ESFERA BRUTA, BRONZE, ROSCÁVEL, 1 1/2'' - FORNECIMENTO E INSTALAÇÃO. AF_08/2021</t>
  </si>
  <si>
    <t>141,05</t>
  </si>
  <si>
    <t>VÁLVULA DE ESFERA BRUTA, BRONZE, ROSCÁVEL, 2'' - FORNECIMENTO E INSTALAÇÃO. AF_08/2021</t>
  </si>
  <si>
    <t>213,59</t>
  </si>
  <si>
    <t>VÁLVULA DE RETENÇÃO HORIZONTAL, DE BRONZE, ROSCÁVEL, 3/4" - FORNECIMENTO E INSTALAÇÃO. AF_08/2021</t>
  </si>
  <si>
    <t>119,46</t>
  </si>
  <si>
    <t>VÁLVULA DE RETENÇÃO HORIZONTAL, DE BRONZE, ROSCÁVEL, 1" - FORNECIMENTO E INSTALAÇÃO. AF_08/2021</t>
  </si>
  <si>
    <t>162,29</t>
  </si>
  <si>
    <t>VÁLVULA DE RETENÇÃO HORIZONTAL, DE BRONZE, ROSCÁVEL, 1 1/4" - FORNECIMENTO E INSTALAÇÃO. AF_08/2021</t>
  </si>
  <si>
    <t>241,75</t>
  </si>
  <si>
    <t>VÁLVULA DE RETENÇÃO HORIZONTAL, DE BRONZE, ROSCÁVEL, 1 1/2"  - FORNECIMENTO E INSTALAÇÃO. AF_08/2021</t>
  </si>
  <si>
    <t>272,36</t>
  </si>
  <si>
    <t>VÁLVULA DE RETENÇÃO HORIZONTAL, DE BRONZE, ROSCÁVEL, 2"  - FORNECIMENTO E INSTALAÇÃO. AF_08/2021</t>
  </si>
  <si>
    <t>379,87</t>
  </si>
  <si>
    <t>VÁLVULA DE RETENÇÃO HORIZONTAL, DE BRONZE, ROSCÁVEL, 2 1/2" - FORNECIMENTO E INSTALAÇÃO. AF_08/2021</t>
  </si>
  <si>
    <t>541,36</t>
  </si>
  <si>
    <t>VÁLVULA DE RETENÇÃO HORIZONTAL, DE BRONZE, ROSCÁVEL, 3" - FORNECIMENTO E INSTALAÇÃO. AF_08/2021</t>
  </si>
  <si>
    <t>744,26</t>
  </si>
  <si>
    <t>VÁLVULA DE RETENÇÃO HORIZONTAL, DE BRONZE, ROSCÁVEL, 4" - FORNECIMENTO E INSTALAÇÃO. AF_08/2021</t>
  </si>
  <si>
    <t>1.144,83</t>
  </si>
  <si>
    <t>VÁLVULA DE RETENÇÃO VERTICAL, DE BRONZE, ROSCÁVEL, 1/2" - FORNECIMENTO E INSTALAÇÃO. AF_08/2021</t>
  </si>
  <si>
    <t>72,11</t>
  </si>
  <si>
    <t>VÁLVULA DE RETENÇÃO VERTICAL, DE BRONZE, ROSCÁVEL, 3/4" - FORNECIMENTO E INSTALAÇÃO. AF_08/2021</t>
  </si>
  <si>
    <t>VÁLVULA DE RETENÇÃO VERTICAL, DE BRONZE, ROSCÁVEL, 1" - FORNECIMENTO E INSTALAÇÃO. AF_08/2021</t>
  </si>
  <si>
    <t>87,90</t>
  </si>
  <si>
    <t>VÁLVULA DE RETENÇÃO VERTICAL, DE BRONZE, ROSCÁVEL, 1 1/4" - FORNECIMENTO E INSTALAÇÃO. AF_08/2021</t>
  </si>
  <si>
    <t>130,64</t>
  </si>
  <si>
    <t>VÁLVULA DE RETENÇÃO VERTICAL, DE BRONZE, ROSCÁVEL, 1 1/2" - FORNECIMENTO E INSTALAÇÃO. AF_08/2021</t>
  </si>
  <si>
    <t>152,29</t>
  </si>
  <si>
    <t>VÁLVULA DE RETENÇÃO VERTICAL, DE BRONZE, ROSCÁVEL, 2" - FORNECIMENTO E INSTALAÇÃO. AF_08/2021</t>
  </si>
  <si>
    <t>219,30</t>
  </si>
  <si>
    <t>VÁLVULA DE RETENÇÃO VERTICAL, DE BRONZE, ROSCÁVEL, 3" - FORNECIMENTO E INSTALAÇÃO. AF_08/2021</t>
  </si>
  <si>
    <t>469,55</t>
  </si>
  <si>
    <t>VÁLVULA DE RETENÇÃO VERTICAL, DE BRONZE, ROSCÁVEL, 4" - FORNECIMENTO E INSTALAÇÃO. AF_08/2021</t>
  </si>
  <si>
    <t>799,18</t>
  </si>
  <si>
    <t>VÁLVULA DE DESCARGA METÁLICA, BASE 1 1/2", ACABAMENTO METALICO CROMADO - FORNECIMENTO E INSTALAÇÃO. AF_08/2021</t>
  </si>
  <si>
    <t>453,41</t>
  </si>
  <si>
    <t>103008</t>
  </si>
  <si>
    <t>VÁLVULA DE RETENÇÃO HORIZONTAL, DE BRONZE, ROSCÁVEL, 1/2" - FORNECIMENTO E INSTALAÇÃO. AF_08/2021</t>
  </si>
  <si>
    <t>97,46</t>
  </si>
  <si>
    <t>103009</t>
  </si>
  <si>
    <t>VÁLVULA DE RETENÇÃO VERTICAL, DE BRONZE, ROSCÁVEL, 2 1/2" - FORNECIMENTO E INSTALAÇÃO. AF_08/2021</t>
  </si>
  <si>
    <t>346,08</t>
  </si>
  <si>
    <t>103010</t>
  </si>
  <si>
    <t>VÁLVULA DE RETENÇÃO, DE BRONZE, PÉ COM CRIVOS, ROSCÁVEL, 3/4" - FORNECIMENTO E INSTALAÇÃO. AF_08/2021</t>
  </si>
  <si>
    <t>73,91</t>
  </si>
  <si>
    <t>103011</t>
  </si>
  <si>
    <t>VÁLVULA DE RETENÇÃO, DE BRONZE, PÉ COM CRIVOS, ROSCÁVEL, 1" - FORNECIMENTO E INSTALAÇÃO. AF_08/2021</t>
  </si>
  <si>
    <t>82,51</t>
  </si>
  <si>
    <t>103012</t>
  </si>
  <si>
    <t>VÁLVULA DE RETENÇÃO, DE BRONZE, PÉ COM CRIVOS, ROSCÁVEL, 1 1/4" - FORNECIMENTO E INSTALAÇÃO. AF_08/2021</t>
  </si>
  <si>
    <t>129,99</t>
  </si>
  <si>
    <t>103013</t>
  </si>
  <si>
    <t>VÁLVULA DE RETENÇÃO, DE BRONZE, PÉ COM CRIVOS, ROSCÁVEL, 1 1/2" - FORNECIMENTO E INSTALAÇÃO. AF_08/2021</t>
  </si>
  <si>
    <t>140,13</t>
  </si>
  <si>
    <t>103014</t>
  </si>
  <si>
    <t>VÁLVULA DE RETENÇÃO, DE BRONZE, PÉ COM CRIVOS, ROSCÁVEL, 2" - FORNECIMENTO E INSTALAÇÃO. AF_08/2021</t>
  </si>
  <si>
    <t>210,52</t>
  </si>
  <si>
    <t>103015</t>
  </si>
  <si>
    <t>VÁLVULA DE RETENÇÃO, DE BRONZE, PÉ COM CRIVOS, ROSCÁVEL, 2 1/2" - FORNECIMENTO E INSTALAÇÃO. AF_08/2021</t>
  </si>
  <si>
    <t>371,69</t>
  </si>
  <si>
    <t>103016</t>
  </si>
  <si>
    <t>VÁLVULA DE RETENÇÃO, DE BRONZE, PÉ COM CRIVOS, ROSCÁVEL, 3" - FORNECIMENTO E INSTALAÇÃO. AF_08/2021</t>
  </si>
  <si>
    <t>507,95</t>
  </si>
  <si>
    <t>103017</t>
  </si>
  <si>
    <t>VÁLVULA DE RETENÇÃO, DE BRONZE, PÉ COM CRIVOS, ROSCÁVEL, 4" - FORNECIMENTO E INSTALAÇÃO. AF_08/2021</t>
  </si>
  <si>
    <t>885,66</t>
  </si>
  <si>
    <t>103018</t>
  </si>
  <si>
    <t>VÁLVULA DE DESCARGA METÁLICA, BASE 1 1/4", ACABAMENTO METALICO CROMADO - FORNECIMENTO E INSTALAÇÃO. AF_08/2021</t>
  </si>
  <si>
    <t>370,44</t>
  </si>
  <si>
    <t>103019</t>
  </si>
  <si>
    <t>REGISTRO OU VÁLVULA GLOBO ANGULAR EM LATÃO, PARA HIDRANTES EM INSTALAÇÃO PREDIAL DE INCÊNDIO, 45 GRAUS, 2 1/2" - FORNECIMENTO E INSTALAÇÃO. AF_08/2021</t>
  </si>
  <si>
    <t>326,92</t>
  </si>
  <si>
    <t>103029</t>
  </si>
  <si>
    <t>REGISTRO OU REGULADOR DE GÁS DE COZINHA - FORNECIMENTO E INSTALAÇÃO. AF_08/2021</t>
  </si>
  <si>
    <t>43,29</t>
  </si>
  <si>
    <t>103036</t>
  </si>
  <si>
    <t>REGISTRO DE ESFERA, PVC, ROSCÁVEL, COM VOLANTE, 1/2" - FORNECIMENTO E INSTALAÇÃO. AF_08/2021</t>
  </si>
  <si>
    <t>103037</t>
  </si>
  <si>
    <t>REGISTRO DE ESFERA, PVC, ROSCÁVEL, COM VOLANTE, 1" - FORNECIMENTO E INSTALAÇÃO. AF_08/2021</t>
  </si>
  <si>
    <t>55,68</t>
  </si>
  <si>
    <t>103038</t>
  </si>
  <si>
    <t>REGISTRO DE ESFERA, PVC, ROSCÁVEL, COM VOLANTE, 1 1/4" - FORNECIMENTO E INSTALAÇÃO. AF_08/2021</t>
  </si>
  <si>
    <t>74,57</t>
  </si>
  <si>
    <t>103039</t>
  </si>
  <si>
    <t>REGISTRO DE ESFERA, PVC, ROSCÁVEL, COM VOLANTE, 1 1/2" - FORNECIMENTO E INSTALAÇÃO. AF_08/2021</t>
  </si>
  <si>
    <t>81,30</t>
  </si>
  <si>
    <t>103040</t>
  </si>
  <si>
    <t>REGISTRO DE ESFERA, PVC, ROSCÁVEL, COM VOLANTE, 2" - FORNECIMENTO E INSTALAÇÃO. AF_08/2021</t>
  </si>
  <si>
    <t>120,70</t>
  </si>
  <si>
    <t>103041</t>
  </si>
  <si>
    <t>REGISTRO DE ESFERA, PVC, ROSCÁVEL, COM BORBOLETA, 1/2" - FORNECIMENTO E INSTALAÇÃO. AF_08/2021</t>
  </si>
  <si>
    <t>103042</t>
  </si>
  <si>
    <t>REGISTRO DE ESFERA, PVC, ROSCÁVEL, COM BORBOLETA, 3/4" - FORNECIMENTO E INSTALAÇÃO. AF_08/2021</t>
  </si>
  <si>
    <t>103043</t>
  </si>
  <si>
    <t>REGISTRO DE ESFERA, PVC, ROSCÁVEL, COM CABEÇA QUADRADA, 1/2" - FORNECIMENTO E INSTALAÇÃO. AF_08/2021</t>
  </si>
  <si>
    <t>103044</t>
  </si>
  <si>
    <t>REGISTRO DE ESFERA, PVC, ROSCÁVEL, COM CABEÇA QUADRADA, 3/4" - FORNECIMENTO E INSTALAÇÃO. AF_08/2021</t>
  </si>
  <si>
    <t>103045</t>
  </si>
  <si>
    <t>REGISTRO DE PRESSÃO, PVC, ROSCÁVEL, VOLANTE SIMPLES, 1/2" - FORNECIMENTO E INSTALAÇÃO. AF_08/2021</t>
  </si>
  <si>
    <t>103046</t>
  </si>
  <si>
    <t>REGISTRO DE PRESSÃO, PVC, ROSCÁVEL, VOLANTE SIMPLES, 3/4" - FORNECIMENTO E INSTALAÇÃO. AF_08/2021</t>
  </si>
  <si>
    <t>103047</t>
  </si>
  <si>
    <t>REGISTRO DE ESFERA, PVC, SOLDÁVEL, COM VOLANTE, DN  20 MM - FORNECIMENTO E INSTALAÇÃO. AF_08/2021</t>
  </si>
  <si>
    <t>103048</t>
  </si>
  <si>
    <t>REGISTRO DE PRESSÃO, PVC, SOLDÁVEL, VOLANTE SIMPLES, DN  20 MM - FORNECIMENTO E INSTALAÇÃO. AF_08/2021</t>
  </si>
  <si>
    <t>103049</t>
  </si>
  <si>
    <t>REGISTRO DE PRESSÃO, PVC, SOLDÁVEL, VOLANTE SIMPLES, DN  25 MM - FORNECIMENTO E INSTALAÇÃO. AF_08/2021</t>
  </si>
  <si>
    <t>103050</t>
  </si>
  <si>
    <t>SUBSTITUIÇÃO DE REGISTRO OU VÁLVULA, ROSCÁVEL, DN  20 MM. AF_08/2021</t>
  </si>
  <si>
    <t>103051</t>
  </si>
  <si>
    <t>SUBSTITUIÇÃO DE REGISTRO OU VÁLVULA, ROSCÁVEL, DN  25 MM. AF_08/2021</t>
  </si>
  <si>
    <t>103052</t>
  </si>
  <si>
    <t>SUBSTITUIÇÃO DE REGISTRO OU VÁLVULA, ROSCÁVEL, DN  32 MM. AF_08/2021</t>
  </si>
  <si>
    <t>44,68</t>
  </si>
  <si>
    <t>233,22</t>
  </si>
  <si>
    <t>248,78</t>
  </si>
  <si>
    <t>95636</t>
  </si>
  <si>
    <t>KIT CAVALETE PARA MEDIÇÃO DE ÁGUA - ENTRADA PRINCIPAL, EM AÇO GALVANIZADO DN 25 (1 )   FORNECIMENTO E INSTALAÇÃO (EXCLUSIVE HIDRÔMETRO). AF_11/2016</t>
  </si>
  <si>
    <t>634,61</t>
  </si>
  <si>
    <t>769,93</t>
  </si>
  <si>
    <t>974,49</t>
  </si>
  <si>
    <t>315,49</t>
  </si>
  <si>
    <t>610,44</t>
  </si>
  <si>
    <t>227,87</t>
  </si>
  <si>
    <t>416,65</t>
  </si>
  <si>
    <t>621,01</t>
  </si>
  <si>
    <t>814,15</t>
  </si>
  <si>
    <t>95648</t>
  </si>
  <si>
    <t>KIT CAVALETE PARA MEDIÇÃO DE ÁGUA - ENTRADA INDIVIDUALIZADA, EM CPVC DN 28 (1"), PARA 1 MEDIDOR - FORNECIMENTO E INSTALAÇÃO (EXCLUSIVE HIDRÔMETRO). AF_11/2016</t>
  </si>
  <si>
    <t>485,20</t>
  </si>
  <si>
    <t>95649</t>
  </si>
  <si>
    <t>KIT CAVALETE PARA MEDIÇÃO DE ÁGUA - ENTRADA INDIVIDUALIZADA, EM CPVC DN 28 (1"), PARA 2 MEDIDORES - FORNECIMENTO E INSTALAÇÃO (EXCLUSIVE HIDRÔMETRO). AF_11/2016</t>
  </si>
  <si>
    <t>837,20</t>
  </si>
  <si>
    <t>95650</t>
  </si>
  <si>
    <t>KIT CAVALETE PARA MEDIÇÃO DE ÁGUA - ENTRADA INDIVIDUALIZADA, EM CPVC DN 28 (1"), PARA 3 MEDIDORES - FORNECIMENTO E INSTALAÇÃO (EXCLUSIVE HIDRÔMETRO). AF_11/2016</t>
  </si>
  <si>
    <t>1.224,00</t>
  </si>
  <si>
    <t>95651</t>
  </si>
  <si>
    <t>KIT CAVALETE PARA MEDIÇÃO DE ÁGUA - ENTRADA INDIVIDUALIZADA, EM CPVC DN 28 (1"), PARA 4 MEDIDORES - FORNECIMENTO E INSTALAÇÃO (EXCLUSIVE HIDRÔMETRO). AF_11/2016</t>
  </si>
  <si>
    <t>1.589,92</t>
  </si>
  <si>
    <t>95652</t>
  </si>
  <si>
    <t>KIT CAVALETE PARA MEDIÇÃO DE ÁGUA - ENTRADA INDIVIDUALIZADA, EM CPVC DN 35 (1 ¼"), PARA 1 MEDIDOR - FORNECIMENTO E INSTALAÇÃO (EXCLUSIVE HIDRÔMETRO). AF_11/2016</t>
  </si>
  <si>
    <t>599,89</t>
  </si>
  <si>
    <t>95653</t>
  </si>
  <si>
    <t>KIT CAVALETE PARA MEDIÇÃO DE ÁGUA - ENTRADA INDIVIDUALIZADA, EM CPVC DN 35 (1 ¼"), PARA 2 MEDIDORES - FORNECIMENTO E INSTALAÇÃO (EXCLUSIVE HIDRÔMETRO). AF_11/2016</t>
  </si>
  <si>
    <t>1.065,02</t>
  </si>
  <si>
    <t>95654</t>
  </si>
  <si>
    <t>KIT CAVALETE PARA MEDIÇÃO DE ÁGUA - ENTRADA INDIVIDUALIZADA, EM CPVC DN 35 (1 ¼"), PARA 3 MEDIDORES - FORNECIMENTO E INSTALAÇÃO (EXCLUSIVE HIDRÔMETRO). AF_11/2016</t>
  </si>
  <si>
    <t>1.569,67</t>
  </si>
  <si>
    <t>95655</t>
  </si>
  <si>
    <t>KIT CAVALETE PARA MEDIÇÃO DE ÁGUA - ENTRADA INDIVIDUALIZADA, EM CPVC DN 35 (1 ¼"), PARA 4 MEDIDORES - FORNECIMENTO E INSTALAÇÃO (EXCLUSIVE HIDRÔMETRO). AF_11/2016</t>
  </si>
  <si>
    <t>2.047,66</t>
  </si>
  <si>
    <t>95657</t>
  </si>
  <si>
    <t>KIT CAVALETE PARA MEDIÇÃO DE ÁGUA - ENTRADA INDIVIDUALIZADA, EM PPR PN20 DN 25 (¾") PARA 1 MEDIDOR - FORNECIMENTO E INSTALAÇÃO (EXCLUSIVE HIDRÔMETRO). AF_11/2016</t>
  </si>
  <si>
    <t>258,33</t>
  </si>
  <si>
    <t>95658</t>
  </si>
  <si>
    <t>KIT CAVALETE PARA MEDIÇÃO DE ÁGUA - ENTRADA INDIVIDUALIZADA, EM PPR PN20 DN 25 (¾" ) PARA 2 MEDIDORES - FORNECIMENTO E INSTALAÇÃO (EXCLUSIVE HIDRÔMETRO). AF_11/2016</t>
  </si>
  <si>
    <t>486,37</t>
  </si>
  <si>
    <t>95659</t>
  </si>
  <si>
    <t>KIT CAVALETE PARA MEDIÇÃO DE ÁGUA - ENTRADA INDIVIDUALIZADA, EM PPR PN20 DN 25 (¾") PARA 3 MEDIDORES - FORNECIMENTO E INSTALAÇÃO (EXCLUSIVE HIDRÔMETRO). AF_11/2016</t>
  </si>
  <si>
    <t>688,24</t>
  </si>
  <si>
    <t>95660</t>
  </si>
  <si>
    <t>KIT CAVALETE PARA MEDIÇÃO DE ÁGUA - ENTRADA INDIVIDUALIZADA, EM PPR PN20 DN 25 (¾") PARA 4 MEDIDORES - FORNECIMENTO E INSTALAÇÃO (EXCLUSIVE HIDRÔMETRO). AF_11/2016</t>
  </si>
  <si>
    <t>971,61</t>
  </si>
  <si>
    <t>95661</t>
  </si>
  <si>
    <t>KIT CAVALETE PARA MEDIÇÃO DE ÁGUA - ENTRADA INDIVIDUALIZADA, EM PPR PN20 DN 32 (1") PARA 1 MEDIDOR - FORNECIMENTO E INSTALAÇÃO (EXCLUSIVE HIDRÔMETRO). AF_11/2016</t>
  </si>
  <si>
    <t>330,27</t>
  </si>
  <si>
    <t>95662</t>
  </si>
  <si>
    <t>KIT CAVALETE PARA MEDIÇÃO DE ÁGUA - ENTRADA INDIVIDUALIZADA, EM PPR PN20 DN 32 (1") PARA 2 MEDIDORES - FORNECIMENTO E INSTALAÇÃO (EXCLUSIVE HIDRÔMETRO). AF_11/2016</t>
  </si>
  <si>
    <t>632,18</t>
  </si>
  <si>
    <t>95663</t>
  </si>
  <si>
    <t>KIT CAVALETE PARA MEDIÇÃO DE ÁGUA - ENTRADA INDIVIDUALIZADA, EM PPR PN20 DN 32 (1") PARA 3 MEDIDORES - FORNECIMENTO E INSTALAÇÃO (EXCLUSIVE HIDRÔMETRO). AF_11/2016</t>
  </si>
  <si>
    <t>955,47</t>
  </si>
  <si>
    <t>95664</t>
  </si>
  <si>
    <t>KIT CAVALETE PARA MEDIÇÃO DE ÁGUA - ENTRADA INDIVIDUALIZADA, EM PPR PN20 DN 32 (1") PARA 4 MEDIDORES - FORNECIMENTO E INSTALAÇÃO (EXCLUSIVE HIDRÔMETRO). AF_11/2016</t>
  </si>
  <si>
    <t>1.258,40</t>
  </si>
  <si>
    <t>95665</t>
  </si>
  <si>
    <t>KIT CAVALETE PARA MEDIÇÃO DE ÁGUA - ENTRADA INDIVIDUALIZADA, EM PPR PN25 DN 25 (¾") PARA 1 MEDIDOR - FORNECIMENTO E INSTALAÇÃO (EXCLUSIVE HIDRÔMETRO). AF_11/2016</t>
  </si>
  <si>
    <t>270,49</t>
  </si>
  <si>
    <t>95666</t>
  </si>
  <si>
    <t>KIT CAVALETE PARA MEDIÇÃO DE ÁGUA - ENTRADA INDIVIDUALIZADA, EM PPR PN25 DN 25 (¾") PARA 2 MEDIDORES - FORNECIMENTO E INSTALAÇÃO (EXCLUSIVE HIDRÔMETRO). AF_11/2016</t>
  </si>
  <si>
    <t>95667</t>
  </si>
  <si>
    <t>KIT CAVALETE PARA MEDIÇÃO DE ÁGUA - ENTRADA INDIVIDUALIZADA, EM PPR PN25 DN 25 (¾") PARA 3 MEDIDORES - FORNECIMENTO E INSTALAÇÃO (EXCLUSIVE HIDRÔMETRO). AF_11/2016</t>
  </si>
  <si>
    <t>772,41</t>
  </si>
  <si>
    <t>95668</t>
  </si>
  <si>
    <t>KIT CAVALETE PARA MEDIÇÃO DE ÁGUA - ENTRADA INDIVIDUALIZADA, EM PPR PN25 DN 25 (¾") PARA 4 MEDIDORES - FORNECIMENTO E INSTALAÇÃO (EXCLUSIVE HIDRÔMETRO). AF_11/2016</t>
  </si>
  <si>
    <t>1.013,29</t>
  </si>
  <si>
    <t>95669</t>
  </si>
  <si>
    <t>KIT CAVALETE PARA MEDIÇÃO DE ÁGUA - ENTRADA INDIVIDUALIZADA, EM PPR PN25 DN 32 (1") PARA 1 MEDIDOR - FORNECIMENTO E INSTALAÇÃO (EXCLUSIVE HIDRÔMETRO). AF_11/2016</t>
  </si>
  <si>
    <t>353,26</t>
  </si>
  <si>
    <t>95670</t>
  </si>
  <si>
    <t>KIT CAVALETE PARA MEDIÇÃO DE ÁGUA - ENTRADA INDIVIDUALIZADA, EM PPR PN25 DN 32 (1") PARA 2 MEDIDORES - FORNECIMENTO E INSTALAÇÃO (EXCLUSIVE HIDRÔMETRO). AF_11/2016</t>
  </si>
  <si>
    <t>659,43</t>
  </si>
  <si>
    <t>95671</t>
  </si>
  <si>
    <t>KIT CAVALETE PARA MEDIÇÃO DE ÁGUA - ENTRADA INDIVIDUALIZADA, EM PPR PN25 DN 32 (1") PARA 3 MEDIDORES - FORNECIMENTO E INSTALAÇÃO (EXCLUSIVE HIDRÔMETRO). AF_11/2016</t>
  </si>
  <si>
    <t>991,81</t>
  </si>
  <si>
    <t>95672</t>
  </si>
  <si>
    <t>KIT CAVALETE PARA MEDIÇÃO DE ÁGUA - ENTRADA INDIVIDUALIZADA, EM PPR PN25 DN 32 (1") PARA 4 MEDIDORES - FORNECIMENTO E INSTALAÇÃO (EXCLUSIVE HIDRÔMETRO). AF_11/2016</t>
  </si>
  <si>
    <t>1.323,87</t>
  </si>
  <si>
    <t>120,79</t>
  </si>
  <si>
    <t>127,70</t>
  </si>
  <si>
    <t>128,43</t>
  </si>
  <si>
    <t>176,76</t>
  </si>
  <si>
    <t>FURO MANUAL EM ALVENARIA, PARA INSTALAÇÕES HIDRÁULICAS, DIÂMETROS MENORES OU IGUAIS A 40 MM. AF_09/2023</t>
  </si>
  <si>
    <t>FURO MANUAL EM ALVENARIA, PARA INSTALAÇÕES HIDRÁULICAS, DIÂMETROS MAIORES QUE 40 MM E MENORES OU IGUAIS A 75 MM. AF_09/2023</t>
  </si>
  <si>
    <t>45,93</t>
  </si>
  <si>
    <t>FURO MANUAL EM ALVENARIA, PARA INSTALAÇÕES HIDRÁULICAS, DIÂMETROS MAIORES QUE 75 MM E MENORES OU IGUAIS A 100 MM. AF_09/2023</t>
  </si>
  <si>
    <t>67,08</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</si>
  <si>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</si>
  <si>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</si>
  <si>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</si>
  <si>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</si>
  <si>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</si>
  <si>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</si>
  <si>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</si>
  <si>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</si>
  <si>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</si>
  <si>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</si>
  <si>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</si>
  <si>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</si>
  <si>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</si>
  <si>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</si>
  <si>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</si>
  <si>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</si>
  <si>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</si>
  <si>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56,49</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</si>
  <si>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</si>
  <si>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</si>
  <si>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</si>
  <si>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</si>
  <si>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</si>
  <si>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</si>
  <si>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</si>
  <si>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</si>
  <si>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</si>
  <si>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</si>
  <si>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</si>
  <si>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</si>
  <si>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</si>
  <si>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</si>
  <si>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</si>
  <si>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</si>
  <si>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</si>
  <si>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</si>
  <si>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19,33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</si>
  <si>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</si>
  <si>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</si>
  <si>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</si>
  <si>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</si>
  <si>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</si>
  <si>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</si>
  <si>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</si>
  <si>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</si>
  <si>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</si>
  <si>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</si>
  <si>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</si>
  <si>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</si>
  <si>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</si>
  <si>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3.063,21</t>
  </si>
  <si>
    <t>2.177,78</t>
  </si>
  <si>
    <t>1.732,48</t>
  </si>
  <si>
    <t>1.466,42</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</si>
  <si>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</si>
  <si>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</si>
  <si>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</si>
  <si>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</si>
  <si>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</si>
  <si>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100128</t>
  </si>
  <si>
    <t>TIL (TUBO DE INSPEÇÃO E LIMPEZA) RADIAL PARA ESGOTO, EM PVC, DN 300X200 MM. AF_12/2020</t>
  </si>
  <si>
    <t>1.703,57</t>
  </si>
  <si>
    <t>101802</t>
  </si>
  <si>
    <t>CAIXA ENTERRADA RETENTORA DE AREIA RETANGULAR, EM ALVENARIA COM BLOCOS DE CONCRETO, DIMENSÕES INTERNAS: 1,00 X 1,00 X 1,20 M, EXCLUINDO TAMPÃO. AF_12/2020</t>
  </si>
  <si>
    <t>1.686,56</t>
  </si>
  <si>
    <t>101803</t>
  </si>
  <si>
    <t>CAIXA ENTERRADA SEPARADORA DE ÓLEO RETANGULAR, EM ALVENARIA COM BLOCOS DE CONCRETO, DIMENSÕES INTERNAS: 0,6 X 0,6 X 1,00 M, EXCLUINDO TAMPÃO. AF_12/2020</t>
  </si>
  <si>
    <t>1.080,96</t>
  </si>
  <si>
    <t>101804</t>
  </si>
  <si>
    <t>CAIXA ENTERRADA SEPARADORA DE ÓLEO RETANGULAR, EM ALVENARIA COM BLOCOS DE CONCRETO, DIMENSÕES INTERNAS: 0,8 X 0,8 X 1,00 M, EXCLUINDO TAMPÃO. AF_12/2020</t>
  </si>
  <si>
    <t>1.352,22</t>
  </si>
  <si>
    <t>101805</t>
  </si>
  <si>
    <t>CAIXA ENTERRADA SEPARADORA DE ÓLEO RETANGULAR, EM ALVENARIA COM BLOCOS DE CONCRETO, DIMENSÕES INTERNAS: 1,00 X 1,00 X 1,00 M, EXCLUINDO TAMPÃO. AF_12/2020</t>
  </si>
  <si>
    <t>1.717,76</t>
  </si>
  <si>
    <t>102111</t>
  </si>
  <si>
    <t>BOMBA CENTRÍFUGA, MONOFÁSICA, 0,5 CV OU 0,49 HP, HM 6 A 20 M, Q 1,2 A 8,3 M3/H - FORNECIMENTO E INSTALAÇÃO. AF_12/2020</t>
  </si>
  <si>
    <t>1.434,25</t>
  </si>
  <si>
    <t>102112</t>
  </si>
  <si>
    <t>BOMBA CENTRÍFUGA, MONOFÁSICA, 0,5 CV OU 0,49 HP, HM 6 A 20 M, Q 1,2 A 8,3 M3/H (NÃO INCLUI O FORNECIMENTO DA BOMBA). AF_12/2020</t>
  </si>
  <si>
    <t>168,70</t>
  </si>
  <si>
    <t>102113</t>
  </si>
  <si>
    <t>BOMBA CENTRÍFUGA, TRIFÁSICA, 1 CV OU 0,99 HP, HM 14 A 40 M, Q 0,6 A 8,4 M3/H - FORNECIMENTO E INSTALAÇÃO. AF_12/2020</t>
  </si>
  <si>
    <t>2.306,23</t>
  </si>
  <si>
    <t>102114</t>
  </si>
  <si>
    <t>BOMBA CENTRÍFUGA, TRIFÁSICA, 1 CV OU 0,99 HP, HM 14 A 40 M, Q 0,6 A 8,4 M3/H (NÃO INCLUI O FORNECIMENTO DA BOMBA). AF_12/2020</t>
  </si>
  <si>
    <t>172,93</t>
  </si>
  <si>
    <t>102115</t>
  </si>
  <si>
    <t>BOMBA CENTRÍFUGA, TRIFÁSICA, 1,5 CV OU 1,48 HP, HM 10 A 70 M, Q 1,8 A 5,3 M3/H - FORNECIMENTO E INSTALAÇÃO. AF_12/2020</t>
  </si>
  <si>
    <t>4.036,85</t>
  </si>
  <si>
    <t>102116</t>
  </si>
  <si>
    <t>BOMBA CENTRÍFUGA, TRIFÁSICA, 1,5 CV OU 1,48 HP, HM 10 A 24 M, Q 6,1 A 21,9 M3/H - FORNECIMENTO E INSTALAÇÃO. AF_12/2020</t>
  </si>
  <si>
    <t>2.464,94</t>
  </si>
  <si>
    <t>102117</t>
  </si>
  <si>
    <t>BOMBA CENTRÍFUGA, TRIFÁSICA, 1,5 CV OU 1,48 HP (NÃO INCLUI O FORNECIMENTO DA BOMBA). AF_12/2020</t>
  </si>
  <si>
    <t>178,05</t>
  </si>
  <si>
    <t>102118</t>
  </si>
  <si>
    <t>BOMBA CENTRÍFUGA, TRIFÁSICA, 3 CV OU 2,96 HP, HM 34 A 40 M, Q 8,6 A 14,8 M3/H - FORNECIMENTO E INSTALAÇÃO. AF_12/2020</t>
  </si>
  <si>
    <t>3.373,41</t>
  </si>
  <si>
    <t>102119</t>
  </si>
  <si>
    <t>BOMBA CENTRÍFUGA, TRIFÁSICA, 3 CV OU 2,96 HP, HM 34 A 40 M, Q 8,6 A 14,8 M3/H (NÃO INCLUI O FORNECIMENTO DA BOMBA). AF_12/2020</t>
  </si>
  <si>
    <t>182,48</t>
  </si>
  <si>
    <t>102121</t>
  </si>
  <si>
    <t>MOTO BOMBA HORIZONTAL ATÉ 10 CV, HM 75 A 80 M, Q 25,4 A 48 (NÃO INCLUI O FORNECIMENTO DA BOMBA). AF_12/2020</t>
  </si>
  <si>
    <t>102122</t>
  </si>
  <si>
    <t>BOMBA CENTRÍFUGA, TRIFÁSICA, 10 CV OU 9,86 HP, HM 85 A 140 M, Q 4,2 A 14,9 M3/H - FORNECIMENTO E INSTALAÇÃO. AF_12/2020</t>
  </si>
  <si>
    <t>11.495,78</t>
  </si>
  <si>
    <t>102123</t>
  </si>
  <si>
    <t>BOMBA CENTRÍFUGA, TRIFÁSICA, 10 CV OU 9,86 HP, HM 85 A 140 M, Q 4,2 A 14,9 M3/H (NÃO INCLUI O FORNECIMENTO DA BOMBA). AF_12/2020</t>
  </si>
  <si>
    <t>241,82</t>
  </si>
  <si>
    <t>102136</t>
  </si>
  <si>
    <t>INSTALAÇÃO DE QUADRO ELÉTRICO PARA BOMBAS TRIFÁSICAS ATÉ 25 CV (NÃO INCLUI O FORNECIMENTO DO QUADRO). AF_12/2020</t>
  </si>
  <si>
    <t>91,39</t>
  </si>
  <si>
    <t>102137</t>
  </si>
  <si>
    <t>CHAVE DE BOIA AUTOMÁTICA SUPERIOR/INFERIOR 15A/250V - FORNECIMENTO E INSTALAÇÃO. AF_12/2020</t>
  </si>
  <si>
    <t>84,11</t>
  </si>
  <si>
    <t>102138</t>
  </si>
  <si>
    <t>MOTO BOMBA HORIZONTAL DE 12,5 A 25 CV, HM 140 M (NÃO INCLUI O FORNECIMENTO DA BOMBA). AF_12/2020</t>
  </si>
  <si>
    <t>263,24</t>
  </si>
  <si>
    <t>103517</t>
  </si>
  <si>
    <t>AQUECEDOR SOLAR COMPACTO, KIT PARA 1 COLETOR SOLAR EM VIDRO TEMPERADO E SERPENTINA EM TUBO DE COBRE COM SUPORTE, RESERVATÓRIO, FIXAÇÕES E TUBOS - FORNECIMENTO E INSTALAÇÃO. AF_12/2021</t>
  </si>
  <si>
    <t>3.612,42</t>
  </si>
  <si>
    <t>103519</t>
  </si>
  <si>
    <t>BLOCO CONCRETADO NO LOCAL, 20X20X15CM, PARA BASE DE FIXAÇÃO DA ESTRUTURA SOLAR PARA LAJE DE CONCRETO - FORNECIMENTO E INSTALAÇÃO. AF_12/2021</t>
  </si>
  <si>
    <t>103520</t>
  </si>
  <si>
    <t>RESERVATÓRIO TÉRMICO/BOILER SOLAR EM AÇO INOX 400 L COM 2 PLACAS COLETORAS EM VIDRO TEMPERADO COM SERPENTINA EM TUBO DE COBRE 2 X 1 M - FORNECIMENTO E INSTALAÇÃO. AF_12/2021</t>
  </si>
  <si>
    <t>5.935,47</t>
  </si>
  <si>
    <t>103521</t>
  </si>
  <si>
    <t>RESERVATÓRIO TÉRMICO/BOILER SOLAR EM AÇO INOX 600 L COM 3 PLACAS COLETORAS EM VIDRO TEMPERADO COM SERPENTINA EM TUBO DE COBRE 2 X 1 M - FORNECIMENTO E INSTALAÇÃO. AF_12/2021</t>
  </si>
  <si>
    <t>7.881,55</t>
  </si>
  <si>
    <t>103522</t>
  </si>
  <si>
    <t>RESERVATÓRIO TÉRMICO/BOILER SOLAR EM AÇO INOX 800 L COM 4 PLACAS COLETORAS EM VIDRO TEMPERADO COM SERPENTINA EM TUBO DE COBRE 2 X 1 M - FORNECIMENTO E INSTALAÇÃO. AF_12/2021</t>
  </si>
  <si>
    <t>7.947,69</t>
  </si>
  <si>
    <t>103523</t>
  </si>
  <si>
    <t>RESERVATÓRIO TÉRMICO/BOILER SOLAR EM AÇO INOX 1000 L COM 5 PLACAS COLETORAS EM VIDRO TEMPERADO COM SERPENTINA EM TUBO DE COBRE 2 X 1 M - FORNECIMENTO E INSTALAÇÃO. AF_12/2021</t>
  </si>
  <si>
    <t>11.956,57</t>
  </si>
  <si>
    <t>104660</t>
  </si>
  <si>
    <t>CONJUNTO DE PONTOS HIDRÁULICOS DE ÁGUA FRIA PARA BANHEIRO (RAMAL/SUB-RAMAL E DISTRIBUIÇÃO) EM PVC, COM TUBOS, CONEXÕES, REGISTROS, CORTES E FIXAÇÕES EM PRÉDIO COM TUBULAÇÕES EMBUTIDAS COM RASGO. AF_05/2023</t>
  </si>
  <si>
    <t>1.458,92</t>
  </si>
  <si>
    <t>104661</t>
  </si>
  <si>
    <t>CONJUNTO DE PONTOS HIDRÁULICOS DE ÁGUA FRIA PARA COZINHA (RAMAL/SUB-RAMAL E DISTRIBUIÇÃO) EM PVC, COM TUBOS, CONEXÕES, REGISTROS, CORTES E FIXAÇÕES EM PRÉDIO COM TUBULAÇÕES EMBUTIDAS COM RASGO. AF_05/2023</t>
  </si>
  <si>
    <t>659,03</t>
  </si>
  <si>
    <t>104662</t>
  </si>
  <si>
    <t>CONJUNTO DE PONTOS HIDRÁULICOS DE ÁGUA FRIA PARA ÁREA DE SERVIÇO (RAMAL/SUB-RAMAL E DISTRIBUIÇÃO) EM PVC, COM TUBOS, CONEXÕES, REGISTROS, CORTES E FIXAÇÕES EM PRÉDIO COM TUBULAÇÕES EMBUTIDAS COM RASGO. AF_05/2023</t>
  </si>
  <si>
    <t>451,84</t>
  </si>
  <si>
    <t>104663</t>
  </si>
  <si>
    <t>CONJUNTO DE PONTOS HIDRÁULICOS DE ÁGUA FRIA PARA BANHEIRO (RAMAL/SUB-RAMAL E DISTRIBUIÇÃO) EM PVC, COM TUBOS, CONEXÕES, REGISTROS, CORTES E FIXAÇÕES EM PRÉDIO (PRUMADA INDIVIDUAL), COM TUBULAÇÕES APARENTES OU EMBUTIDAS SEM RASGO. AF_05/2023</t>
  </si>
  <si>
    <t>571,99</t>
  </si>
  <si>
    <t>104664</t>
  </si>
  <si>
    <t>CONJUNTO DE PONTOS HIDRÁULICOS DE ÁGUA FRIA PARA COZINHA OU SERVIÇO (RAMAL/SUB-RAMAL E DISTRIBUIÇÃO) EM PVC, COM TUBOS, CONEXÕES, REGISTROS, CORTES E FIXAÇÕES EM PRÉDIO (PRUMADA INDIVIDUAL), COM TUBULAÇÕES APARENTES OU EMBUTIDAS SEM RASGO. AF_05/2023</t>
  </si>
  <si>
    <t>104665</t>
  </si>
  <si>
    <t>CONJUNTO DE PONTOS HIDRÁULICOS DE ÁGUA FRIA PARA BANHEIRO (RAMAL/SUB-RAMAL E DISTRIBUIÇÃO) EM PVC, COM TUBOS, CONEXÕES, REGISTROS, CORTES E FIXAÇÕES EM PRÉDIO (PRUMADA COLETIVA), COM TUBULAÇÕES APARENTES OU EMBUTIDAS SEM RASGO. AF_05/2023</t>
  </si>
  <si>
    <t>731,63</t>
  </si>
  <si>
    <t>104666</t>
  </si>
  <si>
    <t>CONJUNTO DE PONTOS HIDRÁULICOS DE ÁGUA FRIA PARA COZINHA OU SERVIÇO (RAMAL/SUB-RAMAL E DISTRIBUIÇÃO) EM PVC, COM  TUBOS, CONEXÕES, REGISTROS, CORTES E FIXAÇÕES EM PRÉDIO (PRUMADA COLETIVA) SEM RASGO . AF_05/2023</t>
  </si>
  <si>
    <t>343,81</t>
  </si>
  <si>
    <t>104667</t>
  </si>
  <si>
    <t>COMPOSIÇÃO PARAMÉTRICA DE INSTALAÇÃO DE TUBOS DE PVC SOLDÁVEL PARA ÁGUA FRIA (PRUMADA INDIVIDUAL), POR APARTAMENTO, COM  CONEXÕES, CORTES E FIXAÇÕES, PARA PRÉDIO COM ATÉ 4 PAVIMENTOS. AF_05/2023</t>
  </si>
  <si>
    <t>104668</t>
  </si>
  <si>
    <t>COMPOSIÇÃO PARAMÉTRICA DE INSTALAÇÃO DE TUBOS DE PVC SOLDÁVEL PARA ÁGUA FRIA, POR PAVIMENTO (PRUMADA COLETIVA), COM  CONEXÕES, CORTES E FIXAÇÕES, PARA PRÉDIO COM ATÉ 4 PAVIMENTOS, COM 4 APARTAMENTOS ALIMENTADOS POR PRUMADA E PAVIMENTO. AF_05/2023</t>
  </si>
  <si>
    <t>UNXPAV</t>
  </si>
  <si>
    <t>140,73</t>
  </si>
  <si>
    <t>104669</t>
  </si>
  <si>
    <t>COMPOSIÇÃO PARAMÉTRICA DE INSTALAÇÃO DE TUBOS DE PVC SOLDÁVEL PARA ÁGUA FRIA, POR PAVIMENTO (PRUMADA COLETIVA), COM  CONEXÕES, CORTES E FIXAÇÕES, PARA PRÉDIO ENTRE 5 E 8 PAVIMENTOS, COM 4 APARTAMENTOS ALIMENTADOS POR PRUMADA E PAVIMENTO. AF_05/2023</t>
  </si>
  <si>
    <t>164,48</t>
  </si>
  <si>
    <t>104670</t>
  </si>
  <si>
    <t>COMPOSIÇÃO PARAMÉTRICA DE INSTALAÇÃO DE TUBOS DE PVC SOLDÁVEL PARA ÁGUA FRIA, POR PAVIMENTO (PRUMADA COLETIVA), COM  CONEXÕES, CORTES E FIXAÇÕES, PARA PRÉDIO ENTRE 9 E 12 PAVIMENTOS, COM 4 APARTAMENTOS ALIMENTADOS POR PRUMADA E PAVIMENTO. AF_05/2023</t>
  </si>
  <si>
    <t>235,98</t>
  </si>
  <si>
    <t>104671</t>
  </si>
  <si>
    <t>CONJUNTO DE PONTOS HIDRÁULICOS DE ÁGUA QUENTE PARA BANHEIRO (RAMAL/SUB-RAMAL E DISTRIBUIÇÃO) EM CPVC, COM  TUBOS, CONEXÕES, REGISTROS, CORTES E FIXAÇÕES EM PRÉDIO COM TUBULAÇÕES EMBUTIDAS EM RASGO. AF_05/2023</t>
  </si>
  <si>
    <t>1.233,55</t>
  </si>
  <si>
    <t>104672</t>
  </si>
  <si>
    <t>CONJUNTO DE PONTOS HIDRÁULICOS DE ÁGUA QUENTE PARA COZINHA (RAMAL/SUB-RAMAL E DISTRIBUIÇÃO) EM CPVC, COM  TUBOS, CONEXÕES, REGISTROS, CORTES E FIXAÇÕES EM PRÉDIO COM TUBULAÇÕES EMBUTIDAS EM RASGO. AF_05/2023</t>
  </si>
  <si>
    <t>462,57</t>
  </si>
  <si>
    <t>104673</t>
  </si>
  <si>
    <t>CONJUNTO DE PONTOS HIDRÁULICOS DE ÁGUA QUENTE PARA BANHEIRO(RAMAL/SUB-RAMAL E DISTRIBUIÇÃO) EM CPVC, COM  TUBOS, CONEXÕES, REGISTROS, CORTES E FIXAÇÕES EM PRÉDIO COM TUBULAÇÕES APARENTES OU EMBUTIDAS SEM RASGO. AF_05/2023</t>
  </si>
  <si>
    <t>754,44</t>
  </si>
  <si>
    <t>104674</t>
  </si>
  <si>
    <t>COMPOSIÇÃO PARAMÉTRICA DE INSTALAÇÃO DE TUBOS DE PVC, SÉRIE R, PARA COLETA DE ÁGUA PLUVIAL EM VARANDA, INSTALADO EM RAMAL DE ENCAMINHAMENTO E CONDUTOR VERTICAL, COM  CONEXÕES, RALOS, CORTES E FIXAÇÕES, PARA PRÉDIO. AF_05/2023</t>
  </si>
  <si>
    <t>247,03</t>
  </si>
  <si>
    <t>104675</t>
  </si>
  <si>
    <t>COMPOSIÇÃO PARAMÉTRICA DE INSTALAÇÃO DE TUBOS DE PVC, SÉRIE R, PARA COLETA DE ÁGUA PLUVIAL EM COBERTURA, INSTALADOS EM CONDUTORES VERTICAIS, POR PAVIMENTO, COM  CONEXÕES, CORTES E FIXAÇÕES, PARA PRÉDIO DE MÚLTIPLOS PAVIMENTOS. AF_05/2023</t>
  </si>
  <si>
    <t>M2XPAV</t>
  </si>
  <si>
    <t>104676</t>
  </si>
  <si>
    <t>CONJUNTO DE PONTOS DE COLETA DE ESGOTO PARA BANHEIRO (RAMAL DE ESGOTO SANITÁRIO), EM PVC SÉRIE NORMAL, COM  TUBOS, CONEXÕES, RALOS, CAIXAS SIFONADAS, CORTES E FIXAÇÕES EM PRÉDIO COM PRUMADA DE DESCIDA DE ESGOTO DENTRO DO BANHEIRO. AF_05/2023</t>
  </si>
  <si>
    <t>448,92</t>
  </si>
  <si>
    <t>104677</t>
  </si>
  <si>
    <t>CONJUNTO DE PONTOS DE COLETA DE ESGOTO PARA BANHEIRO (RAMAL DE ESGOTO SANITÁRIO), EM PVC SÉRIE NORMAL, COM  TUBOS, CONEXÕES, RALOS, CAIXAS SIFONADAS, CORTES E FIXAÇÕES EM PRÉDIO COM PRUMADA DE DESCIDA DE ESGOTO FORA DO BANHEIRO. AF_05/2023</t>
  </si>
  <si>
    <t>734,03</t>
  </si>
  <si>
    <t>104678</t>
  </si>
  <si>
    <t>CONJUNTO DE PONTOS DE COLETA DE ESGOTO PARA COZINHA (RAMAL DE ESGOTO SANITÁRIO), EM PVC SÉRIE NORMAL, COM  TUBOS, CONEXÕES, CORTES E FIXAÇÕES EM PRÉDIO. AF_05/2023</t>
  </si>
  <si>
    <t>173,40</t>
  </si>
  <si>
    <t>104679</t>
  </si>
  <si>
    <t>CONJUNTO DE PONTOS DE COLETA DE ESGOTO PARA ÁREA DE SERVIÇO (RAMAL DE ESGOTO SANITÁRIO), EM PVC SÉRIE NORMAL, COM  TUBOS, CONEXÕES, RALOS, CAIXAS SIFONADAS, CORTES E FIXAÇÕES EM PRÉDIO. AF_05/2023</t>
  </si>
  <si>
    <t>104680</t>
  </si>
  <si>
    <t>COMPOSIÇÃO PARAMÉTRICA DE INSTALAÇÃO DE TUBOS DE PVC SÉRIE NORMAL (PRUMADA DE ESGOTO SANITÁRIO), DN 100MM, POR AMBIENTE HIDRÁULICO, COM  CONEXÕES, CORTES E FIXAÇÕES PARA PRÉDIO. AF_05/2023</t>
  </si>
  <si>
    <t>173,10</t>
  </si>
  <si>
    <t>104681</t>
  </si>
  <si>
    <t>COMPOSIÇÃO PARAMÉTRICA DE INSTALAÇÃO DE TUBOS DE PVC SÉRIE NORMAL (PRUMADA DE ESGOTO SANITÁRIO), DN 75MM, POR AMBIENTE HIDRÁULICO, COM  CONEXÕES, CORTES E FIXAÇÕES PARA PRÉDIO. AF_05/2023</t>
  </si>
  <si>
    <t>122,77</t>
  </si>
  <si>
    <t>104682</t>
  </si>
  <si>
    <t>COMPOSIÇÃO PARAMÉTRICA DE INSTALAÇÃO DE TUBOS DE PVC SÉRIE NORMAL (PRUMADA DE VENTILAÇÃO), DN 100MM, POR APARTAMENTO (2 BANHEIROS) E DESCIDA DE ESGOTO NO BANHEIRO, COM  CONEXÕES, CORTES E FIXAÇÕES PARA PRÉDIO COM MAIS DO QUE 4 PAVIMENTOS. AF_05/2023</t>
  </si>
  <si>
    <t>647,90</t>
  </si>
  <si>
    <t>104683</t>
  </si>
  <si>
    <t>COMPOSIÇÃO PARAMÉTRICA DE INSTALAÇÃO DE TUBOS DE PVC SÉRIE NORMAL (PRUMADA DE VENTILAÇÃO), DN 75MM, POR APARTAMENTO (1 BANHEIRO) E DESCIDA DE ESGOTO FORA DO BANHEIRO, COM  CONEXÕES, CORTES E FIXAÇÕES PARA PRÉDIO COM ATÉ 4 PAVIMENTOS. AF_05/2023</t>
  </si>
  <si>
    <t>100,63</t>
  </si>
  <si>
    <t>104767</t>
  </si>
  <si>
    <t>FURO MECANIZADO EM ALVENARIA, PARA INSTALAÇÕES HIDRÁULICAS, DIÂMETROS MENORES OU IGUAIS A 40 MM. AF_09/2023</t>
  </si>
  <si>
    <t>104769</t>
  </si>
  <si>
    <t>FURO MECANIZADO EM ALVENARIA, PARA INSTALAÇÕES HIDRÁULICAS, DIÂMETROS MAIORES QUE 40 MM E MENORES OU IGUAIS A 75 MM. AF_09/2023</t>
  </si>
  <si>
    <t>104771</t>
  </si>
  <si>
    <t>FURO MECANIZADO EM ALVENARIA, PARA INSTALAÇÕES HIDRÁULICAS, DIÂMETROS MAIORES QUE 75 MM E MENORES OU IGUAIS A 100 MM. AF_09/2023</t>
  </si>
  <si>
    <t>104773</t>
  </si>
  <si>
    <t>FURO MECANIZADO EM CONCRETO, COM PERFURATRIZ, PARA INSTALAÇÕES HIDRÁULICAS, DIÂMETROS MENORES OU IGUAIS A 40 MM. AF_09/2023</t>
  </si>
  <si>
    <t>104775</t>
  </si>
  <si>
    <t>FURO MECANIZADO EM CONCRETO, COM PERFURATRIZ, PARA INSTALAÇÕES HIDRÁULICAS, DIÂMETROS MAIORES QUE 40 MM E MENORES OU IGUAIS A 75 MM. AF_09/2023</t>
  </si>
  <si>
    <t>104777</t>
  </si>
  <si>
    <t>FURO MECANIZADO EM CONCRETO, COM PERFURATRIZ, PARA INSTALAÇÕES HIDRÁULICAS, DIÂMETROS MAIORES QUE 75 MM E MENORES OU IGUAIS A 150 MM. AF_09/2023</t>
  </si>
  <si>
    <t>104779</t>
  </si>
  <si>
    <t>RASGO LINEAR MECANIZADO EM ALVENARIA, PARA RAMAIS/ DISTRIBUIÇÃO DE INSTALAÇÕES HIDRÁULICAS, DIÂMETROS MENORES OU IGUAIS A 40 MM. AF_09/2023</t>
  </si>
  <si>
    <t>104781</t>
  </si>
  <si>
    <t>RASGO LINEAR MECANIZADO EM ALVENARIA, PARA RAMAIS/ DISTRIBUIÇÃO DE INSTALAÇÕES HIDRÁULICAS, DIÂMETROS MAIORES QUE 40 MM E MENORES OU IGUAIS A 75 MM. AF_09/2023</t>
  </si>
  <si>
    <t>104782</t>
  </si>
  <si>
    <t>PASSANTE TIPO PEÇA EM FÔRMA DE MADEIRA, FIXADO EM LAJE, PARA PASSAGEM DE NO MÁXIMO 5 TUBOS DE 50 MM DE DIÂMETRO. AF_09/2023</t>
  </si>
  <si>
    <t>54,03</t>
  </si>
  <si>
    <t>104783</t>
  </si>
  <si>
    <t>PASSANTE TIPO TUBO COM DIÂMETRO DE 50 MM, FIXADO EM LAJE, PARA PASSAGEM DE TUBULAÇÕES COM NO MÁXIMO 40 MM DE DIÂMETRO. AF_09/2023</t>
  </si>
  <si>
    <t>104784</t>
  </si>
  <si>
    <t>PASSANTE TIPO TUBO COM DIÂMETRO DE 150 MM, FIXADO EM LAJE, PARA PASSAGEM DE TUBULAÇÕES COM NO MÁXIMO 100 MM DE DIÂMETRO. AF_09/2023</t>
  </si>
  <si>
    <t>104786</t>
  </si>
  <si>
    <t>RASGO LINEAR MECANIZADO EM CONCRETO, PARA RAMAIS/ DISTRIBUIÇÃO DE INSTALAÇÕES HIDRÁULICAS, DIÂMETROS MENORES OU IGUAIS A 40 MM. AF_09/2023</t>
  </si>
  <si>
    <t>104787</t>
  </si>
  <si>
    <t>RASGO LINEAR MECANIZADO EM CONCRETO, PARA RAMAIS/ DISTRIBUIÇÃO DE INSTALAÇÕES HIDRÁULICAS, DIÂMETROS MAIORES QUE 40 MM E MENORES OU IGUAIS A 75 MM. AF_09/2023</t>
  </si>
  <si>
    <t>104788</t>
  </si>
  <si>
    <t>RASGO LINEAR MECANIZADO EM CONCRETO, PARA RAMAIS/ DISTRIBUIÇÃO DE INSTALAÇÕES HIDRÁULICAS, DIÂMETROS MAIORES QUE 75 MM E MENORES OU IGUAIS A 100 MM. AF_09/2023</t>
  </si>
  <si>
    <t>104031</t>
  </si>
  <si>
    <t>COLAR DE TOMADA, PVC, COM TRAVAS, DE 60 MM X 1/2" OU 60 MM X 3/4", PARA LIGAÇÃO PREDIAL DE ÁGUA. AF_06/2022</t>
  </si>
  <si>
    <t>104032</t>
  </si>
  <si>
    <t>COLAR DE TOMADA, PVC, COM TRAVAS, DE 75 MM X 1/2" OU 75 MM X 3/4", PARA LIGAÇÃO PREDIAL DE ÁGUA. AF_06/2022</t>
  </si>
  <si>
    <t>104033</t>
  </si>
  <si>
    <t>COLAR DE TOMADA, PVC, COM TRAVAS, DE 85 MM X 1/2" OU 85 MM X 3/4", PARA LIGAÇÃO PREDIAL DE ÁGUA. AF_06/2022</t>
  </si>
  <si>
    <t>104034</t>
  </si>
  <si>
    <t>COLAR DE TOMADA, PVC, COM TRAVAS, DE 110 MM X 1/2" OU 110 MM X 3/4", PARA LIGAÇÃO PREDIAL DE ÁGUA. AF_06/2022</t>
  </si>
  <si>
    <t>104035</t>
  </si>
  <si>
    <t>COLAR DE TOMADA, POLIPROPILENO, COM PARAFUSOS, 63 MM X 1/2", PARA LIGAÇÃO PREDIAL DE ÁGUA. AF_06/2022</t>
  </si>
  <si>
    <t>104036</t>
  </si>
  <si>
    <t>COLAR DE TOMADA, POLIPROPILENO, COM PARAFUSOS, 63 MM X 3/4", PARA LIGAÇÃO PREDIAL DE ÁGUA. AF_06/2022</t>
  </si>
  <si>
    <t>104039</t>
  </si>
  <si>
    <t>TÊ DE SERVIÇO INTEGRADO, POLIPROPILENO, PARA TUBOS EM PEAD, 63 MM X 20 MM, PARA LIGAÇÃO PREDIAL DE ÁGUA. AF_06/2022</t>
  </si>
  <si>
    <t>104043</t>
  </si>
  <si>
    <t>ADAPTADOR, POLIPROPILENO, PARA TUBOS EM PEAD, 20 MM X 1/2", PARA LIGAÇÃO PREDIAL DE ÁGUA. AF_06/2022</t>
  </si>
  <si>
    <t>104044</t>
  </si>
  <si>
    <t>ADAPTADOR, POLIPROPILENO, PARA TUBOS EM PEAD, 20 MM X 3/4", PARA LIGAÇÃO PREDIAL DE ÁGUA. AF_06/2022</t>
  </si>
  <si>
    <t>104045</t>
  </si>
  <si>
    <t>ADAPTADOR, POLIPROPILENO, PARA TUBOS EM PEAD, 32 MM X 1", PARA LIGAÇÃO PREDIAL DE ÁGUA. AF_06/2022</t>
  </si>
  <si>
    <t>13,94</t>
  </si>
  <si>
    <t>104046</t>
  </si>
  <si>
    <t>COTOVELO/JOELHO COM ADAPTADOR, POLIPROPILENO, PARA TUBOS EM PEAD, 20 MM X 1/2", PARA LIGAÇÃO PREDIAL DE ÁGUA. AF_06/2022</t>
  </si>
  <si>
    <t>104047</t>
  </si>
  <si>
    <t>COTOVELO/JOELHO COM ADAPTADOR, POLIPROPILENO, PARA TUBOS EM PEAD, 20 MM X 3/4", PARA LIGAÇÃO PREDIAL DE ÁGUA. AF_06/2022</t>
  </si>
  <si>
    <t>104048</t>
  </si>
  <si>
    <t>COTOVELO/JOELHO COM ADAPTADOR, POLIPROPILENO, PARA TUBOS EM PEAD, 32 MM X 1", PARA LIGAÇÃO PREDIAL DE ÁGUA. AF_06/2022</t>
  </si>
  <si>
    <t>104049</t>
  </si>
  <si>
    <t>ADAPTADOR, PVC, CURTO COM BOLSA E ROSCA, 20 MM X 1/2", PARA LIGAÇÃO PREDIAL DE ÁGUA. AF_06/2022</t>
  </si>
  <si>
    <t>104050</t>
  </si>
  <si>
    <t>ADAPTADOR, PVC, CURTO COM BOLSA E ROSCA, 32 MM X 1", PARA LIGAÇÃO PREDIAL DE ÁGUA. AF_06/2022</t>
  </si>
  <si>
    <t>104051</t>
  </si>
  <si>
    <t>COTOVELO/JOELHO 90°, POLIPROPILENO, PARA TUBOS EM PEAD, 20 X 20 MM, PARA LIGAÇÃO PREDIAL DE ÁGUA. AF_06/2022</t>
  </si>
  <si>
    <t>104052</t>
  </si>
  <si>
    <t>COTOVELO/JOELHO 90°, POLIPROPILENO, PARA TUBOS EM PEAD, 32 X 32 MM, PARA LIGAÇÃO PREDIAL DE ÁGUA. AF_06/2022</t>
  </si>
  <si>
    <t>104053</t>
  </si>
  <si>
    <t>UNIÃO, POLIPROPILENO, PARA TUBOS EM PEAD, 20 MM, PARA LIGAÇÃO PREDIAL DE ÁGUA. AF_06/2022</t>
  </si>
  <si>
    <t>104054</t>
  </si>
  <si>
    <t>UNIÃO, POLIPROPILENO, PARA TUBOS EM PEAD, 32 MM, PARA LIGAÇÃO PREDIAL DE ÁGUA. AF_06/2022</t>
  </si>
  <si>
    <t>104055</t>
  </si>
  <si>
    <t>REGISTRO ESFERA, PVC, DE PASSEIO, PARA POLIETILENO, 20 MM, PARA LIGAÇÃO PREDIAL DE ÁGUA. AF_06/2022</t>
  </si>
  <si>
    <t>104056</t>
  </si>
  <si>
    <t>REGISTRO ESFERA, PVC, COM ROSCA, 1/2", PARA LIGAÇÃO PREDIAL DE ÁGUA. AF_06/2022</t>
  </si>
  <si>
    <t>104058</t>
  </si>
  <si>
    <t>LUVA, PVC, ROSCÁVEL, 1/2", PARA LIGAÇÃO PREDIAL DE ÁGUA. AF_06/2022</t>
  </si>
  <si>
    <t>104059</t>
  </si>
  <si>
    <t>LUVA, PVC, ROSCÁVEL, 1", PARA LIGAÇÃO PREDIAL DE ÁGUA. AF_06/2022</t>
  </si>
  <si>
    <t>104060</t>
  </si>
  <si>
    <t>TUBO, PEAD, PE-80, DE = 20 MM X 2,3 MM, PARA LIGAÇÃO PREDIAL DE ÁGUA. AF_06/2022</t>
  </si>
  <si>
    <t>104061</t>
  </si>
  <si>
    <t>TUBO, PEAD, PE-80, DE = 32 MM X 3,0 MM, PARA LIGAÇÃO PREDIAL DE ÁGUA. AF_06/2022</t>
  </si>
  <si>
    <t>104112</t>
  </si>
  <si>
    <t>COMPOSIÇÃO PARAMÉTRICA DE LIGAÇÃO PREDIAL DE ÁGUA, REDE DN 50 MM, RAMAL PREDIAL DE 20 MM, L = 2,0 M, LARGURA DA VALA = 0,65 M; COM COLAR DE TOMADA DE PVC; ESCAVAÇÃO MECANIZADA, PREPARO DE FUNDO DE VALA E REATERRO COMPACTADO. AF_06/2022</t>
  </si>
  <si>
    <t>154,55</t>
  </si>
  <si>
    <t>104114</t>
  </si>
  <si>
    <t>COMPOSIÇÃO PARAMÉTRICA DE LIGAÇÃO PREDIAL DE ÁGUA, REDE DN 50 MM, RAMAL PREDIAL DE 20 MM, L = 4,0 M, LARGURA DA VALA = 0,65 M; COM COLAR DE TOMADA DE PVC; ESCAVAÇÃO MECANIZADA, PREPARO DE FUNDO DE VALA E REATERRO COMPACTADO. AF_06/2022</t>
  </si>
  <si>
    <t>227,59</t>
  </si>
  <si>
    <t>104116</t>
  </si>
  <si>
    <t>COMPOSIÇÃO PARAMÉTRICA DE LIGAÇÃO PREDIAL DE ÁGUA, REDE DN 50 MM, RAMAL PREDIAL DE 20 MM, L = 6,0 M, LARGURA DA VALA = 0,65 M; COM COLAR DE TOMADA DE PVC; ESCAVAÇÃO MECANIZADA, PREPARO DE FUNDO DE VALA E REATERRO COMPACTADO. AF_06/2022</t>
  </si>
  <si>
    <t>300,64</t>
  </si>
  <si>
    <t>104118</t>
  </si>
  <si>
    <t>COMPOSIÇÃO PARAMÉTRICA DE LIGAÇÃO PREDIAL DE ÁGUA, REDE DN 50 MM, RAMAL PREDIAL DE 20 MM, L = 2,0 M, LARGURA DA VALA = 0,65 M; COM COLAR DE TOMADA DE PVC; ESCAVAÇÃO MANUAL, PREPARO DE FUNDO DE VALA E REATERRO COMPACTADO. AF_06/2022</t>
  </si>
  <si>
    <t>279,27</t>
  </si>
  <si>
    <t>104120</t>
  </si>
  <si>
    <t>COMPOSIÇÃO PARAMÉTRICA DE LIGAÇÃO PREDIAL DE ÁGUA, REDE DN 50 MM, RAMAL PREDIAL DE 20 MM, L = 4,0 M, LARGURA DA VALA = 0,65 M; COM COLAR DE TOMADA DE PVC; ESCAVAÇÃO MANUAL, PREPARO DE FUNDO DE VALA E REATERRO COMPACTADO. AF_06/2022</t>
  </si>
  <si>
    <t>439,07</t>
  </si>
  <si>
    <t>104122</t>
  </si>
  <si>
    <t>COMPOSIÇÃO PARAMÉTRICA DE LIGAÇÃO PREDIAL DE ÁGUA, REDE DN 50 MM, RAMAL PREDIAL DE 20 MM, L = 6,0 M, LARGURA DA VALA = 0,65 M; COM COLAR DE TOMADA DE PVC; ESCAVAÇÃO MANUAL, PREPARO DE FUNDO DE VALA E REATERRO COMPACTADO. AF_06/2022</t>
  </si>
  <si>
    <t>598,88</t>
  </si>
  <si>
    <t>104062</t>
  </si>
  <si>
    <t>CURVA LONGA, 90 GRAUS, PVC OCRE, JUNTA ELÁSTICA, DN 100 MM, PARA COLETOR PREDIAL DE ESGOTO. AF_06/2022</t>
  </si>
  <si>
    <t>104063</t>
  </si>
  <si>
    <t>CURVA LONGA, 45 GRAUS, PVC OCRE, JUNTA ELÁSTICA, DN 100 MM, PARA COLETOR PREDIAL DE ESGOTO. AF_06/2022</t>
  </si>
  <si>
    <t>104064</t>
  </si>
  <si>
    <t>CURVA LONGA, 90 GRAUS, PVC OCRE, JUNTA ELÁSTICA, DN 150 MM, PARA COLETOR PREDIAL DE ESGOTO. AF_06/2022</t>
  </si>
  <si>
    <t>186,12</t>
  </si>
  <si>
    <t>104065</t>
  </si>
  <si>
    <t>CURVA LONGA, 45 GRAUS, PVC OCRE, JUNTA ELÁSTICA, DN 150 MM, PARA COLETOR PREDIAL DE ESGOTO. AF_06/2022</t>
  </si>
  <si>
    <t>157,20</t>
  </si>
  <si>
    <t>104072</t>
  </si>
  <si>
    <t>TÊ, PVC OCRE, JUNTA ELÁSTICA, DN 200 MM, PARA COLETOR PREDIAL DE ESGOTO. AF_06/2022</t>
  </si>
  <si>
    <t>284,79</t>
  </si>
  <si>
    <t>104076</t>
  </si>
  <si>
    <t>SELIM, PVC OCRE, COM TRAVA, DN 125 X 100 MM OU 150 X 100 MM, PARA COLETOR PREDIAL DE ESGOTO. AF_06/2022</t>
  </si>
  <si>
    <t>104082</t>
  </si>
  <si>
    <t>PLUG, PVC OCRE, JUNTA ELÁSTICA, DN 100 MM, PARA COLETOR PREDIAL DE ESGOTO. AF_06/2022</t>
  </si>
  <si>
    <t>104083</t>
  </si>
  <si>
    <t>PLUG, PVC OCRE, JUNTA ELÁSTICA, DN 150 MM, PARA COLETOR PREDIAL DE ESGOTO. AF_06/2022</t>
  </si>
  <si>
    <t>75,11</t>
  </si>
  <si>
    <t>104084</t>
  </si>
  <si>
    <t>CAP, PVC OCRE, JUNTA ELÁSTICA, DN 150 MM, PARA COLETOR PREDIAL DE ESGOTO. AF_06/2022</t>
  </si>
  <si>
    <t>104085</t>
  </si>
  <si>
    <t>TUBO, PVC OCRE, JUNTA ELÁSTICA, DN 100 MM, PARA COLETOR PREDIAL DE ESGOTO. AF_06/2022</t>
  </si>
  <si>
    <t>57,35</t>
  </si>
  <si>
    <t>104086</t>
  </si>
  <si>
    <t>TUBO, PVC OCRE, JUNTA ELÁSTICA, DN 150 MM, PARA COLETOR PREDIAL DE ESGOTO. AF_06/2022</t>
  </si>
  <si>
    <t>104124</t>
  </si>
  <si>
    <t>COMPOSIÇÃO PARAMÉTRICA DE LIGAÇÃO PREDIAL DE ESGOTO, REDE DN 150 MM, COLETOR PREDIAL DN 100 MM, L = 2,0 M, LARGURA DA VALA = 0,65 M; COM SELIM E CURVA 90 GRAUS; ESCAVAÇÃO MECANIZADA, PREPARO DE FUNDO DE VALA E REATERRO COMPACTADO. AF_06/2022</t>
  </si>
  <si>
    <t>356,71</t>
  </si>
  <si>
    <t>104130</t>
  </si>
  <si>
    <t>COMPOSIÇÃO PARAMÉTRICA DE LIGAÇÃO PREDIAL DE ESGOTO, REDE DN 150 MM, COLETOR PREDIAL DN 100 MM, L = 4,0 M, LARGURA DA VALA = 0,65 M; COM SELIM E CURVA 90 GRAUS; ESCAVAÇÃO MECANIZADA, PREPARO DE FUNDO DE VALA E REATERRO COMPACTADO. AF_06/2022</t>
  </si>
  <si>
    <t>544,87</t>
  </si>
  <si>
    <t>104136</t>
  </si>
  <si>
    <t>COMPOSIÇÃO PARAMÉTRICA DE LIGAÇÃO PREDIAL DE ESGOTO, REDE DN 150 MM, COLETOR PREDIAL DN 100 MM, L = 6,0 M, LARGURA DA VALA = 0,65 M; COM SELIM E CURVA 90 GRAUS; ESCAVAÇÃO MECANIZADA, PREPARO DE FUNDO DE VALA E REATERRO COMPACTADO. AF_06/2022</t>
  </si>
  <si>
    <t>734,19</t>
  </si>
  <si>
    <t>104142</t>
  </si>
  <si>
    <t>COMPOSIÇÃO PARAMÉTRICA DE LIGAÇÃO PREDIAL DE ESGOTO, REDE DN 150 MM, COLETOR PREDIAL DN 100 MM, L = 2,0 M, LARGURA DA VALA = 0,65 M; COM SELIM E CURVA 90 GRAUS; ESCAVAÇÃO MANUAL, PREPARO DE FUNDO DE VALA E REATERRO COMPACTADO. AF_06/2022</t>
  </si>
  <si>
    <t>539,02</t>
  </si>
  <si>
    <t>104148</t>
  </si>
  <si>
    <t>COMPOSIÇÃO PARAMÉTRICA DE LIGAÇÃO PREDIAL DE ESGOTO, REDE DN 150 MM, COLETOR PREDIAL DN 100 MM, L = 4,0 M, LARGURA DA VALA = 0,65 M; COM SELIM E CURVA 90 GRAUS; ESCAVAÇÃO MANUAL, PREPARO DE FUNDO DE VALA E REATERRO COMPACTADO. AF_06/2022</t>
  </si>
  <si>
    <t>848,57</t>
  </si>
  <si>
    <t>104154</t>
  </si>
  <si>
    <t>COMPOSIÇÃO PARAMÉTRICA DE LIGAÇÃO PREDIAL DE ESGOTO, REDE DN 150 MM, COLETOR PREDIAL DN 100 MM, L = 6,0 M, LARGURA DA VALA = 0,65 M; COM SELIM E CURVA 90 GRAUS; ESCAVAÇÃO MANUAL, PREPARO DE FUNDO DE VALA E REATERRO COMPACTADO. AF_06/2022</t>
  </si>
  <si>
    <t>1.161,51</t>
  </si>
  <si>
    <t>ESCAVAÇÃO MECANIZADA PARA BLOCO DE COROAMENTO OU SAPATA COM RETROESCAVADEIRA (SEM ESCAVAÇÃO PARA COLOCAÇÃO DE FÔRMAS). AF_06/2017</t>
  </si>
  <si>
    <t>109,56</t>
  </si>
  <si>
    <t>ESCAVAÇÃO MECANIZADA PARA BLOCO DE COROAMENTO OU SAPATA COM RETROESCAVADEIRA (INCLUINDO ESCAVAÇÃO PARA COLOCAÇÃO DE FÔRMAS). AF_06/2017</t>
  </si>
  <si>
    <t>ESCAVAÇÃO MANUAL PARA BLOCO DE COROAMENTO OU SAPATA (SEM ESCAVAÇÃO PARA COLOCAÇÃO DE FÔRMAS). AF_06/2017</t>
  </si>
  <si>
    <t>174,48</t>
  </si>
  <si>
    <t>ESCAVAÇÃO MANUAL PARA BLOCO DE COROAMENTO OU SAPATA (INCLUINDO ESCAVAÇÃO PARA COLOCAÇÃO DE FÔRMAS). AF_06/2017</t>
  </si>
  <si>
    <t>ESCAVAÇÃO MECANIZADA PARA VIGA BALDRAME COM MINI-ESCAVADEIRA (SEM ESCAVAÇÃO PARA COLOCAÇÃO DE FÔRMAS). AF_06/2017</t>
  </si>
  <si>
    <t>210,79</t>
  </si>
  <si>
    <t>ESCAVAÇÃO MECANIZADA PARA VIGA BALDRAME COM MINI-ESCAVADEIRA (INCLUINDO ESCAVAÇÃO PARA COLOCAÇÃO DE FÔRMAS). AF_06/2017</t>
  </si>
  <si>
    <t>49,47</t>
  </si>
  <si>
    <t>ESCAVAÇÃO MANUAL DE VALA PARA VIGA BALDRAME (SEM ESCAVAÇÃO PARA COLOCAÇÃO DE FÔRMAS). AF_06/2017</t>
  </si>
  <si>
    <t>ESCAVAÇÃO MANUAL DE VALA PARA VIGA BALDRAME (INCLUINDO ESCAVAÇÃO PARA COLOCAÇÃO DE FÔRMAS). AF_06/2017</t>
  </si>
  <si>
    <t>147,88</t>
  </si>
  <si>
    <t>232,41</t>
  </si>
  <si>
    <t>101114</t>
  </si>
  <si>
    <t>ESCAVAÇÃO HORIZONTAL EM SOLO DE 1A CATEGORIA COM TRATOR DE ESTEIRAS (100HP/LÂMINA: 2,19M3). AF_07/2020</t>
  </si>
  <si>
    <t>101115</t>
  </si>
  <si>
    <t>ESCAVAÇÃO HORIZONTAL EM SOLO DE 1A CATEGORIA COM TRATOR DE ESTEIRAS (150HP/LÂMINA: 3,18M3). AF_07/2020</t>
  </si>
  <si>
    <t>101116</t>
  </si>
  <si>
    <t>ESCAVAÇÃO HORIZONTAL EM SOLO DE 1A CATEGORIA COM TRATOR DE ESTEIRAS (170HP/LÂMINA: 5,20M3). AF_07/2020</t>
  </si>
  <si>
    <t>101117</t>
  </si>
  <si>
    <t>ESCAVAÇÃO HORIZONTAL EM SOLO DE 1A CATEGORIA COM TRATOR DE ESTEIRAS (347HP/LÂMINA: 8,70M3). AF_07/2020</t>
  </si>
  <si>
    <t>101118</t>
  </si>
  <si>
    <t>ESCAVAÇÃO HORIZONTAL EM SOLO DE 1A CATEGORIA COM TRATOR DE ESTEIRAS (125HP/LÂMINA: 2,70M3). AF_07/2020</t>
  </si>
  <si>
    <t>101119</t>
  </si>
  <si>
    <t>ESCAVAÇÃO HORIZONTAL, INCLUINDO ESCARIFICAÇÃO EM SOLO DE 2A CATEGORIA COM TRATOR DE ESTEIRAS (100HP/LÂMINA: 2,19M3). AF_07/2020</t>
  </si>
  <si>
    <t>101120</t>
  </si>
  <si>
    <t>ESCAVAÇÃO HORIZONTAL, INCLUINDO ESCARIFICAÇÃO EM SOLO DE 2A CATEGORIA COM TRATOR DE ESTEIRAS (150HP/LÂMINA: 3,18M3). AF_07/2020</t>
  </si>
  <si>
    <t>101121</t>
  </si>
  <si>
    <t>ESCAVAÇÃO HORIZONTAL, INCLUINDO ESCARIFICAÇÃO EM SOLO DE 2A CATEGORIA COM TRATOR DE ESTEIRAS (170HP/LÂMINA: 5,20M3). AF_07/2020</t>
  </si>
  <si>
    <t>101122</t>
  </si>
  <si>
    <t>ESCAVAÇÃO HORIZONTAL, INCLUINDO ESCARIFICAÇÃO EM SOLO DE 2A CATEGORIA COM TRATOR DE ESTEIRAS (347HP/LÂMINA: 8,70M3). AF_07/2020</t>
  </si>
  <si>
    <t>101123</t>
  </si>
  <si>
    <t>ESCAVAÇÃO HORIZONTAL, INCLUINDO ESCARIFICAÇÃO EM SOLO DE 2A CATEGORIA COM TRATOR DE ESTEIRAS (125HP/LÂMINA: 2,70M3). AF_07/2020</t>
  </si>
  <si>
    <t>101124</t>
  </si>
  <si>
    <t>ESCAVAÇÃO HORIZONTAL, INCLUINDO CARGA E DESCARGA EM SOLO DE 1A CATEGORIA COM TRATOR DE ESTEIRAS (100HP/LÂMINA: 2,19M3). AF_07/2020</t>
  </si>
  <si>
    <t>101125</t>
  </si>
  <si>
    <t>ESCAVAÇÃO HORIZONTAL, INCLUINDO CARGA E DESCARGA EM SOLO DE 1A CATEGORIA COM TRATOR DE ESTEIRAS (150HP/LÂMINA: 3,18M3). AF_07/2020</t>
  </si>
  <si>
    <t>101126</t>
  </si>
  <si>
    <t>ESCAVAÇÃO HORIZONTAL, INCLUINDO CARGA E DESCARGA EM SOLO DE 1A CATEGORIA COM TRATOR DE ESTEIRAS (170HP/LÂMINA: 5,20M3). AF_07/2020</t>
  </si>
  <si>
    <t>101127</t>
  </si>
  <si>
    <t>ESCAVAÇÃO HORIZONTAL, INCLUINDO CARGA E DESCARGA EM SOLO DE 1A CATEGORIA COM TRATOR DE ESTEIRAS (347HP/LÂMINA: 8,70M3). AF_07/2020</t>
  </si>
  <si>
    <t>101128</t>
  </si>
  <si>
    <t>ESCAVAÇÃO HORIZONTAL, INCLUINDO CARGA E DESCARGA EM SOLO DE 1A CATEGORIA COM TRATOR DE ESTEIRAS (125HP/LÂMINA: 2,70M3). AF_07/2020</t>
  </si>
  <si>
    <t>101129</t>
  </si>
  <si>
    <t>ESCAVAÇÃO HORIZONTAL, INCLUINDO ESCARIFICAÇÃO, CARGA E DESCARGA EM SOLO DE 2A CATEGORIA COM TRATOR DE ESTEIRAS (100HP/LÂMINA: 2,19M3). AF_07/2020</t>
  </si>
  <si>
    <t>101130</t>
  </si>
  <si>
    <t>ESCAVAÇÃO HORIZONTAL, INCLUINDO ESCARIFICAÇÃO, CARGA E DESCARGA EM SOLO DE 2A CATEGORIA COM TRATOR DE ESTEIRAS (150HP/LÂMINA: 3,18M3). AF_07/2020</t>
  </si>
  <si>
    <t>101131</t>
  </si>
  <si>
    <t>ESCAVAÇÃO HORIZONTAL, INCLUINDO ESCARIFICAÇÃO, CARGA E DESCARGA EM SOLO DE 2A CATEGORIA COM TRATOR DE ESTEIRAS (170HP/LÂMINA: 5,20M3). AF_07/2020</t>
  </si>
  <si>
    <t>101132</t>
  </si>
  <si>
    <t>ESCAVAÇÃO HORIZONTAL, INCLUINDO ESCARIFICAÇÃO, CARGA E DESCARGA EM SOLO DE 2A CATEGORIA COM TRATOR DE ESTEIRAS (347HP/LÂMINA: 8,70M3). AF_07/2020</t>
  </si>
  <si>
    <t>101133</t>
  </si>
  <si>
    <t>ESCAVAÇÃO HORIZONTAL, INCLUINDO ESCARIFICAÇÃO, CARGA E DESCARGA EM SOLO DE 2A CATEGORIA COM TRATOR DE ESTEIRAS (125HP/LÂMINA: 2,70M3). AF_07/2020</t>
  </si>
  <si>
    <t>101134</t>
  </si>
  <si>
    <t>ESCAVAÇÃO HORIZONTAL, INCLUINDO CARGA, DESCARGA E TRANSPORTE EM SOLO DE 1A CATEGORIA COM TRATOR DE ESTEIRAS (100HP/LÂMINA: 2,19M3) E CAMINHÃO BASCULANTE DE 10M3, DMT ATÉ 200M. AF_07/2020</t>
  </si>
  <si>
    <t>101135</t>
  </si>
  <si>
    <t>ESCAVAÇÃO HORIZONTAL, INCLUINDO CARGA, DESCARGA E TRANSPORTE EM SOLO DE 1A CATEGORIA COM TRATOR DE ESTEIRAS (150HP/LÂMINA: 3,18M3) E CAMINHÃO BASCULANTE DE 10M3, DMT ATÉ 200M AF_07/2020</t>
  </si>
  <si>
    <t>101136</t>
  </si>
  <si>
    <t>ESCAVAÇÃO HORIZONTAL, INCLUINDO CARGA, DESCARGA E TRANSPORTE EM SOLO DE 1A CATEGORIA COM TRATOR DE ESTEIRAS (170HP/LÂMINA: 5,20M3) E CAMINHÃO BASCULANTE DE 10M3, DMT ATÉ 200M. AF_07/2020</t>
  </si>
  <si>
    <t>101137</t>
  </si>
  <si>
    <t>ESCAVAÇÃO HORIZONTAL, INCLUINDO CARGA, DESCARGA E TRANSPORTE EM SOLO DE 1A CATEGORIA COM TRATOR DE ESTEIRAS (347HP/LÂMINA: 8,70M3) E CAMINHÃO BASCULANTE DE 10M3, DMT ATÉ 200M. AF_07/2020</t>
  </si>
  <si>
    <t>101138</t>
  </si>
  <si>
    <t>ESCAVAÇÃO HORIZONTAL, INCLUINDO CARGA, DESCARGA E TRANSPORTE EM SOLO DE 1A CATEGORIA COM TRATOR DE ESTEIRAS (125HP/LÂMINA: 2,70M3) E CAMINHÃO BASCULANTE DE 10M3, DMT ATÉ 200M. AF_07/2020</t>
  </si>
  <si>
    <t>101139</t>
  </si>
  <si>
    <t>ESCAVAÇÃO HORIZONTAL, INCLUINDO  ESCARIFICAÇÃO, CARGA, DESCARGA E TRANSPORTE EM SOLO DE 2A CATEGORIA COM TRATOR DE ESTEIRAS (100HP/LÂMINA: 2,19M3) E CAMINHÃO BASCULANTE DE 10M3, DMT ATÉ 200M. AF_07/2020</t>
  </si>
  <si>
    <t>101140</t>
  </si>
  <si>
    <t>ESCAVAÇÃO HORIZONTAL, INCLUINDO ESCARIFICAÇÃO, CARGA, DESCARGA E TRANSPORTE EM SOLO DE 2A CATEGORIA COM TRATOR DE ESTEIRAS (150HP/LÂMINA: 3,18M3) E CAMINHÃO BASCULANTE DE 10M3, DMT ATÉ 200M. AF_07/2020</t>
  </si>
  <si>
    <t>101141</t>
  </si>
  <si>
    <t>ESCAVAÇÃO HORIZONTAL, INCLUINDO ESCARIFICAÇÃO, CARGA, DESCARGA E TRANSPORTE EM SOLO DE 2A CATEGORIA COM TRATOR DE ESTEIRAS (170HP/LÂMINA: 5,20M3) E CAMINHÃO BASCULANTE DE 10M3, DMT ATÉ 200M. AF_07/2020</t>
  </si>
  <si>
    <t>101142</t>
  </si>
  <si>
    <t>ESCAVAÇÃO HORIZONTAL, INCLUINDO ESCARIFICAÇÃO, CARGA, DESCARGA E TRANSPORTE EM SOLO DE 2A CATEGORIA COM TRATOR DE ESTEIRAS (347HP/LÂMINA: 8,70M3) E CAMINHÃO BASCULANTE DE 10M3, DMT ATÉ 200M. AF_07/2020</t>
  </si>
  <si>
    <t>17,98</t>
  </si>
  <si>
    <t>101143</t>
  </si>
  <si>
    <t>ESCAVAÇÃO HORIZONTAL, INCLUINDO ESCARIFICAÇÃO, CARGA, DESCARGA E TRANSPORTE EM SOLO DE 2A CATEGORIA COM TRATOR DE ESTEIRAS (125HP/LÂMINA: 2,70M3) E CAMINHÃO BASCULANTE DE 10M3, DMT ATÉ 200M. AF_07/2020</t>
  </si>
  <si>
    <t>101144</t>
  </si>
  <si>
    <t>ESCAVAÇÃO HORIZONTAL, INCLUINDO CARGA, DESCARGA E TRANSPORTE EM SOLO DE 1A CATEGORIA COM TRATOR DE ESTEIRAS (100HP/LÂMINA: 2,19M3) E CAMINHÃO BASCULANTE DE 14M3, DMT ATÉ 200M. AF_07/2020</t>
  </si>
  <si>
    <t>101145</t>
  </si>
  <si>
    <t>ESCAVAÇÃO HORIZONTAL, INCLUINDO CARGA, DESCARGA E TRANSPORTE EM SOLO DE 1A CATEGORIA COM TRATOR DE ESTEIRAS (150HP/LÂMINA: 3,18M3) E CAMINHÃO BASCULANTE DE 14M3, DMT ATÉ 200M. AF_07/2020</t>
  </si>
  <si>
    <t>15,03</t>
  </si>
  <si>
    <t>101146</t>
  </si>
  <si>
    <t>ESCAVAÇÃO HORIZONTAL, INCLUINDO CARGA, DESCARGA E TRANSPORTE EM SOLO DE 1A CATEGORIA COM TRATOR DE ESTEIRAS (170HP/LÂMINA: 5,20M3) E CAMINHÃO BASCULANTE DE 14M3, DMT ATÉ 200M. AF_07/2020</t>
  </si>
  <si>
    <t>101147</t>
  </si>
  <si>
    <t>ESCAVAÇÃO HORIZONTAL, INCLUINDO CARGA, DESCARGA E TRANSPORTE EM SOLO DE 1A CATEGORIA COM TRATOR DE ESTEIRAS (347HP/LÂMINA: 8,70M3) E CAMINHÃO BASCULANTE DE 14M3, DMT ATÉ 200M. AF_07/2020</t>
  </si>
  <si>
    <t>101148</t>
  </si>
  <si>
    <t>ESCAVAÇÃO HORIZONTAL, INCLUINDO CARGA, DESCARGA E TRANSPORTE EM SOLO DE 1A CATEGORIA COM TRATOR DE ESTEIRAS (125HP/LÂMINA: 2,70M3) E CAMINHÃO BASCULANTE DE 14M3, DMT ATÉ 200M. AF_07/2020</t>
  </si>
  <si>
    <t>101149</t>
  </si>
  <si>
    <t>ESCAVAÇÃO HORIZONTAL, INCLUINDO ESCARIFICAÇÃO, CARGA, DESCARGA E TRANSPORTE EM SOLO DE 2A CATEGORIA COM TRATOR DE ESTEIRAS (100HP/LÂMINA: 2,19M3) E CAMINHÃO BASCULANTE DE 14M3, DMT ATÉ 200M. AF_07/2020</t>
  </si>
  <si>
    <t>101150</t>
  </si>
  <si>
    <t>ESCAVAÇÃO HORIZONTAL, INCLUINDO ESCARIFICAÇÃO, CARGA, DESCARGA E TRANSPORTE EM SOLO DE 2A CATEGORIA COM TRATOR DE ESTEIRAS (150HP/LÂMINA: 3,18M3) E CAMINHÃO BASCULANTE DE 14M3, DMT ATÉ 200M. AF_07/2020</t>
  </si>
  <si>
    <t>101151</t>
  </si>
  <si>
    <t>ESCAVAÇÃO HORIZONTAL, INCLUINDO ESCARIFICAÇÃO, CARGA, DESCARGA E TRANSPORTE EM SOLO DE 2A CATEGORIA COM TRATOR DE ESTEIRAS (170HP/LÂMINA: 5,20M3) E CAMINHÃO BASCULANTE DE 14M3, DMT ATÉ 200M. AF_07/2020</t>
  </si>
  <si>
    <t>101152</t>
  </si>
  <si>
    <t>ESCAVAÇÃO HORIZONTAL, INCLUINDO ESCARIFICAÇÃO, CARGA, DESCARGA E TRANSPORTE EM SOLO DE 2A CATEGORIA COM TRATOR DE ESTEIRAS (347HP/LÂMINA: 8,70M3) E CAMINHÃO BASCULANTE DE 14M3, DMT ATÉ 200M. AF_07/2020</t>
  </si>
  <si>
    <t>101153</t>
  </si>
  <si>
    <t>ESCAVAÇÃO HORIZONTAL, INCLUINDO ESCARIFICAÇÃO, CARGA, DESCARGA E TRANSPORTE EM SOLO DE 2A CATEGORIA COM TRATOR DE ESTEIRAS (125HP/LÂMINA: 2,70M3) E CAMINHÃO BASCULANTE DE 14M3, DMT ATÉ 200M. AF_07/2020</t>
  </si>
  <si>
    <t>101206</t>
  </si>
  <si>
    <t>ESCAVAÇÃO VERTICAL PARA  EDIFICAÇÃO, COM CARGA, DESCARGA E TRANSPORTE DE SOLO DE 1ª CATEGORIA, COM ESCAVADEIRA HIDRÁULICA (CAÇAMBA: 0,8 M³ / 111 HP), FROTA DE 3 CAMINHÕES BASCULANTES DE 14 M³, DMT ATÉ 1 KM E VELOCIDADE MÉDIA 14 KM/H. AF_05/2020</t>
  </si>
  <si>
    <t>101207</t>
  </si>
  <si>
    <t>ESCAVAÇÃO VERTICAL PARA EDIFICAÇÃO, COM CARGA, DESCARGA E TRANSPORTE DE SOLO DE 1ª CATEGORIA, COM ESCAVADEIRA HIDRÁULICA (CAÇAMBA: 0,8 M³ / 111 HP), FROTA DE 2 CAMINHÕES BASCULANTES DE 18 M³, DMT ATÉ 1 KM E VELOCIDADE MÉDIA 14 KM/H. AF_05/2020</t>
  </si>
  <si>
    <t>101208</t>
  </si>
  <si>
    <t>ESCAVAÇÃO VERTICAL PARA  EDIFICAÇÃO, COM CARGA, DESCARGA E TRANSPORTE DE SOLO DE 1ª CATEGORIA, COM ESCAVADEIRA HIDRÁULICA (CAÇAMBA: 1,2 M³ / 155 HP), FROTA DE 3 CAMINHÕES BASCULANTES DE 14 M³, DMT ATÉ 1 KM E VELOCIDADE MÉDIA 14 KM/H. AF_05/2020</t>
  </si>
  <si>
    <t>101209</t>
  </si>
  <si>
    <t>ESCAVAÇÃO VERTICAL PARA  EDIFICAÇÃO, COM CARGA, DESCARGA E TRANSPORTE DE SOLO DE 1ª CATEGORIA, COM ESCAVADEIRA HIDRÁULICA (CAÇAMBA: 1,2 M³ / 155 HP), FROTA DE 3 CAMINHÕES BASCULANTES DE 18 M³, DMT ATÉ 1 KM E VELOCIDADE MÉDIA 14 KM/H. AF_05/2020</t>
  </si>
  <si>
    <t>10,01</t>
  </si>
  <si>
    <t>101210</t>
  </si>
  <si>
    <t>ESCAVAÇÃO VERTICAL PARA  EDIFICAÇÃO, COM CARGA, DESCARGA E TRANSPORTE DE SOLO DE 1ª CATEGORIA, COM ESCAVADEIRA HIDRÁULICA (CAÇAMBA: 0,8 M³ / 111 HP), FROTA DE 4 CAMINHÕES BASCULANTES DE 14 M³, DMT DE 1,5 KM E VELOCIDADE MÉDIA 18 KM/H. AF_05/2020</t>
  </si>
  <si>
    <t>101211</t>
  </si>
  <si>
    <t>ESCAVAÇÃO VERTICAL PARA  EDIFICAÇÃO, COM CARGA, DESCARGA E TRANSPORTE DE SOLO DE 1ª CATEGORIA, COM ESCAVADEIRA HIDRÁULICA (CAÇAMBA: 0,8 M³ / 111 HP), FROTA DE 4 CAMINHÕES BASCULANTES DE 14 M³, DMT DE 2 KM E VELOCIDADE MÉDIA 19 KM/H. AF_05/2020</t>
  </si>
  <si>
    <t>19,16</t>
  </si>
  <si>
    <t>101212</t>
  </si>
  <si>
    <t>ESCAVAÇÃO VERTICAL PARA  EDIFICAÇÃO, COM CARGA, DESCARGA E TRANSPORTE DE SOLO DE 1ª CATEGORIA, COM ESCAVADEIRA HIDRÁULICA (CAÇAMBA: 0,8 M³ / 111 HP), FROTA DE 5 CAMINHÕES BASCULANTES DE 14 M³, DMT DE 3 KM E VELOCIDADE MÉDIA 20 KM/H. AF_05/2020</t>
  </si>
  <si>
    <t>101213</t>
  </si>
  <si>
    <t>ESCAVAÇÃO VERTICAL PARA  EDIFICAÇÃO, COM CARGA, DESCARGA E TRANSPORTE DE SOLO DE 1ª CATEGORIA, COM ESCAVADEIRA HIDRÁULICA (CAÇAMBA: 0,8 M³ / 111 HP), FROTA DE 6 CAMINHÕES BASCULANTES DE 14 M³, DMT DE 4 KM E VELOCIDADE MÉDIA 22 KM/H. AF_05/2020</t>
  </si>
  <si>
    <t>101214</t>
  </si>
  <si>
    <t>ESCAVAÇÃO VERTICAL PARA  EDIFICAÇÃO, COM CARGA, DESCARGA E TRANSPORTE DE SOLO DE 1ª CATEGORIA, COM ESCAVADEIRA HIDRÁULICA (CAÇAMBA: 0,8 M³ / 111 HP), FROTA DE 7 CAMINHÕES BASCULANTES DE 14 M³, DMT DE 6 KM E VELOCIDADE MÉDIA 22 KM/H. AF_05/2020</t>
  </si>
  <si>
    <t>101215</t>
  </si>
  <si>
    <t>ESCAVAÇÃO VERTICAL PARA  EDIFICAÇÃO, COM CARGA, DESCARGA E TRANSPORTE DE SOLO DE 1ª CATEGORIA, COM ESCAVADEIRA HIDRÁULICA (CAÇAMBA: 0,8 M³ / 111 HP), FROTA DE 4 CAMINHÕES BASCULANTES DE 18 M³, DMT DE 1,5 KM E VELOCIDADE MÉDIA 18 KM/H. AF_05/2020</t>
  </si>
  <si>
    <t>101216</t>
  </si>
  <si>
    <t>ESCAVAÇÃO VERTICAL PARA  EDIFICAÇÃO, COM CARGA, DESCARGA E TRANSPORTE DE SOLO DE 1ª CATEGORIA, COM ESCAVADEIRA HIDRÁULICA (CAÇAMBA: 0,8 M³ / 111 HP), FROTA DE 4 CAMINHÕES BASCULANTES DE 18 M³, DMT DE 2 KM E VELOCIDADE MÉDIA 19 KM/H. AF_05/2020</t>
  </si>
  <si>
    <t>101217</t>
  </si>
  <si>
    <t>ESCAVAÇÃO VERTICAL PARA  EDIFICAÇÃO, COM CARGA, DESCARGA E TRANSPORTE DE SOLO DE 1ª CATEGORIA, COM ESCAVADEIRA HIDRÁULICA (CAÇAMBA: 0,8 M³ / 111 HP), FROTA DE 5 CAMINHÕES BASCULANTES DE 18 M³, DMT DE 3 KM E VELOCIDADE MÉDIA 20 KM/H. AF_05/2020</t>
  </si>
  <si>
    <t>101218</t>
  </si>
  <si>
    <t>ESCAVAÇÃO VERTICAL PARA  EDIFICAÇÃO, COM CARGA, DESCARGA E TRANSPORTE DE SOLO DE 1ª CATEGORIA, COM ESCAVADEIRA HIDRÁULICA (CAÇAMBA: 0,8 M³ / 111 HP), FROTA DE 5 CAMINHÕES BASCULANTES DE 18 M³, DMT DE 4 KM E VELOCIDADE MÉDIA 22 KM/H. AF_05/2020</t>
  </si>
  <si>
    <t>101219</t>
  </si>
  <si>
    <t>ESCAVAÇÃO VERTICAL PARA  EDIFICAÇÃO, COM CARGA, DESCARGA E TRANSPORTE DE SOLO DE 1ª CATEGORIA, COM ESCAVADEIRA HIDRÁULICA (CAÇAMBA: 0,8 M³ / 111 HP), FROTA DE 6 CAMINHÕES BASCULANTES DE 18 M³, DMT DE 6 KM E VELOCIDADE MÉDIA 22 KM/H. AF_05/2020</t>
  </si>
  <si>
    <t>101220</t>
  </si>
  <si>
    <t>ESCAVAÇÃO VERTICAL PARA  EDIFICAÇÃO, COM CARGA, DESCARGA E TRANSPORTE DE SOLO DE 1ª CATEGORIA, COM ESCAVADEIRA HIDRÁULICA (CAÇAMBA: 1,2 M³ / 155 HP), FROTA DE 5 CAMINHÕES BASCULANTES DE 14 M³, DMT DE 1,5 KM E VELOCIDADE MÉDIA 18 KM/H. AF_05/2020</t>
  </si>
  <si>
    <t>101221</t>
  </si>
  <si>
    <t>ESCAVAÇÃO VERTICAL PARA  EDIFICAÇÃO, COM CARGA, DESCARGA E TRANSPORTE DE SOLO DE 1ª CATEGORIA, COM ESCAVADEIRA HIDRÁULICA (CAÇAMBA: 1,2 M³ / 155 HP), FROTA DE 5 CAMINHÕES BASCULANTES DE 14 M³, DMT DE 2 KM E VELOCIDADE MÉDIA 19 KM/H. AF_05/2020</t>
  </si>
  <si>
    <t>101222</t>
  </si>
  <si>
    <t>ESCAVAÇÃO VERTICAL PARA  EDIFICAÇÃO, COM CARGA, DESCARGA E TRANSPORTE DE SOLO DE 1ª CATEGORIA, COM ESCAVADEIRA HIDRÁULICA (CAÇAMBA: 1,2 M³ / 155 HP), FROTA DE 6 CAMINHÕES BASCULANTES DE 14 M³, DMT DE 3 KM E VELOCIDADE MÉDIA 20 KM/H. AF_05/2020</t>
  </si>
  <si>
    <t>101223</t>
  </si>
  <si>
    <t>ESCAVAÇÃO VERTICAL PARA  EDIFICAÇÃO, COM CARGA, DESCARGA E TRANSPORTE DE SOLO DE 1ª CATEGORIA, COM ESCAVADEIRA HIDRÁULICA (CAÇAMBA: 1,2 M³ / 155 HP), FROTA DE 7 CAMINHÕES BASCULANTES DE 14 M³, DMT DE 4 KM E VELOCIDADE MÉDIA 22 KM/H. AF_05/2020</t>
  </si>
  <si>
    <t>101224</t>
  </si>
  <si>
    <t>ESCAVAÇÃO VERTICAL PARA  EDIFICAÇÃO, COM CARGA, DESCARGA E TRANSPORTE DE SOLO DE 1ª CATEGORIA, COM ESCAVADEIRA HIDRÁULICA (CAÇAMBA: 1,2 M³ / 155 HP), FROTA DE 9 CAMINHÕES BASCULANTES DE 14 M³, DMT DE 6 KM E VELOCIDADE MÉDIA 22 KM/H. AF_05/2020</t>
  </si>
  <si>
    <t>28,86</t>
  </si>
  <si>
    <t>101225</t>
  </si>
  <si>
    <t>ESCAVAÇÃO VERTICAL PARA  EDIFICAÇÃO, COM CARGA, DESCARGA E TRANSPORTE DE SOLO DE 1ª CATEGORIA, COM ESCAVADEIRA HIDRÁULICA (CAÇAMBA: 1,2 M³ / 155 HP), FROTA DE 5 CAMINHÕES BASCULANTES DE 18 M³, DMT DE 1,5 KM E VELOCIDADE MÉDIA 18 KM/H. AF_05/2020</t>
  </si>
  <si>
    <t>101226</t>
  </si>
  <si>
    <t>ESCAVAÇÃO VERTICAL PARA  EDIFICAÇÃO, COM CARGA, DESCARGA E TRANSPORTE DE SOLO DE 1ª CATEGORIA, COM ESCAVADEIRA HIDRÁULICA (CAÇAMBA: 1,2 M³ / 155 HP), FROTA DE 5 CAMINHÕES BASCULANTES DE 18 M³, DMT DE 2 KM E VELOCIDADE MÉDIA 19 KM/H. AF_05/2020</t>
  </si>
  <si>
    <t>101227</t>
  </si>
  <si>
    <t>ESCAVAÇÃO VERTICAL PARA  EDIFICAÇÃO, COM CARGA, DESCARGA E TRANSPORTE DE SOLO DE 1ª CATEGORIA, COM ESCAVADEIRA HIDRÁULICA (CAÇAMBA: 1,2 M³ / 155 HP), FROTA DE 6 CAMINHÕES BASCULANTES DE 18 M³, DMT DE 3 KM E VELOCIDADE MÉDIA 20 KM/H. AF_05/2020</t>
  </si>
  <si>
    <t>101228</t>
  </si>
  <si>
    <t>ESCAVAÇÃO VERTICAL PARA  EDIFICAÇÃO, COM CARGA, DESCARGA E TRANSPORTE DE SOLO DE 1ª CATEGORIA, COM ESCAVADEIRA HIDRÁULICA (CAÇAMBA: 1,2 M³ / 155 HP), FROTA DE 6 CAMINHÕES BASCULANTES DE 18 M³, DMT DE 4 KM E VELOCIDADE MÉDIA 22 KM/H. AF_05/2020</t>
  </si>
  <si>
    <t>101229</t>
  </si>
  <si>
    <t>ESCAVAÇÃO VERTICAL PARA  EDIFICAÇÃO, COM CARGA, DESCARGA E TRANSPORTE DE SOLO DE 1ª CATEGORIA, COM ESCAVADEIRA HIDRÁULICA (CAÇAMBA: 1,2 M³ / 155 HP), FROTA DE 8 CAMINHÕES BASCULANTES DE 18 M³, DMT DE 6 KM E VELOCIDADE MÉDIA 22 KM/H. AF_05/2020</t>
  </si>
  <si>
    <t>25,35</t>
  </si>
  <si>
    <t>101230</t>
  </si>
  <si>
    <t>ESCAVAÇÃO VERTICAL PARA INFRAESTRUTURA, COM CARGA, DESCARGA E TRANSPORTE DE SOLO DE 1ª CATEGORIA, COM ESCAVADEIRA HIDRÁULICA (CAÇAMBA: 0,8 M³ / 111 HP), FROTA DE 3 CAMINHÕES BASCULANTES DE 14 M³, DMT ATÉ 1 KM E VELOCIDADE MÉDIA14 KM/H. AF_05/2020</t>
  </si>
  <si>
    <t>101231</t>
  </si>
  <si>
    <t>ESCAVAÇÃO VERTICAL PARA INFRAESTRUTURA, COM CARGA, DESCARGA E TRANSPORTE DE SOLO DE 1ª CATEGORIA, COM ESCAVADEIRA HIDRÁULICA (CAÇAMBA: 0,8 M³ / 111 HP), FROTA DE 3 CAMINHÕES BASCULANTES DE 18 M³, DMT ATÉ 1 KM E VELOCIDADE MÉDIA14 KM/H. AF_05/2020</t>
  </si>
  <si>
    <t>101232</t>
  </si>
  <si>
    <t>ESCAVAÇÃO VERTICAL PARA INFRAESTRUTURA, COM CARGA, DESCARGA E TRANSPORTE DE SOLO DE 1ª CATEGORIA, COM ESCAVADEIRA HIDRÁULICA (CAÇAMBA: 1,2 M³ / 155 HP), FROTA DE 3 CAMINHÕES BASCULANTES DE 14 M³, DMT ATÉ 1 KM E VELOCIDADE MÉDIA14 KM/H. AF_05/2020</t>
  </si>
  <si>
    <t>101233</t>
  </si>
  <si>
    <t>ESCAVAÇÃO VERTICAL PARA INFRAESTRUTURA, COM CARGA, DESCARGA E TRANSPORTE DE SOLO DE 1ª CATEGORIA, COM ESCAVADEIRA HIDRÁULICA (CAÇAMBA: 1,2 M³ / 155 HP), FROTA DE 3 CAMINHÕES BASCULANTES DE 18 M³, DMT ATÉ 1 KM E VELOCIDADE MÉDIA14 KM/H. AF_05/2020</t>
  </si>
  <si>
    <t>101234</t>
  </si>
  <si>
    <t>ESCAVAÇÃO VERTICAL PARA INFRAESTRUTURA, COM CARGA, DESCARGA E TRANSPORTE DE SOLO DE 1ª CATEGORIA, COM ESCAVADEIRA HIDRÁULICA (CAÇAMBA: 0,8 M³ / 111HP), FROTA DE 5 CAMINHÕES BASCULANTES DE 14 M³, DMT DE 1,5 KM E VELOCIDADE MÉDIA18 KM/H. AF_05/2020</t>
  </si>
  <si>
    <t>101235</t>
  </si>
  <si>
    <t>ESCAVAÇÃO VERTICAL PARA INFRAESTRUTURA, COM CARGA, DESCARGA E TRANSPORTE DE SOLO DE 1ª CATEGORIA, COM ESCAVADEIRA HIDRÁULICA (CAÇAMBA: 0,8 M³ / 111HP), FROTA DE 5 CAMINHÕES BASCULANTES DE 14 M³, DMT DE 2 KM E VELOCIDADE MÉDIA 19 KM/H. AF_05/2020</t>
  </si>
  <si>
    <t>101236</t>
  </si>
  <si>
    <t>ESCAVAÇÃO VERTICAL PARA INFRAESTRUTURA, COM CARGA, DESCARGA E TRANSPORTE DE SOLO DE 1ª CATEGORIA, COM ESCAVADEIRA HIDRÁULICA (CAÇAMBA: 0,8 M³ / 111HP), FROTA DE 6 CAMINHÕES BASCULANTES DE 14 M³, DMT DE 3 KM E VELOCIDADE MÉDIA 20 KM/H. AF_05/2020</t>
  </si>
  <si>
    <t>101237</t>
  </si>
  <si>
    <t>ESCAVAÇÃO VERTICAL PARA INFRAESTRUTURA, COM CARGA, DESCARGA E TRANSPORTE DE SOLO DE 1ª CATEGORIA, COM ESCAVADEIRA HIDRÁULICA (CAÇAMBA: 0,8 M³ / 111HP), FROTA DE 6 CAMINHÕES BASCULANTES DE 14 M³, DMT DE 4 KM E VELOCIDADE MÉDIA 22 KM/H. AF_05/2020</t>
  </si>
  <si>
    <t>101238</t>
  </si>
  <si>
    <t>ESCAVAÇÃO VERTICAL PARA INFRAESTRUTURA, COM CARGA, DESCARGA E TRANSPORTE DE SOLO DE 1ª CATEGORIA, COM ESCAVADEIRA HIDRÁULICA (CAÇAMBA: 0,8 M³ / 111HP), FROTA DE 8 CAMINHÕES BASCULANTES DE 14 M³, DMT DE 6 KM E VELOCIDADE MÉDIA 22 KM/H. AF_05/2020</t>
  </si>
  <si>
    <t>101239</t>
  </si>
  <si>
    <t>ESCAVAÇÃO VERTICAL PARA INFRAESTRUTURA, COM CARGA, DESCARGA E TRANSPORTE DE SOLO DE 1ª CATEGORIA, COM ESCAVADEIRA HIDRÁULICA (CAÇAMBA: 0,8 M³ / 111HP), FROTA DE 4 CAMINHÕES BASCULANTES DE 18 M³, DMT DE 1,5 KM E VELOCIDADE MÉDIA18 KM/H. AF_05/2020</t>
  </si>
  <si>
    <t>101240</t>
  </si>
  <si>
    <t>ESCAVAÇÃO VERTICAL PARA INFRAESTRUTURA, COM CARGA, DESCARGA E TRANSPORTE DE SOLO DE 1ª CATEGORIA, COM ESCAVADEIRA HIDRÁULICA (CAÇAMBA: 0,8 M³ / 111HP), FROTA DE 4 CAMINHÕES BASCULANTES DE 18 M³, DMT DE 2 KM E VELOCIDADE MÉDIA 19 KM/H. AF_05/2020</t>
  </si>
  <si>
    <t>101241</t>
  </si>
  <si>
    <t>ESCAVAÇÃO VERTICAL PARA INFRAESTRUTURA, COM CARGA, DESCARGA E TRANSPORTE DE SOLO DE 1ª CATEGORIA, COM ESCAVADEIRA HIDRÁULICA (CAÇAMBA: 0,8 M³ / 111HP), FROTA DE 5 CAMINHÕES BASCULANTES DE 18 M³, DMT DE 3 KM E VELOCIDADE MÉDIA 20 KM/H. AF_05/2020</t>
  </si>
  <si>
    <t>101242</t>
  </si>
  <si>
    <t>ESCAVAÇÃO VERTICAL PARA INFRAESTRUTURA, COM CARGA, DESCARGA E TRANSPORTE DE SOLO DE 1ª CATEGORIA, COM ESCAVADEIRA HIDRÁULICA (CAÇAMBA: 0,8 M³ / 111HP), FROTA DE 6 CAMINHÕES BASCULANTES DE 18 M³, DMT DE 4 KM E VELOCIDADE MÉDIA 22 KM/H. AF_05/2020</t>
  </si>
  <si>
    <t>101243</t>
  </si>
  <si>
    <t>ESCAVAÇÃO VERTICAL PARA INFRAESTRUTURA, COM CARGA, DESCARGA E TRANSPORTE DE SOLO DE 1ª CATEGORIA, COM ESCAVADEIRA HIDRÁULICA (CAÇAMBA: 0,8 M³ / 111HP), FROTA DE 7 CAMINHÕES BASCULANTES DE 18 M³, DMT DE 6 KM E VELOCIDADE MÉDIA 22 KM/H. AF_05/2020</t>
  </si>
  <si>
    <t>101244</t>
  </si>
  <si>
    <t>ESCAVAÇÃO VERTICAL PARA INFRAESTRUTURA, COM CARGA, DESCARGA E TRANSPORTE DE SOLO DE 1ª CATEGORIA, COM ESCAVADEIRA HIDRÁULICA (CAÇAMBA: 1,2M³ / 155HP), FROTA DE 6 CAMINHÕES BASCULANTES DE 14 M³, DMT DE 1,5 KM E VELOCIDADE MÉDIA18 KM/H. AF_05/2020</t>
  </si>
  <si>
    <t>101245</t>
  </si>
  <si>
    <t>ESCAVAÇÃO VERTICAL PARA INFRAESTRUTURA, COM CARGA, DESCARGA E TRANSPORTE DE SOLO DE 1ª CATEGORIA, COM ESCAVADEIRA HIDRÁULICA (CAÇAMBA: 1,2 M³ / 155HP), FROTA DE 6 CAMINHÕES BASCULANTES DE 14 M³, DMT DE 2 KM E VELOCIDADE MÉDIA 19 KM/H. AF_05/2020</t>
  </si>
  <si>
    <t>101246</t>
  </si>
  <si>
    <t>ESCAVAÇÃO VERTICAL PARA INFRAESTRUTURA, COM CARGA, DESCARGA E TRANSPORTE DE SOLO DE 1ª CATEGORIA, COM ESCAVADEIRA HIDRÁULICA (CAÇAMBA: 1,2 M³ / 155HP), FROTA DE 7 CAMINHÕES BASCULANTES DE 14 M³, DMT DE 3 KM E VELOCIDADE MÉDIA 20 KM/H. AF_05/2020</t>
  </si>
  <si>
    <t>101247</t>
  </si>
  <si>
    <t>ESCAVAÇÃO VERTICAL PARA INFRAESTRUTURA, COM CARGA, DESCARGA E TRANSPORTE DE SOLO DE 1ª CATEGORIA, COM ESCAVADEIRA HIDRÁULICA (CAÇAMBA: 1,2 M³ / 155HP), FROTA DE 8 CAMINHÕES BASCULANTES DE 14 M³, DMT DE 4 KM E VELOCIDADE MÉDIA 22 KM/H. AF_05/2020</t>
  </si>
  <si>
    <t>101248</t>
  </si>
  <si>
    <t>ESCAVAÇÃO VERTICAL PARA INFRAESTRUTURA, COM CARGA, DESCARGA E TRANSPORTE DE SOLO DE 1ª CATEGORIA, COM ESCAVADEIRA HIDRÁULICA (CAÇAMBA: 1,2 M³ / 155HP), FROTA DE 10 CAMINHÕES BASCULANTES DE 14 M³, DMT DE 6 KM E VELOCIDADE MÉDIA22 KM/H. AF_05/2020</t>
  </si>
  <si>
    <t>101249</t>
  </si>
  <si>
    <t>ESCAVAÇÃO VERTICAL PARA INFRAESTRUTURA, COM CARGA, DESCARGA E TRANSPORTE DE SOLO DE 1ª CATEGORIA, COM ESCAVADEIRA HIDRÁULICA (CAÇAMBA: 1,2 M³ / 155HP), FROTA DE 5 CAMINHÕES BASCULANTES DE 18 M³, DMT DE 1,5 KM E VELOCIDADE MÉDIA18 KM/H. AF_05/2020</t>
  </si>
  <si>
    <t>101250</t>
  </si>
  <si>
    <t>ESCAVAÇÃO VERTICAL PARA INFRAESTRUTURA, COM CARGA, DESCARGA E TRANSPORTE DE SOLO DE 1ª CATEGORIA, COM ESCAVADEIRA HIDRÁULICA (CAÇAMBA: 1,2 M³ / 155HP), FROTA DE 6 CAMINHÕES BASCULANTES DE 18 M³, DMT DE 2 KM E VELOCIDADE MÉDIA 19 KM/H. AF_05/2020</t>
  </si>
  <si>
    <t>15,59</t>
  </si>
  <si>
    <t>101251</t>
  </si>
  <si>
    <t>ESCAVAÇÃO VERTICAL PARA INFRAESTRUTURA, COM CARGA, DESCARGA E TRANSPORTE DE SOLO DE 1ª CATEGORIA, COM ESCAVADEIRA HIDRÁULICA (CAÇAMBA: 1,2 M³ / 155HP), FROTA DE 6 CAMINHÕES BASCULANTES DE 18 M³, DMT DE 3 KM E VELOCIDADE MÉDIA 20 KM/H. AF_05/2020</t>
  </si>
  <si>
    <t>101252</t>
  </si>
  <si>
    <t>ESCAVAÇÃO VERTICAL PARA INFRAESTRUTURA, COM CARGA, DESCARGA E TRANSPORTE DE SOLO DE 1ª CATEGORIA, COM ESCAVADEIRA HIDRÁULICA (CAÇAMBA: 1,2 M³ / 155HP), FROTA DE 7 CAMINHÕES BASCULANTES DE 18 M³, DMT DE 4 KM E VELOCIDADE MÉDIA 22 KM/H. AF_05/2020</t>
  </si>
  <si>
    <t>101253</t>
  </si>
  <si>
    <t>ESCAVAÇÃO VERTICAL PARA INFRAESTRUTURA, COM CARGA, DESCARGA E TRANSPORTE DE SOLO DE 1ª CATEGORIA, COM ESCAVADEIRA HIDRÁULICA (CAÇAMBA: 1,2 M³ / 155HP), FROTA DE 9 CAMINHÕES BASCULANTES DE 18 M³, DMT DE 6 KM E VELOCIDADE MÉDIA 22 KM/H. AF_05/2020</t>
  </si>
  <si>
    <t>101254</t>
  </si>
  <si>
    <t>ESCAVAÇÃO VERTICAL PARA  EDIFICAÇÃO, COM CARGA, DESCARGA E TRANSPORTE DE SOLO DE 1ª CATEGORIA, COM ESCAVADEIRA HIDRÁULICA (CAÇAMBA: 0,8 M³ / 111HP), FROTA DE 3 CAMINHÕES BASCULANTES DE 10 M³, DMT ATÉ 1 KM E VELOCIDADE MÉDIA 14 KM/H. AF_05/2020</t>
  </si>
  <si>
    <t>101255</t>
  </si>
  <si>
    <t>ESCAVAÇÃO VERTICAL PARA  EDIFICAÇÃO, COM CARGA, DESCARGA E TRANSPORTE DE SOLO DE 1ª CATEGORIA, COM ESCAVADEIRA HIDRÁULICA (CAÇAMBA: 1,2 M³ / 155HP), FROTA DE 3 CAMINHÕES BASCULANTES DE 10 M³, DMT ATÉ 1 KM E VELOCIDADE MÉDIA 14 KM/H. AF_05/2020</t>
  </si>
  <si>
    <t>101256</t>
  </si>
  <si>
    <t>ESCAVAÇÃO VERTICAL PARA  EDIFICAÇÃO, COM CARGA, DESCARGA E TRANSPORTE DE SOLO DE 1ª CATEGORIA, COM ESCAVADEIRA HIDRÁULICA (CAÇAMBA: 0,8 M³ / 111HP), FROTA DE 5 CAMINHÕES BASCULANTES DE 10 M³, DMT DE 1,5 KM E VELOCIDADE MÉDIA 18 KM/H. AF_05/2020</t>
  </si>
  <si>
    <t>101257</t>
  </si>
  <si>
    <t>ESCAVAÇÃO VERTICAL PARA  EDIFICAÇÃO, COM CARGA, DESCARGA E TRANSPORTE DE SOLO DE 1ª CATEGORIA, COM ESCAVADEIRA HIDRÁULICA (CAÇAMBA: 0,8 M³ / 111HP), FROTA DE 5 CAMINHÕES BASCULANTES DE 10 M³, DMT DE 2 KM E VELOCIDADE MÉDIA 19 KM/H. AF_05/2020</t>
  </si>
  <si>
    <t>101258</t>
  </si>
  <si>
    <t>ESCAVAÇÃO VERTICAL PARA  EDIFICAÇÃO, COM CARGA, DESCARGA E TRANSPORTE DE SOLO DE 1ª CATEGORIA, COM ESCAVADEIRA HIDRÁULICA (CAÇAMBA: 0,8 M³ / 111HP), FROTA DE 6 CAMINHÕES BASCULANTES DE 10 M³, DMT DE 3 KM E VELOCIDADE MÉDIA 20 KM/H. AF_05/2020</t>
  </si>
  <si>
    <t>101259</t>
  </si>
  <si>
    <t>ESCAVAÇÃO VERTICAL PARA  EDIFICAÇÃO, COM CARGA, DESCARGA E TRANSPORTE DE SOLO DE 1ª CATEGORIA, COM ESCAVADEIRA HIDRÁULICA (CAÇAMBA: 0,8 M³ / 111HP), FROTA DE 7 CAMINHÕES BASCULANTES DE 10 M³, DMT DE 4 KM E VELOCIDADE MÉDIA 22 KM/H. AF_05/2020</t>
  </si>
  <si>
    <t>101260</t>
  </si>
  <si>
    <t>ESCAVAÇÃO VERTICAL PARA  EDIFICAÇÃO, COM CARGA, DESCARGA E TRANSPORTE DE SOLO DE 1ª CATEGORIA, COM ESCAVADEIRA HIDRÁULICA (CAÇAMBA: 0,8 M³ / 111HP), FROTA DE 9 CAMINHÕES BASCULANTES DE 10 M³, DMT DE 6 KM E VELOCIDADE MÉDIA 22 KM/H. AF_05/2020</t>
  </si>
  <si>
    <t>34,52</t>
  </si>
  <si>
    <t>101261</t>
  </si>
  <si>
    <t>ESCAVAÇÃO VERTICAL PARA  EDIFICAÇÃO, COM CARGA, DESCARGA E TRANSPORTE DE SOLO DE 1ª CATEGORIA, COM ESCAVADEIRA HIDRÁULICA (CAÇAMBA: 1,2 M³ / 155HP), FROTA DE 6 CAMINHÕES BASCULANTES DE 10 M³, DMT DE 1,5 KM E VELOCIDADE MÉDIA 18 KM/H. AF_05/2020</t>
  </si>
  <si>
    <t>101262</t>
  </si>
  <si>
    <t>ESCAVAÇÃO VERTICAL PARA  EDIFICAÇÃO, COM CARGA, DESCARGA E TRANSPORTE DE SOLO DE 1ª CATEGORIA, COM ESCAVADEIRA HIDRÁULICA (CAÇAMBA: 1,2 M³ / 155HP), FROTA DE 6 CAMINHÕES BASCULANTES DE 10 M³, DMT DE 2 KM E VELOCIDADE MÉDIA 19 KM/H. AF_05/2020</t>
  </si>
  <si>
    <t>101263</t>
  </si>
  <si>
    <t>ESCAVAÇÃO VERTICAL PARA  EDIFICAÇÃO, COM CARGA, DESCARGA E TRANSPORTE DE SOLO DE 1ª CATEGORIA, COM ESCAVADEIRA HIDRÁULICA (CAÇAMBA: 1,2 M³ / 155HP), FROTA DE 7 CAMINHÕES BASCULANTES DE 10 M³, DMT DE 3 KM E VELOCIDADE MÉDIA 20 KM/H. AF_05/2020</t>
  </si>
  <si>
    <t>101264</t>
  </si>
  <si>
    <t>ESCAVAÇÃO VERTICAL PARA  EDIFICAÇÃO, COM CARGA, DESCARGA E TRANSPORTE DE SOLO DE 1ª CATEGORIA, COM ESCAVADEIRA HIDRÁULICA (CAÇAMBA: 1,2 M³ / 155HP), FROTA DE 8 CAMINHÕES BASCULANTES DE 10 M³, DMT DE 4 KM E VELOCIDADE MÉDIA 22 KM/H. AF_05/2020</t>
  </si>
  <si>
    <t>101265</t>
  </si>
  <si>
    <t>ESCAVAÇÃO VERTICAL PARA  EDIFICAÇÃO, COM CARGA, DESCARGA E TRANSPORTE DE SOLO DE 1ª CATEGORIA, COM ESCAVADEIRA HIDRÁULICA (CAÇAMBA: 1,2 M³ / 155HP), FROTA DE 10 CAMINHÕES BASCULANTES DE 10 M³, DMT DE 6 KM E VELOCIDADE MÉDIA 22 KM/H. AF_05/2020</t>
  </si>
  <si>
    <t>101266</t>
  </si>
  <si>
    <t>ESCAVAÇÃO VERTICAL PARA INFRAESTRUTURA, COM CARGA, DESCARGA E TRANSPORTE DE SOLO DE 1ª CATEGORIA, COM ESCAVADEIRA HIDRÁULICA (CAÇAMBA: 0,8 M³ / 111HP), FROTA DE 3 CAMINHÕES BASCULANTES DE 10 M³, DMT ATÉ 1 KM E VELOCIDADE MÉDIA14 KM/H. AF_05/2020</t>
  </si>
  <si>
    <t>101267</t>
  </si>
  <si>
    <t>ESCAVAÇÃO VERTICAL PARA INFRAESTRUTURA, COM CARGA, DESCARGA E TRANSPORTE DE SOLO DE 1ª CATEGORIA, COM ESCAVADEIRA HIDRÁULICA (CAÇAMBA: 1,2 M³ / 155HP), FROTA DE 4 CAMINHÕES BASCULANTES DE 10 M³, DMT ATÉ 1 KM E VELOCIDADE MÉDIA14 KM/H. AF_05/2020</t>
  </si>
  <si>
    <t>101268</t>
  </si>
  <si>
    <t>ESCAVAÇÃO VERTICAL PARA INFRAESTRUTURA, COM CARGA, DESCARGA E TRANSPORTE DE SOLO DE 1ª CATEGORIA, COM ESCAVADEIRA HIDRÁULICA (CAÇAMBA: 0,8 M³ / 111HP), FROTA DE 5 CAMINHÕES BASCULANTES DE 10 M³, DMT DE 1,5 KM E VELOCIDADE MÉDIA18 KM/H. AF_05/2020</t>
  </si>
  <si>
    <t>101269</t>
  </si>
  <si>
    <t>ESCAVAÇÃO VERTICAL PARA INFRAESTRUTURA, COM CARGA, DESCARGA E TRANSPORTE DE SOLO DE 1ª CATEGORIA, COM ESCAVADEIRA HIDRÁULICA (CAÇAMBA: 0,8 M³ / 111HP), FROTA DE 6 CAMINHÕES BASCULANTES DE 10 M³, DMT DE 2 KM E VELOCIDADE MÉDIA 19 KM/H. AF_05/2020</t>
  </si>
  <si>
    <t>101270</t>
  </si>
  <si>
    <t>ESCAVAÇÃO VERTICAL PARA INFRAESTRUTURA, COM CARGA, DESCARGA E TRANSPORTE DE SOLO DE 1ª CATEGORIA, COM ESCAVADEIRA HIDRÁULICA (CAÇAMBA: 0,8 M³ / 111HP), FROTA DE 7 CAMINHÕES BASCULANTES DE 10 M³, DMT DE 3 KM E VELOCIDADE MÉDIA 20 KM/H. AF_05/2020</t>
  </si>
  <si>
    <t>101271</t>
  </si>
  <si>
    <t>ESCAVAÇÃO VERTICAL PARA INFRAESTRUTURA, COM CARGA, DESCARGA E TRANSPORTE DE SOLO DE 1ª CATEGORIA, COM ESCAVADEIRA HIDRÁULICA (CAÇAMBA: 0,8 M³ / 111HP), FROTA DE 8 CAMINHÕES BASCULANTES DE 10 M³, DMT DE 4 KM E VELOCIDADE MÉDIA 22 KM/H. AF_05/2020</t>
  </si>
  <si>
    <t>101272</t>
  </si>
  <si>
    <t>ESCAVAÇÃO VERTICAL PARA INFRAESTRUTURA, COM CARGA, DESCARGA E TRANSPORTE DE SOLO DE 1ª CATEGORIA, COM ESCAVADEIRA HIDRÁULICA (CAÇAMBA: 0,8 M³ / 111HP), FROTA DE 10 CAMINHÕES BASCULANTES DE 10 M³, DMT DE 6 KM E VELOCIDADE MÉDIA22 KM/H. AF_05/2020</t>
  </si>
  <si>
    <t>101273</t>
  </si>
  <si>
    <t>ESCAVAÇÃO VERTICAL PARA INFRAESTRUTURA, COM CARGA, DESCARGA E TRANSPORTE DE SOLO DE 1ª CATEGORIA, COM ESCAVADEIRA HIDRÁULICA (CAÇAMBA: 1,2 M³ / 155HP), FROTA DE 6 CAMINHÕES BASCULANTES DE 10 M³, DMT DE 1,5 KM E VELOCIDADE MÉDIA18 KM/H. AF_05/2020</t>
  </si>
  <si>
    <t>101274</t>
  </si>
  <si>
    <t>ESCAVAÇÃO VERTICAL PARA INFRAESTRUTURA, COM CARGA, DESCARGA E TRANSPORTE DE SOLO DE 1ª CATEGORIA, COM ESCAVADEIRA HIDRÁULICA (CAÇAMBA: 1,2 M³ / 155HP), FROTA DE 7 CAMINHÕES BASCULANTES DE 10 M³, DMT DE 2 KM E VELOCIDADE MÉDIA 19 KM/H. AF_05/2020</t>
  </si>
  <si>
    <t>101275</t>
  </si>
  <si>
    <t>ESCAVAÇÃO VERTICAL PARA INFRAESTRUTURA, COM CARGA, DESCARGA E TRANSPORTE DE SOLO DE 1ª CATEGORIA, COM ESCAVADEIRA HIDRÁULICA (CAÇAMBA: 1,2 M³ / 155HP), FROTA DE 8 CAMINHÕES BASCULANTES DE 10 M³, DMT DE 3 KM E VELOCIDADE MÉDIA 20 KM/H. AF_05/2020</t>
  </si>
  <si>
    <t>101276</t>
  </si>
  <si>
    <t>ESCAVAÇÃO VERTICAL PARA INFRAESTRUTURA, COM CARGA, DESCARGA E TRANSPORTE DE SOLO DE 1ª CATEGORIA, COM ESCAVADEIRA HIDRÁULICA (CAÇAMBA: 1,2 M³ / 155HP), FROTA DE 9 CAMINHÕES BASCULANTES DE 10 M³, DMT DE 4 KM E VELOCIDADE MÉDIA 22 KM/H. AF_05/2020</t>
  </si>
  <si>
    <t>101277</t>
  </si>
  <si>
    <t>ESCAVAÇÃO VERTICAL PARA INFRAESTRUTURA, COM CARGA, DESCARGA E TRANSPORTE DE SOLO DE 1ª CATEGORIA, COM ESCAVADEIRA HIDRÁULICA (CAÇAMBA: 1,2 M³ / 155HP), FROTA DE 12 CAMINHÕES BASCULANTES DE 10 M³, DMT DE 6 KM E VELOCIDADE MÉDIA22 KM/H. AF_05/2020</t>
  </si>
  <si>
    <t>102354</t>
  </si>
  <si>
    <t>DESMONTE DE MATERIAL DE 3ª CATEGORIA (BLOCOS DE ROCHAS OU MATACOS), COM MARTELETE PNEUMÁTICO MANUAL  EXCLUSIVE CARGA E TRANSPORTE. AF_03/2021</t>
  </si>
  <si>
    <t>158,18</t>
  </si>
  <si>
    <t>102355</t>
  </si>
  <si>
    <t>DESMONTE DE MATERIAL DE 3ª CATEGORIA (BLOCOS DE ROCHAS OU MATACOS), EM VALA, COM MARTELETE PNEUMÁTICO MANUAL   EXCLUSIVE RETIRADA, CARGA E TRANSPORTE. AF_03/2021</t>
  </si>
  <si>
    <t>186,21</t>
  </si>
  <si>
    <t>102360</t>
  </si>
  <si>
    <t>RETIRADA DE MATERIAL DE 3ª CATEGORIA (APÓS ESCAVAÇÃO/DESMONTE) EM VALAS, COM ESCAVADEIRA HIDRÁULICA - EXCLUSIVE CARGA E TRANSPORTE. AF_03/2021</t>
  </si>
  <si>
    <t>102361</t>
  </si>
  <si>
    <t>RETIRADA DE MATERIAL DE 3ª CATEGORIA (APÓS ESCAVAÇÃO/DESMONTE) EM VALAS, COM RETROESCAVADEIRA - EXCLUSIVE CARGA E TRANSPORTE. AF_03/2021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</si>
  <si>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</si>
  <si>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</si>
  <si>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</si>
  <si>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</si>
  <si>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</si>
  <si>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</si>
  <si>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</si>
  <si>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</si>
  <si>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</si>
  <si>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</si>
  <si>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</si>
  <si>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</si>
  <si>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</si>
  <si>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</si>
  <si>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</si>
  <si>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</si>
  <si>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</si>
  <si>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</si>
  <si>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MANUAL DE VALA COM PROFUNDIDADE MENOR OU IGUAL A 1,30 M. AF_02/2021</t>
  </si>
  <si>
    <t>102276</t>
  </si>
  <si>
    <t>ESCAVAÇÃO MECANIZADA DE VALA COM PROF. ATÉ 1,5 M (MÉDIA MONTANTE E JUSANTE/UMA COMPOSIÇÃO POR TRECHO), ESCAVADEIRA (0,8 M3), LARG. MENOR QUE 1,5 M, EM SOLO DE 1A CATEGORIA, EM LOCAIS COM ALTO NÍVEL DE INTERFERÊNCIA. AF_02/2021</t>
  </si>
  <si>
    <t>13,20</t>
  </si>
  <si>
    <t>102277</t>
  </si>
  <si>
    <t>ESCAVAÇÃO MECANIZADA DE VALA COM PROF. MAIOR QUE  4,5 M ATÉ 6,0 M (MÉDIA MONTANTE E JUSANTE/UMA COMPOSIÇÃO POR TRECHO), ESCAVADEIRA (0,8 M3), LARG. MENOR QUE 1,5 M, EM SOLO DE 1A CATEGORIA, EM LOCAIS COM ALTO NÍVEL DE INTERFERÊNCIA. AF_02/2021</t>
  </si>
  <si>
    <t>102278</t>
  </si>
  <si>
    <t>ESCAVAÇÃO MECANIZADA DE VALA COM PROF. MAIOR QUE 1,50 M ATÉ 3,0 M (MÉDIA MONTANTE E JUSANTE/UMA COMPOSIÇÃO POR TRECHO), ESCAVADEIRA (1,2 M3), LARG. DE 1,5 M A 2,5 M, EM SOLO DE 1A CATEGORIA, EM LOCAIS COM ALTO NÍVEL DE INTERFERÊNCIA. AF_02/2021</t>
  </si>
  <si>
    <t>102279</t>
  </si>
  <si>
    <t>ESCAVAÇÃO MECANIZADA DE VALA COM PROF. ATÉ 1,5 M (MÉDIA MONTANTE E JUSANTE/UMA COMPOSIÇÃO POR TRECHO), ESCAVADEIRA (0,8 M3),LARG. MENOR QUE 1,5 M, EM SOLO DE 1A CATEGORIA, LOCAIS COM BAIXO NÍVEL DE INTERFERÊNCIA. AF_02/2021</t>
  </si>
  <si>
    <t>102280</t>
  </si>
  <si>
    <t>ESCAVAÇÃO MECANIZADA DE VALA COM PROF. MAIOR QUE 4,5 M ATÉ 6,0 M (MÉDIA MONTANTE E JUSANTE/UMA COMPOSIÇÃO POR TRECHO),COM ESCAVADEIRA (0,8 M3), LARG. MENOR QUE 1,5 M, EM SOLO DE 1A CATEGORIA, LOCAIS COM BAIXO NÍVEL DE INTERFERÊNCIA. AF_02/2021</t>
  </si>
  <si>
    <t>102281</t>
  </si>
  <si>
    <t>ESCAVAÇÃO MECANIZADA DE VALA COM PROF. MAIOR QUE 1,5 M ATÉ 3,0 M (MÉDIA MONTANTE E JUSANTE/UMA COMPOSIÇÃO POR TRECHO),COM ESCAVADEIRA (1,2 M3),LARG. DE 1,5 M A 2,5 M, EM SOLO DE 1A CATEGORIA, LOCAIS COM BAIXO NÍVEL DE INTERFERÊNCIA. AF_02/2021</t>
  </si>
  <si>
    <t>5,61</t>
  </si>
  <si>
    <t>102282</t>
  </si>
  <si>
    <t>ESCAVAÇÃO MECANIZADA DE VALA COM PROF. ATÉ 1,5 M (MÉDIA MONTANTE E JUSANTE/UMA COMPOSIÇÃO POR TRECHO), ESCAVADEIRA (0,8 M3),LARG. MENOR QUE 1,5 M, EM SOLO DE MOLE, EM LOCAIS COM ALTO NÍVEL DE INTERFERÊNCIA. AF_02/2021</t>
  </si>
  <si>
    <t>102283</t>
  </si>
  <si>
    <t>ESCAVAÇÃO MECANIZADA DE VALA COM PROF. ATÉ 1,5 M (MÉDIA MONTANTE E JUSANTE/UMA COMPOSIÇÃO POR TRECHO), ESCAVADEIRA (0,8 M3), LARG. DE 1,5 M A 2,5 M, EM SOLO MOLE, EM LOCAIS COM ALTO NÍVEL DE INTERFERÊNCIA. AF_02/2021</t>
  </si>
  <si>
    <t>102284</t>
  </si>
  <si>
    <t>ESCAVAÇÃO MECANIZADA DE VALA COM PROF. MAIOR QUE 1,5 M ATÉ 3,0 M (MÉDIA MONTANTE E JUSANTE/UMA COMPOSIÇÃO POR TRECHO), ESCAVADEIRA (0,8 M3), LARGURA ATÉ 1,5 M, EM SOLO MOLE, EM LOCAIS COM ALTO NÍVEL DE INTERFERÊNCIA. AF_02/2021</t>
  </si>
  <si>
    <t>102285</t>
  </si>
  <si>
    <t>ESCAVAÇÃO MECANIZADA DE VALA COM PROF. MAIOR QUE 3,0 M ATÉ 4,5 M (MÉDIA MONTANTE E JUSANTE/UMA COMPOSIÇÃO POR TRECHO), ESCAVADEIRA (0,8 M3), LARG. MENOR QUE 1,5 M, EM SOLO  MOLE, EM LOCAIS COM ALTO NÍVEL DE INTERFERÊNCIA. AF_02/2021</t>
  </si>
  <si>
    <t>102286</t>
  </si>
  <si>
    <t>ESCAVAÇÃO MECANIZADA DE VALA COM PROF. MAIOR QUE 4,5 M ATÉ 6,0 M (MÉDIA MONTANTE E JUSANTE/UMA COMPOSIÇÃO POR TRECHO), ESCAVADEIRA (0,8 M3),LARG. MENOR QUE 1,5 M, EM SOLO DE MOLE, EM LOCAIS COM ALTO NÍVEL DE INTERFERÊNCIA. AF_02/2021</t>
  </si>
  <si>
    <t>102287</t>
  </si>
  <si>
    <t>ESCAVAÇÃO MECANIZADA DE VALA COM PROF. MAIOR QUE 1,5 M ATÉ 3,0 M (MÉDIA MONTANTE E JUSANTE/UMA COMPOSIÇÃO POR TRECHO),COM ESCAVADEIRA (1,2 M3),LARG. DE 1,5 M A 2,5 M, EM SOLO MOLE, EM LOCAIS COM ALTO NÍVEL DE INTERFERÊNCIA. AF_02/2021</t>
  </si>
  <si>
    <t>102288</t>
  </si>
  <si>
    <t>ESCAVAÇÃO MECANIZADA DE VALA COM PROF. DE 3,0 M ATÉ 4,5 M (MÉDIA MONTANTE E JUSANTE/UMA COMPOSIÇÃO POR TRECHO), ESCAVADEIRA (1,2 M3), LARG. DE 1,5 M A 2,5 M, EM SOLO MOLE, EM LOCAIS COM ALTO NÍVEL DE INTERFERÊNCIA. AF_02/2021</t>
  </si>
  <si>
    <t>102289</t>
  </si>
  <si>
    <t>ESCAVAÇÃO MECANIZADA DE VALA COM PROF. MAIOR QUE 4,5 M ATÉ 6,0 M (MÉDIA MONTANTE E JUSANTE/UMA COMPOSIÇÃO POR TRECHO), ESCAVADEIRA (1,2 M3), LARG. DE 1,5 M A 2,5 M, EM SOLO MOLE, EM LOCAIS COM ALTO NÍVEL DE INTERFERÊNCIA. AF_02/2021</t>
  </si>
  <si>
    <t>102290</t>
  </si>
  <si>
    <t>ESCAVAÇÃO MECANIZADA DE VALA COM PROF. ATÉ 1,5 M (MÉDIA MONTANTE E JUSANTE/UMA COMPOSIÇÃO POR TRECHO), ESCAVADEIRA (0,8 M3),LARG. MENOR QUE 1,5 M, EM SOLO MOLE, LOCAIS COM BAIXO NÍVEL DE INTERFERÊNCIA. AF_02/2021</t>
  </si>
  <si>
    <t>102291</t>
  </si>
  <si>
    <t>ESCAVAÇÃO MECANIZADA DE VALA COM PROF. ATÉ 1,5 M (MÉDIA MONTANTE E JUSANTE/UMA COMPOSIÇÃO POR TRECHO), ESCAVADEIRA (0,8 M3), LARG. DE 1,5 M A 2,5 M, EM SOLO MOLE, LOCAIS COM BAIXO NÍVEL DE INTERFERÊNCIA. AF_02/2021</t>
  </si>
  <si>
    <t>102292</t>
  </si>
  <si>
    <t>ESCAVAÇÃO MECANIZADA DE VALA COM PROF. MAIOR QUE 1,5 M E ATÉ 3,0 M (MÉDIA MONTANTE E JUSANTE/UMA COMPOSIÇÃO POR TRECHO), ESCAVADEIRA (0,8 M3), LARG. MENOR QUE 1,5 M, EM SOLO MOLE, LOCAIS COM BAIXO NÍVEL DE INTERFERÊNCIA. AF_02/2021</t>
  </si>
  <si>
    <t>102293</t>
  </si>
  <si>
    <t>ESCAVAÇÃO MECANIZADA DE VALA COM PROF.MAIOR QUE 3,0 M ATÉ 4,5 M (MÉDIA MONTANTE E JUSANTE/UMA COMPOSIÇÃO POR TRECHO), ESCAVADEIRA (0,8 M3), LARG. MENOR QUE 1,5 M, EM SOLO MOLE, LOCAIS COM BAIXO NÍVEL DE INTERFERÊNCIA. AF_02/2021</t>
  </si>
  <si>
    <t>102294</t>
  </si>
  <si>
    <t>ESCAVAÇÃO MECANIZADA DE VALA COM PROF. MAIOR QUE 4,5 M ATÉ 6,0 M (MÉDIA MONTANTE E JUSANTE/UMA COMPOSIÇÃO POR TRECHO),COM ESCAVADEIRA (0,8 M3), LARG. MENOR QUE 1,5 M, EM SOLO MOLE, LOCAIS COM BAIXO NÍVEL DE INTERFERÊNCIA. AF_02/2021</t>
  </si>
  <si>
    <t>102295</t>
  </si>
  <si>
    <t>ESCAVAÇÃO MECANIZADA DE VALA COM PROF. MAIOR QUE 1,5 M ATÉ 3,0 M (MÉDIA MONTANTE E JUSANTE/UMA COMPOSIÇÃO POR TRECHO),COM ESCAVADEIRA (1,2 M3), LARG. DE 1,5 M A 2,5 M, EM SOLO MOLE, LOCAIS COM BAIXO NÍVEL DE INTERFERÊNCIA. AF_02/2021</t>
  </si>
  <si>
    <t>102296</t>
  </si>
  <si>
    <t>ESCAVAÇÃO MECANIZADA DE VALA COM PROF. MAIOR QUE 3,0 M ATÉ 4,5 M (MÉDIA MONTANTE E JUSANTE/UMA COMPOSIÇÃO POR TRECHO), ESCAVADEIRA (1,2 M3), LARG. DE 1,5 M A 2,5 M, EM SOLO MOLE, LOCAIS COM BAIXO NÍVEL DE INTERFERÊNCIA. AF_02/2021</t>
  </si>
  <si>
    <t>102297</t>
  </si>
  <si>
    <t>ESCAVAÇÃO MECANIZADA DE VALA COM PROF. MAIOR QUE 4,5 M ATÉ 6,0 M (MÉDIA MONTANTE E JUSANTE/UMA COMPOSIÇÃO POR TRECHO), ESCAVADEIRA (1,2 M3), LARG. DE 1,5 M A 2,5 M, EM SOLO MOLE, LOCAIS COM BAIXO NÍVEL DE INTERFERÊNCIA. AF_02/2021</t>
  </si>
  <si>
    <t>102298</t>
  </si>
  <si>
    <t>ESCAVAÇÃO MECANIZADA DE VALA COM PROF. ATÉ 1,5 M (MÉDIA MONTANTE E JUSANTE/UMA COMPOSIÇÃO POR TRECHO), RETROESCAV. (0,26 M3), LARG. MENOR QUE 0,8 M, EM SOLO MOLE, EM LOCAIS COM ALTO NÍVEL DE INTERFERÊNCIA. AF_02/2021</t>
  </si>
  <si>
    <t>102299</t>
  </si>
  <si>
    <t>ESCAVAÇÃO MECANIZADA DE VALA COM PROF. ATÉ 1,5 M (MÉDIA MONTANTE E JUSANTE/UMA COMPOSIÇÃO POR TRECHO), RETROESCAV. (0,26 M3), LARG. DE 0,8 M A 1,5 M, EM SOLO MOLE, EM LOCAIS COM ALTO NÍVEL DE INTERFERÊNCIA. AF_02/2021</t>
  </si>
  <si>
    <t>102300</t>
  </si>
  <si>
    <t>ESCAVAÇÃO MECANIZADA DE VALA COM PROF. MAIOR QUE 1,5 M ATÉ 3,0 M (MÉDIA MONTANTE E JUSANTE/UMA COMPOSIÇÃO POR TRECHO), RETROESCAV. (0,26 M3), LARG. MENOR QUE 0,8 M, EM SOLO MOLE, EM LOCAIS COM ALTO NÍVEL DE INTERFERÊNCIA. AF_02/2021</t>
  </si>
  <si>
    <t>102301</t>
  </si>
  <si>
    <t>ESCAVAÇÃO MECANIZADA DE VALA COM PROF. MAIOR QUE 1,5 M ATÉ 3,0 M (MÉDIA MONTANTE E JUSANTE/UMA COMPOSIÇÃO POR TRECHO), RETROESCAV. (0,26 M3), LARG. DE 0,8 M A 1,5 M, EM SOLO MOLE, EM LOCAIS COM ALTO NÍVEL DE INTERFERÊNCIA. AF_02/2021</t>
  </si>
  <si>
    <t>102302</t>
  </si>
  <si>
    <t>ESCAVAÇÃO MECANIZADA DE VALA COM PROF. ATÉ 1,5 M (MÉDIA MONTANTE E JUSANTE/UMA COMPOSIÇÃO POR TRECHO), RETROESCAV. (0,26 M3), LARG. MENOR  QUE 0,8 M, EM SOLO MOLE, LOCAIS COM BAIXO NÍVEL DE NTERFERÊNCIA.  AF_02/2021</t>
  </si>
  <si>
    <t>102303</t>
  </si>
  <si>
    <t>ESCAVAÇÃO MECANIZADA DE VALA COM PROF. ATÉ 1,5 M (MÉDIA MONTANTE E JUSANTE/UMA COMPOSIÇÃO POR TRECHO), RETROESCAV. (0,26 M3), LARG. DE 0,8 M A 1,5 M, EM SOLO MOLE, LOCAIS COM BAIXO NÍVEL DE INTERFERÊNCIA. AF_02/2021</t>
  </si>
  <si>
    <t>102304</t>
  </si>
  <si>
    <t>ESCAVAÇÃO MECANIZADA DE VALA COM PROF. MAIOR QUE 1,5 M ATÉ 3,0 M (MÉDIA MONTANTE E JUSANTE/UMA COMPOSIÇÃO POR TRECHO), RETROESCAV. (0,26 M3 ),LARG. MENOR QUE 0,8 M, EM SOLO MOLE, LOCAIS COM BAIXO NÍVEL DE INTERFERÊNCIA. AF_02/2021</t>
  </si>
  <si>
    <t>102305</t>
  </si>
  <si>
    <t>ESCAVAÇÃO MECANIZADA DE VALA COM PROF. MAIOR QUE 1,5 M ATÉ 3,0 M (MÉDIA MONTANTE E JUSANTE/UMA COMPOSIÇÃO POR TRECHO), RETROESCAV. (0,26 M3), LARG. DE 0,8 M A 1,5 M, EM SOLO MOLE, LOCAIS COM BAIXO NÍVEL DE INTERFERÊNCIA. AF_02/2021</t>
  </si>
  <si>
    <t>102306</t>
  </si>
  <si>
    <t>ESCAVAÇÃO MECANIZADA DE VALA COM PROF. ATÉ 1,5 M (MÉDIA MONTANTE E JUSANTE/UMA COMPOSIÇÃO POR TRECHO), ESCAVADEIRA (0,8 M3),LARG. ATÉ 1,5 M, EM SOLO DE 2A CATEGORIA, EM LOCAIS COM ALTO NÍVEL DE INTERFERÊNCIA.  AF_02/2021</t>
  </si>
  <si>
    <t>102307</t>
  </si>
  <si>
    <t>ESCAVAÇÃO MECANIZADA DE VALA COM PROF. ATÉ 1,5 M (MÉDIA MONTANTE E JUSANTE/UMA COMPOSIÇÃO POR TRECHO), ESCAVADEIRA (0,8 M3), LARG. DE 1,5 M A 2,5 M, EM SOLO DE 2A CATEGORIA, EM LOCAIS COM ALTO NÍVEL DE INTERFERÊNCIA. AF_02/2021</t>
  </si>
  <si>
    <t>102308</t>
  </si>
  <si>
    <t>ESCAVAÇÃO MECANIZADA DE VALA COM PROF. MAIOR QUE 1,5 M ATÉ 3,0 M (MÉDIA MONTANTE E JUSANTE/UMA COMPOSIÇÃO POR TRECHO), ESCAVADEIRA (0,8 M3), LARG. ATÉ 1,5 M, EM SOLO DE 2A CATEGORIA, EM LOCAIS COM ALTO NÍVEL DE INTERFERÊNCIA. AF_02/2021</t>
  </si>
  <si>
    <t>102309</t>
  </si>
  <si>
    <t>ESCAVAÇÃO MECANIZADA DE VALA COM PROF. MAIOR QUE 3,0 M ATÉ 4,5 M (MÉDIA MONTANTE E JUSANTE/UMA COMPOSIÇÃO POR TRECHO), ESCAVADEIRA (0,8 M3), LARG. MENOR QUE 1,5 M, EM SOLO DE 2A CATEGORIA, EM LOCAIS COM ALTO NÍVEL DE INTERFERÊNCIA. AF_02/2021</t>
  </si>
  <si>
    <t>102310</t>
  </si>
  <si>
    <t>ESCAVAÇÃO MECANIZADA DE VALA COM PROF.MAIOR QUE 4,5 M ATÉ 6,0 M (MÉDIA MONTANTE E JUSANTE/UMA COMPOSIÇÃO POR TRECHO),COM ESCAVADEIRA (0,8 M3), LARG. MENOR QUE 1,5 M, EM SOLO DE 2A CATEGORIA, EM LOCAIS COM ALTO NÍVEL DE INTERFERÊNCIA. AF_02/2021</t>
  </si>
  <si>
    <t>102311</t>
  </si>
  <si>
    <t>ESCAVAÇÃO MECANIZADA DE VALA COM PROF. MAIOR QUE 1,5 M ATÉ 3,0 M (MÉDIA MONTANTE E JUSANTE/UMA COMPOSIÇÃO POR TRECHO),COM ESCAVADEIRA (1,2 M3),LARG. DE 1,5 M A 2,5 M, EM SOLO DE 2A CATEGORIA, EM LOCAIS COM ALTO NÍVEL DE INTERFERÊNCIA. AF_02/2021</t>
  </si>
  <si>
    <t>102312</t>
  </si>
  <si>
    <t>ESCAVAÇÃO MECANIZADA DE VALA COM PROF. DE 3,0 M ATÉ 4,5 M (MÉDIA MONTANTE E JUSANTE/UMA COMPOSIÇÃO POR TRECHO), ESCAVADEIRA (1,2 M3), LARG. DE 1,5 M A 2,5 M, EM SOLO DE 2A CATEGORIA, EM LOCAIS COM ALTO NÍVEL DE INTERFERÊNCIA. AF_02/2021</t>
  </si>
  <si>
    <t>102313</t>
  </si>
  <si>
    <t>ESCAVAÇÃO MECANIZADA DE VALA COM PROF. MAIOR QUE 4,5 M ATÉ 6,0 M (MÉDIA MONTANTE E JUSANTE/UMA COMPOSIÇÃO POR TRECHO), ESCAVADEIRA (1,2 M3), LARG. DE 1,5 M A 2,5 M, EM SOLO DE 2A CATEGORIA, EM LOCAIS COM ALTO NÍVEL DE INTERFERÊNCIA. AF_02/2021</t>
  </si>
  <si>
    <t>102314</t>
  </si>
  <si>
    <t>ESCAVAÇÃO MECANIZADA DE VALA COM PROF. ATÉ 1,5 M (MÉDIA MONTANTE E JUSANTE/UMA COMPOSIÇÃO POR TRECHO),COM ESCAVADEIRA (0,8 M3), LARG. MENOR QUE 1,5 M, EM SOLO DE 2A CATEGORIA, LOCAIS COM BAIXO NÍVEL DE INTERFERÊNCIA. AF_02/2021</t>
  </si>
  <si>
    <t>102315</t>
  </si>
  <si>
    <t>ESCAVAÇÃO MECANIZADA DE VALA COM PROF. ATÉ 1,5 M (MÉDIA MONTANTE E JUSANTE/UMA COMPOSIÇÃO POR TRECHO), ESCAVADEIRA (0,8 M3), LARG. DE 1,5 M A 2,5 M, EM SOLO DE 2A CATEGORIA, LOCAIS COM BAIXO NÍVEL DE INTERFERÊNCIA. AF_02/2021</t>
  </si>
  <si>
    <t>102316</t>
  </si>
  <si>
    <t>ESCAVAÇÃO MECANIZADA DE VALA COM PROF. MAIOR QUE 1,5 M E ATÉ 3,0 M (MÉDIA MONTANTE E JUSANTE/UMA COMPOSIÇÃO POR TRECHO), ESCAVADEIRA (0,8 M3), LARG. MENOR QUE 1,5 M, EM SOLO DE 2A CATEGORIA, LOCAIS COM BAIXO NÍVEL DE INTERFERÊNCIA. AF_02/2021</t>
  </si>
  <si>
    <t>102317</t>
  </si>
  <si>
    <t>ESCAVAÇÃO MECANIZADA DE VALA COM PROF.MAIOR QUE 3,0 M ATÉ 4,5 M (MÉDIA MONTANTE E JUSANTE/UMA COMPOSIÇÃO POR TRECHO), ESCAVADEIRA (0,8 M3), LARG. MENOR QUE 1,5 M, EM SOLO DE 2A CATEGORIA, LOCAIS COM BAIXO NÍVEL DE INTERFERÊNCIA. AF_02/2021</t>
  </si>
  <si>
    <t>102318</t>
  </si>
  <si>
    <t>ESCAVAÇÃO MECANIZADA DE VALA COM PROF.MAIOR QUE 4,5 M ATÉ 6,0 M (MÉDIA MONTANTE E JUSANTE/UMA COMPOSIÇÃO POR TRECHO),COM ESCAVADEIRA (0,8 M3), LARG. MENOR QUE 1,5 M, EM SOLO DE 2A CATEGORIA, EM LOCAIS COM BAIXO NÍVEL DE INTERFERÊNCIA. AF_02/2021</t>
  </si>
  <si>
    <t>102319</t>
  </si>
  <si>
    <t>ESCAVAÇÃO MECANIZADA DE VALA COM PROF. MAIOR QUE 1,5 M ATÉ 3,0 M (MÉDIA MONTANTE E JUSANTE/UMA COMPOSIÇÃO POR TRECHO),COM ESCAVADEIRA (1,2 M3),LARG. DE 1,5 M A 2,5 M, EM SOLO DE 2A CATEGORIA, LOCAIS COM BAIXO NÍVEL DE INTERFERÊNCIA. AF_02/2021</t>
  </si>
  <si>
    <t>102320</t>
  </si>
  <si>
    <t>ESCAVAÇÃO MECANIZADA DE VALA COM PROF. MAIOR QUE 3,0 M ATÉ 4,5 M (MÉDIA MONTANTE E JUSANTE/UMA COMPOSIÇÃO POR TRECHO), ESCAVADEIRA (1,2 M3), LARG. DE 1,5 M A 2,5 M, EM SOLO DE 2A CATEGORIA, LOCAIS COM BAIXO NÍVEL DE INTERFERÊNCIA. AF_02/2021</t>
  </si>
  <si>
    <t>102321</t>
  </si>
  <si>
    <t>ESCAVAÇÃO MECANIZADA DE VALA COM PROF. MAIOR QUE 4,5 M ATÉ 6,0 M (MÉDIA MONTANTE E JUSANTE/UMA COMPOSIÇÃO POR TRECHO), ESCAVADEIRA (1,2 M3), LARG. DE 1,5 M A 2,5 M, EM SOLO DE 2A CATEGORIA, LOCAIS COM BAIXO NÍVEL DE INTERFERÊNCIA. AF_02/2021</t>
  </si>
  <si>
    <t>102322</t>
  </si>
  <si>
    <t>ESCAVAÇÃO MECANIZADA DE VALA COM PROF. ATÉ 1,5 M (MÉDIA MONTANTE E JUSANTE/UMA COMPOSIÇÃO POR TRECHO), RETROESCAV. (0,26 M3), LARG. MENOR QUE 0,8 M, EM SOLO DE 2A CATEGORIA, EM LOCAIS COM ALTO NÍVEL DE INTERFERÊNCIA. AF_02/2021</t>
  </si>
  <si>
    <t>102323</t>
  </si>
  <si>
    <t>ESCAVAÇÃO MECANIZADA DE VALA COM PROF. ATÉ 1,5 M (MÉDIA MONTANTE E JUSANTE/UMA COMPOSIÇÃO POR TRECHO), RETROESCAV. (0,26 M3), LARG. DE 0,8 M A 1,5 M, EM SOLO DE 2A CATEGORIA, EM LOCAIS COM ALTO NÍVEL DE INTERFERÊNCIA. AF_02/2021</t>
  </si>
  <si>
    <t>102324</t>
  </si>
  <si>
    <t>ESCAVAÇÃO MECANIZADA DE VALA COM PROF. MAIOR QUE 1,5 M ATÉ 3,0 M (MÉDIA MONTANTE E JUSANTE/UMA COMPOSIÇÃO POR TRECHO), RETROESCAV. (0,26 M3), LARG. MENOR QUE 0,8 M, EM SOLO DE 2A CATEGORIA, EM LOCAIS COM ALTO NÍVEL DE INTERFERÊNCIA. AF_02/2021</t>
  </si>
  <si>
    <t>102325</t>
  </si>
  <si>
    <t>ESCAVAÇÃO MECANIZADA DE VALA COM PROF. MAIOR QUE 1,5 M ATÉ 3,0 M (MÉDIA MONTANTE E JUSANTE/UMA COMPOSIÇÃO POR TRECHO), RETROESCAV. (0,26 M3), LARG. DE 0,8 M A 1,5 M, EM SOLO DE 2A CATEGORIA, EM LOCAIS COM ALTO NÍVEL DE INTERFERÊNCIA. AF_02/2021</t>
  </si>
  <si>
    <t>102326</t>
  </si>
  <si>
    <t>ESCAVAÇÃO MECANIZADA DE VALA COM PROF. ATÉ 1,5 M (MÉDIA MONTANTE E JUSANTE/UMA COMPOSIÇÃO POR TRECHO), RETROESCAV. (0,26 M3), LARGURA MENOR  QUE 0,8 M, EM SOLO DE 2A CATEGORIA, EM LOCAIS COM BAIXO NÍVEL DE NTERFERÊNCIA. AF_02/2021</t>
  </si>
  <si>
    <t>102327</t>
  </si>
  <si>
    <t>ESCAVAÇÃO MECANIZADA DE VALA COM PROF. ATÉ 1,5 M (MÉDIA MONTANTE E JUSANTE/UMA COMPOSIÇÃO POR TRECHO), RETROESCAV. (0,26 M3 ), LARG. DE 0,8 M A 1,5 M, EM SOLO DE 2A CATEGORIA, EM LOCAIS COM BAIXO NÍVEL DE INTERFERÊNCIA. AF_02/2021</t>
  </si>
  <si>
    <t>102328</t>
  </si>
  <si>
    <t>ESCAVAÇÃO MECANIZADA DE VALA COM PROF. MAIOR QUE 1,5 M ATÉ 3,0 M (MÉDIA MONTANTE E JUSANTE/UMA COMPOSIÇÃO POR TRECHO), RETROESCAV. (0,26 M3),LARG. MENOR QUE 0,8 M, EM SOLO DE 2A CATEGORIA, EM LOCAIS COM BAIXO NÍVEL DE INTERFERÊNCIA. AF_02/2021</t>
  </si>
  <si>
    <t>102329</t>
  </si>
  <si>
    <t>ESCAVAÇÃO MECANIZADA DE VALA COM PROF. MAIOR QUE 1,5 M ATÉ 3,0 M (MÉDIA MONTANTE E JUSANTE/UMA COMPOSIÇÃO POR TRECHO), RETROESCAV. (0,26 M3), LARG. DE 0,8 M A 1,5 M, EM SOLO DE 2A CATEGORIA, EM LOCAIS COM BAIXO NÍVEL DE INTERFERÊNCIA. AF_02/2021</t>
  </si>
  <si>
    <t>ATERRO MECANIZADO DE VALA COM ESCAVADEIRA HIDRÁULICA (CAPACIDADE DA CAÇAMBA: 0,8 M³ / POTÊNCIA: 111 HP), LARGURA ATÉ 2,5 M, PROFUNDIDADE ATÉ 1,5 M, COM SOLO ARGILO-ARENOSO. AF_08/2023</t>
  </si>
  <si>
    <t>74,03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</si>
  <si>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</si>
  <si>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</si>
  <si>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64,45</t>
  </si>
  <si>
    <t>ATERRO MECANIZADO DE VALA COM RETROESCAVADEIRA (CAPACIDADE DA CAÇAMBA DA RETRO: 0,26 M³ / POTÊNCIA: 88 HP), LARGURA ATÉ 1,5 M, PROFUNDIDADE ATÉ 1,5 M, COM SOLO ARGILO-ARENOSO. AF_08/2023</t>
  </si>
  <si>
    <t>68,65</t>
  </si>
  <si>
    <t>ATERRO MECANIZADO DE VALA COM RETROESCAVADEIRA (CAPACIDADE DA CAÇAMBA DA RETRO: 0,26 M³ / POTÊNCIA: 88 HP), LARGURA ATÉ 1,5 M, PROFUNDIDADE DE 1,5 A 3,0 M, COM SOLO ARGILO-ARENOSO. AF_08/2023</t>
  </si>
  <si>
    <t>ATERRO MANUAL DE VALAS COM SOLO ARGILO-ARENOSO. AF_08/2023</t>
  </si>
  <si>
    <t>79,43</t>
  </si>
  <si>
    <t>ATERRO MECANIZADO DE VALA COM ESCAVADEIRA HIDRÁULICA (CAPACIDADE DA CAÇAMBA: 0,8 M³/POTÊNCIA: 111 HP), LARGURA ATÉ 2,5 M, PROFUNDIDADE ATÉ 1,5 M, COM AREIA PARA ATERRO. AF_08/2023</t>
  </si>
  <si>
    <t>75,41</t>
  </si>
  <si>
    <t>ATERRO MECANIZADO DE VALA COM ESCAVADEIRA HIDRÁULICA (CAPACIDADE DA CAÇAMBA: 0,8 M³/POTÊNCIA: 111 HP), LARGURA ATÉ 2,5 M, PROFUNDIDADE DE 1,5 A 3,0 M, COM AREIA PARA ATERRO. AF_08/2023</t>
  </si>
  <si>
    <t>68,83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</si>
  <si>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</si>
  <si>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</si>
  <si>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70,03</t>
  </si>
  <si>
    <t>ATERRO MECANIZADO DE VALA COM RETROESCAVADEIRA (CAPACIDADE DA CAÇAMBA DA RETRO: 0,26 M³/POTÊNCIA: 88 HP), LARGURA ATÉ 1,5 M, PROFUNDIDADE DE 1,5 A 3,0 M, COM AREIA PARA ATERRO. AF_08/2023</t>
  </si>
  <si>
    <t>ATERRO MANUAL DE VALAS COM AREIA PARA ATERRO. AF_08/2023</t>
  </si>
  <si>
    <t>80,81</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</si>
  <si>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</si>
  <si>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</si>
  <si>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DE 1,5 A 2,5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</si>
  <si>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</si>
  <si>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DE 1,5 A 2,5 M, PROFUNDIDADE 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</si>
  <si>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</si>
  <si>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DE 0,8 A 1,5 M, PROFUNDIDADE ATÉ 1,5 M, COM SOLO (SEM SUBSTITUIÇÃO) DE 1ª CATEGORIA, COM COMPACTADOR DE SOLOS DE PERCUSSÃO AF_08/2023</t>
  </si>
  <si>
    <t>REATERRO MECANIZADO DE VALA COM RETROESCAVADEIRA (CAPACIDADE   DA   CAÇAMBA   DA RETRO: 0,26 M³/POTÊNCIA: 88 HP), LARGURA ATÉ 0,8 M, PROFUNDIDADE DE 1,5 A 3,0 M, COM SOLO (SEM SUBSTITUIÇÃO) DE 1ª CATEGORIA, COM COMPACTADOR DE SOLOS DE PERCUSSÃO AF_08/2023</t>
  </si>
  <si>
    <t>REATERRO MECANIZADO DE VALA COM RETROESCAVADEIRA (CAPACIDADE   DA   CAÇAMBA   DA RETRO: 0,26 M³/POTÊNCIA: 88 HP), LARGURA DE 0,8 A 1,5 M, PROFUNDIDADE DE 1,5 A 3,0 M, COM SOLO (SEM SUBSTITUIÇÃO) DE 1ª CATEGORIA, COM COMPACTADOR DE SOLOS DE PERCUSSÃO. AF_08/2023</t>
  </si>
  <si>
    <t>REATERRO MANUAL DE VALAS, COM COMPACTADOR DE SOLOS DE PERCUSSÃO. AF_08/2023</t>
  </si>
  <si>
    <t>104728</t>
  </si>
  <si>
    <t>REATERRO MECANIZADO DE VALA COM ESCAVADEIRA HIDRÁULICA (CAPACIDADE DA CAÇAMBA: 0,8 M³/POTÊNCIA: 111 HP), LARGURA DE 1,5 A 2,5 M, PROFUNDIDADE ATÉ 1,5 M, COM SOLO (SEM SUBSTITUIÇÃO) DE 1ª CATEGORIA, COM PLACA VIBRATÓRIA. AF_08/2023</t>
  </si>
  <si>
    <t>104729</t>
  </si>
  <si>
    <t>REATERRO MECANIZADO DE VALA COM ESCAVADEIRA HIDRÁULICA (CAPACIDADE DA CAÇAMBA: 0,8 M³/POTÊNCIA: 111 HP), LARGURA ATÉ 1,5 M, PROFUNDIDADE DE 1,5 A 3,0 M, COM SOLO (SEM SUBSTITUIÇÃO) DE 1ª CATEGORIA, COM PLACA VIBRATÓRIA. AF_08/2023</t>
  </si>
  <si>
    <t>104730</t>
  </si>
  <si>
    <t>REATERRO MECANIZADO DE VALA COM ESCAVADEIRA HIDRÁULICA (CAPACIDADE DA CAÇAMBA: 0,8 M³/POTÊNCIA: 111 HP), LARGURA DE 1,5 A 2,5 M, PROFUNDIDADE DE 1,5 A 3,0 M, COM SOLO (SEM SUBSTITUIÇÃO) DE 1ª CATEGORIA, COM PLACA VIBRATÓRIA. AF_08/2023</t>
  </si>
  <si>
    <t>104731</t>
  </si>
  <si>
    <t>REATERRO MECANIZADO DE VALA COM ESCAVADEIRA HIDRÁULICA (CAPACIDADE DA CAÇAMBA: 0,8 M³/POTÊNCIA: 111 HP), LARGURA ATÉ 1,5 M, PROFUNDIDADE DE 3,0 A 6,0 M, COM SOLO (SEM SUBSTITUIÇÃO) DE 1ª CATEGORIA, COM PLACA VIBRATÓRIA. AF_08/2023</t>
  </si>
  <si>
    <t>12,44</t>
  </si>
  <si>
    <t>104732</t>
  </si>
  <si>
    <t>REATERRO MECANIZADO DE VALA COM ESCAVADEIRA HIDRÁULICA (CAPACIDADE DA CAÇAMBA: 0,8 M³/POTÊNCIA: 111 HP), LARGURA DE 1,5 A 2,5 M, PROFUNDIDADE DE 3,0 A 6,0 M, COM SOLO (SEM SUBSTITUIÇÃO) DE 1ª CATEGORIA, COM PLACA VIBRATÓRIA. AF_08/2023</t>
  </si>
  <si>
    <t>104733</t>
  </si>
  <si>
    <t>REATERRO MECANIZADO DE VALA COM RETROESCAVADEIRA (CAPACIDADE   DA   CAÇAMBA   DA RETRO: 0,26 M³/POTÊNCIA: 88 HP), LARGURA ATÉ 0,8 M, PROFUNDIDADE ATÉ 1,5 M, COM SOLO (SEM SUBSTITUIÇÃO) DE 1ª CATEGORIA, COM PLACA VIBRATÓRIA. AF_08/2023</t>
  </si>
  <si>
    <t>19,68</t>
  </si>
  <si>
    <t>104734</t>
  </si>
  <si>
    <t>REATERRO MECANIZADO DE VALA COM RETROESCAVADEIRA (CAPACIDADE   DA   CAÇAMBA   DA RETRO: 0,26 M³/POTÊNCIA: 88 HP), LARGURA DE 0,8 A 1,5 M, PROFUNDIDADE ATÉ 1,5 M, COM SOLO (SEM SUBSTITUIÇÃO) DE 1ª CATEGORIA, COM PLACA VIBRATÓRIA. AF_08/2023</t>
  </si>
  <si>
    <t>104735</t>
  </si>
  <si>
    <t>REATERRO MECANIZADO DE VALA COM RETROESCAVADEIRA (CAPACIDADE   DA   CAÇAMBA   DA RETRO: 0,26 M³/POTÊNCIA: 88 HP), LARGURA ATÉ 0,8 M, PROFUNDIDADE DE 1,5 A 3,0 M, COM SOLO (SEM SUBSTITUIÇÃO) DE 1ª CATEGORIA, COM PLACA VIBRATÓRIA. AF_08/2023</t>
  </si>
  <si>
    <t>104736</t>
  </si>
  <si>
    <t>REATERRO MECANIZADO DE VALA COM RETROESCAVADEIRA (CAPACIDADE   DA   CAÇAMBA   DA RETRO: 0,26 M³/POTÊNCIA: 88 HP), LARGURA DE 0,8 A 1,5 M, PROFUNDIDADE DE 1,5 A 3,0 M, COM SOLO (SEM SUBSTITUIÇÃO) DE 1ª CATEGORIA, COM PLACA VIBRATÓRIA. AF_08/2023</t>
  </si>
  <si>
    <t>104737</t>
  </si>
  <si>
    <t>REATERRO MANUAL DE VALAS, COM PLACA VIBRATÓRIA. AF_08/2023</t>
  </si>
  <si>
    <t>25,04</t>
  </si>
  <si>
    <t>104738</t>
  </si>
  <si>
    <t>ATERRO MECANIZADO DE VALA COM MINICARREGADEIRA, COM SOLO ARGILO-ARENOSO. AF_08/2023</t>
  </si>
  <si>
    <t>104739</t>
  </si>
  <si>
    <t>ATERRO MECANIZADO DE VALA COM MINICARREGADEIRA, COM AREIA PARA ATERRO. AF_08/2023</t>
  </si>
  <si>
    <t>104740</t>
  </si>
  <si>
    <t>REATERRO MECANIZADO DE VALA COM MINICARREGADEIRA, COM COMPACTADOR DE SOLOS DE PERCUSSÃO. AF_08/2023</t>
  </si>
  <si>
    <t>104741</t>
  </si>
  <si>
    <t>REATERRO MECANIZADO DE VALA COM MINICARREGADEIRA, COM PLACA VIBRATÓRIA. AF_08/2023</t>
  </si>
  <si>
    <t>104742</t>
  </si>
  <si>
    <t>COMPACTAÇÃO DE VALAS COM ROLO COMPRESSOR. AF_08/2023</t>
  </si>
  <si>
    <t>8,42</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</si>
  <si>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</si>
  <si>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</si>
  <si>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</si>
  <si>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</si>
  <si>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101616</t>
  </si>
  <si>
    <t>PREPARO DE FUNDO DE VALA COM LARGURA MENOR QUE 1,5 M (ACERTO DO SOLO NATURAL). AF_08/2020</t>
  </si>
  <si>
    <t>101617</t>
  </si>
  <si>
    <t>PREPARO DE FUNDO DE VALA COM LARGURA MAIOR OU IGUAL A 1,5 M E MENOR QUE 2,5 M (ACERTO DO SOLO NATURAL). AF_08/2020</t>
  </si>
  <si>
    <t>101618</t>
  </si>
  <si>
    <t>PREPARO DE FUNDO DE VALA COM LARGURA MENOR QUE 1,5 M, COM CAMADA DE AREIA, LANÇAMENTO MANUAL. AF_08/2020</t>
  </si>
  <si>
    <t>223,20</t>
  </si>
  <si>
    <t>101619</t>
  </si>
  <si>
    <t>PREPARO DE FUNDO DE VALA COM LARGURA MENOR QUE 1,5 M, COM CAMADA DE BRITA, LANÇAMENTO MANUAL. AF_08/2020</t>
  </si>
  <si>
    <t>260,91</t>
  </si>
  <si>
    <t>101620</t>
  </si>
  <si>
    <t>PREPARO DE FUNDO DE VALA COM LARGURA MAIOR OU IGUAL A 1,5 M E MENOR QUE 2,5 M, COM CAMADA DE AREIA, LANÇAMENTO MANUAL. AF_08/2020</t>
  </si>
  <si>
    <t>194,84</t>
  </si>
  <si>
    <t>101621</t>
  </si>
  <si>
    <t>PREPARO DE FUNDO DE VALA COM LARGURA MAIOR OU IGUAL A 1,5 M E MENOR QUE 2,5 M, COM CAMADA DE BRITA, LANÇAMENTO MANUAL. AF_08/2020</t>
  </si>
  <si>
    <t>232,56</t>
  </si>
  <si>
    <t>101622</t>
  </si>
  <si>
    <t>PREPARO DE FUNDO DE VALA COM LARGURA MENOR QUE 1,5 M, COM CAMADA DE AREIA, LANÇAMENTO MECANIZADO. AF_08/2020</t>
  </si>
  <si>
    <t>185,48</t>
  </si>
  <si>
    <t>101623</t>
  </si>
  <si>
    <t>PREPARO DE FUNDO DE VALA COM LARGURA MENOR QUE 1,5 M, COM CAMADA DE BRITA, LANÇAMENTO MECANIZADO. AF_08/2020</t>
  </si>
  <si>
    <t>214,41</t>
  </si>
  <si>
    <t>101624</t>
  </si>
  <si>
    <t>PREPARO DE FUNDO DE VALA COM LARGURA MAIOR OU IGUAL A 1,5 M E MENOR QUE 2,5 M, COM CAMADA DE BRITA, LANÇAMENTO MECANIZADO. AF_08/2020</t>
  </si>
  <si>
    <t>165,87</t>
  </si>
  <si>
    <t>101625</t>
  </si>
  <si>
    <t>PREPARO DE FUNDO DE VALA COM LARGURA MAIOR OU IGUAL A 1,5 M E MENOR QUE 2,5 M, COM CAMADA DE AREIA, LANÇAMENTO MECANIZADO. AF_08/2020</t>
  </si>
  <si>
    <t>143,08</t>
  </si>
  <si>
    <t>101159</t>
  </si>
  <si>
    <t>ALVENARIA DE VEDAÇÃO DE BLOCOS CERÂMICOS MACIÇOS DE 5X10X20CM (ESPESSURA 10CM) E ARGAMASSA DE ASSENTAMENTO COM PREPARO EM BETONEIRA. AF_05/2020</t>
  </si>
  <si>
    <t>143,00</t>
  </si>
  <si>
    <t>103322</t>
  </si>
  <si>
    <t>ALVENARIA DE VEDAÇÃO DE BLOCOS CERÂMICOS FURADOS NA VERTICAL DE 9X19X39 CM (ESPESSURA 9 CM) E ARGAMASSA DE ASSENTAMENTO COM PREPARO EM BETONEIRA. AF_12/2021</t>
  </si>
  <si>
    <t>57,76</t>
  </si>
  <si>
    <t>103323</t>
  </si>
  <si>
    <t>ALVENARIA DE VEDAÇÃO DE BLOCOS CERÂMICOS FURADOS NA VERTICAL DE 9X19X39 CM (ESPESSURA 9 CM) E ARGAMASSA DE ASSENTAMENTO COM PREPARO MANUAL. AF_12/2021</t>
  </si>
  <si>
    <t>59,45</t>
  </si>
  <si>
    <t>103324</t>
  </si>
  <si>
    <t>ALVENARIA DE VEDAÇÃO DE BLOCOS CERÂMICOS FURADOS NA VERTICAL DE 14X19X39 CM (ESPESSURA 14 CM) E ARGAMASSA DE ASSENTAMENTO COM PREPARO EM BETONEIRA. AF_12/2021</t>
  </si>
  <si>
    <t>77,79</t>
  </si>
  <si>
    <t>103325</t>
  </si>
  <si>
    <t>ALVENARIA DE VEDAÇÃO DE BLOCOS CERÂMICOS FURADOS NA VERTICAL DE 14X19X39 CM (ESPESSURA 14 CM) E ARGAMASSA DE ASSENTAMENTO COM PREPARO MANUAL. AF_12/2021</t>
  </si>
  <si>
    <t>103326</t>
  </si>
  <si>
    <t>ALVENARIA DE VEDAÇÃO DE BLOCOS CERÂMICOS FURADOS NA VERTICAL DE 19X19X39 CM (ESPESSURA 19 CM) E ARGAMASSA DE ASSENTAMENTO COM PREPARO EM BETONEIRA. AF_12/2021</t>
  </si>
  <si>
    <t>103327</t>
  </si>
  <si>
    <t>ALVENARIA DE VEDAÇÃO DE BLOCOS CERÂMICOS FURADOS NA VERTICAL DE 19X19X39 CM (ESPESSURA 19 CM) E ARGAMASSA DE ASSENTAMENTO COM PREPARO MANUAL. AF_12/2021</t>
  </si>
  <si>
    <t>95,60</t>
  </si>
  <si>
    <t>103328</t>
  </si>
  <si>
    <t>ALVENARIA DE VEDAÇÃO DE BLOCOS CERÂMICOS FURADOS NA HORIZONTAL DE 9X19X19 CM (ESPESSURA 9 CM) E ARGAMASSA DE ASSENTAMENTO COM PREPARO EM BETONEIRA. AF_12/2021</t>
  </si>
  <si>
    <t>94,67</t>
  </si>
  <si>
    <t>103329</t>
  </si>
  <si>
    <t>ALVENARIA DE VEDAÇÃO DE BLOCOS CERÂMICOS FURADOS NA HORIZONTAL DE 9X19X19 CM (ESPESSURA 9 CM) E ARGAMASSA DE ASSENTAMENTO COM PREPARO MANUAL. AF_12/2021</t>
  </si>
  <si>
    <t>96,15</t>
  </si>
  <si>
    <t>103330</t>
  </si>
  <si>
    <t>ALVENARIA DE VEDAÇÃO DE BLOCOS CERÂMICOS FURADOS NA HORIZONTAL DE 11,5X19X19 CM (ESPESSURA 11,5 CM) E ARGAMASSA DE ASSENTAMENTO COM PREPARO EM BETONEIRA. AF_12/2021</t>
  </si>
  <si>
    <t>103331</t>
  </si>
  <si>
    <t>ALVENARIA DE VEDAÇÃO DE BLOCOS CERÂMICOS FURADOS NA HORIZONTAL DE 11,5X19X19 CM (ESPESSURA 11,5 CM) E ARGAMASSA DE ASSENTAMENTO COM PREPARO MANUAL. AF_12/2021</t>
  </si>
  <si>
    <t>103332</t>
  </si>
  <si>
    <t>ALVENARIA DE VEDAÇÃO DE BLOCOS CERÂMICOS FURADOS NA HORIZONTAL DE 9X14X19 CM (ESPESSURA 9 CM) E ARGAMASSA DE ASSENTAMENTO COM PREPARO EM BETONEIRA. AF_12/2021</t>
  </si>
  <si>
    <t>125,10</t>
  </si>
  <si>
    <t>103333</t>
  </si>
  <si>
    <t>ALVENARIA DE VEDAÇÃO DE BLOCOS CERÂMICOS FURADOS NA HORIZONTAL DE 9X14X19 CM (ESPESSURA 9 CM) E ARGAMASSA DE ASSENTAMENTO COM PREPARO MANUAL. AF_12/2021</t>
  </si>
  <si>
    <t>103334</t>
  </si>
  <si>
    <t>ALVENARIA DE VEDAÇÃO DE BLOCOS CERÂMICOS FURADOS NA HORIZONTAL DE 14X9X19 CM (ESPESSURA 14 CM, BLOCO DEITADO) E ARGAMASSA DE ASSENTAMENTO COM PREPARO EM BETONEIRA. AF_12/2021</t>
  </si>
  <si>
    <t>148,96</t>
  </si>
  <si>
    <t>103335</t>
  </si>
  <si>
    <t>ALVENARIA DE VEDAÇÃO DE BLOCOS CERÂMICOS FURADOS NA HORIZONTAL DE 14X9X19 CM (ESPESSURA 14 CM, BLOCO DEITADO) E ARGAMASSA DE ASSENTAMENTO COM PREPARO MANUAL. AF_12/2021</t>
  </si>
  <si>
    <t>103350</t>
  </si>
  <si>
    <t>ALVENARIA DE VEDAÇÃO DE BLOCOS CERÂMICOS FURADOS NA HORIZONTAL DE 9X9X19 CM (ESPESSURA 9 CM) E ARGAMASSA DE ASSENTAMENTO COM PREPARO EM BETONEIRA. AF_12/2021</t>
  </si>
  <si>
    <t>185,85</t>
  </si>
  <si>
    <t>103351</t>
  </si>
  <si>
    <t>ALVENARIA DE VEDAÇÃO DE BLOCOS CERÂMICOS FURADOS NA HORIZONTAL DE 9X9X19 CM (ESPESSURA 9 CM) E ARGAMASSA DE ASSENTAMENTO COM PREPARO MANUAL. AF_12/2021</t>
  </si>
  <si>
    <t>103356</t>
  </si>
  <si>
    <t>ALVENARIA DE VEDAÇÃO DE BLOCOS CERÂMICOS FURADOS NA HORIZONTAL DE 9X19X29 CM (ESPESSURA 9 CM) E ARGAMASSA DE ASSENTAMENTO COM PREPARO EM BETONEIRA. AF_12/2021</t>
  </si>
  <si>
    <t>103357</t>
  </si>
  <si>
    <t>ALVENARIA DE VEDAÇÃO DE BLOCOS CERÂMICOS FURADOS NA HORIZONTAL DE 9X19X29 CM (ESPESSURA 9 CM) E ARGAMASSA DE ASSENTAMENTO COM PREPARO MANUAL. AF_12/2021</t>
  </si>
  <si>
    <t>58,42</t>
  </si>
  <si>
    <t>ALVENARIA ESTRUTURAL DE BLOCOS CERÂMICOS 14X19X39, (ESPESSURA DE 14 CM), UTILIZANDO PALHETA E ARGAMASSA DE ASSENTAMENTO COM PREPARO EM BETONEIRA. AF_03/2023</t>
  </si>
  <si>
    <t>71,21</t>
  </si>
  <si>
    <t>ALVENARIA ESTRUTURAL DE BLOCOS CERÂMICOS 14X19X39, (ESPESSURA DE 14 CM), UTILIZANDO PALHETA E ARGAMASSA DE ASSENTAMENTO COM PREPARO MANUAL. AF_03/2023</t>
  </si>
  <si>
    <t>73,17</t>
  </si>
  <si>
    <t>ALVENARIA ESTRUTURAL DE BLOCOS CERÂMICOS 14X19X29, (ESPESSURA DE 14 CM), UTILIZANDO PALHETA E ARGAMASSA DE ASSENTAMENTO COM PREPARO EM BETONEIRA. AF_03/2023</t>
  </si>
  <si>
    <t>81,32</t>
  </si>
  <si>
    <t>ALVENARIA ESTRUTURAL DE BLOCOS CERÂMICOS 14X19X29, (ESPESSURA DE 14 CM), UTILIZANDO PALHETA E ARGAMASSA DE ASSENTAMENTO COM PREPARO MANUAL. AF_03/2023</t>
  </si>
  <si>
    <t>83,50</t>
  </si>
  <si>
    <t>ALVENARIA ESTRUTURAL DE BLOCOS CERÂMICOS 14X19X39, (ESPESSURA DE 14 CM), UTILIZANDO COLHER DE PEDREIRO E ARGAMASSA DE ASSENTAMENTO COM PREPARO EM BETONEIRA. AF_03/2023</t>
  </si>
  <si>
    <t>82,79</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</si>
  <si>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</si>
  <si>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</si>
  <si>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97,93</t>
  </si>
  <si>
    <t>ALVENARIA ESTRUTURAL DE BLOCOS CERÂMICOS 14X19X29, (ESPESSURA DE 14 CM), UTILIZANDO COLHER DE PEDREIRO E ARGAMASSA DE ASSENTAMENTO COM PREPARO MANUAL. AF_03/2023</t>
  </si>
  <si>
    <t>100,85</t>
  </si>
  <si>
    <t>101157</t>
  </si>
  <si>
    <t>ALVENARIA DE VEDAÇÃO DE BLOCOS DE GESSO DE 7X50X66CM (ESPESSURA 7CM). AF_05/2020</t>
  </si>
  <si>
    <t>101158</t>
  </si>
  <si>
    <t>ALVENARIA DE VEDAÇÃO DE BLOCOS DE GESSO DE 10X50X66CM (ESPESSURA 10CM). AF_05/2020</t>
  </si>
  <si>
    <t>79,46</t>
  </si>
  <si>
    <t>101162</t>
  </si>
  <si>
    <t>ALVENARIA DE VEDAÇÃO COM ELEMENTO VAZADO DE CERÂMICA (COBOGÓ) DE 7X20X20CM E ARGAMASSA DE ASSENTAMENTO COM PREPARO EM BETONEIRA. AF_05/2020</t>
  </si>
  <si>
    <t>159,95</t>
  </si>
  <si>
    <t>103316</t>
  </si>
  <si>
    <t>ALVENARIA DE VEDAÇÃO DE BLOCOS VAZADOS DE CONCRETO DE 9X19X39 CM (ESPESSURA 9 CM) E ARGAMASSA DE ASSENTAMENTO COM PREPARO EM BETONEIRA. AF_12/2021</t>
  </si>
  <si>
    <t>77,11</t>
  </si>
  <si>
    <t>103317</t>
  </si>
  <si>
    <t>ALVENARIA DE VEDAÇÃO DE BLOCOS VAZADOS DE CONCRETO DE 9X19X39 CM (ESPESSURA 9 CM) E ARGAMASSA DE ASSENTAMENTO COM PREPARO MANUAL. AF_12/2021</t>
  </si>
  <si>
    <t>78,52</t>
  </si>
  <si>
    <t>103318</t>
  </si>
  <si>
    <t>ALVENARIA DE VEDAÇÃO DE BLOCOS VAZADOS DE CONCRETO DE 14X19X39 CM (ESPESSURA 14 CM)  E ARGAMASSA DE ASSENTAMENTO COM PREPARO EM BETONEIRA. AF_12/2021</t>
  </si>
  <si>
    <t>100,20</t>
  </si>
  <si>
    <t>103319</t>
  </si>
  <si>
    <t>ALVENARIA DE VEDAÇÃO DE BLOCOS VAZADOS DE CONCRETO DE 14X19X39 CM (ESPESSURA 14 CM) E ARGAMASSA DE ASSENTAMENTO COM PREPARO MANUAL. AF_12/2021</t>
  </si>
  <si>
    <t>101,85</t>
  </si>
  <si>
    <t>103320</t>
  </si>
  <si>
    <t>ALVENARIA DE VEDAÇÃO DE BLOCOS VAZADOS DE CONCRETO DE 19X19X39 CM (ESPESSURA 19 CM) E ARGAMASSA DE ASSENTAMENTO COM PREPARO EM BETONEIRA. AF_12/2021</t>
  </si>
  <si>
    <t>120,12</t>
  </si>
  <si>
    <t>103321</t>
  </si>
  <si>
    <t>ALVENARIA DE VEDAÇÃO DE BLOCOS VAZADOS DE CONCRETO DE 19X19X39 CM (ESPESSURA 19 CM) E ARGAMASSA DE ASSENTAMENTO COM PREPARO MANUAL. AF_12/2021</t>
  </si>
  <si>
    <t>122,20</t>
  </si>
  <si>
    <t>103336</t>
  </si>
  <si>
    <t>ALVENARIA DE VEDAÇÃO DE BLOCOS  VAZADOS DE CONCRETO APARENTE DE 9X19X39 CM (ESPESSURA 9 CM) E ARGAMASSA DE ASSENTAMENTO COM PREPARO EM BETONEIRA. AF_12/2021</t>
  </si>
  <si>
    <t>87,15</t>
  </si>
  <si>
    <t>103337</t>
  </si>
  <si>
    <t>ALVENARIA DE VEDAÇÃO DE BLOCOS  VAZADOS DE CONCRETO APARENTE DE 9X19X39 CM (ESPESSURA 9 CM) E ARGAMASSA DE ASSENTAMENTO COM PREPARO MANUAL. AF_12/2021</t>
  </si>
  <si>
    <t>88,56</t>
  </si>
  <si>
    <t>103338</t>
  </si>
  <si>
    <t>ALVENARIA DE VEDAÇÃO DE BLOCOS  VAZADOS DE CONCRETO APARENTE DE 14X19X39 CM (ESPESSURA 14 CM) E ARGAMASSA DE ASSENTAMENTO COM PREPARO EM BETONEIRA. AF_12/2021</t>
  </si>
  <si>
    <t>114,68</t>
  </si>
  <si>
    <t>103339</t>
  </si>
  <si>
    <t>ALVENARIA DE VEDAÇÃO DE BLOCOS  VAZADOS DE CONCRETO APARENTE DE 14X19X39 CM (ESPESSURA 14 CM) E ARGAMASSA DE ASSENTAMENTO COM PREPARO MANUAL. AF_12/2021</t>
  </si>
  <si>
    <t>103340</t>
  </si>
  <si>
    <t>ALVENARIA DE VEDAÇÃO DE BLOCOS  VAZADOS DE CONCRETO APARENTE DE 19X19X39 CM (ESPESSURA 19 CM) E ARGAMASSA DE ASSENTAMENTO COM PREPARO EM BETONEIRA. AF_12/2021</t>
  </si>
  <si>
    <t>103341</t>
  </si>
  <si>
    <t>ALVENARIA DE VEDAÇÃO DE BLOCOS  VAZADOS DE CONCRETO APARENTE DE 19X19X39 CM (ESPESSURA 19 CM) E ARGAMASSA DE ASSENTAMENTO COM PREPARO MANUAL. AF_12/2021</t>
  </si>
  <si>
    <t>140,55</t>
  </si>
  <si>
    <t>103342</t>
  </si>
  <si>
    <t>ALVENARIA DE VEDAÇÃO DE BLOCOS  VAZADOS DE CONCRETO DE 14X19X29 CM (ESPESSURA 14 CM) E ARGAMASSA DE ASSENTAMENTO COM PREPARO EM BETONEIRA. AF_12/2021</t>
  </si>
  <si>
    <t>117,07</t>
  </si>
  <si>
    <t>103343</t>
  </si>
  <si>
    <t>ALVENARIA DE VEDAÇÃO DE BLOCOS  VAZADOS DE CONCRETO DE 14X19X29 CM (ESPESSURA 14 CM) E ARGAMASSA DE ASSENTAMENTO COM PREPARO MANUAL. AF_12/2021</t>
  </si>
  <si>
    <t>118,90</t>
  </si>
  <si>
    <t>ALVENARIA DE BLOCOS DE CONCRETO ESTRUTURAL 14X19X39 CM (ESPESSURA 14 CM), FBK = 4,5 MPA, UTILIZANDO PALHETA. AF_10/2022</t>
  </si>
  <si>
    <t>ALVENARIA DE BLOCOS DE CONCRETO ESTRUTURAL 14X19X39 CM (ESPESSURA 14 CM), FBK = 14 MPA, UTILIZANDO PALHETA. AF_10/2022</t>
  </si>
  <si>
    <t>106,78</t>
  </si>
  <si>
    <t>ALVENARIA DE BLOCOS DE CONCRETO ESTRUTURAL 14X19X29 CM (ESPESSURA 14 CM), FBK = 4,5 MPA, UTILIZANDO PALHETA. AF_10/2022</t>
  </si>
  <si>
    <t>ALVENARIA DE BLOCOS DE CONCRETO ESTRUTURAL 14X19X29 CM (ESPESSURA 14 CM), FBK = 14,0 MPA, UTILIZANDO PALHETA. AF_10/2022</t>
  </si>
  <si>
    <t>137,53</t>
  </si>
  <si>
    <t>ALVENARIA DE BLOCOS DE CONCRETO ESTRUTURAL 14X19X39 CM (ESPESSURA 14 CM), FBK = 4,5 MPA, UTILIZANDO COLHER DE PEDREIRO. AF_10/2022</t>
  </si>
  <si>
    <t>99,74</t>
  </si>
  <si>
    <t>ALVENARIA DE BLOCOS DE CONCRETO ESTRUTURAL 14X19X39 CM (ESPESSURA 14 CM), FBK = 14 MPA, UTILIZANDO COLHER DE PEDREIRO. AF_10/2022</t>
  </si>
  <si>
    <t>ALVENARIA DE BLOCOS DE CONCRETO ESTRUTURAL 14X19X29 CM (ESPESSURA 14 CM), FBK = 4,5 MPA, UTILIZANDO COLHER DE PEDREIRO. AF_10/2022</t>
  </si>
  <si>
    <t>136,36</t>
  </si>
  <si>
    <t>ALVENARIA DE BLOCOS DE CONCRETO ESTRUTURAL 14X19X29 CM (ESPESSURA 14 CM), FBK = 14 MPA, UTILIZANDO COLHER DE PEDREIRO. AF_10/2022</t>
  </si>
  <si>
    <t>158,38</t>
  </si>
  <si>
    <t>101161</t>
  </si>
  <si>
    <t>ALVENARIA DE VEDAÇÃO COM ELEMENTO VAZADO DE CONCRETO (COBOGÓ) DE 7X50X50CM E ARGAMASSA DE ASSENTAMENTO COM PREPARO EM BETONEIRA. AF_05/2020</t>
  </si>
  <si>
    <t>231,66</t>
  </si>
  <si>
    <t>101163</t>
  </si>
  <si>
    <t>ALVENARIA DE VEDAÇÃO COM BLOCO DE VIDRO VAZADO, TIPO VENEZIANA, DE 6X20X20CM E ARGAMASSA DE ASSENTAMENTO COM PREPARO EM BETONEIRA. AF_05/2020</t>
  </si>
  <si>
    <t>584,82</t>
  </si>
  <si>
    <t>101164</t>
  </si>
  <si>
    <t>ALVENARIA DE VEDAÇÃO COM BLOCO DE VIDRO, TIPO CANELADO, DE 8X19X19CM E ARGAMASSA DE ASSENTAMENTO COM PREPARO EM BETONEIRA. AF_05/2020</t>
  </si>
  <si>
    <t>592,99</t>
  </si>
  <si>
    <t>PAREDE COM SISTEMA EM CHAPAS DE GESSO PARA DRYWALL, USO INTERNO, COM DUAS FACES SIMPLES E ESTRUTURA METÁLICA COM GUIAS SIMPLES, SEM VÃOS. AF_07/2023_PS</t>
  </si>
  <si>
    <t>85,59</t>
  </si>
  <si>
    <t>PAREDE COM SISTEMA EM CHAPAS DE GESSO PARA DRYWALL, USO INTERNO, COM DUAS FACES SIMPLES E ESTRUTURA METÁLICA COM GUIAS SIMPLES PARA PAREDES COM ÁREA LÍQUIDA MAIOR OU IGUAL A 6 M2, COM VÃOS. AF_07/2023_PS</t>
  </si>
  <si>
    <t>95,70</t>
  </si>
  <si>
    <t>PAREDE COM SISTEMA EM CHAPAS DE GESSO PARA DRYWALL, USO INTERNO, COM DUAS FACES SIMPLES E ESTRUTURA METÁLICA COM GUIAS DUPLAS, SEM VÃOS. AF_07/2023_PS</t>
  </si>
  <si>
    <t>110,48</t>
  </si>
  <si>
    <t>PAREDE COM SISTEMA EM CHAPAS DE GESSO PARA DRYWALL, USO INTERNO, COM DUAS FACES SIMPLES E ESTRUTURA METÁLICA COM GUIAS DUPLAS PARA PAREDES COM ÁREA LÍQUIDA MAIOR OU IGUAL A 6 M2, COM VÃOS. AF_07/2023_PS</t>
  </si>
  <si>
    <t>129,53</t>
  </si>
  <si>
    <t>PAREDE COM SISTEMA EM CHAPAS DE GESSO PARA DRYWALL, USO INTERNO, COM UMA FACE SIMPLES E OUTRA FACE DUPLA E ESTRUTURA METÁLICA COM GUIAS SIMPLES, SEM VÃOS. AF_07/2023_PS</t>
  </si>
  <si>
    <t>110,99</t>
  </si>
  <si>
    <t>PAREDE COM SISTEMA EM CHAPAS DE GESSO PARA DRYWALL, USO INTERNO, COM UMA FACE SIMPLES E OUTRA FACE DUPLA E ESTRUTURA METÁLICA COM GUIAS SIMPLES PARA PAREDES COM ÁREA LÍQUIDA MAIOR OU IGUAL A 6 M2, COM VÃOS. AF_07/2023_PS</t>
  </si>
  <si>
    <t>121,70</t>
  </si>
  <si>
    <t>PAREDE COM SISTEMA EM CHAPAS DE GESSO PARA DRYWALL, USO INTERNO COM UMA FACE SIMPLES E OUTRA FACE DUPLA E ESTRUTURA METÁLICA COM GUIAS DUPLAS, SEM VÃOS. AF_07/2023_PS</t>
  </si>
  <si>
    <t>135,86</t>
  </si>
  <si>
    <t>PAREDE COM SISTEMA EM CHAPAS DE GESSO PARA DRYWALL, USO INTERNO, COM UMA FACE SIMPLES E OUTRA FACE DUPLA E   ESTRUTURA METÁLICA COM GUIAS DUPLAS PARA PAREDES COM ÁREA LÍQUIDA MAIOR OU IGUAL A 6 M2, COM VÃOS. AF_07/2023_PS</t>
  </si>
  <si>
    <t>155,55</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</si>
  <si>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</si>
  <si>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</si>
  <si>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147,68</t>
  </si>
  <si>
    <t>PAREDE COM SISTEMA EM CHAPAS DE GESSO PARA DRYWALL, USO INTERNO COM DUAS FACES DUPLAS E ESTRUTURA METÁLICA COM GUIAS DUPLAS, SEM VÃOS. AF_07/2023_PS</t>
  </si>
  <si>
    <t>161,27</t>
  </si>
  <si>
    <t>PAREDE COM SISTEMA EM CHAPAS DE GESSO PARA DRYWALL, USO INTERNO, COM DUAS FACES DUPLAS E ESTRUTURA METÁLICA COM GUIAS DUPLAS PARA PAREDES COM ÁREA LÍQUIDA MAIOR OU IGUAL A 6 M2, COM VÃOS. AF_07/2023_PS</t>
  </si>
  <si>
    <t>181,54</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</si>
  <si>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</si>
  <si>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</si>
  <si>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</si>
  <si>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</si>
  <si>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102235</t>
  </si>
  <si>
    <t>DIVISÓRIA FIXA EM VIDRO TEMPERADO 10 MM, SEM ABERTURA. AF_01/2021_PS</t>
  </si>
  <si>
    <t>518,70</t>
  </si>
  <si>
    <t>102253</t>
  </si>
  <si>
    <t>DIVISORIA SANITÁRIA, TIPO CABINE, EM GRANITO CINZA POLIDO, ESP = 3CM, ASSENTADO COM ARGAMASSA COLANTE AC III-E, EXCLUSIVE FERRAGENS. AF_01/2021</t>
  </si>
  <si>
    <t>916,21</t>
  </si>
  <si>
    <t>102254</t>
  </si>
  <si>
    <t>DIVISORIA SANITÁRIA, TIPO CABINE, EM MÁRMORE BRANCO POLIDO, ESP = 3CM, ASSENTADO COM ARGAMASSA COLANTE AC III-E, EXCLUSIVE FERRAGENS. AF_01/2021</t>
  </si>
  <si>
    <t>917,91</t>
  </si>
  <si>
    <t>102255</t>
  </si>
  <si>
    <t>TAPA VISTA DE MICTÓRIO EM GRANITO CINZA POLIDO, ESP = 3CM, ASSENTADO COM ARGAMASSA COLANTE AC III-E . AF_01/2021</t>
  </si>
  <si>
    <t>947,19</t>
  </si>
  <si>
    <t>102256</t>
  </si>
  <si>
    <t>TAPA VISTA DE MICTÓRIO EM MÁRMORE BRANCO POLIDO, ESP = 3CM, ASSENTADO COM ARGAMASSA COLANTE AC III-E . AF_01/2021</t>
  </si>
  <si>
    <t>948,81</t>
  </si>
  <si>
    <t>102257</t>
  </si>
  <si>
    <t>DIVISORIA SANITÁRIA, TIPO CABINE, EM PAINEL DE GRANILITE, ESP = 3CM, ASSENTADO COM ARGAMASSA COLANTE AC III-E, EXCLUSIVE FERRAGENS. AF_01/2021</t>
  </si>
  <si>
    <t>333,75</t>
  </si>
  <si>
    <t>102258</t>
  </si>
  <si>
    <t>TAPA VISTA DE MICTÓRIO EM PAINEL DE GRANILITE, ESP = 3CM, ASSENTADO COM ARGAMASSA COLANTE AC III-E . AF_01/2021</t>
  </si>
  <si>
    <t>384,30</t>
  </si>
  <si>
    <t>104718</t>
  </si>
  <si>
    <t>PAREDE COM SISTEMA EM CHAPAS DE GESSO PARA DRYWALL, USO INTERNO, COM DUAS FACES SIMPLES E ESTRUTURA METÁLICA COM GUIAS SIMPLES PARA PAREDES COM ÁREA LÍQUIDA MENOR QUE 6 M2, COM VÃOS. AF_07/2023_PS</t>
  </si>
  <si>
    <t>104719</t>
  </si>
  <si>
    <t>PAREDE COM SISTEMA EM CHAPAS DE GESSO PARA DRYWALL, USO INTERNO, COM DUAS FACES SIMPLES E ESTRUTURA METÁLICA COM GUIAS DUPLAS PARA PAREDES COM ÁREA LÍQUIDA MENOR QUE 6 M2, COM VÃOS. AF_07/2023_PS</t>
  </si>
  <si>
    <t>163,08</t>
  </si>
  <si>
    <t>104720</t>
  </si>
  <si>
    <t>PAREDE COM SISTEMA EM CHAPAS DE GESSO PARA DRYWALL, USO INTERNO, COM UMA FACE SIMPLES E OUTRA FACE DUPLA E ESTRUTURA METÁLICA COM GUIAS SIMPLES PARA PAREDES COM ÁREA LÍQUIDA MENOR QUE 6 M2, COM VÃOS. AF_07/2023_PS</t>
  </si>
  <si>
    <t>141,23</t>
  </si>
  <si>
    <t>104721</t>
  </si>
  <si>
    <t>PAREDE COM SISTEMA EM CHAPAS DE GESSO PARA DRYWALL, USO INTERNO, COM UMA FACE SIMPLES E OUTRA FACE DUPLA E ESTRUTURA METÁLICA COM GUIAS DUPLAS PARA PAREDES COM ÁREA LÍQUIDA MENOR QUE 6 M2, COM VÃOS. AF_07/2023_PS</t>
  </si>
  <si>
    <t>190,29</t>
  </si>
  <si>
    <t>104722</t>
  </si>
  <si>
    <t>PAREDE COM SISTEMA EM CHAPAS DE GESSO PARA DRYWALL, USO INTERNO, COM DUAS FACES DUPLAS E ESTRUTURA METÁLICA COM GUIAS SIMPLES PARA PAREDES COM ÁREA LÍQUIDA MENOR QUE 6 M2, COM VÃOS. AF_07/2023_PS</t>
  </si>
  <si>
    <t>104723</t>
  </si>
  <si>
    <t>PAREDE COM SISTEMA EM CHAPAS DE GESSO PARA DRYWALL, USO INTERNO, COM DUAS FACES DUPLAS E ESTRUTURA METÁLICA COM GUIAS DUPLAS PARA PAREDES COM ÁREA LÍQUIDA MENOR QUE 6 M2, COM VÃOS. AF_07/2023_PS</t>
  </si>
  <si>
    <t>217,49</t>
  </si>
  <si>
    <t>104724</t>
  </si>
  <si>
    <t>PAREDE COM SISTEMA EM CHAPAS DE GESSO PARA DRYWALL, USO INTERNO, COM UMA FACE SIMPLES E ESTRUTURA METÁLICA COM GUIAS SIMPLES PARA PAREDES COM ÁREA LÍQUIDA MENOR QUE 6 M2, COM VÃOS. AF_07/2023_PS</t>
  </si>
  <si>
    <t>101154</t>
  </si>
  <si>
    <t>ALVENARIA DE VEDAÇÃO DE BLOCOS DE CONCRETO CELULAR DE 10X30X60CM (ESPESSURA 10CM) E ARGAMASSA DE ASSENTAMENTO COM PREPARO EM BETONEIRA. AF_05/2020</t>
  </si>
  <si>
    <t>129,44</t>
  </si>
  <si>
    <t>101155</t>
  </si>
  <si>
    <t>ALVENARIA DE VEDAÇÃO DE BLOCOS DE CONCRETO CELULAR DE 15X30X60CM (ESPESSURA 15CM) E ARGAMASSA DE ASSENTAMENTO COM PREPARO EM BETONEIRA. AF_05/2020</t>
  </si>
  <si>
    <t>182,35</t>
  </si>
  <si>
    <t>101156</t>
  </si>
  <si>
    <t>ALVENARIA DE VEDAÇÃO DE BLOCOS DE CONCRETO CELULAR DE 20X30X60CM (ESPESSURA 20CM) E ARGAMASSA DE ASSENTAMENTO COM PREPARO EM BETONEIRA. AF_05/2020</t>
  </si>
  <si>
    <t>267,65</t>
  </si>
  <si>
    <t>101814</t>
  </si>
  <si>
    <t>RECOMPOSIÇÃO DE PAVIMENTOS EM PEDRA POLIÉDRICA, REJUNTAMENTO COM PÓ DE PEDRA, COM REAPROVEITAMENTO DAS PEDRAS POLIÉDRICAS PARA O FECHAMENTO DE VALAS - INCLUSO RETIRADA E COLOCAÇÃO DO MATERIAL. AF_12/2020</t>
  </si>
  <si>
    <t>47,32</t>
  </si>
  <si>
    <t>101816</t>
  </si>
  <si>
    <t>RECOMPOSIÇÃO DE PAVIMENTO EM PEDRAS POLIÉDRICAS, REJUNTAMENTO COM ARGAMASSA, COM REAPROVEITAMENTO DAS PEDRAS POLIÉDRICAS, PARA O FECHAMENTO DE VALAS - INCLUSO RETIRADA E COLOCAÇÃO DO MATERIAL. AF_12/2020</t>
  </si>
  <si>
    <t>101817</t>
  </si>
  <si>
    <t>RECOMPOSIÇÃO DE PAVIMENTO EM PARALELEPÍPEDOS, REJUNTAMENTO COM PÓ DE PEDRA, COM REAPROVEITAMENTO DOS PARALELEPÍPEDOS, PARA O FECHAMENTO DE VALAS - INCLUSO RETIRADA E COLOCAÇÃO DO MATERIAL. AF_12/2020</t>
  </si>
  <si>
    <t>53,52</t>
  </si>
  <si>
    <t>101819</t>
  </si>
  <si>
    <t>RECOMPOSIÇÃO DE PAVIMENTO EM PARALELEPÍPEDOS, REJUNTAMENTO COM ARGAMASSA, COM REAPROVEITAMENTO DOS PARALELEPÍPEDOS, PARA O FECHAMENTO DE VALAS - INCLUSO RETIRADA E COLOCAÇÃO DO MATERIAL. AF_12/2020</t>
  </si>
  <si>
    <t>66,71</t>
  </si>
  <si>
    <t>101820</t>
  </si>
  <si>
    <t>RECOMPOSIÇÃO DE PAVIMENTO EM PISO INTERTRAVADO SEXTAVADO, COM REAPROVEITAMENTO DOS BLOCOS SEXTAVADO, PARA O FECHAMENTO DE VALAS - INCLUSO RETIRADA E COLOCAÇÃO DO MATERIAL. AF_12/2020</t>
  </si>
  <si>
    <t>101822</t>
  </si>
  <si>
    <t>RECOMPOSIÇÃO DE BASE E OU SUB-BASE PARA REMENDO PROFUNDO DE SOLOS DE COMPORTAMENTO LATERÍTICO (ARENOSO) - INCLUSO RETIRADA E COLOCAÇÃO DO MATERIAL. AF_12/2020</t>
  </si>
  <si>
    <t>138,48</t>
  </si>
  <si>
    <t>101823</t>
  </si>
  <si>
    <t>RECOMPOSIÇÃO DE BASE E OU SUB-BASE PARA REMENDO PROFUNDO DE SOLO MELHORADO COM CIMENTO (TEOR DE 2%) - INCLUSO RETIRADA E COLOCAÇÃO DO MATERIAL. AF_12/2020</t>
  </si>
  <si>
    <t>167,38</t>
  </si>
  <si>
    <t>101824</t>
  </si>
  <si>
    <t>RECOMPOSIÇÃO DE BASE E OU SUB-BASE PARA REMENDO PROFUNDO DE SOLO MELHORADO COM CIMENTO (TEOR DE 4%) - INCLUSO RETIRADA E COLOCAÇÃO DO MATERIAL. AF_12/2020</t>
  </si>
  <si>
    <t>194,29</t>
  </si>
  <si>
    <t>101825</t>
  </si>
  <si>
    <t>RECOMPOSIÇÃO DE BASE E OU SUB-BASE PARA REMENDO PROFUNDO DE SOLO COM CIMENTO (TEOR DE 6%) - INCLUSO RETIRADA E COLOCAÇÃO DO MATERIAL. AF_12/2020</t>
  </si>
  <si>
    <t>101826</t>
  </si>
  <si>
    <t>RECOMPOSIÇÃO DE BASE E OU SUB-BASE PARA REMENDO PROFUNDO DE SOLO COM CIMENTO (TEOR DE 8%) - INCLUSO RETIRADA E COLOCAÇÃO DO MATERIAL. AF_12/2020</t>
  </si>
  <si>
    <t>246,31</t>
  </si>
  <si>
    <t>101827</t>
  </si>
  <si>
    <t>RECOMPOSIÇÃO DE BASE E OU SUB-BASE PARA REMENDO PROFUNDO DE SOLO BRITA (40/60) - INCLUSO RETIRADA E COLOCAÇÃO DO MATERIAL. AF_12/2020</t>
  </si>
  <si>
    <t>101828</t>
  </si>
  <si>
    <t>RECOMPOSIÇÃO DE BASE E OU SUB-BASE PARA REMENDO PROFUNDO DE SOLO BRITA (50/50) - INCLUSO RETIRADA E COLOCAÇÃO DO MATERIAL. AF_12/2020</t>
  </si>
  <si>
    <t>186,36</t>
  </si>
  <si>
    <t>101829</t>
  </si>
  <si>
    <t>RECOMPOSIÇÃO DE BASE E OU SUB-BASE PARA REMENDO PROFUNDO DE SOLO BRITA (40/60) COM CIMENTO (TEOR DE 4%) - INCLUSO RETIRADA E COLOCAÇÃO DO MATERIAL. AF_12/2020</t>
  </si>
  <si>
    <t>249,45</t>
  </si>
  <si>
    <t>101830</t>
  </si>
  <si>
    <t>RECOMPOSIÇÃO DE BASE E OU SUB-BASE PARA REMENDO PROFUNDO DE SOLO BRITA (40/60) COM CIMENTO (TEOR DE 6%) - INCLUSO RETIRADA E COLOCAÇÃO DO MATERIAL. AF_12/2020</t>
  </si>
  <si>
    <t>274,48</t>
  </si>
  <si>
    <t>101831</t>
  </si>
  <si>
    <t>RECOMPOSIÇÃO DE BASE E OU SUB-BASE PARA REMENDO PROFUNDO DE SOLO BRITA (40/60) COM CIMENTO (TEOR DE 8%) - INCLUSO RETIRADA E COLOCAÇÃO DO MATERIAL. AF_12/2020</t>
  </si>
  <si>
    <t>299,17</t>
  </si>
  <si>
    <t>101832</t>
  </si>
  <si>
    <t>RECOMPOSIÇÃO DE BASE E OU SUB-BASE PARA REMENDO PROFUNDO DE SOLO BRITA (50/50) COM CIMENTO (TEOR DE 4%) - INCLUSO RETIRADA E COLOCAÇÃO DO MATERIAL. AF_12/2020</t>
  </si>
  <si>
    <t>240,25</t>
  </si>
  <si>
    <t>101833</t>
  </si>
  <si>
    <t>RECOMPOSIÇÃO DE BASE E OU SUB-BASE PARA REMENDO PROFUNDO DE SOLO BRITA (50/50) COM CIMENTO (TEOR DE 6%) - INCLUSO RETIRADA E COLOCAÇÃO DO MATERIAL. AF_12/2020</t>
  </si>
  <si>
    <t>265,47</t>
  </si>
  <si>
    <t>101834</t>
  </si>
  <si>
    <t>RECOMPOSIÇÃO DE BASE E OU SUB-BASE PARA REMENDO PROFUNDO DE SOLO BRITA (50/50) COM CIMENTO (TEOR DE 8%) - INCLUSO RETIRADA E COLOCAÇÃO DO MATERIAL. AF_12/2020</t>
  </si>
  <si>
    <t>290,36</t>
  </si>
  <si>
    <t>101835</t>
  </si>
  <si>
    <t>RECOMPOSIÇÃO DE BASE E OU SUB-BASE PARA REMENDO PROFUNDO DE BRITA GRADUADA SIMPLES - INCLUSO RETIRADA E COLOCAÇÃO DO MATERIAL. AF_12/2020</t>
  </si>
  <si>
    <t>251,01</t>
  </si>
  <si>
    <t>101836</t>
  </si>
  <si>
    <t>RECOMPOSIÇÃO DE BASE E OU SUB-BASE PARA FECHAMENTO DE VALAS DE SOLOS DE COMPORTAMENTO LATERÍTICO (ARENOSO) - INCLUSO RETIRADA E COLOCAÇÃO DO MATERIAL. AF_12/2020</t>
  </si>
  <si>
    <t>101837</t>
  </si>
  <si>
    <t>RECOMPOSIÇÃO DE BASE E OU SUB-BASE PARA FECHAMENTO DE VALAS DE SOLO MELHORADO COM CIMENTO (TEOR DE 2%) - INCLUSO RETIRADA E COLOCAÇÃO DO MATERIAL. AF_12/2020</t>
  </si>
  <si>
    <t>56,31</t>
  </si>
  <si>
    <t>101838</t>
  </si>
  <si>
    <t>RECOMPOSIÇÃO DE BASE E OU SUB-BASE PARA FECHAMENTO DE VALAS DE SOLO MELHORADO COM CIMENTO (TEOR DE 4%) - INCLUSO RETIRADA E COLOCAÇÃO DO MATERIAL. AF_12/2020</t>
  </si>
  <si>
    <t>101839</t>
  </si>
  <si>
    <t>RECOMPOSIÇÃO DE BASE E OU SUB-BASE PARA FECHAMENTO DE VALAS DE SOLO COM CIMENTO (TEOR DE 6%) - INCLUSO RETIRADA E COLOCAÇÃO DO MATERIAL. AF_12/2020</t>
  </si>
  <si>
    <t>101840</t>
  </si>
  <si>
    <t>RECOMPOSIÇÃO DE BASE E OU SUB-BASE PARA FECHAMENTO DE VALAS DE SOLO COM CIMENTO (TEOR DE 8%) - INCLUSO RETIRADA E COLOCAÇÃO DO MATERIAL. AF_12/2020</t>
  </si>
  <si>
    <t>184,25</t>
  </si>
  <si>
    <t>101841</t>
  </si>
  <si>
    <t>RECOMPOSIÇÃO DE BASE E OU SUB-BASE PARA FECHAMENTO DE VALAS DE SOLO BRITA (40/60) - INCLUSO RETIRADA E COLOCAÇÃO DO MATERIAL. AF_12/2020</t>
  </si>
  <si>
    <t>84,86</t>
  </si>
  <si>
    <t>101842</t>
  </si>
  <si>
    <t>RECOMPOSIÇÃO DE BASE E OU SUB-BASE PARA FECHAMENTO DE VALAS DE SOLO BRITA (50/50) - INCLUSO RETIRADA E COLOCAÇÃO DO MATERIAL. AF_12/2020</t>
  </si>
  <si>
    <t>75,29</t>
  </si>
  <si>
    <t>101843</t>
  </si>
  <si>
    <t>RECOMPOSIÇÃO DE BASE E OU SUB-BASE PARA FECHAMENTO DE VALAS DE SOLO BRITA (40/60) COM CIMENTO (TEOR DE 4%) - INCLUSO RETIRADA E COLOCAÇÃO DO MATERIAL. AF_12/2020</t>
  </si>
  <si>
    <t>138,38</t>
  </si>
  <si>
    <t>101844</t>
  </si>
  <si>
    <t>RECOMPOSIÇÃO DE BASE E OU SUB-BASE PARA FECHAMENTO DE VALAS DE SOLO BRITA (40/60) COM CIMENTO (TEOR DE 6%) - INCLUSO RETIRADA E COLOCAÇÃO DO MATERIAL. AF_12/2020</t>
  </si>
  <si>
    <t>163,41</t>
  </si>
  <si>
    <t>101845</t>
  </si>
  <si>
    <t>RECOMPOSIÇÃO DE BASE E OU SUB-BASE PARA FECHAMENTO DE VALAS DE SOLO BRITA (40/60) COM CIMENTO (TEOR DE 8%) - INCLUSO RETIRADA E COLOCAÇÃO DO MATERIAL. AF_12/2020</t>
  </si>
  <si>
    <t>188,10</t>
  </si>
  <si>
    <t>101846</t>
  </si>
  <si>
    <t>RECOMPOSIÇÃO DE BASE E OU SUB-BASE PARA FECHAMENTO DE VALAS DE SOLO BRITA (50/50) COM CIMENTO (TEOR DE 4%) - INCLUSO RETIRADA E COLOCAÇÃO DO MATERIAL. AF_12/2020</t>
  </si>
  <si>
    <t>129,18</t>
  </si>
  <si>
    <t>101847</t>
  </si>
  <si>
    <t>RECOMPOSIÇÃO DE BASE E OU SUB-BASE PARA FECHAMENTO DE VALAS DE SOLO BRITA (50/50) COM CIMENTO (TEOR DE 6%) - INCLUSO RETIRADA E COLOCAÇÃO DO MATERIAL. AF_12/2020</t>
  </si>
  <si>
    <t>154,40</t>
  </si>
  <si>
    <t>101848</t>
  </si>
  <si>
    <t>RECOMPOSIÇÃO DE BASE E OU SUB-BASE PARA FECHAMENTO DE VALAS DE SOLO BRITA (50/50) COM CIMENTO (TEOR DE 8%) - INCLUSO RETIRADA E COLOCAÇÃO DO MATERIAL. AF_12/2020</t>
  </si>
  <si>
    <t>179,29</t>
  </si>
  <si>
    <t>101849</t>
  </si>
  <si>
    <t>RECOMPOSIÇÃO DE BASE E OU SUB-BASE PARA FECHAMENTO DE VALAS DE BRITA GRADUADA SIMPLES - INCLUSO RETIRADA E COLOCAÇÃO DO MATERIAL. AF_12/2020</t>
  </si>
  <si>
    <t>139,94</t>
  </si>
  <si>
    <t>101850</t>
  </si>
  <si>
    <t>REASSENTAMENTO DE PARALELEPÍPEDOS, REJUNTAMENTO COM PÓ DE PEDRA, COM REAPROVEITAMENTO DOS PARALELEPÍPEDOS - INCLUSO RETIRADA E COLOCAÇÃO DO MATERIAL. AF_12/2020</t>
  </si>
  <si>
    <t>101852</t>
  </si>
  <si>
    <t>REASSENTAMENTO DE PARALELEPÍPEDOS, REJUNTAMENTO COM ARGAMASSA, COM REAPROVEITAMENTO DOS PARALELEPÍPEDOS - INCLUSO RETIRADA E COLOCAÇÃO DO MATERIAL. AF_12/2020</t>
  </si>
  <si>
    <t>75,58</t>
  </si>
  <si>
    <t>101853</t>
  </si>
  <si>
    <t>REASSENTAMENTO DE PEDRAS POLIÉDRICAS, REJUNTAMENTO COM PÓ DE PEDRA, COM REAPROVEITAMENTO DAS PEDRAS POLIÉDRICAS - INCLUSO RETIRADA E COLOCAÇÃO DO MATERIAL.  AF_12/2020</t>
  </si>
  <si>
    <t>101855</t>
  </si>
  <si>
    <t>REASSENTAMENTO DE PEDRAS POLIÉDRICAS, REJUNTAMENTO COM ARGAMASSA, COM REAPROVEITAMENTO DAS PEDRAS POLIÉDRICAS - INCLUSO RETIRADA E COLOCAÇÃO DO MATERIAL. AF_12/2020</t>
  </si>
  <si>
    <t>76,73</t>
  </si>
  <si>
    <t>101856</t>
  </si>
  <si>
    <t>REASSENTAMENTO DE BLOCOS PISOGRAMA PARA PISO INTERTRAVADO, COM REAPROVEITAMENTO DOS BLOCOS PISOGRAMA - INCLUSO RETIRADA E COLOCAÇÃO DO MATERIAL. AF_12/2020</t>
  </si>
  <si>
    <t>101857</t>
  </si>
  <si>
    <t>REASSENTAMENTO DE BLOCOS SEXTAVADO PARA PISO INTERTRAVADO, ESPESSURA DE 6 CM, EM CALÇADA, COM REAPROVEITAMENTO DOS BLOCOS SEXTAVADOS - INCLUSO RETIRADA E COLOCAÇÃO DO MATERIAL. AF_12/2020</t>
  </si>
  <si>
    <t>101858</t>
  </si>
  <si>
    <t>REASSENTAMENTO DE BLOCOS SEXTAVADO PARA PISO INTERTRAVADO, ESPESSURA DE 6 CM, EM VIA/ESTACIONAMENTO, COM REAPROVEITAMENTO DOS BLOCOS SEXTAVADO - INCLUSO RETIRADA E COLOCAÇÃO DO MATERIAL. AF_12/2020</t>
  </si>
  <si>
    <t>101859</t>
  </si>
  <si>
    <t>REASSENTAMENTO DE BLOCOS SEXTAVADO PARA PISO INTERTRAVADO, ESPESSURA DE 8 CM, EM VIA/ESTACIONAMENTO, COM REAPROVEITAMENTO DOS BLOCOS SEXTAVADO - INCLUSO RETIRADA E COLOCAÇÃO DO MATERIAL. AF_12/2020</t>
  </si>
  <si>
    <t>101860</t>
  </si>
  <si>
    <t>REASSENTAMENTO DE BLOCOS SEXTAVADO PARA PISO INTERTRAVADO, ESPESSURA DE 10 CM, EM VIA/ESTACIONAMENTO, COM REAPROVEITAMENTO DOS BLOCOS SEXTAVADO - INCLUSO RETIRADA E COLOCAÇÃO DO MATERIAL. AF_12/2020</t>
  </si>
  <si>
    <t>101861</t>
  </si>
  <si>
    <t>REASSENTAMENTO DE BLOCOS RETANGULAR PARA PISO INTERTRAVADO, ESPESSURA DE 4  CM, EM CALÇADA, COM REAPROVEITAMENTO DOS BLOCOS RETANGULAR - INCLUSO RETIRADA E COLOCAÇÃO DO MATERIAL. AF_12/2020</t>
  </si>
  <si>
    <t>101862</t>
  </si>
  <si>
    <t>REASSENTAMENTO DE BLOCOS RETANGULAR PARA PISO INTERTRAVADO, ESPESSURA DE 6 CM, EM CALÇADA, COM REAPROVEITAMENTO DOS BLOCOS RETANGULAR - INCLUSO RETIRADA E COLOCAÇÃO DO MATERIAL. AF_12/2020</t>
  </si>
  <si>
    <t>101863</t>
  </si>
  <si>
    <t>REASSENTAMENTO DE BLOCOS RETANGULAR PARA PISO INTERTRAVADO, ESPESSURA DE 6 CM, EM VIA/ESTACIONAMENTO, COM REAPROVEITAMENTO DOS BLOCOS RETANGULAR - INCLUSO RETIRADA E COLOCAÇÃO DO MATERIAL. AF_12/2020</t>
  </si>
  <si>
    <t>101864</t>
  </si>
  <si>
    <t>REASSENTAMENTO DE BLOCOS RETANGULAR PARA PISO INTERTRAVADO, ESPESSURA DE 8 CM, EM VIA/ESTACIONAMENTO, COM REAPROVEITAMENTO DOS BLOCOS RETANGULAR - INCLUSO RETIRADA E COLOCAÇÃO DO MATERIAL. AF_12/2020</t>
  </si>
  <si>
    <t>101865</t>
  </si>
  <si>
    <t>REASSENTAMENTO DE BLOCOS RETANGULAR PARA PISO INTERTRAVADO, ESPESSURA DE 10 CM, EM VIA/ESTACIONAMENTO, COM REAPROVEITAMENTO DOS BLOCOS RETANGULAR - INCLUSO RETIRADA E COLOCAÇÃO DO MATERIAL. AF_12/2020</t>
  </si>
  <si>
    <t>40,32</t>
  </si>
  <si>
    <t>101866</t>
  </si>
  <si>
    <t>REASSENTAMENTO DE BLOCOS 16 FACES PARA PISO INTERTRAVADO, ESPESSURA DE 4  CM, EM CALÇADA, COM REAPROVEITAMENTO DOS BLOCOS 16 FACES - INCLUSO RETIRADA E COLOCAÇÃO DO MATERIAL. AF_12/2020</t>
  </si>
  <si>
    <t>101867</t>
  </si>
  <si>
    <t>REASSENTAMENTO DE BLOCOS 16 FACES PARA PISO INTERTRAVADO, ESPESSURA DE 6 CM, EM CALÇADA, COM REAPROVEITAMENTO DOS BLOCOS 16 FACES - INCLUSO RETIRADA E COLOCAÇÃO DO MATERIAL. AF_12/2020</t>
  </si>
  <si>
    <t>40,85</t>
  </si>
  <si>
    <t>101868</t>
  </si>
  <si>
    <t>REASSENTAMENTO DE BLOCOS 16 FACES PARA PISO INTERTRAVADO, ESPESSURA DE 6 CM, EM VIA/ESTACIONAMENTO, COM REAPROVEITAMENTO DOS BLOCOS 16 FACES - INCLUSO RETIRADA E COLOCAÇÃO DO MATERIAL. AF_12/2020</t>
  </si>
  <si>
    <t>101869</t>
  </si>
  <si>
    <t>REASSENTAMENTO DE BLOCOS 16 FACES PARA PISO INTERTRAVADO, ESPESSURA DE 8 CM, EM VIA/ESTACIONAMENTO, COM REAPROVEITAMENTO DOS BLOCOS 16 FACES - INCLUSO RETIRADA E COLOCAÇÃO DO MATERIAL. AF_12/2020</t>
  </si>
  <si>
    <t>37,26</t>
  </si>
  <si>
    <t>101870</t>
  </si>
  <si>
    <t>REASSENTAMENTO DE BLOCOS 16 FACES PARA PISO INTERTRAVADO, ESPESSURA DE 10 CM, EM VIA/ESTACIONAMENTO, COM REAPROVEITAMENTO DOS BLOCOS 16 FACES - INCLUSO RETIRADA E COLOCAÇÃO DO MATERIAL. AF_12/2020</t>
  </si>
  <si>
    <t>102098</t>
  </si>
  <si>
    <t>RECOMPOSIÇÃO DE REVESTIMENTO EM CONCRETO ASFÁLTICO (AQUISIÇÃO EM USINA), PARA O FECHAMENTO DE VALAS - INCLUSO DEMOLIÇÃO DO PAVIMENTO. AF_12/2020</t>
  </si>
  <si>
    <t>1.916,22</t>
  </si>
  <si>
    <t>102988</t>
  </si>
  <si>
    <t>RECOMPOSIÇÃO DE PAVIMENTO EM PISO INTERTRAVADO, COM REAPROVEITAMENTO DOS BLOCOS INTERTRAVADOS, PARA FECHAMENTO DE VALAS - INCLUSO RETIRADA E COLOCAÇÃO DO MATERIAL. AF_12/2020</t>
  </si>
  <si>
    <t>63,57</t>
  </si>
  <si>
    <t>71,65</t>
  </si>
  <si>
    <t>98,64</t>
  </si>
  <si>
    <t>124,48</t>
  </si>
  <si>
    <t>126,43</t>
  </si>
  <si>
    <t>247,79</t>
  </si>
  <si>
    <t>87,38</t>
  </si>
  <si>
    <t>114,51</t>
  </si>
  <si>
    <t>81,49</t>
  </si>
  <si>
    <t>160,07</t>
  </si>
  <si>
    <t>184,72</t>
  </si>
  <si>
    <t>125,81</t>
  </si>
  <si>
    <t>153,36</t>
  </si>
  <si>
    <t>175,95</t>
  </si>
  <si>
    <t>86,64</t>
  </si>
  <si>
    <t>101767</t>
  </si>
  <si>
    <t>EXECUÇÃO E COMPACTAÇÃO DE BASE E OU SUB BASE PARA PAVIMENTAÇÃO DE SOLOS ESTABILIZADOS GRANULOMETRICAMENTE COM MISTURA DE SOLOS EM PISTA - EXCLUSIVE SOLO, ESCAVAÇÃO, CARGA E TRANSPORTE. AF_11/2019</t>
  </si>
  <si>
    <t>29,17</t>
  </si>
  <si>
    <t>101768</t>
  </si>
  <si>
    <t>EXECUÇÃO E COMPACTAÇÃO DE BASE E OU SUB BASE PARA PAVIMENTAÇÃO DE SOLO ESTABILIZADO GRANULOMETRICAMENTE SEM MISTURA DE SOLOS - EXCLUSIVE SOLO, ESCAVAÇÃO, CARGA E TRANSPORTE. AF_11/2023</t>
  </si>
  <si>
    <t>EXECUÇÃO DE PAVIMENTO EM PISO INTERTRAVADO, COM BLOCO PISOGRAMA DE 35 X 15 CM, ESPESSURA 6 CM. AF_10/2022</t>
  </si>
  <si>
    <t>EXECUÇÃO DE PAVIMENTO EM PISO INTERTRAVADO, COM BLOCO PISOGRAMA DE 35 X 15 CM, ESPESSURA 8 CM. AF_10/2022</t>
  </si>
  <si>
    <t>169,52</t>
  </si>
  <si>
    <t>EXECUÇÃO DE PAVIMENTO EM PISO INTERTRAVADO, COM BLOCO SEXTAVADO DE 25 X 25 CM, ESPESSURA 6 CM. AF_10/2022</t>
  </si>
  <si>
    <t>EXECUÇÃO DE PAVIMENTO EM PISO INTERTRAVADO, COM BLOCO SEXTAVADO DE 25 X 25 CM, ESPESSURA 8 CM. AF_10/2022</t>
  </si>
  <si>
    <t>98,71</t>
  </si>
  <si>
    <t>EXECUÇÃO DE PAVIMENTO EM PISO INTERTRAVADO, COM BLOCO SEXTAVADO DE 25 X 25 CM, ESPESSURA 10 CM. AF_10/2022</t>
  </si>
  <si>
    <t>119,07</t>
  </si>
  <si>
    <t>EXECUÇÃO DE PASSEIO EM PISO INTERTRAVADO, COM BLOCO RETANGULAR COR NATURAL DE 20 X 10 CM, ESPESSURA 6 CM. AF_10/2022</t>
  </si>
  <si>
    <t>94,41</t>
  </si>
  <si>
    <t>EXECUÇÃO DE PAVIMENTO EM PISO INTERTRAVADO, COM BLOCO RETANGULAR COR NATURAL DE 20 X 10 CM, ESPESSURA 6 CM. AF_10/2022</t>
  </si>
  <si>
    <t>82,83</t>
  </si>
  <si>
    <t>EXECUÇÃO DE PAVIMENTO EM PISO INTERTRAVADO, COM BLOCO RETANGULAR COR NATURAL DE 20 X 10 CM, ESPESSURA 8 CM. AF_10/2022</t>
  </si>
  <si>
    <t>EXECUÇÃO DE PAVIMENTO EM PISO INTERTRAVADO, COM BLOCO RETANGULAR DE 20 X 10 CM, ESPESSURA 10 CM. AF_10/2022</t>
  </si>
  <si>
    <t>122,35</t>
  </si>
  <si>
    <t>EXECUÇÃO DE PASSEIO EM PISO INTERTRAVADO, COM BLOCO 16 FACES DE 22 X 11 CM, ESPESSURA 6 CM. AF_10/2022</t>
  </si>
  <si>
    <t>92,03</t>
  </si>
  <si>
    <t>EXECUÇÃO DE PAVIMENTO EM PISO INTERTRAVADO, COM BLOCO 16 FACES DE 22 X 11 CM, ESPESSURA 6 CM. AF_10/2022</t>
  </si>
  <si>
    <t>EXECUÇÃO DE PAVIMENTO EM PISO INTERTRAVADO, COM BLOCO 16 FACES DE 22 X 11 CM, ESPESSURA 8 CM. AF_10/2022</t>
  </si>
  <si>
    <t>101,05</t>
  </si>
  <si>
    <t>EXECUÇÃO DE PAVIMENTO EM PISO INTERTRAVADO, COM BLOCO 16 FACES DE 22 X 11 CM, ESPESSURA 10 CM. AF_10/2022</t>
  </si>
  <si>
    <t>121,77</t>
  </si>
  <si>
    <t>EXECUÇÃO DE PASSEIO EM PISO INTERTRAVADO, COM BLOCO RETANGULAR COLORIDO DE 20 X 10 CM, ESPESSURA 6 CM. AF_10/2022</t>
  </si>
  <si>
    <t>EXECUÇÃO DE PAVIMENTO EM PISO INTERTRAVADO, COM BLOCO RETANGULAR COLORIDO DE 20 X 10 CM, ESPESSURA 6 CM. AF_10/2022</t>
  </si>
  <si>
    <t>93,40</t>
  </si>
  <si>
    <t>EXECUÇÃO DE PAVIMENTO EM PISO INTERTRAVADO, COM BLOCO RETANGULAR COLORIDO DE 20 X 10 CM, ESPESSURA 8 CM. AF_10/2022</t>
  </si>
  <si>
    <t>112,31</t>
  </si>
  <si>
    <t>97104</t>
  </si>
  <si>
    <t>EXECUÇÃO DE PAVIMENTO DE CONCRETO SIMPLES (PCS), FCK = 40 MPA, ESPESSURA DE 15,0 CM. AF_04/2022</t>
  </si>
  <si>
    <t>120,80</t>
  </si>
  <si>
    <t>97105</t>
  </si>
  <si>
    <t>EXECUÇÃO DE PAVIMENTO DE CONCRETO SIMPLES (PCS), FCK = 40 MPA, ESPESSURA DE 17,5 CM. AF_04/2022</t>
  </si>
  <si>
    <t>136,40</t>
  </si>
  <si>
    <t>97106</t>
  </si>
  <si>
    <t>EXECUÇÃO DE PAVIMENTO DE CONCRETO SIMPLES (PCS), FCK = 40 MPA, ESPESSURA DE 20,0 CM. AF_04/2022</t>
  </si>
  <si>
    <t>151,03</t>
  </si>
  <si>
    <t>97107</t>
  </si>
  <si>
    <t>EXECUÇÃO DE PAVIMENTO DE CONCRETO SIMPLES (PCS), FCK = 40 MPA, ESPESSURA DE 22,5 CM. AF_04/2022</t>
  </si>
  <si>
    <t>172,27</t>
  </si>
  <si>
    <t>97108</t>
  </si>
  <si>
    <t>EXECUÇÃO DE PAVIMENTO DE CONCRETO SIMPLES (PCS), FCK = 40 MPA, ESPESSURA DE 25,0 CM. AF_04/2022</t>
  </si>
  <si>
    <t>196,27</t>
  </si>
  <si>
    <t>97109</t>
  </si>
  <si>
    <t>EXECUÇÃO DE PAVIMENTO DE CONCRETO SIMPLES (PCS), FCK = 40 MPA, ESPESSURA DE 27,5 CM. AF_04/2022</t>
  </si>
  <si>
    <t>216,74</t>
  </si>
  <si>
    <t>97111</t>
  </si>
  <si>
    <t>EXECUÇÃO DE PAVIMENTO DE CONCRETO ARMADO (PCA), FCK = 30 MPA, ESPESSURA DE 15,0 CM. AF_04/2022</t>
  </si>
  <si>
    <t>222,84</t>
  </si>
  <si>
    <t>97112</t>
  </si>
  <si>
    <t>EXECUÇÃO DE PAVIMENTO DE CONCRETO ARMADO (PCA), FCK = 30 MPA, ESPESSURA DE 17,5 CM. AF_04/2022</t>
  </si>
  <si>
    <t>97113</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</si>
  <si>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</si>
  <si>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</si>
  <si>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</si>
  <si>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61,12</t>
  </si>
  <si>
    <t>97116</t>
  </si>
  <si>
    <t>BARRAS DE TRANSFERÊNCIA, AÇO CA-25 DE 16,0 MM, PARA EXECUÇÃO DE PAVIMENTO DE CONCRETO  FORNECIMENTO E INSTALAÇÃO. AF_04/2022</t>
  </si>
  <si>
    <t>97117</t>
  </si>
  <si>
    <t>BARRAS DE TRANSFERÊNCIA, AÇO CA-25 DE 20,0 MM, PARA EXECUÇÃO DE PAVIMENTO DE CONCRETO  FORNECIMENTO E INSTALAÇÃO. AF_04/2022</t>
  </si>
  <si>
    <t>97118</t>
  </si>
  <si>
    <t>BARRAS DE TRANSFERÊNCIA, AÇO CA-25 DE 25,0 MM, PARA EXECUÇÃO DE PAVIMENTO DE CONCRETO  FORNECIMENTO E INSTALAÇÃO. AF_04/2022</t>
  </si>
  <si>
    <t>97119</t>
  </si>
  <si>
    <t>BARRAS DE TRANSFERÊNCIA, AÇO CA-25 DE 32,0 MM, PARA EXECUÇÃO DE PAVIMENTO DE CONCRETO  FORNECIMENTO E INSTALAÇÃO. AF_04/2022</t>
  </si>
  <si>
    <t>BARRAS DE LIGAÇÃO, AÇO CA-50 DE 10 MM, PARA EXECUÇÃO DE PAVIMENTO DE CONCRETO  FORNECIMENTO E INSTALAÇÃO. AF_04/2022</t>
  </si>
  <si>
    <t>101167</t>
  </si>
  <si>
    <t>EXECUÇÃO DE PAVIMENTO EM PARALELEPÍPEDOS, REJUNTAMENTO COM PÓ DE PEDRA. AF_05/2020</t>
  </si>
  <si>
    <t>121,46</t>
  </si>
  <si>
    <t>101169</t>
  </si>
  <si>
    <t>EXECUÇÃO DE PAVIMENTO EM PARALELEPÍPEDOS, REJUNTAMENTO COM ARGAMASSA TRAÇO 1:3 (CIMENTO E AREIA). AF_05/2020</t>
  </si>
  <si>
    <t>134,94</t>
  </si>
  <si>
    <t>101170</t>
  </si>
  <si>
    <t>EXECUÇÃO DE PAVIMENTO EM PEDRAS POLIÉDRICAS, REJUNTAMENTO COM PÓ DE PEDRA. AF_05/2020</t>
  </si>
  <si>
    <t>40,89</t>
  </si>
  <si>
    <t>101172</t>
  </si>
  <si>
    <t>EXECUÇÃO DE PAVIMENTO EM PEDRAS POLIÉDRICAS, REJUNTAMENTO COM ARGAMASSA TRAÇO 1:3 (CIMENTO E AREIA). AF_05/2020</t>
  </si>
  <si>
    <t>63,60</t>
  </si>
  <si>
    <t>103904</t>
  </si>
  <si>
    <t>EXECUÇÃO DE PAVIMENTO DE CONCRETO SIMPLES (PCS), FCK = 35 MPA, ESPESSURA DE 15,0 CM. AF_04/2022</t>
  </si>
  <si>
    <t>117,56</t>
  </si>
  <si>
    <t>103905</t>
  </si>
  <si>
    <t>EXECUÇÃO DE PAVIMENTO DE CONCRETO SIMPLES (PCS), FCK = 35 MPA, ESPESSURA DE 16,0 CM. AF_04/2022</t>
  </si>
  <si>
    <t>124,11</t>
  </si>
  <si>
    <t>103906</t>
  </si>
  <si>
    <t>EXECUÇÃO DE PAVIMENTO DE CONCRETO SIMPLES (PCS), FCK = 40 MPA, ESPESSURA DE 16,0 CM. AF_04/2022</t>
  </si>
  <si>
    <t>103907</t>
  </si>
  <si>
    <t>EXECUÇÃO DE PAVIMENTO DE CONCRETO SIMPLES (PCS), FCK = 35 MPA, ESPESSURA DE 17,5 CM. AF_04/2022</t>
  </si>
  <si>
    <t>130,89</t>
  </si>
  <si>
    <t>103908</t>
  </si>
  <si>
    <t>EXECUÇÃO PAVIMENTO DE CONCRETO SIMPLES (PCS), FCK = 35 MPA, ESPESSURA DE 20,0 CM. AF_04/2022</t>
  </si>
  <si>
    <t>103909</t>
  </si>
  <si>
    <t>EXECUÇÃO PAVIMENTO DE CONCRETO SIMPLES (PCS), FCK = 35 MPA, ESPESSURA DE 22,5 CM. AF_04/2022</t>
  </si>
  <si>
    <t>167,41</t>
  </si>
  <si>
    <t>103911</t>
  </si>
  <si>
    <t>EXECUÇÃO DE PAVIMENTO DE CONCRETO SIMPLES (PCS), FCK = 35 MPA, ESPESSURA DE 25,0 CM. AF_04/2022</t>
  </si>
  <si>
    <t>190,87</t>
  </si>
  <si>
    <t>103912</t>
  </si>
  <si>
    <t>EXECUÇÃO PAVIMENTO DE CONCRETO SIMPLES (PCS), FCK = 35 MPA, ESPESSURA DE 27,5 CM. AF_04/2022</t>
  </si>
  <si>
    <t>210,81</t>
  </si>
  <si>
    <t>103913</t>
  </si>
  <si>
    <t>EXECUÇÃO DE PISO INDUSTRIAL DE CONCRETO ARMADO, FCK = 20 MPA, ESPESSURA DE 12,0 CM. AF_04/2022</t>
  </si>
  <si>
    <t>109,27</t>
  </si>
  <si>
    <t>103914</t>
  </si>
  <si>
    <t>EXECUÇÃO DE PISO INDUSTRIAL DE CONCRETO ARMADO, FCK = 20 MPA, ESPESSURA DE 14,0 CM. AF_04/2022</t>
  </si>
  <si>
    <t>127,46</t>
  </si>
  <si>
    <t>103915</t>
  </si>
  <si>
    <t>EXECUÇÃO DE PISO INDUSTRIAL DE CONCRETO ARMADO, FCK = 20 MPA, ESPESSURA DE 15,0 CM. AF_04/2022</t>
  </si>
  <si>
    <t>138,68</t>
  </si>
  <si>
    <t>103916</t>
  </si>
  <si>
    <t>EXECUÇÃO DE PISO INDUSTRIAL DE CONCRETO ARMADO, FCK = 20 MPA, ESPESSURA DE 18,0 CM. AF_04/2022</t>
  </si>
  <si>
    <t>159,35</t>
  </si>
  <si>
    <t>103917</t>
  </si>
  <si>
    <t>EXECUÇÃO DE PISO INDUSTRIAL DE CONCRETO ARMADO, FCK = 20 MPA, ESPESSURA DE 20,0 CM. AF_04/2022</t>
  </si>
  <si>
    <t>182,56</t>
  </si>
  <si>
    <t>103918</t>
  </si>
  <si>
    <t>EXECUÇÃO DE PISO INDUSTRIAL DE CONCRETO ARMADO, FCK = 20 MPA, ESPESSURA DE 22,0 CM. AF_04/2022</t>
  </si>
  <si>
    <t>193,29</t>
  </si>
  <si>
    <t>104432</t>
  </si>
  <si>
    <t>EXECUÇÃO DE PASSEIO EM PISO INTERTRAVADO, COM BLOCO RAQUETE  22 X 13,5 CM, ESPESSURA 6 CM. AF_10/2022</t>
  </si>
  <si>
    <t>99,49</t>
  </si>
  <si>
    <t>104433</t>
  </si>
  <si>
    <t>EXECUÇÃO DE PAVIMENTO EM PISO INTERTRAVADO, COM BLOCO RAQUETE  22 X 13,5 CM, ESPESSURA 6 CM. AF_10/2022</t>
  </si>
  <si>
    <t>103689</t>
  </si>
  <si>
    <t>FORNECIMENTO E INSTALAÇÃO DE PLACA DE OBRA COM CHAPA GALVANIZADA E ESTRUTURA DE MADEIRA. AF_03/2022_PS</t>
  </si>
  <si>
    <t>103694</t>
  </si>
  <si>
    <t>FORNECIMENTO E INSTALAÇÃO DE SUPORTE DE MADEIRA  PARA PLACAS DE SINALIZAÇÃO, EM SOLO, COM H= DE 2,5 M E SEÇÃO DE 7,5 X 7,5 CM. AF_03/2022</t>
  </si>
  <si>
    <t>103695</t>
  </si>
  <si>
    <t>FORNECIMENTO E INSTALAÇÃO DE SUPORTE DE MADEIRA PARA PLACAS DE SINALIZAÇÃO, EM SOLO, COM H= DE 2,0 M E SEÇÃO DE 7,5 X 7,5 CM. AF_03/2022</t>
  </si>
  <si>
    <t>97,23</t>
  </si>
  <si>
    <t>103696</t>
  </si>
  <si>
    <t>FORNECIMENTO E INSTALAÇÃO DE SUPORTE DE MADEIRA PARA PLACAS DE SINALIZAÇÃO EM CONCRETO, COM H= DE 2,5 M E SEÇÃO DE 7,5 X 7,5 CM. AF_03/2022</t>
  </si>
  <si>
    <t>140,16</t>
  </si>
  <si>
    <t>103697</t>
  </si>
  <si>
    <t>FORNECIMENTO E INSTALAÇÃO DE SUPORTE DE MADEIRA PARA PLACAS DE SINALIZAÇÃO, EM BASE DE CONCRETO, COM H= DE 2,0 M E SEÇÃO DE 7,5 X 7,5 CM. AF_03/2022</t>
  </si>
  <si>
    <t>128,93</t>
  </si>
  <si>
    <t>1.434,57</t>
  </si>
  <si>
    <t>1.238,36</t>
  </si>
  <si>
    <t>112,53</t>
  </si>
  <si>
    <t>163,04</t>
  </si>
  <si>
    <t>233,89</t>
  </si>
  <si>
    <t>24,80</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</si>
  <si>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</si>
  <si>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</si>
  <si>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</si>
  <si>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</si>
  <si>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</si>
  <si>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</si>
  <si>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</si>
  <si>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</si>
  <si>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20,15</t>
  </si>
  <si>
    <t>TEXTURA ACRÍLICA, APLICAÇÃO MANUAL EM PAREDE, UMA DEMÃO. AF_04/2023</t>
  </si>
  <si>
    <t>TEXTURA ACRÍLICA, APLICAÇÃO MANUAL EM TETO, UMA DEMÃO. AF_04/2023</t>
  </si>
  <si>
    <t>33,08</t>
  </si>
  <si>
    <t>104639</t>
  </si>
  <si>
    <t>PINTURA LÁTEX ACRÍLICA ECONÔMICA, APLICAÇÃO MANUAL EM TETO, DUAS DEMÃOS. AF_04/2023</t>
  </si>
  <si>
    <t>104640</t>
  </si>
  <si>
    <t>PINTURA LÁTEX ACRÍLICA STANDARD, APLICAÇÃO MANUAL EM TETO, DUAS DEMÃOS. AF_04/2023</t>
  </si>
  <si>
    <t>104641</t>
  </si>
  <si>
    <t>PINTURA LÁTEX ACRÍLICA ECONÔMICA, APLICAÇÃO MANUAL EM PAREDES, DUAS DEMÃOS. AF_04/2023</t>
  </si>
  <si>
    <t>104642</t>
  </si>
  <si>
    <t>PINTURA LÁTEX ACRÍLICA STANDARD, APLICAÇÃO MANUAL EM PAREDES, DUAS DEMÃOS. AF_04/2023</t>
  </si>
  <si>
    <t>102193</t>
  </si>
  <si>
    <t>LIXAMENTO DE MADEIRA PARA APLICAÇÃO DE FUNDO OU PINTURA. AF_01/2021</t>
  </si>
  <si>
    <t>102194</t>
  </si>
  <si>
    <t>LIXAMENTO DE MASSA PARA MADEIRA. AF_01/2021</t>
  </si>
  <si>
    <t>102197</t>
  </si>
  <si>
    <t>PINTURA FUNDO NIVELADOR ALQUÍDICO BRANCO EM MADEIRA. AF_01/2021</t>
  </si>
  <si>
    <t>102200</t>
  </si>
  <si>
    <t>APLICAÇÃO MASSA ALQUÍDICA PARA MADEIRA, PARA PINTURA COM TINTA DE ACABAMENTO (PIGMENTADA). AF_01/2021</t>
  </si>
  <si>
    <t>102201</t>
  </si>
  <si>
    <t>APLICAÇÃO MASSA ACRÍLICA PARA MADEIRA, PARA PINTURA COM TINTA DE ACABAMENTO (PIGMENTADA). AF_01/2021</t>
  </si>
  <si>
    <t>21,31</t>
  </si>
  <si>
    <t>102202</t>
  </si>
  <si>
    <t>APLICAÇÃO MASSA EPÓXI PARA MADEIRA, PARA PINTURA COM TINTA PU DE ACABAMENTO (PIGMENTADA). AF_01/2021</t>
  </si>
  <si>
    <t>52,83</t>
  </si>
  <si>
    <t>102203</t>
  </si>
  <si>
    <t>PINTURA VERNIZ (INCOLOR) ALQUÍDICO EM MADEIRA, USO INTERNO E EXTERNO, 1 DEMÃO. AF_01/2021</t>
  </si>
  <si>
    <t>102204</t>
  </si>
  <si>
    <t>PINTURA VERNIZ (INCOLOR) ALQUÍDICO EM MADEIRA, USO INTERNO, 1 DEMÃO. AF_01/2021</t>
  </si>
  <si>
    <t>102205</t>
  </si>
  <si>
    <t>PINTURA VERNIZ (INCOLOR) POLIURETÂNICO (RESINA ALQUÍDICA MODIFICADA) EM MADEIRA, 1 DEMÃO. AF_01/2021</t>
  </si>
  <si>
    <t>102207</t>
  </si>
  <si>
    <t>PINTURA TINTA DE ACABAMENTO (PIGMENTADA) A ÓLEO EM MADEIRA, 1 DEMÃO. AF_01/2021</t>
  </si>
  <si>
    <t>102208</t>
  </si>
  <si>
    <t>PINTURA TINTA DE ACABAMENTO (PIGMENTADA) ESMALTE SINTÉTICO FOSCO EM MADEIRA, 1 DEMÃO. AF_01/2021</t>
  </si>
  <si>
    <t>102209</t>
  </si>
  <si>
    <t>PINTURA TINTA DE ACABAMENTO (PIGMENTADA) ESMALTE SINTÉTICO ACETINADO EM MADEIRA, 1 DEMÃO. AF_01/2021</t>
  </si>
  <si>
    <t>102210</t>
  </si>
  <si>
    <t>PINTURA TINTA DE ACABAMENTO (PIGMENTADA) ESMALTE SINTÉTICO BRILHANTE EM MADEIRA, 1 DEMÃO. AF_01/2021</t>
  </si>
  <si>
    <t>102213</t>
  </si>
  <si>
    <t>PINTURA VERNIZ (INCOLOR) ALQUÍDICO EM MADEIRA, USO INTERNO E EXTERNO, 2 DEMÃOS. AF_01/2021</t>
  </si>
  <si>
    <t>102214</t>
  </si>
  <si>
    <t>PINTURA VERNIZ (INCOLOR) ALQUÍDICO EM MADEIRA, USO INTERNO, 2 DEMÃOS. AF_01/2021</t>
  </si>
  <si>
    <t>102215</t>
  </si>
  <si>
    <t>PINTURA VERNIZ (INCOLOR) POLIURETÂNICO (RESINA ALQUÍDICA MODIFICADA) EM MADEIRA, 2 DEMÃOS. AF_01/2021</t>
  </si>
  <si>
    <t>102217</t>
  </si>
  <si>
    <t>PINTURA TINTA DE ACABAMENTO (PIGMENTADA) A ÓLEO EM MADEIRA, 2 DEMÃOS. AF_01/2021</t>
  </si>
  <si>
    <t>102218</t>
  </si>
  <si>
    <t>PINTURA TINTA DE ACABAMENTO (PIGMENTADA) ESMALTE SINTÉTICO FOSCO EM MADEIRA, 2 DEMÃOS. AF_01/2021</t>
  </si>
  <si>
    <t>102219</t>
  </si>
  <si>
    <t>PINTURA TINTA DE ACABAMENTO (PIGMENTADA) ESMALTE SINTÉTICO ACETINADO EM MADEIRA, 2 DEMÃOS. AF_01/2021</t>
  </si>
  <si>
    <t>102220</t>
  </si>
  <si>
    <t>PINTURA TINTA DE ACABAMENTO (PIGMENTADA) ESMALTE SINTÉTICO BRILHANTE EM MADEIRA, 2 DEMÃOS. AF_01/2021</t>
  </si>
  <si>
    <t>102223</t>
  </si>
  <si>
    <t>PINTURA VERNIZ (INCOLOR) ALQUÍDICO EM MADEIRA, USO INTERNO E EXTERNO, 3 DEMÃOS. AF_01/2021</t>
  </si>
  <si>
    <t>102224</t>
  </si>
  <si>
    <t>PINTURA VERNIZ (INCOLOR) ALQUÍDICO EM MADEIRA, USO INTERNO, 3 DEMÃOS. AF_01/2021</t>
  </si>
  <si>
    <t>102225</t>
  </si>
  <si>
    <t>PINTURA VERNIZ (INCOLOR) POLIURETÂNICO (RESINA ALQUÍDICA MODIFICADA) EM MADEIRA, 3 DEMÃOS. AF_01/2021</t>
  </si>
  <si>
    <t>102227</t>
  </si>
  <si>
    <t>PINTURA TINTA DE ACABAMENTO (PIGMENTADA) A ÓLEO EM MADEIRA, 3 DEMÃOS. AF_01/2021</t>
  </si>
  <si>
    <t>102228</t>
  </si>
  <si>
    <t>PINTURA TINTA DE ACABAMENTO (PIGMENTADA) ESMALTE SINTÉTICO FOSCO EM MADEIRA, 3 DEMÃOS. AF_01/2021</t>
  </si>
  <si>
    <t>102229</t>
  </si>
  <si>
    <t>PINTURA TINTA DE ACABAMENTO (PIGMENTADA) ESMALTE SINTÉTICO ACETINADO EM MADEIRA, 3 DEMÃOS. AF_01/2021</t>
  </si>
  <si>
    <t>102230</t>
  </si>
  <si>
    <t>PINTURA TINTA DE ACABAMENTO (PIGMENTADA) ESMALTE SINTÉTICO BRILHANTE EM MADEIRA, 3 DEMÃOS. AF_01/2021</t>
  </si>
  <si>
    <t>102233</t>
  </si>
  <si>
    <t>PINTURA IMUNIZANTE PARA MADEIRA, 1 DEMÃO. AF_01/2021</t>
  </si>
  <si>
    <t>102234</t>
  </si>
  <si>
    <t>PINTURA IMUNIZANTE PARA MADEIRA, 2 DEMÃOS. AF_01/2021</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</si>
  <si>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</si>
  <si>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</si>
  <si>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</si>
  <si>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</si>
  <si>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</si>
  <si>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28,12</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</si>
  <si>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</si>
  <si>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</si>
  <si>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</si>
  <si>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</si>
  <si>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</si>
  <si>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27,59</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</si>
  <si>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</si>
  <si>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</si>
  <si>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27,31</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</si>
  <si>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</si>
  <si>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</si>
  <si>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28,33</t>
  </si>
  <si>
    <t>PINTURA COM TINTA EPOXÍDICA DE ACABAMENTO PULVERIZADA SOBRE PERFIL METÁLICO EXECUTADO EM FÁBRICA (02 DEMÃOS). AF_01/2020_PE</t>
  </si>
  <si>
    <t>50,75</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</si>
  <si>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</si>
  <si>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</si>
  <si>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</si>
  <si>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</si>
  <si>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54,87</t>
  </si>
  <si>
    <t>102488</t>
  </si>
  <si>
    <t>PREPARO DO PISO CIMENTADO PARA PINTURA - LIXAMENTO E LIMPEZA. AF_05/2021</t>
  </si>
  <si>
    <t>102489</t>
  </si>
  <si>
    <t>PINTURA HIDROFUGANTE COM SILICONE, APLICAÇÃO MANUAL, 2 DEMÃOS. AF_05/2021</t>
  </si>
  <si>
    <t>29,91</t>
  </si>
  <si>
    <t>102491</t>
  </si>
  <si>
    <t>PINTURA DE PISO COM TINTA ACRÍLICA, APLICAÇÃO MANUAL, 2 DEMÃOS, INCLUSO FUNDO PREPARADOR. AF_05/2021</t>
  </si>
  <si>
    <t>102492</t>
  </si>
  <si>
    <t>PINTURA DE PISO COM TINTA ACRÍLICA, APLICAÇÃO MANUAL, 3 DEMÃOS, INCLUSO FUNDO PREPARADOR. AF_05/2021</t>
  </si>
  <si>
    <t>102494</t>
  </si>
  <si>
    <t>PINTURA DE PISO COM TINTA EPÓXI, APLICAÇÃO MANUAL, 2 DEMÃOS, INCLUSO PRIMER EPÓXI. AF_05/2021</t>
  </si>
  <si>
    <t>67,09</t>
  </si>
  <si>
    <t>102496</t>
  </si>
  <si>
    <t>PINTURA DE RODAPÉ COM TINTA EPÓXI, APLICAÇÃO MANUAL, 2 DEMÃOS, INCLUSÃO PRIMER EPÓXI. AF_05/2021</t>
  </si>
  <si>
    <t>102497</t>
  </si>
  <si>
    <t>PINTURA DE RODAPÉ EM PEDRA DECORATIVA COM VERNIZ DE POLIURETANO, APLICAÇÃO MANUAL, 3 DEMÃOS. AF_05/2021</t>
  </si>
  <si>
    <t>102498</t>
  </si>
  <si>
    <t>PINTURA DE MEIO-FIO COM TINTA BRANCA A BASE DE CAL (CAIAÇÃO). AF_05/2021</t>
  </si>
  <si>
    <t>102499</t>
  </si>
  <si>
    <t>ENCERAMENTO DE PISO EM MADEIRA. AF_05/2021</t>
  </si>
  <si>
    <t>102500</t>
  </si>
  <si>
    <t>PINTURA DE DEMARCAÇÃO DE VAGA COM TINTA ACRÍLICA, E = 10 CM, APLICAÇÃO MANUAL. AF_05/2021</t>
  </si>
  <si>
    <t>102501</t>
  </si>
  <si>
    <t>PINTURA DE FAIXA DE PEDESTRE OU ZEBRADA COM TINTA ACRÍLICA, E  = 30 CM, APLICAÇÃO MANUAL. AF_05/2021</t>
  </si>
  <si>
    <t>102504</t>
  </si>
  <si>
    <t>PINTURA DE DEMARCAÇÃO DE QUADRA POLIESPORTIVA COM TINTA ACRÍLICA, E = 5 CM, APLICAÇÃO MANUAL. AF_05/2021</t>
  </si>
  <si>
    <t>102505</t>
  </si>
  <si>
    <t>PINTURA DE DEMARCAÇÃO DE QUADRA POLIESPORTIVA COM BORRACHA CLORADA, E = 5 CM, APLICAÇÃO MANUAL. AF_05/2021</t>
  </si>
  <si>
    <t>102506</t>
  </si>
  <si>
    <t>PINTURA DE DEMARCAÇÃO DE QUADRA POLIESPORTIVA COM TINTA EPÓXI, E = 5 CM, APLICAÇÃO MANUAL. AF_05/2021</t>
  </si>
  <si>
    <t>102507</t>
  </si>
  <si>
    <t>PINTURA DE DEMARCAÇÃO DE VAGA COM TINTA EPÓXI, E = 10 CM, APLICAÇÃO MANUAL. AF_05/2021</t>
  </si>
  <si>
    <t>102508</t>
  </si>
  <si>
    <t>PINTURA DE FAIXA DE PEDESTRE OU ZEBRADA COM TINTA EPÓXI, E  = 30 CM, APLICAÇÃO MANUAL. AF_05/2021</t>
  </si>
  <si>
    <t>102509</t>
  </si>
  <si>
    <t>PINTURA DE FAIXA DE PEDESTRE OU ZEBRADA TINTA RETRORREFLETIVA A BASE DE RESINA ACRÍLICA COM MICROESFERAS DE VIDRO, E = 30 CM, APLICAÇÃO MANUAL. AF_05/2021</t>
  </si>
  <si>
    <t>29,03</t>
  </si>
  <si>
    <t>102512</t>
  </si>
  <si>
    <t>PINTURA DE EIXO VIÁRIO SOBRE ASFALTO COM TINTA RETRORREFLETIVA A BASE DE RESINA ACRÍLICA COM MICROESFERAS DE VIDRO, APLICAÇÃO MECÂNICA COM DEMARCADORA AUTOPROPELIDA. AF_05/2021</t>
  </si>
  <si>
    <t>102513</t>
  </si>
  <si>
    <t>PINTURA DE SÍMBOLOS E TEXTOS COM TINTA ACRÍLICA, DEMARCAÇÃO COM FITA ADESIVA E APLICAÇÃO COM ROLO. AF_05/2021</t>
  </si>
  <si>
    <t>102520</t>
  </si>
  <si>
    <t>PINTURA DE SINALIZAÇÃO VERTICAL DE SEGURANÇA, FAIXAS AMARELA E PRETA, APLICAÇÃO MANUAL, 2 DEMÃOS. AF_05/2021</t>
  </si>
  <si>
    <t>93,67</t>
  </si>
  <si>
    <t>101749</t>
  </si>
  <si>
    <t>PISO CIMENTADO, TRAÇO 1:3 (CIMENTO E AREIA), ACABAMENTO LISO, ESPESSURA 4,0 CM, PREPARO MECÂNICO DA ARGAMASSA. AF_09/2020</t>
  </si>
  <si>
    <t>101750</t>
  </si>
  <si>
    <t>PISO CIMENTADO, TRAÇO 1:3 (CIMENTO E AREIA), ACABAMENTO RÚSTICO, ESPESSURA 4,0 CM, PREPARO MECÂNICO DA ARGAMASSA. AF_09/2020</t>
  </si>
  <si>
    <t>46,55</t>
  </si>
  <si>
    <t>101729</t>
  </si>
  <si>
    <t>PISO EM TACO DE MADEIRA 7X42CM, FIXADO COM COLA BASE DE PVA. AF_09/2020</t>
  </si>
  <si>
    <t>238,29</t>
  </si>
  <si>
    <t>101746</t>
  </si>
  <si>
    <t>ASSOALHO DE MADEIRA. AF_09/2020</t>
  </si>
  <si>
    <t>366,75</t>
  </si>
  <si>
    <t>101751</t>
  </si>
  <si>
    <t>PISO EM TACO DE MADEIRA 7X21CM, FIXADO COM COLA BASE DE PVA. AF_09/2020</t>
  </si>
  <si>
    <t>245,36</t>
  </si>
  <si>
    <t>REVESTIMENTO CERÂMICO PARA PISO COM PLACAS TIPO ESMALTADA EXTRA DE DIMENSÕES 35X35 CM APLICADA EM AMBIENTES DE ÁREA MENOR QUE 5 M2. AF_02/2023_PE</t>
  </si>
  <si>
    <t>74,62</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</si>
  <si>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</si>
  <si>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</si>
  <si>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45X45 CM APLICADA EM AMBIENTES DE ÁREA MENOR QUE 5 M2. AF_02/2023_PE</t>
  </si>
  <si>
    <t>79,77</t>
  </si>
  <si>
    <t>REVESTIMENTO CERÂMICO PARA PISO COM PLACAS TIPO ESMALTADA EXTRA DE DIMENSÕES 45X45 CM APLICADA EM AMBIENTES DE ÁREA ENTRE 5 M2 E 10 M2. AF_02/2023_PE</t>
  </si>
  <si>
    <t>68,60</t>
  </si>
  <si>
    <t>REVESTIMENTO CERÂMICO PARA PISO COM PLACAS TIPO ESMALTADA EXTRA DE DIMENSÕES 45X45 CM APLICADA EM AMBIENTES DE ÁREA MAIOR QUE 10 M2. AF_02/2023_PE</t>
  </si>
  <si>
    <t>REVESTIMENTO CERÂMICO PARA PISO COM PLACAS TIPO ESMALTADA EXTRA DE DIMENSÕES 60X60 CM APLICADA EM AMBIENTES DE ÁREA MENOR QUE 5 M2. AF_02/2023_PE</t>
  </si>
  <si>
    <t>128,67</t>
  </si>
  <si>
    <t>REVESTIMENTO CERÂMICO PARA PISO COM PLACAS TIPO ESMALTADA EXTRA DE DIMENSÕES 60X60 CM APLICADA EM AMBIENTES DE ÁREA ENTRE 5 M2 E 10 M2. AF_02/2023_PE</t>
  </si>
  <si>
    <t>114,89</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</si>
  <si>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</si>
  <si>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</si>
  <si>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176,01</t>
  </si>
  <si>
    <t>REVESTIMENTO CERÂMICO PARA PISO COM PLACAS TIPO PORCELANATO DE DIMENSÕES 45X45 CM APLICADA EM AMBIENTES DE ÁREA ENTRE 5 M² E 10 M². AF_02/2023_PE</t>
  </si>
  <si>
    <t>162,05</t>
  </si>
  <si>
    <t>REVESTIMENTO CERÂMICO PARA PISO COM PLACAS TIPO PORCELANATO DE DIMENSÕES 45X45 CM APLICADA EM AMBIENTES DE ÁREA MAIOR QUE 10 M². AF_02/2023_PE</t>
  </si>
  <si>
    <t>152,34</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</si>
  <si>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</si>
  <si>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</si>
  <si>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186,14</t>
  </si>
  <si>
    <t>REVESTIMENTO CERÂMICO PARA PISO COM PLACAS TIPO PORCELANATO DE DIMENSÕES 60X60 CM APLICADA EM AMBIENTES DE ÁREA MAIOR QUE 10 M². AF_02/2023_PE</t>
  </si>
  <si>
    <t>174,73</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</si>
  <si>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</si>
  <si>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</si>
  <si>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62,82</t>
  </si>
  <si>
    <t>REVESTIMENTO CERÂMICO PARA PISO COM PLACAS TIPO ESMALTADA PADRÃO POPULAR DE DIMENSÕES 35X35 CM APLICADA EM AMBIENTES DE ÁREA MENOR QUE 5 M2. AF_02/2023_PE</t>
  </si>
  <si>
    <t>67,46</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</si>
  <si>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</si>
  <si>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</si>
  <si>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104593</t>
  </si>
  <si>
    <t>REVESTIMENTO CERÂMICO PARA PISO COM PLACAS TIPO ESMALTADA EXTRA DE DIMENSÕES 80X80 CM APLICADA EM AMBIENTES DE ÁREA MENOR QUE 5 M². AF_02/2023_PE</t>
  </si>
  <si>
    <t>104594</t>
  </si>
  <si>
    <t>REVESTIMENTO CERÂMICO PARA PISO COM PLACAS TIPO ESMALTADA EXTRA DE DIMENSÕES 80X80 CM APLICADA EM AMBIENTES DE ÁREA ENTRE 5 M² E 10 M². AF_02/2023_PE</t>
  </si>
  <si>
    <t>117,58</t>
  </si>
  <si>
    <t>104595</t>
  </si>
  <si>
    <t>REVESTIMENTO CERÂMICO PARA PISO COM PLACAS TIPO ESMALTADA EXTRA DE DIMENSÕES 80X80 CM APLICADA EM AMBIENTES DE ÁREA MAIOR QUE 10 M². AF_02/2023_PE</t>
  </si>
  <si>
    <t>104596</t>
  </si>
  <si>
    <t>REVESTIMENTO CERÂMICO PARA PISO COM PLACAS TIPO PORCELANATO DE DIMENSÕES 80X80 CM APLICADA EM AMBIENTES DE ÁREA MENOR QUE 5 M². AF_02/2023_PE</t>
  </si>
  <si>
    <t>207,42</t>
  </si>
  <si>
    <t>104597</t>
  </si>
  <si>
    <t>REVESTIMENTO CERÂMICO PARA PISO COM PLACAS TIPO PORCELANATO DE DIMENSÕES 80X80 CM APLICADA EM AMBIENTES DE ÁREA ENTRE 5 M² E 10 M². AF_02/2023_PE</t>
  </si>
  <si>
    <t>189,46</t>
  </si>
  <si>
    <t>104598</t>
  </si>
  <si>
    <t>REVESTIMENTO CERÂMICO PARA PISO COM PLACAS TIPO PORCELANATO DE DIMENSÕES 80X80 CM APLICADA EM AMBIENTES DE ÁREA MAIOR QUE 10 M². AF_02/2023_PE</t>
  </si>
  <si>
    <t>175,51</t>
  </si>
  <si>
    <t>104599</t>
  </si>
  <si>
    <t>REVESTIMENTO CERÂMICO PARA PISO COM PLACAS TIPO ESMALTADA EXTRA DE DIMENSÕES 35X35 CM APLICADA EM DIAGONAL EM AMBIENTES DE ÁREA MENOR QUE 5 M². AF_02/2023_PE</t>
  </si>
  <si>
    <t>104600</t>
  </si>
  <si>
    <t>REVESTIMENTO CERÂMICO PARA PISO COM PLACAS TIPO ESMALTADA PADRÃO POPULAR DE DIMENSÕES 35X35 CM APLICADA EM DIAGONAL EM AMBIENTES DE ÁREA MENOR QUE 5 M². AF_02/2023_PE</t>
  </si>
  <si>
    <t>81,01</t>
  </si>
  <si>
    <t>104601</t>
  </si>
  <si>
    <t>REVESTIMENTO CERÂMICO PARA PISO COM PLACAS TIPO ESMALTADA EXTRA DE DIMENSÕES 35X35 CM APLICADA EM DIAGONAL EM AMBIENTES DE ÁREA ENTRE 5 M² E 10 M². AF_02/2023_PE</t>
  </si>
  <si>
    <t>104602</t>
  </si>
  <si>
    <t>REVESTIMENTO CERÂMICO PARA PISO COM PLACAS TIPO ESMALTADA PADRÃO POPULAR DE DIMENSÕES 35X35 CM APLICADA EM DIAGONAL EM AMBIENTES DE ÁREA ENTRE 5 M² E 10 M². AF_02/2023_PE</t>
  </si>
  <si>
    <t>104603</t>
  </si>
  <si>
    <t>REVESTIMENTO CERÂMICO PARA PISO COM PLACAS TIPO ESMALTADA EXTRA DE DIMENSÕES 35X35 CM APLICADA EM DIAGONAL EM AMBIENTES DE ÁREA MAIOR QUE 10 M². AF_02/2023_PE</t>
  </si>
  <si>
    <t>104604</t>
  </si>
  <si>
    <t>REVESTIMENTO CERÂMICO PARA PISO COM PLACAS TIPO ESMALTADA PADRÃO POPULAR DE DIMENSÕES 35X35 CM APLICADA EM DIAGONAL EM AMBIENTES DE ÁREA MAIOR QUE 10 M². AF_02/2023_PE</t>
  </si>
  <si>
    <t>104605</t>
  </si>
  <si>
    <t>REVESTIMENTO CERÂMICO PARA PISO COM PLACAS TIPO ESMALTADA EXTRA DE DIMENSÕES 45X45 CM APLICADA EM DIAGONAL EM AMBIENTES DE ÁREA MENOR QUE 5 M². AF_02/2023_PE</t>
  </si>
  <si>
    <t>109,69</t>
  </si>
  <si>
    <t>104606</t>
  </si>
  <si>
    <t>REVESTIMENTO CERÂMICO PARA PISO COM PLACAS TIPO ESMALTADA EXTRA DE DIMENSÕES 45X45 CM APLICADA EM DIAGONAL EM AMBIENTES DE ÁREA ENTRE 5 M² E 10 M². AF_02/2023_PE</t>
  </si>
  <si>
    <t>77,08</t>
  </si>
  <si>
    <t>104607</t>
  </si>
  <si>
    <t>REVESTIMENTO CERÂMICO PARA PISO COM PLACAS TIPO ESMALTADA EXTRA DE DIMENSÕES 45X45 CM APLICADA EM DIAGONAL EM AMBIENTES DE ÁREA MAIOR QUE 10 M². AF_02/2023_PE</t>
  </si>
  <si>
    <t>104608</t>
  </si>
  <si>
    <t>REVESTIMENTO CERÂMICO PARA PISO COM PLACAS TIPO PORCELANATO DE DIMENSÕES 45X45 CM APLICADA EM DIAGONAL EM AMBIENTES DE ÁREA MENOR QUE 5 M². AF_02/2023_PE</t>
  </si>
  <si>
    <t>217,75</t>
  </si>
  <si>
    <t>104609</t>
  </si>
  <si>
    <t>REVESTIMENTO CERÂMICO PARA PISO COM PLACAS TIPO PORCELANATO DE DIMENSÕES 45X45 CM APLICADA EM DIAGONAL EM AMBIENTES DE ÁREA ENTRE 5 M² E 10 M². AF_02/2023_PE</t>
  </si>
  <si>
    <t>173,86</t>
  </si>
  <si>
    <t>104610</t>
  </si>
  <si>
    <t>REVESTIMENTO CERÂMICO PARA PISO COM PLACAS TIPO PORCELANATO DE DIMENSÕES 45X45 CM APLICADA EM DIAGONAL EM AMBIENTES DE ÁREA MAIOR QUE 10 M². AF_02/2023_PE</t>
  </si>
  <si>
    <t>157,60</t>
  </si>
  <si>
    <t>PISO EM GRANITO APLICADO EM AMBIENTES INTERNOS. AF_09/2020</t>
  </si>
  <si>
    <t>464,91</t>
  </si>
  <si>
    <t>PISO EM MÁRMORE APLICADO EM AMBIENTES INTERNOS. AF_09/2020</t>
  </si>
  <si>
    <t>645,10</t>
  </si>
  <si>
    <t>98678</t>
  </si>
  <si>
    <t>PISO ELEVADO COM ESTRUTURA EM AÇO, COMPOSTO POR PEDESTAIS E LONGARINAS. AF_09/2020</t>
  </si>
  <si>
    <t>409,80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</si>
  <si>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</si>
  <si>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</si>
  <si>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</si>
  <si>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</si>
  <si>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</si>
  <si>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84,87</t>
  </si>
  <si>
    <t>RODAPÉ EM LADRILHO HIDRÁULICO, ALTURA 7 CM. AF_09/2020</t>
  </si>
  <si>
    <t>44,94</t>
  </si>
  <si>
    <t>RODAPÉ EM POLIESTIRENO, ALTURA 5 CM. AF_09/2020</t>
  </si>
  <si>
    <t>64,95</t>
  </si>
  <si>
    <t>SOLEIRA EM GRANITO, LARGURA 15 CM, ESPESSURA 2,0 CM. AF_09/2020</t>
  </si>
  <si>
    <t>121,02</t>
  </si>
  <si>
    <t>101090</t>
  </si>
  <si>
    <t>PISO EM PEDRA PORTUGUESA ASSENTADO SOBRE ARGAMASSA SECA DE CIMENTO E AREIA, TRAÇO 1:3, REJUNTADO COM CIMENTO COMUM. AF_05/2020</t>
  </si>
  <si>
    <t>190,17</t>
  </si>
  <si>
    <t>101091</t>
  </si>
  <si>
    <t>PISO EM LADRILHO HIDRÁULICO APLICADO EM AMBIENTES EXTERNOS. AF_05/2020</t>
  </si>
  <si>
    <t>143,74</t>
  </si>
  <si>
    <t>101725</t>
  </si>
  <si>
    <t>PISO EM LADRILHO HIDRÁULICO APLICADO EM AMBIENTES INTERNOS DE ÁREA MENOR QUE 5 M², INCLUSO APLICAÇÃO DE RESINA. AF_09/2020</t>
  </si>
  <si>
    <t>289,16</t>
  </si>
  <si>
    <t>101726</t>
  </si>
  <si>
    <t>PISO EM LADRILHO HIDRÁULICO APLICADO EM AMBIENTES INTERNOS DE ÁREA ENTRE 5 E 15 M², INCLUSO APLICAÇÃO DE RESINA. AF_09/2020</t>
  </si>
  <si>
    <t>101731</t>
  </si>
  <si>
    <t>PISO EM PEDRA  ASSENTADO SOBRE ARGAMASSA 1:3 (CIMENTO E AREIA). AF_09/2020</t>
  </si>
  <si>
    <t>283,95</t>
  </si>
  <si>
    <t>101732</t>
  </si>
  <si>
    <t>PISO EM PEDRA ARDÓSIA ASSENTADO SOBRE ARGAMASSA 1:3 (CIMENTO E AREIA). AF_09/2020</t>
  </si>
  <si>
    <t>90,86</t>
  </si>
  <si>
    <t>101094</t>
  </si>
  <si>
    <t>PISO PODOTÁTIL DE ALERTA OU DIRECIONAL, DE BORRACHA, ASSENTADO SOBRE ARGAMASSA. AF_05/2020</t>
  </si>
  <si>
    <t>157,66</t>
  </si>
  <si>
    <t>101727</t>
  </si>
  <si>
    <t>PISO VINÍLICO SEMI-FLEXÍVEL EM PLACAS, PADRÃO LISO, ESPESSURA 3,2 MM, FIXADO COM COLA. AF_09/2020</t>
  </si>
  <si>
    <t>183,67</t>
  </si>
  <si>
    <t>101733</t>
  </si>
  <si>
    <t>PISO DE BORRACHA PASTILHADO/FRISADO, ESPESSURA 7MM, ASSENTADO COM ARGAMASSA. AF_09/2020</t>
  </si>
  <si>
    <t>253,71</t>
  </si>
  <si>
    <t>101734</t>
  </si>
  <si>
    <t>PISO DE BORRACHA PASTILHADO, ESPESSURA 15MM, ASSENTADO COM ARGAMASSA. AF_09/2020</t>
  </si>
  <si>
    <t>381,81</t>
  </si>
  <si>
    <t>101735</t>
  </si>
  <si>
    <t>PISO DE BORRACHA ESPORTIVO, ESPESSURA 15MM, ASSENTADO COM ARGAMASSA. AF_09/2020</t>
  </si>
  <si>
    <t>391,10</t>
  </si>
  <si>
    <t>101736</t>
  </si>
  <si>
    <t>PISO DE BORRACHA PASTILHADO, ESPESSURA 3,5MM, FIXADO COM ADESIVO ACRÍLICO. AF_09/2020</t>
  </si>
  <si>
    <t>104,36</t>
  </si>
  <si>
    <t>101737</t>
  </si>
  <si>
    <t>PISO DE BORRACHA CANELADO, ESPESSURA 3,5MM, FIXADO COM ADESIVO ACRÍLICO. AF_09/2020</t>
  </si>
  <si>
    <t>122,75</t>
  </si>
  <si>
    <t>101748</t>
  </si>
  <si>
    <t>PREPARO DE CONTRAPISO COM POLITRIZ. AF_09/2020</t>
  </si>
  <si>
    <t>104162</t>
  </si>
  <si>
    <t>PISO EM GRANILITE, MARMORITE OU GRANITINA EM AMBIENTES INTERNOS, COM ESPESSURA DE 8 MM, INCLUSO MISTURA EM BETONEIRA, COLOCAÇÃO DAS JUNTAS, APLICAÇÃO DO PISO, 4 POLIMENTOS COM POLITRIZ, ESTUCAMENTO, SELADOR E CERA. AF_06/2022</t>
  </si>
  <si>
    <t>101092</t>
  </si>
  <si>
    <t>PISO EM GRANITO APLICADO EM CALÇADAS OU PISOS EXTERNOS. AF_05/2020</t>
  </si>
  <si>
    <t>477,13</t>
  </si>
  <si>
    <t>101093</t>
  </si>
  <si>
    <t>PISO EM MÁRMORE APLICADO EM CALÇADAS OU PISOS EXTERNOS. AF_05/2020</t>
  </si>
  <si>
    <t>657,32</t>
  </si>
  <si>
    <t>SOLEIRA EM MÁRMORE, LARGURA 15 CM, ESPESSURA 2,0 CM. AF_09/2020</t>
  </si>
  <si>
    <t>114,16</t>
  </si>
  <si>
    <t>RODAPÉ EM MÁRMORE, ALTURA 7 CM. AF_09/2020</t>
  </si>
  <si>
    <t>75,73</t>
  </si>
  <si>
    <t>101738</t>
  </si>
  <si>
    <t>RODAPÉ EM MADEIRA, ALTURA 7CM, FIXADO COM COLA. AF_09/2020</t>
  </si>
  <si>
    <t>101739</t>
  </si>
  <si>
    <t>RODAPÉ EM MADEIRA, ALTURA 7CM, FIXADO COM COLA E PARAFUSOS. AF_09/2020</t>
  </si>
  <si>
    <t>RODAPÉ CERÂMICO DE 7CM DE ALTURA COM PLACAS TIPO ESMALTADA EXTRA  DE DIMENSÕES 35X35CM. AF_02/2023</t>
  </si>
  <si>
    <t>RODAPÉ CERÂMICO DE 7CM DE ALTURA COM PLACAS TIPO ESMALTADA EXTRA DE DIMENSÕES 45X45CM. AF_02/2023</t>
  </si>
  <si>
    <t>RODAPÉ CERÂMICO DE 7CM DE ALTURA COM PLACAS TIPO ESMALTADA EXTRA DE DIMENSÕES 60X60CM. AF_02/2023</t>
  </si>
  <si>
    <t>RODAPÉ CERÂMICO DE 7CM DE ALTURA COM PLACAS TIPO ESMALTADA COMERCIAL DE DIMENSÕES 35X35CM (PADRAO POPULAR). AF_02/2023</t>
  </si>
  <si>
    <t>101740</t>
  </si>
  <si>
    <t>RODAPÉ EM ARDÓSIA ALTURA 10CM. AF_09/2020</t>
  </si>
  <si>
    <t>49,44</t>
  </si>
  <si>
    <t>101741</t>
  </si>
  <si>
    <t>RODAPÉ EM MARMORITE, ALTURA 10CM. AF_09/2020</t>
  </si>
  <si>
    <t>EXECUÇÃO DE PASSEIO (CALÇADA) OU PISO DE CONCRETO COM CONCRETO MOLDADO IN LOCO, FEITO EM OBRA, ACABAMENTO CONVENCIONAL, NÃO ARMADO. AF_08/2022</t>
  </si>
  <si>
    <t>678,16</t>
  </si>
  <si>
    <t>EXECUÇÃO DE PASSEIO (CALÇADA) OU PISO DE CONCRETO COM CONCRETO MOLDADO IN LOCO, USINADO C20, ACABAMENTO CONVENCIONAL, NÃO ARMADO. AF_08/2022</t>
  </si>
  <si>
    <t>650,02</t>
  </si>
  <si>
    <t>EXECUÇÃO DE PASSEIO (CALÇADA) OU PISO DE CONCRETO COM CONCRETO MOLDADO IN LOCO, FEITO EM OBRA, ACABAMENTO CONVENCIONAL, ESPESSURA 6 CM, ARMADO. AF_08/2022</t>
  </si>
  <si>
    <t>69,76</t>
  </si>
  <si>
    <t>EXECUÇÃO DE PASSEIO (CALÇADA) OU PISO DE CONCRETO COM CONCRETO MOLDADO IN LOCO, USINADO, ACABAMENTO CONVENCIONAL, ESPESSURA 6 CM, ARMADO. AF_08/2022</t>
  </si>
  <si>
    <t>68,07</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</si>
  <si>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</si>
  <si>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</si>
  <si>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81,53</t>
  </si>
  <si>
    <t>101747</t>
  </si>
  <si>
    <t>PISO EM CONCRETO 20 MPA PREPARO MECÂNICO, ESPESSURA 7CM. AF_09/2020</t>
  </si>
  <si>
    <t>74,51</t>
  </si>
  <si>
    <t>104626</t>
  </si>
  <si>
    <t>EXECUÇÃO DE PASSEIO (CALÇADA) OU PISO DE CONCRETO COM CONCRETO MOLDADO IN LOCO, USINADO C25, ACABAMENTO CONVENCIONAL, NÃO ARMADO. AF_03/2023</t>
  </si>
  <si>
    <t>664,95</t>
  </si>
  <si>
    <t>104658</t>
  </si>
  <si>
    <t>PISO PODOTÁTIL DE ALERTA OU DIRECIONAL, DE CONCRETO, ASSENTADO SOBRE ARGAMASSA. AF_05/2023</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</si>
  <si>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</si>
  <si>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</si>
  <si>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33,18</t>
  </si>
  <si>
    <t>CONTRAPISO EM ARGAMASSA PRONTA, PREPARO MECÂNICO COM MISTURADOR 300 KG, APLICADO EM ÁREAS SECAS SOBRE LAJE, ADERIDO, ACABAMENTO NÃO REFORÇADO, ESPESSURA 2CM. AF_07/2021</t>
  </si>
  <si>
    <t>CONTRAPISO EM ARGAMASSA PRONTA,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</si>
  <si>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</si>
  <si>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</si>
  <si>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</si>
  <si>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94,31</t>
  </si>
  <si>
    <t>CONTRAPISO EM ARGAMASSA PRONTA, PREPARO MANUAL, APLICADO EM ÁREAS SECAS SOBRE LAJE, ADERIDO, ACABAMENTO NÃO REFORÇADO, ESPESSURA 3CM. AF_07/2021</t>
  </si>
  <si>
    <t>105,70</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</si>
  <si>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</si>
  <si>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</si>
  <si>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</si>
  <si>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113,80</t>
  </si>
  <si>
    <t>CONTRAPISO EM ARGAMASSA PRONTA, PREPARO MANUAL, APLICADO EM ÁREAS SECAS SOBRE LAJE, ADERIDO, ACABAMENTO NÃO REFORÇADO, ESPESSURA 4CM. AF_07/2021</t>
  </si>
  <si>
    <t>127,80</t>
  </si>
  <si>
    <t>CONTRAPISO EM ARGAMASSA TRAÇO 1:4 (CIMENTO E AREIA), PREPARO MECÂNICO COM BETONEIRA 400 L, APLICADO EM ÁREAS SECAS SOBRE LAJE, NÃO ADERIDO, ACABAMENTO NÃO REFORÇADO, ESPESSURA 4CM. AF_07/2021</t>
  </si>
  <si>
    <t>36,93</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</si>
  <si>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</si>
  <si>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</si>
  <si>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</si>
  <si>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122,90</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</si>
  <si>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</si>
  <si>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</si>
  <si>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</si>
  <si>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</si>
  <si>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140,79</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</si>
  <si>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</si>
  <si>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</si>
  <si>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55,76</t>
  </si>
  <si>
    <t>CONTRAPISO EM ARGAMASSA PRONTA, PREPARO MECÂNICO COM MISTURADOR 300 KG, APLICADO EM ÁREAS SECAS SOBRE LAJE, NÃO ADERIDO, ACABAMENTO NÃO REFORÇADO, ESPESSURA 6CM. AF_07/2021</t>
  </si>
  <si>
    <t>135,37</t>
  </si>
  <si>
    <t>CONTRAPISO EM ARGAMASSA PRONTA, PREPARO MANUAL, APLICADO EM ÁREAS SECAS SOBRE LAJE, NÃO ADERIDO, ACABAMENTO NÃO REFORÇADO, ESPESSURA 6CM. AF_07/2021</t>
  </si>
  <si>
    <t>152,83</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</si>
  <si>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</si>
  <si>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</si>
  <si>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</si>
  <si>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83,73</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</si>
  <si>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</si>
  <si>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</si>
  <si>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49,03</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</si>
  <si>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</si>
  <si>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</si>
  <si>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107,55</t>
  </si>
  <si>
    <t>CONTRAPISO EM ARGAMASSA PRONTA, PREPARO MANUAL, APLICADO EM ÁREAS MOLHADAS SOBRE LAJE, ADERIDO, ACABAMENTO NÃO REFORÇADO, ESPESSURA 3CM. AF_07/2021</t>
  </si>
  <si>
    <t>118,94</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</si>
  <si>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</si>
  <si>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</si>
  <si>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</si>
  <si>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105,09</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</si>
  <si>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</si>
  <si>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</si>
  <si>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</si>
  <si>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</si>
  <si>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124,64</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</si>
  <si>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</si>
  <si>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</si>
  <si>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</si>
  <si>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</si>
  <si>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34,49</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</si>
  <si>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</si>
  <si>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</si>
  <si>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</si>
  <si>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</si>
  <si>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73,59</t>
  </si>
  <si>
    <t>CONTRAPISO ACÚSTICO EM ARGAMASSA TRAÇO 1:4 (CIMENTO E AREIA), PREPARO MANUAL, APLICADO EM ÁREAS SECAS, ACABAMENTO NÃO REFORÇADO, ESPESSURA 5CM. AF_07/2021</t>
  </si>
  <si>
    <t>82,91</t>
  </si>
  <si>
    <t>CONTRAPISO ACÚSTICO EM ARGAMASSA PRONTA, PREPARO MECÂNICO COM MISTURADOR 300 KG, APLICADO EM ÁREAS SECAS, ACABAMENTO NÃO REFORÇADO, ESPESSURA 5CM. AF_07/2021</t>
  </si>
  <si>
    <t>156,01</t>
  </si>
  <si>
    <t>CONTRAPISO ACÚSTICO EM ARGAMASSA PRONTA, PREPARO MANUAL, APLICADO EM ÁREAS SECAS, ACABAMENTO NÃO REFORÇADO, ESPESSURA 5CM. AF_07/2021</t>
  </si>
  <si>
    <t>172,05</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</si>
  <si>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</si>
  <si>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</si>
  <si>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</si>
  <si>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</si>
  <si>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185,52</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</si>
  <si>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</si>
  <si>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</si>
  <si>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98,60</t>
  </si>
  <si>
    <t>CONTRAPISO ACÚSTICO EM ARGAMASSA PRONTA, PREPARO MECÂNICO COM MISTURADOR 300 KG, APLICADO EM ÁREAS SECAS, ACABAMENTO NÃO REFORÇADO, ESPESSURA 7CM. AF_07/2021</t>
  </si>
  <si>
    <t>190,12</t>
  </si>
  <si>
    <t>CONTRAPISO ACÚSTICO EM ARGAMASSA PRONTA, PREPARO MANUAL, APLICADO EM ÁREAS SECAS, ACABAMENTO NÃO REFORÇADO, ESPESSURA 7CM. AF_07/2021</t>
  </si>
  <si>
    <t>210,20</t>
  </si>
  <si>
    <t>(COMPOSIÇÃO REPRESENTATIVA) DO SERVIÇO DE CONTRAPISO EM ARGAMASSA TRAÇO 1:4 (CIM E AREIA), BETONEIRA 400 L, E = 4 CM ÁREAS SECAS E  MOLHADAS SOBRE LAJE , E = 3 CM ÁREAS MOLHADAS SOBRE IMPERMEABILIZAÇÃO, CASA E EDIFICAÇÃO PÚBLICA PADRÃO. AF_11/2014</t>
  </si>
  <si>
    <t>45,01</t>
  </si>
  <si>
    <t>38,48</t>
  </si>
  <si>
    <t>(COMPOSIÇÃO REPRESENTATIVA) DO SERVIÇO DE CONTRAPISO EM ARGAMASSA TRAÇO 1:4 (CIM E AREIA), BETONEIRA 400 L, E = 4 CM ÁREAS SECAS E  MOLHADAS SOBRE LAJE , E = 3 CM ÁREAS MOLHADAS SOBRE IMPERMEABILIZAÇÃO, PARA EDIFICAÇÃO MULTIFAMILIAR. AF_11/2014</t>
  </si>
  <si>
    <t>102803</t>
  </si>
  <si>
    <t>REFORÇO SUPERFICIAL PARA CONTRAPISOS DE ARGAMASSA SEMI-SECA. AF_07/2021</t>
  </si>
  <si>
    <t>101742</t>
  </si>
  <si>
    <t>RODAPÉ BORRACHA LISO, ALTURA = 7CM, ESPESSURA = 2 MM, PARA ARGAMASSA. AF_09/2020</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</si>
  <si>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</si>
  <si>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</si>
  <si>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</si>
  <si>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</si>
  <si>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</si>
  <si>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</si>
  <si>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</si>
  <si>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</si>
  <si>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</si>
  <si>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</si>
  <si>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</si>
  <si>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</si>
  <si>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</si>
  <si>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</si>
  <si>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</si>
  <si>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</si>
  <si>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</si>
  <si>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</si>
  <si>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</si>
  <si>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</si>
  <si>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</si>
  <si>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</si>
  <si>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</si>
  <si>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</si>
  <si>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</si>
  <si>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</si>
  <si>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104410</t>
  </si>
  <si>
    <t>CHAPISCO APLICADO EM ALVENARIA E ESTRUTURAS DE CONCRETO INTERNAS, COM EQUIPAMENTO DE PROJEÇÃO.  ARGAMASSA TRAÇO 1:3 COM PREPARO MANUAL. AF_10/2022</t>
  </si>
  <si>
    <t>104411</t>
  </si>
  <si>
    <t>CHAPISCO APLICADO EM ALVENARIA E ESTRUTURAS DE CONCRETO INTERNAS, COM EQUIPAMENTO DE PROJEÇÃO.  ARGAMASSA TRAÇO 1:3 COM PREPARO EM BETONEIRA 400 L.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</si>
  <si>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</si>
  <si>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</si>
  <si>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</si>
  <si>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</si>
  <si>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26,29</t>
  </si>
  <si>
    <t>APLICAÇÃO MANUAL DE GESSO DESEMPENADO (SEM TALISCAS) EM TETO DE AMBIENTES DE ÁREA ENTRE 5M² E 10M², ESPESSURA DE 1,0CM. AF_03/2023</t>
  </si>
  <si>
    <t>35,17</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</si>
  <si>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</si>
  <si>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</si>
  <si>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</si>
  <si>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</si>
  <si>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39,42</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</si>
  <si>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</si>
  <si>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</si>
  <si>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</si>
  <si>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27,78</t>
  </si>
  <si>
    <t>APLICAÇÃO DE GESSO PROJETADO COM EQUIPAMENTO DE PROJEÇÃO EM PAREDES, SARRAFEADO (COM TALISCAS), ESPESSURA DE 1,0CM. AF_03/2023</t>
  </si>
  <si>
    <t>APLICAÇÃO DE GESSO PROJETADO COM EQUIPAMENTO DE PROJEÇÃO EM PAREDES, SARRAFEADO (COM TALISCAS), ESPESSURA DE 1,5CM. AF_03/2023</t>
  </si>
  <si>
    <t>39,98</t>
  </si>
  <si>
    <t>35,75</t>
  </si>
  <si>
    <t>79,13</t>
  </si>
  <si>
    <t>74,29</t>
  </si>
  <si>
    <t>48,52</t>
  </si>
  <si>
    <t>44,97</t>
  </si>
  <si>
    <t>40,09</t>
  </si>
  <si>
    <t>43,99</t>
  </si>
  <si>
    <t>EMBOÇO OU MASSA ÚNICA EM ARGAMASSA TRAÇO 1:2:8, PREPARO MECÂNICO COM BETONEIRA 400 L, APLICADA MANUALMENTE EM PANOS DE FACHADA COM PRESENÇA DE VÃOS, ESPESSURA DE 25 MM. AF_08/2022</t>
  </si>
  <si>
    <t>53,97</t>
  </si>
  <si>
    <t>EMBOÇO OU MASSA ÚNICA EM ARGAMASSA TRAÇO 1:2:8, PREPARO MANUAL, APLICADA MANUALMENTE EM PANOS DE FACHADA COM PRESENÇA DE VÃOS, ESPESSURA DE 25 MM. AF_08/2022</t>
  </si>
  <si>
    <t>59,06</t>
  </si>
  <si>
    <t>EMBOÇO OU MASSA ÚNICA EM ARGAMASSA INDUSTRIALIZADA, PREPARO MECÂNICO E APLICAÇÃO COM EQUIPAMENTO DE MISTURA E PROJEÇÃO DE 1,5 M3/H DE ARGAMASSA EM PANOS DE FACHADA COM PRESENÇA DE VÃOS, ESPESSURA DE 25 MM. AF_08/2022</t>
  </si>
  <si>
    <t>87,32</t>
  </si>
  <si>
    <t>EMBOÇO OU MASSA ÚNICA EM ARGAMASSA TRAÇO 1:2:8, PREPARO MECÂNICO COM BETONEIRA 400 L, APLICADA MANUALMENTE EM PANOS DE FACHADA COM PRESENÇA DE VÃOS, ESPESSURA DE 35 MM. AF_08/2022</t>
  </si>
  <si>
    <t>69,38</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</si>
  <si>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</si>
  <si>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</si>
  <si>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114,37</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</si>
  <si>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</si>
  <si>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</si>
  <si>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82,97</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</si>
  <si>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</si>
  <si>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</si>
  <si>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88,72</t>
  </si>
  <si>
    <t>98,14</t>
  </si>
  <si>
    <t>EMBOÇO OU MASSA ÚNICA EM ARGAMASSA INDUSTRIALIZADA, PREPARO MECÂNICO E APLICAÇÃO COM EQUIPAMENTO DE MISTURA E PROJEÇÃO DE 1,5 M3/H DE ARGAMASSA EM PANOS DE FACHADA COM PRESENÇA DE VÃOS, ESPESSURA MAIOR OU IGUAL A 50 MM. AF_08/2022</t>
  </si>
  <si>
    <t>145,47</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</si>
  <si>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</si>
  <si>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</si>
  <si>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</si>
  <si>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</si>
  <si>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53,66</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</si>
  <si>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</si>
  <si>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</si>
  <si>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96,62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</si>
  <si>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</si>
  <si>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</si>
  <si>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66,36</t>
  </si>
  <si>
    <t>EMBOÇO OU MASSA ÚNICA EM ARGAMASSA INDUSTRIALIZADA, PREPARO MECÂNICO E APLICAÇÃO COM EQUIPAMENTO DE MISTURA E PROJEÇÃO DE 1,5 M3/H DE ARGAMASSA EM PANOS CEGOS DE FACHADA (SEM PRESENÇA DE VÃOS), ESPESSURA DE 45 MM. AF_08/2022</t>
  </si>
  <si>
    <t>113,02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</si>
  <si>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</si>
  <si>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</si>
  <si>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72,53</t>
  </si>
  <si>
    <t>EMBOÇO OU MASSA ÚNICA EM ARGAMASSA INDUSTRIALIZADA, PREPARO MECÂNICO E APLICAÇÃO COM EQUIPAMENTO DE MISTURA E PROJEÇÃO DE 1,5 M3/H DE ARGAMASSA EM PANOS CEGOS DE FACHADA (SEM PRESENÇA DE VÃOS), ESPESSURA MAIOR OU IGUAL A 50 MM. AF_08/2022</t>
  </si>
  <si>
    <t>120,46</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</si>
  <si>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</si>
  <si>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</si>
  <si>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84,99</t>
  </si>
  <si>
    <t>EMBOÇO OU MASSA ÚNICA EM ARGAMASSA INDUSTRIALIZADA, PREPARO MECÂNICO E APLICAÇÃO COM EQUIPAMENTO DE MISTURA E PROJEÇÃO DE 1,5 M3/H EM SUPERFÍCIES EXTERNAS DA SACADA, ESPESSURA 25 MM, SEM USO DE TELA METÁLICA. AF_08/2022</t>
  </si>
  <si>
    <t>108,45</t>
  </si>
  <si>
    <t>EMBOÇO OU MASSA ÚNICA EM ARGAMASSA TRAÇO 1:2:8, PREPARO MECÂNICO COM BETONEIRA 400 L, APLICADA MANUALMENTE EM SUPERFÍCIES EXTERNAS DA SACADA, ESPESSURA DE 35 MM, SEM USO DE TELA METÁLICA DE REFORÇO CONTRA FISSURAÇÃO. AF_08/2022</t>
  </si>
  <si>
    <t>95,38</t>
  </si>
  <si>
    <t>EMBOÇO OU MASSA ÚNICA EM ARGAMASSA TRAÇO 1:2:8, PREPARO MANUAL, APLICADA MANUALMENTE EM SUPERFÍCIES EXTERNAS DA SACADA, ESPESSURA DE 35 MM, SEM USO DE TELA METÁLICA DE REFORÇO CONTRA FISSURAÇÃO. AF_08/2022</t>
  </si>
  <si>
    <t>101,76</t>
  </si>
  <si>
    <t>EMBOÇO OU MASSA ÚNICA EM ARGAMASSA INDUSTRIALIZADA, PREPARO MECÂNICO E APLICAÇÃO COM EQUIPAMENTO DE MISTURA E PROJEÇÃO DE 1,5 M3/H EM SUPERFÍCIES EXTERNAS DA SACADA, ESPESSURA 35 MM, SEM USO DE TELA METÁLICA. AF_08/2022</t>
  </si>
  <si>
    <t>134,34</t>
  </si>
  <si>
    <t>EMBOÇO OU MASSA ÚNICA EM ARGAMASSA TRAÇO 1:2:8, PREPARO MECÂNICO COM BETONEIRA 400 L, APLICADA MANUALMENTE EM SUPERFÍCIES EXTERNAS DA SACADA, ESPESSURA DE 45 MM, SEM USO DE TELA METÁLICA DE REFORÇO CONTRA FISSURAÇÃO. AF_08/2022</t>
  </si>
  <si>
    <t>100,08</t>
  </si>
  <si>
    <t>EMBOÇO OU MASSA ÚNICA EM ARGAMASSA TRAÇO 1:2:8, PREPARO MANUAL, APLICADA MANUALMENTE EM SUPERFÍCIES EXTERNAS DA SACADA, ESPESSURA DE 45 MM, SEM USO DE TELA METÁLICA DE REFORÇO CONTRA FISSURAÇÃO. AF_08/2022</t>
  </si>
  <si>
    <t>108,08</t>
  </si>
  <si>
    <t>EMBOÇO OU MASSA ÚNICA EM ARGAMASSA INDUSTRIALIZADA, PREPARO MECÂNICO E APLICAÇÃO COM EQUIPAMENTO DE MISTURA E PROJEÇÃO DE 1,5 M3/H EM SUPERFÍCIES EXTERNAS DA SACADA, ESPESSURA 45 MM, SEM USO DE TELA METÁLICA. AF_08/2022</t>
  </si>
  <si>
    <t>150,74</t>
  </si>
  <si>
    <t>EMBOÇO OU MASSA ÚNICA EM ARGAMASSA TRAÇO 1:2:8, PREPARO MECÂNICO COM BETONEIRA 400 L, APLICADA MANUALMENTE EM SUPERFÍCIES EXTERNAS DA SACADA, ESPESSURA MAIOR OU IGUAL A 50 MM, SEM USO DE TELA METÁLICA DE REFORÇO CONTRA FISSURAÇÃO. AF_08/2022</t>
  </si>
  <si>
    <t>131,78</t>
  </si>
  <si>
    <t>EMBOÇO OU MASSA ÚNICA EM ARGAMASSA TRAÇO 1:2:8, PREPARO MANUAL, APLICADA MANUALMENTE EM SUPERFÍCIES EXTERNAS DA SACADA, ESPESSURA MAIOR OU IGUAL A 50 MM, SEM USO DE TELA METÁLICA DE REFORÇO CONTRA FISSURAÇÃO. AF_08/2022</t>
  </si>
  <si>
    <t>140,59</t>
  </si>
  <si>
    <t>EMBOÇO OU MASSA ÚNICA EM ARGAMASSA INDUSTRIALIZADA, PREPARO MECÂNICO E APLICAÇÃO COM EQUIPAMENTO DE MISTURA E PROJEÇÃO DE 1,5 M3/H EM SUPERFÍCIES EXTERNAS DA SACADA, ESPESSURA MAIOR OU IGUAL A 50 MM, SEM USO DE TELA METÁLICA. AF_08/2022</t>
  </si>
  <si>
    <t>175,24</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</si>
  <si>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</si>
  <si>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</si>
  <si>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</si>
  <si>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110,46</t>
  </si>
  <si>
    <t>EMBOÇO OU MASSA ÚNICA EM ARGAMASSA TRAÇO 1:2:8, PREPARO MECÂNICO COM BETONEIRA 400 L, APLICADA MANUALMENTE NAS PAREDES INTERNAS DA SACADA, ESPESSURA DE 35 MM, SEM USO DE TELA METÁLICA DE REFORÇO CONTRA FISSURAÇÃO. AF_08/2022</t>
  </si>
  <si>
    <t>88,19</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</si>
  <si>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</si>
  <si>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</si>
  <si>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138,55</t>
  </si>
  <si>
    <t>128,97</t>
  </si>
  <si>
    <t>174,57</t>
  </si>
  <si>
    <t>120,51</t>
  </si>
  <si>
    <t>191,79</t>
  </si>
  <si>
    <t>135,35</t>
  </si>
  <si>
    <t>179,92</t>
  </si>
  <si>
    <t>124,52</t>
  </si>
  <si>
    <t>199,67</t>
  </si>
  <si>
    <t>181,61</t>
  </si>
  <si>
    <t>131,88</t>
  </si>
  <si>
    <t>200,50</t>
  </si>
  <si>
    <t>189,17</t>
  </si>
  <si>
    <t>135,12</t>
  </si>
  <si>
    <t>208,21</t>
  </si>
  <si>
    <t>151,78</t>
  </si>
  <si>
    <t>194,49</t>
  </si>
  <si>
    <t>139,10</t>
  </si>
  <si>
    <t>216,05</t>
  </si>
  <si>
    <t>165,27</t>
  </si>
  <si>
    <t>196,21</t>
  </si>
  <si>
    <t>146,46</t>
  </si>
  <si>
    <t>141,77</t>
  </si>
  <si>
    <t>165,26</t>
  </si>
  <si>
    <t>36,65</t>
  </si>
  <si>
    <t>35,46</t>
  </si>
  <si>
    <t>38,92</t>
  </si>
  <si>
    <t>104203</t>
  </si>
  <si>
    <t>EMBOÇO OU MASSA ÚNICA EM ARGAMASSA TRAÇO 1:2:8, PREPARO MECÂNICA COM BETONEIRA 400 L, APLICADA COM PROJETOR TIPO CANEQUINHA EM PANOS DE FACHADA COM PRESENÇA DE VÃOS, ESPESSURA DE 25 MM, ACESSO POR BALANCIM MANUAL. AF_08/2022</t>
  </si>
  <si>
    <t>104204</t>
  </si>
  <si>
    <t>EMBOÇO OU MASSA ÚNICA EM ARGAMASSA TRAÇO 1:2:8, PREPARO MECÂNICA COM BETONEIRA 400 L, APLICADA COM PROJETOR TIPO CANEQUINHA EM PANOS DE FACHADA COM PRESENÇA DE VÃOS, ESPESSURA DE 35 MM, ACESSO POR BALANCIM MANUAL. AF_08/2022</t>
  </si>
  <si>
    <t>104205</t>
  </si>
  <si>
    <t>EMBOÇO OU MASSA ÚNICA EM ARGAMASSA TRAÇO 1:2:8, PREPARO MECÂNICA COM BETONEIRA 400 L, APLICADA COM PROJETOR TIPO CANEQUINHA EM PANOS DE FACHADA COM PRESENÇA DE VÃOS, ESPESSURA DE 45 MM, ACESSO POR BALANCIM MANUAL. AF_08/2022</t>
  </si>
  <si>
    <t>104206</t>
  </si>
  <si>
    <t>EMBOÇO OU MASSA ÚNICA EM ARGAMASSA TRAÇO 1:2:8, PREPARO MECÂNICA COM BETONEIRA 400 L, APLICADA COM PROJETOR TIPO CANEQUINHA EM PANOS DE FACHADA COM PRESENÇA DE VÃOS, ESPESSURA DE 50 MM, ACESSO POR BALANCIM MANUAL. AF_08/2022</t>
  </si>
  <si>
    <t>88,55</t>
  </si>
  <si>
    <t>104207</t>
  </si>
  <si>
    <t>EMBOÇO OU MASSA ÚNICA EM ARGAMASSA TRAÇO 1:2:8, PREPARO MECÂNICA COM BETONEIRA 400 L, APLICADA COM PROJETOR TIPO CANEQUINHA EM PANOS DE FACHADA SEM PRESENÇA DE VÃOS, ESPESSURA DE 25 MM, ACESSO POR BALANCIM MANUAL. AF_08/2022</t>
  </si>
  <si>
    <t>104208</t>
  </si>
  <si>
    <t>EMBOÇO OU MASSA ÚNICA EM ARGAMASSA TRAÇO 1:2:8, PREPARO MECÂNICA COM BETONEIRA 400 L, APLICADA COM PROJETOR TIPO CANEQUINHA EM PANOS DE FACHADA SEM PRESENÇA DE VÃOS, ESPESSURA DE 35 MM, ACESSO POR BALANCIM MANUAL. AF_08/2022</t>
  </si>
  <si>
    <t>104209</t>
  </si>
  <si>
    <t>EMBOÇO OU MASSA ÚNICA EM ARGAMASSA TRAÇO 1:2:8, PREPARO MECÂNICA COM BETONEIRA 400 L, APLICADA COM PROJETOR TIPO CANEQUINHA EM PANOS DE FACHADA SEM PRESENÇA DE VÃOS, ESPESSURA DE 45 MM, ACESSO POR BALANCIM MANUAL. AF_08/2022</t>
  </si>
  <si>
    <t>104210</t>
  </si>
  <si>
    <t>EMBOÇO OU MASSA ÚNICA EM ARGAMASSA TRAÇO 1:2:8, PREPARO MECÂNICA COM BETONEIRA 400 L, APLICADA COM PROJETOR TIPO CANEQUINHA EM PANOS DE FACHADA SEM PRESENÇA DE VÃOS, ESPESSURA DE 50 MM, ACESSO POR BALANCIM MANUAL. AF_08/2022</t>
  </si>
  <si>
    <t>64,97</t>
  </si>
  <si>
    <t>104211</t>
  </si>
  <si>
    <t>EMBOÇO OU MASSA ÚNICA EM ARGAMASSA TRAÇO 1:2:8, PREPARO MECÂNICA COM BETONEIRA 400 L, APLICADA COM PROJETOR TIPO CANEQUINHA EM SUPERFÍCIES EXTERNAS DA SACADA, ESPESSURA DE 25 MM, ACESSO POR BALANCIM MANUAL, SEM USO DE TELA METÁLICA. AF_08/2022</t>
  </si>
  <si>
    <t>85,44</t>
  </si>
  <si>
    <t>104212</t>
  </si>
  <si>
    <t>EMBOÇO OU MASSA ÚNICA EM ARGAMASSA TRAÇO 1:2:8, PREPARO MECÂNICA COM BETONEIRA 400 L, APLICADA COM PROJETOR TIPO CANEQUINHA EM SUPERFÍCIES EXTERNAS DA SACADA, ESPESSURA DE 35 MM, ACESSO POR BALANCIM MANUAL, SEM USO DE TELA METÁLICA. AF_08/2022</t>
  </si>
  <si>
    <t>101,82</t>
  </si>
  <si>
    <t>104213</t>
  </si>
  <si>
    <t>EMBOÇO OU MASSA ÚNICA EM ARGAMASSA TRAÇO 1:2:8, PREPARO MECÂNICA COM BETONEIRA 400 L, APLICADA COM PROJETOR TIPO CANEQUINHA EM SUPERFÍCIES EXTERNAS DA SACADA, ESPESSURA DE 45 MM, ACESSO POR BALANCIM MANUAL, SEM USO DE TELA METÁLICA. AF_08/2022</t>
  </si>
  <si>
    <t>107,21</t>
  </si>
  <si>
    <t>104214</t>
  </si>
  <si>
    <t>EMBOÇO OU MASSA ÚNICA EM ARGAMASSA TRAÇO 1:2:8, PREPARO MECÂNICA COM BETONEIRA 400 L, APLICADA COM PROJETOR TIPO CANEQUINHA EM SUPERFÍCIES EXTERNAS DA SACADA, ESPESSURA DE 50 MM, ACESSO POR BALANCIM MANUAL, SEM USO DE TELA METÁLICA. AF_08/2022</t>
  </si>
  <si>
    <t>128,79</t>
  </si>
  <si>
    <t>104215</t>
  </si>
  <si>
    <t>EMBOÇO OU MASSA ÚNICA EM ARGAMASSA TRAÇO 1:2:8, PREPARO MECÂNICA COM BETONEIRA 400 L, APLICADA COM PROJETOR TIPO CANEQUINHA EM SUPERFÍCIES INTERNAS DA SACADA, ESPESSURA DE 25 MM,  SEM USO DE TELA METÁLICA. AF_08/2022</t>
  </si>
  <si>
    <t>104216</t>
  </si>
  <si>
    <t>EMBOÇO OU MASSA ÚNICA EM ARGAMASSA TRAÇO 1:2:8, PREPARO MECÂNICA COM BETONEIRA 400 L, APLICADA COM PROJETOR TIPO CANEQUINHA EM SUPERFÍCIES INTERNAS DA SACADA, ESPESSURA DE 35 MM, SEM USO DE TELA METÁLICA. AF_08/2022</t>
  </si>
  <si>
    <t>94,13</t>
  </si>
  <si>
    <t>104217</t>
  </si>
  <si>
    <t>EMBOÇO OU MASSA ÚNICA EM ARGAMASSA TRAÇO 1:2:8, PREPARO MECÂNICA COM BETONEIRA 400 L, APLICADA MANUALMENTE EM PANOS DE FACHADA COM PRESENÇA DE VÃOS, ESPESSURA DE 25 MM, ACESSO POR ANDAIME. AF_08/2022</t>
  </si>
  <si>
    <t>49,71</t>
  </si>
  <si>
    <t>104218</t>
  </si>
  <si>
    <t>EMBOÇO OU MASSA ÚNICA EM ARGAMASSA TRAÇO 1:2:8, PREPARO MANUAL, APLICADA MANUALMENTE EM PANOS DE FACHADA COM PRESENÇA DE VÃOS, ESPESSURA DE 25 MM, ACESSO POR ANDAIME. AF_08/2022</t>
  </si>
  <si>
    <t>54,80</t>
  </si>
  <si>
    <t>104219</t>
  </si>
  <si>
    <t>EMBOÇO OU MASSA ÚNICA EM ARGAMASSA INDUSTRIALIZADA, PREPARO MECÂNICA E APLICAÇÃO COM EQUIPAMENTO DE MISTURA E PROJEÇÃO DE 1,5 M3/H DE ARGAMASSA EM PANOS DE FACHADA COM PRESENÇA DE VÃOS, ESPESSURA DE 25 MM, ACESSO POR ANDAIME. AF_08/2022</t>
  </si>
  <si>
    <t>83,49</t>
  </si>
  <si>
    <t>104220</t>
  </si>
  <si>
    <t>EMBOÇO OU MASSA ÚNICA EM ARGAMASSA TRAÇO 1:2:8, PREPARO MECÂNICA COM BETONEIRA 400 L, APLICADA COM PROJETOR TIPO CANEQUINHA EM PANOS DE FACHADA COM PRESENÇA DE VÃOS, ESPESSURA DE 25 MM, ACESSO POR ANDAIME. AF_08/2022</t>
  </si>
  <si>
    <t>53,21</t>
  </si>
  <si>
    <t>104221</t>
  </si>
  <si>
    <t>EMBOÇO OU MASSA ÚNICA EM ARGAMASSA TRAÇO 1:2:8, PREPARO MECÂNICA COM BETONEIRA 400 L, APLICADA MANUALMENTE EM PANOS DE FACHADA COM PRESENÇA DE VÃOS, ESPESSURA DE 35 MM, ACESSO POR ANDAIME. AF_08/2022</t>
  </si>
  <si>
    <t>63,92</t>
  </si>
  <si>
    <t>104222</t>
  </si>
  <si>
    <t>EMBOÇO OU MASSA ÚNICA EM ARGAMASSA TRAÇO 1:2:8, PREPARO MANUAL, APLICADA MANUALMENTE EM PANOS DE FACHADA COM PRESENÇA DE VÃOS, ESPESSURA DE 35 MM, ACESSO POR ANDAIME. AF_08/2022</t>
  </si>
  <si>
    <t>104223</t>
  </si>
  <si>
    <t>EMBOÇO OU MASSA ÚNICA EM ARGAMASSA INDUSTRIALIZADA, PREPARO MECÂNICA E APLICAÇÃO COM EQUIPAMENTO DE MISTURA E PROJEÇÃO DE 1,5 M3/H DE ARGAMASSA EM PANOS DE FACHADA COM PRESENÇA DE VÃOS, ESPESSURA DE 35 MM, ACESSO POR ANDAIME. AF_08/2022</t>
  </si>
  <si>
    <t>104224</t>
  </si>
  <si>
    <t>EMBOÇO OU MASSA ÚNICA EM ARGAMASSA TRAÇO 1:2:8, PREPARO MECÂNICA COM BETONEIRA 400 L, APLICADA COM PROJETOR TIPO CANEQUINHA EM PANOS DE FACHADA COM PRESENÇA DE VÃOS, ESPESSURA DE 35 MM, ACESSO POR ANDAIME. AF_08/2022</t>
  </si>
  <si>
    <t>104225</t>
  </si>
  <si>
    <t>EMBOÇO OU MASSA ÚNICA EM ARGAMASSA TRAÇO 1:2:8, PREPARO MECÂNICA COM BETONEIRA 400 L, APLICADA MANUALMENTE EM PANOS DE FACHADA COM PRESENÇA DE VÃOS, ESPESSURA DE 45 MM, ACESSO POR ANDAIME. AF_08/2022</t>
  </si>
  <si>
    <t>68,95</t>
  </si>
  <si>
    <t>104226</t>
  </si>
  <si>
    <t>EMBOÇO OU MASSA ÚNICA EM ARGAMASSA TRAÇO 1:2:8, PREPARO MANUAL, APLICADA MANUALMENTE EM PANOS DE FACHADA COM PRESENÇA DE VÃOS, ESPESSURA DE 45 MM, ACESSO POR ANDAIME. AF_08/2022</t>
  </si>
  <si>
    <t>104227</t>
  </si>
  <si>
    <t>EMBOÇO OU MASSA ÚNICA EM ARGAMASSA INDUSTRIALIZADA, PREPARO MECÂNICA E APLICAÇÃO COM EQUIPAMENTO DE MISTURA E PROJEÇÃO DE 1,5 M3/H DE ARGAMASSA EM PANOS DE FACHADA COM PRESENÇA DE VÃOS, ESPESSURA DE 45 MM, ACESSO POR ANDAIME. AF_08/2022</t>
  </si>
  <si>
    <t>126,94</t>
  </si>
  <si>
    <t>104228</t>
  </si>
  <si>
    <t>EMBOÇO OU MASSA ÚNICA EM ARGAMASSA TRAÇO 1:2:8, PREPARO MECÂNICA COM BETONEIRA 400 L, APLICADA COM PROJETOR TIPO CANEQUINHA EM PANOS DE FACHADA COM PRESENÇA DE VÃOS, ESPESSURA DE 45 MM, ACESSO POR ANDAIME. AF_08/2022</t>
  </si>
  <si>
    <t>104229</t>
  </si>
  <si>
    <t>EMBOÇO OU MASSA ÚNICA EM ARGAMASSA TRAÇO 1:2:8, PREPARO MECÂNICA COM BETONEIRA 400 L, APLICADA MANUALMENTE EM PANOS DE FACHADA COM PRESENÇA DE VÃOS, ESPESSURA DE 50 MM, ACESSO POR ANDAIME. AF_08/2022</t>
  </si>
  <si>
    <t>81,93</t>
  </si>
  <si>
    <t>104230</t>
  </si>
  <si>
    <t>EMBOÇO OU MASSA ÚNICA EM ARGAMASSA TRAÇO 1:2:8, PREPARO MANUAL, APLICADA MANUALMENTE EM PANOS DE FACHADA COM PRESENÇA DE VÃOS, ESPESSURA DE 50 MM, ACESSO POR ANDAIME. AF_08/2022</t>
  </si>
  <si>
    <t>91,35</t>
  </si>
  <si>
    <t>104231</t>
  </si>
  <si>
    <t>EMBOÇO OU MASSA ÚNICA EM ARGAMASSA INDUSTRIALIZADA, PREPARO MECÂNICA E APLICAÇÃO COM EQUIPAMENTO DE MISTURA E PROJEÇÃO DE 1,5 M3/H DE ARGAMASSA EM PANOS DE FACHADA COM PRESENÇA DE VÃOS, ESPESSURA DE 50 MM, ACESSO POR ANDAIME. AF_08/2022</t>
  </si>
  <si>
    <t>104232</t>
  </si>
  <si>
    <t>EMBOÇO OU MASSA ÚNICA EM ARGAMASSA TRAÇO 1:2:8, PREPARO MECÂNICA COM BETONEIRA 400 L, APLICADA COM PROJETOR TIPO CANEQUINHA EM PANOS DE FACHADA COM PRESENÇA DE VÃOS, ESPESSURA DE 50 MM, ACESSO POR ANDAIME. AF_08/2022</t>
  </si>
  <si>
    <t>82,22</t>
  </si>
  <si>
    <t>104233</t>
  </si>
  <si>
    <t>EMBOÇO OU MASSA ÚNICA EM ARGAMASSA TRAÇO 1:2:8, PREPARO MECÂNICA COM BETONEIRA 400 L, APLICADA MANUALMENTE EM PANOS DE FACHADA SEM PRESENÇA DE VÃOS, ESPESSURA DE 25 MM, ACESSO POR ANDAIME. AF_08/2022</t>
  </si>
  <si>
    <t>104234</t>
  </si>
  <si>
    <t>EMBOÇO OU MASSA ÚNICA EM ARGAMASSA TRAÇO 1:2:8, PREPARO MANUAL, APLICADA MANUALMENTE EM PANOS DE FACHADA SEM PRESENÇA DE VÃOS, ESPESSURA DE 25 MM, ACESSO POR ANDAIME. AF_08/2022</t>
  </si>
  <si>
    <t>40,77</t>
  </si>
  <si>
    <t>104235</t>
  </si>
  <si>
    <t>EMBOÇO OU MASSA ÚNICA EM ARGAMASSA INDUSTRIALIZADA, PREPARO MECÂNICA E APLICAÇÃO COM EQUIPAMENTO DE MISTURA E PROJEÇÃO DE 1,5 M3/H DE ARGAMASSA EM PANOS DE FACHADA SEM PRESENÇA DE VÃOS, ESPESSURA DE 25 MM, ACESSO POR ANDAIME. AF_08/2022</t>
  </si>
  <si>
    <t>104236</t>
  </si>
  <si>
    <t>EMBOÇO OU MASSA ÚNICA EM ARGAMASSA TRAÇO 1:2:8, PREPARO MECÂNICA COM BETONEIRA 400 L, APLICADA COM PROJETOR TIPO CANEQUINHA EM PANOS DE FACHADA SEM PRESENÇA DE VÃOS, ESPESSURA DE 25 MM, ACESSO POR ANDAIME. AF_08/2022</t>
  </si>
  <si>
    <t>104237</t>
  </si>
  <si>
    <t>EMBOÇO OU MASSA ÚNICA EM ARGAMASSA TRAÇO 1:2:8, PREPARO MECÂNICA COM BETONEIRA 400 L, APLICADA MANUALMENTE EM PANOS DE FACHADA SEM PRESENÇA DE VÃOS, ESPESSURA DE 35 MM, ACESSO POR ANDAIME. AF_08/2022</t>
  </si>
  <si>
    <t>49,94</t>
  </si>
  <si>
    <t>104238</t>
  </si>
  <si>
    <t>EMBOÇO OU MASSA ÚNICA EM ARGAMASSA TRAÇO 1:2:8, PREPARO MANUAL, APLICADA MANUALMENTE EM PANOS DE FACHADA SEM PRESENÇA DE VÃOS, ESPESSURA DE 35 MM, ACESSO POR ANDAIME. AF_08/2022</t>
  </si>
  <si>
    <t>104239</t>
  </si>
  <si>
    <t>EMBOÇO OU MASSA ÚNICA EM ARGAMASSA INDUSTRIALIZADA, PREPARO MECÂNICA E APLICAÇÃO COM EQUIPAMENTO DE MISTURA E PROJEÇÃO DE 1,5 M3/H DE ARGAMASSA EM PANOS DE FACHADA SEM PRESENÇA DE VÃOS, ESPESSURA DE 35 MM, ACESSO POR ANDAIME. AF_08/2022</t>
  </si>
  <si>
    <t>93,24</t>
  </si>
  <si>
    <t>104240</t>
  </si>
  <si>
    <t>EMBOÇO OU MASSA ÚNICA EM ARGAMASSA TRAÇO 1:2:8, PREPARO MECÂNICA COM BETONEIRA 400 L, APLICADA COM PROJETOR TIPO CANEQUINHA EM PANOS DE FACHADA SEM PRESENÇA DE VÃOS, ESPESSURA DE 35 MM, ACESSO POR ANDAIME. AF_08/2022</t>
  </si>
  <si>
    <t>53,85</t>
  </si>
  <si>
    <t>104241</t>
  </si>
  <si>
    <t>EMBOÇO OU MASSA ÚNICA EM ARGAMASSA TRAÇO 1:2:8, PREPARO MECÂNICA COM BETONEIRA 400 L, APLICADA MANUALMENTE EM PANOS DE FACHADA SEM PRESENÇA DE VÃOS, ESPESSURA DE 45 MM, ACESSO POR ANDAIME. AF_08/2022</t>
  </si>
  <si>
    <t>104242</t>
  </si>
  <si>
    <t>EMBOÇO OU MASSA ÚNICA EM ARGAMASSA TRAÇO 1:2:8, PREPARO MANUAL, APLICADA MANUALMENTE EM PANOS DE FACHADA SEM PRESENÇA DE VÃOS, ESPESSURA DE 45 MM, ACESSO POR ANDAIME. AF_08/2022</t>
  </si>
  <si>
    <t>104243</t>
  </si>
  <si>
    <t>EMBOÇO OU MASSA ÚNICA EM ARGAMASSA INDUSTRIALIZADA, PREPARO MECÂNICA E APLICAÇÃO COM EQUIPAMENTO DE MISTURA E PROJEÇÃO DE 1,5 M3/H DE ARGAMASSA EM PANOS DE FACHADA SEM PRESENÇA DE VÃOS, ESPESSURA DE 45 MM, ACESSO POR ANDAIME. AF_08/2022</t>
  </si>
  <si>
    <t>104244</t>
  </si>
  <si>
    <t>EMBOÇO OU MASSA ÚNICA EM ARGAMASSA TRAÇO 1:2:8, PREPARO MECÂNICA COM BETONEIRA 400 L, APLICADA COM PROJETOR TIPO CANEQUINHA EM PANOS DE FACHADA SEM PRESENÇA DE VÃOS, ESPESSURA DE 45 MM, ACESSO POR ANDAIME. AF_08/2022</t>
  </si>
  <si>
    <t>104245</t>
  </si>
  <si>
    <t>EMBOÇO OU MASSA ÚNICA EM ARGAMASSA TRAÇO 1:2:8, PREPARO MECÂNICA COM BETONEIRA 400 L, APLICADA MANUALMENTE EM PANOS DE FACHADA SEM PRESENÇA DE VÃOS, ESPESSURA DE 50 MM, ACESSO POR ANDAIME. AF_08/2022</t>
  </si>
  <si>
    <t>104246</t>
  </si>
  <si>
    <t>EMBOÇO OU MASSA ÚNICA EM ARGAMASSA TRAÇO 1:2:8, PREPARO MANUAL, APLICADA MANUALMENTE EM PANOS DE FACHADA SEM PRESENÇA DE VÃOS, ESPESSURA DE 50 MM, ACESSO POR ANDAIME. AF_08/2022</t>
  </si>
  <si>
    <t>104247</t>
  </si>
  <si>
    <t>EMBOÇO OU MASSA ÚNICA EM ARGAMASSA INDUSTRIALIZADA, PREPARO MECÂNICA E APLICAÇÃO COM EQUIPAMENTO DE MISTURA E PROJEÇÃO DE 1,5 M3/H DE ARGAMASSA EM PANOS DE FACHADA SEM PRESENÇA DE VÃOS, ESPESSURA DE 50 MM, ACESSO POR ANDAIME. AF_08/2022</t>
  </si>
  <si>
    <t>117,18</t>
  </si>
  <si>
    <t>104248</t>
  </si>
  <si>
    <t>EMBOÇO OU MASSA ÚNICA EM ARGAMASSA TRAÇO 1:2:8, PREPARO MECÂNICA COM BETONEIRA 400 L, APLICADA COM PROJETOR TIPO CANEQUINHA EM PANOS DE FACHADA SEM PRESENÇA DE VÃOS, ESPESSURA DE 50 MM, ACESSO POR ANDAIME. AF_08/2022</t>
  </si>
  <si>
    <t>104249</t>
  </si>
  <si>
    <t>EMBOÇO OU MASSA ÚNICA EM ARGAMASSA TRAÇO 1:2:8, PREPARO MECÂNICA COM BETONEIRA 400 L, APLICADA MANUALMENTE EM SUPERFÍCIES EXTERNAS DA SACADA, ESPESSURA DE 25 MM, ACESSO POR ANDAIME, SEM USO DE TELA METÁLICA. AF_08/2022</t>
  </si>
  <si>
    <t>72,58</t>
  </si>
  <si>
    <t>104250</t>
  </si>
  <si>
    <t>EMBOÇO OU MASSA ÚNICA EM ARGAMASSA TRAÇO 1:2:8, PREPARO MANUAL, APLICADA MANUALMENTE EM SUPERFÍCIES EXTERNAS DA SACADA, ESPESSURA DE 25 MM, ACESSO POR ANDAIME, SEM USO DE TELA METÁLICA. AF_08/2022</t>
  </si>
  <si>
    <t>104251</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</si>
  <si>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</si>
  <si>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104252</t>
  </si>
  <si>
    <t>EMBOÇO OU MASSA ÚNICA EM ARGAMASSA TRAÇO 1:2:8, PREPARO MECÂNICA COM BETONEIRA 400 L, APLICADA COM PROJETOR TIPO CANEQUINHA EM SUPERFÍCIES EXTERNAS DA SACADA, ESPESSURA DE 25 MM, ACESSO POR ANDAIME, SEM USO DE TELA METÁLICA. AF_08/2022</t>
  </si>
  <si>
    <t>104253</t>
  </si>
  <si>
    <t>EMBOÇO OU MASSA ÚNICA EM ARGAMASSA TRAÇO 1:2:8, PREPARO MECÂNICA COM BETONEIRA 400 L, APLICADA MANUALMENTE EM SUPERFÍCIES EXTERNAS DA SACADA, ESPESSURA DE 35 MM, ACESSO POR ANDAIME, SEM USO DE TELA METÁLICA. AF_08/2022</t>
  </si>
  <si>
    <t>104254</t>
  </si>
  <si>
    <t>EMBOÇO OU MASSA ÚNICA EM ARGAMASSA TRAÇO 1:2:8, PREPARO MANUAL, APLICADA MANUALMENTE EM SUPERFÍCIES EXTERNAS DA SACADA, ESPESSURA DE 35 MM, ACESSO POR ANDAIME, SEM USO DE TELA METÁLICA. AF_08/2022</t>
  </si>
  <si>
    <t>92,90</t>
  </si>
  <si>
    <t>104255</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</si>
  <si>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</si>
  <si>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126,36</t>
  </si>
  <si>
    <t>104256</t>
  </si>
  <si>
    <t>EMBOÇO OU MASSA ÚNICA EM ARGAMASSA TRAÇO 1:2:8, PREPARO MECÂNICO COM BETONEIRA 400 L, APLICADA COM PROJETOR TIPO CANEQUINHA EM SUPERFÍCIES EXTERNAS DA SACADA, ESPESSURA DE 35 MM, ACESSO POR ANDAIME, SEM USO DE TELA METÁLICA. AF_08/2022</t>
  </si>
  <si>
    <t>92,58</t>
  </si>
  <si>
    <t>104257</t>
  </si>
  <si>
    <t>EMBOÇO OU MASSA ÚNICA EM ARGAMASSA TRAÇO 1:2:8, PREPARO MECÂNICO COM BETONEIRA 400 L, APLICADA MANUALMENTE EM SUPERFÍCIES EXTERNAS DA SACADA, ESPESSURA DE 45 MM, ACESSO POR ANDAIME, SEM USO DE TELA METÁLICA. AF_08/2022</t>
  </si>
  <si>
    <t>91,22</t>
  </si>
  <si>
    <t>104258</t>
  </si>
  <si>
    <t>EMBOÇO OU MASSA ÚNICA EM ARGAMASSA TRAÇO 1:2:8, PREPARO MANUAL, APLICADA MANUALMENTE EM SUPERFÍCIES EXTERNAS DA SACADA, ESPESSURA DE 45 MM, ACESSO POR ANDAIME, SEM USO DE TELA METÁLICA. AF_08/2022</t>
  </si>
  <si>
    <t>99,22</t>
  </si>
  <si>
    <t>104259</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</si>
  <si>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</si>
  <si>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142,76</t>
  </si>
  <si>
    <t>104260</t>
  </si>
  <si>
    <t>EMBOÇO OU MASSA ÚNICA EM ARGAMASSA TRAÇO 1:2:8, PREPARO MECÂNICO COM BETONEIRA 400 L, APLICADA COM PROJETOR TIPO CANEQUINHA EM SUPERFÍCIES EXTERNAS DA SACADA, ESPESSURA DE 45 MM, ACESSO POR ANDAIME, SEM USO DE TELA METÁLICA. AF_08/2022</t>
  </si>
  <si>
    <t>97,97</t>
  </si>
  <si>
    <t>104261</t>
  </si>
  <si>
    <t>EMBOÇO OU MASSA ÚNICA EM ARGAMASSA TRAÇO 1:2:8, PREPARO MECÂNICO COM BETONEIRA 400 L, APLICADA MANUALMENTE EM SUPERFÍCIES EXTERNAS DA SACADA, ESPESSURA DE 50 MM, ACESSO POR ANDAIME, SEM USO DE TELA METÁLICA. AF_08/2022</t>
  </si>
  <si>
    <t>104262</t>
  </si>
  <si>
    <t>EMBOÇO OU MASSA ÚNICA EM ARGAMASSA TRAÇO 1:2:8, PREPARO MANUAL, APLICADA MANUALMENTE EM SUPERFÍCIES EXTERNAS DA SACADA, ESPESSURA DE 50 MM, ACESSO POR ANDAIME, SEM USO DE TELA METÁLICA. AF_08/2022</t>
  </si>
  <si>
    <t>104263</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</si>
  <si>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</si>
  <si>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104264</t>
  </si>
  <si>
    <t>EMBOÇO OU MASSA ÚNICA EM ARGAMASSA TRAÇO 1:2:8, PREPARO MECÂNICO COM BETONEIRA 400 L, APLICADA COM PROJETOR TIPO CANEQUINHA EM SUPERFÍCIES EXTERNAS DA SACADA, ESPESSURA DE 50 MM, ACESSO POR ANDAIME, SEM USO DE TELA METÁLICA. AF_08/2022</t>
  </si>
  <si>
    <t>117,38</t>
  </si>
  <si>
    <t>104627</t>
  </si>
  <si>
    <t>APLICAÇÃO MANUAL DE GESSO DESEMPENADO (SEM TALISCAS) EM TETO DE AMBIENTES COM PAREDES EM PÉ DIREITO DUPLO E ÁREA MAIOR QUE 10M², ESPESSURA DE 0,5CM. AF_03/2023</t>
  </si>
  <si>
    <t>104628</t>
  </si>
  <si>
    <t>APLICAÇÃO MANUAL DE GESSO DESEMPENADO (SEM TALISCAS) EM TETO DE AMBIENTES COM PAREDES EM PÉ DIREITO DUPLO E ÁREA ENTRE 5M² E 10M², ESPESSURA DE 0,5CM. AF_03/2023</t>
  </si>
  <si>
    <t>104629</t>
  </si>
  <si>
    <t>APLICAÇÃO MANUAL DE GESSO DESEMPENADO (SEM TALISCAS) EM TETO DE AMBIENTES COM PAREDES EM PÉ DIREITO DUPLO E ÁREA MENOR QUE 5M², ESPESSURA DE 0,5CM. AF_03/2023</t>
  </si>
  <si>
    <t>37,58</t>
  </si>
  <si>
    <t>104630</t>
  </si>
  <si>
    <t>APLICAÇÃO MANUAL DE GESSO DESEMPENADO (SEM TALISCAS) EM TETO DE AMBIENTES COM PAREDES EM PÉ DIREITO DUPLO E ÁREA MAIOR QUE 10M², ESPESSURA DE 1,0CM. AF_03/2023</t>
  </si>
  <si>
    <t>104631</t>
  </si>
  <si>
    <t>APLICAÇÃO MANUAL DE GESSO DESEMPENADO (SEM TALISCAS) EM TETO DE AMBIENTES COM PAREDES EM PÉ DIREITO DUPLO E ÁREA ENTRE 5M² E 10M², ESPESSURA DE 1,0CM. AF_03/2023</t>
  </si>
  <si>
    <t>41,82</t>
  </si>
  <si>
    <t>104632</t>
  </si>
  <si>
    <t>APLICAÇÃO MANUAL DE GESSO DESEMPENADO (SEM TALISCAS) EM TETO DE AMBIENTES COM PAREDES EM PÉ DIREITO DUPLO E ÁREA MENOR QUE 5M², ESPESSURA DE 1,0CM. AF_03/2023</t>
  </si>
  <si>
    <t>104633</t>
  </si>
  <si>
    <t>APLICAÇÃO MANUAL DE GESSO DESEMPENADO (SEM TALISCAS) EM PAREDES COM PÉ DIREITO DUPLO, ESPESSURA DE 0,5CM. AF_03/2023</t>
  </si>
  <si>
    <t>104634</t>
  </si>
  <si>
    <t>APLICAÇÃO MANUAL DE GESSO DESEMPENADO (SEM TALISCAS) EM PAREDES COM PÉ DIREITO DUPLO, ESPESSURA DE 1,0CM. AF_03/2023</t>
  </si>
  <si>
    <t>104635</t>
  </si>
  <si>
    <t>APLICAÇÃO MANUAL DE GESSO SARRAFEADO (COM TALISCAS) EM PAREDES COM PÉ DIREITO DUPLO, ESPESSURA DE 1,0CM. AF_03/2023</t>
  </si>
  <si>
    <t>55,84</t>
  </si>
  <si>
    <t>104636</t>
  </si>
  <si>
    <t>APLICAÇÃO MANUAL DE GESSO SARRAFEADO (COM TALISCAS) EM PAREDES COM PÉ DIREITO DUPLO, ESPESSURA DE 1,5CM. AF_03/2023</t>
  </si>
  <si>
    <t>64,61</t>
  </si>
  <si>
    <t>REVESTIMENTO CERÂMICO PARA PAREDES EXTERNAS EM PASTILHAS DE PORCELANA 5 X 5 CM (PLACAS DE 30 X 30 CM), ALINHADAS A PRUMO. AF_02/2023</t>
  </si>
  <si>
    <t>243,01</t>
  </si>
  <si>
    <t>REVESTIMENTO CERÂMICO PARA PAREDES EXTERNAS EM PASTILHAS DE PORCELANA 5 X 5 CM (PLACAS DE 30 X 30 CM), ALINHADAS A PRUMO, APLICADO EM SUPERFÍCIES INTERNAS DE SACADA. AF_02/2023</t>
  </si>
  <si>
    <t>290,68</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</si>
  <si>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</si>
  <si>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</si>
  <si>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77,68</t>
  </si>
  <si>
    <t>REVESTIMENTO CERÂMICO PARA PAREDES INTERNAS COM PLACAS TIPO ESMALTADA EXTRA DE DIMENSÕES 25X35 CM APLICADAS NA ALTURA INTEIRA DAS PAREDES. AF_02/2023_PE</t>
  </si>
  <si>
    <t>76,44</t>
  </si>
  <si>
    <t>REVESTIMENTO CERÂMICO PARA PAREDES INTERNAS COM PLACAS TIPO ESMALTADA EXTRA DE DIMENSÕES 25X35 CM APLICADAS A MEIA ALTURA DAS PAREDES. AF_02/2023_PE</t>
  </si>
  <si>
    <t>REVESTIMENTO CERÂMICO PARA PAREDES INTERNAS COM PLACAS TIPO ESMALTADA EXTRA  DE DIMENSÕES 33X45 CM APLICADAS NA ALTURA INTEIRA DAS PAREDES. AF_02/2023_PE</t>
  </si>
  <si>
    <t>79,63</t>
  </si>
  <si>
    <t>REVESTIMENTO CERÂMICO PARA PAREDES INTERNAS COM PLACAS TIPO ESMALTADA EXTRA DE DIMENSÕES 33X45 CM APLICADAS A MEIA ALTURA DAS PAREDES. AF_02/2023_PE</t>
  </si>
  <si>
    <t>87,11</t>
  </si>
  <si>
    <t>REVESTIMENTO CERÂMICO PARA PAREDES EXTERNAS EM PASTILHAS DE PORCELANA 2,5 X 2,5 CM (PLACAS DE 30 X 30 CM), ALINHADAS A PRUMO. AF_02/2023</t>
  </si>
  <si>
    <t>346,49</t>
  </si>
  <si>
    <t>REVESTIMENTO CERÂMICO PARA PAREDES EXTERNAS EM PASTILHAS DE PORCELANA 2,5 X 2,5 CM (PLACAS DE 30 X 30 CM), ALINHADAS A PRUMO, APLICADO EM SUPERFÍCIES INTERNAS DE SACADA. AF_02/2023</t>
  </si>
  <si>
    <t>416,13</t>
  </si>
  <si>
    <t>(COMPOSIÇÃO REPRESENTATIVA) DO SERVIÇO DE REVESTIMENTO CERÂMICO PARA AMBIENTES DE ÁREAS MOLHADAS, MEIA PAREDE OU PAREDE INTEIRA, COM PLACAS TIPO ESMALTADA EXTRA, DIMENSÕES 20X20 CM, PARA EDIFICAÇÃO HABITACIONAL MULTIFAMILIAR (PRÉDIO). AF_11/2014</t>
  </si>
  <si>
    <t>73,53</t>
  </si>
  <si>
    <t>(COMPOSIÇÃO REPRESENTATIVA) DO SERVIÇO DE REVESTIMENTO CERÂMICO PARA PAREDES INTERNAS, MEIA OU PAREDE INTEIRA, PLACAS TIPO ESMALTADA EXTRA DE 20X20 CM, PARA EDIFICAÇÕES HABITACIONAIS UNIFAMILIAR (CASAS) E EDIFICAÇÕES PÚBLICAS PADRÃO. AF_11/2014</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</si>
  <si>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</si>
  <si>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</si>
  <si>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</si>
  <si>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67,93</t>
  </si>
  <si>
    <t>REVESTIMENTO CERÂMICO PARA PAREDES INTERNAS COM PLACAS TIPO ESMALTADA PADRÃO POPULAR DE DIMENSÕES 20X20 CM, ARGAMASSA TIPO AC III, APLICADAS A MEIA ALTURA DAS PAREDES. AF_02/2023_PE</t>
  </si>
  <si>
    <t>73,38</t>
  </si>
  <si>
    <t>104611</t>
  </si>
  <si>
    <t>REVESTIMENTO CERÂMICO PARA PAREDES INTERNAS COM PLACAS TIPO ESMALTADA EXTRA DE DIMENSÕES 60X60 CM APLICADAS NA ALTURA INTEIRA DAS PAREDES. AF_02/2023_PE</t>
  </si>
  <si>
    <t>98,57</t>
  </si>
  <si>
    <t>104612</t>
  </si>
  <si>
    <t>REVESTIMENTO CERÂMICO PARA PAREDES INTERNAS COM PLACAS TIPO ESMALTADA EXTRA DE DIMENSÕES 60X60 CM APLICADAS A MEIA ALTURA DAS PAREDES. AF_02/2023_PE</t>
  </si>
  <si>
    <t>99,27</t>
  </si>
  <si>
    <t>104613</t>
  </si>
  <si>
    <t>REVESTIMENTO CERÂMICO PARA PAREDES INTERNAS COM PLACAS TIPO ESMALTADA EXTRA DE DIMENSÕES 20X20 CM APLICADAS EM DIAGONAL, NA ALTURA INTEIRA DAS PAREDES. AF_02/2023_PE</t>
  </si>
  <si>
    <t>104614</t>
  </si>
  <si>
    <t>REVESTIMENTO CERÂMICO PARA PAREDES INTERNAS COM PLACAS TIPO ESMALTADA EXTRA DE DIMENSÕES 20X20 CM APLICADAS EM DIAGONAL, A MEIA ALTURA DAS PAREDES. AF_02/2023_PE</t>
  </si>
  <si>
    <t>104615</t>
  </si>
  <si>
    <t>REVESTIMENTO CERÂMICO PARA PAREDES INTERNAS COM PLACAS TIPO PASTILHA DE DIMENSÕES 5 X 5 CM (PLACAS DE 30 X 30 CM) CM APLICADAS NA ALTURA INTEIRA DAS PAREDES. AF_02/2023</t>
  </si>
  <si>
    <t>104616</t>
  </si>
  <si>
    <t>REVESTIMENTO CERÂMICO PARA PAREDES INTERNAS COM PLACAS TIPO PASTILHA DE DIMENSÕES 2,5 X 2,5 CM (PLACAS DE 30 X 30 CM) CM APLICADAS NA ALTURA INTEIRA DAS PAREDES. AF_02/2023</t>
  </si>
  <si>
    <t>347,59</t>
  </si>
  <si>
    <t>104617</t>
  </si>
  <si>
    <t>REVESTIMENTO CERÂMICO PARA PAREDES INTERNAS COM PLACAS TIPO PASTILHA DE DIMENSÕES 5 X 5 CM (PLACAS DE 30 X 30 CM) CM APLICADAS A MEIA ALTURA DAS PAREDES. AF_02/2023</t>
  </si>
  <si>
    <t>251,16</t>
  </si>
  <si>
    <t>104618</t>
  </si>
  <si>
    <t>REVESTIMENTO CERÂMICO PARA PAREDES INTERNAS COM PLACAS TIPO PASTILHA DE DIMENSÕES 2,5 X 2,5 CM (PLACAS DE 30 X 30 CM) CM APLICADAS A MEIA ALTURA DAS PAREDES. AF_02/2023</t>
  </si>
  <si>
    <t>358,60</t>
  </si>
  <si>
    <t>104619</t>
  </si>
  <si>
    <t>RODAPÉ CERÂMICO DE 7CM DE ALTURA COM PLACAS TIPO ESMALTADA EXTRA DE DIMENSÕES 80X80CM. AF_02/2023</t>
  </si>
  <si>
    <t>101965</t>
  </si>
  <si>
    <t>PEITORIL LINEAR EM GRANITO OU MÁRMORE, L = 15CM, COMPRIMENTO DE ATÉ 2M, ASSENTADO COM ARGAMASSA 1:6 COM ADITIVO. AF_11/2020</t>
  </si>
  <si>
    <t>153,39</t>
  </si>
  <si>
    <t>101966</t>
  </si>
  <si>
    <t>CHAPIM SOBRE MUROS LINEARES, EM GRANITO OU MÁRMORE, L = 25 CM, ASSENTADO COM ARGAMASSA 1:6 COM ADITIVO. AF_11/2020</t>
  </si>
  <si>
    <t>101979</t>
  </si>
  <si>
    <t>CHAPIM (RUFO CAPA) EM AÇO GALVANIZADO, CORTE 33. AF_11/2020</t>
  </si>
  <si>
    <t>42,38</t>
  </si>
  <si>
    <t>FORRO EM MADEIRA PINUS, PARA AMBIENTES RESIDENCIAIS, INCLUSIVE ESTRUTURA UNIDIRECIONAL DE FIXAÇÃO. AF_08/2023</t>
  </si>
  <si>
    <t>147,44</t>
  </si>
  <si>
    <t>ACABAMENTOS PARA FORRO (RODA-FORRO EM MADEIRA PINUS). AF_08/2023</t>
  </si>
  <si>
    <t>104756</t>
  </si>
  <si>
    <t>FORRO EM MADEIRA PINUS, PARA AMBIENTES RESIDENCIAIS E COMERCIAIS, INCLUSIVE ESTRUTURA BIDIRECIONAL DE FIXAÇÃO. AF_08/2023</t>
  </si>
  <si>
    <t>204,26</t>
  </si>
  <si>
    <t>FORRO EM PLACAS DE GESSO, PARA AMBIENTES RESIDENCIAIS. AF_08/2023_PS</t>
  </si>
  <si>
    <t>FORRO EM DRYWALL PARA AMBIENTES RESIDENCIAIS, INCLUSIVE ESTRUTURA UNIDIRECIONAL DE FIXAÇÃO. AF_08/2023_PS</t>
  </si>
  <si>
    <t>71,37</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</si>
  <si>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</si>
  <si>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</si>
  <si>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</si>
  <si>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</si>
  <si>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</si>
  <si>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</si>
  <si>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</si>
  <si>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61,99</t>
  </si>
  <si>
    <t>ACABAMENTOS PARA FORRO (RODA-FORRO EM PERFIL METÁLICO E PLÁSTICO). AF_08/2023</t>
  </si>
  <si>
    <t>FORRO EM RÉGUAS DE PVC, LISO, PARA AMBIENTES RESIDENCIAIS, INCLUSIVE ESTRUTURA UNIDIRECIONAL DE FIXAÇÃO. AF_08/2023_PS</t>
  </si>
  <si>
    <t>70,13</t>
  </si>
  <si>
    <t>FORRO EM RÉGUAS DE PVC, LISO, PARA AMBIENTES COMERCIAIS, INCLUSIVE ESTRUTURA BIDIRECIONAL DE FIXAÇÃO. AF_08/2023_PS</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</si>
  <si>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</si>
  <si>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</si>
  <si>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</si>
  <si>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</si>
  <si>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</si>
  <si>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104412</t>
  </si>
  <si>
    <t>ESTUCAMENTO PARA QUALQUER REVESTIMENTO, EM TETO DO SISTEMA DE PAREDES DE CONCRETO, EM AMBIENTES COM ÁREA MAIOR QUE 10 M², UTILIZAÇÃO DE ARGAMASSA COLANTE. AF_10/2022</t>
  </si>
  <si>
    <t>104413</t>
  </si>
  <si>
    <t>ESTUCAMENTO PARA QUALQUER REVESTIMENTO, EM TETO DO SISTEMA DE PAREDES DE CONCRETO, EM AMBIENTES COM ÁREA MENOR QUE 5 M², UTILIZAÇÃO DE ARGAMASSA COLANTE. AF_10/2022</t>
  </si>
  <si>
    <t>104414</t>
  </si>
  <si>
    <t>ESTUCAMENTO DE DENSIDADE ALTA NAS FACES INTERNAS DE PAREDES DO SISTEMA DE PAREDES DE CONCRETO, EM AMBIENTES COM ÁREA MAIOR QUE 10 M², UTILIZAÇÃO DE ARGAMASSA COLANTE. AF_10/2022</t>
  </si>
  <si>
    <t>104415</t>
  </si>
  <si>
    <t>ESTUCAMENTO DE DENSIDADE ALTA NAS FACES INTERNAS DE PAREDES DO SISTEMA DE PAREDES DE CONCRETO, EM AMBIENTES COM ÁREA MENOR QUE 5 M², UTILIZAÇÃO DE ARGAMASSA COLANTE. AF_10/2022</t>
  </si>
  <si>
    <t>104416</t>
  </si>
  <si>
    <t>ESTUCAMENTO DE DENSIDADE BAIXA NAS FACES INTERNAS DE PAREDES DO SISTEMA DE PAREDES DE CONCRETO, EM AMBIENTES COM ÁREA MAIOR QUE 10 M², UTILIZAÇÃO DE ARGAMASSA COLANTE. AF_10/2022</t>
  </si>
  <si>
    <t>104417</t>
  </si>
  <si>
    <t>ESTUCAMENTO DE DENSIDADE BAIXA NAS FACES INTERNAS DE PAREDES DO SISTEMA DE PAREDES DE CONCRETO, EM AMBIENTES COM ÁREA MENOR QUE 5 M², UTILIZAÇÃO DE ARGAMASSA COLANTE. AF_10/2022</t>
  </si>
  <si>
    <t>104418</t>
  </si>
  <si>
    <t>ESTUCAMENTO DE DENSIDADE BAIXA DE PANOS DE FACHADA DO SISTEMA DE PAREDES DE CONCRETO EM EDIFICAÇÕES DE MÚLTIPLOS PAVIMENTOS, ACESSO COM BALANCIM, UTILIZAÇÃO DE ARGAMASSA COLANTE. AF_10/2022</t>
  </si>
  <si>
    <t>104419</t>
  </si>
  <si>
    <t>ESTUCAMENTO DE DENSIDADE BAIXA DE PANOS DE FACHADA DO SISTEMA DE PAREDES DE CONCRETO EM UNIDADES HABITACIONAIS DE DOIS PAVIMENTOS (SOBRADO), ACESSO COM ANDAIME FACHADEIRO, UTILIZAÇÃO DE ARGAMASSA COLANTE. AF_10/2022</t>
  </si>
  <si>
    <t>104420</t>
  </si>
  <si>
    <t>ESTUCAMENTO DE DENSIDADE BAIXA DE PANOS DE FACHADA DO SISTEMA DE PAREDES DE CONCRETO EM UNIDADES HABITACIONAIS DE DOIS PAVIMENTOS (SOBRADO), ACESSO COM PLATAFORMA, UTILIZAÇÃO DE ARGAMASSA COLANTE. AF_10/2022</t>
  </si>
  <si>
    <t>104421</t>
  </si>
  <si>
    <t>ESTUCAMENTO DE DENSIDADE ALTA DE PANOS DE FACHADA DO SISTEMA DE PAREDES DE CONCRETO EM EDIFICAÇÕES DE MÚLTIPLOS PAVIMENTOS, ACESSO COM PLATAFORMA OU CADEIRINHA, UTILIZAÇÃO DE ARGAMASSA COLANTE. AF_10/2022</t>
  </si>
  <si>
    <t>104422</t>
  </si>
  <si>
    <t>ESTUCAMENTO DE DENSIDADE ALTA DE PANOS DE FACHADA DO SISTEMA DE PAREDES DE CONCRETO EM EDIFICAÇÕES DE MÚLTIPLOS PAVIMENTOS, ACESSO COM BALANCIM, UTILIZAÇÃO DE ARGAMASSA COLANTE. AF_10/2022</t>
  </si>
  <si>
    <t>104423</t>
  </si>
  <si>
    <t>ESTUCAMENTO DE DENSIDADE ALTA DE PANOS DE FACHADA DO SISTEMA DE PAREDES DE CONCRETO EM UNIDADES HABITACIONAIS DE DOIS PAVIMENTOS (SOBRADO), ACESSO COM ANDAIME FACHADEIRO, UTILIZAÇÃO DE ARGAMASSA COLANTE. AF_10/2022</t>
  </si>
  <si>
    <t>104424</t>
  </si>
  <si>
    <t>ESTUCAMENTO DE DENSIDADE ALTA DE PANOS DE FACHADA DO SISTEMA DE PAREDES DE CONCRETO EM UNIDADES HABITACIONAIS DE DOIS PAVIMENTOS (SOBRADO), ACESSO COM PLATAFORMA, UTILIZAÇÃO DE ARGAMASSA COLANTE. AF_10/2022</t>
  </si>
  <si>
    <t>104425</t>
  </si>
  <si>
    <t>ESTUCAMENTO DE DENSIDADE ALTA DE PANOS DE FACHADA DO SISTEMA DE PAREDES DE CONCRETO EM UNIDADES HABITACIONAIS DE PAVIMENTO ÚNICO, UTILIZAÇÃO DE ARGAMASSA COLANTE. AF_10/2022</t>
  </si>
  <si>
    <t>360,14</t>
  </si>
  <si>
    <t>377,23</t>
  </si>
  <si>
    <t>368,30</t>
  </si>
  <si>
    <t>478,67</t>
  </si>
  <si>
    <t>456,27</t>
  </si>
  <si>
    <t>461,53</t>
  </si>
  <si>
    <t>450,11</t>
  </si>
  <si>
    <t>469,95</t>
  </si>
  <si>
    <t>449,95</t>
  </si>
  <si>
    <t>467,26</t>
  </si>
  <si>
    <t>434,45</t>
  </si>
  <si>
    <t>368,10</t>
  </si>
  <si>
    <t>500,75</t>
  </si>
  <si>
    <t>489,20</t>
  </si>
  <si>
    <t>451,01</t>
  </si>
  <si>
    <t>453,26</t>
  </si>
  <si>
    <t>433,27</t>
  </si>
  <si>
    <t>422,28</t>
  </si>
  <si>
    <t>363,79</t>
  </si>
  <si>
    <t>352,43</t>
  </si>
  <si>
    <t>437,49</t>
  </si>
  <si>
    <t>427,60</t>
  </si>
  <si>
    <t>401,12</t>
  </si>
  <si>
    <t>383,30</t>
  </si>
  <si>
    <t>3.592,35</t>
  </si>
  <si>
    <t>3.596,34</t>
  </si>
  <si>
    <t>3.688,36</t>
  </si>
  <si>
    <t>3.685,06</t>
  </si>
  <si>
    <t>3.615,21</t>
  </si>
  <si>
    <t>3.621,05</t>
  </si>
  <si>
    <t>394,66</t>
  </si>
  <si>
    <t>329,33</t>
  </si>
  <si>
    <t>425,17</t>
  </si>
  <si>
    <t>351,16</t>
  </si>
  <si>
    <t>504,37</t>
  </si>
  <si>
    <t>436,15</t>
  </si>
  <si>
    <t>469,39</t>
  </si>
  <si>
    <t>428,23</t>
  </si>
  <si>
    <t>460,65</t>
  </si>
  <si>
    <t>441,85</t>
  </si>
  <si>
    <t>454,34</t>
  </si>
  <si>
    <t>436,16</t>
  </si>
  <si>
    <t>692,26</t>
  </si>
  <si>
    <t>518,65</t>
  </si>
  <si>
    <t>583,62</t>
  </si>
  <si>
    <t>504,76</t>
  </si>
  <si>
    <t>461,23</t>
  </si>
  <si>
    <t>521,53</t>
  </si>
  <si>
    <t>456,22</t>
  </si>
  <si>
    <t>421,93</t>
  </si>
  <si>
    <t>474,73</t>
  </si>
  <si>
    <t>389,31</t>
  </si>
  <si>
    <t>416,27</t>
  </si>
  <si>
    <t>336,87</t>
  </si>
  <si>
    <t>530,34</t>
  </si>
  <si>
    <t>444,86</t>
  </si>
  <si>
    <t>406,17</t>
  </si>
  <si>
    <t>446,12</t>
  </si>
  <si>
    <t>387,72</t>
  </si>
  <si>
    <t>360,07</t>
  </si>
  <si>
    <t>3.553,90</t>
  </si>
  <si>
    <t>3.522,52</t>
  </si>
  <si>
    <t>3.650,21</t>
  </si>
  <si>
    <t>3.599,83</t>
  </si>
  <si>
    <t>3.597,48</t>
  </si>
  <si>
    <t>3.586,71</t>
  </si>
  <si>
    <t>3.554,00</t>
  </si>
  <si>
    <t>518,97</t>
  </si>
  <si>
    <t>546,04</t>
  </si>
  <si>
    <t>630,96</t>
  </si>
  <si>
    <t>620,30</t>
  </si>
  <si>
    <t>632,16</t>
  </si>
  <si>
    <t>612,59</t>
  </si>
  <si>
    <t>600,77</t>
  </si>
  <si>
    <t>728,15</t>
  </si>
  <si>
    <t>654,22</t>
  </si>
  <si>
    <t>616,56</t>
  </si>
  <si>
    <t>593,77</t>
  </si>
  <si>
    <t>526,15</t>
  </si>
  <si>
    <t>605,22</t>
  </si>
  <si>
    <t>552,05</t>
  </si>
  <si>
    <t>3.731,05</t>
  </si>
  <si>
    <t>3.812,39</t>
  </si>
  <si>
    <t>3.757,70</t>
  </si>
  <si>
    <t>1.606,48</t>
  </si>
  <si>
    <t>1.597,53</t>
  </si>
  <si>
    <t>1.586,44</t>
  </si>
  <si>
    <t>1.873,79</t>
  </si>
  <si>
    <t>1.858,55</t>
  </si>
  <si>
    <t>1.849,20</t>
  </si>
  <si>
    <t>4.460,77</t>
  </si>
  <si>
    <t>4.471,82</t>
  </si>
  <si>
    <t>4.490,32</t>
  </si>
  <si>
    <t>4.961,09</t>
  </si>
  <si>
    <t>4.998,30</t>
  </si>
  <si>
    <t>5.037,70</t>
  </si>
  <si>
    <t>3.142,97</t>
  </si>
  <si>
    <t>3.155,76</t>
  </si>
  <si>
    <t>3.171,83</t>
  </si>
  <si>
    <t>1.851,06</t>
  </si>
  <si>
    <t>2.122,76</t>
  </si>
  <si>
    <t>5.308,98</t>
  </si>
  <si>
    <t>3.453,63</t>
  </si>
  <si>
    <t>4.648,28</t>
  </si>
  <si>
    <t>4.649,94</t>
  </si>
  <si>
    <t>1.639,67</t>
  </si>
  <si>
    <t>1.622,64</t>
  </si>
  <si>
    <t>821,79</t>
  </si>
  <si>
    <t>452,43</t>
  </si>
  <si>
    <t>577,44</t>
  </si>
  <si>
    <t>457,09</t>
  </si>
  <si>
    <t>587,95</t>
  </si>
  <si>
    <t>390,36</t>
  </si>
  <si>
    <t>530,78</t>
  </si>
  <si>
    <t>442,71</t>
  </si>
  <si>
    <t>707,45</t>
  </si>
  <si>
    <t>483,78</t>
  </si>
  <si>
    <t>419,11</t>
  </si>
  <si>
    <t>578,54</t>
  </si>
  <si>
    <t>448,57</t>
  </si>
  <si>
    <t>406,96</t>
  </si>
  <si>
    <t>461,17</t>
  </si>
  <si>
    <t>406,31</t>
  </si>
  <si>
    <t>382,47</t>
  </si>
  <si>
    <t>605,78</t>
  </si>
  <si>
    <t>679,30</t>
  </si>
  <si>
    <t>593,83</t>
  </si>
  <si>
    <t>576,31</t>
  </si>
  <si>
    <t>735,98</t>
  </si>
  <si>
    <t>521,26</t>
  </si>
  <si>
    <t>576,28</t>
  </si>
  <si>
    <t>522,40</t>
  </si>
  <si>
    <t>500,64</t>
  </si>
  <si>
    <t>654,28</t>
  </si>
  <si>
    <t>417,64</t>
  </si>
  <si>
    <t>442,28</t>
  </si>
  <si>
    <t>455,15</t>
  </si>
  <si>
    <t>400,98</t>
  </si>
  <si>
    <t>605,20</t>
  </si>
  <si>
    <t>520,89</t>
  </si>
  <si>
    <t>60,98</t>
  </si>
  <si>
    <t>69,34</t>
  </si>
  <si>
    <t>1.737,03</t>
  </si>
  <si>
    <t>1.255,58</t>
  </si>
  <si>
    <t>491,05</t>
  </si>
  <si>
    <t>9,02</t>
  </si>
  <si>
    <t>37,42</t>
  </si>
  <si>
    <t>31,11</t>
  </si>
  <si>
    <t>46,67</t>
  </si>
  <si>
    <t>99,03</t>
  </si>
  <si>
    <t>74,24</t>
  </si>
  <si>
    <t>74,28</t>
  </si>
  <si>
    <t>185,55</t>
  </si>
  <si>
    <t>99804</t>
  </si>
  <si>
    <t>LIMPEZA DE PISO CERÂMICO OU PORCELANATO UTILIZANDO DETERGENTE NEUTRO E ESCOVAÇÃO MANUAL. AF_04/2019</t>
  </si>
  <si>
    <t>99807</t>
  </si>
  <si>
    <t>LIMPEZA DE REVESTIMENTO CERÂMICO EM PAREDE UTILIZANDO DETERGENTE NEUTRO E ESCOVAÇÃO MANUAL. AF_04/2019</t>
  </si>
  <si>
    <t>99810</t>
  </si>
  <si>
    <t>LIMPEZA DE PISO DE MÁRMORE/GRANITO UTILIZANDO DETERGENTE NEUTRO E ESCOVAÇÃO MANUAL. AF_04/2019</t>
  </si>
  <si>
    <t>99813</t>
  </si>
  <si>
    <t>LIMPEZA DE MÁRMORE/GRANITO EM PAREDE UTILIZANDO DETERGENTE NEUTRO E ESCOVAÇÃO MANUAL. AF_04/2019</t>
  </si>
  <si>
    <t>99815</t>
  </si>
  <si>
    <t>LIMPEZA DE PIA INOX COM BANCADA DE PEDRA, INCLUSIVE METAIS CORRESPONDENTES. AF_04/2019</t>
  </si>
  <si>
    <t>99816</t>
  </si>
  <si>
    <t>LIMPEZA DE TANQUE OU LAVATÓRIO DE LOUÇA ISOLADO, INCLUSIVE METAIS CORRESPONDENTES. AF_04/2019</t>
  </si>
  <si>
    <t>99817</t>
  </si>
  <si>
    <t>LIMPEZA DE LAVATÓRIO DE LOUÇA COM BANCADA DE PEDRA, INCLUSIVE METAIS CORRESPONDENTES. AF_04/2019</t>
  </si>
  <si>
    <t>99818</t>
  </si>
  <si>
    <t>LIMPEZA DE BACIA SANITÁRIA, BIDÊ OU MICTÓRIO EM LOUÇA, INCLUSIVE METAIS CORRESPONDENTES. AF_04/2019</t>
  </si>
  <si>
    <t>99819</t>
  </si>
  <si>
    <t>LIMPEZA DE BANCADA DE PEDRA (MÁRMORE OU GRANITO). AF_04/2019</t>
  </si>
  <si>
    <t>19,94</t>
  </si>
  <si>
    <t>99820</t>
  </si>
  <si>
    <t>LIMPEZA DE JANELA INTEIRAMENTE DE VIDRO. AF_04/2019</t>
  </si>
  <si>
    <t>99821</t>
  </si>
  <si>
    <t>LIMPEZA DE JANELA DE VIDRO COM CAIXILHO EM AÇO/ALUMÍNIO/PVC. AF_04/2019</t>
  </si>
  <si>
    <t>99823</t>
  </si>
  <si>
    <t>LIMPEZA DE PORTA INTEIRAMENTE DE VIDRO. AF_04/2019</t>
  </si>
  <si>
    <t>99824</t>
  </si>
  <si>
    <t>LIMPEZA DE PORTA EM AÇO/ALUMÍNIO. AF_04/2019</t>
  </si>
  <si>
    <t>99825</t>
  </si>
  <si>
    <t>LIMPEZA DE PORTA DE VIDRO COM CAIXILHO EM AÇO/ ALUMÍNIO/ PVC. AF_04/2019</t>
  </si>
  <si>
    <t>76,72</t>
  </si>
  <si>
    <t>96,81</t>
  </si>
  <si>
    <t>104,71</t>
  </si>
  <si>
    <t>64,33</t>
  </si>
  <si>
    <t>146,06</t>
  </si>
  <si>
    <t>83,93</t>
  </si>
  <si>
    <t>45,32</t>
  </si>
  <si>
    <t>306,71</t>
  </si>
  <si>
    <t>97054</t>
  </si>
  <si>
    <t>INSTALAÇÃO DE SINALIZADOR NOTURNO LED. AF_11/2017</t>
  </si>
  <si>
    <t>6,74</t>
  </si>
  <si>
    <t>92,09</t>
  </si>
  <si>
    <t>818,15</t>
  </si>
  <si>
    <t>DEMOLIÇÃO DE ALVENARIA DE BLOCO FURADO, DE FORMA MANUAL, COM REAPROVEITAMENTO. AF_09/2023</t>
  </si>
  <si>
    <t>135,79</t>
  </si>
  <si>
    <t>DEMOLIÇÃO DE ALVENARIA DE BLOCO FURADO, DE FORMA MANUAL, SEM REAPROVEITAMENTO. AF_09/2023</t>
  </si>
  <si>
    <t>DEMOLIÇÃO DE ALVENARIA DE TIJOLO MACIÇO, DE FORMA MANUAL, COM REAPROVEITAMENTO. AF_09/2023</t>
  </si>
  <si>
    <t>202,73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</si>
  <si>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</si>
  <si>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</si>
  <si>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</si>
  <si>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</si>
  <si>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193,45</t>
  </si>
  <si>
    <t>DEMOLIÇÃO DE LAJES, EM CONCRETO ARMADO, DE FORMA MANUAL, SEM REAPROVEITAMENTO. AF_09/2023</t>
  </si>
  <si>
    <t>309,77</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</si>
  <si>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</si>
  <si>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</si>
  <si>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</si>
  <si>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</si>
  <si>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</si>
  <si>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</si>
  <si>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</si>
  <si>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</si>
  <si>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</si>
  <si>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</si>
  <si>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</si>
  <si>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</si>
  <si>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</si>
  <si>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</si>
  <si>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</si>
  <si>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</si>
  <si>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</si>
  <si>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</si>
  <si>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</si>
  <si>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</si>
  <si>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</si>
  <si>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96,45</t>
  </si>
  <si>
    <t>REMOÇÃO DE TESOURAS DE MADEIRA, COM VÃO MAIOR OU IGUAL A 8M, DE FORMA MANUAL, SEM REAPROVEITAMENTO. AF_09/2023</t>
  </si>
  <si>
    <t>218,66</t>
  </si>
  <si>
    <t>REMOÇÃO DE TESOURAS DE MADEIRA, COM VÃO MENOR QUE 8M, DE FORMA MECANIZADA, COM REAPROVEITAMENTO. AF_09/2023</t>
  </si>
  <si>
    <t>141,56</t>
  </si>
  <si>
    <t>REMOÇÃO DE TESOURAS DE MADEIRA, COM VÃO MAIOR OU IGUAL A 8M, DE FORMA MECANIZADA, COM REAPROVEITAMENTO. AF_09/2023</t>
  </si>
  <si>
    <t>181,56</t>
  </si>
  <si>
    <t>REMOÇÃO DE TRAMA METÁLICA PARA COBERTURA, DE FORMA MANUAL, SEM REAPROVEITAMENTO. AF_09/2023</t>
  </si>
  <si>
    <t>REMOÇÃO DE TESOURAS METÁLICAS, COM VÃO MENOR QUE 8M, DE FORMA MANUAL, SEM REAPROVEITAMENTO. AF_09/2023</t>
  </si>
  <si>
    <t>337,96</t>
  </si>
  <si>
    <t>REMOÇÃO DE TESOURAS METÁLICAS, COM VÃO MAIOR OU IGUAL A 8M, DE FORMA MANUAL, SEM REAPROVEITAMENTO. AF_09/2023</t>
  </si>
  <si>
    <t>669,86</t>
  </si>
  <si>
    <t>REMOÇÃO DE TESOURAS METÁLICAS, COM VÃO MENOR QUE 8M, DE FORMA MECANIZADA, COM REAPROVEITAMENTO. AF_09/2023</t>
  </si>
  <si>
    <t>220,12</t>
  </si>
  <si>
    <t>REMOÇÃO DE TESOURAS METÁLICAS, COM VÃO MAIOR OU IGUAL A 8M, DE FORMA MECANIZADA, COM REAPROVEITAMENTO. AF_09/2023</t>
  </si>
  <si>
    <t>308,93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</si>
  <si>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</si>
  <si>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</si>
  <si>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</si>
  <si>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</si>
  <si>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</si>
  <si>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</si>
  <si>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</si>
  <si>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104789</t>
  </si>
  <si>
    <t>DEMOLIÇÃO DE PISO DE CONCRETO SIMPLES, DE FORMA MANUAL, SEM REAPROVEITAMENTO. AF_09/2023</t>
  </si>
  <si>
    <t>232,91</t>
  </si>
  <si>
    <t>104790</t>
  </si>
  <si>
    <t>DEMOLIÇÃO DE PISO DE CONCRETO SIMPLES, DE FORMA MECANIZADA COM MARTELETE, SEM REAPROVEITAMENTO. AF_09/2023</t>
  </si>
  <si>
    <t>113,50</t>
  </si>
  <si>
    <t>104791</t>
  </si>
  <si>
    <t>DEMOLIÇÃO DE ARGAMASSAS, DE FORMA DE FORMA MECANIZADA COM MARTELETE, SEM REAPROVEITAMENTO. AF_09/2023</t>
  </si>
  <si>
    <t>104792</t>
  </si>
  <si>
    <t>REMOÇÃO DE CABOS ELÉTRICOS, COM SEÇÃO DE ATÉ 2,5 MM², DE FORMA MANUAL, SEM REAPROVEITAMENTO. AF_09/2023</t>
  </si>
  <si>
    <t>104793</t>
  </si>
  <si>
    <t>REMOÇÃO DE CABOS ELÉTRICOS, COM SEÇÃO MAIOR QUE 2,5 MM² E MENOR QUE 10 MM², DE FORMA MANUAL, SEM REAPROVEITAMENTO. AF_09/2023</t>
  </si>
  <si>
    <t>104794</t>
  </si>
  <si>
    <t>REMOÇÃO DE CABOS ELÉTRICOS, COM SEÇÃO DE 16 MM², FORMA MANUAL, SEM REAPROVEITAMENTO. AF_09/2023</t>
  </si>
  <si>
    <t>104795</t>
  </si>
  <si>
    <t>REMOÇÃO DE CABOS ELÉTRICOS, COM SEÇÃO DE 25 MM², FORMA MANUAL, SEM REAPROVEITAMENTO. AF_09/2023</t>
  </si>
  <si>
    <t>104796</t>
  </si>
  <si>
    <t>DEMOLIÇÃO DE GUIAS, SARJETAS OU SARJETÕES, DE FORMA MECANIZADA, SEM REAPROVEITAMENTO. AF_09/2023</t>
  </si>
  <si>
    <t>104797</t>
  </si>
  <si>
    <t>REMOÇAO DE GUIAS PRÉ-FABRICADAS DE CONCRETO, DE FORMA MECANIZADA, COM REAPROVEITAMENTO. AF_09/2023</t>
  </si>
  <si>
    <t>104798</t>
  </si>
  <si>
    <t>REMOÇÃO DE SUPORTE METÁLICO OU DE MADEIRA PARA PLACAS DE SINALIZAÇÃO VIÁRIA, DE FORMA MANUAL, SEM REAPROVEITAMENTO. AF_09/2023</t>
  </si>
  <si>
    <t>104799</t>
  </si>
  <si>
    <t>REMOÇÃO DE PLACAS DE SINALIZAÇÃO VIÁRIA, DE FORMA MANUAL, SEM REAPROVEITAMENTO. AF_09/2023</t>
  </si>
  <si>
    <t>104800</t>
  </si>
  <si>
    <t>REMOÇÃO DE CERCAS E MOURÕES, DE FORMA MANUAL, SEM REAPROVEITAMENTO. AF_09/2023</t>
  </si>
  <si>
    <t>104801</t>
  </si>
  <si>
    <t>REMOÇÃO DE ALAMBRADOS PARA QUADRAS POLIESPORTIVAS, ESTRUTURADO POR TUBOS DE AÇO GALVANIZADO, COM TELA DE ARAME GALVANIZADO, DE FORMA MANUAL, SEM REAPROVEITAMENTO. AF_09/2023</t>
  </si>
  <si>
    <t>104802</t>
  </si>
  <si>
    <t>REMOÇÃO DE TELA DE ARAME GALVANIZADO DE ALAMBRADOS PARA QUADRAS POLIESPORTIVAS, DE FORMA MANUAL, SEM REMOÇÃO DA ESTRUTURA DE SUSTENTAÇÃO, SEM REAPROVEITAMENTO. AF_09/2023</t>
  </si>
  <si>
    <t>104803</t>
  </si>
  <si>
    <t>REMOÇÃO CALHAS E RUFOS, DE FORMA MANUAL, SEM REAPROVEITAMENTO. AF_09/2023</t>
  </si>
  <si>
    <t>141,53</t>
  </si>
  <si>
    <t>63,21</t>
  </si>
  <si>
    <t>LOCAÇÃO COM CAVALETE COM ALTURA DE 1,00 M - 2 UTILIZAÇÕES. AF_10/2018</t>
  </si>
  <si>
    <t>173,49</t>
  </si>
  <si>
    <t>LOCAÇÃO COM CAVALETE COM ALTURA DE 0,50 M - 2 UTILIZAÇÕES. AF_10/2018</t>
  </si>
  <si>
    <t>115,31</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</si>
  <si>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</si>
  <si>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</si>
  <si>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</si>
  <si>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</si>
  <si>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</si>
  <si>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</si>
  <si>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</si>
  <si>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</si>
  <si>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</si>
  <si>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</si>
  <si>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</si>
  <si>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</si>
  <si>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</si>
  <si>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</si>
  <si>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</si>
  <si>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</si>
  <si>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</si>
  <si>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</si>
  <si>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</si>
  <si>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</si>
  <si>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</si>
  <si>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</si>
  <si>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</si>
  <si>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</si>
  <si>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</si>
  <si>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3,86</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</si>
  <si>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</si>
  <si>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</si>
  <si>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</si>
  <si>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100937</t>
  </si>
  <si>
    <t>TRANSPORTE COM CAMINHÃO BASCULANTE DE 6 M³, EM VIA INTERNA (DENTRO DO CANTEIRO - UNIDADE: M3XKM). AF_07/2020</t>
  </si>
  <si>
    <t>100938</t>
  </si>
  <si>
    <t>TRANSPORTE COM CAMINHÃO BASCULANTE DE 10 M³, EM VIA INTERNA (DENTRO DO CANTEIRO - UNIDADE: M3XKM). AF_07/2020</t>
  </si>
  <si>
    <t>100939</t>
  </si>
  <si>
    <t>TRANSPORTE COM CAMINHÃO BASCULANTE DE 14 M³, EM VIA INTERNA (DENTRO DO CANTEIRO - UNIDADE:M3XKM). AF_07/2020</t>
  </si>
  <si>
    <t>100940</t>
  </si>
  <si>
    <t>TRANSPORTE COM CAMINHÃO BASCULANTE DE 18 M³, EM VIA INTERNA (DENTRO DO CANTEIRO - UNIDADE: M3XKM). AF_07/2020</t>
  </si>
  <si>
    <t>100941</t>
  </si>
  <si>
    <t>TRANSPORTE COM CAMINHÃO BASCULANTE DE 6 M³, EM VIA INTERNA (DENTRO DO CANTEIRO - UNIDADE: TXKM). AF_07/2020</t>
  </si>
  <si>
    <t>100942</t>
  </si>
  <si>
    <t>TRANSPORTE COM CAMINHÃO BASCULANTE DE 10 M³, EM VIA INTERNA A OBRA (UNIDADE: TXKM). AF_07/2020</t>
  </si>
  <si>
    <t>100943</t>
  </si>
  <si>
    <t>TRANSPORTE COM CAMINHÃO BASCULANTE DE 14 M³, EM VIA INTERNA (DENTRO DO CANTEIRO - UNIDADE: TXKM). AF_07/2020</t>
  </si>
  <si>
    <t>100944</t>
  </si>
  <si>
    <t>TRANSPORTE COM CAMINHÃO BASCULANTE DE 18 M³, EM VIA INTERNA (DENTRO DO CANTEIRO - UNIDADE: TXKM). AF_07/2020</t>
  </si>
  <si>
    <t>100945</t>
  </si>
  <si>
    <t>TRANSPORTE COM CAMINHÃO CARROCERIA 9T, EM VIA URBANA EM LEITO NATURAL (UNIDADE: TXKM). AF_07/2020</t>
  </si>
  <si>
    <t>100946</t>
  </si>
  <si>
    <t>TRANSPORTE COM CAMINHÃO CARROCERIA 9T, EM VIA URBANA EM REVESTIMENTO PRIMÁRIO (UNIDADE: TXKM). AF_07/2020</t>
  </si>
  <si>
    <t>100947</t>
  </si>
  <si>
    <t>TRANSPORTE COM CAMINHÃO CARROCERIA 9T, EM VIA URBANA PAVIMENTADA, DMT ATÉ 30KM (UNIDADE: TXKM). AF_07/2020</t>
  </si>
  <si>
    <t>100948</t>
  </si>
  <si>
    <t>TRANSPORTE COM CAMINHÃO CARROCERIA 9T, EM VIA URBANA PAVIMENTADA, ADICIONAL PARA DMT EXCEDENTE A 30 KM (UNIDADE: TXKM). AF_07/2020</t>
  </si>
  <si>
    <t>100949</t>
  </si>
  <si>
    <t>TRANSPORTE COM CAMINHÃO CARROCERIA 9T, EM VIA INTERNA (DENTRO DO CANTEIRO - UNIDADE: TXKM). AF_07/2020</t>
  </si>
  <si>
    <t>100950</t>
  </si>
  <si>
    <t>TRANSPORTE COM CAMINHÃO CARROCERIA COM GUINDAUTO (MUNCK),  MOMENTO MÁXIMO DE CARGA 11,7 TM, EM VIA URBANA EM LEITO NATURAL (UNIDADE: TXKM). AF_07/2020</t>
  </si>
  <si>
    <t>100951</t>
  </si>
  <si>
    <t>TRANSPORTE COM CAMINHÃO CARROCERIA COM GUINDAUTO (MUNCK),  MOMENTO MÁXIMO DE CARGA 11,7 TM, EM VIA URBANA EM REVESTIMENTO PRIMÁRIO (UNIDADE: TXKM). AF_07/2020</t>
  </si>
  <si>
    <t>100952</t>
  </si>
  <si>
    <t>TRANSPORTE COM CAMINHÃO CARROCERIA COM GUINDAUTO (MUNCK),  MOMENTO MÁXIMO DE CARGA 11,7 TM, EM VIA URBANA PAVIMENTADA, DMT ATÉ 30KM (UNIDADE: TXKM). AF_07/2020</t>
  </si>
  <si>
    <t>100953</t>
  </si>
  <si>
    <t>TRANSPORTE COM CAMINHÃO CARROCERIA COM GUINDAUTO (MUNCK),  MOMENTO MÁXIMO DE CARGA 11,7 TM, EM VIA URBANA PAVIMENTADA, ADICIONAL PARA DMT EXCEDENTE A 30 KM (UNIDADE: TXKM). AF_07/2020</t>
  </si>
  <si>
    <t>100954</t>
  </si>
  <si>
    <t>TRANSPORTE COM CAMINHÃO CARROCERIA COM GUINDAUTO (MUNCK),  MOMENTO MÁXIMO DE CARGA 11,7 TM, EM VIA INTERNA (DENTRO DO CANTEIRO - UNIDADE: TXKM). AF_07/2020</t>
  </si>
  <si>
    <t>100955</t>
  </si>
  <si>
    <t>TRANSPORTE COM CAMINHÃO PIPA DE 6 M³, EM VIA URBANA EM LEITO NATURAL (UNIDADE: M3XKM). AF_07/2020</t>
  </si>
  <si>
    <t>5,03</t>
  </si>
  <si>
    <t>100956</t>
  </si>
  <si>
    <t>TRANSPORTE COM CAMINHÃO PIPA DE 6 M³, EM VIA URBANA EM REVESTIMENTO PRIMÁRIO (UNIDADE: M3XKM). AF_07/2020</t>
  </si>
  <si>
    <t>100957</t>
  </si>
  <si>
    <t>TRANSPORTE COM CAMINHÃO PIPA DE 6 M³, EM VIA URBANA PAVIMENTADA, DMT ATÉ 30KM (UNIDADE: M3XKM). AF_07/2020</t>
  </si>
  <si>
    <t>100958</t>
  </si>
  <si>
    <t>TRANSPORTE COM CAMINHÃO PIPA DE 6 M³, EM VIA URBANA PAVIMENTADA, ADICIONAL PARA DMT EXCEDENTE A 30 KM (UNIDADE: M3XKM). AF_07/2020</t>
  </si>
  <si>
    <t>100959</t>
  </si>
  <si>
    <t>TRANSPORTE COM CAMINHÃO PIPA DE 6 M³, EM VIA INTERNA (DENTRO DO CANTEIRO - UNIDADE: M3XKM). AF_07/2020</t>
  </si>
  <si>
    <t>100960</t>
  </si>
  <si>
    <t>TRANSPORTE COM CAMINHÃO PIPA DE 10 M³, EM VIA URBANA EM LEITO NATURAL (UNIDADE: M3XKM). AF_07/2020</t>
  </si>
  <si>
    <t>100961</t>
  </si>
  <si>
    <t>TRANSPORTE COM CAMINHÃO PIPA DE 10 M³, EM VIA URBANA EM REVESTIMENTO PRIMÁRIO (UNIDADE: M3XKM). AF_07/2020</t>
  </si>
  <si>
    <t>100962</t>
  </si>
  <si>
    <t>TRANSPORTE COM CAMINHÃO PIPA DE 10 M³, EM VIA URBANA PAVIMENTADA, DMT ATÉ 30KM (UNIDADE: M3XKM). AF_07/2020</t>
  </si>
  <si>
    <t>100963</t>
  </si>
  <si>
    <t>TRANSPORTE COM CAMINHÃO PIPA DE 10 M³, EM VIA URBANA PAVIMENTADA, ADICIONAL PARA DMT EXCEDENTE A 30 KM (UNIDADE: M3XKM). AF_07/2020</t>
  </si>
  <si>
    <t>100964</t>
  </si>
  <si>
    <t>TRANSPORTE COM CAMINHÃO PIPA DE 10 M³, EM VIA INTERNA (DENTRO DO CANTEIRO - UNIDADE: M3XKM). AF_07/2020</t>
  </si>
  <si>
    <t>100973</t>
  </si>
  <si>
    <t>CARGA, MANOBRA E DESCARGA DE SOLOS E MATERIAIS GRANULARES EM CAMINHÃO BASCULANTE 6 M³ - CARGA COM PÁ CARREGADEIRA (CAÇAMBA DE 1,7 A 2,8 M³ / 128 HP) E DESCARGA LIVRE (UNIDADE: M3). AF_07/2020</t>
  </si>
  <si>
    <t>100974</t>
  </si>
  <si>
    <t>CARGA, MANOBRA E DESCARGA DE SOLOS E MATERIAIS GRANULARES EM CAMINHÃO BASCULANTE 10 M³ - CARGA COM PÁ CARREGADEIRA (CAÇAMBA DE 1,7 A 2,8 M³ / 128 HP) E DESCARGA LIVRE (UNIDADE: M3). AF_07/2020</t>
  </si>
  <si>
    <t>100975</t>
  </si>
  <si>
    <t>CARGA, MANOBRA E DESCARGA DE SOLOS E MATERIAIS GRANULARES EM CAMINHÃO BASCULANTE 14 M³ - CARGA COM PÁ CARREGADEIRA (CAÇAMBA DE 1,7 A 2,8 M³ / 128 HP) E DESCARGA LIVRE (UNIDADE: M3). AF_07/2020</t>
  </si>
  <si>
    <t>100965</t>
  </si>
  <si>
    <t>TRANSPORTE COM CAMINHÃO TANQUE DE TRANSPORTE DE MATERIAL ASFÁLTICO DE 30000 L, EM VIA URBANA EM  LEITO NATURAL (UNIDADE: TXKM). AF_07/2020</t>
  </si>
  <si>
    <t>100966</t>
  </si>
  <si>
    <t>TRANSPORTE COM CAMINHÃO TANQUE DE TRANSPORTE DE MATERIAL ASFÁLTICO DE 30000 L, EM VIA URBANA EM  REVESTIMENTO PRIMÁRIO (UNIDADE: TXKM). AF_07/2020</t>
  </si>
  <si>
    <t>100969</t>
  </si>
  <si>
    <t>TRANSPORTE COM CAMINHÃO TANQUE DE TRANSPORTE DE MATERIAL ASFÁLTICO DE 20000 L, EM VIA URBANA EM LEITO NATURAL (UNIDADE: TXKM). AF_07/2020</t>
  </si>
  <si>
    <t>100970</t>
  </si>
  <si>
    <t>TRANSPORTE COM CAMINHÃO TANQUE DE TRANSPORTE DE MATERIAL ASFÁLTICO DE 20000 L, EM VIA URBANA EM  REVESTIMENTO PRIMÁRIO (UNIDADE: TXKM). AF_07/2020</t>
  </si>
  <si>
    <t>102330</t>
  </si>
  <si>
    <t>TRANSPORTE COM CAMINHÃO TANQUE DE TRANSPORTE DE MATERIAL ASFÁLTICO DE 30000 L, EM VIA URBANA PAVIMENTADA, DMT ATÉ 30KM (UNIDADE: TXKM). AF_07/2020</t>
  </si>
  <si>
    <t>102331</t>
  </si>
  <si>
    <t>TRANSPORTE COM CAMINHÃO TANQUE DE TRANSPORTE DE MATERIAL ASFÁLTICO DE 30000 L, EM VIA URBANA PAVIMENTADA, ADICIONAL PARA DMT EXCEDENTE A 30 KM (UNIDADE: TXKM). AF_07/2020</t>
  </si>
  <si>
    <t>102332</t>
  </si>
  <si>
    <t>TRANSPORTE COM CAMINHÃO TANQUE DE TRANSPORTE DE MATERIAL ASFÁLTICO DE 20000 L, EM VIA URBANA PAVIMENTADA, DMT ATÉ 30KM (UNIDADE: TXKM). AF_07/2020</t>
  </si>
  <si>
    <t>102333</t>
  </si>
  <si>
    <t>TRANSPORTE COM CAMINHÃO TANQUE DE TRANSPORTE DE MATERIAL ASFÁLTICO DE 20000 L, EM VIA URBANA PAVIMENTADA, ADICIONAL PARA DMT EXCEDENTE A 30 KM (UNIDADE: TXKM). AF_07/2020</t>
  </si>
  <si>
    <t>101019</t>
  </si>
  <si>
    <t>CARGA, MANOBRA E DESCARGA MANUAL DE TUBOS PLÁSTICOS, DN MENOR OU IGUAL A 100 MM, EM CAMINHÃO CARROCERIA 9T. AF_07/2020</t>
  </si>
  <si>
    <t>614,44</t>
  </si>
  <si>
    <t>101479</t>
  </si>
  <si>
    <t>CARGA, MANOBRA E DESCARGA MANUAL DE TUBOS PLÁSTICOS, DN 200 MM, EM CAMINHÃO CARROCERIA 9T. AF_07/2020</t>
  </si>
  <si>
    <t>179,01</t>
  </si>
  <si>
    <t>102568</t>
  </si>
  <si>
    <t>CARGA, MANOBRA E DESCARGA MANUAL DE TUBOS PLÁSTICOS, DN 150 MM, EM CAMINHÃO CARROCERIA 9T. AF_06/2021</t>
  </si>
  <si>
    <t>304,95</t>
  </si>
  <si>
    <t>100976</t>
  </si>
  <si>
    <t>CARGA, MANOBRA E DESCARGA DE SOLOS E MATERIAIS GRANULARES EM CAMINHÃO BASCULANTE 18 M³ - CARGA COM PÁ CARREGADEIRA (CAÇAMBA DE 1,7 A 2,8 M³ / 128 HP) E DESCARGA LIVRE (UNIDADE: M3). AF_07/2020</t>
  </si>
  <si>
    <t>100977</t>
  </si>
  <si>
    <t>CARGA, MANOBRA E DESCARGA DE SOLOS E MATERIAIS GRANULARES EM CAMINHÃO BASCULANTE 6 M³ - CARGA COM ESCAVADEIRA HIDRÁULICA (CAÇAMBA DE 1,20 M³ / 155 HP) E DESCARGA LIVRE (UNIDADE: M3). AF_07/2020</t>
  </si>
  <si>
    <t>100978</t>
  </si>
  <si>
    <t>CARGA, MANOBRA E DESCARGA DE SOLOS E MATERIAIS GRANULARES EM CAMINHÃO BASCULANTE 10 M³ - CARGA COM ESCAVADEIRA HIDRÁULICA (CAÇAMBA DE 1,20 M³ / 155 HP) E DESCARGA LIVRE (UNIDADE: M3). AF_07/2020</t>
  </si>
  <si>
    <t>100979</t>
  </si>
  <si>
    <t>CARGA, MANOBRA E DESCARGA DE SOLOS E MATERIAIS GRANULARES EM CAMINHÃO BASCULANTE 14 M³ - CARGA COM ESCAVADEIRA HIDRÁULICA (CAÇAMBA DE 1,20 M³ / 155 HP) E DESCARGA LIVRE (UNIDADE: M3). AF_07/2020</t>
  </si>
  <si>
    <t>100980</t>
  </si>
  <si>
    <t>CARGA, MANOBRA E DESCARGA DE SOLOS E MATERIAIS GRANULARES EM CAMINHÃO BASCULANTE 18 M³ - CARGA COM ESCAVADEIRA HIDRÁULICA (CAÇAMBA DE 1,20 M³ / 155 HP) E DESCARGA LIVRE (UNIDADE: M3). AF_07/2020</t>
  </si>
  <si>
    <t>100981</t>
  </si>
  <si>
    <t>CARGA, MANOBRA E DESCARGA DE ENTULHO EM CAMINHÃO BASCULANTE 6 M³ - CARGA COM ESCAVADEIRA HIDRÁULICA  (CAÇAMBA DE 0,80 M³ / 111 HP) E DESCARGA LIVRE (UNIDADE: M3). AF_07/2020</t>
  </si>
  <si>
    <t>100982</t>
  </si>
  <si>
    <t>CARGA, MANOBRA E DESCARGA DE ENTULHO EM CAMINHÃO BASCULANTE 10 M³ - CARGA COM ESCAVADEIRA HIDRÁULICA  (CAÇAMBA DE 0,80 M³ / 111 HP) E DESCARGA LIVRE (UNIDADE: M3). AF_07/2020</t>
  </si>
  <si>
    <t>100983</t>
  </si>
  <si>
    <t>CARGA, MANOBRA E DESCARGA DE ENTULHO EM CAMINHÃO BASCULANTE 14 M³ - CARGA COM ESCAVADEIRA HIDRÁULICA  (CAÇAMBA DE 0,80 M³ / 111 HP) E DESCARGA LIVRE (UNIDADE: M3). AF_07/2020</t>
  </si>
  <si>
    <t>100984</t>
  </si>
  <si>
    <t>CARGA, MANOBRA E DESCARGA DE ENTULHO EM CAMINHÃO BASCULANTE 18 M³ - CARGA COM ESCAVADEIRA HIDRÁULICA  (CAÇAMBA DE 0,80 M³ / 111 HP) E DESCARGA LIVRE (UNIDADE: M3). AF_07/2020</t>
  </si>
  <si>
    <t>100985</t>
  </si>
  <si>
    <t>CARGA DE MISTURA ASFÁLTICA EM CAMINHÃO BASCULANTE 6 M³ (UNIDADE: M3). AF_07/2020</t>
  </si>
  <si>
    <t>100986</t>
  </si>
  <si>
    <t>CARGA DE MISTURA ASFÁLTICA EM CAMINHÃO BASCULANTE 10 M³ (UNIDADE: M3). AF_07/2020</t>
  </si>
  <si>
    <t>100987</t>
  </si>
  <si>
    <t>CARGA DE MISTURA ASFÁLTICA EM CAMINHÃO BASCULANTE 14 M³ (UNIDADE: M3). AF_07/2020</t>
  </si>
  <si>
    <t>100988</t>
  </si>
  <si>
    <t>CARGA DE MISTURA ASFÁLTICA EM CAMINHÃO BASCULANTE 18 M³ (UNIDADE: M3). AF_07/2020</t>
  </si>
  <si>
    <t>100989</t>
  </si>
  <si>
    <t>CARGA, MANOBRA E DESCARGA DE SOLOS E MATERIAIS GRANULARES EM CAMINHÃO BASCULANTE 6 M³ - CARGA COM PÁ CARREGADEIRA (CAÇAMBA DE 1,7 A 2,8 M³ / 128 HP) E DESCARGA LIVRE (UNIDADE: T). AF_07/2020</t>
  </si>
  <si>
    <t>100990</t>
  </si>
  <si>
    <t>CARGA, MANOBRA E DESCARGA DE SOLOS E MATERIAIS GRANULARES EM CAMINHÃO BASCULANTE 10 M³ - CARGA COM PÁ CARREGADEIRA (CAÇAMBA DE 1,7 A 2,8 M³ / 128 HP) E DESCARGA LIVRE (UNIDADE: T). AF_07/2020</t>
  </si>
  <si>
    <t>100991</t>
  </si>
  <si>
    <t>CARGA, MANOBRA E DESCARGA DE SOLOS E MATERIAIS GRANULARES EM CAMINHÃO BASCULANTE 14 M³ - CARGA COM PÁ CARREGADEIRA (CAÇAMBA DE 1,7 A 2,8 M³ / 128 HP) E DESCARGA LIVRE (UNIDADE: T). AF_07/2020</t>
  </si>
  <si>
    <t>100992</t>
  </si>
  <si>
    <t>CARGA, MANOBRA E DESCARGA DE SOLOS E MATERIAIS GRANULARES EM CAMINHÃO BASCULANTE 18 M³ - CARGA COM PÁ CARREGADEIRA (CAÇAMBA DE 1,7 A 2,8 M³ / 128 HP) E DESCARGA LIVRE (UNIDADE: T). AF_07/2020</t>
  </si>
  <si>
    <t>100993</t>
  </si>
  <si>
    <t>CARGA, MANOBRA E DESCARGA DE SOLOS E MATERIAIS GRANULARES EM CAMINHÃO BASCULANTE 6 M³ - CARGA COM ESCAVADEIRA HIDRÁULICA (CAÇAMBA DE 1,20 M³ / 155 HP) E DESCARGA LIVRE (UNIDADE: T). AF_07/2020</t>
  </si>
  <si>
    <t>100994</t>
  </si>
  <si>
    <t>CARGA, MANOBRA E DESCARGA DE SOLOS E MATERIAIS GRANULARES EM CAMINHÃO BASCULANTE 10 M³ - CARGA COM ESCAVADEIRA HIDRÁULICA (CAÇAMBA DE 1,20 M³ / 155 HP) E DESCARGA LIVRE (UNIDADE: T). AF_07/2020</t>
  </si>
  <si>
    <t>100995</t>
  </si>
  <si>
    <t>CARGA, MANOBRA E DESCARGA DE SOLOS E MATERIAIS GRANULARES EM CAMINHÃO BASCULANTE 14 M³ - CARGA COM ESCAVADEIRA HIDRÁULICA (CAÇAMBA DE 1,20 M³ / 155 HP) E DESCARGA LIVRE (UNIDADE: T). AF_07/2020</t>
  </si>
  <si>
    <t>100996</t>
  </si>
  <si>
    <t>CARGA, MANOBRA E DESCARGA DE SOLOS E MATERIAIS GRANULARES EM CAMINHÃO BASCULANTE 18 M³ - CARGA COM ESCAVADEIRA HIDRÁULICA (CAÇAMBA DE 1,20 M³ / 155 HP) E DESCARGA LIVRE (UNIDADE: T). AF_07/2020</t>
  </si>
  <si>
    <t>100997</t>
  </si>
  <si>
    <t>CARGA, MANOBRA E DESCARGA DE ENTULHO EM CAMINHÃO BASCULANTE 6 M³ - CARGA COM ESCAVADEIRA HIDRÁULICA  (CAÇAMBA DE 0,80 M³ / 111 HP) E DESCARGA LIVRE (UNIDADE: T). AF_07/2020</t>
  </si>
  <si>
    <t>100998</t>
  </si>
  <si>
    <t>CARGA, MANOBRA E DESCARGA DE ENTULHO EM CAMINHÃO BASCULANTE 10 M³ - CARGA COM ESCAVADEIRA HIDRÁULICA  (CAÇAMBA DE 0,80 M³ / 111 HP) E DESCARGA LIVRE (UNIDADE: T). AF_07/2020</t>
  </si>
  <si>
    <t>100999</t>
  </si>
  <si>
    <t>CARGA, MANOBRA E DESCARGA DE ENTULHO EM CAMINHÃO BASCULANTE 14 M³ - CARGA COM ESCAVADEIRA HIDRÁULICA  (CAÇAMBA DE 0,80 M³ / 111 HP) E DESCARGA LIVRE (UNIDADE: T). AF_07/2020</t>
  </si>
  <si>
    <t>101000</t>
  </si>
  <si>
    <t>CARGA, MANOBRA E DESCARGA DE ENTULHO EM CAMINHÃO BASCULANTE 18 M³ - CARGA COM ESCAVADEIRA HIDRÁULICA  (CAÇAMBA DE 0,80 M³ / 111 HP) E DESCARGA LIVRE (UNIDADE: T). AF_07/2020</t>
  </si>
  <si>
    <t>101001</t>
  </si>
  <si>
    <t>CARGA DE MISTURA ASFÁLTICA EM CAMINHÃO BASCULANTE 6 M³ (UNIDADE: T). AF_07/2020</t>
  </si>
  <si>
    <t>101002</t>
  </si>
  <si>
    <t>CARGA DE MISTURA ASFÁLTICA EM CAMINHÃO BASCULANTE 10 M³ (UNIDADE: T). AF_07/2020</t>
  </si>
  <si>
    <t>101003</t>
  </si>
  <si>
    <t>CARGA DE MISTURA ASFÁLTICA EM CAMINHÃO BASCULANTE 14 M³ (UNIDADE: T). AF_07/2020</t>
  </si>
  <si>
    <t>101004</t>
  </si>
  <si>
    <t>CARGA DE MISTURA ASFÁLTICA EM CAMINHÃO BASCULANTE 18 M³ (UNIDADE: T). AF_07/2020</t>
  </si>
  <si>
    <t>101005</t>
  </si>
  <si>
    <t>CARGA, MANOBRA E DESCARGA DE ÁGUA EM CAMINHÃO PIPA 6 M³. AF_07/2020</t>
  </si>
  <si>
    <t>101006</t>
  </si>
  <si>
    <t>CARGA, MANOBRA E DESCARGA DE ÁGUA EM CAMINHÃO PIPA 10 M³. AF_07/2020</t>
  </si>
  <si>
    <t>101007</t>
  </si>
  <si>
    <t>CARGA DE ÁGUA EM CAMINHÃO PIPA 6 M³. AF_07/2020</t>
  </si>
  <si>
    <t>101008</t>
  </si>
  <si>
    <t>CARGA DE ÁGUA EM CAMINHÃO PIPA 10 M³. AF_07/2020</t>
  </si>
  <si>
    <t>101009</t>
  </si>
  <si>
    <t>CARGA, MANOBRA E DESCARGA DE POSTE DE CONCRETO EM CAMINHÃO CARROCERIA COM GUINDAUTO (MUNCK) 11,7 TM. AF_07/2020</t>
  </si>
  <si>
    <t>101010</t>
  </si>
  <si>
    <t>CARGA, MANOBRA E DESCARGA DE PERFIL METÁLICO EM CAMINHÃO CARROCERIA COM GUINDAUTO (MUNCK) 11,7 TM. AF_07/2020</t>
  </si>
  <si>
    <t>101013</t>
  </si>
  <si>
    <t>CARGA, MANOBRA E DESCARGA DE TUBOS DE CONCRETO, DN MENOR OU IGUAL A 300 MM, EM CAMINHÃO CARROCERIA COM GUINDAUTO (MUNCK) 11,7 TM. AF_07/2020</t>
  </si>
  <si>
    <t>101014</t>
  </si>
  <si>
    <t>CARGA, MANOBRA E DESCARGA DE TUBOS DE CONCRETO, DN 400 MM, EM CAMINHÃO CARROCERIA COM GUINDAUTO (MUNCK) 11,7 TM. AF_07/2020</t>
  </si>
  <si>
    <t>101015</t>
  </si>
  <si>
    <t>CARGA, MANOBRA E DESCARGA DE TUBOS DE CONCRETO, DN 500 MM, EM CAMINHÃO CARROCERIA COM GUINDAUTO (MUNCK) 11,7 TM. AF_07/2020</t>
  </si>
  <si>
    <t>101016</t>
  </si>
  <si>
    <t>CARGA, MANOBRA E DESCARGA DE TUBOS METÁLICOS, DN MENOR OU IGUAL A 150 MM, EM CAMINHÃO CARROCERIA COM GUINDAUTO (MUNCK) 11,7 TM. AF_07/2020</t>
  </si>
  <si>
    <t>101017</t>
  </si>
  <si>
    <t>CARGA, MANOBRA E DESCARGA DE TUBOS METÁLICOS, DN 200 MM, EM CAMINHÃO CARROCERIA COM GUINDAUTO (MUNCK) 11,7 TM. AF_07/2020</t>
  </si>
  <si>
    <t>31,45</t>
  </si>
  <si>
    <t>101018</t>
  </si>
  <si>
    <t>CARGA, MANOBRA E DESCARGA DE TUBOS METÁLICOS, DN 250 MM, EM CAMINHÃO CARROCERIA COM GUINDAUTO (MUNCK) 11,7 TM. AF_07/2020</t>
  </si>
  <si>
    <t>101463</t>
  </si>
  <si>
    <t>CARGA, MANOBRA E DESCARGA DE TUBOS DE CONCRETO, DN 600 MM, EM CAMINHÃO CARROCERIA COM GUINDAUTO (MUNCK) 11,7 TM. AF_07/2020</t>
  </si>
  <si>
    <t>101464</t>
  </si>
  <si>
    <t>CARGA, MANOBRA E DESCARGA DE TUBOS DE CONCRETO, DN 700 MM, EM CAMINHÃO CARROCERIA COM GUINDAUTO (MUNCK) 11,7 TM. AF_07/2020</t>
  </si>
  <si>
    <t>101465</t>
  </si>
  <si>
    <t>CARGA, MANOBRA E DESCARGA DE TUBOS DE CONCRETO, DN 800 MM, EM CAMINHÃO CARROCERIA COM GUINDAUTO (MUNCK) 11,7 TM. AF_07/2020</t>
  </si>
  <si>
    <t>101466</t>
  </si>
  <si>
    <t>CARGA, MANOBRA E DESCARGA DE TUBOS DE CONCRETO, DN 900 MM, EM CAMINHÃO CARROCERIA COM GUINDAUTO (MUNCK) 11,7 TM. AF_07/2020</t>
  </si>
  <si>
    <t>101467</t>
  </si>
  <si>
    <t>CARGA, MANOBRA E DESCARGA DE TUBOS DE CONCRETO, DN 1000 MM, EM CAMINHÃO CARROCERIA COM GUINDAUTO (MUNCK) 11,7 TM. AF_07/2020</t>
  </si>
  <si>
    <t>101468</t>
  </si>
  <si>
    <t>CARGA, MANOBRA E DESCARGA DE TUBOS DE CONCRETO, DN 1200 MM, EM CAMINHÃO CARROCERIA COM GUINDAUTO (MUNCK) 11,7 TM. AF_07/2020</t>
  </si>
  <si>
    <t>101469</t>
  </si>
  <si>
    <t>CARGA, MANOBRA E DESCARGA DE TUBOS METÁLICOS, DN 300 MM, EM CAMINHÃO CARROCERIA COM GUINDAUTO (MUNCK) 11,7 TM. AF_07/2020</t>
  </si>
  <si>
    <t>101470</t>
  </si>
  <si>
    <t>CARGA, MANOBRA E DESCARGA DE TUBOS METÁLICOS, DN 350 MM, EM CAMINHÃO CARROCERIA COM GUINDAUTO (MUNCK) 11,7 TM. AF_07/2020</t>
  </si>
  <si>
    <t>31,02</t>
  </si>
  <si>
    <t>101471</t>
  </si>
  <si>
    <t>CARGA, MANOBRA E DESCARGA DE TUBOS METÁLICOS, DN 400 MM, EM CAMINHÃO CARROCERIA COM GUINDAUTO (MUNCK) 11,7 TM. AF_07/2020</t>
  </si>
  <si>
    <t>101472</t>
  </si>
  <si>
    <t>CARGA, MANOBRA E DESCARGA DE TUBOS METÁLICOS, DN 500 MM, EM CAMINHÃO CARROCERIA COM GUINDAUTO (MUNCK) 11,7 TM. AF_07/2020</t>
  </si>
  <si>
    <t>101473</t>
  </si>
  <si>
    <t>CARGA, MANOBRA E DESCARGA DE TUBOS METÁLICOS, DN 600 MM, EM CAMINHÃO CARROCERIA COM GUINDAUTO (MUNCK) 11,7 TM. AF_07/2020</t>
  </si>
  <si>
    <t>101474</t>
  </si>
  <si>
    <t>CARGA, MANOBRA E DESCARGA DE TUBOS METÁLICOS, DN 700 MM, EM CAMINHÃO CARROCERIA COM GUINDAUTO (MUNCK) 11,7 TM. AF_07/2020</t>
  </si>
  <si>
    <t>101475</t>
  </si>
  <si>
    <t>CARGA, MANOBRA E DESCARGA DE TUBOS METÁLICOS, DN 800 MM, EM CAMINHÃO CARROCERIA COM GUINDAUTO (MUNCK) 11,7 TM. AF_07/2020</t>
  </si>
  <si>
    <t>101476</t>
  </si>
  <si>
    <t>CARGA, MANOBRA E DESCARGA DE TUBOS METÁLICOS, DN 900 MM, EM CAMINHÃO CARROCERIA COM GUINDAUTO (MUNCK) 11,7 TM. AF_07/2020</t>
  </si>
  <si>
    <t>101477</t>
  </si>
  <si>
    <t>CARGA, MANOBRA E DESCARGA DE TUBOS METÁLICOS, DN 1000 MM, EM CAMINHÃO CARROCERIA COM GUINDAUTO (MUNCK) 11,7 TM. AF_07/2020</t>
  </si>
  <si>
    <t>13,82</t>
  </si>
  <si>
    <t>101478</t>
  </si>
  <si>
    <t>CARGA, MANOBRA E DESCARGA DE TUBOS METÁLICOS, DN 1200 MM, EM CAMINHÃO CARROCERIA COM GUINDAUTO (MUNCK) 11,7 TM. AF_07/2020</t>
  </si>
  <si>
    <t>101480</t>
  </si>
  <si>
    <t>CARGA, MANOBRA E DESCARGA DE TUBOS PLÁSTICOS, DN 250 MM, EM CAMINHÃO CARROCERIA COM GUINDAUTO (MUNCK) 11,7 TM. AF_07/2020</t>
  </si>
  <si>
    <t>101481</t>
  </si>
  <si>
    <t>CARGA, MANOBRA E DESCARGA DE TUBOS PLÁSTICOS, DN 300 MM, EM CAMINHÃO CARROCERIA COM GUINDAUTO (MUNCK) 11,7 TM. AF_07/2020</t>
  </si>
  <si>
    <t>101482</t>
  </si>
  <si>
    <t>CARGA, MANOBRA E DESCARGA DE TUBOS PLÁSTICOS, DN 400 MM, EM CAMINHÃO CARROCERIA COM GUINDAUTO (MUNCK) 11,7 TM. AF_07/2020</t>
  </si>
  <si>
    <t>101483</t>
  </si>
  <si>
    <t>CARGA, MANOBRA E DESCARGA DE TUBOS PLÁSTICOS, DN 500 MM, EM CAMINHÃO CARROCERIA COM GUINDAUTO (MUNCK) 11,7 TM. AF_07/2020</t>
  </si>
  <si>
    <t>101484</t>
  </si>
  <si>
    <t>CARGA, MANOBRA E DESCARGA DE TUBOS PLÁSTICOS, DN 600 MM, EM CAMINHÃO CARROCERIA COM GUINDAUTO (MUNCK) 11,7 TM. AF_07/2020</t>
  </si>
  <si>
    <t>202,94</t>
  </si>
  <si>
    <t>101485</t>
  </si>
  <si>
    <t>CARGA, MANOBRA E DESCARGA DE TUBOS PLÁSTICOS, DN 750 MM, EM CAMINHÃO CARROCERIA COM GUINDAUTO (MUNCK) 11,7 TM. AF_07/2020</t>
  </si>
  <si>
    <t>101486</t>
  </si>
  <si>
    <t>CARGA, MANOBRA E DESCARGA DE TUBOS PLÁSTICOS, DN 900 MM, EM CAMINHÃO CARROCERIA COM GUINDAUTO (MUNCK) 11,7 TM. AF_07/2020</t>
  </si>
  <si>
    <t>140,33</t>
  </si>
  <si>
    <t>101487</t>
  </si>
  <si>
    <t>CARGA, MANOBRA E DESCARGA DE TUBOS PLÁSTICOS, DN 1000 MM, EM CAMINHÃO CARROCERIA COM GUINDAUTO (MUNCK) 11,7 TM. AF_07/2020</t>
  </si>
  <si>
    <t>102,74</t>
  </si>
  <si>
    <t>101488</t>
  </si>
  <si>
    <t>CARGA, MANOBRA E DESCARGA DE TUBOS PLÁSTICOS, DN 1200 MM, EM CAMINHÃO CARROCERIA COM GUINDAUTO (MUNCK) 11,7 TM. AF_07/2020</t>
  </si>
  <si>
    <t>88,90</t>
  </si>
  <si>
    <t>101188</t>
  </si>
  <si>
    <t>RECOMPOSIÇÃO PARCIAL DE ARAME FARPADO Nº 14 CLASSE 250, FIXADO EM CERCA COM MOURÕES DE CONCRETO - FORNECIMENTO E INSTALAÇÃO. AF_05/2020</t>
  </si>
  <si>
    <t>6,68</t>
  </si>
  <si>
    <t>101189</t>
  </si>
  <si>
    <t>CERCA COM MOURÕES DE CONCRETO, RETO, H=3,00 M, ESPAÇAMENTO DE 2,5 M, CRAVADOS 0,5 M, COM 4 FIOS DE ARAME FARPADO Nº 14 CLASSE 250 - FORNECIMENTO E INSTALAÇÃO. AF_05/2020</t>
  </si>
  <si>
    <t>101190</t>
  </si>
  <si>
    <t>CERCA COM MOURÕES DE CONCRETO, RETO, H=3,00 M, ESPAÇAMENTO DE 2,5 M, CRAVADOS 0,5 M, COM 4 FIOS DE ARAME DE AÇO OVALADO 15X17 - FORNECIMENTO E INSTALAÇÃO. AF_05/2020</t>
  </si>
  <si>
    <t>101191</t>
  </si>
  <si>
    <t>CERCA COM MOURÕES DE CONCRETO, RETO, H=3,00 M, ESPAÇAMENTO DE 2,5 M, CRAVADOS 0,5 M, COM 4 FIOS DE ARAME MISTO - FORNECIMENTO E INSTALAÇÃO. AF_05/2020</t>
  </si>
  <si>
    <t>101192</t>
  </si>
  <si>
    <t>CERCA COM MOURÕES DE CONCRETO, RETO, H=2,30 M, ESPAÇAMENTO DE 2,5 M, CRAVADOS 0,5 M, COM 4 FIOS DE ARAME FARPADO Nº 14 CLASSE 250 - FORNECIMENTO E INSTALAÇÃO. AF_05/2020</t>
  </si>
  <si>
    <t>101193</t>
  </si>
  <si>
    <t>CERCA COM MOURÕES DE CONCRETO, RETO, H=2,30 M, ESPAÇAMENTO DE 2,5 M, CRAVADOS 0,5 M, COM 4 FIOS DE ARAME DE AÇO OVALADO 15X17 - FORNECIMENTO E INSTALAÇÃO. AF_05/2020</t>
  </si>
  <si>
    <t>60,45</t>
  </si>
  <si>
    <t>101194</t>
  </si>
  <si>
    <t>CERCA COM MOURÕES DE CONCRETO, RETO, H=2,30 M, ESPAÇAMENTO DE 2,5 M, CRAVADOS 0,5 M, COM 4 FIOS DE ARAME MISTO - FORNECIMENTO E INSTALAÇÃO. AF_05/2020</t>
  </si>
  <si>
    <t>101197</t>
  </si>
  <si>
    <t>CERCA COM MOURÕES DE CONCRETO, SEÇÃO "T" PONTA INCLINADA, 10X10 CM, ESPAÇAMENTO DE 2,5 M, CRAVADOS 0,5 M, COM 11 FIOS DE ARAME FARPADO Nº 14 - FORNECIMENTO E INSTALAÇÃO. AF_05/2020</t>
  </si>
  <si>
    <t>121,18</t>
  </si>
  <si>
    <t>101198</t>
  </si>
  <si>
    <t>CERCA COM MOURÕES DE CONCRETO, SEÇÃO "T" PONTA INCLINADA, 10X10 CM, ESPAÇAMENTO DE 2,5 M, CRAVADOS 0,5 M, COM 11 FIOS DE ARAME DE AÇO OVALADO 15X17 - FORNECIMENTO E INSTALAÇÃO. AF_05/2020</t>
  </si>
  <si>
    <t>101199</t>
  </si>
  <si>
    <t>CERCA COM MOURÕES DE CONCRETO, SEÇÃO "T" PONTA INCLINADA, 10X10CM, ESPAÇAMENTO DE 2,5M, CRAVADOS 0,5M, COM 11 FIOS DE ARAME MISTO - FORNECIMENTO E INSTALAÇÃO. AF_05/2020</t>
  </si>
  <si>
    <t>93,60</t>
  </si>
  <si>
    <t>101200</t>
  </si>
  <si>
    <t>CERCA COM MOURÕES DE MADEIRA, 7,5X7,5 CM, ESPAÇAMENTO DE 2,5 M, ALTURA LIVRE DE 2 M, CRAVADOS 0,5 M, COM 4 FIOS DE ARAME FARPADO Nº 14 CLASSE 250 - FORNECIMENTO E INSTALAÇÃO. AF_05/2020</t>
  </si>
  <si>
    <t>64,63</t>
  </si>
  <si>
    <t>101201</t>
  </si>
  <si>
    <t>CERCA COM MOURÕES DE MADEIRA, 7,5X7,5 CM, ESPAÇAMENTO DE 2,5 M, ALTURA LIVRE DE 2 M, CRAVADOS 0,5 M, COM 8 FIOS DE ARAME FARPADO Nº 14 CLASSE 250 - FORNECIMENTO E INSTALAÇÃO. AF_05/2020</t>
  </si>
  <si>
    <t>78,87</t>
  </si>
  <si>
    <t>101202</t>
  </si>
  <si>
    <t>CERCA COM MOURÕES DE MADEIRA ROLIÇA, DIÂMETRO 11 CM, ESPAÇAMENTO DE 2,5 M, ALTURA LIVRE DE 1,7 M, CRAVADOS 0,5 M, COM 5 FIOS DE ARAME FARPADO Nº 14 CLASSE 250 - FORNECIMENTO E INSTALAÇÃO. AF_05/2020</t>
  </si>
  <si>
    <t>44,99</t>
  </si>
  <si>
    <t>101203</t>
  </si>
  <si>
    <t>CERCA COM MOURÕES DE MADEIRA ROLIÇA, DIÂMETRO 11 CM, ESPAÇAMENTO DE 2,5 M, ALTURA LIVRE DE 1,7 M, CRAVADOS 0,5 M, COM 5 FIOS DE ARAME DE AÇO OVALADO 15X17 - FORNECIMENTO E INSTALAÇÃO. AF_05/2020</t>
  </si>
  <si>
    <t>101204</t>
  </si>
  <si>
    <t>CERCA COM MOURÕES DE MADEIRA ROLIÇA, DIÂMETRO 11 CM, ESPAÇAMENTO DE 2,5 M, ALTURA LIVRE DE 1,7 M, CRAVADOS 0,5 M, COM 5 FIOS DE ARAME MISTO - FORNECIMENTO E INSTALAÇÃO. AF_05/2020</t>
  </si>
  <si>
    <t>44,44</t>
  </si>
  <si>
    <t>101205</t>
  </si>
  <si>
    <t>PORTÃO COM MOURÕES DE MADEIRA ROLIÇA, DIÂMETRO 11 CM, COM 5 FIOS DE ARAME FARPADO Nº 14 CLASSE 250, SEM DOBRADIÇAS - FORNECIMENTO E INSTALAÇÃO. AF_05/2020</t>
  </si>
  <si>
    <t>102362</t>
  </si>
  <si>
    <t>ALAMBRADO PARA QUADRA POLIESPORTIVA, ESTRUTURADO POR TUBOS DE ACO GALVANIZADO, (MONTANTES COM DIAMETRO 2", TRAVESSAS E ESCORAS COM DIÂMETRO 1 ¼), COM TELA DE ARAME GALVANIZADO, FIO 14 BWG E MALHA QUADRADA 5X5CM (EXCETO MURETA). AF_03/2021</t>
  </si>
  <si>
    <t>165,96</t>
  </si>
  <si>
    <t>102363</t>
  </si>
  <si>
    <t>ALAMBRADO PARA QUADRA POLIESPORTIVA, ESTRUTURADO POR TUBOS DE ACO GALVANIZADO, (MONTANTES COM DIAMETRO 2", TRAVESSAS E ESCORAS COM DIÂMETRO 1 ¼), COM TELA DE ARAME GALVANIZADO, FIO 12 BWG E MALHA QUADRADA 5X5CM (EXCETO MURETA). AF_03/2021</t>
  </si>
  <si>
    <t>176,99</t>
  </si>
  <si>
    <t>102364</t>
  </si>
  <si>
    <t>ALAMBRADO PARA QUADRA POLIESPORTIVA, ESTRUTURADO POR TUBOS DE ACO GALVANIZADO, (MONTANTES COM DIAMETRO 2", TRAVESSAS E ESCORAS COM DIÂMETRO 1 ¼), COM TELA DE ARAME GALVANIZADO, FIO 10 BWG E MALHA QUADRADA 5X5CM (EXCETO MURETA). AF_03/2021</t>
  </si>
  <si>
    <t>197,38</t>
  </si>
  <si>
    <t>44,76</t>
  </si>
  <si>
    <t>72,83</t>
  </si>
  <si>
    <t>135,08</t>
  </si>
  <si>
    <t>394,58</t>
  </si>
  <si>
    <t>163,45</t>
  </si>
  <si>
    <t>27,17</t>
  </si>
  <si>
    <t>PLANTIO DE GRAMA BATATAIS EM PLACAS. AF_05/2018</t>
  </si>
  <si>
    <t>103946</t>
  </si>
  <si>
    <t>PLANTIO DE GRAMA ESMERALDA OU SÃO CARLOS OU CURITIBANA, EM PLACAS. AF_05/2022</t>
  </si>
  <si>
    <t>103185</t>
  </si>
  <si>
    <t>INSTALAÇÃO DE ESQUI TRIPLO, EM TUBO DE AÇO CARBONO - EQUIPAMENTO DE GINÁSTICA PARA ACADEMIA AO AR LIVRE / ACADEMIA DA TERCEIRA IDADE - ATI, INSTALADO SOBRE PISO DE CONCRETO EXISTENTE. AF_10/2021</t>
  </si>
  <si>
    <t>6.165,76</t>
  </si>
  <si>
    <t>103186</t>
  </si>
  <si>
    <t>INSTALAÇÃO DE MULTIEXERCITADOR COM SEIS FUNÇÕES, EM TUBO DE AÇO CARBONO - EQUIPAMENTO DE GINÁSTICA PARA ACADEMIA AO AR LIVRE / ACADEMIA DA TERCEIRA IDADE - ATI, INSTALADO SOBRE PISO DE CONCRETO EXISTENTE. AF_10/2021</t>
  </si>
  <si>
    <t>6.491,84</t>
  </si>
  <si>
    <t>103187</t>
  </si>
  <si>
    <t>INSTALAÇÃO DE SIMULADOR DE CAMINHADA TRIPLO, EM TUBO DE AÇO CARBONO - EQUIPAMENTO DE GINÁSTICA PARA ACADEMIA AO AR LIVRE / ACADEMIA DA TERCEIRA IDADE - ATI, INSTALADO SOBRE PISO DE CONCRETO EXISTENTE. AF_10/2021</t>
  </si>
  <si>
    <t>4.885,40</t>
  </si>
  <si>
    <t>103188</t>
  </si>
  <si>
    <t>INSTALAÇÃO DE SIMULADOR DE CAVALGADA TRIPLO, EM TUBO DE AÇO CARBONO - EQUIPAMENTO DE GINÁSTICA PARA ACADEMIA AO AR LIVRE / ACADEMIA DA TERCEIRA IDADE - ATI, INSTALADO SOBRE PISO DE CONCRETO EXISTENTE. AF_10/2021</t>
  </si>
  <si>
    <t>5.249,39</t>
  </si>
  <si>
    <t>103189</t>
  </si>
  <si>
    <t>INSTALAÇÃO DE SIMULADOR DE REMO INDIVIDUAL, EM TUBO DE AÇO CARBONO - EQUIPAMENTO DE GINÁSTICA PARA ACADEMIA AO AR LIVRE / ACADEMIA DA TERCEIRA IDADE - ATI, INSTALADO SOBRE PISO DE CONCRETO EXISTENTE. AF_10/2021</t>
  </si>
  <si>
    <t>2.632,55</t>
  </si>
  <si>
    <t>103190</t>
  </si>
  <si>
    <t>INSTALAÇÃO DE PRESSÃO DE PERNAS TRIPLO, EM TUBO DE AÇO CARBONO - EQUIPAMENTO DE GINÁSTICA PARA ACADEMIA AO AR LIVRE / ACADEMIA DA TERCEIRA IDADE - ATI, INSTALADO SOBRE SOLO. AF_10/2021</t>
  </si>
  <si>
    <t>4.083,93</t>
  </si>
  <si>
    <t>103191</t>
  </si>
  <si>
    <t>INSTALAÇÃO DE ALONGADOR COM TRÊS ALTURAS, EM TUBO DE AÇO CARBONO - EQUIPAMENTO DE GINASTICA PARA ACADEMIA AO AR LIVRE / ACADEMIA DA TERCEIRA IDADE - ATI, INSTALADO SOBRE SOLO. AF_10/2021</t>
  </si>
  <si>
    <t>2.379,52</t>
  </si>
  <si>
    <t>103192</t>
  </si>
  <si>
    <t>INSTALAÇÃO DE ROTAÇÃO DIAGONAL DUPLA, APARELHO TRIPLO, EM TUBO DE AÇO CARBONO - EQUIPAMENTO DE GINÁSTICA PARA ACADEMIA AO AR LIVRE / ACADEMIA DA TERCEIRA IDADE - ATI, INSTALADO SOBRE SOLO. AF_10/2021</t>
  </si>
  <si>
    <t>2.533,16</t>
  </si>
  <si>
    <t>103193</t>
  </si>
  <si>
    <t>INSTALAÇÃO DE ROTAÇÃO VERTICAL DUPLO, EM TUBO DE AÇO CARBONO - EQUIPAMENTO DE GINÁSTICA PARA ACADEMIA AO AR LIVRE / ACADEMIA DA TERCEIRA IDADE - ATI, INSTALADO SOBRE SOLO. AF_10/2021</t>
  </si>
  <si>
    <t>1.951,89</t>
  </si>
  <si>
    <t>103194</t>
  </si>
  <si>
    <t>INSTALAÇÃO DE SURF DUPLO, EM TUBO DE AÇO CARBONO - EQUIPAMENTO DE GINÁSTICA PARA ACADEMIA AO AR LIVRE / ACADEMIA DA TERCEIRA IDADE - ATI, INSTALADO SOBRE SOLO. AF_10/2021</t>
  </si>
  <si>
    <t>2.809,86</t>
  </si>
  <si>
    <t>103195</t>
  </si>
  <si>
    <t>INSTALAÇÃO DE PLACA ORIENTATIVA SOBRE EXERCÍCIOS, 2,00M X 1,00M, EM TUBO DE AÇO CARBONO - PARA ACADEMIA AO AR LIVRE / ACADEMIA DA TERCEIRA IDADE - ATI, INSTALADO SOBRE SOLO. AF_10/2021</t>
  </si>
  <si>
    <t>2.195,26</t>
  </si>
  <si>
    <t>103205</t>
  </si>
  <si>
    <t>INSTALAÇÃO DE PRESSÃO DE PERNAS TRIPLO, EM TUBO DE AÇO CARBONO - EQUIPAMENTO DE GINÁSTICA PARA ACADEMIA AO AR LIVRE / ACADEMIA DA TERCEIRA IDADE - ATI, INSTALADO SOBRE PISO DE CONCRETO EXISTENTE. AF_10/2021</t>
  </si>
  <si>
    <t>4.101,48</t>
  </si>
  <si>
    <t>103206</t>
  </si>
  <si>
    <t>INSTALAÇÃO DE ALONGADOR COM TRÊS ALTURAS, EM TUBO DE AÇO CARBONO - EQUIPAMENTO DE GINÁSTICA PARA ACADEMIA AO AR LIVRE / ACADEMIA DA TERCEIRA IDADE - ATI, INSTALADO SOBRE PISO DE CONCRETO EXISTENTE. AF_10/2021</t>
  </si>
  <si>
    <t>2.397,07</t>
  </si>
  <si>
    <t>103207</t>
  </si>
  <si>
    <t>INSTALAÇÃO DE ROTAÇÃO DIAGONAL DUPLA, APARELHO TRIPLO, EM TUBO DE AÇO CARBONO - EQUIPAMENTO DE GINÁSTICA PARA ACADEMIA AO AR LIVRE / ACADEMIA DA TERCEIRA IDADE - ATI, INSTALADO SOBRE PISO DE CONCRETO EXISTENTE. AF_10/2021</t>
  </si>
  <si>
    <t>2.550,71</t>
  </si>
  <si>
    <t>103208</t>
  </si>
  <si>
    <t>INSTALAÇÃO DE ROTAÇÃO VERTICAL DUPLO, EM TUBO DE ACO CARBONO - EQUIPAMENTO DE GINASTICA PARA ACADEMIA AO AR LIVRE / ACADEMIA DA TERCEIRA IDADE - ATI, INSTALADO SOBRE PISO DE CONCRETO EXISTENTE. AF_10/2021</t>
  </si>
  <si>
    <t>1.969,44</t>
  </si>
  <si>
    <t>103209</t>
  </si>
  <si>
    <t>INSTALAÇÃO DE SURF DUPLO, EM TUBO DE AÇO CARBONO - EQUIPAMENTO DE GINÁSTICA PARA ACADEMIA AO AR LIVRE / ACADEMIA DA TERCEIRA IDADE - ATI, INSTALADO SOBRE PISO DE CONCRETO EXISTENTE. AF_10/2021</t>
  </si>
  <si>
    <t>2.827,41</t>
  </si>
  <si>
    <t>103210</t>
  </si>
  <si>
    <t>INSTALAÇÃO DE PLACA ORIENTATIVA SOBRE EXERCÍCIOS, 2,00M X 1,00M, EM TUBO DE AÇO CARBONO - PARA ACADEMIA AO AR LIVRE / ACADEMIA DA TERCEIRA IDADE - ATI, INSTALADO SOBRE PISO DE CONCRETO EXISTENTE. AF_10/2021</t>
  </si>
  <si>
    <t>2.307,03</t>
  </si>
  <si>
    <t>103304</t>
  </si>
  <si>
    <t>INSTALAÇÃO DE BANCO METÁLICO COM ENCOSTO, 1,60 M DE COMPRIMENTO, EM TUBO DE AÇO CARBONO COM PINTURA ELETROSTÁTICA, SOBRE PISO DE CONCRETO EXISTENTE. AF_11/2021</t>
  </si>
  <si>
    <t>1.252,63</t>
  </si>
  <si>
    <t>103307</t>
  </si>
  <si>
    <t>INSTALAÇÃO DE LIXEIRA METÁLICA DUPLA, CAPACIDADE DE 60 L, EM TUBO DE AÇO CARBONO E CESTOS EM CHAPA DE AÇO COM PINTURA ELETROSTÁTICA, SOBRE PISO DE CONCRETO EXISTENTE. AF_11/2021</t>
  </si>
  <si>
    <t>1.342,98</t>
  </si>
  <si>
    <t>103310</t>
  </si>
  <si>
    <t>INSTALAÇÃO DE LIXEIRA METÁLICA DUPLA, CAPACIDADE DE 60 L, EM TUBO DE AÇO CARBONO E CESTOS EM CHAPA DE AÇO COM PINTURA ELETROSTÁTICA, SOBRE SOLO. AF_11/2021</t>
  </si>
  <si>
    <t>1.287,78</t>
  </si>
  <si>
    <t>103314</t>
  </si>
  <si>
    <t>INSTALAÇÃO DE PERGOLADO DE MADEIRA, EM MAÇARANDUBA, ANGELIM OU EQUIVALENTE DA REGIÃO, FIXADO COM CONCRETO SOBRE PISO DE CONCRETO EXISTENTE. AF_11/2021</t>
  </si>
  <si>
    <t>306,01</t>
  </si>
  <si>
    <t>103315</t>
  </si>
  <si>
    <t>INSTALAÇÃO DE PERGOLADO DE MADEIRA, EM MAÇARANDUBA, ANGELIM OU EQUIVALENTE DA REGIÃO, FIXADO COM CONCRETO SOBRE SOLO. AF_11/2021</t>
  </si>
  <si>
    <t>296,90</t>
  </si>
  <si>
    <t>103769</t>
  </si>
  <si>
    <t>PAR DE TABELAS DE BASQUETE DE COMPENSADO NAVAL, COM AROS E REDES - FORNECIMENTO E INSTALAÇÃO. AF_03/2022</t>
  </si>
  <si>
    <t>2.948,19</t>
  </si>
  <si>
    <t>89,31</t>
  </si>
  <si>
    <t>192,26</t>
  </si>
  <si>
    <t>281,17</t>
  </si>
  <si>
    <t>80,10</t>
  </si>
  <si>
    <t>142,69</t>
  </si>
  <si>
    <t>311,11</t>
  </si>
  <si>
    <t>130,71</t>
  </si>
  <si>
    <t>360,61</t>
  </si>
  <si>
    <t>920,71</t>
  </si>
  <si>
    <t>1.462,58</t>
  </si>
  <si>
    <t>27,28</t>
  </si>
  <si>
    <t>26,43</t>
  </si>
  <si>
    <t>29,01</t>
  </si>
  <si>
    <t>35,03</t>
  </si>
  <si>
    <t>25,25</t>
  </si>
  <si>
    <t>28,99</t>
  </si>
  <si>
    <t>28,87</t>
  </si>
  <si>
    <t>36,78</t>
  </si>
  <si>
    <t>41,54</t>
  </si>
  <si>
    <t>32,99</t>
  </si>
  <si>
    <t>29,83</t>
  </si>
  <si>
    <t>30,35</t>
  </si>
  <si>
    <t>30,33</t>
  </si>
  <si>
    <t>MOTORISTA DE VEÍCULO LEVE COM ENCARGOS COMPLEMENTARES</t>
  </si>
  <si>
    <t>33,45</t>
  </si>
  <si>
    <t>33,02</t>
  </si>
  <si>
    <t>25,07</t>
  </si>
  <si>
    <t>33,85</t>
  </si>
  <si>
    <t>29,56</t>
  </si>
  <si>
    <t>24,89</t>
  </si>
  <si>
    <t>52,00</t>
  </si>
  <si>
    <t>33,87</t>
  </si>
  <si>
    <t>99,88</t>
  </si>
  <si>
    <t>106,64</t>
  </si>
  <si>
    <t>27,95</t>
  </si>
  <si>
    <t>100,15</t>
  </si>
  <si>
    <t>65,78</t>
  </si>
  <si>
    <t>61,05</t>
  </si>
  <si>
    <t>5.399,63</t>
  </si>
  <si>
    <t>9.114,67</t>
  </si>
  <si>
    <t>6.486,18</t>
  </si>
  <si>
    <t>8.652,80</t>
  </si>
  <si>
    <t>7.415,66</t>
  </si>
  <si>
    <t>5.657,85</t>
  </si>
  <si>
    <t>5.925,16</t>
  </si>
  <si>
    <t>17.189,01</t>
  </si>
  <si>
    <t>4.914,04</t>
  </si>
  <si>
    <t>17.478,81</t>
  </si>
  <si>
    <t>24.323,18</t>
  </si>
  <si>
    <t>16.575,97</t>
  </si>
  <si>
    <t>17.466,08</t>
  </si>
  <si>
    <t>18.644,83</t>
  </si>
  <si>
    <t>7.236,12</t>
  </si>
  <si>
    <t>11.479,24</t>
  </si>
  <si>
    <t>10.684,04</t>
  </si>
  <si>
    <t>26,51</t>
  </si>
  <si>
    <t>210,68</t>
  </si>
  <si>
    <t>214,32</t>
  </si>
  <si>
    <t>300,22</t>
  </si>
  <si>
    <t>114,98</t>
  </si>
  <si>
    <t>121,31</t>
  </si>
  <si>
    <t>129,69</t>
  </si>
  <si>
    <t>120,53</t>
  </si>
  <si>
    <t>196,62</t>
  </si>
  <si>
    <t>73,07</t>
  </si>
  <si>
    <t>36,23</t>
  </si>
  <si>
    <t>36,50</t>
  </si>
  <si>
    <t>157,65</t>
  </si>
  <si>
    <t>4.725,41</t>
  </si>
  <si>
    <t>10.754,10</t>
  </si>
  <si>
    <t>49,18</t>
  </si>
  <si>
    <t>8.607,15</t>
  </si>
  <si>
    <t>124,91</t>
  </si>
  <si>
    <t>101286</t>
  </si>
  <si>
    <t>CURSO DE CAPACITAÇÃO PARA AJUDANTE DE ARMADOR (ENCARGOS COMPLEMENTARES) - MENSALISTA</t>
  </si>
  <si>
    <t>101287</t>
  </si>
  <si>
    <t>CURSO DE CAPACITAÇÃO PARA AJUDANTE DE ELETRICISTA (ENCARGOS COMPLEMENTARES) - MENSALISTA</t>
  </si>
  <si>
    <t>104,60</t>
  </si>
  <si>
    <t>101288</t>
  </si>
  <si>
    <t>CURSO DE CAPACITAÇÃO PARA AJUDANTE DE ESTRUTURAS METÁLICAS(ENCARGOS COMPLEMENTARES) - MENSALISTA</t>
  </si>
  <si>
    <t>101289</t>
  </si>
  <si>
    <t>CURSO DE CAPACITAÇÃO PARA AJUDANTE DE OPERAÇÃO EM GERAL (ENCARGOS COMPLEMENTARES) - MENSALISTA</t>
  </si>
  <si>
    <t>101290</t>
  </si>
  <si>
    <t>CURSO DE CAPACITAÇÃO PARA AJUDANTE DE PINTOR (ENCARGOS COMPLEMENTARES) - MENSALISTA</t>
  </si>
  <si>
    <t>41,36</t>
  </si>
  <si>
    <t>101291</t>
  </si>
  <si>
    <t>CURSO DE CAPACITAÇÃO PARA AJUDANTE DE SERRALHEIRO (ENCARGOS COMPLEMENTARES) - MENSALISTA</t>
  </si>
  <si>
    <t>101292</t>
  </si>
  <si>
    <t>CURSO DE CAPACITAÇÃO PARA AJUDANTE ESPECIALIZADO (ENCARGOS COMPLEMENTARES) - MENSALISTA</t>
  </si>
  <si>
    <t>31,09</t>
  </si>
  <si>
    <t>101293</t>
  </si>
  <si>
    <t>CURSO DE CAPACITAÇÃO PARA ARMADOR (ENCARGOS COMPLEMENTARES) - MENSALISTA</t>
  </si>
  <si>
    <t>101294</t>
  </si>
  <si>
    <t>CURSO DE CAPACITAÇÃO PARA ASSENTADOR DE MANILHA (ENCARGOS COMPLEMENTARES) - MENSALISTA</t>
  </si>
  <si>
    <t>101295</t>
  </si>
  <si>
    <t>CURSO DE CAPACITAÇÃO PARA AUXILIAR DE AZULEJISTA (ENCARGOS COMPLEMENTARES) - MENSALISTA</t>
  </si>
  <si>
    <t>101296</t>
  </si>
  <si>
    <t>CURSO DE CAPACITAÇÃO PARA AUXILIAR DE ENCANADOR OU BOMBEIRO HIDRÁULICO (ENCARGOS COMPLEMENTARES) - MENSALISTA</t>
  </si>
  <si>
    <t>50,41</t>
  </si>
  <si>
    <t>101297</t>
  </si>
  <si>
    <t>CURSO DE CAPACITAÇÃO PARA AUXILIAR DE LABORATORISTA (ENCARGOS COMPLEMENTARES) - MENSALISTA</t>
  </si>
  <si>
    <t>40,72</t>
  </si>
  <si>
    <t>101298</t>
  </si>
  <si>
    <t>CURSO DE CAPACITAÇÃO PARA AUXILIAR DE MECANICO (ENCARGOS COMPLEMENTARES) - MENSALISTA</t>
  </si>
  <si>
    <t>101299</t>
  </si>
  <si>
    <t>CURSO DE CAPACITAÇÃO PARA AUXILIAR DE PEDREIRO (ENCARGOS COMPLEMENTARES) - MENSALISTA</t>
  </si>
  <si>
    <t>101300</t>
  </si>
  <si>
    <t>CURSO DE CAPACITAÇÃO PARA AUXILIAR DE SERVIÇOS GERAIS (ENCARGOS COMPLEMENTARES) - MENSALISTA</t>
  </si>
  <si>
    <t>29,04</t>
  </si>
  <si>
    <t>101301</t>
  </si>
  <si>
    <t>CURSO DE CAPACITAÇÃO PARA AUXILIAR DE TOPÓGRAFO (ENCARGOS COMPLEMENTARES) - MENSALISTA</t>
  </si>
  <si>
    <t>101302</t>
  </si>
  <si>
    <t>CURSO DE CAPACITAÇÃO PARA AUXILIAR TÉCNICO DE ENGENHARIA (ENCARGOS COMPLEMENTARES) - MENSALISTA</t>
  </si>
  <si>
    <t>101303</t>
  </si>
  <si>
    <t>CURSO DE CAPACITAÇÃO PARA MONTADOR DE ELETROELETRONICOS(ENCARGOS COMPLEMENTARES) - MENSALISTA</t>
  </si>
  <si>
    <t>101304</t>
  </si>
  <si>
    <t>CURSO DE CAPACITAÇÃO PARA AZULEJISTA OU LADRILHISTA (ENCARGOS COMPLEMENTARES) - MENSALISTA</t>
  </si>
  <si>
    <t>101305</t>
  </si>
  <si>
    <t>CURSO DE CAPACITAÇÃO PARA BLASTER, DINAMITADOR OU CABO DE FORÇA (ENCARGOS COMPLEMENTARES) - MENSALISTA</t>
  </si>
  <si>
    <t>57,91</t>
  </si>
  <si>
    <t>101307</t>
  </si>
  <si>
    <t>CURSO DE CAPACITAÇÃO PARA CALCETEIRO (ENCARGOS COMPLEMENTARES) - MENSALISTA</t>
  </si>
  <si>
    <t>101308</t>
  </si>
  <si>
    <t>CURSO DE CAPACITAÇÃO PARA MONTADOR DE ESTRUTURAS METALICAS (ENCARGOS COMPLEMENTARES) - MENSALISTA</t>
  </si>
  <si>
    <t>101309</t>
  </si>
  <si>
    <t>CURSO DE CAPACITAÇÃO PARA CARPINTEIRO AUXILIAR (ENCARGOS COMPLEMENTARES) - MENSALISTA</t>
  </si>
  <si>
    <t>101310</t>
  </si>
  <si>
    <t>CURSO DE CAPACITAÇÃO PARA CARPINTEIRO DE ESQUADRIAS (ENCARGOS COMPLEMENTARES) - MENSALISTA</t>
  </si>
  <si>
    <t>101311</t>
  </si>
  <si>
    <t>CURSO DE CAPACITAÇÃO PARA CARPINTEIRO DE FORMAS (ENCARGOS COMPLEMENTARES) - MENSALISTA</t>
  </si>
  <si>
    <t>101312</t>
  </si>
  <si>
    <t>CURSO DE CAPACITAÇÃO PARA CAVOUQUEIRO OU OPERADOR DE PERFURATRIZ (ENCARGOS COMPLEMENTARES) - MENSALISTA</t>
  </si>
  <si>
    <t>52,45</t>
  </si>
  <si>
    <t>101313</t>
  </si>
  <si>
    <t>CURSO DE CAPACITAÇÃO PARA ELETRICISTA (ENCARGOS COMPLEMENTARES) - MENSALISTA</t>
  </si>
  <si>
    <t>101314</t>
  </si>
  <si>
    <t>CURSO DE CAPACITAÇÃO PARA ELETRICISTA DE MANUTENÇÃO INDUSTRIAL (ENCARGOS COMPLEMENTARES) - MENSALISTA</t>
  </si>
  <si>
    <t>101315</t>
  </si>
  <si>
    <t>CURSO DE CAPACITAÇÃO PARA ELETROTÉCNICO (ENCARGOS COMPLEMENTARES) - MENSALISTA</t>
  </si>
  <si>
    <t>148,78</t>
  </si>
  <si>
    <t>101316</t>
  </si>
  <si>
    <t>CURSO DE CAPACITAÇÃO PARA ENCANADOR OU BOMBEIRO HIDRÁULICO (ENCARGOS COMPLEMENTARES) - MENSALISTA</t>
  </si>
  <si>
    <t>64,19</t>
  </si>
  <si>
    <t>101320</t>
  </si>
  <si>
    <t>CURSO DE CAPACITAÇÃO PARA MONTADOR DE MAQUINAS (ENCARGOS COMPLEMENTARES) - MENSALISTA</t>
  </si>
  <si>
    <t>101322</t>
  </si>
  <si>
    <t>CURSO DE CAPACITAÇÃO PARA GESSEIRO (ENCARGOS COMPLEMENTARES) - MENSALISTA</t>
  </si>
  <si>
    <t>101323</t>
  </si>
  <si>
    <t>CURSO DE CAPACITAÇÃO PARA IMPERMEABILIZADOR (ENCARGOS COMPLEMENTARES) - MENSALISTA</t>
  </si>
  <si>
    <t>64,86</t>
  </si>
  <si>
    <t>101324</t>
  </si>
  <si>
    <t>CURSO DE CAPACITAÇÃO PARA MOTORISTA DE CAMINHAO-BASCULANTE (ENCARGOS COMPLEMENTARES) - MENSALISTA</t>
  </si>
  <si>
    <t>18,27</t>
  </si>
  <si>
    <t>101325</t>
  </si>
  <si>
    <t>CURSO DE CAPACITAÇÃO PARA INSTALADOR DE TUBULAÇÕES (ENCARGOS COMPLEMENTARES) - MENSALISTA</t>
  </si>
  <si>
    <t>101326</t>
  </si>
  <si>
    <t>CURSO DE CAPACITAÇÃO PARA JARDINEIRO (ENCARGOS COMPLEMENTARES) - MENSALISTA</t>
  </si>
  <si>
    <t>101327</t>
  </si>
  <si>
    <t>CURSO DE CAPACITAÇÃO PARA LEITURISTA OU CADASTRISTA DE REDES DE ÁGUA (ENCARGOS COMPLEMENTARES) - MENSALISTA</t>
  </si>
  <si>
    <t>101328</t>
  </si>
  <si>
    <t>CURSO DE CAPACITAÇÃO PARA MOTORISTA DE CAMINHAO-CARRETA (ENCARGOS COMPLEMENTARES) - MENSALISTA</t>
  </si>
  <si>
    <t>101329</t>
  </si>
  <si>
    <t>CURSO DE CAPACITAÇÃO PARA MAÇARIQUEIRO (ENCARGOS COMPLEMENTARES) - MENSALISTA</t>
  </si>
  <si>
    <t>62,65</t>
  </si>
  <si>
    <t>101330</t>
  </si>
  <si>
    <t>CURSO DE CAPACITAÇÃO PARA MARCENEIRO (ENCARGOS COMPLEMENTARES) - MENSALISTA</t>
  </si>
  <si>
    <t>101331</t>
  </si>
  <si>
    <t>CURSO DE CAPACITAÇÃO PARA MARMORISTA / GRANITEIRO (ENCARGOS COMPLEMENTARES) - MENSALISTA</t>
  </si>
  <si>
    <t>101332</t>
  </si>
  <si>
    <t>CURSO DE CAPACITAÇÃO PARA MOTORISTA DE CARRO DE PASSEIO (ENCARGOS COMPLEMENTARES) - MENSALISTA</t>
  </si>
  <si>
    <t>14,64</t>
  </si>
  <si>
    <t>101333</t>
  </si>
  <si>
    <t>CURSO DE CAPACITAÇÃO PARA MECÂNICO DE EQUIPAMENTOS PESADOS (ENCARGOS COMPLEMENTARES) - MENSALISTA</t>
  </si>
  <si>
    <t>101334</t>
  </si>
  <si>
    <t>CURSO DE CAPACITAÇÃO PARA MECÂNICO DE REFRIGERAÇÃO (ENCARGOS COMPLEMENTARES) - MENSALISTA</t>
  </si>
  <si>
    <t>113,40</t>
  </si>
  <si>
    <t>101336</t>
  </si>
  <si>
    <t>CURSO DE CAPACITAÇÃO PARA MOTORISTA OPERADOR DE CAMINHAO COM MUNCK (ENCARGOS COMPLEMENTARES) - MENSALISTA</t>
  </si>
  <si>
    <t>101337</t>
  </si>
  <si>
    <t>CURSO DE CAPACITAÇÃO PARA NIVELADOR (ENCARGOS COMPLEMENTARES) - MENSALISTA</t>
  </si>
  <si>
    <t>101338</t>
  </si>
  <si>
    <t>CURSO DE CAPACITAÇÃO PARA OPERADOR DE BATE-ESTACAS (ENCARGOS COMPLEMENTARES) - MENSALISTA</t>
  </si>
  <si>
    <t>101339</t>
  </si>
  <si>
    <t>CURSO DE CAPACITAÇÃO PARA OPERADOR DE BETONEIRA (ENCARGOS COMPLEMENTARES) - MENSALISTA</t>
  </si>
  <si>
    <t>101340</t>
  </si>
  <si>
    <t>CURSO DE CAPACITAÇÃO PARA OPERADOR DE BETONEIRA ESTACIONARIA / MISTURADOR (ENCARGOS COMPLEMENTARES) - MENSALISTA</t>
  </si>
  <si>
    <t>21,65</t>
  </si>
  <si>
    <t>101341</t>
  </si>
  <si>
    <t>CURSO DE CAPACITAÇÃO PARA OPERADOR DE COMPRESSOR DE AR OU COMPRESSORISTA (ENCARGOS COMPLEMENTARES) - MENSALISTA</t>
  </si>
  <si>
    <t>101342</t>
  </si>
  <si>
    <t>CURSO DE CAPACITAÇÃO PARA OPERADOR DE DEMARCADORA DE FAIXAS DE TRAFEGO (ENCARGOS COMPLEMENTARES) - MENSALISTA</t>
  </si>
  <si>
    <t>101343</t>
  </si>
  <si>
    <t>CURSO DE CAPACITAÇÃO PARA OPERADOR DE ESCAVADEIRA (ENCARGOS COMPLEMENTARES) - MENSALISTA</t>
  </si>
  <si>
    <t>101344</t>
  </si>
  <si>
    <t>CURSO DE CAPACITAÇÃO PARA OPERADOR DE GUINCHO OU GUINCHEIRO (ENCARGOS COMPLEMENTARES) - MENSALISTA</t>
  </si>
  <si>
    <t>43,56</t>
  </si>
  <si>
    <t>101345</t>
  </si>
  <si>
    <t>CURSO DE CAPACITAÇÃO PARA OPERADOR DE GUINDASTE (ENCARGOS COMPLEMENTARES) - MENSALISTA</t>
  </si>
  <si>
    <t>101346</t>
  </si>
  <si>
    <t>CURSO DE CAPACITAÇÃO PARA OPERADOR DE JATO ABRASIVO OU JATISTA (ENCARGOS COMPLEMENTARES) - MENSALISTA</t>
  </si>
  <si>
    <t>101347</t>
  </si>
  <si>
    <t>CURSO DE CAPACITAÇÃO PARA OPERADOR DE MAQUINAS E TRATORES DIVERSOS (ENCARGOS COMPLEMENTARES) - MENSALISTA</t>
  </si>
  <si>
    <t>35,57</t>
  </si>
  <si>
    <t>101348</t>
  </si>
  <si>
    <t>CURSO DE CAPACITAÇÃO PARA OPERADOR DE MARTELETE OU MARTELETEIRO (ENCARGOS COMPLEMENTARES) - MENSALISTA</t>
  </si>
  <si>
    <t>101349</t>
  </si>
  <si>
    <t>CURSO DE CAPACITAÇÃO PARA OPERADOR DE MOTO SCRAPER (ENCARGOS COMPLEMENTARES) - MENSALISTA</t>
  </si>
  <si>
    <t>101350</t>
  </si>
  <si>
    <t>CURSO DE CAPACITAÇÃO PARA OPERADOR DE MOTONIVELADORA (ENCARGOS COMPLEMENTARES) - MENSALISTA</t>
  </si>
  <si>
    <t>101351</t>
  </si>
  <si>
    <t>CURSO DE CAPACITAÇÃO PARA OPERADOR DE PA CARREGADEIRA (ENCARGOS COMPLEMENTARES) - MENSALISTA</t>
  </si>
  <si>
    <t>101352</t>
  </si>
  <si>
    <t>CURSO DE CAPACITAÇÃO PARA OPERADOR DE PAVIMENTADORA / MESA VIBROACABADORA (ENCARGOS COMPLEMENTARES) - MENSALISTA</t>
  </si>
  <si>
    <t>101353</t>
  </si>
  <si>
    <t>CURSO DE CAPACITAÇÃO PARA OPERADOR DE ROLO COMPACTADOR (ENCARGOS COMPLEMENTARES) - MENSALISTA</t>
  </si>
  <si>
    <t>101355</t>
  </si>
  <si>
    <t>CURSO DE CAPACITAÇÃO PARA OPERADOR DE USINA DE ASFALTO, DE SOLOS OU DE CONCRETO (ENCARGOS COMPLEMENTARES) - MENSALISTA</t>
  </si>
  <si>
    <t>101356</t>
  </si>
  <si>
    <t>CURSO DE CAPACITAÇÃO PARA PASTILHEIRO (ENCARGOS COMPLEMENTARES) - MENSALISTA</t>
  </si>
  <si>
    <t>101357</t>
  </si>
  <si>
    <t>CURSO DE CAPACITAÇÃO PARA PEDREIRO (ENCARGOS COMPLEMENTARES) - MENSALISTA</t>
  </si>
  <si>
    <t>101358</t>
  </si>
  <si>
    <t>CURSO DE CAPACITAÇÃO PARA PINTOR (ENCARGOS COMPLEMENTARES) - MENSALISTA</t>
  </si>
  <si>
    <t>101359</t>
  </si>
  <si>
    <t>CURSO DE CAPACITAÇÃO PARA PINTOR DE LETREIROS (ENCARGOS COMPLEMENTARES) - MENSALISTA</t>
  </si>
  <si>
    <t>101360</t>
  </si>
  <si>
    <t>CURSO DE CAPACITAÇÃO PARA PINTOR PARA TINTA EPOXI (ENCARGOS COMPLEMENTARES) - MENSALISTA</t>
  </si>
  <si>
    <t>101361</t>
  </si>
  <si>
    <t>CURSO DE CAPACITAÇÃO PARA POCEIRO / ESCAVADOR DE VALAS E TUBULOES (ENCARGOS COMPLEMENTARES) - MENSALISTA</t>
  </si>
  <si>
    <t>101363</t>
  </si>
  <si>
    <t>CURSO DE CAPACITAÇÃO PARA SERRALHEIRO (ENCARGOS COMPLEMENTARES) - MENSALISTA</t>
  </si>
  <si>
    <t>101364</t>
  </si>
  <si>
    <t>CURSO DE CAPACITAÇÃO PARA SERVENTE DE OBRAS (ENCARGOS COMPLEMENTARES) - MENSALISTA</t>
  </si>
  <si>
    <t>101365</t>
  </si>
  <si>
    <t>CURSO DE CAPACITAÇÃO PARA SOLDADOR (ENCARGOS COMPLEMENTARES) - MENSALISTA</t>
  </si>
  <si>
    <t>101366</t>
  </si>
  <si>
    <t>CURSO DE CAPACITAÇÃO PARA SOLDADOR ELETRICO (ENCARGOS COMPLEMENTARES) - MENSALISTA</t>
  </si>
  <si>
    <t>44,00</t>
  </si>
  <si>
    <t>101367</t>
  </si>
  <si>
    <t>CURSO DE CAPACITAÇÃO PARA TAQUEADOR OU TAQUEIRO (ENCARGOS COMPLEMENTARES) - MENSALISTA</t>
  </si>
  <si>
    <t>101368</t>
  </si>
  <si>
    <t>CURSO DE CAPACITAÇÃO PARA TECNICO EM LABORATORIO E CAMPO DE CONSTRUCAO CIVIL (ENCARGOS COMPLEMENTARES) - MENSALISTA</t>
  </si>
  <si>
    <t>59,72</t>
  </si>
  <si>
    <t>101369</t>
  </si>
  <si>
    <t>CURSO DE CAPACITAÇÃO PARA TECNICO EM SONDAGEM (ENCARGOS COMPLEMENTARES) - MENSALISTA</t>
  </si>
  <si>
    <t>38,87</t>
  </si>
  <si>
    <t>101370</t>
  </si>
  <si>
    <t>CURSO DE CAPACITAÇÃO PARA TELHADOR (ENCARGOS COMPLEMENTARES) - MENSALISTA</t>
  </si>
  <si>
    <t>101371</t>
  </si>
  <si>
    <t>CURSO DE CAPACITAÇÃO PARA VIDRACEIRO (ENCARGOS COMPLEMENTARES) - MENSALISTA</t>
  </si>
  <si>
    <t>37,12</t>
  </si>
  <si>
    <t>101372</t>
  </si>
  <si>
    <t>CURSO DE CAPACITAÇÃO PARA VIGIA DIURNO (ENCARGOS COMPLEMENTARES) - MENSALISTA</t>
  </si>
  <si>
    <t>101374</t>
  </si>
  <si>
    <t>4.880,40</t>
  </si>
  <si>
    <t>101375</t>
  </si>
  <si>
    <t>AJUDANTE DE ELETRICISTA COM ENCARGOS COMPLEMENTARES</t>
  </si>
  <si>
    <t>4.950,24</t>
  </si>
  <si>
    <t>101376</t>
  </si>
  <si>
    <t>AJUDANTE DE ESTRUTURAS METÁLICAS COM ENCARGOS COMPLEMENTARES</t>
  </si>
  <si>
    <t>4.654,82</t>
  </si>
  <si>
    <t>101377</t>
  </si>
  <si>
    <t>4.546,18</t>
  </si>
  <si>
    <t>101378</t>
  </si>
  <si>
    <t>5.197,58</t>
  </si>
  <si>
    <t>101379</t>
  </si>
  <si>
    <t>AJUDANTE DE SERRALHEIRO COM ENCARGOS COMPLEMENTARES</t>
  </si>
  <si>
    <t>101380</t>
  </si>
  <si>
    <t>4.729,61</t>
  </si>
  <si>
    <t>101381</t>
  </si>
  <si>
    <t>5.181,40</t>
  </si>
  <si>
    <t>101382</t>
  </si>
  <si>
    <t>ASSENTADOR DE MANILHAS COM ENCARGOS COMPLEMENTARES</t>
  </si>
  <si>
    <t>4.171,58</t>
  </si>
  <si>
    <t>101383</t>
  </si>
  <si>
    <t>4.550,96</t>
  </si>
  <si>
    <t>101384</t>
  </si>
  <si>
    <t>4.768,39</t>
  </si>
  <si>
    <t>101385</t>
  </si>
  <si>
    <t>AUXILIAR DE LABORATORISTA DE SOLOS E DE CONCRETO COM ENCARGOS COMPLEMENTARES</t>
  </si>
  <si>
    <t>6.146,32</t>
  </si>
  <si>
    <t>101386</t>
  </si>
  <si>
    <t>101387</t>
  </si>
  <si>
    <t>AUXILIAR DE PEDREIRO COM ENCARGOS COMPLEMENTARES</t>
  </si>
  <si>
    <t>4.889,42</t>
  </si>
  <si>
    <t>101388</t>
  </si>
  <si>
    <t>4.520,98</t>
  </si>
  <si>
    <t>101389</t>
  </si>
  <si>
    <t>5.030,92</t>
  </si>
  <si>
    <t>101390</t>
  </si>
  <si>
    <t>AUXILIAR TÉCNICO / ASSISTENTE DE ENGENHARIA COM ENCARGOS COMPLEMENTARES</t>
  </si>
  <si>
    <t>5.255,28</t>
  </si>
  <si>
    <t>101391</t>
  </si>
  <si>
    <t>AZULEJISTA OU LADRILHEIRO COM ENCARGOS COMPLEMENTARES</t>
  </si>
  <si>
    <t>5.191,24</t>
  </si>
  <si>
    <t>101392</t>
  </si>
  <si>
    <t>BLASTER, DINAMITADOR OU CABO DE FORÇA COM ENCARGOS COMPLEMENTARES</t>
  </si>
  <si>
    <t>5.164,82</t>
  </si>
  <si>
    <t>101394</t>
  </si>
  <si>
    <t>5.181,37</t>
  </si>
  <si>
    <t>101395</t>
  </si>
  <si>
    <t>CARPINTEIRO AUXILIAR COM ENCARGOS COMPLEMENTARES</t>
  </si>
  <si>
    <t>4.863,09</t>
  </si>
  <si>
    <t>101396</t>
  </si>
  <si>
    <t>CARPINTEIRO DE ESQUADRIAS COM ENCARGOS COMPLEMENTARES</t>
  </si>
  <si>
    <t>5.164,91</t>
  </si>
  <si>
    <t>101397</t>
  </si>
  <si>
    <t>5.155,07</t>
  </si>
  <si>
    <t>101398</t>
  </si>
  <si>
    <t>CAVOUQUEIRO OU OPERADOR DE PERFURATRIZ COM ENCARGOS COMPLEMENTARES</t>
  </si>
  <si>
    <t>6.697,88</t>
  </si>
  <si>
    <t>101399</t>
  </si>
  <si>
    <t>6.499,10</t>
  </si>
  <si>
    <t>101400</t>
  </si>
  <si>
    <t>ELETRICISTA DE MANUTENÇÃO INDUSTRIAL COM ENCARGOS COMPLEMENTARES</t>
  </si>
  <si>
    <t>6.167,85</t>
  </si>
  <si>
    <t>101401</t>
  </si>
  <si>
    <t>7.335,37</t>
  </si>
  <si>
    <t>101402</t>
  </si>
  <si>
    <t>5.671,75</t>
  </si>
  <si>
    <t>101407</t>
  </si>
  <si>
    <t>101408</t>
  </si>
  <si>
    <t>5.210,95</t>
  </si>
  <si>
    <t>101409</t>
  </si>
  <si>
    <t>INSTALADOR DE TUBULAÇÕES COM ENCARGOS COMPLEMENTARES</t>
  </si>
  <si>
    <t>5.369,07</t>
  </si>
  <si>
    <t>101410</t>
  </si>
  <si>
    <t>4.739,80</t>
  </si>
  <si>
    <t>101411</t>
  </si>
  <si>
    <t>LEITURISTA OU CADASTRISTA DE REDES DE ÁGUA COM ENCARGOS COMPLEMENTARES</t>
  </si>
  <si>
    <t>4.851,92</t>
  </si>
  <si>
    <t>101412</t>
  </si>
  <si>
    <t>MAÇARIQUEIRO COM ENCARGOS COMPLEMENTARES</t>
  </si>
  <si>
    <t>5.882,42</t>
  </si>
  <si>
    <t>101413</t>
  </si>
  <si>
    <t>101414</t>
  </si>
  <si>
    <t>MARMORISTA / GRANITEIRO COM ENCARGOS COMPLEMENTARES</t>
  </si>
  <si>
    <t>5.321,64</t>
  </si>
  <si>
    <t>101415</t>
  </si>
  <si>
    <t>MECÂNICO DE EQUIPAMENTOS PESADOS COM ENCARGOS COMPLEMENTARES</t>
  </si>
  <si>
    <t>6.264,78</t>
  </si>
  <si>
    <t>101416</t>
  </si>
  <si>
    <t>6.465,38</t>
  </si>
  <si>
    <t>101417</t>
  </si>
  <si>
    <t>MONTADOR DE ELETROELETRÔNICO COM ENCARGOS COMPLEMENTARES</t>
  </si>
  <si>
    <t>6.413,88</t>
  </si>
  <si>
    <t>101418</t>
  </si>
  <si>
    <t>MONTADOR DE ESTRUTURAS METÁLICAS COM ENCARGOS COMPLEMENTARES</t>
  </si>
  <si>
    <t>4.488,12</t>
  </si>
  <si>
    <t>101419</t>
  </si>
  <si>
    <t>MONTADOR DE MÁQUINAS COM ENCARGOS COMPLEMENTARES</t>
  </si>
  <si>
    <t>5.319,74</t>
  </si>
  <si>
    <t>101420</t>
  </si>
  <si>
    <t>MOTORISTA DE CAMINHÃO BASCULANTE COM ENCARGOS COMPLEMENTARES</t>
  </si>
  <si>
    <t>5.557,69</t>
  </si>
  <si>
    <t>101421</t>
  </si>
  <si>
    <t>MOTORISTA DE CAMINHÃO CARRETA COM ENCARGOS COMPLEMENTARES</t>
  </si>
  <si>
    <t>6.382,63</t>
  </si>
  <si>
    <t>101422</t>
  </si>
  <si>
    <t>MOTORISTA DE CARRO DE PASSEIO COM ENCARGOS COMPLEMENTARES</t>
  </si>
  <si>
    <t>4.726,23</t>
  </si>
  <si>
    <t>101424</t>
  </si>
  <si>
    <t>MOTORISTA OPERADOR DE CAMINHÃO COM MUNCK COM ENCARGOS COMPLEMENTARES</t>
  </si>
  <si>
    <t>5.932,71</t>
  </si>
  <si>
    <t>101425</t>
  </si>
  <si>
    <t>NIVELADOR  COM ENCARGOS COMPLEMENTARES</t>
  </si>
  <si>
    <t>3.682,92</t>
  </si>
  <si>
    <t>101426</t>
  </si>
  <si>
    <t>OPERADOR DE BATE-ESTACA COM ENCARGOS COMPLEMENTARES</t>
  </si>
  <si>
    <t>5.016,95</t>
  </si>
  <si>
    <t>101427</t>
  </si>
  <si>
    <t>4.727,35</t>
  </si>
  <si>
    <t>101428</t>
  </si>
  <si>
    <t>OPERADOR DE BETONEIRA ESTACIONÁRIA COM ENCARGOS COMPLEMENTARES</t>
  </si>
  <si>
    <t>4.414,11</t>
  </si>
  <si>
    <t>101429</t>
  </si>
  <si>
    <t>OPERADOR DE COMPRESSOR DE AR OU COMPRESSORISTA COM ENCARGOS COMPLEMENTARES</t>
  </si>
  <si>
    <t>4.220,28</t>
  </si>
  <si>
    <t>101430</t>
  </si>
  <si>
    <t>OPERADOR DE DEMARCADORA DE FAIXAS DE TRÁFEGO COM ENCARGOS COMPLEMENTARES</t>
  </si>
  <si>
    <t>101431</t>
  </si>
  <si>
    <t>5.861,81</t>
  </si>
  <si>
    <t>101432</t>
  </si>
  <si>
    <t>OPERADOR DE GUINCHO OU GUINCHEIRO COM ENCARGOS COMPLEMENTARES</t>
  </si>
  <si>
    <t>4.500,98</t>
  </si>
  <si>
    <t>101433</t>
  </si>
  <si>
    <t>4.608,70</t>
  </si>
  <si>
    <t>101434</t>
  </si>
  <si>
    <t>OPERADOR DE JATO ABRASIVO OU JATISTA COM ENCARGOS COMPLEMENTARES</t>
  </si>
  <si>
    <t>3.868,47</t>
  </si>
  <si>
    <t>101435</t>
  </si>
  <si>
    <t>OPERADOR DE MÁQUINAS E TRATORES DIVERSOS COM ENCARGOS COMPLEMENTARES</t>
  </si>
  <si>
    <t>4.982,39</t>
  </si>
  <si>
    <t>101436</t>
  </si>
  <si>
    <t>4.479,54</t>
  </si>
  <si>
    <t>101437</t>
  </si>
  <si>
    <t>OPERADOR DE MOTO SCRAPER COM ENCARGOS COMPLEMENTARES</t>
  </si>
  <si>
    <t>6.010,97</t>
  </si>
  <si>
    <t>101438</t>
  </si>
  <si>
    <t>101439</t>
  </si>
  <si>
    <t>101440</t>
  </si>
  <si>
    <t>OPERADOR DE PAVIMENTADORA / MESA VIBROACABADORA COM ENCARGOS COMPLEMENTARES</t>
  </si>
  <si>
    <t>101441</t>
  </si>
  <si>
    <t>4.787,00</t>
  </si>
  <si>
    <t>101443</t>
  </si>
  <si>
    <t>101444</t>
  </si>
  <si>
    <t>101445</t>
  </si>
  <si>
    <t>101446</t>
  </si>
  <si>
    <t>6.032,64</t>
  </si>
  <si>
    <t>101447</t>
  </si>
  <si>
    <t>5.711,28</t>
  </si>
  <si>
    <t>101448</t>
  </si>
  <si>
    <t>101449</t>
  </si>
  <si>
    <t>POCEIRO / ESCAVADOR DE VALAS COM ENCARGOS COMPLEMENTARES</t>
  </si>
  <si>
    <t>4.513,83</t>
  </si>
  <si>
    <t>101451</t>
  </si>
  <si>
    <t>5.278,00</t>
  </si>
  <si>
    <t>101452</t>
  </si>
  <si>
    <t>SERVENTE DE OBRAS COM ENCARGOS COMPLEMENTARES</t>
  </si>
  <si>
    <t>4.545,29</t>
  </si>
  <si>
    <t>101453</t>
  </si>
  <si>
    <t>5.924,34</t>
  </si>
  <si>
    <t>101454</t>
  </si>
  <si>
    <t>SOLDADOR ELÉTRICO COM ENCARGOS COMPLEMENTARES</t>
  </si>
  <si>
    <t>6.246,61</t>
  </si>
  <si>
    <t>101455</t>
  </si>
  <si>
    <t>101456</t>
  </si>
  <si>
    <t>TÉCNICO DE LABORATÓRIO E CAMPO DE CONSTRUÇÃO COM ENCARGOS COMPLEMENTARES</t>
  </si>
  <si>
    <t>8.819,54</t>
  </si>
  <si>
    <t>101457</t>
  </si>
  <si>
    <t>TÉCNICO EM SONDAGEM COM ENCARGOS COMPLEMENTARES</t>
  </si>
  <si>
    <t>5.317,58</t>
  </si>
  <si>
    <t>101458</t>
  </si>
  <si>
    <t>TELHADOR COM ENCARGOS COMPLEMENTARES</t>
  </si>
  <si>
    <t>101459</t>
  </si>
  <si>
    <t>4.551,22</t>
  </si>
  <si>
    <t>101460</t>
  </si>
  <si>
    <t>4.854,97</t>
  </si>
  <si>
    <t>DATA BASE: SINAPI DEZ/2023 E CDHU 192</t>
  </si>
  <si>
    <t>2.1.4</t>
  </si>
  <si>
    <t>2.1.5</t>
  </si>
  <si>
    <t>2.2.2</t>
  </si>
  <si>
    <t>2.2.3</t>
  </si>
  <si>
    <t>2.2.4</t>
  </si>
  <si>
    <t>2.2.5</t>
  </si>
  <si>
    <t>2.2.6</t>
  </si>
  <si>
    <t>2.2.7</t>
  </si>
  <si>
    <t>2.2.8</t>
  </si>
  <si>
    <t>2.2.9</t>
  </si>
  <si>
    <t>SIFÃO DO CT JARDIM GIMENEZ SOB O RIBEIRÃO DO SUL</t>
  </si>
  <si>
    <t>SIFÃO - COLETOR JARDIM GIMENEZ - AV. MINÉSIO MELONI</t>
  </si>
  <si>
    <t>TUBO DE FERRO FUNDIDO PARA ESGOTO SANITÁRIO DN 300 mm</t>
  </si>
  <si>
    <t>TUBO DE FERRO FUNDIDO PARA ESGOTO SANITÁRIO DN 250 mm</t>
  </si>
  <si>
    <t>CURVA DE FERRO FUNDIDO 22,5º PARA ESGOTO SANITÁRIO DN 250 MM.</t>
  </si>
  <si>
    <t>CURVA DE FERRO FUNDIDO 22,5º PARA ESGOTO SANITÁRIO DN 300 MM.</t>
  </si>
  <si>
    <t>2.2.10</t>
  </si>
  <si>
    <t>25.03.02</t>
  </si>
  <si>
    <t xml:space="preserve">PAREDE ENSECADEIRA C/PRANCHA-ESP.0,075M                (DER-SP)                         </t>
  </si>
  <si>
    <t>DEMOLIÇÕES, RECOMPOSISÇÕES E LIMPEZA DO TERRENO</t>
  </si>
  <si>
    <t>1.2.6</t>
  </si>
  <si>
    <t>1.2.7</t>
  </si>
  <si>
    <t>1.2.8</t>
  </si>
  <si>
    <t>2.1.6</t>
  </si>
  <si>
    <t>2.1.7</t>
  </si>
  <si>
    <t>2.1.8</t>
  </si>
  <si>
    <t>DURAÇÃO DAS OBRAS (3 MESES)</t>
  </si>
  <si>
    <t>VER DESENHO MCQ - DEMOLI PAV. ASFALTICO</t>
  </si>
  <si>
    <t>VER DESENHO MCQ - DEMOLI PASSEIO</t>
  </si>
  <si>
    <t>RECOMPOSIÇÃO DO PASSEIO DEMOLIDO</t>
  </si>
  <si>
    <t>SOMA DAS ÁREAS DE LIMPEZA x 1,2 (EMPOLAMENTO) x 0,20 m3/m2 + DEMOLIÇÃO ASFALTO x 1,25 (EMPOLAM) + DEMOLIÇÃO PASSEIO x 1,25 (EMPOLAM)</t>
  </si>
  <si>
    <t xml:space="preserve">TOTAL DE GRAMA APÓS FECHAMENTO DAS VALAS </t>
  </si>
  <si>
    <t>TOTAL DAS EXTENSÕES DOS SIFÕES E DA REDE DE DESVIO DO CT JD. GIMENEZ</t>
  </si>
  <si>
    <t>VER DESENHO MCQ - 25,67 METROS DE COMPRIMENTO DE ENSECADEIRAS PARA O RIBEIRÃO x 2,00 M DE ALTURA DA ENSECADEIRA (CONSIDERADA A REUTILIZAÇÃO NA OUTRA MARGEM)</t>
  </si>
  <si>
    <t>LARGURA DA VALA NO SIFÃO = 2,0 M e LARGURA DA VALA NO COLETOR = 1,75 M</t>
  </si>
  <si>
    <t>IGUAL AO TOTAL ESCAVADO - TOTAL REATERRADO x 1,25 (EMPOLAMENTO)</t>
  </si>
  <si>
    <t>IGUAL AO TOTAL DE REDES x LARGURA MÉDIA DAS VALAS (2,00 m - SIFOES; 1,75 m CT JD. GIMENEZ)</t>
  </si>
  <si>
    <t>IGUAL AO CO0MPRIM TOTAL DE REDES x PROFUNDIDADE MÉDIA DAS VALAS (2,25m - SIFAO ; 2,75 CT JD. GIMENEZ) x 02 LADOS</t>
  </si>
  <si>
    <t>MEMORIAL DE CÁLCULO DE QUANTIATIVOS DAS OBRAS DO SIFÃO DO CT JARDIM GIMENEZ SOB O RIBEIRÃO DO SUL - SERTÃOZINHO-SP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</si>
</sst>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8" formatCode="&quot;R$&quot;\ #,##0.00;[Red]\-&quot;R$&quot;\ #,##0.00"/>
    <numFmt numFmtId="44" formatCode="_-&quot;R$&quot;\ * #,##0.00_-;\-&quot;R$&quot;\ * #,##0.00_-;_-&quot;R$&quot;\ * &quot;-&quot;??_-;_-@_-"/>
    <numFmt numFmtId="43" formatCode="_-* #,##0.00_-;\-* #,##0.00_-;_-* &quot;-&quot;??_-;_-@_-"/>
    <numFmt numFmtId="164" formatCode="_(&quot;R$ &quot;* #,##0.00_);_(&quot;R$ &quot;* \(#,##0.00\);_(&quot;R$ &quot;* &quot;-&quot;??_);_(@_)"/>
    <numFmt numFmtId="165" formatCode="_(* #,##0.00_);_(* \(#,##0.00\);_(* &quot;-&quot;??_);_(@_)"/>
    <numFmt numFmtId="166" formatCode="#,##0.00_ ;[Red]\-#,##0.00\ "/>
    <numFmt numFmtId="167" formatCode="_([$€-2]* #,##0.00_);_([$€-2]* \(#,##0.00\);_([$€-2]* &quot;-&quot;??_)"/>
    <numFmt numFmtId="168" formatCode="&quot; R$ &quot;#,##0.00\ ;&quot; R$ (&quot;#,##0.00\);&quot; R$ -&quot;#\ ;@\ "/>
    <numFmt numFmtId="169" formatCode="#,##0.00\ ;&quot; (&quot;#,##0.00\);&quot; -&quot;#\ ;@\ "/>
    <numFmt numFmtId="170" formatCode="0.0"/>
    <numFmt numFmtId="171" formatCode="_(&quot;R$ &quot;* #,##0.00_);_(&quot;R$ &quot;* \(#,##0.00\);_(&quot;R$ &quot;* \-??_);_(@_)"/>
    <numFmt numFmtId="172" formatCode="_(* #,##0.00_);_(* \(#,##0.00\);_(* \-??_);_(@_)"/>
  </numFmts>
  <fonts count="40" x14ac:knownFonts="1">
    <font>
      <sz val="11"/>
      <color theme="1"/>
      <name val="Calibri"/>
      <family val="2"/>
      <scheme val="minor"/>
    </font>
    <font>
      <sz val="10"/>
      <name val="Arial"/>
      <family val="2"/>
    </font>
    <font>
      <sz val="10"/>
      <color indexed="8"/>
      <name val="Arial"/>
      <family val="2"/>
    </font>
    <font>
      <b/>
      <sz val="8"/>
      <name val="Arial"/>
      <family val="2"/>
    </font>
    <font>
      <sz val="11"/>
      <color theme="1"/>
      <name val="Calibri"/>
      <family val="2"/>
      <scheme val="minor"/>
    </font>
    <font>
      <sz val="11"/>
      <color indexed="8"/>
      <name val="Calibri"/>
      <family val="2"/>
    </font>
    <font>
      <b/>
      <sz val="11"/>
      <color theme="1"/>
      <name val="Calibri"/>
      <family val="2"/>
      <scheme val="minor"/>
    </font>
    <font>
      <sz val="8"/>
      <name val="Calibri"/>
      <family val="2"/>
      <scheme val="minor"/>
    </font>
    <font>
      <b/>
      <sz val="9"/>
      <name val="Calibri Light"/>
      <family val="2"/>
    </font>
    <font>
      <sz val="9"/>
      <name val="Calibri Light"/>
      <family val="2"/>
    </font>
    <font>
      <b/>
      <sz val="9"/>
      <color theme="0"/>
      <name val="Calibri Light"/>
      <family val="2"/>
    </font>
    <font>
      <sz val="9"/>
      <color indexed="8"/>
      <name val="Calibri Light"/>
      <family val="2"/>
    </font>
    <font>
      <sz val="9"/>
      <color theme="1"/>
      <name val="Calibri Light"/>
      <family val="2"/>
    </font>
    <font>
      <sz val="9"/>
      <color theme="0"/>
      <name val="Calibri Light"/>
      <family val="2"/>
    </font>
    <font>
      <b/>
      <sz val="9"/>
      <color rgb="FFFF0000"/>
      <name val="Calibri Light"/>
      <family val="2"/>
    </font>
    <font>
      <b/>
      <sz val="9"/>
      <color rgb="FF0000FF"/>
      <name val="Calibri Light"/>
      <family val="2"/>
    </font>
    <font>
      <b/>
      <i/>
      <sz val="10"/>
      <color rgb="FF000000"/>
      <name val="Arial"/>
      <family val="2"/>
    </font>
    <font>
      <b/>
      <i/>
      <sz val="10"/>
      <name val="Arial"/>
      <family val="2"/>
    </font>
    <font>
      <b/>
      <sz val="9"/>
      <color theme="1"/>
      <name val="Calibri"/>
      <family val="2"/>
      <scheme val="minor"/>
    </font>
    <font>
      <sz val="9"/>
      <color theme="1"/>
      <name val="Calibri"/>
      <family val="2"/>
      <scheme val="minor"/>
    </font>
    <font>
      <sz val="10"/>
      <color theme="1"/>
      <name val="Calibri"/>
      <family val="2"/>
      <scheme val="minor"/>
    </font>
    <font>
      <b/>
      <sz val="10"/>
      <color theme="1"/>
      <name val="Calibri"/>
      <family val="2"/>
      <scheme val="minor"/>
    </font>
    <font>
      <b/>
      <sz val="8"/>
      <name val="Gadugi"/>
      <family val="2"/>
    </font>
    <font>
      <sz val="8"/>
      <name val="Gadugi"/>
      <family val="2"/>
    </font>
    <font>
      <sz val="10"/>
      <name val="MS Sans Serif"/>
      <family val="2"/>
    </font>
    <font>
      <b/>
      <sz val="8"/>
      <name val="Calibri Light"/>
      <family val="2"/>
    </font>
    <font>
      <sz val="8"/>
      <name val="Calibri Light"/>
      <family val="2"/>
    </font>
    <font>
      <sz val="8"/>
      <color indexed="8"/>
      <name val="Calibri Light"/>
      <family val="2"/>
    </font>
    <font>
      <b/>
      <sz val="9"/>
      <color indexed="8"/>
      <name val="Calibri Light"/>
      <family val="2"/>
    </font>
    <font>
      <b/>
      <sz val="13"/>
      <color theme="4"/>
      <name val="Arial"/>
      <family val="2"/>
    </font>
    <font>
      <b/>
      <sz val="10"/>
      <color indexed="8"/>
      <name val="Arial"/>
      <family val="2"/>
    </font>
    <font>
      <b/>
      <u/>
      <sz val="12"/>
      <color indexed="8"/>
      <name val="Arial"/>
      <family val="2"/>
    </font>
    <font>
      <b/>
      <sz val="11"/>
      <color indexed="8"/>
      <name val="Arial"/>
      <family val="2"/>
    </font>
    <font>
      <sz val="11"/>
      <color indexed="8"/>
      <name val="Arial"/>
      <family val="2"/>
    </font>
    <font>
      <b/>
      <sz val="11"/>
      <color indexed="8"/>
      <name val="Calibri"/>
      <family val="2"/>
      <scheme val="minor"/>
    </font>
    <font>
      <b/>
      <i/>
      <sz val="11"/>
      <color indexed="8"/>
      <name val="Cambria"/>
      <family val="2"/>
      <scheme val="major"/>
    </font>
    <font>
      <b/>
      <sz val="14"/>
      <color rgb="FFFF0000"/>
      <name val="Arial"/>
      <family val="2"/>
    </font>
    <font>
      <b/>
      <sz val="11"/>
      <color theme="1"/>
      <name val="Arial"/>
      <family val="2"/>
    </font>
    <font>
      <b/>
      <i/>
      <sz val="11"/>
      <color indexed="8"/>
      <name val="Arial"/>
      <family val="2"/>
    </font>
    <font>
      <sz val="10"/>
      <name val="Courier New"/>
      <family val="3"/>
    </font>
  </fonts>
  <fills count="1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FF00"/>
        <bgColor indexed="64"/>
      </patternFill>
    </fill>
    <fill>
      <patternFill patternType="solid">
        <fgColor theme="8" tint="-0.249977111117893"/>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FFFF"/>
      </patternFill>
    </fill>
    <fill>
      <patternFill patternType="solid">
        <fgColor indexed="9"/>
      </patternFill>
    </fill>
    <fill>
      <patternFill patternType="solid">
        <fgColor theme="0" tint="-0.249977111117893"/>
        <bgColor indexed="64"/>
      </patternFill>
    </fill>
    <fill>
      <patternFill patternType="solid">
        <fgColor theme="0" tint="-0.14999847407452621"/>
        <bgColor indexed="64"/>
      </patternFill>
    </fill>
    <fill>
      <patternFill patternType="solid">
        <fgColor rgb="FFC6D9F1"/>
        <bgColor indexed="64"/>
      </patternFill>
    </fill>
    <fill>
      <patternFill patternType="solid">
        <fgColor rgb="FFD9D9D9"/>
        <bgColor indexed="64"/>
      </patternFill>
    </fill>
    <fill>
      <patternFill patternType="solid">
        <fgColor theme="3" tint="0.59999389629810485"/>
        <bgColor indexed="64"/>
      </patternFill>
    </fill>
    <fill>
      <patternFill patternType="solid">
        <fgColor rgb="FF00B0F0"/>
        <bgColor indexed="64"/>
      </patternFill>
    </fill>
    <fill>
      <patternFill patternType="solid">
        <fgColor rgb="FFFFFFFF"/>
        <bgColor indexed="64"/>
      </patternFill>
    </fill>
  </fills>
  <borders count="8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bottom style="dotted">
        <color indexed="64"/>
      </bottom>
      <diagonal/>
    </border>
    <border>
      <left style="medium">
        <color indexed="64"/>
      </left>
      <right/>
      <top/>
      <bottom/>
      <diagonal/>
    </border>
    <border>
      <left style="medium">
        <color indexed="64"/>
      </left>
      <right style="thin">
        <color indexed="64"/>
      </right>
      <top style="dotted">
        <color indexed="64"/>
      </top>
      <bottom style="dotted">
        <color indexed="64"/>
      </bottom>
      <diagonal/>
    </border>
    <border>
      <left style="medium">
        <color indexed="64"/>
      </left>
      <right/>
      <top style="medium">
        <color indexed="64"/>
      </top>
      <bottom style="thin">
        <color indexed="64"/>
      </bottom>
      <diagonal/>
    </border>
    <border>
      <left/>
      <right/>
      <top style="medium">
        <color indexed="64"/>
      </top>
      <bottom/>
      <diagonal/>
    </border>
    <border>
      <left style="medium">
        <color indexed="64"/>
      </left>
      <right style="medium">
        <color indexed="64"/>
      </right>
      <top style="medium">
        <color indexed="64"/>
      </top>
      <bottom style="dotted">
        <color indexed="64"/>
      </bottom>
      <diagonal/>
    </border>
    <border>
      <left style="medium">
        <color indexed="64"/>
      </left>
      <right style="medium">
        <color indexed="64"/>
      </right>
      <top style="dotted">
        <color indexed="64"/>
      </top>
      <bottom style="dotted">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dotted">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style="thin">
        <color indexed="8"/>
      </left>
      <right style="thin">
        <color indexed="8"/>
      </right>
      <top style="dashed">
        <color indexed="8"/>
      </top>
      <bottom style="dashed">
        <color indexed="8"/>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dotted">
        <color indexed="8"/>
      </top>
      <bottom style="dotted">
        <color indexed="8"/>
      </bottom>
      <diagonal/>
    </border>
    <border>
      <left/>
      <right style="medium">
        <color auto="1"/>
      </right>
      <top style="dotted">
        <color auto="1"/>
      </top>
      <bottom style="dotted">
        <color auto="1"/>
      </bottom>
      <diagonal/>
    </border>
    <border>
      <left/>
      <right style="medium">
        <color indexed="64"/>
      </right>
      <top/>
      <bottom style="dotted">
        <color indexed="64"/>
      </bottom>
      <diagonal/>
    </border>
    <border>
      <left/>
      <right/>
      <top style="dotted">
        <color indexed="64"/>
      </top>
      <bottom style="dotted">
        <color indexed="64"/>
      </bottom>
      <diagonal/>
    </border>
    <border>
      <left style="medium">
        <color indexed="64"/>
      </left>
      <right/>
      <top style="dotted">
        <color auto="1"/>
      </top>
      <bottom style="dotted">
        <color auto="1"/>
      </bottom>
      <diagonal/>
    </border>
    <border>
      <left style="medium">
        <color indexed="64"/>
      </left>
      <right/>
      <top/>
      <bottom style="dotted">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right/>
      <top style="dotted">
        <color auto="1"/>
      </top>
      <bottom style="dotted">
        <color auto="1"/>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dotted">
        <color indexed="64"/>
      </top>
      <bottom style="dotted">
        <color indexed="64"/>
      </bottom>
      <diagonal/>
    </border>
    <border>
      <left style="thin">
        <color indexed="8"/>
      </left>
      <right style="thin">
        <color indexed="8"/>
      </right>
      <top style="dotted">
        <color indexed="8"/>
      </top>
      <bottom style="dotted">
        <color indexed="8"/>
      </bottom>
      <diagonal/>
    </border>
    <border>
      <left style="thin">
        <color auto="1"/>
      </left>
      <right style="medium">
        <color indexed="64"/>
      </right>
      <top style="dotted">
        <color auto="1"/>
      </top>
      <bottom style="dotted">
        <color auto="1"/>
      </bottom>
      <diagonal/>
    </border>
    <border>
      <left/>
      <right/>
      <top style="dotted">
        <color auto="1"/>
      </top>
      <bottom style="dotted">
        <color auto="1"/>
      </bottom>
      <diagonal/>
    </border>
    <border>
      <left/>
      <right/>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style="thin">
        <color indexed="64"/>
      </right>
      <top style="thin">
        <color indexed="64"/>
      </top>
      <bottom style="medium">
        <color indexed="64"/>
      </bottom>
      <diagonal/>
    </border>
  </borders>
  <cellStyleXfs count="405">
    <xf numFmtId="0" fontId="0" fillId="0" borderId="0"/>
    <xf numFmtId="0" fontId="1" fillId="0" borderId="0"/>
    <xf numFmtId="0" fontId="2" fillId="0" borderId="0"/>
    <xf numFmtId="0" fontId="2" fillId="0" borderId="0"/>
    <xf numFmtId="0" fontId="2"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4" fillId="0" borderId="0" applyFont="0" applyFill="0" applyBorder="0" applyAlignment="0" applyProtection="0"/>
    <xf numFmtId="165" fontId="4" fillId="0" borderId="0" applyFont="0" applyFill="0" applyBorder="0" applyAlignment="0" applyProtection="0"/>
    <xf numFmtId="0" fontId="1" fillId="0" borderId="0"/>
    <xf numFmtId="0" fontId="1" fillId="0" borderId="0"/>
    <xf numFmtId="0" fontId="1" fillId="0" borderId="0"/>
    <xf numFmtId="0" fontId="1" fillId="0" borderId="0"/>
    <xf numFmtId="0" fontId="2" fillId="0" borderId="0"/>
    <xf numFmtId="43" fontId="1" fillId="0" borderId="0" applyFont="0" applyFill="0" applyBorder="0" applyAlignment="0" applyProtection="0"/>
    <xf numFmtId="0" fontId="5" fillId="0" borderId="0"/>
    <xf numFmtId="9"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0" fontId="4" fillId="0" borderId="0"/>
    <xf numFmtId="0" fontId="4" fillId="0" borderId="0"/>
    <xf numFmtId="0" fontId="4" fillId="0" borderId="0"/>
    <xf numFmtId="0" fontId="4"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4" fillId="0" borderId="0"/>
    <xf numFmtId="0" fontId="1" fillId="0" borderId="0"/>
    <xf numFmtId="0" fontId="4" fillId="0" borderId="0"/>
    <xf numFmtId="0" fontId="1" fillId="0" borderId="0"/>
    <xf numFmtId="0" fontId="4" fillId="0" borderId="0"/>
    <xf numFmtId="0" fontId="4" fillId="0" borderId="0"/>
    <xf numFmtId="0" fontId="1" fillId="0" borderId="0"/>
    <xf numFmtId="0" fontId="4" fillId="0" borderId="0"/>
    <xf numFmtId="0" fontId="4" fillId="0" borderId="0"/>
    <xf numFmtId="0" fontId="1" fillId="0" borderId="0"/>
    <xf numFmtId="0" fontId="4" fillId="0" borderId="0"/>
    <xf numFmtId="0" fontId="4" fillId="0" borderId="0"/>
    <xf numFmtId="0" fontId="1" fillId="0" borderId="0"/>
    <xf numFmtId="0" fontId="4" fillId="0" borderId="0"/>
    <xf numFmtId="0" fontId="1" fillId="0" borderId="0"/>
    <xf numFmtId="0" fontId="4" fillId="0" borderId="0"/>
    <xf numFmtId="0" fontId="4" fillId="0" borderId="0"/>
    <xf numFmtId="0" fontId="1" fillId="0" borderId="0"/>
    <xf numFmtId="0" fontId="4" fillId="0" borderId="0"/>
    <xf numFmtId="0" fontId="4" fillId="0" borderId="0"/>
    <xf numFmtId="0" fontId="1" fillId="0" borderId="0"/>
    <xf numFmtId="0" fontId="4" fillId="0" borderId="0"/>
    <xf numFmtId="0" fontId="1" fillId="0" borderId="0"/>
    <xf numFmtId="0" fontId="4" fillId="0" borderId="0"/>
    <xf numFmtId="0" fontId="4" fillId="0" borderId="0"/>
    <xf numFmtId="0" fontId="1" fillId="0" borderId="0"/>
    <xf numFmtId="0" fontId="4" fillId="0" borderId="0"/>
    <xf numFmtId="0" fontId="4" fillId="0" borderId="0"/>
    <xf numFmtId="0" fontId="1" fillId="0" borderId="0"/>
    <xf numFmtId="0" fontId="4" fillId="0" borderId="0"/>
    <xf numFmtId="0" fontId="4" fillId="0" borderId="0"/>
    <xf numFmtId="0" fontId="1" fillId="0" borderId="0"/>
    <xf numFmtId="0" fontId="4" fillId="0" borderId="0"/>
    <xf numFmtId="0" fontId="1" fillId="0" borderId="0"/>
    <xf numFmtId="0" fontId="4" fillId="0" borderId="0"/>
    <xf numFmtId="0" fontId="1" fillId="0" borderId="0"/>
    <xf numFmtId="0" fontId="4" fillId="0" borderId="0"/>
    <xf numFmtId="0" fontId="4" fillId="0" borderId="0"/>
    <xf numFmtId="0" fontId="1" fillId="0" borderId="0"/>
    <xf numFmtId="0" fontId="4" fillId="0" borderId="0"/>
    <xf numFmtId="0" fontId="4" fillId="0" borderId="0"/>
    <xf numFmtId="0" fontId="1" fillId="0" borderId="0"/>
    <xf numFmtId="0" fontId="4" fillId="0" borderId="0"/>
    <xf numFmtId="0" fontId="4" fillId="0" borderId="0"/>
    <xf numFmtId="0" fontId="1" fillId="0" borderId="0"/>
    <xf numFmtId="0" fontId="4" fillId="0" borderId="0"/>
    <xf numFmtId="0" fontId="1" fillId="0" borderId="0"/>
    <xf numFmtId="0" fontId="4" fillId="0" borderId="0"/>
    <xf numFmtId="0" fontId="4" fillId="0" borderId="0"/>
    <xf numFmtId="0" fontId="1" fillId="0" borderId="0"/>
    <xf numFmtId="0" fontId="4"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4" fillId="0" borderId="0"/>
    <xf numFmtId="0" fontId="4" fillId="0" borderId="0"/>
    <xf numFmtId="0" fontId="4" fillId="0" borderId="0"/>
    <xf numFmtId="0" fontId="4" fillId="0" borderId="0"/>
    <xf numFmtId="0" fontId="1" fillId="0" borderId="0"/>
    <xf numFmtId="0" fontId="1" fillId="0" borderId="0"/>
    <xf numFmtId="0" fontId="1" fillId="0" borderId="0"/>
    <xf numFmtId="0" fontId="1" fillId="0" borderId="0"/>
    <xf numFmtId="0" fontId="4" fillId="0" borderId="0"/>
    <xf numFmtId="0" fontId="4" fillId="0" borderId="0"/>
    <xf numFmtId="0" fontId="4" fillId="0" borderId="0"/>
    <xf numFmtId="0" fontId="1" fillId="0" borderId="0"/>
    <xf numFmtId="0" fontId="1"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43" fontId="4" fillId="0" borderId="0" applyFont="0" applyFill="0" applyBorder="0" applyAlignment="0" applyProtection="0"/>
    <xf numFmtId="44" fontId="5"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1" fontId="5" fillId="0" borderId="0" applyFill="0" applyBorder="0" applyAlignment="0" applyProtection="0"/>
    <xf numFmtId="171" fontId="5" fillId="0" borderId="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4" fillId="0" borderId="0"/>
    <xf numFmtId="9" fontId="5" fillId="0" borderId="0" applyFont="0" applyFill="0" applyBorder="0" applyAlignment="0" applyProtection="0"/>
    <xf numFmtId="9" fontId="5" fillId="0" borderId="0" applyFill="0" applyBorder="0" applyAlignment="0" applyProtection="0"/>
    <xf numFmtId="9"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172" fontId="5" fillId="0" borderId="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0" fontId="1" fillId="0" borderId="0"/>
  </cellStyleXfs>
  <cellXfs count="408">
    <xf numFmtId="0" fontId="0" fillId="0" borderId="0" xfId="0"/>
    <xf numFmtId="0" fontId="0" fillId="0" borderId="0" xfId="0" applyAlignment="1">
      <alignment horizontal="center"/>
    </xf>
    <xf numFmtId="0" fontId="0" fillId="0" borderId="0" xfId="0" applyAlignment="1">
      <alignment wrapText="1"/>
    </xf>
    <xf numFmtId="0" fontId="10" fillId="5" borderId="25" xfId="3" applyFont="1" applyFill="1" applyBorder="1" applyAlignment="1">
      <alignment horizontal="center" vertical="center" wrapText="1"/>
    </xf>
    <xf numFmtId="0" fontId="10" fillId="5" borderId="38" xfId="3" applyFont="1" applyFill="1" applyBorder="1" applyAlignment="1">
      <alignment horizontal="left" vertical="center" wrapText="1"/>
    </xf>
    <xf numFmtId="0" fontId="8" fillId="7" borderId="2" xfId="2" applyFont="1" applyFill="1" applyBorder="1" applyAlignment="1">
      <alignment horizontal="center" vertical="center" wrapText="1"/>
    </xf>
    <xf numFmtId="165" fontId="9" fillId="7" borderId="2" xfId="5" applyFont="1" applyFill="1" applyBorder="1" applyAlignment="1">
      <alignment horizontal="right" vertical="center" wrapText="1"/>
    </xf>
    <xf numFmtId="165" fontId="9" fillId="7" borderId="13" xfId="5" applyFont="1" applyFill="1" applyBorder="1" applyAlignment="1">
      <alignment horizontal="left" vertical="center" wrapText="1"/>
    </xf>
    <xf numFmtId="0" fontId="9" fillId="0" borderId="6" xfId="2" applyFont="1" applyBorder="1" applyAlignment="1">
      <alignment horizontal="left" vertical="center" wrapText="1"/>
    </xf>
    <xf numFmtId="49" fontId="9" fillId="0" borderId="4" xfId="0" applyNumberFormat="1" applyFont="1" applyBorder="1" applyAlignment="1">
      <alignment horizontal="center" vertical="center" wrapText="1"/>
    </xf>
    <xf numFmtId="165" fontId="9" fillId="0" borderId="4" xfId="5" applyFont="1" applyBorder="1" applyAlignment="1">
      <alignment horizontal="right" vertical="center" wrapText="1"/>
    </xf>
    <xf numFmtId="0" fontId="8" fillId="2" borderId="12" xfId="2" applyFont="1" applyFill="1" applyBorder="1" applyAlignment="1">
      <alignment vertical="center" wrapText="1"/>
    </xf>
    <xf numFmtId="0" fontId="8" fillId="2" borderId="3" xfId="2" applyFont="1" applyFill="1" applyBorder="1" applyAlignment="1">
      <alignment horizontal="left" vertical="center" wrapText="1"/>
    </xf>
    <xf numFmtId="0" fontId="11" fillId="2" borderId="3" xfId="0" applyFont="1" applyFill="1" applyBorder="1" applyAlignment="1">
      <alignment horizontal="center" vertical="center" wrapText="1"/>
    </xf>
    <xf numFmtId="0" fontId="8" fillId="2" borderId="3" xfId="2" applyFont="1" applyFill="1" applyBorder="1" applyAlignment="1">
      <alignment horizontal="center" vertical="center" wrapText="1"/>
    </xf>
    <xf numFmtId="165" fontId="9" fillId="2" borderId="3" xfId="5" applyFont="1" applyFill="1" applyBorder="1" applyAlignment="1">
      <alignment horizontal="right" vertical="center" wrapText="1"/>
    </xf>
    <xf numFmtId="165" fontId="9" fillId="2" borderId="14" xfId="5" applyFont="1" applyFill="1" applyBorder="1" applyAlignment="1">
      <alignment horizontal="left" vertical="center" wrapText="1"/>
    </xf>
    <xf numFmtId="0" fontId="10" fillId="5" borderId="26" xfId="3" applyFont="1" applyFill="1" applyBorder="1" applyAlignment="1">
      <alignment horizontal="left" vertical="center" wrapText="1"/>
    </xf>
    <xf numFmtId="0" fontId="8" fillId="2" borderId="41" xfId="2" applyFont="1" applyFill="1" applyBorder="1" applyAlignment="1">
      <alignment vertical="center" wrapText="1"/>
    </xf>
    <xf numFmtId="0" fontId="8" fillId="2" borderId="44" xfId="2" applyFont="1" applyFill="1" applyBorder="1" applyAlignment="1">
      <alignment horizontal="left" vertical="center" wrapText="1"/>
    </xf>
    <xf numFmtId="0" fontId="11" fillId="2" borderId="44" xfId="0" applyFont="1" applyFill="1" applyBorder="1" applyAlignment="1">
      <alignment horizontal="center" vertical="center" wrapText="1"/>
    </xf>
    <xf numFmtId="0" fontId="8" fillId="2" borderId="44" xfId="2" applyFont="1" applyFill="1" applyBorder="1" applyAlignment="1">
      <alignment horizontal="center" vertical="center" wrapText="1"/>
    </xf>
    <xf numFmtId="165" fontId="9" fillId="2" borderId="44" xfId="5" applyFont="1" applyFill="1" applyBorder="1" applyAlignment="1">
      <alignment horizontal="right" vertical="center" wrapText="1"/>
    </xf>
    <xf numFmtId="165" fontId="9" fillId="2" borderId="45" xfId="5" applyFont="1" applyFill="1" applyBorder="1" applyAlignment="1">
      <alignment horizontal="left" vertical="center" wrapText="1"/>
    </xf>
    <xf numFmtId="0" fontId="8" fillId="7" borderId="8" xfId="2" applyFont="1" applyFill="1" applyBorder="1" applyAlignment="1">
      <alignment horizontal="center" vertical="center" wrapText="1"/>
    </xf>
    <xf numFmtId="165" fontId="9" fillId="7" borderId="8" xfId="5" applyFont="1" applyFill="1" applyBorder="1" applyAlignment="1">
      <alignment horizontal="right" vertical="center" wrapText="1"/>
    </xf>
    <xf numFmtId="165" fontId="9" fillId="7" borderId="17" xfId="5" applyFont="1" applyFill="1" applyBorder="1" applyAlignment="1">
      <alignment horizontal="left" vertical="center" wrapText="1"/>
    </xf>
    <xf numFmtId="165" fontId="9" fillId="2" borderId="14" xfId="5" applyFont="1" applyFill="1" applyBorder="1" applyAlignment="1">
      <alignment horizontal="right" vertical="center" wrapText="1"/>
    </xf>
    <xf numFmtId="165" fontId="9" fillId="7" borderId="13" xfId="5" applyFont="1" applyFill="1" applyBorder="1" applyAlignment="1">
      <alignment horizontal="right" vertical="center" wrapText="1"/>
    </xf>
    <xf numFmtId="0" fontId="9" fillId="0" borderId="0" xfId="0" applyFont="1" applyAlignment="1">
      <alignment vertical="center" wrapText="1"/>
    </xf>
    <xf numFmtId="0" fontId="9" fillId="0" borderId="15" xfId="0" applyFont="1" applyBorder="1" applyAlignment="1">
      <alignment vertical="center" wrapText="1"/>
    </xf>
    <xf numFmtId="165" fontId="8" fillId="0" borderId="2" xfId="19" applyFont="1" applyBorder="1" applyAlignment="1">
      <alignment horizontal="center" vertical="center"/>
    </xf>
    <xf numFmtId="0" fontId="9" fillId="0" borderId="23" xfId="0" applyFont="1" applyBorder="1" applyAlignment="1">
      <alignment vertical="center" wrapText="1"/>
    </xf>
    <xf numFmtId="165" fontId="9" fillId="0" borderId="23" xfId="19" applyFont="1" applyBorder="1" applyAlignment="1">
      <alignment horizontal="center" vertical="center"/>
    </xf>
    <xf numFmtId="0" fontId="9" fillId="0" borderId="0" xfId="0" applyFont="1" applyAlignment="1">
      <alignment horizontal="left" vertical="center" wrapText="1"/>
    </xf>
    <xf numFmtId="165" fontId="9" fillId="7" borderId="17" xfId="5" applyFont="1" applyFill="1" applyBorder="1" applyAlignment="1">
      <alignment horizontal="right" vertical="center" wrapText="1"/>
    </xf>
    <xf numFmtId="4" fontId="9" fillId="0" borderId="47" xfId="0" applyNumberFormat="1" applyFont="1" applyBorder="1" applyAlignment="1">
      <alignment horizontal="left" vertical="center" wrapText="1"/>
    </xf>
    <xf numFmtId="0" fontId="9" fillId="0" borderId="48" xfId="2" applyFont="1" applyBorder="1" applyAlignment="1">
      <alignment horizontal="left" vertical="center" wrapText="1"/>
    </xf>
    <xf numFmtId="0" fontId="10" fillId="5" borderId="25" xfId="3" applyFont="1" applyFill="1" applyBorder="1" applyAlignment="1">
      <alignment horizontal="left" vertical="center" wrapText="1"/>
    </xf>
    <xf numFmtId="165" fontId="9" fillId="0" borderId="0" xfId="19" applyFont="1" applyAlignment="1">
      <alignment horizontal="left" vertical="center" wrapText="1"/>
    </xf>
    <xf numFmtId="0" fontId="10" fillId="5" borderId="37" xfId="3" applyFont="1" applyFill="1" applyBorder="1" applyAlignment="1">
      <alignment horizontal="left" vertical="center" wrapText="1"/>
    </xf>
    <xf numFmtId="165" fontId="9" fillId="7" borderId="33" xfId="5" applyFont="1" applyFill="1" applyBorder="1" applyAlignment="1">
      <alignment horizontal="left" vertical="center" wrapText="1"/>
    </xf>
    <xf numFmtId="4" fontId="9" fillId="0" borderId="50" xfId="0" applyNumberFormat="1" applyFont="1" applyBorder="1" applyAlignment="1">
      <alignment horizontal="left" vertical="center" wrapText="1"/>
    </xf>
    <xf numFmtId="0" fontId="9" fillId="0" borderId="51" xfId="2" applyFont="1" applyBorder="1" applyAlignment="1">
      <alignment horizontal="left" vertical="center" wrapText="1"/>
    </xf>
    <xf numFmtId="165" fontId="9" fillId="2" borderId="42" xfId="5" applyFont="1" applyFill="1" applyBorder="1" applyAlignment="1">
      <alignment horizontal="left" vertical="center" wrapText="1"/>
    </xf>
    <xf numFmtId="165" fontId="9" fillId="2" borderId="43" xfId="5" applyFont="1" applyFill="1" applyBorder="1" applyAlignment="1">
      <alignment horizontal="left" vertical="center" wrapText="1"/>
    </xf>
    <xf numFmtId="0" fontId="10" fillId="5" borderId="24" xfId="3" applyFont="1" applyFill="1" applyBorder="1" applyAlignment="1">
      <alignment horizontal="left" vertical="center" wrapText="1"/>
    </xf>
    <xf numFmtId="165" fontId="9" fillId="7" borderId="16" xfId="5" applyFont="1" applyFill="1" applyBorder="1" applyAlignment="1">
      <alignment horizontal="left" vertical="center" wrapText="1"/>
    </xf>
    <xf numFmtId="165" fontId="9" fillId="2" borderId="42" xfId="5" applyFont="1" applyFill="1" applyBorder="1" applyAlignment="1">
      <alignment horizontal="right" vertical="center" wrapText="1"/>
    </xf>
    <xf numFmtId="165" fontId="9" fillId="7" borderId="33" xfId="5" applyFont="1" applyFill="1" applyBorder="1" applyAlignment="1">
      <alignment horizontal="right" vertical="center" wrapText="1"/>
    </xf>
    <xf numFmtId="166" fontId="3" fillId="2" borderId="52" xfId="0" applyNumberFormat="1" applyFont="1" applyFill="1" applyBorder="1" applyAlignment="1">
      <alignment horizontal="center" vertical="center" wrapText="1"/>
    </xf>
    <xf numFmtId="166" fontId="3" fillId="2" borderId="53" xfId="0" applyNumberFormat="1" applyFont="1" applyFill="1" applyBorder="1" applyAlignment="1">
      <alignment horizontal="center" vertical="center" wrapText="1"/>
    </xf>
    <xf numFmtId="49" fontId="10" fillId="5" borderId="25" xfId="3" applyNumberFormat="1" applyFont="1" applyFill="1" applyBorder="1" applyAlignment="1">
      <alignment horizontal="center" vertical="center" wrapText="1"/>
    </xf>
    <xf numFmtId="43" fontId="10" fillId="5" borderId="25" xfId="3" applyNumberFormat="1" applyFont="1" applyFill="1" applyBorder="1" applyAlignment="1">
      <alignment horizontal="center" vertical="center" wrapText="1"/>
    </xf>
    <xf numFmtId="43" fontId="10" fillId="5" borderId="26" xfId="3" applyNumberFormat="1" applyFont="1" applyFill="1" applyBorder="1" applyAlignment="1">
      <alignment horizontal="center" vertical="center" wrapText="1"/>
    </xf>
    <xf numFmtId="0" fontId="10" fillId="5" borderId="23" xfId="3" applyFont="1" applyFill="1" applyBorder="1" applyAlignment="1">
      <alignment horizontal="center" vertical="center" wrapText="1"/>
    </xf>
    <xf numFmtId="0" fontId="8" fillId="0" borderId="0" xfId="0" applyFont="1" applyAlignment="1">
      <alignment vertical="center" wrapText="1"/>
    </xf>
    <xf numFmtId="0" fontId="8" fillId="0" borderId="0" xfId="0" applyFont="1" applyAlignment="1">
      <alignment horizontal="left" vertical="center" wrapText="1"/>
    </xf>
    <xf numFmtId="0" fontId="8" fillId="7" borderId="33" xfId="2" applyFont="1" applyFill="1" applyBorder="1" applyAlignment="1">
      <alignment horizontal="left" vertical="center" wrapText="1"/>
    </xf>
    <xf numFmtId="0" fontId="8" fillId="7" borderId="2" xfId="2" applyFont="1" applyFill="1" applyBorder="1" applyAlignment="1">
      <alignment horizontal="left" vertical="center" wrapText="1"/>
    </xf>
    <xf numFmtId="49" fontId="8" fillId="7" borderId="2" xfId="2" applyNumberFormat="1" applyFont="1" applyFill="1" applyBorder="1" applyAlignment="1">
      <alignment horizontal="left" vertical="center" wrapText="1"/>
    </xf>
    <xf numFmtId="0" fontId="9" fillId="0" borderId="34" xfId="222" applyFont="1" applyBorder="1" applyAlignment="1">
      <alignment horizontal="center" vertical="center" wrapText="1"/>
    </xf>
    <xf numFmtId="0" fontId="9" fillId="3" borderId="0" xfId="0" applyFont="1" applyFill="1" applyAlignment="1">
      <alignment horizontal="left" vertical="center" wrapText="1"/>
    </xf>
    <xf numFmtId="0" fontId="11" fillId="0" borderId="0" xfId="0" applyFont="1" applyAlignment="1">
      <alignment wrapText="1"/>
    </xf>
    <xf numFmtId="0" fontId="8" fillId="7" borderId="16" xfId="2" applyFont="1" applyFill="1" applyBorder="1" applyAlignment="1">
      <alignment horizontal="left" vertical="center" wrapText="1"/>
    </xf>
    <xf numFmtId="0" fontId="8" fillId="7" borderId="8" xfId="2" applyFont="1" applyFill="1" applyBorder="1" applyAlignment="1">
      <alignment horizontal="left" vertical="center" wrapText="1"/>
    </xf>
    <xf numFmtId="49" fontId="8" fillId="7" borderId="8" xfId="2" applyNumberFormat="1" applyFont="1" applyFill="1" applyBorder="1" applyAlignment="1">
      <alignment horizontal="left" vertical="center" wrapText="1"/>
    </xf>
    <xf numFmtId="0" fontId="9" fillId="0" borderId="5" xfId="0" applyFont="1" applyBorder="1" applyAlignment="1">
      <alignment horizontal="left" vertical="center" wrapText="1"/>
    </xf>
    <xf numFmtId="49" fontId="9" fillId="0" borderId="0" xfId="0" applyNumberFormat="1" applyFont="1" applyAlignment="1">
      <alignment vertical="center" wrapText="1"/>
    </xf>
    <xf numFmtId="0" fontId="9" fillId="0" borderId="0" xfId="0" applyFont="1" applyAlignment="1">
      <alignment horizontal="center" vertical="center" wrapText="1"/>
    </xf>
    <xf numFmtId="165" fontId="9" fillId="0" borderId="0" xfId="19" applyFont="1" applyAlignment="1">
      <alignment horizontal="right" vertical="center" wrapText="1"/>
    </xf>
    <xf numFmtId="10" fontId="9" fillId="0" borderId="0" xfId="18" applyNumberFormat="1" applyFont="1" applyAlignment="1">
      <alignment horizontal="right" vertical="center" wrapText="1"/>
    </xf>
    <xf numFmtId="4" fontId="9" fillId="0" borderId="0" xfId="19" applyNumberFormat="1" applyFont="1" applyAlignment="1">
      <alignment horizontal="right" vertical="center" wrapText="1"/>
    </xf>
    <xf numFmtId="0" fontId="12" fillId="0" borderId="0" xfId="0" applyFont="1" applyAlignment="1">
      <alignment wrapText="1"/>
    </xf>
    <xf numFmtId="165" fontId="9" fillId="0" borderId="2" xfId="19" applyFont="1" applyBorder="1" applyAlignment="1">
      <alignment horizontal="right" vertical="center" wrapText="1"/>
    </xf>
    <xf numFmtId="165" fontId="8" fillId="0" borderId="2" xfId="19" applyFont="1" applyBorder="1" applyAlignment="1">
      <alignment horizontal="center" vertical="center" wrapText="1"/>
    </xf>
    <xf numFmtId="10" fontId="9" fillId="0" borderId="2" xfId="18" applyNumberFormat="1" applyFont="1" applyBorder="1" applyAlignment="1">
      <alignment horizontal="right" vertical="center" wrapText="1"/>
    </xf>
    <xf numFmtId="165" fontId="9" fillId="0" borderId="0" xfId="19" applyFont="1" applyAlignment="1">
      <alignment horizontal="center" vertical="center" wrapText="1"/>
    </xf>
    <xf numFmtId="0" fontId="9" fillId="0" borderId="37" xfId="0" applyFont="1" applyBorder="1" applyAlignment="1">
      <alignment horizontal="left" vertical="center" wrapText="1"/>
    </xf>
    <xf numFmtId="49" fontId="9" fillId="0" borderId="23" xfId="0" applyNumberFormat="1" applyFont="1" applyBorder="1" applyAlignment="1">
      <alignment vertical="center" wrapText="1"/>
    </xf>
    <xf numFmtId="0" fontId="9" fillId="0" borderId="23" xfId="0" applyFont="1" applyBorder="1" applyAlignment="1">
      <alignment horizontal="center" vertical="center" wrapText="1"/>
    </xf>
    <xf numFmtId="165" fontId="9" fillId="0" borderId="23" xfId="19" applyFont="1" applyBorder="1" applyAlignment="1">
      <alignment horizontal="right" vertical="center" wrapText="1"/>
    </xf>
    <xf numFmtId="10" fontId="9" fillId="0" borderId="23" xfId="18" applyNumberFormat="1" applyFont="1" applyBorder="1" applyAlignment="1">
      <alignment horizontal="right" vertical="center" wrapText="1"/>
    </xf>
    <xf numFmtId="4" fontId="9" fillId="0" borderId="23" xfId="19" applyNumberFormat="1" applyFont="1" applyBorder="1" applyAlignment="1">
      <alignment horizontal="right" vertical="center" wrapText="1"/>
    </xf>
    <xf numFmtId="165" fontId="9" fillId="0" borderId="0" xfId="0" applyNumberFormat="1" applyFont="1" applyAlignment="1">
      <alignment horizontal="center" vertical="center" wrapText="1"/>
    </xf>
    <xf numFmtId="166" fontId="8" fillId="2" borderId="18" xfId="0" applyNumberFormat="1" applyFont="1" applyFill="1" applyBorder="1" applyAlignment="1">
      <alignment horizontal="center" vertical="center" wrapText="1"/>
    </xf>
    <xf numFmtId="0" fontId="14" fillId="0" borderId="16" xfId="0" applyFont="1" applyBorder="1" applyAlignment="1">
      <alignment vertical="center"/>
    </xf>
    <xf numFmtId="0" fontId="8" fillId="0" borderId="24" xfId="0" applyFont="1" applyBorder="1" applyAlignment="1">
      <alignment vertical="center"/>
    </xf>
    <xf numFmtId="0" fontId="8" fillId="0" borderId="25" xfId="0" applyFont="1" applyBorder="1" applyAlignment="1">
      <alignment vertical="center" wrapText="1"/>
    </xf>
    <xf numFmtId="0" fontId="8" fillId="0" borderId="26" xfId="0" applyFont="1" applyBorder="1" applyAlignment="1">
      <alignment vertical="center" wrapText="1"/>
    </xf>
    <xf numFmtId="0" fontId="9" fillId="0" borderId="0" xfId="0" applyFont="1" applyAlignment="1">
      <alignment wrapText="1"/>
    </xf>
    <xf numFmtId="0" fontId="8" fillId="2" borderId="16" xfId="0" applyFont="1" applyFill="1" applyBorder="1" applyAlignment="1">
      <alignment vertical="center" wrapText="1"/>
    </xf>
    <xf numFmtId="0" fontId="9" fillId="2" borderId="8" xfId="0" applyFont="1" applyFill="1" applyBorder="1" applyAlignment="1">
      <alignment horizontal="left" vertical="center" wrapText="1"/>
    </xf>
    <xf numFmtId="49" fontId="9" fillId="2" borderId="8" xfId="0" applyNumberFormat="1" applyFont="1" applyFill="1" applyBorder="1" applyAlignment="1">
      <alignment vertical="center" wrapText="1"/>
    </xf>
    <xf numFmtId="0" fontId="9" fillId="2" borderId="8" xfId="0" applyFont="1" applyFill="1" applyBorder="1" applyAlignment="1">
      <alignment horizontal="center" vertical="center" wrapText="1"/>
    </xf>
    <xf numFmtId="0" fontId="9" fillId="2" borderId="8" xfId="0" applyFont="1" applyFill="1" applyBorder="1" applyAlignment="1">
      <alignment vertical="center" wrapText="1"/>
    </xf>
    <xf numFmtId="0" fontId="9" fillId="2" borderId="8" xfId="0" applyFont="1" applyFill="1" applyBorder="1" applyAlignment="1">
      <alignment horizontal="right" vertical="center" wrapText="1"/>
    </xf>
    <xf numFmtId="0" fontId="8" fillId="0" borderId="28" xfId="4" applyFont="1" applyBorder="1" applyAlignment="1">
      <alignment horizontal="left" vertical="center" wrapText="1"/>
    </xf>
    <xf numFmtId="49" fontId="9" fillId="0" borderId="29" xfId="0" applyNumberFormat="1" applyFont="1" applyBorder="1" applyAlignment="1">
      <alignment vertical="center" wrapText="1"/>
    </xf>
    <xf numFmtId="0" fontId="9" fillId="0" borderId="29" xfId="0" applyFont="1" applyBorder="1" applyAlignment="1">
      <alignment horizontal="center" vertical="center" wrapText="1"/>
    </xf>
    <xf numFmtId="0" fontId="9" fillId="0" borderId="29" xfId="0" applyFont="1" applyBorder="1" applyAlignment="1">
      <alignment vertical="center" wrapText="1"/>
    </xf>
    <xf numFmtId="0" fontId="9" fillId="0" borderId="30" xfId="0" applyFont="1" applyBorder="1" applyAlignment="1">
      <alignment horizontal="right" vertical="center" wrapText="1"/>
    </xf>
    <xf numFmtId="166" fontId="9" fillId="0" borderId="30" xfId="0" applyNumberFormat="1" applyFont="1" applyBorder="1" applyAlignment="1">
      <alignment horizontal="right" vertical="center" wrapText="1"/>
    </xf>
    <xf numFmtId="10" fontId="9" fillId="0" borderId="29" xfId="18" applyNumberFormat="1" applyFont="1" applyBorder="1" applyAlignment="1">
      <alignment horizontal="right" vertical="center" wrapText="1"/>
    </xf>
    <xf numFmtId="166" fontId="9" fillId="0" borderId="9" xfId="0" applyNumberFormat="1" applyFont="1" applyBorder="1" applyAlignment="1">
      <alignment horizontal="right" vertical="center" wrapText="1"/>
    </xf>
    <xf numFmtId="0" fontId="8" fillId="0" borderId="0" xfId="0" applyFont="1" applyAlignment="1">
      <alignment horizontal="right" vertical="center" wrapText="1"/>
    </xf>
    <xf numFmtId="10" fontId="15" fillId="3" borderId="0" xfId="18" applyNumberFormat="1" applyFont="1" applyFill="1" applyAlignment="1">
      <alignment horizontal="left" vertical="center" wrapText="1"/>
    </xf>
    <xf numFmtId="9" fontId="8" fillId="0" borderId="0" xfId="18" applyFont="1" applyAlignment="1">
      <alignment horizontal="left" wrapText="1"/>
    </xf>
    <xf numFmtId="166" fontId="9" fillId="0" borderId="10" xfId="0" applyNumberFormat="1" applyFont="1" applyBorder="1" applyAlignment="1">
      <alignment horizontal="right" vertical="center" wrapText="1"/>
    </xf>
    <xf numFmtId="10" fontId="8" fillId="0" borderId="0" xfId="18" applyNumberFormat="1" applyFont="1" applyAlignment="1">
      <alignment horizontal="left" wrapText="1"/>
    </xf>
    <xf numFmtId="0" fontId="9" fillId="6" borderId="31" xfId="0" applyFont="1" applyFill="1" applyBorder="1" applyAlignment="1">
      <alignment vertical="center" wrapText="1"/>
    </xf>
    <xf numFmtId="0" fontId="8" fillId="6" borderId="32" xfId="4" applyFont="1" applyFill="1" applyBorder="1" applyAlignment="1">
      <alignment horizontal="left" vertical="center" wrapText="1"/>
    </xf>
    <xf numFmtId="49" fontId="9" fillId="6" borderId="23" xfId="0" applyNumberFormat="1" applyFont="1" applyFill="1" applyBorder="1" applyAlignment="1">
      <alignment vertical="center" wrapText="1"/>
    </xf>
    <xf numFmtId="0" fontId="9" fillId="6" borderId="23" xfId="0" applyFont="1" applyFill="1" applyBorder="1" applyAlignment="1">
      <alignment horizontal="center" vertical="center" wrapText="1"/>
    </xf>
    <xf numFmtId="0" fontId="9" fillId="6" borderId="23" xfId="0" applyFont="1" applyFill="1" applyBorder="1" applyAlignment="1">
      <alignment horizontal="left" vertical="center" wrapText="1"/>
    </xf>
    <xf numFmtId="165" fontId="9" fillId="6" borderId="23" xfId="0" applyNumberFormat="1" applyFont="1" applyFill="1" applyBorder="1" applyAlignment="1">
      <alignment horizontal="right" vertical="center" wrapText="1"/>
    </xf>
    <xf numFmtId="166" fontId="8" fillId="6" borderId="20" xfId="0" applyNumberFormat="1" applyFont="1" applyFill="1" applyBorder="1" applyAlignment="1">
      <alignment horizontal="right" vertical="center" wrapText="1"/>
    </xf>
    <xf numFmtId="165" fontId="9" fillId="6" borderId="0" xfId="0" applyNumberFormat="1" applyFont="1" applyFill="1" applyAlignment="1">
      <alignment vertical="center" wrapText="1"/>
    </xf>
    <xf numFmtId="0" fontId="9" fillId="0" borderId="0" xfId="0" applyFont="1" applyAlignment="1">
      <alignment horizontal="right" vertical="center" wrapText="1"/>
    </xf>
    <xf numFmtId="170" fontId="9" fillId="0" borderId="0" xfId="0" applyNumberFormat="1" applyFont="1" applyAlignment="1">
      <alignment horizontal="left" wrapText="1"/>
    </xf>
    <xf numFmtId="0" fontId="14" fillId="0" borderId="8" xfId="0" applyFont="1" applyBorder="1" applyAlignment="1">
      <alignment vertical="center" wrapText="1"/>
    </xf>
    <xf numFmtId="0" fontId="9" fillId="0" borderId="7" xfId="0" applyFont="1" applyBorder="1" applyAlignment="1">
      <alignment horizontal="right" vertical="center" wrapText="1"/>
    </xf>
    <xf numFmtId="10" fontId="8" fillId="0" borderId="19" xfId="0" applyNumberFormat="1" applyFont="1" applyBorder="1" applyAlignment="1">
      <alignment horizontal="left" vertical="center" wrapText="1"/>
    </xf>
    <xf numFmtId="10" fontId="8" fillId="0" borderId="8" xfId="18" applyNumberFormat="1" applyFont="1" applyBorder="1" applyAlignment="1">
      <alignment vertical="center" wrapText="1"/>
    </xf>
    <xf numFmtId="0" fontId="8" fillId="0" borderId="17" xfId="0" applyFont="1" applyBorder="1" applyAlignment="1">
      <alignment horizontal="right" vertical="center" wrapText="1"/>
    </xf>
    <xf numFmtId="9" fontId="8" fillId="0" borderId="17" xfId="0" applyNumberFormat="1" applyFont="1" applyBorder="1" applyAlignment="1">
      <alignment horizontal="right" vertical="center" wrapText="1"/>
    </xf>
    <xf numFmtId="8" fontId="9" fillId="0" borderId="0" xfId="0" applyNumberFormat="1" applyFont="1" applyAlignment="1">
      <alignment horizontal="right" vertical="center" wrapText="1"/>
    </xf>
    <xf numFmtId="170" fontId="9" fillId="0" borderId="0" xfId="0" applyNumberFormat="1" applyFont="1" applyAlignment="1">
      <alignment horizontal="left" vertical="center" wrapText="1"/>
    </xf>
    <xf numFmtId="0" fontId="14" fillId="0" borderId="5" xfId="0" applyFont="1" applyBorder="1" applyAlignment="1">
      <alignment vertical="center" wrapText="1"/>
    </xf>
    <xf numFmtId="0" fontId="9" fillId="0" borderId="37" xfId="0" applyFont="1" applyBorder="1" applyAlignment="1">
      <alignment horizontal="right" vertical="center" wrapText="1"/>
    </xf>
    <xf numFmtId="10" fontId="8" fillId="0" borderId="38" xfId="0" applyNumberFormat="1" applyFont="1" applyBorder="1" applyAlignment="1">
      <alignment horizontal="left" vertical="center" wrapText="1"/>
    </xf>
    <xf numFmtId="10" fontId="8" fillId="0" borderId="23" xfId="18" applyNumberFormat="1" applyFont="1" applyBorder="1" applyAlignment="1">
      <alignment vertical="center" wrapText="1"/>
    </xf>
    <xf numFmtId="43" fontId="9" fillId="0" borderId="38" xfId="0" applyNumberFormat="1" applyFont="1" applyBorder="1" applyAlignment="1">
      <alignment vertical="center" wrapText="1"/>
    </xf>
    <xf numFmtId="165" fontId="9" fillId="0" borderId="11" xfId="19" applyFont="1" applyBorder="1" applyAlignment="1">
      <alignment horizontal="right" vertical="center" wrapText="1"/>
    </xf>
    <xf numFmtId="8" fontId="9" fillId="0" borderId="0" xfId="0" applyNumberFormat="1" applyFont="1" applyAlignment="1">
      <alignment vertical="center" wrapText="1"/>
    </xf>
    <xf numFmtId="166" fontId="8" fillId="2" borderId="35" xfId="0" applyNumberFormat="1" applyFont="1" applyFill="1" applyBorder="1" applyAlignment="1">
      <alignment horizontal="left" vertical="center" wrapText="1"/>
    </xf>
    <xf numFmtId="166" fontId="8" fillId="2" borderId="36" xfId="0" applyNumberFormat="1" applyFont="1" applyFill="1" applyBorder="1" applyAlignment="1">
      <alignment horizontal="center" vertical="center" wrapText="1"/>
    </xf>
    <xf numFmtId="49" fontId="8" fillId="2" borderId="36" xfId="0" applyNumberFormat="1" applyFont="1" applyFill="1" applyBorder="1" applyAlignment="1">
      <alignment horizontal="center" vertical="center" wrapText="1"/>
    </xf>
    <xf numFmtId="166" fontId="8" fillId="2" borderId="35" xfId="0" applyNumberFormat="1" applyFont="1" applyFill="1" applyBorder="1" applyAlignment="1">
      <alignment horizontal="center" vertical="center" wrapText="1"/>
    </xf>
    <xf numFmtId="10" fontId="8" fillId="2" borderId="38" xfId="18" applyNumberFormat="1" applyFont="1" applyFill="1" applyBorder="1" applyAlignment="1">
      <alignment horizontal="center" vertical="center" wrapText="1"/>
    </xf>
    <xf numFmtId="166" fontId="8" fillId="2" borderId="22" xfId="0" applyNumberFormat="1" applyFont="1" applyFill="1" applyBorder="1" applyAlignment="1">
      <alignment horizontal="center" vertical="center" wrapText="1"/>
    </xf>
    <xf numFmtId="0" fontId="9" fillId="4" borderId="0" xfId="0" applyFont="1" applyFill="1" applyAlignment="1">
      <alignment horizontal="left" vertical="center" wrapText="1"/>
    </xf>
    <xf numFmtId="166" fontId="9" fillId="3" borderId="46" xfId="0" applyNumberFormat="1" applyFont="1" applyFill="1" applyBorder="1" applyAlignment="1">
      <alignment vertical="center" wrapText="1"/>
    </xf>
    <xf numFmtId="0" fontId="9" fillId="0" borderId="16" xfId="0" applyFont="1" applyBorder="1" applyAlignment="1">
      <alignment horizontal="left" vertical="center" wrapText="1"/>
    </xf>
    <xf numFmtId="0" fontId="9" fillId="0" borderId="8" xfId="0" applyFont="1" applyBorder="1" applyAlignment="1">
      <alignment vertical="center" wrapText="1"/>
    </xf>
    <xf numFmtId="49" fontId="9" fillId="0" borderId="8" xfId="0" applyNumberFormat="1" applyFont="1" applyBorder="1" applyAlignment="1">
      <alignment vertical="center" wrapText="1"/>
    </xf>
    <xf numFmtId="0" fontId="9" fillId="0" borderId="8" xfId="0" applyFont="1" applyBorder="1" applyAlignment="1">
      <alignment horizontal="center" vertical="center" wrapText="1"/>
    </xf>
    <xf numFmtId="165" fontId="9" fillId="0" borderId="8" xfId="19" applyFont="1" applyBorder="1" applyAlignment="1">
      <alignment horizontal="right" vertical="center" wrapText="1"/>
    </xf>
    <xf numFmtId="10" fontId="9" fillId="0" borderId="8" xfId="18" applyNumberFormat="1" applyFont="1" applyBorder="1" applyAlignment="1">
      <alignment horizontal="right" vertical="center" wrapText="1"/>
    </xf>
    <xf numFmtId="4" fontId="9" fillId="0" borderId="8" xfId="19" applyNumberFormat="1" applyFont="1" applyBorder="1" applyAlignment="1">
      <alignment horizontal="right" vertical="center" wrapText="1"/>
    </xf>
    <xf numFmtId="165" fontId="9" fillId="0" borderId="17" xfId="19" applyFont="1" applyBorder="1" applyAlignment="1">
      <alignment horizontal="right" vertical="center" wrapText="1"/>
    </xf>
    <xf numFmtId="165" fontId="9" fillId="0" borderId="38" xfId="19" applyFont="1" applyBorder="1" applyAlignment="1">
      <alignment horizontal="right" vertical="center" wrapText="1"/>
    </xf>
    <xf numFmtId="0" fontId="0" fillId="0" borderId="0" xfId="0" applyAlignment="1">
      <alignment horizontal="right"/>
    </xf>
    <xf numFmtId="0" fontId="16" fillId="8" borderId="1" xfId="1" applyFont="1" applyFill="1" applyBorder="1" applyAlignment="1">
      <alignment horizontal="center" vertical="center"/>
    </xf>
    <xf numFmtId="0" fontId="16" fillId="8" borderId="1" xfId="1" applyFont="1" applyFill="1" applyBorder="1" applyAlignment="1">
      <alignment horizontal="center" vertical="center" wrapText="1"/>
    </xf>
    <xf numFmtId="0" fontId="2" fillId="9" borderId="1" xfId="0" applyFont="1" applyFill="1" applyBorder="1" applyAlignment="1">
      <alignment horizontal="left" vertical="top" wrapText="1"/>
    </xf>
    <xf numFmtId="165" fontId="2" fillId="9" borderId="1" xfId="19" applyFont="1" applyFill="1" applyBorder="1" applyAlignment="1">
      <alignment horizontal="right" vertical="top" wrapText="1"/>
    </xf>
    <xf numFmtId="166" fontId="9" fillId="0" borderId="0" xfId="0" applyNumberFormat="1" applyFont="1" applyAlignment="1">
      <alignment horizontal="left" vertical="center" wrapText="1"/>
    </xf>
    <xf numFmtId="165" fontId="9" fillId="0" borderId="0" xfId="19" applyFont="1" applyBorder="1" applyAlignment="1">
      <alignment horizontal="left" vertical="center" wrapText="1"/>
    </xf>
    <xf numFmtId="165" fontId="9" fillId="7" borderId="2" xfId="5" applyFont="1" applyFill="1" applyBorder="1" applyAlignment="1">
      <alignment horizontal="left" vertical="center" wrapText="1"/>
    </xf>
    <xf numFmtId="165" fontId="9" fillId="0" borderId="23" xfId="19" applyFont="1" applyBorder="1" applyAlignment="1">
      <alignment horizontal="left" vertical="center" wrapText="1"/>
    </xf>
    <xf numFmtId="166" fontId="9" fillId="2" borderId="0" xfId="0" applyNumberFormat="1" applyFont="1" applyFill="1" applyAlignment="1">
      <alignment horizontal="left" vertical="center" wrapText="1"/>
    </xf>
    <xf numFmtId="166" fontId="9" fillId="6" borderId="0" xfId="0" applyNumberFormat="1" applyFont="1" applyFill="1" applyAlignment="1">
      <alignment horizontal="left" vertical="center" wrapText="1"/>
    </xf>
    <xf numFmtId="9" fontId="9" fillId="0" borderId="0" xfId="0" applyNumberFormat="1" applyFont="1" applyAlignment="1">
      <alignment horizontal="left" vertical="center" wrapText="1"/>
    </xf>
    <xf numFmtId="166" fontId="9" fillId="2" borderId="26" xfId="0" applyNumberFormat="1" applyFont="1" applyFill="1" applyBorder="1" applyAlignment="1">
      <alignment horizontal="left" vertical="center" wrapText="1"/>
    </xf>
    <xf numFmtId="43" fontId="13" fillId="5" borderId="25" xfId="3" applyNumberFormat="1" applyFont="1" applyFill="1" applyBorder="1" applyAlignment="1">
      <alignment horizontal="left" vertical="center" wrapText="1"/>
    </xf>
    <xf numFmtId="0" fontId="18" fillId="12" borderId="1" xfId="0" applyFont="1" applyFill="1" applyBorder="1" applyAlignment="1">
      <alignment horizontal="center"/>
    </xf>
    <xf numFmtId="0" fontId="19" fillId="11" borderId="1" xfId="0" applyFont="1" applyFill="1" applyBorder="1" applyAlignment="1">
      <alignment horizontal="center" wrapText="1"/>
    </xf>
    <xf numFmtId="10" fontId="0" fillId="0" borderId="0" xfId="18" applyNumberFormat="1" applyFont="1"/>
    <xf numFmtId="2" fontId="0" fillId="0" borderId="0" xfId="0" applyNumberFormat="1"/>
    <xf numFmtId="0" fontId="19" fillId="0" borderId="1" xfId="0" applyFont="1" applyBorder="1" applyAlignment="1">
      <alignment horizontal="center" wrapText="1"/>
    </xf>
    <xf numFmtId="0" fontId="19" fillId="13" borderId="1" xfId="0" applyFont="1" applyFill="1" applyBorder="1" applyAlignment="1">
      <alignment horizontal="center" wrapText="1"/>
    </xf>
    <xf numFmtId="0" fontId="20" fillId="0" borderId="1" xfId="0" applyFont="1" applyBorder="1" applyAlignment="1">
      <alignment horizontal="center" vertical="center" wrapText="1"/>
    </xf>
    <xf numFmtId="0" fontId="21" fillId="10" borderId="1" xfId="0" applyFont="1" applyFill="1" applyBorder="1" applyAlignment="1">
      <alignment horizontal="center" vertical="center" wrapText="1"/>
    </xf>
    <xf numFmtId="0" fontId="18" fillId="12" borderId="12" xfId="0" applyFont="1" applyFill="1" applyBorder="1" applyAlignment="1">
      <alignment horizontal="center"/>
    </xf>
    <xf numFmtId="0" fontId="18" fillId="12" borderId="58" xfId="0" applyFont="1" applyFill="1" applyBorder="1" applyAlignment="1">
      <alignment horizontal="center" wrapText="1"/>
    </xf>
    <xf numFmtId="0" fontId="19" fillId="11" borderId="12" xfId="0" applyFont="1" applyFill="1" applyBorder="1" applyAlignment="1">
      <alignment horizontal="center" wrapText="1"/>
    </xf>
    <xf numFmtId="10" fontId="19" fillId="11" borderId="58" xfId="0" applyNumberFormat="1" applyFont="1" applyFill="1" applyBorder="1" applyAlignment="1">
      <alignment horizontal="center"/>
    </xf>
    <xf numFmtId="0" fontId="19" fillId="0" borderId="12" xfId="0" applyFont="1" applyBorder="1" applyAlignment="1">
      <alignment horizontal="center" wrapText="1"/>
    </xf>
    <xf numFmtId="10" fontId="19" fillId="0" borderId="58" xfId="0" applyNumberFormat="1" applyFont="1" applyBorder="1" applyAlignment="1">
      <alignment horizontal="center"/>
    </xf>
    <xf numFmtId="10" fontId="19" fillId="0" borderId="58" xfId="18" applyNumberFormat="1" applyFont="1" applyBorder="1" applyAlignment="1">
      <alignment horizontal="center"/>
    </xf>
    <xf numFmtId="0" fontId="19" fillId="13" borderId="12" xfId="0" applyFont="1" applyFill="1" applyBorder="1" applyAlignment="1">
      <alignment horizontal="center" wrapText="1"/>
    </xf>
    <xf numFmtId="10" fontId="19" fillId="13" borderId="58" xfId="0" applyNumberFormat="1" applyFont="1" applyFill="1" applyBorder="1" applyAlignment="1">
      <alignment horizontal="center"/>
    </xf>
    <xf numFmtId="0" fontId="20" fillId="0" borderId="12" xfId="0" applyFont="1" applyBorder="1" applyAlignment="1">
      <alignment horizontal="center" vertical="center" wrapText="1"/>
    </xf>
    <xf numFmtId="10" fontId="20" fillId="0" borderId="58" xfId="0" applyNumberFormat="1" applyFont="1" applyBorder="1" applyAlignment="1">
      <alignment horizontal="center" vertical="center"/>
    </xf>
    <xf numFmtId="0" fontId="21" fillId="10" borderId="12" xfId="0" applyFont="1" applyFill="1" applyBorder="1" applyAlignment="1">
      <alignment horizontal="center" vertical="center" wrapText="1"/>
    </xf>
    <xf numFmtId="10" fontId="21" fillId="10" borderId="58" xfId="0" applyNumberFormat="1" applyFont="1" applyFill="1" applyBorder="1" applyAlignment="1">
      <alignment horizontal="center" vertical="center"/>
    </xf>
    <xf numFmtId="0" fontId="0" fillId="0" borderId="37" xfId="0" applyBorder="1"/>
    <xf numFmtId="0" fontId="0" fillId="0" borderId="23" xfId="0" applyBorder="1"/>
    <xf numFmtId="0" fontId="0" fillId="0" borderId="38" xfId="0" applyBorder="1"/>
    <xf numFmtId="0" fontId="0" fillId="0" borderId="5" xfId="0" applyBorder="1"/>
    <xf numFmtId="0" fontId="0" fillId="0" borderId="11" xfId="0" applyBorder="1"/>
    <xf numFmtId="165" fontId="9" fillId="0" borderId="23" xfId="19" applyFont="1" applyBorder="1" applyAlignment="1">
      <alignment horizontal="center" vertical="top" wrapText="1"/>
    </xf>
    <xf numFmtId="10" fontId="8" fillId="6" borderId="0" xfId="18" applyNumberFormat="1" applyFont="1" applyFill="1" applyBorder="1" applyAlignment="1">
      <alignment horizontal="right" vertical="center" wrapText="1"/>
    </xf>
    <xf numFmtId="165" fontId="9" fillId="0" borderId="0" xfId="19" applyFont="1" applyBorder="1" applyAlignment="1">
      <alignment horizontal="right" vertical="center" wrapText="1"/>
    </xf>
    <xf numFmtId="10" fontId="9" fillId="0" borderId="0" xfId="18" applyNumberFormat="1" applyFont="1" applyBorder="1" applyAlignment="1">
      <alignment horizontal="right" vertical="center" wrapText="1"/>
    </xf>
    <xf numFmtId="4" fontId="9" fillId="0" borderId="0" xfId="19" applyNumberFormat="1" applyFont="1" applyBorder="1" applyAlignment="1">
      <alignment horizontal="right" vertical="center" wrapText="1"/>
    </xf>
    <xf numFmtId="165" fontId="9" fillId="0" borderId="0" xfId="19" applyFont="1" applyBorder="1" applyAlignment="1">
      <alignment horizontal="right" vertical="center"/>
    </xf>
    <xf numFmtId="43" fontId="9" fillId="0" borderId="0" xfId="0" applyNumberFormat="1" applyFont="1" applyAlignment="1">
      <alignment wrapText="1"/>
    </xf>
    <xf numFmtId="166" fontId="8" fillId="2" borderId="24" xfId="0" applyNumberFormat="1" applyFont="1" applyFill="1" applyBorder="1" applyAlignment="1">
      <alignment horizontal="center" vertical="center" wrapText="1"/>
    </xf>
    <xf numFmtId="166" fontId="8" fillId="2" borderId="26" xfId="0" applyNumberFormat="1" applyFont="1" applyFill="1" applyBorder="1" applyAlignment="1">
      <alignment horizontal="center" vertical="center" wrapText="1"/>
    </xf>
    <xf numFmtId="0" fontId="23" fillId="3" borderId="0" xfId="0" applyFont="1" applyFill="1" applyAlignment="1">
      <alignment horizontal="left" vertical="center" wrapText="1"/>
    </xf>
    <xf numFmtId="0" fontId="22" fillId="0" borderId="0" xfId="0" applyFont="1" applyAlignment="1">
      <alignment horizontal="left" vertical="center" wrapText="1"/>
    </xf>
    <xf numFmtId="0" fontId="8" fillId="0" borderId="27" xfId="0" applyFont="1" applyBorder="1" applyAlignment="1">
      <alignment horizontal="center" vertical="center" wrapText="1"/>
    </xf>
    <xf numFmtId="0" fontId="8" fillId="0" borderId="6" xfId="0" applyFont="1" applyBorder="1" applyAlignment="1">
      <alignment horizontal="center" vertical="center" wrapText="1"/>
    </xf>
    <xf numFmtId="166" fontId="22" fillId="7" borderId="11" xfId="0" applyNumberFormat="1" applyFont="1" applyFill="1" applyBorder="1" applyAlignment="1">
      <alignment horizontal="right" vertical="center" wrapText="1"/>
    </xf>
    <xf numFmtId="166" fontId="22" fillId="7" borderId="0" xfId="0" applyNumberFormat="1" applyFont="1" applyFill="1" applyAlignment="1">
      <alignment horizontal="right" vertical="center" wrapText="1"/>
    </xf>
    <xf numFmtId="43" fontId="22" fillId="7" borderId="0" xfId="18" applyNumberFormat="1" applyFont="1" applyFill="1" applyBorder="1" applyAlignment="1">
      <alignment horizontal="right" vertical="center" wrapText="1"/>
    </xf>
    <xf numFmtId="43" fontId="8" fillId="14" borderId="39" xfId="0" applyNumberFormat="1" applyFont="1" applyFill="1" applyBorder="1" applyAlignment="1">
      <alignment horizontal="center" vertical="center"/>
    </xf>
    <xf numFmtId="43" fontId="8" fillId="14" borderId="21" xfId="0" applyNumberFormat="1" applyFont="1" applyFill="1" applyBorder="1" applyAlignment="1">
      <alignment horizontal="center" vertical="center"/>
    </xf>
    <xf numFmtId="0" fontId="9" fillId="14" borderId="64" xfId="0" applyFont="1" applyFill="1" applyBorder="1" applyAlignment="1">
      <alignment horizontal="center" vertical="center"/>
    </xf>
    <xf numFmtId="165" fontId="8" fillId="14" borderId="43" xfId="0" applyNumberFormat="1" applyFont="1" applyFill="1" applyBorder="1" applyAlignment="1">
      <alignment horizontal="center" vertical="center"/>
    </xf>
    <xf numFmtId="0" fontId="9" fillId="14" borderId="59" xfId="0" applyFont="1" applyFill="1" applyBorder="1" applyAlignment="1">
      <alignment horizontal="right" vertical="center" wrapText="1"/>
    </xf>
    <xf numFmtId="0" fontId="9" fillId="14" borderId="41" xfId="0" applyFont="1" applyFill="1" applyBorder="1" applyAlignment="1">
      <alignment horizontal="left" vertical="center"/>
    </xf>
    <xf numFmtId="10" fontId="22" fillId="7" borderId="0" xfId="18" applyNumberFormat="1" applyFont="1" applyFill="1" applyBorder="1" applyAlignment="1">
      <alignment horizontal="right" vertical="center" wrapText="1"/>
    </xf>
    <xf numFmtId="165" fontId="9" fillId="14" borderId="57" xfId="0" applyNumberFormat="1" applyFont="1" applyFill="1" applyBorder="1" applyAlignment="1">
      <alignment horizontal="center" vertical="center"/>
    </xf>
    <xf numFmtId="165" fontId="9" fillId="14" borderId="40" xfId="0" applyNumberFormat="1" applyFont="1" applyFill="1" applyBorder="1" applyAlignment="1">
      <alignment horizontal="center" vertical="center"/>
    </xf>
    <xf numFmtId="0" fontId="9" fillId="14" borderId="65" xfId="0" applyFont="1" applyFill="1" applyBorder="1" applyAlignment="1">
      <alignment horizontal="center" vertical="center"/>
    </xf>
    <xf numFmtId="0" fontId="9" fillId="14" borderId="7" xfId="0" applyFont="1" applyFill="1" applyBorder="1" applyAlignment="1">
      <alignment horizontal="center" vertical="center"/>
    </xf>
    <xf numFmtId="0" fontId="9" fillId="14" borderId="54" xfId="0" applyFont="1" applyFill="1" applyBorder="1" applyAlignment="1">
      <alignment horizontal="right" vertical="center" wrapText="1"/>
    </xf>
    <xf numFmtId="0" fontId="9" fillId="14" borderId="56" xfId="0" applyFont="1" applyFill="1" applyBorder="1" applyAlignment="1">
      <alignment horizontal="left" vertical="center"/>
    </xf>
    <xf numFmtId="165" fontId="9" fillId="15" borderId="60" xfId="5" applyFont="1" applyFill="1" applyBorder="1" applyAlignment="1">
      <alignment horizontal="right" vertical="center" wrapText="1"/>
    </xf>
    <xf numFmtId="0" fontId="8" fillId="7" borderId="66" xfId="2" applyFont="1" applyFill="1" applyBorder="1" applyAlignment="1">
      <alignment horizontal="center" vertical="center" wrapText="1"/>
    </xf>
    <xf numFmtId="43" fontId="9" fillId="7" borderId="66" xfId="309" applyFont="1" applyFill="1" applyBorder="1" applyAlignment="1">
      <alignment horizontal="center" vertical="center" wrapText="1"/>
    </xf>
    <xf numFmtId="0" fontId="9" fillId="7" borderId="2" xfId="2" applyFont="1" applyFill="1" applyBorder="1" applyAlignment="1">
      <alignment horizontal="left" vertical="center" wrapText="1"/>
    </xf>
    <xf numFmtId="0" fontId="9" fillId="7" borderId="33" xfId="2" applyFont="1" applyFill="1" applyBorder="1" applyAlignment="1">
      <alignment horizontal="left" vertical="center" wrapText="1"/>
    </xf>
    <xf numFmtId="0" fontId="8" fillId="7" borderId="18" xfId="2" applyFont="1" applyFill="1" applyBorder="1" applyAlignment="1">
      <alignment horizontal="center" vertical="center" wrapText="1"/>
    </xf>
    <xf numFmtId="43" fontId="9" fillId="7" borderId="18" xfId="309" applyFont="1" applyFill="1" applyBorder="1" applyAlignment="1">
      <alignment horizontal="center" vertical="center" wrapText="1"/>
    </xf>
    <xf numFmtId="0" fontId="9" fillId="7" borderId="8" xfId="2" applyFont="1" applyFill="1" applyBorder="1" applyAlignment="1">
      <alignment horizontal="left" vertical="center" wrapText="1"/>
    </xf>
    <xf numFmtId="0" fontId="9" fillId="7" borderId="16" xfId="2" applyFont="1" applyFill="1" applyBorder="1" applyAlignment="1">
      <alignment horizontal="left" vertical="center" wrapText="1"/>
    </xf>
    <xf numFmtId="0" fontId="10" fillId="5" borderId="53" xfId="3" applyFont="1" applyFill="1" applyBorder="1" applyAlignment="1">
      <alignment horizontal="center" vertical="center" wrapText="1"/>
    </xf>
    <xf numFmtId="0" fontId="10" fillId="5" borderId="35" xfId="3" applyFont="1" applyFill="1" applyBorder="1" applyAlignment="1">
      <alignment horizontal="center" vertical="center" wrapText="1"/>
    </xf>
    <xf numFmtId="43" fontId="13" fillId="5" borderId="35" xfId="309" applyFont="1" applyFill="1" applyBorder="1" applyAlignment="1">
      <alignment horizontal="center" vertical="center" wrapText="1"/>
    </xf>
    <xf numFmtId="0" fontId="8" fillId="7" borderId="67" xfId="2" applyFont="1" applyFill="1" applyBorder="1" applyAlignment="1">
      <alignment horizontal="center" vertical="center" wrapText="1"/>
    </xf>
    <xf numFmtId="43" fontId="9" fillId="7" borderId="67" xfId="309" applyFont="1" applyFill="1" applyBorder="1" applyAlignment="1">
      <alignment horizontal="center" vertical="center" wrapText="1"/>
    </xf>
    <xf numFmtId="0" fontId="9" fillId="7" borderId="5" xfId="2" applyFont="1" applyFill="1" applyBorder="1" applyAlignment="1">
      <alignment horizontal="left" vertical="center" wrapText="1"/>
    </xf>
    <xf numFmtId="0" fontId="8" fillId="7" borderId="68" xfId="2" applyFont="1" applyFill="1" applyBorder="1" applyAlignment="1">
      <alignment horizontal="center" vertical="center" wrapText="1"/>
    </xf>
    <xf numFmtId="43" fontId="9" fillId="7" borderId="68" xfId="309" applyFont="1" applyFill="1" applyBorder="1" applyAlignment="1">
      <alignment horizontal="center" vertical="center" wrapText="1"/>
    </xf>
    <xf numFmtId="0" fontId="9" fillId="7" borderId="3" xfId="2" applyFont="1" applyFill="1" applyBorder="1" applyAlignment="1">
      <alignment horizontal="left" vertical="center" wrapText="1"/>
    </xf>
    <xf numFmtId="0" fontId="9" fillId="7" borderId="42" xfId="2" applyFont="1" applyFill="1" applyBorder="1" applyAlignment="1">
      <alignment horizontal="left" vertical="center" wrapText="1"/>
    </xf>
    <xf numFmtId="166" fontId="3" fillId="2" borderId="35" xfId="0" applyNumberFormat="1" applyFont="1" applyFill="1" applyBorder="1" applyAlignment="1">
      <alignment horizontal="center" vertical="center" wrapText="1"/>
    </xf>
    <xf numFmtId="166" fontId="8" fillId="2" borderId="53" xfId="0" applyNumberFormat="1" applyFont="1" applyFill="1" applyBorder="1" applyAlignment="1">
      <alignment horizontal="center" vertical="center" wrapText="1"/>
    </xf>
    <xf numFmtId="0" fontId="9" fillId="0" borderId="63" xfId="0" applyFont="1" applyBorder="1" applyAlignment="1">
      <alignment vertical="center" wrapText="1"/>
    </xf>
    <xf numFmtId="0" fontId="9" fillId="0" borderId="0" xfId="0" applyFont="1"/>
    <xf numFmtId="0" fontId="9" fillId="0" borderId="0" xfId="0" applyFont="1" applyAlignment="1">
      <alignment vertical="center"/>
    </xf>
    <xf numFmtId="0" fontId="8" fillId="0" borderId="49" xfId="0" applyFont="1" applyBorder="1" applyAlignment="1">
      <alignment horizontal="left" vertical="center"/>
    </xf>
    <xf numFmtId="0" fontId="8" fillId="0" borderId="0" xfId="0" applyFont="1" applyAlignment="1">
      <alignment horizontal="left" vertical="center"/>
    </xf>
    <xf numFmtId="0" fontId="25" fillId="0" borderId="0" xfId="0" applyFont="1" applyAlignment="1">
      <alignment horizontal="left" vertical="center" wrapText="1"/>
    </xf>
    <xf numFmtId="0" fontId="25" fillId="7" borderId="33" xfId="2" applyFont="1" applyFill="1" applyBorder="1" applyAlignment="1">
      <alignment horizontal="left" vertical="center" wrapText="1"/>
    </xf>
    <xf numFmtId="49" fontId="25" fillId="7" borderId="2" xfId="2" applyNumberFormat="1" applyFont="1" applyFill="1" applyBorder="1" applyAlignment="1">
      <alignment horizontal="left" vertical="center" wrapText="1"/>
    </xf>
    <xf numFmtId="0" fontId="26" fillId="3" borderId="0" xfId="0" applyFont="1" applyFill="1" applyAlignment="1">
      <alignment horizontal="left" vertical="center" wrapText="1"/>
    </xf>
    <xf numFmtId="0" fontId="25" fillId="2" borderId="12" xfId="2" applyFont="1" applyFill="1" applyBorder="1" applyAlignment="1">
      <alignment vertical="center" wrapText="1"/>
    </xf>
    <xf numFmtId="0" fontId="25" fillId="2" borderId="3" xfId="2" applyFont="1" applyFill="1" applyBorder="1" applyAlignment="1">
      <alignment horizontal="left" vertical="center" wrapText="1"/>
    </xf>
    <xf numFmtId="0" fontId="8" fillId="7" borderId="5" xfId="2" applyFont="1" applyFill="1" applyBorder="1" applyAlignment="1">
      <alignment horizontal="left" vertical="center" wrapText="1"/>
    </xf>
    <xf numFmtId="0" fontId="8" fillId="7" borderId="0" xfId="2" applyFont="1" applyFill="1" applyAlignment="1">
      <alignment horizontal="left" vertical="center" wrapText="1"/>
    </xf>
    <xf numFmtId="165" fontId="9" fillId="7" borderId="0" xfId="5" applyFont="1" applyFill="1" applyBorder="1" applyAlignment="1">
      <alignment horizontal="right" vertical="center" wrapText="1"/>
    </xf>
    <xf numFmtId="166" fontId="8" fillId="7" borderId="61" xfId="0" applyNumberFormat="1" applyFont="1" applyFill="1" applyBorder="1" applyAlignment="1">
      <alignment horizontal="right" vertical="center" wrapText="1"/>
    </xf>
    <xf numFmtId="10" fontId="8" fillId="7" borderId="2" xfId="18" applyNumberFormat="1" applyFont="1" applyFill="1" applyBorder="1" applyAlignment="1">
      <alignment horizontal="right" vertical="center" wrapText="1"/>
    </xf>
    <xf numFmtId="166" fontId="8" fillId="7" borderId="2" xfId="0" applyNumberFormat="1" applyFont="1" applyFill="1" applyBorder="1" applyAlignment="1">
      <alignment horizontal="right" vertical="center" wrapText="1"/>
    </xf>
    <xf numFmtId="166" fontId="8" fillId="7" borderId="13" xfId="0" applyNumberFormat="1" applyFont="1" applyFill="1" applyBorder="1" applyAlignment="1">
      <alignment horizontal="right" vertical="center" wrapText="1"/>
    </xf>
    <xf numFmtId="166" fontId="28" fillId="2" borderId="55" xfId="0" applyNumberFormat="1" applyFont="1" applyFill="1" applyBorder="1" applyAlignment="1">
      <alignment horizontal="right" vertical="center" wrapText="1"/>
    </xf>
    <xf numFmtId="10" fontId="28" fillId="2" borderId="3" xfId="18" applyNumberFormat="1" applyFont="1" applyFill="1" applyBorder="1" applyAlignment="1">
      <alignment horizontal="right" vertical="center" wrapText="1"/>
    </xf>
    <xf numFmtId="166" fontId="28" fillId="2" borderId="3" xfId="0" applyNumberFormat="1" applyFont="1" applyFill="1" applyBorder="1" applyAlignment="1">
      <alignment horizontal="right" vertical="center" wrapText="1"/>
    </xf>
    <xf numFmtId="166" fontId="28" fillId="10" borderId="14" xfId="0" applyNumberFormat="1" applyFont="1" applyFill="1" applyBorder="1" applyAlignment="1">
      <alignment horizontal="right" vertical="center" wrapText="1"/>
    </xf>
    <xf numFmtId="0" fontId="25" fillId="7" borderId="2" xfId="2" applyFont="1" applyFill="1" applyBorder="1" applyAlignment="1">
      <alignment horizontal="left" vertical="center" wrapText="1"/>
    </xf>
    <xf numFmtId="165" fontId="9" fillId="7" borderId="2" xfId="0" applyNumberFormat="1" applyFont="1" applyFill="1" applyBorder="1" applyAlignment="1">
      <alignment horizontal="right" vertical="center" wrapText="1"/>
    </xf>
    <xf numFmtId="0" fontId="27" fillId="0" borderId="0" xfId="0" applyFont="1" applyAlignment="1">
      <alignment wrapText="1"/>
    </xf>
    <xf numFmtId="0" fontId="9" fillId="0" borderId="62" xfId="2" applyFont="1" applyBorder="1" applyAlignment="1">
      <alignment horizontal="left" vertical="center" wrapText="1"/>
    </xf>
    <xf numFmtId="10" fontId="9" fillId="0" borderId="69" xfId="18" applyNumberFormat="1" applyFont="1" applyBorder="1" applyAlignment="1">
      <alignment horizontal="right" vertical="center" wrapText="1"/>
    </xf>
    <xf numFmtId="166" fontId="3" fillId="2" borderId="36" xfId="0" applyNumberFormat="1" applyFont="1" applyFill="1" applyBorder="1" applyAlignment="1">
      <alignment horizontal="center" vertical="center" wrapText="1"/>
    </xf>
    <xf numFmtId="43" fontId="10" fillId="5" borderId="36" xfId="3" applyNumberFormat="1" applyFont="1" applyFill="1" applyBorder="1" applyAlignment="1">
      <alignment horizontal="center" vertical="center" wrapText="1"/>
    </xf>
    <xf numFmtId="165" fontId="9" fillId="15" borderId="70" xfId="5" applyFont="1" applyFill="1" applyBorder="1" applyAlignment="1">
      <alignment horizontal="right" vertical="center" wrapText="1"/>
    </xf>
    <xf numFmtId="165" fontId="9" fillId="7" borderId="70" xfId="5" applyFont="1" applyFill="1" applyBorder="1" applyAlignment="1">
      <alignment horizontal="right" vertical="center" wrapText="1"/>
    </xf>
    <xf numFmtId="165" fontId="9" fillId="15" borderId="58" xfId="5" applyFont="1" applyFill="1" applyBorder="1" applyAlignment="1">
      <alignment horizontal="right" vertical="center" wrapText="1"/>
    </xf>
    <xf numFmtId="165" fontId="9" fillId="15" borderId="71" xfId="5" applyFont="1" applyFill="1" applyBorder="1" applyAlignment="1">
      <alignment horizontal="right" vertical="center" wrapText="1"/>
    </xf>
    <xf numFmtId="0" fontId="9" fillId="0" borderId="11" xfId="0" applyFont="1" applyBorder="1" applyAlignment="1">
      <alignment vertical="center" wrapText="1"/>
    </xf>
    <xf numFmtId="0" fontId="9" fillId="0" borderId="13" xfId="0" applyFont="1" applyBorder="1" applyAlignment="1">
      <alignment vertical="center" wrapText="1"/>
    </xf>
    <xf numFmtId="0" fontId="9" fillId="0" borderId="38" xfId="0" applyFont="1" applyBorder="1" applyAlignment="1">
      <alignment vertical="center" wrapText="1"/>
    </xf>
    <xf numFmtId="165" fontId="9" fillId="0" borderId="0" xfId="19" applyFont="1" applyBorder="1" applyAlignment="1">
      <alignment horizontal="center" vertical="center"/>
    </xf>
    <xf numFmtId="0" fontId="9" fillId="0" borderId="2" xfId="0" applyFont="1" applyBorder="1" applyAlignment="1">
      <alignment horizontal="center" vertical="center" wrapText="1"/>
    </xf>
    <xf numFmtId="166" fontId="8" fillId="2" borderId="25" xfId="0" applyNumberFormat="1" applyFont="1" applyFill="1" applyBorder="1" applyAlignment="1">
      <alignment horizontal="center" vertical="center" wrapText="1"/>
    </xf>
    <xf numFmtId="166" fontId="8" fillId="2" borderId="24" xfId="0" applyNumberFormat="1" applyFont="1" applyFill="1" applyBorder="1" applyAlignment="1">
      <alignment horizontal="center" vertical="center" wrapText="1"/>
    </xf>
    <xf numFmtId="166" fontId="8" fillId="2" borderId="26" xfId="0" applyNumberFormat="1" applyFont="1" applyFill="1" applyBorder="1" applyAlignment="1">
      <alignment horizontal="center" vertical="center" wrapText="1"/>
    </xf>
    <xf numFmtId="166" fontId="8" fillId="2" borderId="25" xfId="0" applyNumberFormat="1" applyFont="1" applyFill="1" applyBorder="1" applyAlignment="1">
      <alignment horizontal="center" vertical="center" wrapText="1"/>
    </xf>
    <xf numFmtId="0" fontId="6" fillId="12" borderId="56" xfId="0" applyFont="1" applyFill="1" applyBorder="1" applyAlignment="1">
      <alignment horizontal="center"/>
    </xf>
    <xf numFmtId="0" fontId="6" fillId="12" borderId="40" xfId="0" applyFont="1" applyFill="1" applyBorder="1" applyAlignment="1">
      <alignment horizontal="center"/>
    </xf>
    <xf numFmtId="0" fontId="6" fillId="12" borderId="57" xfId="0" applyFont="1" applyFill="1" applyBorder="1" applyAlignment="1">
      <alignment horizontal="center"/>
    </xf>
    <xf numFmtId="0" fontId="8" fillId="0" borderId="24"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26" xfId="0" applyFont="1" applyBorder="1" applyAlignment="1">
      <alignment horizontal="center" vertical="center" wrapText="1"/>
    </xf>
    <xf numFmtId="49" fontId="0" fillId="0" borderId="0" xfId="0" applyNumberFormat="1"/>
    <xf numFmtId="2" fontId="0" fillId="0" borderId="0" xfId="309" applyNumberFormat="1" applyFont="1"/>
    <xf numFmtId="0" fontId="29" fillId="0" borderId="0" xfId="12" applyFont="1" applyAlignment="1">
      <alignment vertical="center" wrapText="1"/>
    </xf>
    <xf numFmtId="0" fontId="0" fillId="0" borderId="0" xfId="0" applyAlignment="1">
      <alignment vertical="center"/>
    </xf>
    <xf numFmtId="0" fontId="30" fillId="0" borderId="0" xfId="1" applyFont="1" applyAlignment="1">
      <alignment vertical="center" wrapText="1"/>
    </xf>
    <xf numFmtId="0" fontId="31" fillId="0" borderId="0" xfId="12" applyFont="1" applyAlignment="1">
      <alignment vertical="center" wrapText="1"/>
    </xf>
    <xf numFmtId="0" fontId="1" fillId="0" borderId="0" xfId="1" applyAlignment="1">
      <alignment vertical="center"/>
    </xf>
    <xf numFmtId="0" fontId="1" fillId="0" borderId="0" xfId="1" applyAlignment="1">
      <alignment horizontal="left" vertical="center" wrapText="1"/>
    </xf>
    <xf numFmtId="0" fontId="1" fillId="0" borderId="0" xfId="1" applyAlignment="1">
      <alignment horizontal="center" vertical="center"/>
    </xf>
    <xf numFmtId="2" fontId="32" fillId="16" borderId="0" xfId="1" applyNumberFormat="1" applyFont="1" applyFill="1" applyAlignment="1">
      <alignment horizontal="right" vertical="center"/>
    </xf>
    <xf numFmtId="0" fontId="33" fillId="0" borderId="0" xfId="1" applyFont="1" applyAlignment="1">
      <alignment horizontal="left" vertical="center" wrapText="1"/>
    </xf>
    <xf numFmtId="0" fontId="34" fillId="0" borderId="0" xfId="1" applyFont="1" applyAlignment="1">
      <alignment horizontal="center" vertical="center"/>
    </xf>
    <xf numFmtId="49" fontId="32" fillId="16" borderId="0" xfId="19" applyNumberFormat="1" applyFont="1" applyFill="1" applyAlignment="1">
      <alignment horizontal="right" vertical="center"/>
    </xf>
    <xf numFmtId="0" fontId="35" fillId="0" borderId="0" xfId="1" applyFont="1" applyAlignment="1">
      <alignment horizontal="center" vertical="center"/>
    </xf>
    <xf numFmtId="2" fontId="1" fillId="0" borderId="0" xfId="1" applyNumberFormat="1" applyAlignment="1">
      <alignment vertical="center"/>
    </xf>
    <xf numFmtId="2" fontId="16" fillId="8" borderId="1" xfId="1" applyNumberFormat="1" applyFont="1" applyFill="1" applyBorder="1" applyAlignment="1">
      <alignment horizontal="center" vertical="center"/>
    </xf>
    <xf numFmtId="0" fontId="0" fillId="16" borderId="72" xfId="0" applyFill="1" applyBorder="1" applyAlignment="1">
      <alignment vertical="center"/>
    </xf>
    <xf numFmtId="0" fontId="0" fillId="0" borderId="72" xfId="0" applyBorder="1" applyAlignment="1">
      <alignment horizontal="left" vertical="center" wrapText="1"/>
    </xf>
    <xf numFmtId="0" fontId="0" fillId="0" borderId="72" xfId="0" applyBorder="1" applyAlignment="1">
      <alignment horizontal="center" vertical="center"/>
    </xf>
    <xf numFmtId="165" fontId="0" fillId="0" borderId="72" xfId="19" applyFont="1" applyBorder="1" applyAlignment="1">
      <alignment vertical="center"/>
    </xf>
    <xf numFmtId="0" fontId="0" fillId="0" borderId="73" xfId="0" applyBorder="1" applyAlignment="1">
      <alignment vertical="center"/>
    </xf>
    <xf numFmtId="0" fontId="0" fillId="0" borderId="73" xfId="0" applyBorder="1" applyAlignment="1">
      <alignment horizontal="left" vertical="center" wrapText="1"/>
    </xf>
    <xf numFmtId="0" fontId="0" fillId="0" borderId="73" xfId="0" applyBorder="1" applyAlignment="1">
      <alignment horizontal="center" vertical="center"/>
    </xf>
    <xf numFmtId="165" fontId="0" fillId="0" borderId="73" xfId="19" applyFont="1" applyBorder="1" applyAlignment="1">
      <alignment vertical="center"/>
    </xf>
    <xf numFmtId="0" fontId="36" fillId="0" borderId="0" xfId="0" applyFont="1" applyAlignment="1">
      <alignment horizontal="centerContinuous" wrapText="1"/>
    </xf>
    <xf numFmtId="0" fontId="0" fillId="0" borderId="0" xfId="0" applyAlignment="1">
      <alignment horizontal="centerContinuous"/>
    </xf>
    <xf numFmtId="2" fontId="0" fillId="0" borderId="0" xfId="309" applyNumberFormat="1" applyFont="1" applyAlignment="1">
      <alignment horizontal="centerContinuous"/>
    </xf>
    <xf numFmtId="0" fontId="30" fillId="0" borderId="0" xfId="0" applyFont="1" applyAlignment="1">
      <alignment horizontal="centerContinuous" wrapText="1"/>
    </xf>
    <xf numFmtId="0" fontId="0" fillId="0" borderId="0" xfId="0" applyAlignment="1">
      <alignment horizontal="left" vertical="top"/>
    </xf>
    <xf numFmtId="49" fontId="0" fillId="0" borderId="0" xfId="0" applyNumberFormat="1" applyAlignment="1">
      <alignment horizontal="left" vertical="center"/>
    </xf>
    <xf numFmtId="0" fontId="29" fillId="0" borderId="0" xfId="1" applyFont="1" applyAlignment="1">
      <alignment vertical="center"/>
    </xf>
    <xf numFmtId="0" fontId="30" fillId="0" borderId="0" xfId="1" applyFont="1" applyAlignment="1">
      <alignment vertical="center"/>
    </xf>
    <xf numFmtId="0" fontId="31" fillId="16" borderId="0" xfId="1" applyFont="1" applyFill="1" applyAlignment="1">
      <alignment vertical="center"/>
    </xf>
    <xf numFmtId="49" fontId="1" fillId="0" borderId="0" xfId="1" applyNumberFormat="1" applyAlignment="1">
      <alignment horizontal="left" vertical="center"/>
    </xf>
    <xf numFmtId="0" fontId="37" fillId="16" borderId="0" xfId="0" applyFont="1" applyFill="1" applyAlignment="1">
      <alignment horizontal="right" vertical="center"/>
    </xf>
    <xf numFmtId="0" fontId="1" fillId="0" borderId="0" xfId="1" applyAlignment="1">
      <alignment vertical="center" wrapText="1"/>
    </xf>
    <xf numFmtId="0" fontId="33" fillId="0" borderId="0" xfId="1" applyFont="1" applyAlignment="1">
      <alignment horizontal="center" vertical="center"/>
    </xf>
    <xf numFmtId="49" fontId="37" fillId="16" borderId="0" xfId="0" applyNumberFormat="1" applyFont="1" applyFill="1" applyAlignment="1">
      <alignment horizontal="center" vertical="center"/>
    </xf>
    <xf numFmtId="0" fontId="38" fillId="0" borderId="0" xfId="1" applyFont="1" applyAlignment="1">
      <alignment horizontal="right" vertical="center"/>
    </xf>
    <xf numFmtId="10" fontId="38" fillId="16" borderId="0" xfId="1" applyNumberFormat="1" applyFont="1" applyFill="1" applyAlignment="1">
      <alignment horizontal="center" vertical="center"/>
    </xf>
    <xf numFmtId="49" fontId="17" fillId="8" borderId="1" xfId="1" applyNumberFormat="1" applyFont="1" applyFill="1" applyBorder="1" applyAlignment="1">
      <alignment horizontal="center" vertical="center"/>
    </xf>
    <xf numFmtId="0" fontId="17" fillId="8" borderId="55" xfId="1" applyFont="1" applyFill="1" applyBorder="1" applyAlignment="1">
      <alignment horizontal="center" vertical="center" wrapText="1"/>
    </xf>
    <xf numFmtId="0" fontId="17" fillId="8" borderId="1" xfId="1" applyFont="1" applyFill="1" applyBorder="1" applyAlignment="1">
      <alignment horizontal="center" vertical="center"/>
    </xf>
    <xf numFmtId="4" fontId="17" fillId="8" borderId="1" xfId="1" applyNumberFormat="1" applyFont="1" applyFill="1" applyBorder="1" applyAlignment="1">
      <alignment horizontal="center" vertical="center"/>
    </xf>
    <xf numFmtId="0" fontId="0" fillId="0" borderId="0" xfId="0" applyAlignment="1">
      <alignment horizontal="center" vertical="center"/>
    </xf>
    <xf numFmtId="49" fontId="0" fillId="16" borderId="72" xfId="0" applyNumberFormat="1" applyFill="1" applyBorder="1" applyAlignment="1">
      <alignment horizontal="left" vertical="center"/>
    </xf>
    <xf numFmtId="0" fontId="0" fillId="0" borderId="72" xfId="0" applyBorder="1" applyAlignment="1">
      <alignment vertical="center" wrapText="1"/>
    </xf>
    <xf numFmtId="4" fontId="0" fillId="0" borderId="72" xfId="0" applyNumberFormat="1" applyBorder="1" applyAlignment="1">
      <alignment vertical="center"/>
    </xf>
    <xf numFmtId="49" fontId="0" fillId="0" borderId="73" xfId="0" applyNumberFormat="1" applyBorder="1" applyAlignment="1">
      <alignment horizontal="left" vertical="center"/>
    </xf>
    <xf numFmtId="0" fontId="0" fillId="0" borderId="73" xfId="0" applyBorder="1" applyAlignment="1">
      <alignment vertical="center" wrapText="1"/>
    </xf>
    <xf numFmtId="4" fontId="0" fillId="0" borderId="73" xfId="0" applyNumberFormat="1" applyBorder="1" applyAlignment="1">
      <alignment vertical="center"/>
    </xf>
    <xf numFmtId="0" fontId="0" fillId="0" borderId="73" xfId="0" quotePrefix="1" applyBorder="1" applyAlignment="1">
      <alignment vertical="center" wrapText="1"/>
    </xf>
    <xf numFmtId="49" fontId="2" fillId="9" borderId="1" xfId="0" applyNumberFormat="1" applyFont="1" applyFill="1" applyBorder="1" applyAlignment="1">
      <alignment horizontal="left" vertical="top" wrapText="1"/>
    </xf>
    <xf numFmtId="0" fontId="39" fillId="0" borderId="0" xfId="0" applyFont="1" applyAlignment="1">
      <alignment horizontal="left"/>
    </xf>
    <xf numFmtId="0" fontId="39" fillId="0" borderId="0" xfId="0" applyFont="1" applyAlignment="1">
      <alignment horizontal="right"/>
    </xf>
    <xf numFmtId="49" fontId="39" fillId="0" borderId="0" xfId="0" applyNumberFormat="1" applyFont="1" applyAlignment="1">
      <alignment horizontal="left"/>
    </xf>
    <xf numFmtId="0" fontId="8" fillId="7" borderId="0" xfId="2" applyFont="1" applyFill="1" applyBorder="1" applyAlignment="1">
      <alignment horizontal="left" vertical="center" wrapText="1"/>
    </xf>
    <xf numFmtId="49" fontId="8" fillId="7" borderId="0" xfId="2" applyNumberFormat="1" applyFont="1" applyFill="1" applyBorder="1" applyAlignment="1">
      <alignment horizontal="left" vertical="center" wrapText="1"/>
    </xf>
    <xf numFmtId="0" fontId="8" fillId="7" borderId="0" xfId="2" applyFont="1" applyFill="1" applyBorder="1" applyAlignment="1">
      <alignment horizontal="center" vertical="center" wrapText="1"/>
    </xf>
    <xf numFmtId="0" fontId="9" fillId="0" borderId="74" xfId="2" applyFont="1" applyBorder="1" applyAlignment="1">
      <alignment horizontal="left" vertical="center" wrapText="1"/>
    </xf>
    <xf numFmtId="4" fontId="9" fillId="0" borderId="74" xfId="0" applyNumberFormat="1" applyFont="1" applyBorder="1" applyAlignment="1">
      <alignment horizontal="center" vertical="center" wrapText="1"/>
    </xf>
    <xf numFmtId="166" fontId="9" fillId="3" borderId="75" xfId="0" applyNumberFormat="1" applyFont="1" applyFill="1" applyBorder="1" applyAlignment="1">
      <alignment vertical="center" wrapText="1"/>
    </xf>
    <xf numFmtId="4" fontId="9" fillId="0" borderId="74" xfId="0" applyNumberFormat="1" applyFont="1" applyBorder="1" applyAlignment="1">
      <alignment horizontal="right" vertical="center"/>
    </xf>
    <xf numFmtId="166" fontId="9" fillId="0" borderId="74" xfId="0" applyNumberFormat="1" applyFont="1" applyBorder="1" applyAlignment="1">
      <alignment horizontal="right" vertical="center" wrapText="1"/>
    </xf>
    <xf numFmtId="10" fontId="9" fillId="0" borderId="74" xfId="18" applyNumberFormat="1" applyFont="1" applyBorder="1" applyAlignment="1">
      <alignment horizontal="right" vertical="center" wrapText="1"/>
    </xf>
    <xf numFmtId="4" fontId="9" fillId="3" borderId="74" xfId="19" applyNumberFormat="1" applyFont="1" applyFill="1" applyBorder="1" applyAlignment="1">
      <alignment horizontal="right" vertical="center" wrapText="1"/>
    </xf>
    <xf numFmtId="166" fontId="9" fillId="0" borderId="76" xfId="0" applyNumberFormat="1" applyFont="1" applyBorder="1" applyAlignment="1">
      <alignment horizontal="right" vertical="center" wrapText="1"/>
    </xf>
    <xf numFmtId="165" fontId="9" fillId="0" borderId="4" xfId="5" applyFont="1" applyFill="1" applyBorder="1" applyAlignment="1">
      <alignment horizontal="right" vertical="center" wrapText="1"/>
    </xf>
    <xf numFmtId="165" fontId="8" fillId="0" borderId="0" xfId="19" applyFont="1" applyBorder="1" applyAlignment="1">
      <alignment horizontal="center" vertical="center"/>
    </xf>
    <xf numFmtId="0" fontId="9" fillId="0" borderId="0" xfId="0" applyFont="1" applyBorder="1" applyAlignment="1">
      <alignment horizontal="center" vertical="center" wrapText="1"/>
    </xf>
    <xf numFmtId="0" fontId="9" fillId="0" borderId="0" xfId="0" applyFont="1" applyBorder="1" applyAlignment="1">
      <alignment horizontal="left" vertical="center" wrapText="1"/>
    </xf>
    <xf numFmtId="0" fontId="10" fillId="5" borderId="23" xfId="3" applyFont="1" applyFill="1" applyBorder="1" applyAlignment="1">
      <alignment horizontal="left" vertical="center" wrapText="1"/>
    </xf>
    <xf numFmtId="4" fontId="9" fillId="0" borderId="77" xfId="0" applyNumberFormat="1" applyFont="1" applyBorder="1" applyAlignment="1">
      <alignment horizontal="left" vertical="center" wrapText="1"/>
    </xf>
    <xf numFmtId="165" fontId="9" fillId="2" borderId="3" xfId="5" applyFont="1" applyFill="1" applyBorder="1" applyAlignment="1">
      <alignment horizontal="left" vertical="center" wrapText="1"/>
    </xf>
    <xf numFmtId="165" fontId="9" fillId="2" borderId="44" xfId="5" applyFont="1" applyFill="1" applyBorder="1" applyAlignment="1">
      <alignment horizontal="left" vertical="center" wrapText="1"/>
    </xf>
    <xf numFmtId="0" fontId="9" fillId="0" borderId="78" xfId="2" applyFont="1" applyBorder="1" applyAlignment="1">
      <alignment horizontal="left" vertical="center" wrapText="1"/>
    </xf>
    <xf numFmtId="165" fontId="9" fillId="7" borderId="8" xfId="5" applyFont="1" applyFill="1" applyBorder="1" applyAlignment="1">
      <alignment horizontal="left" vertical="center" wrapText="1"/>
    </xf>
    <xf numFmtId="0" fontId="9" fillId="0" borderId="0" xfId="0" applyFont="1" applyBorder="1" applyAlignment="1">
      <alignment vertical="center" wrapText="1"/>
    </xf>
    <xf numFmtId="49" fontId="9" fillId="0" borderId="0" xfId="0" applyNumberFormat="1" applyFont="1" applyBorder="1" applyAlignment="1">
      <alignment vertical="center" wrapText="1"/>
    </xf>
    <xf numFmtId="0" fontId="9" fillId="0" borderId="8" xfId="0" applyFont="1" applyBorder="1" applyAlignment="1">
      <alignment horizontal="left" vertical="center" wrapText="1"/>
    </xf>
    <xf numFmtId="0" fontId="8" fillId="0" borderId="17" xfId="0" applyFont="1" applyBorder="1" applyAlignment="1">
      <alignment horizontal="left" vertical="center"/>
    </xf>
    <xf numFmtId="166" fontId="9" fillId="2" borderId="0" xfId="0" applyNumberFormat="1" applyFont="1" applyFill="1" applyBorder="1" applyAlignment="1">
      <alignment horizontal="left" vertical="center" wrapText="1"/>
    </xf>
    <xf numFmtId="0" fontId="8" fillId="0" borderId="11" xfId="0" applyFont="1" applyBorder="1" applyAlignment="1">
      <alignment horizontal="left" vertical="center"/>
    </xf>
    <xf numFmtId="166" fontId="9" fillId="0" borderId="0" xfId="0" applyNumberFormat="1" applyFont="1" applyBorder="1" applyAlignment="1">
      <alignment horizontal="left" vertical="center" wrapText="1"/>
    </xf>
    <xf numFmtId="0" fontId="8" fillId="0" borderId="79" xfId="4" applyFont="1" applyBorder="1" applyAlignment="1">
      <alignment horizontal="left" vertical="center" wrapText="1"/>
    </xf>
    <xf numFmtId="49" fontId="9" fillId="0" borderId="80" xfId="0" applyNumberFormat="1" applyFont="1" applyBorder="1" applyAlignment="1">
      <alignment vertical="center" wrapText="1"/>
    </xf>
    <xf numFmtId="0" fontId="9" fillId="0" borderId="80" xfId="0" applyFont="1" applyBorder="1" applyAlignment="1">
      <alignment horizontal="center" vertical="center" wrapText="1"/>
    </xf>
    <xf numFmtId="0" fontId="9" fillId="0" borderId="80" xfId="0" applyFont="1" applyBorder="1" applyAlignment="1">
      <alignment vertical="center" wrapText="1"/>
    </xf>
    <xf numFmtId="0" fontId="9" fillId="0" borderId="81" xfId="0" applyFont="1" applyBorder="1" applyAlignment="1">
      <alignment horizontal="right" vertical="center" wrapText="1"/>
    </xf>
    <xf numFmtId="166" fontId="9" fillId="0" borderId="81" xfId="0" applyNumberFormat="1" applyFont="1" applyBorder="1" applyAlignment="1">
      <alignment horizontal="right" vertical="center" wrapText="1"/>
    </xf>
    <xf numFmtId="10" fontId="9" fillId="0" borderId="80" xfId="18" applyNumberFormat="1" applyFont="1" applyBorder="1" applyAlignment="1">
      <alignment horizontal="right" vertical="center" wrapText="1"/>
    </xf>
    <xf numFmtId="0" fontId="9" fillId="0" borderId="11" xfId="0" applyFont="1" applyBorder="1"/>
    <xf numFmtId="165" fontId="9" fillId="6" borderId="0" xfId="0" applyNumberFormat="1" applyFont="1" applyFill="1" applyBorder="1" applyAlignment="1">
      <alignment vertical="center" wrapText="1"/>
    </xf>
    <xf numFmtId="166" fontId="9" fillId="6" borderId="0" xfId="0" applyNumberFormat="1" applyFont="1" applyFill="1" applyBorder="1" applyAlignment="1">
      <alignment horizontal="left" vertical="center" wrapText="1"/>
    </xf>
    <xf numFmtId="9" fontId="9" fillId="0" borderId="0" xfId="0" applyNumberFormat="1" applyFont="1" applyBorder="1" applyAlignment="1">
      <alignment horizontal="left" vertical="center" wrapText="1"/>
    </xf>
    <xf numFmtId="0" fontId="9" fillId="0" borderId="11" xfId="0" applyFont="1" applyBorder="1" applyAlignment="1">
      <alignment vertical="center"/>
    </xf>
    <xf numFmtId="0" fontId="14" fillId="0" borderId="0" xfId="0" applyFont="1" applyBorder="1" applyAlignment="1">
      <alignment vertical="center" wrapText="1"/>
    </xf>
    <xf numFmtId="0" fontId="8" fillId="7" borderId="13" xfId="2" applyFont="1" applyFill="1" applyBorder="1" applyAlignment="1">
      <alignment horizontal="left" vertical="center" wrapText="1"/>
    </xf>
    <xf numFmtId="4" fontId="9" fillId="0" borderId="74" xfId="0" applyNumberFormat="1" applyFont="1" applyBorder="1" applyAlignment="1">
      <alignment vertical="center" wrapText="1"/>
    </xf>
    <xf numFmtId="4" fontId="9" fillId="0" borderId="74" xfId="0" applyNumberFormat="1" applyFont="1" applyBorder="1" applyAlignment="1">
      <alignment horizontal="right" vertical="center" wrapText="1"/>
    </xf>
    <xf numFmtId="4" fontId="9" fillId="0" borderId="74" xfId="19" applyNumberFormat="1" applyFont="1" applyBorder="1" applyAlignment="1">
      <alignment horizontal="right" vertical="center" wrapText="1"/>
    </xf>
    <xf numFmtId="0" fontId="9" fillId="0" borderId="76" xfId="2" applyFont="1" applyBorder="1" applyAlignment="1">
      <alignment horizontal="left" vertical="center" wrapText="1"/>
    </xf>
    <xf numFmtId="0" fontId="8" fillId="2" borderId="14" xfId="2" applyFont="1" applyFill="1" applyBorder="1" applyAlignment="1">
      <alignment horizontal="left" vertical="center" wrapText="1"/>
    </xf>
    <xf numFmtId="0" fontId="8" fillId="7" borderId="11" xfId="2" applyFont="1" applyFill="1" applyBorder="1" applyAlignment="1">
      <alignment horizontal="left" vertical="center" wrapText="1"/>
    </xf>
    <xf numFmtId="0" fontId="8" fillId="2" borderId="45" xfId="2" applyFont="1" applyFill="1" applyBorder="1" applyAlignment="1">
      <alignment horizontal="left" vertical="center" wrapText="1"/>
    </xf>
    <xf numFmtId="0" fontId="8" fillId="7" borderId="17" xfId="2" applyFont="1" applyFill="1" applyBorder="1" applyAlignment="1">
      <alignment horizontal="left" vertical="center" wrapText="1"/>
    </xf>
    <xf numFmtId="0" fontId="25" fillId="7" borderId="13" xfId="2" applyFont="1" applyFill="1" applyBorder="1" applyAlignment="1">
      <alignment horizontal="left" vertical="center" wrapText="1"/>
    </xf>
    <xf numFmtId="0" fontId="25" fillId="2" borderId="41" xfId="2" applyFont="1" applyFill="1" applyBorder="1" applyAlignment="1">
      <alignment vertical="center" wrapText="1"/>
    </xf>
    <xf numFmtId="0" fontId="25" fillId="2" borderId="44" xfId="2" applyFont="1" applyFill="1" applyBorder="1" applyAlignment="1">
      <alignment horizontal="left" vertical="center" wrapText="1"/>
    </xf>
    <xf numFmtId="0" fontId="27" fillId="2" borderId="44" xfId="0" applyFont="1" applyFill="1" applyBorder="1" applyAlignment="1">
      <alignment horizontal="center" vertical="center" wrapText="1"/>
    </xf>
    <xf numFmtId="4" fontId="9" fillId="2" borderId="44" xfId="0" applyNumberFormat="1" applyFont="1" applyFill="1" applyBorder="1" applyAlignment="1">
      <alignment horizontal="right" vertical="center" wrapText="1"/>
    </xf>
    <xf numFmtId="166" fontId="28" fillId="2" borderId="82" xfId="0" applyNumberFormat="1" applyFont="1" applyFill="1" applyBorder="1" applyAlignment="1">
      <alignment horizontal="right" vertical="center" wrapText="1"/>
    </xf>
    <xf numFmtId="10" fontId="28" fillId="2" borderId="44" xfId="18" applyNumberFormat="1" applyFont="1" applyFill="1" applyBorder="1" applyAlignment="1">
      <alignment horizontal="right" vertical="center" wrapText="1"/>
    </xf>
    <xf numFmtId="166" fontId="28" fillId="2" borderId="44" xfId="0" applyNumberFormat="1" applyFont="1" applyFill="1" applyBorder="1" applyAlignment="1">
      <alignment horizontal="right" vertical="center" wrapText="1"/>
    </xf>
    <xf numFmtId="166" fontId="28" fillId="10" borderId="45" xfId="0" applyNumberFormat="1" applyFont="1" applyFill="1" applyBorder="1" applyAlignment="1">
      <alignment horizontal="right" vertical="center" wrapText="1"/>
    </xf>
    <xf numFmtId="0" fontId="25" fillId="2" borderId="45" xfId="2" applyFont="1" applyFill="1" applyBorder="1" applyAlignment="1">
      <alignment horizontal="left" vertical="center" wrapText="1"/>
    </xf>
    <xf numFmtId="0" fontId="9" fillId="0" borderId="77" xfId="0" applyFont="1" applyBorder="1" applyAlignment="1">
      <alignment horizontal="center" vertical="center" wrapText="1"/>
    </xf>
    <xf numFmtId="0" fontId="9" fillId="7" borderId="0" xfId="2" applyFont="1" applyFill="1" applyBorder="1" applyAlignment="1">
      <alignment horizontal="left" vertical="center" wrapText="1"/>
    </xf>
  </cellXfs>
  <cellStyles count="405">
    <cellStyle name="Comma 3" xfId="308" xr:uid="{A5C5811D-816B-4F3F-A1CD-53A625EBF4C4}"/>
    <cellStyle name="Euro" xfId="21" xr:uid="{00000000-0005-0000-0000-000000000000}"/>
    <cellStyle name="Euro 10" xfId="22" xr:uid="{00000000-0005-0000-0000-000001000000}"/>
    <cellStyle name="Euro 100" xfId="23" xr:uid="{00000000-0005-0000-0000-000002000000}"/>
    <cellStyle name="Euro 101" xfId="24" xr:uid="{00000000-0005-0000-0000-000003000000}"/>
    <cellStyle name="Euro 102" xfId="25" xr:uid="{00000000-0005-0000-0000-000004000000}"/>
    <cellStyle name="Euro 103" xfId="26" xr:uid="{00000000-0005-0000-0000-000005000000}"/>
    <cellStyle name="Euro 104" xfId="27" xr:uid="{00000000-0005-0000-0000-000006000000}"/>
    <cellStyle name="Euro 105" xfId="28" xr:uid="{00000000-0005-0000-0000-000007000000}"/>
    <cellStyle name="Euro 106" xfId="29" xr:uid="{00000000-0005-0000-0000-000008000000}"/>
    <cellStyle name="Euro 107" xfId="30" xr:uid="{00000000-0005-0000-0000-000009000000}"/>
    <cellStyle name="Euro 108" xfId="31" xr:uid="{00000000-0005-0000-0000-00000A000000}"/>
    <cellStyle name="Euro 109" xfId="32" xr:uid="{00000000-0005-0000-0000-00000B000000}"/>
    <cellStyle name="Euro 11" xfId="33" xr:uid="{00000000-0005-0000-0000-00000C000000}"/>
    <cellStyle name="Euro 110" xfId="34" xr:uid="{00000000-0005-0000-0000-00000D000000}"/>
    <cellStyle name="Euro 111" xfId="35" xr:uid="{00000000-0005-0000-0000-00000E000000}"/>
    <cellStyle name="Euro 112" xfId="36" xr:uid="{00000000-0005-0000-0000-00000F000000}"/>
    <cellStyle name="Euro 113" xfId="37" xr:uid="{00000000-0005-0000-0000-000010000000}"/>
    <cellStyle name="Euro 114" xfId="38" xr:uid="{00000000-0005-0000-0000-000011000000}"/>
    <cellStyle name="Euro 115" xfId="39" xr:uid="{00000000-0005-0000-0000-000012000000}"/>
    <cellStyle name="Euro 116" xfId="40" xr:uid="{00000000-0005-0000-0000-000013000000}"/>
    <cellStyle name="Euro 117" xfId="41" xr:uid="{00000000-0005-0000-0000-000014000000}"/>
    <cellStyle name="Euro 118" xfId="42" xr:uid="{00000000-0005-0000-0000-000015000000}"/>
    <cellStyle name="Euro 119" xfId="43" xr:uid="{00000000-0005-0000-0000-000016000000}"/>
    <cellStyle name="Euro 12" xfId="44" xr:uid="{00000000-0005-0000-0000-000017000000}"/>
    <cellStyle name="Euro 120" xfId="45" xr:uid="{00000000-0005-0000-0000-000018000000}"/>
    <cellStyle name="Euro 121" xfId="46" xr:uid="{00000000-0005-0000-0000-000019000000}"/>
    <cellStyle name="Euro 122" xfId="47" xr:uid="{00000000-0005-0000-0000-00001A000000}"/>
    <cellStyle name="Euro 123" xfId="48" xr:uid="{00000000-0005-0000-0000-00001B000000}"/>
    <cellStyle name="Euro 124" xfId="49" xr:uid="{00000000-0005-0000-0000-00001C000000}"/>
    <cellStyle name="Euro 125" xfId="50" xr:uid="{00000000-0005-0000-0000-00001D000000}"/>
    <cellStyle name="Euro 126" xfId="51" xr:uid="{00000000-0005-0000-0000-00001E000000}"/>
    <cellStyle name="Euro 127" xfId="52" xr:uid="{00000000-0005-0000-0000-00001F000000}"/>
    <cellStyle name="Euro 13" xfId="53" xr:uid="{00000000-0005-0000-0000-000020000000}"/>
    <cellStyle name="Euro 14" xfId="54" xr:uid="{00000000-0005-0000-0000-000021000000}"/>
    <cellStyle name="Euro 15" xfId="55" xr:uid="{00000000-0005-0000-0000-000022000000}"/>
    <cellStyle name="Euro 16" xfId="56" xr:uid="{00000000-0005-0000-0000-000023000000}"/>
    <cellStyle name="Euro 17" xfId="57" xr:uid="{00000000-0005-0000-0000-000024000000}"/>
    <cellStyle name="Euro 18" xfId="58" xr:uid="{00000000-0005-0000-0000-000025000000}"/>
    <cellStyle name="Euro 19" xfId="59" xr:uid="{00000000-0005-0000-0000-000026000000}"/>
    <cellStyle name="Euro 2" xfId="60" xr:uid="{00000000-0005-0000-0000-000027000000}"/>
    <cellStyle name="Euro 20" xfId="61" xr:uid="{00000000-0005-0000-0000-000028000000}"/>
    <cellStyle name="Euro 21" xfId="62" xr:uid="{00000000-0005-0000-0000-000029000000}"/>
    <cellStyle name="Euro 22" xfId="63" xr:uid="{00000000-0005-0000-0000-00002A000000}"/>
    <cellStyle name="Euro 23" xfId="64" xr:uid="{00000000-0005-0000-0000-00002B000000}"/>
    <cellStyle name="Euro 24" xfId="65" xr:uid="{00000000-0005-0000-0000-00002C000000}"/>
    <cellStyle name="Euro 25" xfId="66" xr:uid="{00000000-0005-0000-0000-00002D000000}"/>
    <cellStyle name="Euro 26" xfId="67" xr:uid="{00000000-0005-0000-0000-00002E000000}"/>
    <cellStyle name="Euro 27" xfId="68" xr:uid="{00000000-0005-0000-0000-00002F000000}"/>
    <cellStyle name="Euro 28" xfId="69" xr:uid="{00000000-0005-0000-0000-000030000000}"/>
    <cellStyle name="Euro 29" xfId="70" xr:uid="{00000000-0005-0000-0000-000031000000}"/>
    <cellStyle name="Euro 3" xfId="71" xr:uid="{00000000-0005-0000-0000-000032000000}"/>
    <cellStyle name="Euro 30" xfId="72" xr:uid="{00000000-0005-0000-0000-000033000000}"/>
    <cellStyle name="Euro 31" xfId="73" xr:uid="{00000000-0005-0000-0000-000034000000}"/>
    <cellStyle name="Euro 32" xfId="74" xr:uid="{00000000-0005-0000-0000-000035000000}"/>
    <cellStyle name="Euro 33" xfId="75" xr:uid="{00000000-0005-0000-0000-000036000000}"/>
    <cellStyle name="Euro 34" xfId="76" xr:uid="{00000000-0005-0000-0000-000037000000}"/>
    <cellStyle name="Euro 35" xfId="77" xr:uid="{00000000-0005-0000-0000-000038000000}"/>
    <cellStyle name="Euro 36" xfId="78" xr:uid="{00000000-0005-0000-0000-000039000000}"/>
    <cellStyle name="Euro 37" xfId="79" xr:uid="{00000000-0005-0000-0000-00003A000000}"/>
    <cellStyle name="Euro 38" xfId="80" xr:uid="{00000000-0005-0000-0000-00003B000000}"/>
    <cellStyle name="Euro 39" xfId="81" xr:uid="{00000000-0005-0000-0000-00003C000000}"/>
    <cellStyle name="Euro 4" xfId="82" xr:uid="{00000000-0005-0000-0000-00003D000000}"/>
    <cellStyle name="Euro 40" xfId="83" xr:uid="{00000000-0005-0000-0000-00003E000000}"/>
    <cellStyle name="Euro 41" xfId="84" xr:uid="{00000000-0005-0000-0000-00003F000000}"/>
    <cellStyle name="Euro 42" xfId="85" xr:uid="{00000000-0005-0000-0000-000040000000}"/>
    <cellStyle name="Euro 43" xfId="86" xr:uid="{00000000-0005-0000-0000-000041000000}"/>
    <cellStyle name="Euro 44" xfId="87" xr:uid="{00000000-0005-0000-0000-000042000000}"/>
    <cellStyle name="Euro 45" xfId="88" xr:uid="{00000000-0005-0000-0000-000043000000}"/>
    <cellStyle name="Euro 46" xfId="89" xr:uid="{00000000-0005-0000-0000-000044000000}"/>
    <cellStyle name="Euro 47" xfId="90" xr:uid="{00000000-0005-0000-0000-000045000000}"/>
    <cellStyle name="Euro 48" xfId="91" xr:uid="{00000000-0005-0000-0000-000046000000}"/>
    <cellStyle name="Euro 49" xfId="92" xr:uid="{00000000-0005-0000-0000-000047000000}"/>
    <cellStyle name="Euro 5" xfId="93" xr:uid="{00000000-0005-0000-0000-000048000000}"/>
    <cellStyle name="Euro 50" xfId="94" xr:uid="{00000000-0005-0000-0000-000049000000}"/>
    <cellStyle name="Euro 51" xfId="95" xr:uid="{00000000-0005-0000-0000-00004A000000}"/>
    <cellStyle name="Euro 52" xfId="96" xr:uid="{00000000-0005-0000-0000-00004B000000}"/>
    <cellStyle name="Euro 53" xfId="97" xr:uid="{00000000-0005-0000-0000-00004C000000}"/>
    <cellStyle name="Euro 54" xfId="98" xr:uid="{00000000-0005-0000-0000-00004D000000}"/>
    <cellStyle name="Euro 55" xfId="99" xr:uid="{00000000-0005-0000-0000-00004E000000}"/>
    <cellStyle name="Euro 56" xfId="100" xr:uid="{00000000-0005-0000-0000-00004F000000}"/>
    <cellStyle name="Euro 57" xfId="101" xr:uid="{00000000-0005-0000-0000-000050000000}"/>
    <cellStyle name="Euro 58" xfId="102" xr:uid="{00000000-0005-0000-0000-000051000000}"/>
    <cellStyle name="Euro 59" xfId="103" xr:uid="{00000000-0005-0000-0000-000052000000}"/>
    <cellStyle name="Euro 6" xfId="104" xr:uid="{00000000-0005-0000-0000-000053000000}"/>
    <cellStyle name="Euro 60" xfId="105" xr:uid="{00000000-0005-0000-0000-000054000000}"/>
    <cellStyle name="Euro 61" xfId="106" xr:uid="{00000000-0005-0000-0000-000055000000}"/>
    <cellStyle name="Euro 62" xfId="107" xr:uid="{00000000-0005-0000-0000-000056000000}"/>
    <cellStyle name="Euro 63" xfId="108" xr:uid="{00000000-0005-0000-0000-000057000000}"/>
    <cellStyle name="Euro 64" xfId="109" xr:uid="{00000000-0005-0000-0000-000058000000}"/>
    <cellStyle name="Euro 65" xfId="110" xr:uid="{00000000-0005-0000-0000-000059000000}"/>
    <cellStyle name="Euro 66" xfId="111" xr:uid="{00000000-0005-0000-0000-00005A000000}"/>
    <cellStyle name="Euro 67" xfId="112" xr:uid="{00000000-0005-0000-0000-00005B000000}"/>
    <cellStyle name="Euro 68" xfId="113" xr:uid="{00000000-0005-0000-0000-00005C000000}"/>
    <cellStyle name="Euro 69" xfId="114" xr:uid="{00000000-0005-0000-0000-00005D000000}"/>
    <cellStyle name="Euro 7" xfId="115" xr:uid="{00000000-0005-0000-0000-00005E000000}"/>
    <cellStyle name="Euro 70" xfId="116" xr:uid="{00000000-0005-0000-0000-00005F000000}"/>
    <cellStyle name="Euro 71" xfId="117" xr:uid="{00000000-0005-0000-0000-000060000000}"/>
    <cellStyle name="Euro 72" xfId="118" xr:uid="{00000000-0005-0000-0000-000061000000}"/>
    <cellStyle name="Euro 73" xfId="119" xr:uid="{00000000-0005-0000-0000-000062000000}"/>
    <cellStyle name="Euro 74" xfId="120" xr:uid="{00000000-0005-0000-0000-000063000000}"/>
    <cellStyle name="Euro 75" xfId="121" xr:uid="{00000000-0005-0000-0000-000064000000}"/>
    <cellStyle name="Euro 76" xfId="122" xr:uid="{00000000-0005-0000-0000-000065000000}"/>
    <cellStyle name="Euro 77" xfId="123" xr:uid="{00000000-0005-0000-0000-000066000000}"/>
    <cellStyle name="Euro 78" xfId="124" xr:uid="{00000000-0005-0000-0000-000067000000}"/>
    <cellStyle name="Euro 79" xfId="125" xr:uid="{00000000-0005-0000-0000-000068000000}"/>
    <cellStyle name="Euro 8" xfId="126" xr:uid="{00000000-0005-0000-0000-000069000000}"/>
    <cellStyle name="Euro 80" xfId="127" xr:uid="{00000000-0005-0000-0000-00006A000000}"/>
    <cellStyle name="Euro 81" xfId="128" xr:uid="{00000000-0005-0000-0000-00006B000000}"/>
    <cellStyle name="Euro 82" xfId="129" xr:uid="{00000000-0005-0000-0000-00006C000000}"/>
    <cellStyle name="Euro 83" xfId="130" xr:uid="{00000000-0005-0000-0000-00006D000000}"/>
    <cellStyle name="Euro 84" xfId="131" xr:uid="{00000000-0005-0000-0000-00006E000000}"/>
    <cellStyle name="Euro 85" xfId="132" xr:uid="{00000000-0005-0000-0000-00006F000000}"/>
    <cellStyle name="Euro 86" xfId="133" xr:uid="{00000000-0005-0000-0000-000070000000}"/>
    <cellStyle name="Euro 87" xfId="134" xr:uid="{00000000-0005-0000-0000-000071000000}"/>
    <cellStyle name="Euro 88" xfId="135" xr:uid="{00000000-0005-0000-0000-000072000000}"/>
    <cellStyle name="Euro 89" xfId="136" xr:uid="{00000000-0005-0000-0000-000073000000}"/>
    <cellStyle name="Euro 9" xfId="137" xr:uid="{00000000-0005-0000-0000-000074000000}"/>
    <cellStyle name="Euro 90" xfId="138" xr:uid="{00000000-0005-0000-0000-000075000000}"/>
    <cellStyle name="Euro 91" xfId="139" xr:uid="{00000000-0005-0000-0000-000076000000}"/>
    <cellStyle name="Euro 92" xfId="140" xr:uid="{00000000-0005-0000-0000-000077000000}"/>
    <cellStyle name="Euro 93" xfId="141" xr:uid="{00000000-0005-0000-0000-000078000000}"/>
    <cellStyle name="Euro 94" xfId="142" xr:uid="{00000000-0005-0000-0000-000079000000}"/>
    <cellStyle name="Euro 95" xfId="143" xr:uid="{00000000-0005-0000-0000-00007A000000}"/>
    <cellStyle name="Euro 96" xfId="144" xr:uid="{00000000-0005-0000-0000-00007B000000}"/>
    <cellStyle name="Euro 97" xfId="145" xr:uid="{00000000-0005-0000-0000-00007C000000}"/>
    <cellStyle name="Euro 98" xfId="146" xr:uid="{00000000-0005-0000-0000-00007D000000}"/>
    <cellStyle name="Euro 99" xfId="147" xr:uid="{00000000-0005-0000-0000-00007E000000}"/>
    <cellStyle name="Excel Built-in Normal" xfId="17" xr:uid="{00000000-0005-0000-0000-00007F000000}"/>
    <cellStyle name="Moeda 10" xfId="313" xr:uid="{66EF50AE-7825-4BE9-80D8-DA35F1E67389}"/>
    <cellStyle name="Moeda 11" xfId="314" xr:uid="{A9F29244-0E70-486C-A57B-3264C2400BD9}"/>
    <cellStyle name="Moeda 12" xfId="315" xr:uid="{CB835C78-D531-49F2-B76C-816FB313F291}"/>
    <cellStyle name="Moeda 13" xfId="316" xr:uid="{E4211938-4D3D-4B5A-A5DF-EEA8DB3D2B1B}"/>
    <cellStyle name="Moeda 14" xfId="317" xr:uid="{26C09760-E2DE-41B0-8A8D-4B8DB4816B1A}"/>
    <cellStyle name="Moeda 15" xfId="318" xr:uid="{3C7DA144-C307-412B-8736-00F4540A751E}"/>
    <cellStyle name="Moeda 16" xfId="319" xr:uid="{FF676E2C-BF01-4A46-8E6E-1F4B80827055}"/>
    <cellStyle name="Moeda 17" xfId="320" xr:uid="{454B92D2-5FCE-46C9-B5F4-62F27F783346}"/>
    <cellStyle name="Moeda 18" xfId="321" xr:uid="{4808EAFF-B07B-4D87-B6BA-35FF653223E1}"/>
    <cellStyle name="Moeda 19" xfId="322" xr:uid="{42ED92E8-B4C8-46FF-8F4A-110CBD4C26B6}"/>
    <cellStyle name="Moeda 2" xfId="9" xr:uid="{00000000-0005-0000-0000-000080000000}"/>
    <cellStyle name="Moeda 2 2" xfId="148" xr:uid="{00000000-0005-0000-0000-000081000000}"/>
    <cellStyle name="Moeda 2 3" xfId="149" xr:uid="{00000000-0005-0000-0000-000082000000}"/>
    <cellStyle name="Moeda 2 4" xfId="150" xr:uid="{00000000-0005-0000-0000-000083000000}"/>
    <cellStyle name="Moeda 2 5" xfId="151" xr:uid="{00000000-0005-0000-0000-000084000000}"/>
    <cellStyle name="Moeda 2 6" xfId="152" xr:uid="{00000000-0005-0000-0000-000085000000}"/>
    <cellStyle name="Moeda 2 7" xfId="153" xr:uid="{00000000-0005-0000-0000-000086000000}"/>
    <cellStyle name="Moeda 2 8" xfId="154" xr:uid="{00000000-0005-0000-0000-000087000000}"/>
    <cellStyle name="Moeda 2 9" xfId="310" xr:uid="{0AE6F39A-9D6D-4D2F-ADAB-D04E3ED56A94}"/>
    <cellStyle name="Moeda 20" xfId="323" xr:uid="{C2BEAD1E-6C10-41EC-A36F-39D323B0AF54}"/>
    <cellStyle name="Moeda 21" xfId="324" xr:uid="{E218E6E4-D888-4839-A79D-C1468F10D4FB}"/>
    <cellStyle name="Moeda 22" xfId="325" xr:uid="{AE4AAF6C-94C2-4512-ABCE-6D4AB01E9876}"/>
    <cellStyle name="Moeda 23" xfId="326" xr:uid="{9B1F42EE-615F-4CB0-8E84-E9618D53EC27}"/>
    <cellStyle name="Moeda 24" xfId="327" xr:uid="{6BD9CB97-1102-4F2C-BD6B-24335B9E60B6}"/>
    <cellStyle name="Moeda 25" xfId="328" xr:uid="{36ED6B8B-C56E-4689-8E34-B2E8D39A6A1B}"/>
    <cellStyle name="Moeda 26" xfId="329" xr:uid="{C163E9CB-0549-4E13-B6AB-199D4C72C420}"/>
    <cellStyle name="Moeda 27" xfId="330" xr:uid="{B5F2A58D-F422-4780-86FC-47FF0DC89FEB}"/>
    <cellStyle name="Moeda 28" xfId="331" xr:uid="{B21460CB-230E-4FB6-A477-F35AF46378E0}"/>
    <cellStyle name="Moeda 29" xfId="332" xr:uid="{81A7BE2D-F319-4BBE-A17A-04A0A2610906}"/>
    <cellStyle name="Moeda 3" xfId="333" xr:uid="{48B02A46-1296-48DD-8479-948521B63A6B}"/>
    <cellStyle name="Moeda 3 2" xfId="334" xr:uid="{AD9DA4DB-95A6-4E6C-8CE9-C0A2AB64BD90}"/>
    <cellStyle name="Moeda 30" xfId="335" xr:uid="{9D4A6769-C26F-419E-AAFB-C162B90D31C1}"/>
    <cellStyle name="Moeda 31" xfId="336" xr:uid="{8B73F48E-34A3-48CA-905B-BC2676CA0CB8}"/>
    <cellStyle name="Moeda 32" xfId="337" xr:uid="{B583B871-1F29-49F4-AEA9-E8F9D7E331DA}"/>
    <cellStyle name="Moeda 33" xfId="338" xr:uid="{6622778D-1EA6-4186-BBFF-1CED91B878B2}"/>
    <cellStyle name="Moeda 34" xfId="339" xr:uid="{028C2A37-B37F-4D55-A669-9A109696F27C}"/>
    <cellStyle name="Moeda 35" xfId="340" xr:uid="{BCA69B47-FD04-4C22-8109-730D65F16402}"/>
    <cellStyle name="Moeda 36" xfId="341" xr:uid="{6F27F6E6-AF6C-4C40-B8B4-7891F6E03CD0}"/>
    <cellStyle name="Moeda 37" xfId="342" xr:uid="{BF93237A-3EE6-4D6A-B52B-F992D0E5244E}"/>
    <cellStyle name="Moeda 38" xfId="343" xr:uid="{D1FC77E9-60A8-4313-8A50-EAB7C653B6CC}"/>
    <cellStyle name="Moeda 39" xfId="344" xr:uid="{D7CC64CF-9B3D-4571-8C5A-31EF821FA565}"/>
    <cellStyle name="Moeda 4" xfId="345" xr:uid="{FDDDD91F-325C-4AF9-AEC5-FB2AE0B97426}"/>
    <cellStyle name="Moeda 40" xfId="346" xr:uid="{157074EB-4335-47F5-8F35-E36B44EC8010}"/>
    <cellStyle name="Moeda 41" xfId="347" xr:uid="{0256D39A-56BC-4EC9-B848-D80408CE2FCD}"/>
    <cellStyle name="Moeda 42" xfId="348" xr:uid="{273FD908-F2AB-4B50-8452-7859BBCBB411}"/>
    <cellStyle name="Moeda 43" xfId="349" xr:uid="{37B8691A-B491-4022-A71A-754290B2B239}"/>
    <cellStyle name="Moeda 44" xfId="350" xr:uid="{7AFB1653-D232-4245-B97B-FADC4E122A77}"/>
    <cellStyle name="Moeda 45" xfId="351" xr:uid="{FB97F60D-1581-455F-BD9A-4403E0FCE894}"/>
    <cellStyle name="Moeda 46" xfId="352" xr:uid="{F12D7AC5-5B79-4976-AB11-1911F20B8861}"/>
    <cellStyle name="Moeda 47" xfId="353" xr:uid="{797815C3-B391-45A4-8CE4-42DABC721160}"/>
    <cellStyle name="Moeda 5" xfId="354" xr:uid="{B73A1D2F-9E73-45A5-9EE5-1AC7C35C4D3E}"/>
    <cellStyle name="Moeda 6" xfId="355" xr:uid="{B22AD4F6-3371-43F9-A478-07E8C566DBB2}"/>
    <cellStyle name="Moeda 7" xfId="356" xr:uid="{20B5856C-7A3F-472F-AECE-E201621B1F9F}"/>
    <cellStyle name="Moeda 8" xfId="357" xr:uid="{20B3BD79-EDB5-4D3A-A5AF-47CEEAF0C6DB}"/>
    <cellStyle name="Moeda 9" xfId="358" xr:uid="{F692576E-8ACA-4F32-8FEB-E6923A643DB8}"/>
    <cellStyle name="Normal" xfId="0" builtinId="0"/>
    <cellStyle name="Normal 10" xfId="155" xr:uid="{00000000-0005-0000-0000-000089000000}"/>
    <cellStyle name="Normal 10 2" xfId="156" xr:uid="{00000000-0005-0000-0000-00008A000000}"/>
    <cellStyle name="Normal 10 2 6" xfId="307" xr:uid="{0ACCBC28-9D71-4A43-BA79-E473AA6AC7F6}"/>
    <cellStyle name="Normal 10 3" xfId="157" xr:uid="{00000000-0005-0000-0000-00008B000000}"/>
    <cellStyle name="Normal 11" xfId="306" xr:uid="{00000000-0005-0000-0000-00008C000000}"/>
    <cellStyle name="Normal 11 2" xfId="158" xr:uid="{00000000-0005-0000-0000-00008D000000}"/>
    <cellStyle name="Normal 12" xfId="359" xr:uid="{C45498DA-8C43-46D9-9C5E-F9483B409B70}"/>
    <cellStyle name="Normal 12 2" xfId="159" xr:uid="{00000000-0005-0000-0000-00008E000000}"/>
    <cellStyle name="Normal 12 3" xfId="160" xr:uid="{00000000-0005-0000-0000-00008F000000}"/>
    <cellStyle name="Normal 12 4" xfId="161" xr:uid="{00000000-0005-0000-0000-000090000000}"/>
    <cellStyle name="Normal 12 5" xfId="162" xr:uid="{00000000-0005-0000-0000-000091000000}"/>
    <cellStyle name="Normal 12 6" xfId="163" xr:uid="{00000000-0005-0000-0000-000092000000}"/>
    <cellStyle name="Normal 13" xfId="164" xr:uid="{00000000-0005-0000-0000-000093000000}"/>
    <cellStyle name="Normal 13 2" xfId="165" xr:uid="{00000000-0005-0000-0000-000094000000}"/>
    <cellStyle name="Normal 13 2 2" xfId="166" xr:uid="{00000000-0005-0000-0000-000095000000}"/>
    <cellStyle name="Normal 13 2 2 2" xfId="167" xr:uid="{00000000-0005-0000-0000-000096000000}"/>
    <cellStyle name="Normal 13 2 2 2 2" xfId="168" xr:uid="{00000000-0005-0000-0000-000097000000}"/>
    <cellStyle name="Normal 13 2 2 2 2 2" xfId="169" xr:uid="{00000000-0005-0000-0000-000098000000}"/>
    <cellStyle name="Normal 13 2 2 2 2 2 2" xfId="170" xr:uid="{00000000-0005-0000-0000-000099000000}"/>
    <cellStyle name="Normal 13 2 2 2 2 2 3" xfId="171" xr:uid="{00000000-0005-0000-0000-00009A000000}"/>
    <cellStyle name="Normal 13 2 2 2 2 3" xfId="172" xr:uid="{00000000-0005-0000-0000-00009B000000}"/>
    <cellStyle name="Normal 13 2 2 2 3" xfId="173" xr:uid="{00000000-0005-0000-0000-00009C000000}"/>
    <cellStyle name="Normal 13 2 2 2 4" xfId="174" xr:uid="{00000000-0005-0000-0000-00009D000000}"/>
    <cellStyle name="Normal 13 2 2 3" xfId="175" xr:uid="{00000000-0005-0000-0000-00009E000000}"/>
    <cellStyle name="Normal 13 2 2 3 2" xfId="176" xr:uid="{00000000-0005-0000-0000-00009F000000}"/>
    <cellStyle name="Normal 13 2 2 3 3" xfId="177" xr:uid="{00000000-0005-0000-0000-0000A0000000}"/>
    <cellStyle name="Normal 13 2 2 4" xfId="178" xr:uid="{00000000-0005-0000-0000-0000A1000000}"/>
    <cellStyle name="Normal 13 2 3" xfId="179" xr:uid="{00000000-0005-0000-0000-0000A2000000}"/>
    <cellStyle name="Normal 13 2 3 2" xfId="180" xr:uid="{00000000-0005-0000-0000-0000A3000000}"/>
    <cellStyle name="Normal 13 2 3 2 2" xfId="181" xr:uid="{00000000-0005-0000-0000-0000A4000000}"/>
    <cellStyle name="Normal 13 2 3 2 3" xfId="182" xr:uid="{00000000-0005-0000-0000-0000A5000000}"/>
    <cellStyle name="Normal 13 2 3 3" xfId="183" xr:uid="{00000000-0005-0000-0000-0000A6000000}"/>
    <cellStyle name="Normal 13 2 4" xfId="184" xr:uid="{00000000-0005-0000-0000-0000A7000000}"/>
    <cellStyle name="Normal 13 2 5" xfId="185" xr:uid="{00000000-0005-0000-0000-0000A8000000}"/>
    <cellStyle name="Normal 13 3" xfId="186" xr:uid="{00000000-0005-0000-0000-0000A9000000}"/>
    <cellStyle name="Normal 13 3 2" xfId="187" xr:uid="{00000000-0005-0000-0000-0000AA000000}"/>
    <cellStyle name="Normal 13 3 2 2" xfId="188" xr:uid="{00000000-0005-0000-0000-0000AB000000}"/>
    <cellStyle name="Normal 13 3 2 2 2" xfId="189" xr:uid="{00000000-0005-0000-0000-0000AC000000}"/>
    <cellStyle name="Normal 13 3 2 2 3" xfId="190" xr:uid="{00000000-0005-0000-0000-0000AD000000}"/>
    <cellStyle name="Normal 13 3 2 3" xfId="191" xr:uid="{00000000-0005-0000-0000-0000AE000000}"/>
    <cellStyle name="Normal 13 3 3" xfId="192" xr:uid="{00000000-0005-0000-0000-0000AF000000}"/>
    <cellStyle name="Normal 13 3 4" xfId="193" xr:uid="{00000000-0005-0000-0000-0000B0000000}"/>
    <cellStyle name="Normal 13 4" xfId="194" xr:uid="{00000000-0005-0000-0000-0000B1000000}"/>
    <cellStyle name="Normal 13 4 2" xfId="195" xr:uid="{00000000-0005-0000-0000-0000B2000000}"/>
    <cellStyle name="Normal 13 4 3" xfId="196" xr:uid="{00000000-0005-0000-0000-0000B3000000}"/>
    <cellStyle name="Normal 13 5" xfId="197" xr:uid="{00000000-0005-0000-0000-0000B4000000}"/>
    <cellStyle name="Normal 14" xfId="198" xr:uid="{00000000-0005-0000-0000-0000B5000000}"/>
    <cellStyle name="Normal 14 2" xfId="199" xr:uid="{00000000-0005-0000-0000-0000B6000000}"/>
    <cellStyle name="Normal 14 2 2" xfId="200" xr:uid="{00000000-0005-0000-0000-0000B7000000}"/>
    <cellStyle name="Normal 14 2 2 2" xfId="201" xr:uid="{00000000-0005-0000-0000-0000B8000000}"/>
    <cellStyle name="Normal 14 2 2 2 2" xfId="202" xr:uid="{00000000-0005-0000-0000-0000B9000000}"/>
    <cellStyle name="Normal 14 2 2 2 3" xfId="203" xr:uid="{00000000-0005-0000-0000-0000BA000000}"/>
    <cellStyle name="Normal 14 2 2 3" xfId="204" xr:uid="{00000000-0005-0000-0000-0000BB000000}"/>
    <cellStyle name="Normal 14 2 3" xfId="205" xr:uid="{00000000-0005-0000-0000-0000BC000000}"/>
    <cellStyle name="Normal 14 2 4" xfId="206" xr:uid="{00000000-0005-0000-0000-0000BD000000}"/>
    <cellStyle name="Normal 14 3" xfId="207" xr:uid="{00000000-0005-0000-0000-0000BE000000}"/>
    <cellStyle name="Normal 14 3 2" xfId="208" xr:uid="{00000000-0005-0000-0000-0000BF000000}"/>
    <cellStyle name="Normal 14 3 3" xfId="209" xr:uid="{00000000-0005-0000-0000-0000C0000000}"/>
    <cellStyle name="Normal 14 4" xfId="210" xr:uid="{00000000-0005-0000-0000-0000C1000000}"/>
    <cellStyle name="Normal 15" xfId="211" xr:uid="{00000000-0005-0000-0000-0000C2000000}"/>
    <cellStyle name="Normal 15 2" xfId="212" xr:uid="{00000000-0005-0000-0000-0000C3000000}"/>
    <cellStyle name="Normal 15 2 2" xfId="213" xr:uid="{00000000-0005-0000-0000-0000C4000000}"/>
    <cellStyle name="Normal 15 2 3" xfId="214" xr:uid="{00000000-0005-0000-0000-0000C5000000}"/>
    <cellStyle name="Normal 15 3" xfId="215" xr:uid="{00000000-0005-0000-0000-0000C6000000}"/>
    <cellStyle name="Normal 16" xfId="216" xr:uid="{00000000-0005-0000-0000-0000C7000000}"/>
    <cellStyle name="Normal 16 2" xfId="217" xr:uid="{00000000-0005-0000-0000-0000C8000000}"/>
    <cellStyle name="Normal 17" xfId="218" xr:uid="{00000000-0005-0000-0000-0000C9000000}"/>
    <cellStyle name="Normal 18" xfId="360" xr:uid="{A9A949E3-F187-4BBD-A52B-F4431F3DAA01}"/>
    <cellStyle name="Normal 19" xfId="361" xr:uid="{E7C53681-EABA-488E-B2B1-43496F09F6FD}"/>
    <cellStyle name="Normal 2" xfId="1" xr:uid="{00000000-0005-0000-0000-0000CA000000}"/>
    <cellStyle name="Normal 2 10" xfId="219" xr:uid="{00000000-0005-0000-0000-0000CB000000}"/>
    <cellStyle name="Normal 2 11" xfId="220" xr:uid="{00000000-0005-0000-0000-0000CC000000}"/>
    <cellStyle name="Normal 2 12" xfId="221" xr:uid="{00000000-0005-0000-0000-0000CD000000}"/>
    <cellStyle name="Normal 2 13" xfId="222" xr:uid="{00000000-0005-0000-0000-0000CE000000}"/>
    <cellStyle name="Normal 2 2" xfId="11" xr:uid="{00000000-0005-0000-0000-0000CF000000}"/>
    <cellStyle name="Normal 2 3" xfId="223" xr:uid="{00000000-0005-0000-0000-0000D0000000}"/>
    <cellStyle name="Normal 2 4" xfId="224" xr:uid="{00000000-0005-0000-0000-0000D1000000}"/>
    <cellStyle name="Normal 2 5" xfId="225" xr:uid="{00000000-0005-0000-0000-0000D2000000}"/>
    <cellStyle name="Normal 2 6" xfId="226" xr:uid="{00000000-0005-0000-0000-0000D3000000}"/>
    <cellStyle name="Normal 2 7" xfId="227" xr:uid="{00000000-0005-0000-0000-0000D4000000}"/>
    <cellStyle name="Normal 2 8" xfId="228" xr:uid="{00000000-0005-0000-0000-0000D5000000}"/>
    <cellStyle name="Normal 2 9" xfId="229" xr:uid="{00000000-0005-0000-0000-0000D6000000}"/>
    <cellStyle name="Normal 20" xfId="362" xr:uid="{43E46868-BA12-4D60-94B5-1751812C3737}"/>
    <cellStyle name="Normal 21" xfId="363" xr:uid="{724AA4EB-7FBD-48DC-8430-73132C03B552}"/>
    <cellStyle name="Normal 22" xfId="364" xr:uid="{4B76D5C7-C560-4527-B010-611A6A9D995C}"/>
    <cellStyle name="Normal 23" xfId="365" xr:uid="{F3FA47EA-9714-42E0-A978-13E86F4DAF97}"/>
    <cellStyle name="Normal 24" xfId="404" xr:uid="{4F51DBED-1A72-4127-A03E-890766040B81}"/>
    <cellStyle name="Normal 3" xfId="12" xr:uid="{00000000-0005-0000-0000-0000D7000000}"/>
    <cellStyle name="Normal 3 2" xfId="230" xr:uid="{00000000-0005-0000-0000-0000D8000000}"/>
    <cellStyle name="Normal 3 3" xfId="231" xr:uid="{00000000-0005-0000-0000-0000D9000000}"/>
    <cellStyle name="Normal 3 4" xfId="232" xr:uid="{00000000-0005-0000-0000-0000DA000000}"/>
    <cellStyle name="Normal 3 5" xfId="233" xr:uid="{00000000-0005-0000-0000-0000DB000000}"/>
    <cellStyle name="Normal 3 6" xfId="234" xr:uid="{00000000-0005-0000-0000-0000DC000000}"/>
    <cellStyle name="Normal 3 7" xfId="235" xr:uid="{00000000-0005-0000-0000-0000DD000000}"/>
    <cellStyle name="Normal 3 8" xfId="236" xr:uid="{00000000-0005-0000-0000-0000DE000000}"/>
    <cellStyle name="Normal 4" xfId="13" xr:uid="{00000000-0005-0000-0000-0000DF000000}"/>
    <cellStyle name="Normal 4 2" xfId="237" xr:uid="{00000000-0005-0000-0000-0000E0000000}"/>
    <cellStyle name="Normal 4 3" xfId="238" xr:uid="{00000000-0005-0000-0000-0000E1000000}"/>
    <cellStyle name="Normal 4 4" xfId="239" xr:uid="{00000000-0005-0000-0000-0000E2000000}"/>
    <cellStyle name="Normal 4 5" xfId="240" xr:uid="{00000000-0005-0000-0000-0000E3000000}"/>
    <cellStyle name="Normal 4 6" xfId="241" xr:uid="{00000000-0005-0000-0000-0000E4000000}"/>
    <cellStyle name="Normal 4 7" xfId="242" xr:uid="{00000000-0005-0000-0000-0000E5000000}"/>
    <cellStyle name="Normal 4 8" xfId="243" xr:uid="{00000000-0005-0000-0000-0000E6000000}"/>
    <cellStyle name="Normal 5" xfId="15" xr:uid="{00000000-0005-0000-0000-0000E7000000}"/>
    <cellStyle name="Normal 5 2" xfId="244" xr:uid="{00000000-0005-0000-0000-0000E8000000}"/>
    <cellStyle name="Normal 5 2 2" xfId="245" xr:uid="{00000000-0005-0000-0000-0000E9000000}"/>
    <cellStyle name="Normal 5 2 3" xfId="246" xr:uid="{00000000-0005-0000-0000-0000EA000000}"/>
    <cellStyle name="Normal 5 2 4" xfId="247" xr:uid="{00000000-0005-0000-0000-0000EB000000}"/>
    <cellStyle name="Normal 5 2 5" xfId="248" xr:uid="{00000000-0005-0000-0000-0000EC000000}"/>
    <cellStyle name="Normal 5 2 6" xfId="249" xr:uid="{00000000-0005-0000-0000-0000ED000000}"/>
    <cellStyle name="Normal 5 3" xfId="250" xr:uid="{00000000-0005-0000-0000-0000EE000000}"/>
    <cellStyle name="Normal 5 4" xfId="251" xr:uid="{00000000-0005-0000-0000-0000EF000000}"/>
    <cellStyle name="Normal 5 5" xfId="252" xr:uid="{00000000-0005-0000-0000-0000F0000000}"/>
    <cellStyle name="Normal 5 6" xfId="253" xr:uid="{00000000-0005-0000-0000-0000F1000000}"/>
    <cellStyle name="Normal 5 7" xfId="254" xr:uid="{00000000-0005-0000-0000-0000F2000000}"/>
    <cellStyle name="Normal 5 7 2" xfId="255" xr:uid="{00000000-0005-0000-0000-0000F3000000}"/>
    <cellStyle name="Normal 5 8" xfId="256" xr:uid="{00000000-0005-0000-0000-0000F4000000}"/>
    <cellStyle name="Normal 6" xfId="14" xr:uid="{00000000-0005-0000-0000-0000F5000000}"/>
    <cellStyle name="Normal 7" xfId="257" xr:uid="{00000000-0005-0000-0000-0000F6000000}"/>
    <cellStyle name="Normal 7 2" xfId="258" xr:uid="{00000000-0005-0000-0000-0000F7000000}"/>
    <cellStyle name="Normal 7 3" xfId="259" xr:uid="{00000000-0005-0000-0000-0000F8000000}"/>
    <cellStyle name="Normal 7 4" xfId="260" xr:uid="{00000000-0005-0000-0000-0000F9000000}"/>
    <cellStyle name="Normal 7 5" xfId="261" xr:uid="{00000000-0005-0000-0000-0000FA000000}"/>
    <cellStyle name="Normal 7 6" xfId="262" xr:uid="{00000000-0005-0000-0000-0000FB000000}"/>
    <cellStyle name="Normal 7 7" xfId="263" xr:uid="{00000000-0005-0000-0000-0000FC000000}"/>
    <cellStyle name="Normal 7 8" xfId="264" xr:uid="{00000000-0005-0000-0000-0000FD000000}"/>
    <cellStyle name="Normal 7 9" xfId="265" xr:uid="{00000000-0005-0000-0000-0000FE000000}"/>
    <cellStyle name="Normal 8" xfId="266" xr:uid="{00000000-0005-0000-0000-0000FF000000}"/>
    <cellStyle name="Normal 8 2" xfId="267" xr:uid="{00000000-0005-0000-0000-000000010000}"/>
    <cellStyle name="Normal 8 3" xfId="268" xr:uid="{00000000-0005-0000-0000-000001010000}"/>
    <cellStyle name="Normal 8 4" xfId="269" xr:uid="{00000000-0005-0000-0000-000002010000}"/>
    <cellStyle name="Normal 8 5" xfId="270" xr:uid="{00000000-0005-0000-0000-000003010000}"/>
    <cellStyle name="Normal 8 6" xfId="271" xr:uid="{00000000-0005-0000-0000-000004010000}"/>
    <cellStyle name="Normal 8 7" xfId="272" xr:uid="{00000000-0005-0000-0000-000005010000}"/>
    <cellStyle name="Normal 8 8" xfId="273" xr:uid="{00000000-0005-0000-0000-000006010000}"/>
    <cellStyle name="Normal 8 9" xfId="274" xr:uid="{00000000-0005-0000-0000-000007010000}"/>
    <cellStyle name="Normal 9" xfId="275" xr:uid="{00000000-0005-0000-0000-000008010000}"/>
    <cellStyle name="Normal 9 2" xfId="276" xr:uid="{00000000-0005-0000-0000-000009010000}"/>
    <cellStyle name="Normal 9 3" xfId="277" xr:uid="{00000000-0005-0000-0000-00000A010000}"/>
    <cellStyle name="Normal 9 4" xfId="278" xr:uid="{00000000-0005-0000-0000-00000B010000}"/>
    <cellStyle name="Normal 9 5" xfId="279" xr:uid="{00000000-0005-0000-0000-00000C010000}"/>
    <cellStyle name="Normal 9 6" xfId="280" xr:uid="{00000000-0005-0000-0000-00000D010000}"/>
    <cellStyle name="Normal 9 7" xfId="281" xr:uid="{00000000-0005-0000-0000-00000E010000}"/>
    <cellStyle name="Normal 9 8" xfId="282" xr:uid="{00000000-0005-0000-0000-00000F010000}"/>
    <cellStyle name="Normal 9 9" xfId="283" xr:uid="{00000000-0005-0000-0000-000010010000}"/>
    <cellStyle name="Normal_EPAR, EEE01 e LR_EEE01" xfId="2" xr:uid="{00000000-0005-0000-0000-000011010000}"/>
    <cellStyle name="Normal_Plan1" xfId="3" xr:uid="{00000000-0005-0000-0000-000012010000}"/>
    <cellStyle name="Normal_Sheet1" xfId="4" xr:uid="{00000000-0005-0000-0000-000013010000}"/>
    <cellStyle name="Porcentagem" xfId="18" builtinId="5"/>
    <cellStyle name="Porcentagem 2" xfId="366" xr:uid="{6BD220FC-29BA-449D-9D6C-CD8046EB0728}"/>
    <cellStyle name="Porcentagem 2 2" xfId="367" xr:uid="{EC83EFD5-5100-4849-9670-7127BCB777B3}"/>
    <cellStyle name="Porcentagem 3" xfId="368" xr:uid="{4D936511-2DA6-40D3-9E43-A86E5A8AB818}"/>
    <cellStyle name="Separador de milhares 10" xfId="369" xr:uid="{A79276D9-5883-4711-BA3D-7F5866925428}"/>
    <cellStyle name="Separador de milhares 11" xfId="370" xr:uid="{A9EAADC0-FF1B-45A2-9A61-DB07E7BC0E2C}"/>
    <cellStyle name="Separador de milhares 12" xfId="371" xr:uid="{3E9D88E1-03FC-490C-9414-805CD9A524C5}"/>
    <cellStyle name="Separador de milhares 13" xfId="372" xr:uid="{291B86A0-B633-47FD-B44D-B98FBE818F16}"/>
    <cellStyle name="Separador de milhares 14" xfId="373" xr:uid="{182930E2-3782-46B5-83DE-4057B602A833}"/>
    <cellStyle name="Separador de milhares 15" xfId="374" xr:uid="{1AAE72F8-732C-44BB-B2B7-C65A2C1C4600}"/>
    <cellStyle name="Separador de milhares 16" xfId="375" xr:uid="{BBE637C2-86FF-40F9-8946-0159B8D3025C}"/>
    <cellStyle name="Separador de milhares 17" xfId="376" xr:uid="{661B9D7D-9629-4F8D-B5E9-ACF7C27BF9C6}"/>
    <cellStyle name="Separador de milhares 18" xfId="377" xr:uid="{C7AEE32E-7B90-4E48-9410-6977E025582D}"/>
    <cellStyle name="Separador de milhares 19" xfId="378" xr:uid="{884C7CE4-6FAC-4A9D-9A1A-08B4408AB97C}"/>
    <cellStyle name="Separador de milhares 2" xfId="5" xr:uid="{00000000-0005-0000-0000-000015010000}"/>
    <cellStyle name="Separador de milhares 2 10" xfId="284" xr:uid="{00000000-0005-0000-0000-000016010000}"/>
    <cellStyle name="Separador de milhares 2 11" xfId="312" xr:uid="{D678BD89-3D65-4692-8855-87740EA2E282}"/>
    <cellStyle name="Separador de milhares 2 2" xfId="6" xr:uid="{00000000-0005-0000-0000-000017010000}"/>
    <cellStyle name="Separador de milhares 2 2 2" xfId="379" xr:uid="{8A8539C3-CE21-4E0A-A142-73220E0AA853}"/>
    <cellStyle name="Separador de milhares 2 3" xfId="7" xr:uid="{00000000-0005-0000-0000-000018010000}"/>
    <cellStyle name="Separador de milhares 2 3 2" xfId="380" xr:uid="{D7FABED7-F8A4-4676-8285-B17B66ED2E84}"/>
    <cellStyle name="Separador de milhares 2 4" xfId="8" xr:uid="{00000000-0005-0000-0000-000019010000}"/>
    <cellStyle name="Separador de milhares 2 4 2" xfId="381" xr:uid="{AB5AF091-79EC-4F4F-9D5F-4B86F0E5B6F3}"/>
    <cellStyle name="Separador de milhares 2 5" xfId="285" xr:uid="{00000000-0005-0000-0000-00001A010000}"/>
    <cellStyle name="Separador de milhares 2 6" xfId="286" xr:uid="{00000000-0005-0000-0000-00001B010000}"/>
    <cellStyle name="Separador de milhares 2 7" xfId="287" xr:uid="{00000000-0005-0000-0000-00001C010000}"/>
    <cellStyle name="Separador de milhares 2 8" xfId="288" xr:uid="{00000000-0005-0000-0000-00001D010000}"/>
    <cellStyle name="Separador de milhares 2 9" xfId="289" xr:uid="{00000000-0005-0000-0000-00001E010000}"/>
    <cellStyle name="Separador de milhares 20" xfId="382" xr:uid="{E7ADAF01-249F-4C98-9954-438F0E01F944}"/>
    <cellStyle name="Separador de milhares 21" xfId="383" xr:uid="{D9A056F5-783C-48AF-A9A0-66D35252095C}"/>
    <cellStyle name="Separador de milhares 22" xfId="384" xr:uid="{3A144AC8-481E-4F9C-843B-40C952095EAD}"/>
    <cellStyle name="Separador de milhares 3" xfId="10" xr:uid="{00000000-0005-0000-0000-00001F010000}"/>
    <cellStyle name="Separador de milhares 3 2" xfId="20" xr:uid="{00000000-0005-0000-0000-000020010000}"/>
    <cellStyle name="Separador de milhares 3 2 2" xfId="386" xr:uid="{0CA04548-E231-465D-BFB9-E9B0B522B067}"/>
    <cellStyle name="Separador de milhares 3 3" xfId="290" xr:uid="{00000000-0005-0000-0000-000021010000}"/>
    <cellStyle name="Separador de milhares 3 4" xfId="291" xr:uid="{00000000-0005-0000-0000-000022010000}"/>
    <cellStyle name="Separador de milhares 3 5" xfId="292" xr:uid="{00000000-0005-0000-0000-000023010000}"/>
    <cellStyle name="Separador de milhares 3 6" xfId="293" xr:uid="{00000000-0005-0000-0000-000024010000}"/>
    <cellStyle name="Separador de milhares 3 7" xfId="294" xr:uid="{00000000-0005-0000-0000-000025010000}"/>
    <cellStyle name="Separador de milhares 3 8" xfId="295" xr:uid="{00000000-0005-0000-0000-000026010000}"/>
    <cellStyle name="Separador de milhares 3 9" xfId="385" xr:uid="{9FAA3FF7-4BD3-4645-8D0B-31F4D21C5742}"/>
    <cellStyle name="Separador de milhares 4" xfId="16" xr:uid="{00000000-0005-0000-0000-000027010000}"/>
    <cellStyle name="Separador de milhares 4 2" xfId="388" xr:uid="{9299F581-BE0F-48B1-B467-1AAF2B46D528}"/>
    <cellStyle name="Separador de milhares 4 3" xfId="387" xr:uid="{89EB3C2C-6423-429F-B0DB-4CE13838FA3E}"/>
    <cellStyle name="Separador de milhares 5" xfId="389" xr:uid="{D1E0EAA6-D38C-413B-8297-A30BCF738331}"/>
    <cellStyle name="Separador de milhares 6" xfId="296" xr:uid="{00000000-0005-0000-0000-000028010000}"/>
    <cellStyle name="Separador de milhares 6 10" xfId="390" xr:uid="{22DE1B80-A20A-4CA5-B049-4B139D24EC95}"/>
    <cellStyle name="Separador de milhares 6 2" xfId="297" xr:uid="{00000000-0005-0000-0000-000029010000}"/>
    <cellStyle name="Separador de milhares 6 2 2" xfId="391" xr:uid="{9BA82AA4-7CBF-4280-8F55-6A87376BF606}"/>
    <cellStyle name="Separador de milhares 6 3" xfId="298" xr:uid="{00000000-0005-0000-0000-00002A010000}"/>
    <cellStyle name="Separador de milhares 6 3 2" xfId="392" xr:uid="{1B5DFF53-3FBA-476A-87EB-C33298A00558}"/>
    <cellStyle name="Separador de milhares 6 4" xfId="299" xr:uid="{00000000-0005-0000-0000-00002B010000}"/>
    <cellStyle name="Separador de milhares 6 4 2" xfId="393" xr:uid="{61677F51-5AF1-4091-A832-9D5FA53FCCAC}"/>
    <cellStyle name="Separador de milhares 6 5" xfId="300" xr:uid="{00000000-0005-0000-0000-00002C010000}"/>
    <cellStyle name="Separador de milhares 6 5 2" xfId="394" xr:uid="{39EDA2FE-DA37-4F96-8E97-5406F48CE775}"/>
    <cellStyle name="Separador de milhares 6 6" xfId="301" xr:uid="{00000000-0005-0000-0000-00002D010000}"/>
    <cellStyle name="Separador de milhares 6 6 2" xfId="395" xr:uid="{C7BD97BD-BA26-4381-9F14-7B032D64631F}"/>
    <cellStyle name="Separador de milhares 6 7" xfId="302" xr:uid="{00000000-0005-0000-0000-00002E010000}"/>
    <cellStyle name="Separador de milhares 6 7 2" xfId="396" xr:uid="{22BC5C36-A91E-4FE8-B7F5-CC53CBE586F5}"/>
    <cellStyle name="Separador de milhares 6 8" xfId="303" xr:uid="{00000000-0005-0000-0000-00002F010000}"/>
    <cellStyle name="Separador de milhares 6 8 2" xfId="397" xr:uid="{6CB30427-DF6A-4427-913F-6899797662AB}"/>
    <cellStyle name="Separador de milhares 6 9" xfId="304" xr:uid="{00000000-0005-0000-0000-000030010000}"/>
    <cellStyle name="Separador de milhares 6 9 2" xfId="398" xr:uid="{69875D98-B84F-4047-A7BF-44B4BB62F270}"/>
    <cellStyle name="Separador de milhares 69" xfId="305" xr:uid="{00000000-0005-0000-0000-000031010000}"/>
    <cellStyle name="Separador de milhares 69 2" xfId="399" xr:uid="{B3EBD0A9-6E4A-49FA-A276-FFFABB3FEE29}"/>
    <cellStyle name="Separador de milhares 7" xfId="400" xr:uid="{0B5FF29E-03AD-4511-A742-7FE4DEFCEDA7}"/>
    <cellStyle name="Separador de milhares 8" xfId="401" xr:uid="{A7D603CB-68ED-4053-9B45-DE90E5E12EB7}"/>
    <cellStyle name="Separador de milhares 9" xfId="402" xr:uid="{6204BB75-E95D-47B1-B8F7-F78DA94572DA}"/>
    <cellStyle name="Vírgula" xfId="309" builtinId="3"/>
    <cellStyle name="Vírgula 2" xfId="19" xr:uid="{00000000-0005-0000-0000-000032010000}"/>
    <cellStyle name="Vírgula 2 2" xfId="311" xr:uid="{0F7C4646-F954-478D-9AB8-C48AE41137F6}"/>
    <cellStyle name="Vírgula 3" xfId="403" xr:uid="{7A06D13A-79EE-46CB-8E31-97E7E0230FA9}"/>
  </cellStyles>
  <dxfs count="1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indexed="49"/>
        </patternFill>
      </fill>
    </dxf>
    <dxf>
      <fill>
        <patternFill>
          <bgColor indexed="49"/>
        </patternFill>
      </fill>
    </dxf>
    <dxf>
      <fill>
        <patternFill>
          <bgColor indexed="49"/>
        </patternFill>
      </fill>
    </dxf>
    <dxf>
      <fill>
        <patternFill>
          <bgColor indexed="49"/>
        </patternFill>
      </fill>
    </dxf>
  </dxfs>
  <tableStyles count="0" defaultTableStyle="TableStyleMedium9" defaultPivotStyle="PivotStyleLight16"/>
  <colors>
    <mruColors>
      <color rgb="FFFFFFCC"/>
      <color rgb="FFCCFFCC"/>
      <color rgb="FF0000FF"/>
      <color rgb="FFFF6D6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6.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emf"/><Relationship Id="rId1" Type="http://schemas.openxmlformats.org/officeDocument/2006/relationships/image" Target="../media/image2.emf"/><Relationship Id="rId4"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213360</xdr:colOff>
          <xdr:row>18</xdr:row>
          <xdr:rowOff>99060</xdr:rowOff>
        </xdr:from>
        <xdr:to>
          <xdr:col>2</xdr:col>
          <xdr:colOff>411480</xdr:colOff>
          <xdr:row>18</xdr:row>
          <xdr:rowOff>594360</xdr:rowOff>
        </xdr:to>
        <xdr:sp macro="" textlink="">
          <xdr:nvSpPr>
            <xdr:cNvPr id="5121" name="Object 2" hidden="1">
              <a:extLst>
                <a:ext uri="{63B3BB69-23CF-44E3-9099-C40C66FF867C}">
                  <a14:compatExt spid="_x0000_s5121"/>
                </a:ext>
                <a:ext uri="{FF2B5EF4-FFF2-40B4-BE49-F238E27FC236}">
                  <a16:creationId xmlns:a16="http://schemas.microsoft.com/office/drawing/2014/main" id="{00000000-0008-0000-0300-0000011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289560</xdr:colOff>
          <xdr:row>18</xdr:row>
          <xdr:rowOff>632460</xdr:rowOff>
        </xdr:from>
        <xdr:to>
          <xdr:col>2</xdr:col>
          <xdr:colOff>327660</xdr:colOff>
          <xdr:row>18</xdr:row>
          <xdr:rowOff>1135380</xdr:rowOff>
        </xdr:to>
        <xdr:sp macro="" textlink="">
          <xdr:nvSpPr>
            <xdr:cNvPr id="5122" name="Object 3" hidden="1">
              <a:extLst>
                <a:ext uri="{63B3BB69-23CF-44E3-9099-C40C66FF867C}">
                  <a14:compatExt spid="_x0000_s5122"/>
                </a:ext>
                <a:ext uri="{FF2B5EF4-FFF2-40B4-BE49-F238E27FC236}">
                  <a16:creationId xmlns:a16="http://schemas.microsoft.com/office/drawing/2014/main" id="{00000000-0008-0000-0300-0000021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213360</xdr:colOff>
          <xdr:row>36</xdr:row>
          <xdr:rowOff>76200</xdr:rowOff>
        </xdr:from>
        <xdr:to>
          <xdr:col>2</xdr:col>
          <xdr:colOff>411480</xdr:colOff>
          <xdr:row>39</xdr:row>
          <xdr:rowOff>137160</xdr:rowOff>
        </xdr:to>
        <xdr:sp macro="" textlink="">
          <xdr:nvSpPr>
            <xdr:cNvPr id="5123" name="Object 4" hidden="1">
              <a:extLst>
                <a:ext uri="{63B3BB69-23CF-44E3-9099-C40C66FF867C}">
                  <a14:compatExt spid="_x0000_s5123"/>
                </a:ext>
                <a:ext uri="{FF2B5EF4-FFF2-40B4-BE49-F238E27FC236}">
                  <a16:creationId xmlns:a16="http://schemas.microsoft.com/office/drawing/2014/main" id="{00000000-0008-0000-0300-0000031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289560</xdr:colOff>
          <xdr:row>40</xdr:row>
          <xdr:rowOff>22860</xdr:rowOff>
        </xdr:from>
        <xdr:to>
          <xdr:col>2</xdr:col>
          <xdr:colOff>335280</xdr:colOff>
          <xdr:row>43</xdr:row>
          <xdr:rowOff>76200</xdr:rowOff>
        </xdr:to>
        <xdr:sp macro="" textlink="">
          <xdr:nvSpPr>
            <xdr:cNvPr id="5124" name="Object 5" hidden="1">
              <a:extLst>
                <a:ext uri="{63B3BB69-23CF-44E3-9099-C40C66FF867C}">
                  <a14:compatExt spid="_x0000_s5124"/>
                </a:ext>
                <a:ext uri="{FF2B5EF4-FFF2-40B4-BE49-F238E27FC236}">
                  <a16:creationId xmlns:a16="http://schemas.microsoft.com/office/drawing/2014/main" id="{00000000-0008-0000-0300-0000041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57150</xdr:colOff>
      <xdr:row>3273</xdr:row>
      <xdr:rowOff>19050</xdr:rowOff>
    </xdr:from>
    <xdr:to>
      <xdr:col>1</xdr:col>
      <xdr:colOff>437448</xdr:colOff>
      <xdr:row>3274</xdr:row>
      <xdr:rowOff>33462</xdr:rowOff>
    </xdr:to>
    <xdr:pic>
      <xdr:nvPicPr>
        <xdr:cNvPr id="2" name="Imagem 1">
          <a:extLst>
            <a:ext uri="{FF2B5EF4-FFF2-40B4-BE49-F238E27FC236}">
              <a16:creationId xmlns:a16="http://schemas.microsoft.com/office/drawing/2014/main" id="{359F3258-3240-4901-8E9F-3A8F6FDE757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50" y="944708550"/>
          <a:ext cx="1111818" cy="563052"/>
        </a:xfrm>
        <a:prstGeom prst="rect">
          <a:avLst/>
        </a:prstGeom>
      </xdr:spPr>
    </xdr:pic>
    <xdr:clientData/>
  </xdr:twoCellAnchor>
  <xdr:twoCellAnchor editAs="oneCell">
    <xdr:from>
      <xdr:col>0</xdr:col>
      <xdr:colOff>21590</xdr:colOff>
      <xdr:row>1</xdr:row>
      <xdr:rowOff>24131</xdr:rowOff>
    </xdr:from>
    <xdr:to>
      <xdr:col>1</xdr:col>
      <xdr:colOff>520530</xdr:colOff>
      <xdr:row>3</xdr:row>
      <xdr:rowOff>60961</xdr:rowOff>
    </xdr:to>
    <xdr:pic>
      <xdr:nvPicPr>
        <xdr:cNvPr id="3" name="Imagem 2">
          <a:extLst>
            <a:ext uri="{FF2B5EF4-FFF2-40B4-BE49-F238E27FC236}">
              <a16:creationId xmlns:a16="http://schemas.microsoft.com/office/drawing/2014/main" id="{1EABDE35-9E4F-46A2-A487-9A5FB25A741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590" y="207011"/>
          <a:ext cx="1230460" cy="55499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brcpld01\Clientes\PrefeituraSertaozinho\Habi\SertI\OrcamentoSertaozinho04_-_CASA_Definitiva_R0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CAM CASA "/>
      <sheetName val="ORCAM INFRA"/>
      <sheetName val="CalcLDI"/>
      <sheetName val="declaração"/>
      <sheetName val="CronogFF"/>
      <sheetName val="QCI"/>
      <sheetName val="CRONOFF"/>
      <sheetName val="CRONOF"/>
      <sheetName val="SinapiJun11-SabAbr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vmlDrawing" Target="../drawings/vmlDrawing4.vml"/><Relationship Id="rId7" Type="http://schemas.openxmlformats.org/officeDocument/2006/relationships/oleObject" Target="../embeddings/oleObject2.bin"/><Relationship Id="rId12" Type="http://schemas.openxmlformats.org/officeDocument/2006/relationships/image" Target="../media/image5.emf"/><Relationship Id="rId2" Type="http://schemas.openxmlformats.org/officeDocument/2006/relationships/drawing" Target="../drawings/drawing1.xml"/><Relationship Id="rId1" Type="http://schemas.openxmlformats.org/officeDocument/2006/relationships/printerSettings" Target="../printerSettings/printerSettings4.bin"/><Relationship Id="rId6" Type="http://schemas.openxmlformats.org/officeDocument/2006/relationships/image" Target="../media/image2.emf"/><Relationship Id="rId11" Type="http://schemas.openxmlformats.org/officeDocument/2006/relationships/oleObject" Target="../embeddings/oleObject4.bin"/><Relationship Id="rId5" Type="http://schemas.openxmlformats.org/officeDocument/2006/relationships/oleObject" Target="../embeddings/oleObject1.bin"/><Relationship Id="rId10" Type="http://schemas.openxmlformats.org/officeDocument/2006/relationships/image" Target="../media/image4.emf"/><Relationship Id="rId4" Type="http://schemas.openxmlformats.org/officeDocument/2006/relationships/vmlDrawing" Target="../drawings/vmlDrawing5.vml"/><Relationship Id="rId9" Type="http://schemas.openxmlformats.org/officeDocument/2006/relationships/oleObject" Target="../embeddings/oleObject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E16039-D99C-4664-87C1-AEBE6AF82EBB}">
  <sheetPr codeName="Planilha1"/>
  <dimension ref="A1:V74"/>
  <sheetViews>
    <sheetView showGridLines="0" tabSelected="1" view="pageBreakPreview" zoomScale="55" zoomScaleNormal="80" zoomScaleSheetLayoutView="55" zoomScalePageLayoutView="85" workbookViewId="0">
      <selection activeCell="B27" sqref="B27"/>
    </sheetView>
  </sheetViews>
  <sheetFormatPr defaultColWidth="8.88671875" defaultRowHeight="12" outlineLevelRow="2" x14ac:dyDescent="0.25"/>
  <cols>
    <col min="1" max="1" width="7.33203125" style="34" customWidth="1"/>
    <col min="2" max="2" width="94.5546875" style="29" customWidth="1"/>
    <col min="3" max="3" width="13.109375" style="68" customWidth="1"/>
    <col min="4" max="4" width="7.44140625" style="69" customWidth="1"/>
    <col min="5" max="5" width="10" style="69" customWidth="1"/>
    <col min="6" max="6" width="13.88671875" style="70" customWidth="1"/>
    <col min="7" max="7" width="14.5546875" style="70" customWidth="1"/>
    <col min="8" max="8" width="12.109375" style="71" customWidth="1"/>
    <col min="9" max="9" width="10" style="72" customWidth="1"/>
    <col min="10" max="10" width="14.88671875" style="70" customWidth="1"/>
    <col min="11" max="11" width="12.109375" style="39" customWidth="1"/>
    <col min="12" max="12" width="62.5546875" style="246" customWidth="1"/>
    <col min="13" max="13" width="5.44140625" style="34" customWidth="1"/>
    <col min="14" max="14" width="8.88671875" style="73"/>
    <col min="15" max="15" width="9.33203125" style="29" customWidth="1"/>
    <col min="16" max="16" width="12" style="29" customWidth="1"/>
    <col min="17" max="17" width="8.88671875" style="29"/>
    <col min="18" max="18" width="19.44140625" style="29" bestFit="1" customWidth="1"/>
    <col min="19" max="19" width="9" style="29" bestFit="1" customWidth="1"/>
    <col min="20" max="257" width="8.88671875" style="29"/>
    <col min="258" max="258" width="7.109375" style="29" customWidth="1"/>
    <col min="259" max="259" width="69.109375" style="29" bestFit="1" customWidth="1"/>
    <col min="260" max="260" width="13.88671875" style="29" customWidth="1"/>
    <col min="261" max="261" width="6.6640625" style="29" customWidth="1"/>
    <col min="262" max="262" width="8.109375" style="29" bestFit="1" customWidth="1"/>
    <col min="263" max="263" width="17.33203125" style="29" bestFit="1" customWidth="1"/>
    <col min="264" max="264" width="19.6640625" style="29" bestFit="1" customWidth="1"/>
    <col min="265" max="265" width="7.88671875" style="29" customWidth="1"/>
    <col min="266" max="266" width="12.44140625" style="29" bestFit="1" customWidth="1"/>
    <col min="267" max="267" width="19.6640625" style="29" bestFit="1" customWidth="1"/>
    <col min="268" max="271" width="0" style="29" hidden="1" customWidth="1"/>
    <col min="272" max="273" width="8.88671875" style="29"/>
    <col min="274" max="274" width="19.44140625" style="29" bestFit="1" customWidth="1"/>
    <col min="275" max="275" width="9" style="29" bestFit="1" customWidth="1"/>
    <col min="276" max="513" width="8.88671875" style="29"/>
    <col min="514" max="514" width="7.109375" style="29" customWidth="1"/>
    <col min="515" max="515" width="69.109375" style="29" bestFit="1" customWidth="1"/>
    <col min="516" max="516" width="13.88671875" style="29" customWidth="1"/>
    <col min="517" max="517" width="6.6640625" style="29" customWidth="1"/>
    <col min="518" max="518" width="8.109375" style="29" bestFit="1" customWidth="1"/>
    <col min="519" max="519" width="17.33203125" style="29" bestFit="1" customWidth="1"/>
    <col min="520" max="520" width="19.6640625" style="29" bestFit="1" customWidth="1"/>
    <col min="521" max="521" width="7.88671875" style="29" customWidth="1"/>
    <col min="522" max="522" width="12.44140625" style="29" bestFit="1" customWidth="1"/>
    <col min="523" max="523" width="19.6640625" style="29" bestFit="1" customWidth="1"/>
    <col min="524" max="527" width="0" style="29" hidden="1" customWidth="1"/>
    <col min="528" max="529" width="8.88671875" style="29"/>
    <col min="530" max="530" width="19.44140625" style="29" bestFit="1" customWidth="1"/>
    <col min="531" max="531" width="9" style="29" bestFit="1" customWidth="1"/>
    <col min="532" max="769" width="8.88671875" style="29"/>
    <col min="770" max="770" width="7.109375" style="29" customWidth="1"/>
    <col min="771" max="771" width="69.109375" style="29" bestFit="1" customWidth="1"/>
    <col min="772" max="772" width="13.88671875" style="29" customWidth="1"/>
    <col min="773" max="773" width="6.6640625" style="29" customWidth="1"/>
    <col min="774" max="774" width="8.109375" style="29" bestFit="1" customWidth="1"/>
    <col min="775" max="775" width="17.33203125" style="29" bestFit="1" customWidth="1"/>
    <col min="776" max="776" width="19.6640625" style="29" bestFit="1" customWidth="1"/>
    <col min="777" max="777" width="7.88671875" style="29" customWidth="1"/>
    <col min="778" max="778" width="12.44140625" style="29" bestFit="1" customWidth="1"/>
    <col min="779" max="779" width="19.6640625" style="29" bestFit="1" customWidth="1"/>
    <col min="780" max="783" width="0" style="29" hidden="1" customWidth="1"/>
    <col min="784" max="785" width="8.88671875" style="29"/>
    <col min="786" max="786" width="19.44140625" style="29" bestFit="1" customWidth="1"/>
    <col min="787" max="787" width="9" style="29" bestFit="1" customWidth="1"/>
    <col min="788" max="1025" width="8.88671875" style="29"/>
    <col min="1026" max="1026" width="7.109375" style="29" customWidth="1"/>
    <col min="1027" max="1027" width="69.109375" style="29" bestFit="1" customWidth="1"/>
    <col min="1028" max="1028" width="13.88671875" style="29" customWidth="1"/>
    <col min="1029" max="1029" width="6.6640625" style="29" customWidth="1"/>
    <col min="1030" max="1030" width="8.109375" style="29" bestFit="1" customWidth="1"/>
    <col min="1031" max="1031" width="17.33203125" style="29" bestFit="1" customWidth="1"/>
    <col min="1032" max="1032" width="19.6640625" style="29" bestFit="1" customWidth="1"/>
    <col min="1033" max="1033" width="7.88671875" style="29" customWidth="1"/>
    <col min="1034" max="1034" width="12.44140625" style="29" bestFit="1" customWidth="1"/>
    <col min="1035" max="1035" width="19.6640625" style="29" bestFit="1" customWidth="1"/>
    <col min="1036" max="1039" width="0" style="29" hidden="1" customWidth="1"/>
    <col min="1040" max="1041" width="8.88671875" style="29"/>
    <col min="1042" max="1042" width="19.44140625" style="29" bestFit="1" customWidth="1"/>
    <col min="1043" max="1043" width="9" style="29" bestFit="1" customWidth="1"/>
    <col min="1044" max="1281" width="8.88671875" style="29"/>
    <col min="1282" max="1282" width="7.109375" style="29" customWidth="1"/>
    <col min="1283" max="1283" width="69.109375" style="29" bestFit="1" customWidth="1"/>
    <col min="1284" max="1284" width="13.88671875" style="29" customWidth="1"/>
    <col min="1285" max="1285" width="6.6640625" style="29" customWidth="1"/>
    <col min="1286" max="1286" width="8.109375" style="29" bestFit="1" customWidth="1"/>
    <col min="1287" max="1287" width="17.33203125" style="29" bestFit="1" customWidth="1"/>
    <col min="1288" max="1288" width="19.6640625" style="29" bestFit="1" customWidth="1"/>
    <col min="1289" max="1289" width="7.88671875" style="29" customWidth="1"/>
    <col min="1290" max="1290" width="12.44140625" style="29" bestFit="1" customWidth="1"/>
    <col min="1291" max="1291" width="19.6640625" style="29" bestFit="1" customWidth="1"/>
    <col min="1292" max="1295" width="0" style="29" hidden="1" customWidth="1"/>
    <col min="1296" max="1297" width="8.88671875" style="29"/>
    <col min="1298" max="1298" width="19.44140625" style="29" bestFit="1" customWidth="1"/>
    <col min="1299" max="1299" width="9" style="29" bestFit="1" customWidth="1"/>
    <col min="1300" max="1537" width="8.88671875" style="29"/>
    <col min="1538" max="1538" width="7.109375" style="29" customWidth="1"/>
    <col min="1539" max="1539" width="69.109375" style="29" bestFit="1" customWidth="1"/>
    <col min="1540" max="1540" width="13.88671875" style="29" customWidth="1"/>
    <col min="1541" max="1541" width="6.6640625" style="29" customWidth="1"/>
    <col min="1542" max="1542" width="8.109375" style="29" bestFit="1" customWidth="1"/>
    <col min="1543" max="1543" width="17.33203125" style="29" bestFit="1" customWidth="1"/>
    <col min="1544" max="1544" width="19.6640625" style="29" bestFit="1" customWidth="1"/>
    <col min="1545" max="1545" width="7.88671875" style="29" customWidth="1"/>
    <col min="1546" max="1546" width="12.44140625" style="29" bestFit="1" customWidth="1"/>
    <col min="1547" max="1547" width="19.6640625" style="29" bestFit="1" customWidth="1"/>
    <col min="1548" max="1551" width="0" style="29" hidden="1" customWidth="1"/>
    <col min="1552" max="1553" width="8.88671875" style="29"/>
    <col min="1554" max="1554" width="19.44140625" style="29" bestFit="1" customWidth="1"/>
    <col min="1555" max="1555" width="9" style="29" bestFit="1" customWidth="1"/>
    <col min="1556" max="1793" width="8.88671875" style="29"/>
    <col min="1794" max="1794" width="7.109375" style="29" customWidth="1"/>
    <col min="1795" max="1795" width="69.109375" style="29" bestFit="1" customWidth="1"/>
    <col min="1796" max="1796" width="13.88671875" style="29" customWidth="1"/>
    <col min="1797" max="1797" width="6.6640625" style="29" customWidth="1"/>
    <col min="1798" max="1798" width="8.109375" style="29" bestFit="1" customWidth="1"/>
    <col min="1799" max="1799" width="17.33203125" style="29" bestFit="1" customWidth="1"/>
    <col min="1800" max="1800" width="19.6640625" style="29" bestFit="1" customWidth="1"/>
    <col min="1801" max="1801" width="7.88671875" style="29" customWidth="1"/>
    <col min="1802" max="1802" width="12.44140625" style="29" bestFit="1" customWidth="1"/>
    <col min="1803" max="1803" width="19.6640625" style="29" bestFit="1" customWidth="1"/>
    <col min="1804" max="1807" width="0" style="29" hidden="1" customWidth="1"/>
    <col min="1808" max="1809" width="8.88671875" style="29"/>
    <col min="1810" max="1810" width="19.44140625" style="29" bestFit="1" customWidth="1"/>
    <col min="1811" max="1811" width="9" style="29" bestFit="1" customWidth="1"/>
    <col min="1812" max="2049" width="8.88671875" style="29"/>
    <col min="2050" max="2050" width="7.109375" style="29" customWidth="1"/>
    <col min="2051" max="2051" width="69.109375" style="29" bestFit="1" customWidth="1"/>
    <col min="2052" max="2052" width="13.88671875" style="29" customWidth="1"/>
    <col min="2053" max="2053" width="6.6640625" style="29" customWidth="1"/>
    <col min="2054" max="2054" width="8.109375" style="29" bestFit="1" customWidth="1"/>
    <col min="2055" max="2055" width="17.33203125" style="29" bestFit="1" customWidth="1"/>
    <col min="2056" max="2056" width="19.6640625" style="29" bestFit="1" customWidth="1"/>
    <col min="2057" max="2057" width="7.88671875" style="29" customWidth="1"/>
    <col min="2058" max="2058" width="12.44140625" style="29" bestFit="1" customWidth="1"/>
    <col min="2059" max="2059" width="19.6640625" style="29" bestFit="1" customWidth="1"/>
    <col min="2060" max="2063" width="0" style="29" hidden="1" customWidth="1"/>
    <col min="2064" max="2065" width="8.88671875" style="29"/>
    <col min="2066" max="2066" width="19.44140625" style="29" bestFit="1" customWidth="1"/>
    <col min="2067" max="2067" width="9" style="29" bestFit="1" customWidth="1"/>
    <col min="2068" max="2305" width="8.88671875" style="29"/>
    <col min="2306" max="2306" width="7.109375" style="29" customWidth="1"/>
    <col min="2307" max="2307" width="69.109375" style="29" bestFit="1" customWidth="1"/>
    <col min="2308" max="2308" width="13.88671875" style="29" customWidth="1"/>
    <col min="2309" max="2309" width="6.6640625" style="29" customWidth="1"/>
    <col min="2310" max="2310" width="8.109375" style="29" bestFit="1" customWidth="1"/>
    <col min="2311" max="2311" width="17.33203125" style="29" bestFit="1" customWidth="1"/>
    <col min="2312" max="2312" width="19.6640625" style="29" bestFit="1" customWidth="1"/>
    <col min="2313" max="2313" width="7.88671875" style="29" customWidth="1"/>
    <col min="2314" max="2314" width="12.44140625" style="29" bestFit="1" customWidth="1"/>
    <col min="2315" max="2315" width="19.6640625" style="29" bestFit="1" customWidth="1"/>
    <col min="2316" max="2319" width="0" style="29" hidden="1" customWidth="1"/>
    <col min="2320" max="2321" width="8.88671875" style="29"/>
    <col min="2322" max="2322" width="19.44140625" style="29" bestFit="1" customWidth="1"/>
    <col min="2323" max="2323" width="9" style="29" bestFit="1" customWidth="1"/>
    <col min="2324" max="2561" width="8.88671875" style="29"/>
    <col min="2562" max="2562" width="7.109375" style="29" customWidth="1"/>
    <col min="2563" max="2563" width="69.109375" style="29" bestFit="1" customWidth="1"/>
    <col min="2564" max="2564" width="13.88671875" style="29" customWidth="1"/>
    <col min="2565" max="2565" width="6.6640625" style="29" customWidth="1"/>
    <col min="2566" max="2566" width="8.109375" style="29" bestFit="1" customWidth="1"/>
    <col min="2567" max="2567" width="17.33203125" style="29" bestFit="1" customWidth="1"/>
    <col min="2568" max="2568" width="19.6640625" style="29" bestFit="1" customWidth="1"/>
    <col min="2569" max="2569" width="7.88671875" style="29" customWidth="1"/>
    <col min="2570" max="2570" width="12.44140625" style="29" bestFit="1" customWidth="1"/>
    <col min="2571" max="2571" width="19.6640625" style="29" bestFit="1" customWidth="1"/>
    <col min="2572" max="2575" width="0" style="29" hidden="1" customWidth="1"/>
    <col min="2576" max="2577" width="8.88671875" style="29"/>
    <col min="2578" max="2578" width="19.44140625" style="29" bestFit="1" customWidth="1"/>
    <col min="2579" max="2579" width="9" style="29" bestFit="1" customWidth="1"/>
    <col min="2580" max="2817" width="8.88671875" style="29"/>
    <col min="2818" max="2818" width="7.109375" style="29" customWidth="1"/>
    <col min="2819" max="2819" width="69.109375" style="29" bestFit="1" customWidth="1"/>
    <col min="2820" max="2820" width="13.88671875" style="29" customWidth="1"/>
    <col min="2821" max="2821" width="6.6640625" style="29" customWidth="1"/>
    <col min="2822" max="2822" width="8.109375" style="29" bestFit="1" customWidth="1"/>
    <col min="2823" max="2823" width="17.33203125" style="29" bestFit="1" customWidth="1"/>
    <col min="2824" max="2824" width="19.6640625" style="29" bestFit="1" customWidth="1"/>
    <col min="2825" max="2825" width="7.88671875" style="29" customWidth="1"/>
    <col min="2826" max="2826" width="12.44140625" style="29" bestFit="1" customWidth="1"/>
    <col min="2827" max="2827" width="19.6640625" style="29" bestFit="1" customWidth="1"/>
    <col min="2828" max="2831" width="0" style="29" hidden="1" customWidth="1"/>
    <col min="2832" max="2833" width="8.88671875" style="29"/>
    <col min="2834" max="2834" width="19.44140625" style="29" bestFit="1" customWidth="1"/>
    <col min="2835" max="2835" width="9" style="29" bestFit="1" customWidth="1"/>
    <col min="2836" max="3073" width="8.88671875" style="29"/>
    <col min="3074" max="3074" width="7.109375" style="29" customWidth="1"/>
    <col min="3075" max="3075" width="69.109375" style="29" bestFit="1" customWidth="1"/>
    <col min="3076" max="3076" width="13.88671875" style="29" customWidth="1"/>
    <col min="3077" max="3077" width="6.6640625" style="29" customWidth="1"/>
    <col min="3078" max="3078" width="8.109375" style="29" bestFit="1" customWidth="1"/>
    <col min="3079" max="3079" width="17.33203125" style="29" bestFit="1" customWidth="1"/>
    <col min="3080" max="3080" width="19.6640625" style="29" bestFit="1" customWidth="1"/>
    <col min="3081" max="3081" width="7.88671875" style="29" customWidth="1"/>
    <col min="3082" max="3082" width="12.44140625" style="29" bestFit="1" customWidth="1"/>
    <col min="3083" max="3083" width="19.6640625" style="29" bestFit="1" customWidth="1"/>
    <col min="3084" max="3087" width="0" style="29" hidden="1" customWidth="1"/>
    <col min="3088" max="3089" width="8.88671875" style="29"/>
    <col min="3090" max="3090" width="19.44140625" style="29" bestFit="1" customWidth="1"/>
    <col min="3091" max="3091" width="9" style="29" bestFit="1" customWidth="1"/>
    <col min="3092" max="3329" width="8.88671875" style="29"/>
    <col min="3330" max="3330" width="7.109375" style="29" customWidth="1"/>
    <col min="3331" max="3331" width="69.109375" style="29" bestFit="1" customWidth="1"/>
    <col min="3332" max="3332" width="13.88671875" style="29" customWidth="1"/>
    <col min="3333" max="3333" width="6.6640625" style="29" customWidth="1"/>
    <col min="3334" max="3334" width="8.109375" style="29" bestFit="1" customWidth="1"/>
    <col min="3335" max="3335" width="17.33203125" style="29" bestFit="1" customWidth="1"/>
    <col min="3336" max="3336" width="19.6640625" style="29" bestFit="1" customWidth="1"/>
    <col min="3337" max="3337" width="7.88671875" style="29" customWidth="1"/>
    <col min="3338" max="3338" width="12.44140625" style="29" bestFit="1" customWidth="1"/>
    <col min="3339" max="3339" width="19.6640625" style="29" bestFit="1" customWidth="1"/>
    <col min="3340" max="3343" width="0" style="29" hidden="1" customWidth="1"/>
    <col min="3344" max="3345" width="8.88671875" style="29"/>
    <col min="3346" max="3346" width="19.44140625" style="29" bestFit="1" customWidth="1"/>
    <col min="3347" max="3347" width="9" style="29" bestFit="1" customWidth="1"/>
    <col min="3348" max="3585" width="8.88671875" style="29"/>
    <col min="3586" max="3586" width="7.109375" style="29" customWidth="1"/>
    <col min="3587" max="3587" width="69.109375" style="29" bestFit="1" customWidth="1"/>
    <col min="3588" max="3588" width="13.88671875" style="29" customWidth="1"/>
    <col min="3589" max="3589" width="6.6640625" style="29" customWidth="1"/>
    <col min="3590" max="3590" width="8.109375" style="29" bestFit="1" customWidth="1"/>
    <col min="3591" max="3591" width="17.33203125" style="29" bestFit="1" customWidth="1"/>
    <col min="3592" max="3592" width="19.6640625" style="29" bestFit="1" customWidth="1"/>
    <col min="3593" max="3593" width="7.88671875" style="29" customWidth="1"/>
    <col min="3594" max="3594" width="12.44140625" style="29" bestFit="1" customWidth="1"/>
    <col min="3595" max="3595" width="19.6640625" style="29" bestFit="1" customWidth="1"/>
    <col min="3596" max="3599" width="0" style="29" hidden="1" customWidth="1"/>
    <col min="3600" max="3601" width="8.88671875" style="29"/>
    <col min="3602" max="3602" width="19.44140625" style="29" bestFit="1" customWidth="1"/>
    <col min="3603" max="3603" width="9" style="29" bestFit="1" customWidth="1"/>
    <col min="3604" max="3841" width="8.88671875" style="29"/>
    <col min="3842" max="3842" width="7.109375" style="29" customWidth="1"/>
    <col min="3843" max="3843" width="69.109375" style="29" bestFit="1" customWidth="1"/>
    <col min="3844" max="3844" width="13.88671875" style="29" customWidth="1"/>
    <col min="3845" max="3845" width="6.6640625" style="29" customWidth="1"/>
    <col min="3846" max="3846" width="8.109375" style="29" bestFit="1" customWidth="1"/>
    <col min="3847" max="3847" width="17.33203125" style="29" bestFit="1" customWidth="1"/>
    <col min="3848" max="3848" width="19.6640625" style="29" bestFit="1" customWidth="1"/>
    <col min="3849" max="3849" width="7.88671875" style="29" customWidth="1"/>
    <col min="3850" max="3850" width="12.44140625" style="29" bestFit="1" customWidth="1"/>
    <col min="3851" max="3851" width="19.6640625" style="29" bestFit="1" customWidth="1"/>
    <col min="3852" max="3855" width="0" style="29" hidden="1" customWidth="1"/>
    <col min="3856" max="3857" width="8.88671875" style="29"/>
    <col min="3858" max="3858" width="19.44140625" style="29" bestFit="1" customWidth="1"/>
    <col min="3859" max="3859" width="9" style="29" bestFit="1" customWidth="1"/>
    <col min="3860" max="4097" width="8.88671875" style="29"/>
    <col min="4098" max="4098" width="7.109375" style="29" customWidth="1"/>
    <col min="4099" max="4099" width="69.109375" style="29" bestFit="1" customWidth="1"/>
    <col min="4100" max="4100" width="13.88671875" style="29" customWidth="1"/>
    <col min="4101" max="4101" width="6.6640625" style="29" customWidth="1"/>
    <col min="4102" max="4102" width="8.109375" style="29" bestFit="1" customWidth="1"/>
    <col min="4103" max="4103" width="17.33203125" style="29" bestFit="1" customWidth="1"/>
    <col min="4104" max="4104" width="19.6640625" style="29" bestFit="1" customWidth="1"/>
    <col min="4105" max="4105" width="7.88671875" style="29" customWidth="1"/>
    <col min="4106" max="4106" width="12.44140625" style="29" bestFit="1" customWidth="1"/>
    <col min="4107" max="4107" width="19.6640625" style="29" bestFit="1" customWidth="1"/>
    <col min="4108" max="4111" width="0" style="29" hidden="1" customWidth="1"/>
    <col min="4112" max="4113" width="8.88671875" style="29"/>
    <col min="4114" max="4114" width="19.44140625" style="29" bestFit="1" customWidth="1"/>
    <col min="4115" max="4115" width="9" style="29" bestFit="1" customWidth="1"/>
    <col min="4116" max="4353" width="8.88671875" style="29"/>
    <col min="4354" max="4354" width="7.109375" style="29" customWidth="1"/>
    <col min="4355" max="4355" width="69.109375" style="29" bestFit="1" customWidth="1"/>
    <col min="4356" max="4356" width="13.88671875" style="29" customWidth="1"/>
    <col min="4357" max="4357" width="6.6640625" style="29" customWidth="1"/>
    <col min="4358" max="4358" width="8.109375" style="29" bestFit="1" customWidth="1"/>
    <col min="4359" max="4359" width="17.33203125" style="29" bestFit="1" customWidth="1"/>
    <col min="4360" max="4360" width="19.6640625" style="29" bestFit="1" customWidth="1"/>
    <col min="4361" max="4361" width="7.88671875" style="29" customWidth="1"/>
    <col min="4362" max="4362" width="12.44140625" style="29" bestFit="1" customWidth="1"/>
    <col min="4363" max="4363" width="19.6640625" style="29" bestFit="1" customWidth="1"/>
    <col min="4364" max="4367" width="0" style="29" hidden="1" customWidth="1"/>
    <col min="4368" max="4369" width="8.88671875" style="29"/>
    <col min="4370" max="4370" width="19.44140625" style="29" bestFit="1" customWidth="1"/>
    <col min="4371" max="4371" width="9" style="29" bestFit="1" customWidth="1"/>
    <col min="4372" max="4609" width="8.88671875" style="29"/>
    <col min="4610" max="4610" width="7.109375" style="29" customWidth="1"/>
    <col min="4611" max="4611" width="69.109375" style="29" bestFit="1" customWidth="1"/>
    <col min="4612" max="4612" width="13.88671875" style="29" customWidth="1"/>
    <col min="4613" max="4613" width="6.6640625" style="29" customWidth="1"/>
    <col min="4614" max="4614" width="8.109375" style="29" bestFit="1" customWidth="1"/>
    <col min="4615" max="4615" width="17.33203125" style="29" bestFit="1" customWidth="1"/>
    <col min="4616" max="4616" width="19.6640625" style="29" bestFit="1" customWidth="1"/>
    <col min="4617" max="4617" width="7.88671875" style="29" customWidth="1"/>
    <col min="4618" max="4618" width="12.44140625" style="29" bestFit="1" customWidth="1"/>
    <col min="4619" max="4619" width="19.6640625" style="29" bestFit="1" customWidth="1"/>
    <col min="4620" max="4623" width="0" style="29" hidden="1" customWidth="1"/>
    <col min="4624" max="4625" width="8.88671875" style="29"/>
    <col min="4626" max="4626" width="19.44140625" style="29" bestFit="1" customWidth="1"/>
    <col min="4627" max="4627" width="9" style="29" bestFit="1" customWidth="1"/>
    <col min="4628" max="4865" width="8.88671875" style="29"/>
    <col min="4866" max="4866" width="7.109375" style="29" customWidth="1"/>
    <col min="4867" max="4867" width="69.109375" style="29" bestFit="1" customWidth="1"/>
    <col min="4868" max="4868" width="13.88671875" style="29" customWidth="1"/>
    <col min="4869" max="4869" width="6.6640625" style="29" customWidth="1"/>
    <col min="4870" max="4870" width="8.109375" style="29" bestFit="1" customWidth="1"/>
    <col min="4871" max="4871" width="17.33203125" style="29" bestFit="1" customWidth="1"/>
    <col min="4872" max="4872" width="19.6640625" style="29" bestFit="1" customWidth="1"/>
    <col min="4873" max="4873" width="7.88671875" style="29" customWidth="1"/>
    <col min="4874" max="4874" width="12.44140625" style="29" bestFit="1" customWidth="1"/>
    <col min="4875" max="4875" width="19.6640625" style="29" bestFit="1" customWidth="1"/>
    <col min="4876" max="4879" width="0" style="29" hidden="1" customWidth="1"/>
    <col min="4880" max="4881" width="8.88671875" style="29"/>
    <col min="4882" max="4882" width="19.44140625" style="29" bestFit="1" customWidth="1"/>
    <col min="4883" max="4883" width="9" style="29" bestFit="1" customWidth="1"/>
    <col min="4884" max="5121" width="8.88671875" style="29"/>
    <col min="5122" max="5122" width="7.109375" style="29" customWidth="1"/>
    <col min="5123" max="5123" width="69.109375" style="29" bestFit="1" customWidth="1"/>
    <col min="5124" max="5124" width="13.88671875" style="29" customWidth="1"/>
    <col min="5125" max="5125" width="6.6640625" style="29" customWidth="1"/>
    <col min="5126" max="5126" width="8.109375" style="29" bestFit="1" customWidth="1"/>
    <col min="5127" max="5127" width="17.33203125" style="29" bestFit="1" customWidth="1"/>
    <col min="5128" max="5128" width="19.6640625" style="29" bestFit="1" customWidth="1"/>
    <col min="5129" max="5129" width="7.88671875" style="29" customWidth="1"/>
    <col min="5130" max="5130" width="12.44140625" style="29" bestFit="1" customWidth="1"/>
    <col min="5131" max="5131" width="19.6640625" style="29" bestFit="1" customWidth="1"/>
    <col min="5132" max="5135" width="0" style="29" hidden="1" customWidth="1"/>
    <col min="5136" max="5137" width="8.88671875" style="29"/>
    <col min="5138" max="5138" width="19.44140625" style="29" bestFit="1" customWidth="1"/>
    <col min="5139" max="5139" width="9" style="29" bestFit="1" customWidth="1"/>
    <col min="5140" max="5377" width="8.88671875" style="29"/>
    <col min="5378" max="5378" width="7.109375" style="29" customWidth="1"/>
    <col min="5379" max="5379" width="69.109375" style="29" bestFit="1" customWidth="1"/>
    <col min="5380" max="5380" width="13.88671875" style="29" customWidth="1"/>
    <col min="5381" max="5381" width="6.6640625" style="29" customWidth="1"/>
    <col min="5382" max="5382" width="8.109375" style="29" bestFit="1" customWidth="1"/>
    <col min="5383" max="5383" width="17.33203125" style="29" bestFit="1" customWidth="1"/>
    <col min="5384" max="5384" width="19.6640625" style="29" bestFit="1" customWidth="1"/>
    <col min="5385" max="5385" width="7.88671875" style="29" customWidth="1"/>
    <col min="5386" max="5386" width="12.44140625" style="29" bestFit="1" customWidth="1"/>
    <col min="5387" max="5387" width="19.6640625" style="29" bestFit="1" customWidth="1"/>
    <col min="5388" max="5391" width="0" style="29" hidden="1" customWidth="1"/>
    <col min="5392" max="5393" width="8.88671875" style="29"/>
    <col min="5394" max="5394" width="19.44140625" style="29" bestFit="1" customWidth="1"/>
    <col min="5395" max="5395" width="9" style="29" bestFit="1" customWidth="1"/>
    <col min="5396" max="5633" width="8.88671875" style="29"/>
    <col min="5634" max="5634" width="7.109375" style="29" customWidth="1"/>
    <col min="5635" max="5635" width="69.109375" style="29" bestFit="1" customWidth="1"/>
    <col min="5636" max="5636" width="13.88671875" style="29" customWidth="1"/>
    <col min="5637" max="5637" width="6.6640625" style="29" customWidth="1"/>
    <col min="5638" max="5638" width="8.109375" style="29" bestFit="1" customWidth="1"/>
    <col min="5639" max="5639" width="17.33203125" style="29" bestFit="1" customWidth="1"/>
    <col min="5640" max="5640" width="19.6640625" style="29" bestFit="1" customWidth="1"/>
    <col min="5641" max="5641" width="7.88671875" style="29" customWidth="1"/>
    <col min="5642" max="5642" width="12.44140625" style="29" bestFit="1" customWidth="1"/>
    <col min="5643" max="5643" width="19.6640625" style="29" bestFit="1" customWidth="1"/>
    <col min="5644" max="5647" width="0" style="29" hidden="1" customWidth="1"/>
    <col min="5648" max="5649" width="8.88671875" style="29"/>
    <col min="5650" max="5650" width="19.44140625" style="29" bestFit="1" customWidth="1"/>
    <col min="5651" max="5651" width="9" style="29" bestFit="1" customWidth="1"/>
    <col min="5652" max="5889" width="8.88671875" style="29"/>
    <col min="5890" max="5890" width="7.109375" style="29" customWidth="1"/>
    <col min="5891" max="5891" width="69.109375" style="29" bestFit="1" customWidth="1"/>
    <col min="5892" max="5892" width="13.88671875" style="29" customWidth="1"/>
    <col min="5893" max="5893" width="6.6640625" style="29" customWidth="1"/>
    <col min="5894" max="5894" width="8.109375" style="29" bestFit="1" customWidth="1"/>
    <col min="5895" max="5895" width="17.33203125" style="29" bestFit="1" customWidth="1"/>
    <col min="5896" max="5896" width="19.6640625" style="29" bestFit="1" customWidth="1"/>
    <col min="5897" max="5897" width="7.88671875" style="29" customWidth="1"/>
    <col min="5898" max="5898" width="12.44140625" style="29" bestFit="1" customWidth="1"/>
    <col min="5899" max="5899" width="19.6640625" style="29" bestFit="1" customWidth="1"/>
    <col min="5900" max="5903" width="0" style="29" hidden="1" customWidth="1"/>
    <col min="5904" max="5905" width="8.88671875" style="29"/>
    <col min="5906" max="5906" width="19.44140625" style="29" bestFit="1" customWidth="1"/>
    <col min="5907" max="5907" width="9" style="29" bestFit="1" customWidth="1"/>
    <col min="5908" max="6145" width="8.88671875" style="29"/>
    <col min="6146" max="6146" width="7.109375" style="29" customWidth="1"/>
    <col min="6147" max="6147" width="69.109375" style="29" bestFit="1" customWidth="1"/>
    <col min="6148" max="6148" width="13.88671875" style="29" customWidth="1"/>
    <col min="6149" max="6149" width="6.6640625" style="29" customWidth="1"/>
    <col min="6150" max="6150" width="8.109375" style="29" bestFit="1" customWidth="1"/>
    <col min="6151" max="6151" width="17.33203125" style="29" bestFit="1" customWidth="1"/>
    <col min="6152" max="6152" width="19.6640625" style="29" bestFit="1" customWidth="1"/>
    <col min="6153" max="6153" width="7.88671875" style="29" customWidth="1"/>
    <col min="6154" max="6154" width="12.44140625" style="29" bestFit="1" customWidth="1"/>
    <col min="6155" max="6155" width="19.6640625" style="29" bestFit="1" customWidth="1"/>
    <col min="6156" max="6159" width="0" style="29" hidden="1" customWidth="1"/>
    <col min="6160" max="6161" width="8.88671875" style="29"/>
    <col min="6162" max="6162" width="19.44140625" style="29" bestFit="1" customWidth="1"/>
    <col min="6163" max="6163" width="9" style="29" bestFit="1" customWidth="1"/>
    <col min="6164" max="6401" width="8.88671875" style="29"/>
    <col min="6402" max="6402" width="7.109375" style="29" customWidth="1"/>
    <col min="6403" max="6403" width="69.109375" style="29" bestFit="1" customWidth="1"/>
    <col min="6404" max="6404" width="13.88671875" style="29" customWidth="1"/>
    <col min="6405" max="6405" width="6.6640625" style="29" customWidth="1"/>
    <col min="6406" max="6406" width="8.109375" style="29" bestFit="1" customWidth="1"/>
    <col min="6407" max="6407" width="17.33203125" style="29" bestFit="1" customWidth="1"/>
    <col min="6408" max="6408" width="19.6640625" style="29" bestFit="1" customWidth="1"/>
    <col min="6409" max="6409" width="7.88671875" style="29" customWidth="1"/>
    <col min="6410" max="6410" width="12.44140625" style="29" bestFit="1" customWidth="1"/>
    <col min="6411" max="6411" width="19.6640625" style="29" bestFit="1" customWidth="1"/>
    <col min="6412" max="6415" width="0" style="29" hidden="1" customWidth="1"/>
    <col min="6416" max="6417" width="8.88671875" style="29"/>
    <col min="6418" max="6418" width="19.44140625" style="29" bestFit="1" customWidth="1"/>
    <col min="6419" max="6419" width="9" style="29" bestFit="1" customWidth="1"/>
    <col min="6420" max="6657" width="8.88671875" style="29"/>
    <col min="6658" max="6658" width="7.109375" style="29" customWidth="1"/>
    <col min="6659" max="6659" width="69.109375" style="29" bestFit="1" customWidth="1"/>
    <col min="6660" max="6660" width="13.88671875" style="29" customWidth="1"/>
    <col min="6661" max="6661" width="6.6640625" style="29" customWidth="1"/>
    <col min="6662" max="6662" width="8.109375" style="29" bestFit="1" customWidth="1"/>
    <col min="6663" max="6663" width="17.33203125" style="29" bestFit="1" customWidth="1"/>
    <col min="6664" max="6664" width="19.6640625" style="29" bestFit="1" customWidth="1"/>
    <col min="6665" max="6665" width="7.88671875" style="29" customWidth="1"/>
    <col min="6666" max="6666" width="12.44140625" style="29" bestFit="1" customWidth="1"/>
    <col min="6667" max="6667" width="19.6640625" style="29" bestFit="1" customWidth="1"/>
    <col min="6668" max="6671" width="0" style="29" hidden="1" customWidth="1"/>
    <col min="6672" max="6673" width="8.88671875" style="29"/>
    <col min="6674" max="6674" width="19.44140625" style="29" bestFit="1" customWidth="1"/>
    <col min="6675" max="6675" width="9" style="29" bestFit="1" customWidth="1"/>
    <col min="6676" max="6913" width="8.88671875" style="29"/>
    <col min="6914" max="6914" width="7.109375" style="29" customWidth="1"/>
    <col min="6915" max="6915" width="69.109375" style="29" bestFit="1" customWidth="1"/>
    <col min="6916" max="6916" width="13.88671875" style="29" customWidth="1"/>
    <col min="6917" max="6917" width="6.6640625" style="29" customWidth="1"/>
    <col min="6918" max="6918" width="8.109375" style="29" bestFit="1" customWidth="1"/>
    <col min="6919" max="6919" width="17.33203125" style="29" bestFit="1" customWidth="1"/>
    <col min="6920" max="6920" width="19.6640625" style="29" bestFit="1" customWidth="1"/>
    <col min="6921" max="6921" width="7.88671875" style="29" customWidth="1"/>
    <col min="6922" max="6922" width="12.44140625" style="29" bestFit="1" customWidth="1"/>
    <col min="6923" max="6923" width="19.6640625" style="29" bestFit="1" customWidth="1"/>
    <col min="6924" max="6927" width="0" style="29" hidden="1" customWidth="1"/>
    <col min="6928" max="6929" width="8.88671875" style="29"/>
    <col min="6930" max="6930" width="19.44140625" style="29" bestFit="1" customWidth="1"/>
    <col min="6931" max="6931" width="9" style="29" bestFit="1" customWidth="1"/>
    <col min="6932" max="7169" width="8.88671875" style="29"/>
    <col min="7170" max="7170" width="7.109375" style="29" customWidth="1"/>
    <col min="7171" max="7171" width="69.109375" style="29" bestFit="1" customWidth="1"/>
    <col min="7172" max="7172" width="13.88671875" style="29" customWidth="1"/>
    <col min="7173" max="7173" width="6.6640625" style="29" customWidth="1"/>
    <col min="7174" max="7174" width="8.109375" style="29" bestFit="1" customWidth="1"/>
    <col min="7175" max="7175" width="17.33203125" style="29" bestFit="1" customWidth="1"/>
    <col min="7176" max="7176" width="19.6640625" style="29" bestFit="1" customWidth="1"/>
    <col min="7177" max="7177" width="7.88671875" style="29" customWidth="1"/>
    <col min="7178" max="7178" width="12.44140625" style="29" bestFit="1" customWidth="1"/>
    <col min="7179" max="7179" width="19.6640625" style="29" bestFit="1" customWidth="1"/>
    <col min="7180" max="7183" width="0" style="29" hidden="1" customWidth="1"/>
    <col min="7184" max="7185" width="8.88671875" style="29"/>
    <col min="7186" max="7186" width="19.44140625" style="29" bestFit="1" customWidth="1"/>
    <col min="7187" max="7187" width="9" style="29" bestFit="1" customWidth="1"/>
    <col min="7188" max="7425" width="8.88671875" style="29"/>
    <col min="7426" max="7426" width="7.109375" style="29" customWidth="1"/>
    <col min="7427" max="7427" width="69.109375" style="29" bestFit="1" customWidth="1"/>
    <col min="7428" max="7428" width="13.88671875" style="29" customWidth="1"/>
    <col min="7429" max="7429" width="6.6640625" style="29" customWidth="1"/>
    <col min="7430" max="7430" width="8.109375" style="29" bestFit="1" customWidth="1"/>
    <col min="7431" max="7431" width="17.33203125" style="29" bestFit="1" customWidth="1"/>
    <col min="7432" max="7432" width="19.6640625" style="29" bestFit="1" customWidth="1"/>
    <col min="7433" max="7433" width="7.88671875" style="29" customWidth="1"/>
    <col min="7434" max="7434" width="12.44140625" style="29" bestFit="1" customWidth="1"/>
    <col min="7435" max="7435" width="19.6640625" style="29" bestFit="1" customWidth="1"/>
    <col min="7436" max="7439" width="0" style="29" hidden="1" customWidth="1"/>
    <col min="7440" max="7441" width="8.88671875" style="29"/>
    <col min="7442" max="7442" width="19.44140625" style="29" bestFit="1" customWidth="1"/>
    <col min="7443" max="7443" width="9" style="29" bestFit="1" customWidth="1"/>
    <col min="7444" max="7681" width="8.88671875" style="29"/>
    <col min="7682" max="7682" width="7.109375" style="29" customWidth="1"/>
    <col min="7683" max="7683" width="69.109375" style="29" bestFit="1" customWidth="1"/>
    <col min="7684" max="7684" width="13.88671875" style="29" customWidth="1"/>
    <col min="7685" max="7685" width="6.6640625" style="29" customWidth="1"/>
    <col min="7686" max="7686" width="8.109375" style="29" bestFit="1" customWidth="1"/>
    <col min="7687" max="7687" width="17.33203125" style="29" bestFit="1" customWidth="1"/>
    <col min="7688" max="7688" width="19.6640625" style="29" bestFit="1" customWidth="1"/>
    <col min="7689" max="7689" width="7.88671875" style="29" customWidth="1"/>
    <col min="7690" max="7690" width="12.44140625" style="29" bestFit="1" customWidth="1"/>
    <col min="7691" max="7691" width="19.6640625" style="29" bestFit="1" customWidth="1"/>
    <col min="7692" max="7695" width="0" style="29" hidden="1" customWidth="1"/>
    <col min="7696" max="7697" width="8.88671875" style="29"/>
    <col min="7698" max="7698" width="19.44140625" style="29" bestFit="1" customWidth="1"/>
    <col min="7699" max="7699" width="9" style="29" bestFit="1" customWidth="1"/>
    <col min="7700" max="7937" width="8.88671875" style="29"/>
    <col min="7938" max="7938" width="7.109375" style="29" customWidth="1"/>
    <col min="7939" max="7939" width="69.109375" style="29" bestFit="1" customWidth="1"/>
    <col min="7940" max="7940" width="13.88671875" style="29" customWidth="1"/>
    <col min="7941" max="7941" width="6.6640625" style="29" customWidth="1"/>
    <col min="7942" max="7942" width="8.109375" style="29" bestFit="1" customWidth="1"/>
    <col min="7943" max="7943" width="17.33203125" style="29" bestFit="1" customWidth="1"/>
    <col min="7944" max="7944" width="19.6640625" style="29" bestFit="1" customWidth="1"/>
    <col min="7945" max="7945" width="7.88671875" style="29" customWidth="1"/>
    <col min="7946" max="7946" width="12.44140625" style="29" bestFit="1" customWidth="1"/>
    <col min="7947" max="7947" width="19.6640625" style="29" bestFit="1" customWidth="1"/>
    <col min="7948" max="7951" width="0" style="29" hidden="1" customWidth="1"/>
    <col min="7952" max="7953" width="8.88671875" style="29"/>
    <col min="7954" max="7954" width="19.44140625" style="29" bestFit="1" customWidth="1"/>
    <col min="7955" max="7955" width="9" style="29" bestFit="1" customWidth="1"/>
    <col min="7956" max="8193" width="8.88671875" style="29"/>
    <col min="8194" max="8194" width="7.109375" style="29" customWidth="1"/>
    <col min="8195" max="8195" width="69.109375" style="29" bestFit="1" customWidth="1"/>
    <col min="8196" max="8196" width="13.88671875" style="29" customWidth="1"/>
    <col min="8197" max="8197" width="6.6640625" style="29" customWidth="1"/>
    <col min="8198" max="8198" width="8.109375" style="29" bestFit="1" customWidth="1"/>
    <col min="8199" max="8199" width="17.33203125" style="29" bestFit="1" customWidth="1"/>
    <col min="8200" max="8200" width="19.6640625" style="29" bestFit="1" customWidth="1"/>
    <col min="8201" max="8201" width="7.88671875" style="29" customWidth="1"/>
    <col min="8202" max="8202" width="12.44140625" style="29" bestFit="1" customWidth="1"/>
    <col min="8203" max="8203" width="19.6640625" style="29" bestFit="1" customWidth="1"/>
    <col min="8204" max="8207" width="0" style="29" hidden="1" customWidth="1"/>
    <col min="8208" max="8209" width="8.88671875" style="29"/>
    <col min="8210" max="8210" width="19.44140625" style="29" bestFit="1" customWidth="1"/>
    <col min="8211" max="8211" width="9" style="29" bestFit="1" customWidth="1"/>
    <col min="8212" max="8449" width="8.88671875" style="29"/>
    <col min="8450" max="8450" width="7.109375" style="29" customWidth="1"/>
    <col min="8451" max="8451" width="69.109375" style="29" bestFit="1" customWidth="1"/>
    <col min="8452" max="8452" width="13.88671875" style="29" customWidth="1"/>
    <col min="8453" max="8453" width="6.6640625" style="29" customWidth="1"/>
    <col min="8454" max="8454" width="8.109375" style="29" bestFit="1" customWidth="1"/>
    <col min="8455" max="8455" width="17.33203125" style="29" bestFit="1" customWidth="1"/>
    <col min="8456" max="8456" width="19.6640625" style="29" bestFit="1" customWidth="1"/>
    <col min="8457" max="8457" width="7.88671875" style="29" customWidth="1"/>
    <col min="8458" max="8458" width="12.44140625" style="29" bestFit="1" customWidth="1"/>
    <col min="8459" max="8459" width="19.6640625" style="29" bestFit="1" customWidth="1"/>
    <col min="8460" max="8463" width="0" style="29" hidden="1" customWidth="1"/>
    <col min="8464" max="8465" width="8.88671875" style="29"/>
    <col min="8466" max="8466" width="19.44140625" style="29" bestFit="1" customWidth="1"/>
    <col min="8467" max="8467" width="9" style="29" bestFit="1" customWidth="1"/>
    <col min="8468" max="8705" width="8.88671875" style="29"/>
    <col min="8706" max="8706" width="7.109375" style="29" customWidth="1"/>
    <col min="8707" max="8707" width="69.109375" style="29" bestFit="1" customWidth="1"/>
    <col min="8708" max="8708" width="13.88671875" style="29" customWidth="1"/>
    <col min="8709" max="8709" width="6.6640625" style="29" customWidth="1"/>
    <col min="8710" max="8710" width="8.109375" style="29" bestFit="1" customWidth="1"/>
    <col min="8711" max="8711" width="17.33203125" style="29" bestFit="1" customWidth="1"/>
    <col min="8712" max="8712" width="19.6640625" style="29" bestFit="1" customWidth="1"/>
    <col min="8713" max="8713" width="7.88671875" style="29" customWidth="1"/>
    <col min="8714" max="8714" width="12.44140625" style="29" bestFit="1" customWidth="1"/>
    <col min="8715" max="8715" width="19.6640625" style="29" bestFit="1" customWidth="1"/>
    <col min="8716" max="8719" width="0" style="29" hidden="1" customWidth="1"/>
    <col min="8720" max="8721" width="8.88671875" style="29"/>
    <col min="8722" max="8722" width="19.44140625" style="29" bestFit="1" customWidth="1"/>
    <col min="8723" max="8723" width="9" style="29" bestFit="1" customWidth="1"/>
    <col min="8724" max="8961" width="8.88671875" style="29"/>
    <col min="8962" max="8962" width="7.109375" style="29" customWidth="1"/>
    <col min="8963" max="8963" width="69.109375" style="29" bestFit="1" customWidth="1"/>
    <col min="8964" max="8964" width="13.88671875" style="29" customWidth="1"/>
    <col min="8965" max="8965" width="6.6640625" style="29" customWidth="1"/>
    <col min="8966" max="8966" width="8.109375" style="29" bestFit="1" customWidth="1"/>
    <col min="8967" max="8967" width="17.33203125" style="29" bestFit="1" customWidth="1"/>
    <col min="8968" max="8968" width="19.6640625" style="29" bestFit="1" customWidth="1"/>
    <col min="8969" max="8969" width="7.88671875" style="29" customWidth="1"/>
    <col min="8970" max="8970" width="12.44140625" style="29" bestFit="1" customWidth="1"/>
    <col min="8971" max="8971" width="19.6640625" style="29" bestFit="1" customWidth="1"/>
    <col min="8972" max="8975" width="0" style="29" hidden="1" customWidth="1"/>
    <col min="8976" max="8977" width="8.88671875" style="29"/>
    <col min="8978" max="8978" width="19.44140625" style="29" bestFit="1" customWidth="1"/>
    <col min="8979" max="8979" width="9" style="29" bestFit="1" customWidth="1"/>
    <col min="8980" max="9217" width="8.88671875" style="29"/>
    <col min="9218" max="9218" width="7.109375" style="29" customWidth="1"/>
    <col min="9219" max="9219" width="69.109375" style="29" bestFit="1" customWidth="1"/>
    <col min="9220" max="9220" width="13.88671875" style="29" customWidth="1"/>
    <col min="9221" max="9221" width="6.6640625" style="29" customWidth="1"/>
    <col min="9222" max="9222" width="8.109375" style="29" bestFit="1" customWidth="1"/>
    <col min="9223" max="9223" width="17.33203125" style="29" bestFit="1" customWidth="1"/>
    <col min="9224" max="9224" width="19.6640625" style="29" bestFit="1" customWidth="1"/>
    <col min="9225" max="9225" width="7.88671875" style="29" customWidth="1"/>
    <col min="9226" max="9226" width="12.44140625" style="29" bestFit="1" customWidth="1"/>
    <col min="9227" max="9227" width="19.6640625" style="29" bestFit="1" customWidth="1"/>
    <col min="9228" max="9231" width="0" style="29" hidden="1" customWidth="1"/>
    <col min="9232" max="9233" width="8.88671875" style="29"/>
    <col min="9234" max="9234" width="19.44140625" style="29" bestFit="1" customWidth="1"/>
    <col min="9235" max="9235" width="9" style="29" bestFit="1" customWidth="1"/>
    <col min="9236" max="9473" width="8.88671875" style="29"/>
    <col min="9474" max="9474" width="7.109375" style="29" customWidth="1"/>
    <col min="9475" max="9475" width="69.109375" style="29" bestFit="1" customWidth="1"/>
    <col min="9476" max="9476" width="13.88671875" style="29" customWidth="1"/>
    <col min="9477" max="9477" width="6.6640625" style="29" customWidth="1"/>
    <col min="9478" max="9478" width="8.109375" style="29" bestFit="1" customWidth="1"/>
    <col min="9479" max="9479" width="17.33203125" style="29" bestFit="1" customWidth="1"/>
    <col min="9480" max="9480" width="19.6640625" style="29" bestFit="1" customWidth="1"/>
    <col min="9481" max="9481" width="7.88671875" style="29" customWidth="1"/>
    <col min="9482" max="9482" width="12.44140625" style="29" bestFit="1" customWidth="1"/>
    <col min="9483" max="9483" width="19.6640625" style="29" bestFit="1" customWidth="1"/>
    <col min="9484" max="9487" width="0" style="29" hidden="1" customWidth="1"/>
    <col min="9488" max="9489" width="8.88671875" style="29"/>
    <col min="9490" max="9490" width="19.44140625" style="29" bestFit="1" customWidth="1"/>
    <col min="9491" max="9491" width="9" style="29" bestFit="1" customWidth="1"/>
    <col min="9492" max="9729" width="8.88671875" style="29"/>
    <col min="9730" max="9730" width="7.109375" style="29" customWidth="1"/>
    <col min="9731" max="9731" width="69.109375" style="29" bestFit="1" customWidth="1"/>
    <col min="9732" max="9732" width="13.88671875" style="29" customWidth="1"/>
    <col min="9733" max="9733" width="6.6640625" style="29" customWidth="1"/>
    <col min="9734" max="9734" width="8.109375" style="29" bestFit="1" customWidth="1"/>
    <col min="9735" max="9735" width="17.33203125" style="29" bestFit="1" customWidth="1"/>
    <col min="9736" max="9736" width="19.6640625" style="29" bestFit="1" customWidth="1"/>
    <col min="9737" max="9737" width="7.88671875" style="29" customWidth="1"/>
    <col min="9738" max="9738" width="12.44140625" style="29" bestFit="1" customWidth="1"/>
    <col min="9739" max="9739" width="19.6640625" style="29" bestFit="1" customWidth="1"/>
    <col min="9740" max="9743" width="0" style="29" hidden="1" customWidth="1"/>
    <col min="9744" max="9745" width="8.88671875" style="29"/>
    <col min="9746" max="9746" width="19.44140625" style="29" bestFit="1" customWidth="1"/>
    <col min="9747" max="9747" width="9" style="29" bestFit="1" customWidth="1"/>
    <col min="9748" max="9985" width="8.88671875" style="29"/>
    <col min="9986" max="9986" width="7.109375" style="29" customWidth="1"/>
    <col min="9987" max="9987" width="69.109375" style="29" bestFit="1" customWidth="1"/>
    <col min="9988" max="9988" width="13.88671875" style="29" customWidth="1"/>
    <col min="9989" max="9989" width="6.6640625" style="29" customWidth="1"/>
    <col min="9990" max="9990" width="8.109375" style="29" bestFit="1" customWidth="1"/>
    <col min="9991" max="9991" width="17.33203125" style="29" bestFit="1" customWidth="1"/>
    <col min="9992" max="9992" width="19.6640625" style="29" bestFit="1" customWidth="1"/>
    <col min="9993" max="9993" width="7.88671875" style="29" customWidth="1"/>
    <col min="9994" max="9994" width="12.44140625" style="29" bestFit="1" customWidth="1"/>
    <col min="9995" max="9995" width="19.6640625" style="29" bestFit="1" customWidth="1"/>
    <col min="9996" max="9999" width="0" style="29" hidden="1" customWidth="1"/>
    <col min="10000" max="10001" width="8.88671875" style="29"/>
    <col min="10002" max="10002" width="19.44140625" style="29" bestFit="1" customWidth="1"/>
    <col min="10003" max="10003" width="9" style="29" bestFit="1" customWidth="1"/>
    <col min="10004" max="10241" width="8.88671875" style="29"/>
    <col min="10242" max="10242" width="7.109375" style="29" customWidth="1"/>
    <col min="10243" max="10243" width="69.109375" style="29" bestFit="1" customWidth="1"/>
    <col min="10244" max="10244" width="13.88671875" style="29" customWidth="1"/>
    <col min="10245" max="10245" width="6.6640625" style="29" customWidth="1"/>
    <col min="10246" max="10246" width="8.109375" style="29" bestFit="1" customWidth="1"/>
    <col min="10247" max="10247" width="17.33203125" style="29" bestFit="1" customWidth="1"/>
    <col min="10248" max="10248" width="19.6640625" style="29" bestFit="1" customWidth="1"/>
    <col min="10249" max="10249" width="7.88671875" style="29" customWidth="1"/>
    <col min="10250" max="10250" width="12.44140625" style="29" bestFit="1" customWidth="1"/>
    <col min="10251" max="10251" width="19.6640625" style="29" bestFit="1" customWidth="1"/>
    <col min="10252" max="10255" width="0" style="29" hidden="1" customWidth="1"/>
    <col min="10256" max="10257" width="8.88671875" style="29"/>
    <col min="10258" max="10258" width="19.44140625" style="29" bestFit="1" customWidth="1"/>
    <col min="10259" max="10259" width="9" style="29" bestFit="1" customWidth="1"/>
    <col min="10260" max="10497" width="8.88671875" style="29"/>
    <col min="10498" max="10498" width="7.109375" style="29" customWidth="1"/>
    <col min="10499" max="10499" width="69.109375" style="29" bestFit="1" customWidth="1"/>
    <col min="10500" max="10500" width="13.88671875" style="29" customWidth="1"/>
    <col min="10501" max="10501" width="6.6640625" style="29" customWidth="1"/>
    <col min="10502" max="10502" width="8.109375" style="29" bestFit="1" customWidth="1"/>
    <col min="10503" max="10503" width="17.33203125" style="29" bestFit="1" customWidth="1"/>
    <col min="10504" max="10504" width="19.6640625" style="29" bestFit="1" customWidth="1"/>
    <col min="10505" max="10505" width="7.88671875" style="29" customWidth="1"/>
    <col min="10506" max="10506" width="12.44140625" style="29" bestFit="1" customWidth="1"/>
    <col min="10507" max="10507" width="19.6640625" style="29" bestFit="1" customWidth="1"/>
    <col min="10508" max="10511" width="0" style="29" hidden="1" customWidth="1"/>
    <col min="10512" max="10513" width="8.88671875" style="29"/>
    <col min="10514" max="10514" width="19.44140625" style="29" bestFit="1" customWidth="1"/>
    <col min="10515" max="10515" width="9" style="29" bestFit="1" customWidth="1"/>
    <col min="10516" max="10753" width="8.88671875" style="29"/>
    <col min="10754" max="10754" width="7.109375" style="29" customWidth="1"/>
    <col min="10755" max="10755" width="69.109375" style="29" bestFit="1" customWidth="1"/>
    <col min="10756" max="10756" width="13.88671875" style="29" customWidth="1"/>
    <col min="10757" max="10757" width="6.6640625" style="29" customWidth="1"/>
    <col min="10758" max="10758" width="8.109375" style="29" bestFit="1" customWidth="1"/>
    <col min="10759" max="10759" width="17.33203125" style="29" bestFit="1" customWidth="1"/>
    <col min="10760" max="10760" width="19.6640625" style="29" bestFit="1" customWidth="1"/>
    <col min="10761" max="10761" width="7.88671875" style="29" customWidth="1"/>
    <col min="10762" max="10762" width="12.44140625" style="29" bestFit="1" customWidth="1"/>
    <col min="10763" max="10763" width="19.6640625" style="29" bestFit="1" customWidth="1"/>
    <col min="10764" max="10767" width="0" style="29" hidden="1" customWidth="1"/>
    <col min="10768" max="10769" width="8.88671875" style="29"/>
    <col min="10770" max="10770" width="19.44140625" style="29" bestFit="1" customWidth="1"/>
    <col min="10771" max="10771" width="9" style="29" bestFit="1" customWidth="1"/>
    <col min="10772" max="11009" width="8.88671875" style="29"/>
    <col min="11010" max="11010" width="7.109375" style="29" customWidth="1"/>
    <col min="11011" max="11011" width="69.109375" style="29" bestFit="1" customWidth="1"/>
    <col min="11012" max="11012" width="13.88671875" style="29" customWidth="1"/>
    <col min="11013" max="11013" width="6.6640625" style="29" customWidth="1"/>
    <col min="11014" max="11014" width="8.109375" style="29" bestFit="1" customWidth="1"/>
    <col min="11015" max="11015" width="17.33203125" style="29" bestFit="1" customWidth="1"/>
    <col min="11016" max="11016" width="19.6640625" style="29" bestFit="1" customWidth="1"/>
    <col min="11017" max="11017" width="7.88671875" style="29" customWidth="1"/>
    <col min="11018" max="11018" width="12.44140625" style="29" bestFit="1" customWidth="1"/>
    <col min="11019" max="11019" width="19.6640625" style="29" bestFit="1" customWidth="1"/>
    <col min="11020" max="11023" width="0" style="29" hidden="1" customWidth="1"/>
    <col min="11024" max="11025" width="8.88671875" style="29"/>
    <col min="11026" max="11026" width="19.44140625" style="29" bestFit="1" customWidth="1"/>
    <col min="11027" max="11027" width="9" style="29" bestFit="1" customWidth="1"/>
    <col min="11028" max="11265" width="8.88671875" style="29"/>
    <col min="11266" max="11266" width="7.109375" style="29" customWidth="1"/>
    <col min="11267" max="11267" width="69.109375" style="29" bestFit="1" customWidth="1"/>
    <col min="11268" max="11268" width="13.88671875" style="29" customWidth="1"/>
    <col min="11269" max="11269" width="6.6640625" style="29" customWidth="1"/>
    <col min="11270" max="11270" width="8.109375" style="29" bestFit="1" customWidth="1"/>
    <col min="11271" max="11271" width="17.33203125" style="29" bestFit="1" customWidth="1"/>
    <col min="11272" max="11272" width="19.6640625" style="29" bestFit="1" customWidth="1"/>
    <col min="11273" max="11273" width="7.88671875" style="29" customWidth="1"/>
    <col min="11274" max="11274" width="12.44140625" style="29" bestFit="1" customWidth="1"/>
    <col min="11275" max="11275" width="19.6640625" style="29" bestFit="1" customWidth="1"/>
    <col min="11276" max="11279" width="0" style="29" hidden="1" customWidth="1"/>
    <col min="11280" max="11281" width="8.88671875" style="29"/>
    <col min="11282" max="11282" width="19.44140625" style="29" bestFit="1" customWidth="1"/>
    <col min="11283" max="11283" width="9" style="29" bestFit="1" customWidth="1"/>
    <col min="11284" max="11521" width="8.88671875" style="29"/>
    <col min="11522" max="11522" width="7.109375" style="29" customWidth="1"/>
    <col min="11523" max="11523" width="69.109375" style="29" bestFit="1" customWidth="1"/>
    <col min="11524" max="11524" width="13.88671875" style="29" customWidth="1"/>
    <col min="11525" max="11525" width="6.6640625" style="29" customWidth="1"/>
    <col min="11526" max="11526" width="8.109375" style="29" bestFit="1" customWidth="1"/>
    <col min="11527" max="11527" width="17.33203125" style="29" bestFit="1" customWidth="1"/>
    <col min="11528" max="11528" width="19.6640625" style="29" bestFit="1" customWidth="1"/>
    <col min="11529" max="11529" width="7.88671875" style="29" customWidth="1"/>
    <col min="11530" max="11530" width="12.44140625" style="29" bestFit="1" customWidth="1"/>
    <col min="11531" max="11531" width="19.6640625" style="29" bestFit="1" customWidth="1"/>
    <col min="11532" max="11535" width="0" style="29" hidden="1" customWidth="1"/>
    <col min="11536" max="11537" width="8.88671875" style="29"/>
    <col min="11538" max="11538" width="19.44140625" style="29" bestFit="1" customWidth="1"/>
    <col min="11539" max="11539" width="9" style="29" bestFit="1" customWidth="1"/>
    <col min="11540" max="11777" width="8.88671875" style="29"/>
    <col min="11778" max="11778" width="7.109375" style="29" customWidth="1"/>
    <col min="11779" max="11779" width="69.109375" style="29" bestFit="1" customWidth="1"/>
    <col min="11780" max="11780" width="13.88671875" style="29" customWidth="1"/>
    <col min="11781" max="11781" width="6.6640625" style="29" customWidth="1"/>
    <col min="11782" max="11782" width="8.109375" style="29" bestFit="1" customWidth="1"/>
    <col min="11783" max="11783" width="17.33203125" style="29" bestFit="1" customWidth="1"/>
    <col min="11784" max="11784" width="19.6640625" style="29" bestFit="1" customWidth="1"/>
    <col min="11785" max="11785" width="7.88671875" style="29" customWidth="1"/>
    <col min="11786" max="11786" width="12.44140625" style="29" bestFit="1" customWidth="1"/>
    <col min="11787" max="11787" width="19.6640625" style="29" bestFit="1" customWidth="1"/>
    <col min="11788" max="11791" width="0" style="29" hidden="1" customWidth="1"/>
    <col min="11792" max="11793" width="8.88671875" style="29"/>
    <col min="11794" max="11794" width="19.44140625" style="29" bestFit="1" customWidth="1"/>
    <col min="11795" max="11795" width="9" style="29" bestFit="1" customWidth="1"/>
    <col min="11796" max="12033" width="8.88671875" style="29"/>
    <col min="12034" max="12034" width="7.109375" style="29" customWidth="1"/>
    <col min="12035" max="12035" width="69.109375" style="29" bestFit="1" customWidth="1"/>
    <col min="12036" max="12036" width="13.88671875" style="29" customWidth="1"/>
    <col min="12037" max="12037" width="6.6640625" style="29" customWidth="1"/>
    <col min="12038" max="12038" width="8.109375" style="29" bestFit="1" customWidth="1"/>
    <col min="12039" max="12039" width="17.33203125" style="29" bestFit="1" customWidth="1"/>
    <col min="12040" max="12040" width="19.6640625" style="29" bestFit="1" customWidth="1"/>
    <col min="12041" max="12041" width="7.88671875" style="29" customWidth="1"/>
    <col min="12042" max="12042" width="12.44140625" style="29" bestFit="1" customWidth="1"/>
    <col min="12043" max="12043" width="19.6640625" style="29" bestFit="1" customWidth="1"/>
    <col min="12044" max="12047" width="0" style="29" hidden="1" customWidth="1"/>
    <col min="12048" max="12049" width="8.88671875" style="29"/>
    <col min="12050" max="12050" width="19.44140625" style="29" bestFit="1" customWidth="1"/>
    <col min="12051" max="12051" width="9" style="29" bestFit="1" customWidth="1"/>
    <col min="12052" max="12289" width="8.88671875" style="29"/>
    <col min="12290" max="12290" width="7.109375" style="29" customWidth="1"/>
    <col min="12291" max="12291" width="69.109375" style="29" bestFit="1" customWidth="1"/>
    <col min="12292" max="12292" width="13.88671875" style="29" customWidth="1"/>
    <col min="12293" max="12293" width="6.6640625" style="29" customWidth="1"/>
    <col min="12294" max="12294" width="8.109375" style="29" bestFit="1" customWidth="1"/>
    <col min="12295" max="12295" width="17.33203125" style="29" bestFit="1" customWidth="1"/>
    <col min="12296" max="12296" width="19.6640625" style="29" bestFit="1" customWidth="1"/>
    <col min="12297" max="12297" width="7.88671875" style="29" customWidth="1"/>
    <col min="12298" max="12298" width="12.44140625" style="29" bestFit="1" customWidth="1"/>
    <col min="12299" max="12299" width="19.6640625" style="29" bestFit="1" customWidth="1"/>
    <col min="12300" max="12303" width="0" style="29" hidden="1" customWidth="1"/>
    <col min="12304" max="12305" width="8.88671875" style="29"/>
    <col min="12306" max="12306" width="19.44140625" style="29" bestFit="1" customWidth="1"/>
    <col min="12307" max="12307" width="9" style="29" bestFit="1" customWidth="1"/>
    <col min="12308" max="12545" width="8.88671875" style="29"/>
    <col min="12546" max="12546" width="7.109375" style="29" customWidth="1"/>
    <col min="12547" max="12547" width="69.109375" style="29" bestFit="1" customWidth="1"/>
    <col min="12548" max="12548" width="13.88671875" style="29" customWidth="1"/>
    <col min="12549" max="12549" width="6.6640625" style="29" customWidth="1"/>
    <col min="12550" max="12550" width="8.109375" style="29" bestFit="1" customWidth="1"/>
    <col min="12551" max="12551" width="17.33203125" style="29" bestFit="1" customWidth="1"/>
    <col min="12552" max="12552" width="19.6640625" style="29" bestFit="1" customWidth="1"/>
    <col min="12553" max="12553" width="7.88671875" style="29" customWidth="1"/>
    <col min="12554" max="12554" width="12.44140625" style="29" bestFit="1" customWidth="1"/>
    <col min="12555" max="12555" width="19.6640625" style="29" bestFit="1" customWidth="1"/>
    <col min="12556" max="12559" width="0" style="29" hidden="1" customWidth="1"/>
    <col min="12560" max="12561" width="8.88671875" style="29"/>
    <col min="12562" max="12562" width="19.44140625" style="29" bestFit="1" customWidth="1"/>
    <col min="12563" max="12563" width="9" style="29" bestFit="1" customWidth="1"/>
    <col min="12564" max="12801" width="8.88671875" style="29"/>
    <col min="12802" max="12802" width="7.109375" style="29" customWidth="1"/>
    <col min="12803" max="12803" width="69.109375" style="29" bestFit="1" customWidth="1"/>
    <col min="12804" max="12804" width="13.88671875" style="29" customWidth="1"/>
    <col min="12805" max="12805" width="6.6640625" style="29" customWidth="1"/>
    <col min="12806" max="12806" width="8.109375" style="29" bestFit="1" customWidth="1"/>
    <col min="12807" max="12807" width="17.33203125" style="29" bestFit="1" customWidth="1"/>
    <col min="12808" max="12808" width="19.6640625" style="29" bestFit="1" customWidth="1"/>
    <col min="12809" max="12809" width="7.88671875" style="29" customWidth="1"/>
    <col min="12810" max="12810" width="12.44140625" style="29" bestFit="1" customWidth="1"/>
    <col min="12811" max="12811" width="19.6640625" style="29" bestFit="1" customWidth="1"/>
    <col min="12812" max="12815" width="0" style="29" hidden="1" customWidth="1"/>
    <col min="12816" max="12817" width="8.88671875" style="29"/>
    <col min="12818" max="12818" width="19.44140625" style="29" bestFit="1" customWidth="1"/>
    <col min="12819" max="12819" width="9" style="29" bestFit="1" customWidth="1"/>
    <col min="12820" max="13057" width="8.88671875" style="29"/>
    <col min="13058" max="13058" width="7.109375" style="29" customWidth="1"/>
    <col min="13059" max="13059" width="69.109375" style="29" bestFit="1" customWidth="1"/>
    <col min="13060" max="13060" width="13.88671875" style="29" customWidth="1"/>
    <col min="13061" max="13061" width="6.6640625" style="29" customWidth="1"/>
    <col min="13062" max="13062" width="8.109375" style="29" bestFit="1" customWidth="1"/>
    <col min="13063" max="13063" width="17.33203125" style="29" bestFit="1" customWidth="1"/>
    <col min="13064" max="13064" width="19.6640625" style="29" bestFit="1" customWidth="1"/>
    <col min="13065" max="13065" width="7.88671875" style="29" customWidth="1"/>
    <col min="13066" max="13066" width="12.44140625" style="29" bestFit="1" customWidth="1"/>
    <col min="13067" max="13067" width="19.6640625" style="29" bestFit="1" customWidth="1"/>
    <col min="13068" max="13071" width="0" style="29" hidden="1" customWidth="1"/>
    <col min="13072" max="13073" width="8.88671875" style="29"/>
    <col min="13074" max="13074" width="19.44140625" style="29" bestFit="1" customWidth="1"/>
    <col min="13075" max="13075" width="9" style="29" bestFit="1" customWidth="1"/>
    <col min="13076" max="13313" width="8.88671875" style="29"/>
    <col min="13314" max="13314" width="7.109375" style="29" customWidth="1"/>
    <col min="13315" max="13315" width="69.109375" style="29" bestFit="1" customWidth="1"/>
    <col min="13316" max="13316" width="13.88671875" style="29" customWidth="1"/>
    <col min="13317" max="13317" width="6.6640625" style="29" customWidth="1"/>
    <col min="13318" max="13318" width="8.109375" style="29" bestFit="1" customWidth="1"/>
    <col min="13319" max="13319" width="17.33203125" style="29" bestFit="1" customWidth="1"/>
    <col min="13320" max="13320" width="19.6640625" style="29" bestFit="1" customWidth="1"/>
    <col min="13321" max="13321" width="7.88671875" style="29" customWidth="1"/>
    <col min="13322" max="13322" width="12.44140625" style="29" bestFit="1" customWidth="1"/>
    <col min="13323" max="13323" width="19.6640625" style="29" bestFit="1" customWidth="1"/>
    <col min="13324" max="13327" width="0" style="29" hidden="1" customWidth="1"/>
    <col min="13328" max="13329" width="8.88671875" style="29"/>
    <col min="13330" max="13330" width="19.44140625" style="29" bestFit="1" customWidth="1"/>
    <col min="13331" max="13331" width="9" style="29" bestFit="1" customWidth="1"/>
    <col min="13332" max="13569" width="8.88671875" style="29"/>
    <col min="13570" max="13570" width="7.109375" style="29" customWidth="1"/>
    <col min="13571" max="13571" width="69.109375" style="29" bestFit="1" customWidth="1"/>
    <col min="13572" max="13572" width="13.88671875" style="29" customWidth="1"/>
    <col min="13573" max="13573" width="6.6640625" style="29" customWidth="1"/>
    <col min="13574" max="13574" width="8.109375" style="29" bestFit="1" customWidth="1"/>
    <col min="13575" max="13575" width="17.33203125" style="29" bestFit="1" customWidth="1"/>
    <col min="13576" max="13576" width="19.6640625" style="29" bestFit="1" customWidth="1"/>
    <col min="13577" max="13577" width="7.88671875" style="29" customWidth="1"/>
    <col min="13578" max="13578" width="12.44140625" style="29" bestFit="1" customWidth="1"/>
    <col min="13579" max="13579" width="19.6640625" style="29" bestFit="1" customWidth="1"/>
    <col min="13580" max="13583" width="0" style="29" hidden="1" customWidth="1"/>
    <col min="13584" max="13585" width="8.88671875" style="29"/>
    <col min="13586" max="13586" width="19.44140625" style="29" bestFit="1" customWidth="1"/>
    <col min="13587" max="13587" width="9" style="29" bestFit="1" customWidth="1"/>
    <col min="13588" max="13825" width="8.88671875" style="29"/>
    <col min="13826" max="13826" width="7.109375" style="29" customWidth="1"/>
    <col min="13827" max="13827" width="69.109375" style="29" bestFit="1" customWidth="1"/>
    <col min="13828" max="13828" width="13.88671875" style="29" customWidth="1"/>
    <col min="13829" max="13829" width="6.6640625" style="29" customWidth="1"/>
    <col min="13830" max="13830" width="8.109375" style="29" bestFit="1" customWidth="1"/>
    <col min="13831" max="13831" width="17.33203125" style="29" bestFit="1" customWidth="1"/>
    <col min="13832" max="13832" width="19.6640625" style="29" bestFit="1" customWidth="1"/>
    <col min="13833" max="13833" width="7.88671875" style="29" customWidth="1"/>
    <col min="13834" max="13834" width="12.44140625" style="29" bestFit="1" customWidth="1"/>
    <col min="13835" max="13835" width="19.6640625" style="29" bestFit="1" customWidth="1"/>
    <col min="13836" max="13839" width="0" style="29" hidden="1" customWidth="1"/>
    <col min="13840" max="13841" width="8.88671875" style="29"/>
    <col min="13842" max="13842" width="19.44140625" style="29" bestFit="1" customWidth="1"/>
    <col min="13843" max="13843" width="9" style="29" bestFit="1" customWidth="1"/>
    <col min="13844" max="14081" width="8.88671875" style="29"/>
    <col min="14082" max="14082" width="7.109375" style="29" customWidth="1"/>
    <col min="14083" max="14083" width="69.109375" style="29" bestFit="1" customWidth="1"/>
    <col min="14084" max="14084" width="13.88671875" style="29" customWidth="1"/>
    <col min="14085" max="14085" width="6.6640625" style="29" customWidth="1"/>
    <col min="14086" max="14086" width="8.109375" style="29" bestFit="1" customWidth="1"/>
    <col min="14087" max="14087" width="17.33203125" style="29" bestFit="1" customWidth="1"/>
    <col min="14088" max="14088" width="19.6640625" style="29" bestFit="1" customWidth="1"/>
    <col min="14089" max="14089" width="7.88671875" style="29" customWidth="1"/>
    <col min="14090" max="14090" width="12.44140625" style="29" bestFit="1" customWidth="1"/>
    <col min="14091" max="14091" width="19.6640625" style="29" bestFit="1" customWidth="1"/>
    <col min="14092" max="14095" width="0" style="29" hidden="1" customWidth="1"/>
    <col min="14096" max="14097" width="8.88671875" style="29"/>
    <col min="14098" max="14098" width="19.44140625" style="29" bestFit="1" customWidth="1"/>
    <col min="14099" max="14099" width="9" style="29" bestFit="1" customWidth="1"/>
    <col min="14100" max="14337" width="8.88671875" style="29"/>
    <col min="14338" max="14338" width="7.109375" style="29" customWidth="1"/>
    <col min="14339" max="14339" width="69.109375" style="29" bestFit="1" customWidth="1"/>
    <col min="14340" max="14340" width="13.88671875" style="29" customWidth="1"/>
    <col min="14341" max="14341" width="6.6640625" style="29" customWidth="1"/>
    <col min="14342" max="14342" width="8.109375" style="29" bestFit="1" customWidth="1"/>
    <col min="14343" max="14343" width="17.33203125" style="29" bestFit="1" customWidth="1"/>
    <col min="14344" max="14344" width="19.6640625" style="29" bestFit="1" customWidth="1"/>
    <col min="14345" max="14345" width="7.88671875" style="29" customWidth="1"/>
    <col min="14346" max="14346" width="12.44140625" style="29" bestFit="1" customWidth="1"/>
    <col min="14347" max="14347" width="19.6640625" style="29" bestFit="1" customWidth="1"/>
    <col min="14348" max="14351" width="0" style="29" hidden="1" customWidth="1"/>
    <col min="14352" max="14353" width="8.88671875" style="29"/>
    <col min="14354" max="14354" width="19.44140625" style="29" bestFit="1" customWidth="1"/>
    <col min="14355" max="14355" width="9" style="29" bestFit="1" customWidth="1"/>
    <col min="14356" max="14593" width="8.88671875" style="29"/>
    <col min="14594" max="14594" width="7.109375" style="29" customWidth="1"/>
    <col min="14595" max="14595" width="69.109375" style="29" bestFit="1" customWidth="1"/>
    <col min="14596" max="14596" width="13.88671875" style="29" customWidth="1"/>
    <col min="14597" max="14597" width="6.6640625" style="29" customWidth="1"/>
    <col min="14598" max="14598" width="8.109375" style="29" bestFit="1" customWidth="1"/>
    <col min="14599" max="14599" width="17.33203125" style="29" bestFit="1" customWidth="1"/>
    <col min="14600" max="14600" width="19.6640625" style="29" bestFit="1" customWidth="1"/>
    <col min="14601" max="14601" width="7.88671875" style="29" customWidth="1"/>
    <col min="14602" max="14602" width="12.44140625" style="29" bestFit="1" customWidth="1"/>
    <col min="14603" max="14603" width="19.6640625" style="29" bestFit="1" customWidth="1"/>
    <col min="14604" max="14607" width="0" style="29" hidden="1" customWidth="1"/>
    <col min="14608" max="14609" width="8.88671875" style="29"/>
    <col min="14610" max="14610" width="19.44140625" style="29" bestFit="1" customWidth="1"/>
    <col min="14611" max="14611" width="9" style="29" bestFit="1" customWidth="1"/>
    <col min="14612" max="14849" width="8.88671875" style="29"/>
    <col min="14850" max="14850" width="7.109375" style="29" customWidth="1"/>
    <col min="14851" max="14851" width="69.109375" style="29" bestFit="1" customWidth="1"/>
    <col min="14852" max="14852" width="13.88671875" style="29" customWidth="1"/>
    <col min="14853" max="14853" width="6.6640625" style="29" customWidth="1"/>
    <col min="14854" max="14854" width="8.109375" style="29" bestFit="1" customWidth="1"/>
    <col min="14855" max="14855" width="17.33203125" style="29" bestFit="1" customWidth="1"/>
    <col min="14856" max="14856" width="19.6640625" style="29" bestFit="1" customWidth="1"/>
    <col min="14857" max="14857" width="7.88671875" style="29" customWidth="1"/>
    <col min="14858" max="14858" width="12.44140625" style="29" bestFit="1" customWidth="1"/>
    <col min="14859" max="14859" width="19.6640625" style="29" bestFit="1" customWidth="1"/>
    <col min="14860" max="14863" width="0" style="29" hidden="1" customWidth="1"/>
    <col min="14864" max="14865" width="8.88671875" style="29"/>
    <col min="14866" max="14866" width="19.44140625" style="29" bestFit="1" customWidth="1"/>
    <col min="14867" max="14867" width="9" style="29" bestFit="1" customWidth="1"/>
    <col min="14868" max="15105" width="8.88671875" style="29"/>
    <col min="15106" max="15106" width="7.109375" style="29" customWidth="1"/>
    <col min="15107" max="15107" width="69.109375" style="29" bestFit="1" customWidth="1"/>
    <col min="15108" max="15108" width="13.88671875" style="29" customWidth="1"/>
    <col min="15109" max="15109" width="6.6640625" style="29" customWidth="1"/>
    <col min="15110" max="15110" width="8.109375" style="29" bestFit="1" customWidth="1"/>
    <col min="15111" max="15111" width="17.33203125" style="29" bestFit="1" customWidth="1"/>
    <col min="15112" max="15112" width="19.6640625" style="29" bestFit="1" customWidth="1"/>
    <col min="15113" max="15113" width="7.88671875" style="29" customWidth="1"/>
    <col min="15114" max="15114" width="12.44140625" style="29" bestFit="1" customWidth="1"/>
    <col min="15115" max="15115" width="19.6640625" style="29" bestFit="1" customWidth="1"/>
    <col min="15116" max="15119" width="0" style="29" hidden="1" customWidth="1"/>
    <col min="15120" max="15121" width="8.88671875" style="29"/>
    <col min="15122" max="15122" width="19.44140625" style="29" bestFit="1" customWidth="1"/>
    <col min="15123" max="15123" width="9" style="29" bestFit="1" customWidth="1"/>
    <col min="15124" max="15361" width="8.88671875" style="29"/>
    <col min="15362" max="15362" width="7.109375" style="29" customWidth="1"/>
    <col min="15363" max="15363" width="69.109375" style="29" bestFit="1" customWidth="1"/>
    <col min="15364" max="15364" width="13.88671875" style="29" customWidth="1"/>
    <col min="15365" max="15365" width="6.6640625" style="29" customWidth="1"/>
    <col min="15366" max="15366" width="8.109375" style="29" bestFit="1" customWidth="1"/>
    <col min="15367" max="15367" width="17.33203125" style="29" bestFit="1" customWidth="1"/>
    <col min="15368" max="15368" width="19.6640625" style="29" bestFit="1" customWidth="1"/>
    <col min="15369" max="15369" width="7.88671875" style="29" customWidth="1"/>
    <col min="15370" max="15370" width="12.44140625" style="29" bestFit="1" customWidth="1"/>
    <col min="15371" max="15371" width="19.6640625" style="29" bestFit="1" customWidth="1"/>
    <col min="15372" max="15375" width="0" style="29" hidden="1" customWidth="1"/>
    <col min="15376" max="15377" width="8.88671875" style="29"/>
    <col min="15378" max="15378" width="19.44140625" style="29" bestFit="1" customWidth="1"/>
    <col min="15379" max="15379" width="9" style="29" bestFit="1" customWidth="1"/>
    <col min="15380" max="15617" width="8.88671875" style="29"/>
    <col min="15618" max="15618" width="7.109375" style="29" customWidth="1"/>
    <col min="15619" max="15619" width="69.109375" style="29" bestFit="1" customWidth="1"/>
    <col min="15620" max="15620" width="13.88671875" style="29" customWidth="1"/>
    <col min="15621" max="15621" width="6.6640625" style="29" customWidth="1"/>
    <col min="15622" max="15622" width="8.109375" style="29" bestFit="1" customWidth="1"/>
    <col min="15623" max="15623" width="17.33203125" style="29" bestFit="1" customWidth="1"/>
    <col min="15624" max="15624" width="19.6640625" style="29" bestFit="1" customWidth="1"/>
    <col min="15625" max="15625" width="7.88671875" style="29" customWidth="1"/>
    <col min="15626" max="15626" width="12.44140625" style="29" bestFit="1" customWidth="1"/>
    <col min="15627" max="15627" width="19.6640625" style="29" bestFit="1" customWidth="1"/>
    <col min="15628" max="15631" width="0" style="29" hidden="1" customWidth="1"/>
    <col min="15632" max="15633" width="8.88671875" style="29"/>
    <col min="15634" max="15634" width="19.44140625" style="29" bestFit="1" customWidth="1"/>
    <col min="15635" max="15635" width="9" style="29" bestFit="1" customWidth="1"/>
    <col min="15636" max="15873" width="8.88671875" style="29"/>
    <col min="15874" max="15874" width="7.109375" style="29" customWidth="1"/>
    <col min="15875" max="15875" width="69.109375" style="29" bestFit="1" customWidth="1"/>
    <col min="15876" max="15876" width="13.88671875" style="29" customWidth="1"/>
    <col min="15877" max="15877" width="6.6640625" style="29" customWidth="1"/>
    <col min="15878" max="15878" width="8.109375" style="29" bestFit="1" customWidth="1"/>
    <col min="15879" max="15879" width="17.33203125" style="29" bestFit="1" customWidth="1"/>
    <col min="15880" max="15880" width="19.6640625" style="29" bestFit="1" customWidth="1"/>
    <col min="15881" max="15881" width="7.88671875" style="29" customWidth="1"/>
    <col min="15882" max="15882" width="12.44140625" style="29" bestFit="1" customWidth="1"/>
    <col min="15883" max="15883" width="19.6640625" style="29" bestFit="1" customWidth="1"/>
    <col min="15884" max="15887" width="0" style="29" hidden="1" customWidth="1"/>
    <col min="15888" max="15889" width="8.88671875" style="29"/>
    <col min="15890" max="15890" width="19.44140625" style="29" bestFit="1" customWidth="1"/>
    <col min="15891" max="15891" width="9" style="29" bestFit="1" customWidth="1"/>
    <col min="15892" max="16129" width="8.88671875" style="29"/>
    <col min="16130" max="16130" width="7.109375" style="29" customWidth="1"/>
    <col min="16131" max="16131" width="69.109375" style="29" bestFit="1" customWidth="1"/>
    <col min="16132" max="16132" width="13.88671875" style="29" customWidth="1"/>
    <col min="16133" max="16133" width="6.6640625" style="29" customWidth="1"/>
    <col min="16134" max="16134" width="8.109375" style="29" bestFit="1" customWidth="1"/>
    <col min="16135" max="16135" width="17.33203125" style="29" bestFit="1" customWidth="1"/>
    <col min="16136" max="16136" width="19.6640625" style="29" bestFit="1" customWidth="1"/>
    <col min="16137" max="16137" width="7.88671875" style="29" customWidth="1"/>
    <col min="16138" max="16138" width="12.44140625" style="29" bestFit="1" customWidth="1"/>
    <col min="16139" max="16139" width="19.6640625" style="29" bestFit="1" customWidth="1"/>
    <col min="16140" max="16143" width="0" style="29" hidden="1" customWidth="1"/>
    <col min="16144" max="16145" width="8.88671875" style="29"/>
    <col min="16146" max="16146" width="19.44140625" style="29" bestFit="1" customWidth="1"/>
    <col min="16147" max="16147" width="9" style="29" bestFit="1" customWidth="1"/>
    <col min="16148" max="16384" width="8.88671875" style="29"/>
  </cols>
  <sheetData>
    <row r="1" spans="1:22" s="90" customFormat="1" ht="23.4" customHeight="1" thickBot="1" x14ac:dyDescent="0.3">
      <c r="A1" s="87" t="s">
        <v>23191</v>
      </c>
      <c r="B1" s="88"/>
      <c r="C1" s="88"/>
      <c r="D1" s="88"/>
      <c r="E1" s="88"/>
      <c r="F1" s="88"/>
      <c r="G1" s="88"/>
      <c r="H1" s="88"/>
      <c r="I1" s="88"/>
      <c r="J1" s="89"/>
      <c r="K1" s="34" t="s">
        <v>21913</v>
      </c>
      <c r="L1" s="246"/>
    </row>
    <row r="2" spans="1:22" s="90" customFormat="1" ht="12.6" thickBot="1" x14ac:dyDescent="0.3">
      <c r="A2" s="91" t="s">
        <v>12</v>
      </c>
      <c r="B2" s="92"/>
      <c r="C2" s="93"/>
      <c r="D2" s="94"/>
      <c r="E2" s="95"/>
      <c r="F2" s="96"/>
      <c r="G2" s="85" t="s">
        <v>2</v>
      </c>
      <c r="H2" s="281" t="s">
        <v>32</v>
      </c>
      <c r="I2" s="282"/>
      <c r="J2" s="85" t="s">
        <v>3</v>
      </c>
      <c r="K2" s="161" t="s">
        <v>21913</v>
      </c>
      <c r="L2" s="246"/>
    </row>
    <row r="3" spans="1:22" s="90" customFormat="1" ht="15.75" customHeight="1" x14ac:dyDescent="0.25">
      <c r="A3" s="203">
        <v>1</v>
      </c>
      <c r="B3" s="97" t="str">
        <f>B9</f>
        <v>SERVIÇOS GERAIS</v>
      </c>
      <c r="C3" s="98"/>
      <c r="D3" s="99"/>
      <c r="E3" s="100"/>
      <c r="F3" s="101"/>
      <c r="G3" s="102">
        <f>G9</f>
        <v>148633.32999999999</v>
      </c>
      <c r="H3" s="103"/>
      <c r="I3" s="100"/>
      <c r="J3" s="104">
        <f>J9</f>
        <v>185355.5</v>
      </c>
      <c r="K3" s="157" t="s">
        <v>21913</v>
      </c>
      <c r="L3" s="246"/>
      <c r="M3" s="198"/>
      <c r="Q3" s="105" t="s">
        <v>34</v>
      </c>
      <c r="R3" s="106">
        <f>J11/J5</f>
        <v>1.7176799404646715E-2</v>
      </c>
      <c r="S3" s="107" t="s">
        <v>35</v>
      </c>
    </row>
    <row r="4" spans="1:22" s="90" customFormat="1" ht="15" customHeight="1" x14ac:dyDescent="0.25">
      <c r="A4" s="204">
        <v>2</v>
      </c>
      <c r="B4" s="374" t="str">
        <f>B46</f>
        <v>SIFÃO DO CT JARDIM GIMENEZ SOB O RIBEIRÃO DO SUL</v>
      </c>
      <c r="C4" s="375"/>
      <c r="D4" s="376"/>
      <c r="E4" s="377"/>
      <c r="F4" s="378"/>
      <c r="G4" s="379">
        <f>G46</f>
        <v>156156.89000000001</v>
      </c>
      <c r="H4" s="380"/>
      <c r="I4" s="377"/>
      <c r="J4" s="108">
        <f>J46</f>
        <v>184226.74</v>
      </c>
      <c r="K4" s="157" t="s">
        <v>21913</v>
      </c>
      <c r="L4" s="243"/>
      <c r="M4" s="105"/>
      <c r="Q4" s="105" t="s">
        <v>36</v>
      </c>
      <c r="R4" s="106" t="e">
        <f>#REF!/#REF!</f>
        <v>#REF!</v>
      </c>
      <c r="S4" s="109" t="s">
        <v>37</v>
      </c>
    </row>
    <row r="5" spans="1:22" s="90" customFormat="1" ht="12.6" thickBot="1" x14ac:dyDescent="0.3">
      <c r="A5" s="110"/>
      <c r="B5" s="111" t="s">
        <v>38</v>
      </c>
      <c r="C5" s="112"/>
      <c r="D5" s="113"/>
      <c r="E5" s="114"/>
      <c r="F5" s="115"/>
      <c r="G5" s="116">
        <f>SUM(G3:G4)</f>
        <v>304790.21999999997</v>
      </c>
      <c r="H5" s="193"/>
      <c r="I5" s="382"/>
      <c r="J5" s="116">
        <f>SUM(J3:J4)</f>
        <v>369582.24</v>
      </c>
      <c r="K5" s="162" t="s">
        <v>21913</v>
      </c>
      <c r="L5" s="243"/>
      <c r="M5" s="118"/>
      <c r="N5" s="119">
        <v>6</v>
      </c>
      <c r="O5" s="90" t="s">
        <v>49</v>
      </c>
    </row>
    <row r="6" spans="1:22" x14ac:dyDescent="0.25">
      <c r="A6" s="86" t="s">
        <v>43828</v>
      </c>
      <c r="B6" s="120"/>
      <c r="C6" s="368"/>
      <c r="D6" s="359"/>
      <c r="E6" s="359"/>
      <c r="F6" s="121" t="s">
        <v>0</v>
      </c>
      <c r="G6" s="122">
        <f>'BDI JGZ SIF'!C36</f>
        <v>0.15278047942916406</v>
      </c>
      <c r="H6" s="123"/>
      <c r="I6" s="124"/>
      <c r="J6" s="125"/>
      <c r="K6" s="163" t="s">
        <v>21913</v>
      </c>
      <c r="L6" s="244"/>
      <c r="M6" s="126"/>
      <c r="N6" s="127">
        <v>25</v>
      </c>
      <c r="O6" s="29" t="s">
        <v>49</v>
      </c>
      <c r="Q6" s="90"/>
      <c r="R6" s="90"/>
      <c r="S6" s="90"/>
    </row>
    <row r="7" spans="1:22" ht="12.6" thickBot="1" x14ac:dyDescent="0.35">
      <c r="A7" s="128"/>
      <c r="B7" s="386"/>
      <c r="C7" s="368"/>
      <c r="D7" s="359"/>
      <c r="E7" s="359"/>
      <c r="F7" s="129" t="s">
        <v>1</v>
      </c>
      <c r="G7" s="130">
        <f>'BDI JGZ SIF'!C18</f>
        <v>0.26964989555359087</v>
      </c>
      <c r="H7" s="131"/>
      <c r="I7" s="132"/>
      <c r="J7" s="133"/>
      <c r="K7" s="158" t="s">
        <v>21913</v>
      </c>
      <c r="L7" s="244"/>
      <c r="M7" s="118"/>
      <c r="N7" s="127">
        <v>8</v>
      </c>
      <c r="O7" s="29" t="s">
        <v>49</v>
      </c>
      <c r="R7" s="134" t="e">
        <f>#REF!*2.5%</f>
        <v>#REF!</v>
      </c>
    </row>
    <row r="8" spans="1:22" s="56" customFormat="1" ht="36.6" thickBot="1" x14ac:dyDescent="0.35">
      <c r="A8" s="135" t="s">
        <v>12</v>
      </c>
      <c r="B8" s="136" t="s">
        <v>39</v>
      </c>
      <c r="C8" s="137" t="s">
        <v>17</v>
      </c>
      <c r="D8" s="136" t="s">
        <v>40</v>
      </c>
      <c r="E8" s="136" t="s">
        <v>41</v>
      </c>
      <c r="F8" s="138" t="s">
        <v>53</v>
      </c>
      <c r="G8" s="138" t="s">
        <v>52</v>
      </c>
      <c r="H8" s="139" t="s">
        <v>42</v>
      </c>
      <c r="I8" s="140" t="s">
        <v>43</v>
      </c>
      <c r="J8" s="136" t="s">
        <v>44</v>
      </c>
      <c r="K8" s="135" t="s">
        <v>21913</v>
      </c>
      <c r="L8" s="136" t="s">
        <v>1630</v>
      </c>
      <c r="M8" s="199"/>
      <c r="N8" s="200"/>
      <c r="O8" s="141" t="str">
        <f>IF(M8&lt;0.04,"ok","ALERTA")</f>
        <v>ok</v>
      </c>
      <c r="Q8" s="29"/>
      <c r="R8" s="134" t="e">
        <f>R7/1.294</f>
        <v>#REF!</v>
      </c>
      <c r="S8" s="29"/>
    </row>
    <row r="9" spans="1:22" s="56" customFormat="1" ht="18" customHeight="1" thickBot="1" x14ac:dyDescent="0.35">
      <c r="A9" s="46">
        <v>1</v>
      </c>
      <c r="B9" s="38" t="s">
        <v>33</v>
      </c>
      <c r="C9" s="52"/>
      <c r="D9" s="3"/>
      <c r="E9" s="3"/>
      <c r="F9" s="3"/>
      <c r="G9" s="53">
        <f>G14+G24+G28+G36+G39+G42+G45</f>
        <v>148633.32999999999</v>
      </c>
      <c r="H9" s="3"/>
      <c r="I9" s="3"/>
      <c r="J9" s="54">
        <f>J14+J24+J28+J36+J39+J42+J45</f>
        <v>185355.5</v>
      </c>
      <c r="K9" s="46"/>
      <c r="L9" s="38"/>
      <c r="M9" s="40"/>
      <c r="N9" s="4"/>
      <c r="O9" s="55"/>
      <c r="P9" s="55"/>
      <c r="Q9" s="55"/>
      <c r="R9" s="55"/>
      <c r="S9" s="55"/>
      <c r="T9" s="55"/>
      <c r="U9" s="55"/>
      <c r="V9" s="55"/>
    </row>
    <row r="10" spans="1:22" s="57" customFormat="1" outlineLevel="1" x14ac:dyDescent="0.3">
      <c r="A10" s="58" t="s">
        <v>6</v>
      </c>
      <c r="B10" s="59" t="s">
        <v>45</v>
      </c>
      <c r="C10" s="60"/>
      <c r="D10" s="5"/>
      <c r="E10" s="6"/>
      <c r="F10" s="6"/>
      <c r="G10" s="6"/>
      <c r="H10" s="6"/>
      <c r="I10" s="6"/>
      <c r="J10" s="28"/>
      <c r="K10" s="58"/>
      <c r="L10" s="59"/>
      <c r="M10" s="41"/>
      <c r="N10" s="7"/>
      <c r="O10" s="6"/>
      <c r="P10" s="6"/>
      <c r="Q10" s="6"/>
      <c r="R10" s="6"/>
      <c r="S10" s="6"/>
      <c r="T10" s="6"/>
      <c r="U10" s="6"/>
      <c r="V10" s="6"/>
    </row>
    <row r="11" spans="1:22" s="62" customFormat="1" outlineLevel="2" x14ac:dyDescent="0.3">
      <c r="A11" s="8" t="s">
        <v>28</v>
      </c>
      <c r="B11" s="349" t="s">
        <v>46</v>
      </c>
      <c r="C11" s="61" t="s">
        <v>21914</v>
      </c>
      <c r="D11" s="350" t="s">
        <v>47</v>
      </c>
      <c r="E11" s="388">
        <v>2</v>
      </c>
      <c r="F11" s="389">
        <v>2500</v>
      </c>
      <c r="G11" s="353">
        <f t="shared" ref="G11:G13" si="0">ROUND(E11*F11,2)</f>
        <v>5000</v>
      </c>
      <c r="H11" s="354">
        <f>IF(K11="",$G$7,$G$6)</f>
        <v>0.26964989555359087</v>
      </c>
      <c r="I11" s="390">
        <f t="shared" ref="I11:I13" si="1">ROUND(F11*H11+F11,2)</f>
        <v>3174.12</v>
      </c>
      <c r="J11" s="356">
        <f t="shared" ref="J11:J13" si="2">ROUND(E11*I11,2)</f>
        <v>6348.24</v>
      </c>
      <c r="K11" s="8"/>
      <c r="L11" s="267" t="s">
        <v>43855</v>
      </c>
      <c r="M11" s="42"/>
      <c r="N11" s="36"/>
    </row>
    <row r="12" spans="1:22" s="62" customFormat="1" ht="24" outlineLevel="2" x14ac:dyDescent="0.3">
      <c r="A12" s="8" t="s">
        <v>29</v>
      </c>
      <c r="B12" s="349" t="str">
        <f>VLOOKUP(C12,'SINAPI dez-24 e CDHU 192'!$A$2:$C$19793,2, FALSE)</f>
        <v xml:space="preserve">LOCACAO DE CONTAINER 2,30 X 6,00 M, ALT. 2,50 M, COM 1 SANITARIO, PARA ESCRITORIO, COMPLETO, SEM DIVISORIAS INTERNAS (NAO INCLUI MOBILIZACAO/DESMOBILIZACAO)                                                                                                                                                                                                                                                                                                                                              </v>
      </c>
      <c r="C12" s="9">
        <v>10775</v>
      </c>
      <c r="D12" s="350" t="str">
        <f>VLOOKUP(C12,'SINAPI dez-24 e CDHU 192'!$A$2:$D$19793,3, FALSE)</f>
        <v xml:space="preserve">MES   </v>
      </c>
      <c r="E12" s="10">
        <f>E11</f>
        <v>2</v>
      </c>
      <c r="F12" s="352" t="str">
        <f>VLOOKUP(C12,'SINAPI dez-24 e CDHU 192'!$A$2:$D$35393,4, FALSE)</f>
        <v>862,50</v>
      </c>
      <c r="G12" s="353">
        <f t="shared" si="0"/>
        <v>1725</v>
      </c>
      <c r="H12" s="354">
        <f t="shared" ref="H12:H13" si="3">IF(K12="",$G$7,$G$6)</f>
        <v>0.26964989555359087</v>
      </c>
      <c r="I12" s="355">
        <f t="shared" si="1"/>
        <v>1095.07</v>
      </c>
      <c r="J12" s="356">
        <f t="shared" si="2"/>
        <v>2190.14</v>
      </c>
      <c r="K12" s="8"/>
      <c r="L12" s="267" t="s">
        <v>43855</v>
      </c>
      <c r="M12" s="42"/>
      <c r="N12" s="36"/>
    </row>
    <row r="13" spans="1:22" s="62" customFormat="1" outlineLevel="2" x14ac:dyDescent="0.3">
      <c r="A13" s="8" t="s">
        <v>51</v>
      </c>
      <c r="B13" s="349" t="str">
        <f>VLOOKUP(C13,'SINAPI dez-24 e CDHU 192'!$A$2:$C$19793,2, FALSE)</f>
        <v xml:space="preserve">PLACA DE OBRA (PARA CONSTRUCAO CIVIL) EM CHAPA GALVANIZADA *N. 22*, ADESIVADA, DE *2,4 X 1,2* M (SEM POSTES PARA FIXACAO)                                                                                                                                                                                                                                                                                                                                                                                 </v>
      </c>
      <c r="C13" s="9">
        <v>4813</v>
      </c>
      <c r="D13" s="350" t="str">
        <f>VLOOKUP(C13,'SINAPI dez-24 e CDHU 192'!$A$2:$D$19793,3, FALSE)</f>
        <v xml:space="preserve">M2    </v>
      </c>
      <c r="E13" s="10">
        <f>4*3</f>
        <v>12</v>
      </c>
      <c r="F13" s="352" t="str">
        <f>VLOOKUP(C13,'SINAPI dez-24 e CDHU 192'!$A$2:$D$35393,4, FALSE)</f>
        <v>250,00</v>
      </c>
      <c r="G13" s="353">
        <f t="shared" si="0"/>
        <v>3000</v>
      </c>
      <c r="H13" s="354">
        <f t="shared" si="3"/>
        <v>0.26964989555359087</v>
      </c>
      <c r="I13" s="355">
        <f t="shared" si="1"/>
        <v>317.41000000000003</v>
      </c>
      <c r="J13" s="356">
        <f t="shared" si="2"/>
        <v>3808.92</v>
      </c>
      <c r="K13" s="8"/>
      <c r="L13" s="267" t="s">
        <v>21967</v>
      </c>
      <c r="M13" s="42"/>
      <c r="N13" s="36"/>
    </row>
    <row r="14" spans="1:22" s="63" customFormat="1" outlineLevel="1" x14ac:dyDescent="0.25">
      <c r="A14" s="11"/>
      <c r="B14" s="12" t="s">
        <v>10</v>
      </c>
      <c r="C14" s="13"/>
      <c r="D14" s="14"/>
      <c r="E14" s="15"/>
      <c r="F14" s="15"/>
      <c r="G14" s="260">
        <f>SUM(G11:G13)</f>
        <v>9725</v>
      </c>
      <c r="H14" s="261"/>
      <c r="I14" s="262"/>
      <c r="J14" s="263">
        <f>SUM(J11:J13)</f>
        <v>12347.3</v>
      </c>
      <c r="K14" s="11"/>
      <c r="L14" s="12"/>
      <c r="M14" s="44"/>
      <c r="N14" s="16"/>
      <c r="O14" s="15"/>
      <c r="P14" s="15"/>
      <c r="Q14" s="15"/>
      <c r="R14" s="15"/>
      <c r="S14" s="15"/>
      <c r="T14" s="15"/>
      <c r="U14" s="15"/>
      <c r="V14" s="15"/>
    </row>
    <row r="15" spans="1:22" s="57" customFormat="1" outlineLevel="1" x14ac:dyDescent="0.3">
      <c r="A15" s="58" t="s">
        <v>1624</v>
      </c>
      <c r="B15" s="59" t="s">
        <v>43848</v>
      </c>
      <c r="C15" s="60"/>
      <c r="D15" s="5"/>
      <c r="E15" s="6"/>
      <c r="F15" s="6"/>
      <c r="G15" s="6"/>
      <c r="H15" s="6"/>
      <c r="I15" s="6"/>
      <c r="J15" s="28"/>
      <c r="K15" s="58"/>
      <c r="L15" s="59"/>
      <c r="M15" s="41"/>
      <c r="N15" s="7"/>
      <c r="O15" s="6"/>
      <c r="P15" s="6"/>
      <c r="Q15" s="6"/>
      <c r="R15" s="6"/>
      <c r="S15" s="6"/>
      <c r="T15" s="6"/>
      <c r="U15" s="6"/>
      <c r="V15" s="6"/>
    </row>
    <row r="16" spans="1:22" s="62" customFormat="1" ht="24" outlineLevel="2" x14ac:dyDescent="0.3">
      <c r="A16" s="8" t="s">
        <v>1625</v>
      </c>
      <c r="B16" s="349" t="str">
        <f>VLOOKUP(C16,'SINAPI dez-24 e CDHU 192'!$A$2:$C$19793,2, FALSE)</f>
        <v>LIMPEZA MECANIZADA DE CAMADA VEGETAL, VEGETAÇÃO E PEQUENAS ÁRVORES (DIÂMETRO DE TRONCO MENOR QUE 0,20 M), COM TRATOR DE ESTEIRAS.AF_05/2018</v>
      </c>
      <c r="C16" s="61" t="s">
        <v>6159</v>
      </c>
      <c r="D16" s="350" t="str">
        <f>VLOOKUP(C16,'SINAPI dez-24 e CDHU 192'!$A$2:$D$19793,3, FALSE)</f>
        <v>M2</v>
      </c>
      <c r="E16" s="351">
        <v>156.19</v>
      </c>
      <c r="F16" s="352" t="str">
        <f>VLOOKUP(C16,'SINAPI dez-24 e CDHU 192'!$A$2:$D$35393,4, FALSE)</f>
        <v>0,41</v>
      </c>
      <c r="G16" s="353">
        <f t="shared" ref="G16" si="4">ROUND(E16*F16,2)</f>
        <v>64.040000000000006</v>
      </c>
      <c r="H16" s="354">
        <f t="shared" ref="H16" si="5">IF(K16="",$G$7,$G$6)</f>
        <v>0.26964989555359087</v>
      </c>
      <c r="I16" s="355">
        <f t="shared" ref="I16" si="6">ROUND(F16*H16+F16,2)</f>
        <v>0.52</v>
      </c>
      <c r="J16" s="356">
        <f t="shared" ref="J16" si="7">ROUND(E16*I16,2)</f>
        <v>81.22</v>
      </c>
      <c r="K16" s="8"/>
      <c r="L16" s="267" t="s">
        <v>21968</v>
      </c>
      <c r="M16" s="42"/>
      <c r="N16" s="36"/>
    </row>
    <row r="17" spans="1:22" s="62" customFormat="1" ht="24" outlineLevel="2" x14ac:dyDescent="0.3">
      <c r="A17" s="8" t="s">
        <v>1626</v>
      </c>
      <c r="B17" s="349" t="str">
        <f>VLOOKUP(C17,'SINAPI dez-24 e CDHU 192'!$A$2:$C$19793,2, FALSE)</f>
        <v>RECOMPOSIÇÃO DE REVESTIMENTO EM CONCRETO ASFÁLTICO (AQUISIÇÃO EM USINA), PARA O FECHAMENTO DE VALAS - INCLUSO DEMOLIÇÃO DO PAVIMENTO. AF_12/2020</v>
      </c>
      <c r="C17" s="61" t="s">
        <v>41674</v>
      </c>
      <c r="D17" s="350" t="str">
        <f>VLOOKUP(C17,'SINAPI dez-24 e CDHU 192'!$A$2:$D$19793,3, FALSE)</f>
        <v>M3</v>
      </c>
      <c r="E17" s="357">
        <f>7.27*0.15</f>
        <v>1.0904999999999998</v>
      </c>
      <c r="F17" s="352" t="str">
        <f>VLOOKUP(C17,'SINAPI dez-24 e CDHU 192'!$A$2:$D$35393,4, FALSE)</f>
        <v>1.916,22</v>
      </c>
      <c r="G17" s="353">
        <f>ROUND(E17*F17,2)</f>
        <v>2089.64</v>
      </c>
      <c r="H17" s="354">
        <f t="shared" ref="H17:H18" si="8">IF(K17="",$G$7,$G$6)</f>
        <v>0.26964989555359087</v>
      </c>
      <c r="I17" s="355">
        <f>ROUND(F17*H17+F17,2)</f>
        <v>2432.9299999999998</v>
      </c>
      <c r="J17" s="356">
        <f>ROUND(E17*I17,2)</f>
        <v>2653.11</v>
      </c>
      <c r="K17" s="8"/>
      <c r="L17" s="267" t="s">
        <v>43856</v>
      </c>
      <c r="M17" s="42"/>
      <c r="N17" s="36"/>
    </row>
    <row r="18" spans="1:22" s="62" customFormat="1" ht="19.2" customHeight="1" outlineLevel="2" x14ac:dyDescent="0.3">
      <c r="A18" s="8" t="s">
        <v>1627</v>
      </c>
      <c r="B18" s="349" t="str">
        <f>VLOOKUP(C18,'SINAPI dez-24 e CDHU 192'!$A$2:$C$19793,2, FALSE)</f>
        <v>DEMOLIÇÃO DE PISO DE CONCRETO SIMPLES, DE FORMA MECANIZADA COM MARTELETE, SEM REAPROVEITAMENTO. AF_09/2023</v>
      </c>
      <c r="C18" s="61" t="s">
        <v>42972</v>
      </c>
      <c r="D18" s="350" t="str">
        <f>VLOOKUP(C18,'SINAPI dez-24 e CDHU 192'!$A$2:$D$19793,3, FALSE)</f>
        <v>M3</v>
      </c>
      <c r="E18" s="357">
        <f>7.84*0.1</f>
        <v>0.78400000000000003</v>
      </c>
      <c r="F18" s="352" t="str">
        <f>VLOOKUP(C18,'SINAPI dez-24 e CDHU 192'!$A$2:$D$35393,4, FALSE)</f>
        <v>113,50</v>
      </c>
      <c r="G18" s="353">
        <f>ROUND(E18*F18,2)</f>
        <v>88.98</v>
      </c>
      <c r="H18" s="354">
        <f t="shared" si="8"/>
        <v>0.26964989555359087</v>
      </c>
      <c r="I18" s="355">
        <f>ROUND(F18*H18+F18,2)</f>
        <v>144.11000000000001</v>
      </c>
      <c r="J18" s="356">
        <f>ROUND(E18*I18,2)</f>
        <v>112.98</v>
      </c>
      <c r="K18" s="8"/>
      <c r="L18" s="267" t="s">
        <v>43857</v>
      </c>
      <c r="M18" s="42"/>
      <c r="N18" s="36"/>
    </row>
    <row r="19" spans="1:22" s="62" customFormat="1" ht="24" outlineLevel="2" x14ac:dyDescent="0.3">
      <c r="A19" s="8" t="s">
        <v>1628</v>
      </c>
      <c r="B19" s="349" t="str">
        <f>VLOOKUP(C19,'SINAPI dez-24 e CDHU 192'!$A$2:$C$19793,2, FALSE)</f>
        <v>EXECUÇÃO DE PASSEIO (CALÇADA) OU PISO DE CONCRETO COM CONCRETO MOLDADO IN LOCO, USINADO C20, ACABAMENTO CONVENCIONAL, NÃO ARMADO. AF_08/2022</v>
      </c>
      <c r="C19" s="61" t="s">
        <v>5658</v>
      </c>
      <c r="D19" s="350" t="str">
        <f>VLOOKUP(C19,'SINAPI dez-24 e CDHU 192'!$A$2:$D$19793,3, FALSE)</f>
        <v>M3</v>
      </c>
      <c r="E19" s="357">
        <f>E18</f>
        <v>0.78400000000000003</v>
      </c>
      <c r="F19" s="352" t="str">
        <f>VLOOKUP(C19,'SINAPI dez-24 e CDHU 192'!$A$2:$D$35393,4, FALSE)</f>
        <v>650,02</v>
      </c>
      <c r="G19" s="353">
        <f>ROUND(E19*F19,2)</f>
        <v>509.62</v>
      </c>
      <c r="H19" s="354">
        <f>IF(K19="",$G$7,$G$6)</f>
        <v>0.26964989555359087</v>
      </c>
      <c r="I19" s="355">
        <f>ROUND(F19*H19+F19,2)</f>
        <v>825.3</v>
      </c>
      <c r="J19" s="356">
        <f>ROUND(E19*I19,2)</f>
        <v>647.04</v>
      </c>
      <c r="K19" s="8"/>
      <c r="L19" s="267" t="s">
        <v>43858</v>
      </c>
      <c r="M19" s="42"/>
      <c r="N19" s="36"/>
    </row>
    <row r="20" spans="1:22" s="62" customFormat="1" ht="24" outlineLevel="2" x14ac:dyDescent="0.3">
      <c r="A20" s="8" t="s">
        <v>6403</v>
      </c>
      <c r="B20" s="349" t="str">
        <f>VLOOKUP(C20,'SINAPI dez-24 e CDHU 192'!$A$2:$C$19793,2, FALSE)</f>
        <v>CARGA, MANOBRA E DESCARGA DE ENTULHO EM CAMINHÃO BASCULANTE 10 M³ - CARGA COM ESCAVADEIRA HIDRÁULICA  (CAÇAMBA DE 0,80 M³ / 111 HP) E DESCARGA LIVRE (UNIDADE: M3). AF_07/2020</v>
      </c>
      <c r="C20" s="61" t="s">
        <v>43136</v>
      </c>
      <c r="D20" s="350" t="str">
        <f>VLOOKUP(C20,'SINAPI dez-24 e CDHU 192'!$A$2:$D$19793,3, FALSE)</f>
        <v>M3</v>
      </c>
      <c r="E20" s="10">
        <f>((E16)*1.2)*0.2+E17*1.25+E18*1.25</f>
        <v>39.828724999999991</v>
      </c>
      <c r="F20" s="352" t="str">
        <f>VLOOKUP(C20,'SINAPI dez-24 e CDHU 192'!$A$2:$D$35393,4, FALSE)</f>
        <v>9,19</v>
      </c>
      <c r="G20" s="353">
        <f>ROUND(E20*F20,2)</f>
        <v>366.03</v>
      </c>
      <c r="H20" s="354">
        <f>IF(K20="",$G$7,$G$6)</f>
        <v>0.26964989555359087</v>
      </c>
      <c r="I20" s="355">
        <f>ROUND(F20*H20+F20,2)</f>
        <v>11.67</v>
      </c>
      <c r="J20" s="356">
        <f>ROUND(E20*I20,2)</f>
        <v>464.8</v>
      </c>
      <c r="K20" s="8"/>
      <c r="L20" s="267" t="s">
        <v>43859</v>
      </c>
      <c r="M20" s="42"/>
      <c r="N20" s="36"/>
    </row>
    <row r="21" spans="1:22" s="62" customFormat="1" outlineLevel="2" x14ac:dyDescent="0.3">
      <c r="A21" s="8" t="s">
        <v>43849</v>
      </c>
      <c r="B21" s="349" t="str">
        <f>VLOOKUP(C21,'SINAPI dez-24 e CDHU 192'!$A$2:$C$19793,2, FALSE)</f>
        <v>TRANSPORTE COM CAMINHÃO BASCULANTE DE 10 M³, EM VIA URBANA EM LEITO NATURAL (UNIDADE: M3XKM). AF_07/2020</v>
      </c>
      <c r="C21" s="61" t="s">
        <v>6112</v>
      </c>
      <c r="D21" s="350" t="str">
        <f>VLOOKUP(C21,'SINAPI dez-24 e CDHU 192'!$A$2:$D$19793,3, FALSE)</f>
        <v>M3XKM</v>
      </c>
      <c r="E21" s="10">
        <f>E20*$N$5</f>
        <v>238.97234999999995</v>
      </c>
      <c r="F21" s="352" t="str">
        <f>VLOOKUP(C21,'SINAPI dez-24 e CDHU 192'!$A$2:$D$35393,4, FALSE)</f>
        <v>3,21</v>
      </c>
      <c r="G21" s="353">
        <f>ROUND(E21*F21,2)</f>
        <v>767.1</v>
      </c>
      <c r="H21" s="354">
        <f>IF(K21="",$G$7,$G$6)</f>
        <v>0.26964989555359087</v>
      </c>
      <c r="I21" s="355">
        <f>ROUND(F21*H21+F21,2)</f>
        <v>4.08</v>
      </c>
      <c r="J21" s="356">
        <f>ROUND(E21*I21,2)</f>
        <v>975.01</v>
      </c>
      <c r="K21" s="8"/>
      <c r="L21" s="267" t="s">
        <v>21970</v>
      </c>
      <c r="M21" s="42"/>
      <c r="N21" s="36"/>
    </row>
    <row r="22" spans="1:22" s="62" customFormat="1" outlineLevel="2" x14ac:dyDescent="0.3">
      <c r="A22" s="8" t="s">
        <v>43850</v>
      </c>
      <c r="B22" s="349" t="str">
        <f>VLOOKUP(C22,'SINAPI dez-24 e CDHU 192'!$A$2:$C$19793,2, FALSE)</f>
        <v>ESPALHAMENTO DE MATERIAL COM TRATOR DE ESTEIRAS. AF_11/2019</v>
      </c>
      <c r="C22" s="61" t="s">
        <v>8215</v>
      </c>
      <c r="D22" s="350" t="str">
        <f>VLOOKUP(C22,'SINAPI dez-24 e CDHU 192'!$A$2:$D$19793,3, FALSE)</f>
        <v>M3</v>
      </c>
      <c r="E22" s="10">
        <f>E20</f>
        <v>39.828724999999991</v>
      </c>
      <c r="F22" s="352" t="str">
        <f>VLOOKUP(C22,'SINAPI dez-24 e CDHU 192'!$A$2:$D$35393,4, FALSE)</f>
        <v>1,45</v>
      </c>
      <c r="G22" s="353">
        <f>ROUND(E22*F22,2)</f>
        <v>57.75</v>
      </c>
      <c r="H22" s="354">
        <f>IF(K22="",$G$7,$G$6)</f>
        <v>0.26964989555359087</v>
      </c>
      <c r="I22" s="355">
        <f>ROUND(F22*H22+F22,2)</f>
        <v>1.84</v>
      </c>
      <c r="J22" s="356">
        <f>ROUND(E22*I22,2)</f>
        <v>73.28</v>
      </c>
      <c r="K22" s="8"/>
      <c r="L22" s="267" t="s">
        <v>21969</v>
      </c>
      <c r="M22" s="42"/>
      <c r="N22" s="36"/>
    </row>
    <row r="23" spans="1:22" s="62" customFormat="1" outlineLevel="2" x14ac:dyDescent="0.3">
      <c r="A23" s="8" t="s">
        <v>43851</v>
      </c>
      <c r="B23" s="349" t="str">
        <f>VLOOKUP(C23,'SINAPI dez-24 e CDHU 192'!$A$2:$C$19793,2, FALSE)</f>
        <v>PLANTIO DE GRAMA BATATAIS EM PLACAS. AF_05/2018</v>
      </c>
      <c r="C23" s="61" t="s">
        <v>6156</v>
      </c>
      <c r="D23" s="350" t="str">
        <f>VLOOKUP(C23,'SINAPI dez-24 e CDHU 192'!$A$2:$D$19793,3, FALSE)</f>
        <v>M2</v>
      </c>
      <c r="E23" s="10">
        <f>E16</f>
        <v>156.19</v>
      </c>
      <c r="F23" s="352" t="str">
        <f>VLOOKUP(C23,'SINAPI dez-24 e CDHU 192'!$A$2:$D$35393,4, FALSE)</f>
        <v>17,85</v>
      </c>
      <c r="G23" s="353">
        <f>ROUND(E23*F23,2)</f>
        <v>2787.99</v>
      </c>
      <c r="H23" s="354">
        <f>IF(K23="",$G$7,$G$6)</f>
        <v>0.26964989555359087</v>
      </c>
      <c r="I23" s="355">
        <f>ROUND(F23*H23+F23,2)</f>
        <v>22.66</v>
      </c>
      <c r="J23" s="356">
        <f>ROUND(E23*I23,2)</f>
        <v>3539.27</v>
      </c>
      <c r="K23" s="8"/>
      <c r="L23" s="267" t="s">
        <v>43860</v>
      </c>
      <c r="M23" s="42"/>
      <c r="N23" s="36"/>
    </row>
    <row r="24" spans="1:22" s="63" customFormat="1" ht="12.6" outlineLevel="1" thickBot="1" x14ac:dyDescent="0.3">
      <c r="A24" s="11"/>
      <c r="B24" s="12" t="s">
        <v>10</v>
      </c>
      <c r="C24" s="13"/>
      <c r="D24" s="14"/>
      <c r="E24" s="15"/>
      <c r="F24" s="15"/>
      <c r="G24" s="260">
        <f>SUM(G16:G23)</f>
        <v>6731.15</v>
      </c>
      <c r="H24" s="261"/>
      <c r="I24" s="262"/>
      <c r="J24" s="263">
        <f>SUM(J16:J23)</f>
        <v>8546.7099999999991</v>
      </c>
      <c r="K24" s="11"/>
      <c r="L24" s="12"/>
      <c r="M24" s="45"/>
      <c r="N24" s="23"/>
      <c r="O24" s="15"/>
      <c r="P24" s="15"/>
      <c r="Q24" s="15"/>
      <c r="R24" s="15"/>
      <c r="S24" s="15"/>
      <c r="T24" s="15"/>
      <c r="U24" s="15"/>
      <c r="V24" s="15"/>
    </row>
    <row r="25" spans="1:22" s="57" customFormat="1" outlineLevel="1" x14ac:dyDescent="0.3">
      <c r="A25" s="253" t="s">
        <v>21950</v>
      </c>
      <c r="B25" s="346" t="s">
        <v>7</v>
      </c>
      <c r="C25" s="347"/>
      <c r="D25" s="348"/>
      <c r="E25" s="255"/>
      <c r="F25" s="255"/>
      <c r="G25" s="6"/>
      <c r="H25" s="6"/>
      <c r="I25" s="6"/>
      <c r="J25" s="28"/>
      <c r="K25" s="253"/>
      <c r="L25" s="254"/>
      <c r="M25" s="41"/>
      <c r="N25" s="7"/>
      <c r="O25" s="6"/>
      <c r="P25" s="6"/>
      <c r="Q25" s="6"/>
      <c r="R25" s="6"/>
      <c r="S25" s="6"/>
      <c r="T25" s="6"/>
      <c r="U25" s="6"/>
      <c r="V25" s="6"/>
    </row>
    <row r="26" spans="1:22" s="62" customFormat="1" outlineLevel="2" x14ac:dyDescent="0.3">
      <c r="A26" s="8" t="s">
        <v>21951</v>
      </c>
      <c r="B26" s="349" t="str">
        <f>VLOOKUP(C26,'SINAPI dez-24 e CDHU 192'!$A$2:$C$19793,2, FALSE)</f>
        <v>LOCAÇÃO DE REDE DE ÁGUA OU ESGOTO. AF_10/2018</v>
      </c>
      <c r="C26" s="61" t="s">
        <v>6108</v>
      </c>
      <c r="D26" s="350" t="str">
        <f>VLOOKUP(C26,'SINAPI dez-24 e CDHU 192'!$A$2:$D$19793,3, FALSE)</f>
        <v>M</v>
      </c>
      <c r="E26" s="351">
        <f>E48+E50+E49</f>
        <v>151.57</v>
      </c>
      <c r="F26" s="352" t="str">
        <f>VLOOKUP(C26,'SINAPI dez-24 e CDHU 192'!$A$2:$D$35393,4, FALSE)</f>
        <v>5,76</v>
      </c>
      <c r="G26" s="353">
        <f t="shared" ref="G26:G27" si="9">ROUND(E26*F26,2)</f>
        <v>873.04</v>
      </c>
      <c r="H26" s="354">
        <f t="shared" ref="H26:H27" si="10">IF(L26="",$G$7,$G$6)</f>
        <v>0.15278047942916406</v>
      </c>
      <c r="I26" s="355">
        <f t="shared" ref="I26:I27" si="11">ROUND(F26*H26+F26,2)</f>
        <v>6.64</v>
      </c>
      <c r="J26" s="356">
        <f t="shared" ref="J26:J27" si="12">ROUND(E26*I26,2)</f>
        <v>1006.42</v>
      </c>
      <c r="K26" s="8"/>
      <c r="L26" s="267" t="s">
        <v>43861</v>
      </c>
      <c r="M26" s="42"/>
      <c r="N26" s="36"/>
    </row>
    <row r="27" spans="1:22" s="62" customFormat="1" ht="24" customHeight="1" outlineLevel="2" x14ac:dyDescent="0.3">
      <c r="A27" s="8" t="s">
        <v>21952</v>
      </c>
      <c r="B27" s="349" t="s">
        <v>43847</v>
      </c>
      <c r="C27" s="61" t="s">
        <v>43846</v>
      </c>
      <c r="D27" s="350" t="s">
        <v>8</v>
      </c>
      <c r="E27" s="10">
        <f>25.67*2</f>
        <v>51.34</v>
      </c>
      <c r="F27" s="352">
        <f>730.39/1.35</f>
        <v>541.02962962962954</v>
      </c>
      <c r="G27" s="353">
        <f t="shared" si="9"/>
        <v>27776.46</v>
      </c>
      <c r="H27" s="354">
        <f t="shared" si="10"/>
        <v>0.15278047942916406</v>
      </c>
      <c r="I27" s="355">
        <f t="shared" si="11"/>
        <v>623.69000000000005</v>
      </c>
      <c r="J27" s="356">
        <f t="shared" si="12"/>
        <v>32020.240000000002</v>
      </c>
      <c r="K27" s="8"/>
      <c r="L27" s="267" t="s">
        <v>43862</v>
      </c>
      <c r="M27" s="43"/>
      <c r="N27" s="37"/>
    </row>
    <row r="28" spans="1:22" s="63" customFormat="1" ht="12.6" outlineLevel="1" thickBot="1" x14ac:dyDescent="0.3">
      <c r="A28" s="11"/>
      <c r="B28" s="12" t="s">
        <v>10</v>
      </c>
      <c r="C28" s="13"/>
      <c r="D28" s="14"/>
      <c r="E28" s="15"/>
      <c r="F28" s="15"/>
      <c r="G28" s="260">
        <f>SUM(G26:G27)</f>
        <v>28649.5</v>
      </c>
      <c r="H28" s="261"/>
      <c r="I28" s="262"/>
      <c r="J28" s="263">
        <f>SUM(J26:J27)</f>
        <v>33026.660000000003</v>
      </c>
      <c r="K28" s="11"/>
      <c r="L28" s="12"/>
      <c r="M28" s="45"/>
      <c r="N28" s="23"/>
      <c r="O28" s="15"/>
      <c r="P28" s="15"/>
      <c r="Q28" s="15"/>
      <c r="R28" s="15"/>
      <c r="S28" s="15"/>
      <c r="T28" s="15"/>
      <c r="U28" s="15"/>
      <c r="V28" s="15"/>
    </row>
    <row r="29" spans="1:22" s="57" customFormat="1" outlineLevel="1" x14ac:dyDescent="0.3">
      <c r="A29" s="253" t="s">
        <v>21953</v>
      </c>
      <c r="B29" s="346" t="s">
        <v>21</v>
      </c>
      <c r="C29" s="347"/>
      <c r="D29" s="348"/>
      <c r="E29" s="255"/>
      <c r="F29" s="255"/>
      <c r="G29" s="6"/>
      <c r="H29" s="6"/>
      <c r="I29" s="6"/>
      <c r="J29" s="28"/>
      <c r="K29" s="253"/>
      <c r="L29" s="254"/>
      <c r="M29" s="41"/>
      <c r="N29" s="7"/>
      <c r="O29" s="6"/>
      <c r="P29" s="6"/>
      <c r="Q29" s="6"/>
      <c r="R29" s="6"/>
      <c r="S29" s="6"/>
      <c r="T29" s="6"/>
      <c r="U29" s="6"/>
      <c r="V29" s="6"/>
    </row>
    <row r="30" spans="1:22" s="62" customFormat="1" ht="38.4" customHeight="1" outlineLevel="2" x14ac:dyDescent="0.3">
      <c r="A30" s="8" t="s">
        <v>21954</v>
      </c>
      <c r="B30" s="349" t="str">
        <f>VLOOKUP(C30,'SINAPI dez-24 e CDHU 192'!$A$2:$C$19793,2, FALSE)</f>
        <v>ESCAVAÇÃO MECANIZADA DE VALA COM PROFUNDIDADE MAIOR QUE 1,5 M ATÉ 3,0 M (MÉDIA MONTANTE E JUSANTE/UMA COMPOSIÇÃO POR TRECHO), RETROESCAV. (0,26 M3), LARGURA MENOR QUE 0,8 M, EM SOLO DE 1A CATEGORIA, LOCAIS COM BAIXO NÍVEL DE INTERFERÊNCIA. AF_02/2021</v>
      </c>
      <c r="C30" s="61" t="s">
        <v>5478</v>
      </c>
      <c r="D30" s="350" t="str">
        <f>VLOOKUP(C30,'SINAPI dez-24 e CDHU 192'!$A$2:$D$19793,3, FALSE)</f>
        <v>M3</v>
      </c>
      <c r="E30" s="351">
        <f>(E48*2)*2.25+(E50*1.5)*2.75</f>
        <v>462.51374999999996</v>
      </c>
      <c r="F30" s="352" t="str">
        <f>VLOOKUP(C30,'SINAPI dez-24 e CDHU 192'!$A$2:$D$35393,4, FALSE)</f>
        <v>7,57</v>
      </c>
      <c r="G30" s="353">
        <f t="shared" ref="G30:G32" si="13">ROUND(E30*F30,2)</f>
        <v>3501.23</v>
      </c>
      <c r="H30" s="354">
        <f t="shared" ref="H30:H35" si="14">IF(K30="",$G$7,$G$6)</f>
        <v>0.26964989555359087</v>
      </c>
      <c r="I30" s="355">
        <f t="shared" ref="I30:I32" si="15">ROUND(F30*H30+F30,2)</f>
        <v>9.61</v>
      </c>
      <c r="J30" s="356">
        <f t="shared" ref="J30:J32" si="16">ROUND(E30*I30,2)</f>
        <v>4444.76</v>
      </c>
      <c r="K30" s="8"/>
      <c r="L30" s="267" t="s">
        <v>43863</v>
      </c>
      <c r="M30" s="42"/>
      <c r="N30" s="36"/>
    </row>
    <row r="31" spans="1:22" s="62" customFormat="1" ht="16.8" customHeight="1" outlineLevel="2" x14ac:dyDescent="0.3">
      <c r="A31" s="8" t="s">
        <v>21959</v>
      </c>
      <c r="B31" s="349" t="str">
        <f>VLOOKUP(C31,'SINAPI dez-24 e CDHU 192'!$A$2:$C$19793,2, FALSE)</f>
        <v>REATERRO MANUAL DE VALAS, COM COMPACTADOR DE SOLOS DE PERCUSSÃO. AF_08/2023</v>
      </c>
      <c r="C31" s="61" t="s">
        <v>5504</v>
      </c>
      <c r="D31" s="350" t="str">
        <f>VLOOKUP(C31,'SINAPI dez-24 e CDHU 192'!$A$2:$D$19793,3, FALSE)</f>
        <v>M3</v>
      </c>
      <c r="E31" s="10">
        <f>(E26*0.25*1)</f>
        <v>37.892499999999998</v>
      </c>
      <c r="F31" s="352" t="str">
        <f>VLOOKUP(C31,'SINAPI dez-24 e CDHU 192'!$A$2:$D$35393,4, FALSE)</f>
        <v>28,73</v>
      </c>
      <c r="G31" s="353">
        <f t="shared" si="13"/>
        <v>1088.6500000000001</v>
      </c>
      <c r="H31" s="354">
        <f t="shared" si="14"/>
        <v>0.26964989555359087</v>
      </c>
      <c r="I31" s="355">
        <f t="shared" si="15"/>
        <v>36.479999999999997</v>
      </c>
      <c r="J31" s="356">
        <f t="shared" si="16"/>
        <v>1382.32</v>
      </c>
      <c r="K31" s="8"/>
      <c r="L31" s="267" t="s">
        <v>21977</v>
      </c>
      <c r="M31" s="42"/>
      <c r="N31" s="36"/>
    </row>
    <row r="32" spans="1:22" s="62" customFormat="1" ht="36" outlineLevel="2" x14ac:dyDescent="0.3">
      <c r="A32" s="8" t="s">
        <v>21960</v>
      </c>
      <c r="B32" s="349" t="str">
        <f>VLOOKUP(C32,'SINAPI dez-24 e CDHU 192'!$A$2:$C$19793,2, FALSE)</f>
        <v>REATERRO MECANIZADO DE VALA COM ESCAVADEIRA HIDRÁULICA (CAPACIDADE DA CAÇAMBA: 0,8 M³/POTÊNCIA: 111 HP), LARGURA ATÉ 1,5 M, PROFUNDIDADE DE 1,5 A 3,0 M, COM SOLO (SEM SUBSTITUIÇÃO) DE 1ª CATEGORIA, COM COMPACTADOR DE SOLOS DE PERCUSSÃO. AF_08/2023</v>
      </c>
      <c r="C32" s="61" t="s">
        <v>5496</v>
      </c>
      <c r="D32" s="350" t="str">
        <f>VLOOKUP(C32,'SINAPI dez-24 e CDHU 192'!$A$2:$D$19793,3, FALSE)</f>
        <v>M3</v>
      </c>
      <c r="E32" s="10">
        <f>(E30-E31-(((PI()*0.5^2)/4)*E50)-(((PI()*0.33^2)/4)*E48)-(((PI()*0.45^2)/4)*E49))</f>
        <v>401.28774129549333</v>
      </c>
      <c r="F32" s="352" t="str">
        <f>VLOOKUP(C32,'SINAPI dez-24 e CDHU 192'!$A$2:$D$35393,4, FALSE)</f>
        <v>20,41</v>
      </c>
      <c r="G32" s="353">
        <f t="shared" si="13"/>
        <v>8190.28</v>
      </c>
      <c r="H32" s="354">
        <f t="shared" si="14"/>
        <v>0.26964989555359087</v>
      </c>
      <c r="I32" s="355">
        <f t="shared" si="15"/>
        <v>25.91</v>
      </c>
      <c r="J32" s="356">
        <f t="shared" si="16"/>
        <v>10397.370000000001</v>
      </c>
      <c r="K32" s="8"/>
      <c r="L32" s="267" t="s">
        <v>21978</v>
      </c>
      <c r="M32" s="42"/>
      <c r="N32" s="36"/>
    </row>
    <row r="33" spans="1:22" s="62" customFormat="1" ht="24" outlineLevel="2" x14ac:dyDescent="0.3">
      <c r="A33" s="8" t="s">
        <v>21961</v>
      </c>
      <c r="B33" s="349" t="str">
        <f>VLOOKUP(C33,'SINAPI dez-24 e CDHU 192'!$A$2:$C$19793,2, FALSE)</f>
        <v>CARGA, MANOBRA E DESCARGA DE SOLOS E MATERIAIS GRANULARES EM CAMINHÃO BASCULANTE 6 M³ - CARGA COM ESCAVADEIRA HIDRÁULICA (CAÇAMBA DE 1,20 M³ / 155 HP) E DESCARGA LIVRE (UNIDADE: M3). AF_07/2020</v>
      </c>
      <c r="C33" s="61" t="s">
        <v>43126</v>
      </c>
      <c r="D33" s="350" t="str">
        <f>VLOOKUP(C33,'SINAPI dez-24 e CDHU 192'!$A$2:$D$19793,3, FALSE)</f>
        <v>M3</v>
      </c>
      <c r="E33" s="10">
        <f>((E30)-(E31+E32))*1.25</f>
        <v>29.166885880633302</v>
      </c>
      <c r="F33" s="352" t="str">
        <f>VLOOKUP(C33,'SINAPI dez-24 e CDHU 192'!$A$2:$D$35393,4, FALSE)</f>
        <v>7,91</v>
      </c>
      <c r="G33" s="353">
        <f>ROUND(E33*F33,2)</f>
        <v>230.71</v>
      </c>
      <c r="H33" s="354">
        <f t="shared" si="14"/>
        <v>0.26964989555359087</v>
      </c>
      <c r="I33" s="355">
        <f>ROUND(F33*H33+F33,2)</f>
        <v>10.039999999999999</v>
      </c>
      <c r="J33" s="356">
        <f>ROUND(E33*I33,2)</f>
        <v>292.83999999999997</v>
      </c>
      <c r="K33" s="8"/>
      <c r="L33" s="267" t="s">
        <v>43864</v>
      </c>
      <c r="M33" s="43"/>
      <c r="N33" s="37"/>
    </row>
    <row r="34" spans="1:22" s="62" customFormat="1" ht="15" customHeight="1" outlineLevel="2" x14ac:dyDescent="0.3">
      <c r="A34" s="8" t="s">
        <v>21962</v>
      </c>
      <c r="B34" s="349" t="str">
        <f>VLOOKUP(C34,'SINAPI dez-24 e CDHU 192'!$A$2:$C$19793,2, FALSE)</f>
        <v>TRANSPORTE COM CAMINHÃO BASCULANTE DE 10 M³, EM VIA URBANA EM LEITO NATURAL (UNIDADE: M3XKM). AF_07/2020</v>
      </c>
      <c r="C34" s="61" t="s">
        <v>6112</v>
      </c>
      <c r="D34" s="350" t="str">
        <f>VLOOKUP(C34,'SINAPI dez-24 e CDHU 192'!$A$2:$D$19793,3, FALSE)</f>
        <v>M3XKM</v>
      </c>
      <c r="E34" s="10">
        <f>E33*$N$5</f>
        <v>175.00131528379981</v>
      </c>
      <c r="F34" s="352" t="str">
        <f>VLOOKUP(C34,'SINAPI dez-24 e CDHU 192'!$A$2:$D$35393,4, FALSE)</f>
        <v>3,21</v>
      </c>
      <c r="G34" s="353">
        <f>ROUND(E34*F34,2)</f>
        <v>561.75</v>
      </c>
      <c r="H34" s="354">
        <f t="shared" si="14"/>
        <v>0.26964989555359087</v>
      </c>
      <c r="I34" s="355">
        <f>ROUND(F34*H34+F34,2)</f>
        <v>4.08</v>
      </c>
      <c r="J34" s="356">
        <f>ROUND(E34*I34,2)</f>
        <v>714.01</v>
      </c>
      <c r="K34" s="8"/>
      <c r="L34" s="267" t="s">
        <v>21970</v>
      </c>
      <c r="M34" s="42"/>
      <c r="N34" s="36"/>
    </row>
    <row r="35" spans="1:22" s="62" customFormat="1" ht="15" customHeight="1" outlineLevel="2" x14ac:dyDescent="0.3">
      <c r="A35" s="8" t="s">
        <v>21963</v>
      </c>
      <c r="B35" s="349" t="str">
        <f>VLOOKUP(C35,'SINAPI dez-24 e CDHU 192'!$A$2:$C$19793,2, FALSE)</f>
        <v>ESPALHAMENTO DE MATERIAL COM TRATOR DE ESTEIRAS. AF_11/2019</v>
      </c>
      <c r="C35" s="61" t="s">
        <v>8215</v>
      </c>
      <c r="D35" s="350" t="str">
        <f>VLOOKUP(C35,'SINAPI dez-24 e CDHU 192'!$A$2:$D$19793,3, FALSE)</f>
        <v>M3</v>
      </c>
      <c r="E35" s="10">
        <f>E33</f>
        <v>29.166885880633302</v>
      </c>
      <c r="F35" s="352" t="str">
        <f>VLOOKUP(C35,'SINAPI dez-24 e CDHU 192'!$A$2:$D$35393,4, FALSE)</f>
        <v>1,45</v>
      </c>
      <c r="G35" s="353">
        <f>ROUND(E35*F35,2)</f>
        <v>42.29</v>
      </c>
      <c r="H35" s="354">
        <f t="shared" si="14"/>
        <v>0.26964989555359087</v>
      </c>
      <c r="I35" s="355">
        <f>ROUND(F35*H35+F35,2)</f>
        <v>1.84</v>
      </c>
      <c r="J35" s="356">
        <f>ROUND(E35*I35,2)</f>
        <v>53.67</v>
      </c>
      <c r="K35" s="8"/>
      <c r="L35" s="267" t="s">
        <v>21969</v>
      </c>
      <c r="M35" s="42"/>
      <c r="N35" s="36"/>
    </row>
    <row r="36" spans="1:22" s="63" customFormat="1" outlineLevel="1" x14ac:dyDescent="0.25">
      <c r="A36" s="11"/>
      <c r="B36" s="12" t="s">
        <v>10</v>
      </c>
      <c r="C36" s="13"/>
      <c r="D36" s="14"/>
      <c r="E36" s="15"/>
      <c r="F36" s="15"/>
      <c r="G36" s="260">
        <f>SUM(G30:G35)</f>
        <v>13614.91</v>
      </c>
      <c r="H36" s="261"/>
      <c r="I36" s="262"/>
      <c r="J36" s="263">
        <f>SUM(J30:J35)</f>
        <v>17284.969999999998</v>
      </c>
      <c r="K36" s="11"/>
      <c r="L36" s="12"/>
      <c r="M36" s="44"/>
      <c r="N36" s="16"/>
      <c r="O36" s="15"/>
      <c r="P36" s="15"/>
      <c r="Q36" s="15"/>
      <c r="R36" s="15"/>
      <c r="S36" s="15"/>
      <c r="T36" s="15"/>
      <c r="U36" s="15"/>
      <c r="V36" s="15"/>
    </row>
    <row r="37" spans="1:22" s="57" customFormat="1" outlineLevel="1" x14ac:dyDescent="0.3">
      <c r="A37" s="58" t="s">
        <v>21955</v>
      </c>
      <c r="B37" s="59" t="s">
        <v>13</v>
      </c>
      <c r="C37" s="60"/>
      <c r="D37" s="5"/>
      <c r="E37" s="6"/>
      <c r="F37" s="6"/>
      <c r="G37" s="6"/>
      <c r="H37" s="6"/>
      <c r="I37" s="6"/>
      <c r="J37" s="28"/>
      <c r="K37" s="58"/>
      <c r="L37" s="59"/>
      <c r="M37" s="41"/>
      <c r="N37" s="7"/>
      <c r="O37" s="6"/>
      <c r="P37" s="6"/>
      <c r="Q37" s="6"/>
      <c r="R37" s="6"/>
      <c r="S37" s="6"/>
      <c r="T37" s="6"/>
      <c r="U37" s="6"/>
      <c r="V37" s="6"/>
    </row>
    <row r="38" spans="1:22" s="62" customFormat="1" ht="24" outlineLevel="2" x14ac:dyDescent="0.3">
      <c r="A38" s="8" t="s">
        <v>21956</v>
      </c>
      <c r="B38" s="349" t="str">
        <f>VLOOKUP(C38,'SINAPI dez-24 e CDHU 192'!$A$2:$C$19793,2, FALSE)</f>
        <v>PREPARO DE FUNDO DE VALA COM LARGURA MAIOR OU IGUAL A 1,5 M E MENOR QUE 2,5 M, COM CAMADA DE AREIA, LANÇAMENTO MANUAL. AF_08/2020</v>
      </c>
      <c r="C38" s="61" t="s">
        <v>41312</v>
      </c>
      <c r="D38" s="350" t="str">
        <f>VLOOKUP(C38,'SINAPI dez-24 e CDHU 192'!$A$2:$D$19793,3, FALSE)</f>
        <v>M3</v>
      </c>
      <c r="E38" s="351">
        <f>(E48+E49)*2+E50*1.75</f>
        <v>286.9425</v>
      </c>
      <c r="F38" s="352" t="str">
        <f>VLOOKUP(C38,'SINAPI dez-24 e CDHU 192'!$A$2:$D$35393,4, FALSE)</f>
        <v>194,84</v>
      </c>
      <c r="G38" s="353">
        <f>ROUND(E38*F38,2)</f>
        <v>55907.88</v>
      </c>
      <c r="H38" s="354">
        <f>IF(K38="",$G$7,$G$6)</f>
        <v>0.26964989555359087</v>
      </c>
      <c r="I38" s="355">
        <f>ROUND(F38*H38+F38,2)</f>
        <v>247.38</v>
      </c>
      <c r="J38" s="356">
        <f>ROUND(E38*I38,2)</f>
        <v>70983.839999999997</v>
      </c>
      <c r="K38" s="8"/>
      <c r="L38" s="267" t="s">
        <v>43865</v>
      </c>
      <c r="M38" s="43"/>
      <c r="N38" s="37"/>
    </row>
    <row r="39" spans="1:22" s="63" customFormat="1" outlineLevel="1" x14ac:dyDescent="0.25">
      <c r="A39" s="11"/>
      <c r="B39" s="12" t="s">
        <v>10</v>
      </c>
      <c r="C39" s="13"/>
      <c r="D39" s="14"/>
      <c r="E39" s="15"/>
      <c r="F39" s="15"/>
      <c r="G39" s="260">
        <f>SUM(G38:G38)</f>
        <v>55907.88</v>
      </c>
      <c r="H39" s="261"/>
      <c r="I39" s="262"/>
      <c r="J39" s="263">
        <f>SUM(J38:J38)</f>
        <v>70983.839999999997</v>
      </c>
      <c r="K39" s="11"/>
      <c r="L39" s="12"/>
      <c r="M39" s="44"/>
      <c r="N39" s="16"/>
      <c r="O39" s="15"/>
      <c r="P39" s="15"/>
      <c r="Q39" s="15"/>
      <c r="R39" s="15"/>
      <c r="S39" s="15"/>
      <c r="T39" s="15"/>
      <c r="U39" s="15"/>
      <c r="V39" s="15"/>
    </row>
    <row r="40" spans="1:22" s="57" customFormat="1" outlineLevel="1" x14ac:dyDescent="0.3">
      <c r="A40" s="58" t="s">
        <v>21957</v>
      </c>
      <c r="B40" s="59" t="s">
        <v>48</v>
      </c>
      <c r="C40" s="60"/>
      <c r="D40" s="5"/>
      <c r="E40" s="6"/>
      <c r="F40" s="6"/>
      <c r="G40" s="6"/>
      <c r="H40" s="6"/>
      <c r="I40" s="6"/>
      <c r="J40" s="28"/>
      <c r="K40" s="58"/>
      <c r="L40" s="59"/>
      <c r="M40" s="41"/>
      <c r="N40" s="7"/>
      <c r="O40" s="6"/>
      <c r="P40" s="6"/>
      <c r="Q40" s="6"/>
      <c r="R40" s="6"/>
      <c r="S40" s="6"/>
      <c r="T40" s="6"/>
      <c r="U40" s="6"/>
      <c r="V40" s="6"/>
    </row>
    <row r="41" spans="1:22" s="62" customFormat="1" ht="24" outlineLevel="2" x14ac:dyDescent="0.3">
      <c r="A41" s="8" t="s">
        <v>21958</v>
      </c>
      <c r="B41" s="349" t="str">
        <f>VLOOKUP(C41,'SINAPI dez-24 e CDHU 192'!$A$2:$C$19793,2, FALSE)</f>
        <v>ESCORAMENTO DE VALA, TIPO DESCONTÍNUO, COM PROFUNDIDADE DE 1,5 A 3,0 M, LARGURA MAIOR OU IGUAL A 1,5 M E MENOR QUE 2,5 M. AF_08/2020</v>
      </c>
      <c r="C41" s="61" t="s">
        <v>34971</v>
      </c>
      <c r="D41" s="350" t="str">
        <f>VLOOKUP(C41,'SINAPI dez-24 e CDHU 192'!$A$2:$D$19793,3, FALSE)</f>
        <v>M2</v>
      </c>
      <c r="E41" s="351">
        <f>(E48*2.25*2+E50*2.75*2)</f>
        <v>551.59999999999991</v>
      </c>
      <c r="F41" s="352" t="str">
        <f>VLOOKUP(C41,'SINAPI dez-24 e CDHU 192'!$A$2:$D$35393,4, FALSE)</f>
        <v>50,37</v>
      </c>
      <c r="G41" s="353">
        <f>ROUND(E41*F41,2)</f>
        <v>27784.09</v>
      </c>
      <c r="H41" s="354">
        <f>IF(K41="",$G$7,$G$6)</f>
        <v>0.26964989555359087</v>
      </c>
      <c r="I41" s="355">
        <f>ROUND(F41*H41+F41,2)</f>
        <v>63.95</v>
      </c>
      <c r="J41" s="356">
        <f>ROUND(E41*I41,2)</f>
        <v>35274.82</v>
      </c>
      <c r="K41" s="8"/>
      <c r="L41" s="267" t="s">
        <v>43866</v>
      </c>
      <c r="M41" s="42"/>
      <c r="N41" s="36"/>
    </row>
    <row r="42" spans="1:22" s="63" customFormat="1" ht="12.6" outlineLevel="1" thickBot="1" x14ac:dyDescent="0.3">
      <c r="A42" s="18"/>
      <c r="B42" s="19" t="s">
        <v>10</v>
      </c>
      <c r="C42" s="20"/>
      <c r="D42" s="21"/>
      <c r="E42" s="22"/>
      <c r="F42" s="22"/>
      <c r="G42" s="260">
        <f>SUM(G41)</f>
        <v>27784.09</v>
      </c>
      <c r="H42" s="261"/>
      <c r="I42" s="262"/>
      <c r="J42" s="263">
        <f>SUM(J41)</f>
        <v>35274.82</v>
      </c>
      <c r="K42" s="18"/>
      <c r="L42" s="19"/>
      <c r="M42" s="45"/>
      <c r="N42" s="23"/>
      <c r="O42" s="15"/>
      <c r="P42" s="15"/>
      <c r="Q42" s="15"/>
      <c r="R42" s="15"/>
      <c r="S42" s="15"/>
      <c r="T42" s="15"/>
      <c r="U42" s="15"/>
      <c r="V42" s="15"/>
    </row>
    <row r="43" spans="1:22" s="57" customFormat="1" outlineLevel="1" x14ac:dyDescent="0.3">
      <c r="A43" s="64" t="s">
        <v>21964</v>
      </c>
      <c r="B43" s="65" t="s">
        <v>50</v>
      </c>
      <c r="C43" s="66"/>
      <c r="D43" s="24"/>
      <c r="E43" s="25"/>
      <c r="F43" s="25"/>
      <c r="G43" s="25"/>
      <c r="H43" s="25"/>
      <c r="I43" s="25"/>
      <c r="J43" s="35"/>
      <c r="K43" s="64"/>
      <c r="L43" s="65"/>
      <c r="M43" s="47"/>
      <c r="N43" s="26"/>
      <c r="O43" s="6"/>
      <c r="P43" s="6"/>
      <c r="Q43" s="6"/>
      <c r="R43" s="6"/>
      <c r="S43" s="6"/>
      <c r="T43" s="6"/>
      <c r="U43" s="6"/>
      <c r="V43" s="6"/>
    </row>
    <row r="44" spans="1:22" s="62" customFormat="1" ht="36" outlineLevel="2" x14ac:dyDescent="0.3">
      <c r="A44" s="8" t="s">
        <v>21965</v>
      </c>
      <c r="B44" s="349" t="str">
        <f>VLOOKUP(C44,'SINAPI dez-24 e CDHU 192'!$A$2:$C$19793,2, FALSE)</f>
        <v xml:space="preserve">LOCACAO DE BOMBA SUBMERSIVEL PARA DRENAGEM E ESGOTAMENTO, MOTOR ELETRICO TRIFASICO, POTENCIA DE 2 CV, DIAMETRO DE RECALQUE DE 3". FAIXA DE OPERACAO Q=70 M3/H (+ OU - 2 M3/H) E AMT=2 M, Q=9,5 M3/H (+ OU - 3,5 M3/H) E AMT = 10 M (+ OU - 2 M)                                                                                                                                                                                                                                                           </v>
      </c>
      <c r="C44" s="61">
        <v>40293</v>
      </c>
      <c r="D44" s="350" t="str">
        <f>VLOOKUP(C44,'SINAPI dez-24 e CDHU 192'!$A$2:$D$19793,3, FALSE)</f>
        <v xml:space="preserve">H     </v>
      </c>
      <c r="E44" s="351">
        <f>24*30*2*2</f>
        <v>2880</v>
      </c>
      <c r="F44" s="352" t="str">
        <f>VLOOKUP(C44,'SINAPI dez-24 e CDHU 192'!$A$2:$D$35393,4, FALSE)</f>
        <v>2,16</v>
      </c>
      <c r="G44" s="353">
        <f>ROUND(E44*F44,2)</f>
        <v>6220.8</v>
      </c>
      <c r="H44" s="354">
        <f>IF(K44="",$G$7,$G$6)</f>
        <v>0.26964989555359087</v>
      </c>
      <c r="I44" s="355">
        <f>ROUND(F44*H44+F44,2)</f>
        <v>2.74</v>
      </c>
      <c r="J44" s="356">
        <f>ROUND(E44*I44,2)</f>
        <v>7891.2</v>
      </c>
      <c r="K44" s="8"/>
      <c r="L44" s="267" t="s">
        <v>21972</v>
      </c>
      <c r="M44" s="42"/>
      <c r="N44" s="36"/>
    </row>
    <row r="45" spans="1:22" s="63" customFormat="1" ht="12.6" outlineLevel="1" thickBot="1" x14ac:dyDescent="0.3">
      <c r="A45" s="11"/>
      <c r="B45" s="12" t="s">
        <v>10</v>
      </c>
      <c r="C45" s="13"/>
      <c r="D45" s="14"/>
      <c r="E45" s="15"/>
      <c r="F45" s="15"/>
      <c r="G45" s="260">
        <f>SUM(G44)</f>
        <v>6220.8</v>
      </c>
      <c r="H45" s="261"/>
      <c r="I45" s="262"/>
      <c r="J45" s="263">
        <f>SUM(J44)</f>
        <v>7891.2</v>
      </c>
      <c r="K45" s="11"/>
      <c r="L45" s="12"/>
      <c r="M45" s="48"/>
      <c r="N45" s="27"/>
      <c r="O45" s="15"/>
      <c r="P45" s="15"/>
      <c r="Q45" s="15"/>
      <c r="R45" s="15"/>
      <c r="S45" s="15"/>
      <c r="T45" s="15"/>
      <c r="U45" s="15"/>
      <c r="V45" s="15"/>
    </row>
    <row r="46" spans="1:22" s="56" customFormat="1" ht="15.75" customHeight="1" thickBot="1" x14ac:dyDescent="0.35">
      <c r="A46" s="46">
        <v>2</v>
      </c>
      <c r="B46" s="38" t="s">
        <v>43839</v>
      </c>
      <c r="C46" s="52"/>
      <c r="D46" s="3"/>
      <c r="E46" s="3"/>
      <c r="F46" s="3"/>
      <c r="G46" s="53">
        <f>G56+G68</f>
        <v>156156.89000000001</v>
      </c>
      <c r="H46" s="3"/>
      <c r="I46" s="3"/>
      <c r="J46" s="54">
        <f>J56+J68</f>
        <v>184226.74</v>
      </c>
      <c r="K46" s="46"/>
      <c r="L46" s="38"/>
      <c r="M46" s="46"/>
      <c r="N46" s="17"/>
      <c r="O46" s="3"/>
      <c r="P46" s="3"/>
      <c r="Q46" s="3"/>
      <c r="R46" s="3"/>
      <c r="S46" s="3"/>
      <c r="T46" s="3"/>
      <c r="U46" s="3"/>
      <c r="V46" s="3"/>
    </row>
    <row r="47" spans="1:22" s="57" customFormat="1" outlineLevel="1" x14ac:dyDescent="0.3">
      <c r="A47" s="58" t="s">
        <v>19</v>
      </c>
      <c r="B47" s="59" t="s">
        <v>43840</v>
      </c>
      <c r="C47" s="60"/>
      <c r="D47" s="5"/>
      <c r="E47" s="6"/>
      <c r="F47" s="6"/>
      <c r="G47" s="6"/>
      <c r="H47" s="6"/>
      <c r="I47" s="6"/>
      <c r="J47" s="28"/>
      <c r="K47" s="58"/>
      <c r="L47" s="59"/>
      <c r="M47" s="41"/>
      <c r="N47" s="7"/>
    </row>
    <row r="48" spans="1:22" s="62" customFormat="1" ht="16.2" customHeight="1" outlineLevel="2" x14ac:dyDescent="0.3">
      <c r="A48" s="8" t="s">
        <v>30</v>
      </c>
      <c r="B48" s="349" t="s">
        <v>43842</v>
      </c>
      <c r="C48" s="61" t="s">
        <v>11657</v>
      </c>
      <c r="D48" s="350" t="str">
        <f>VLOOKUP(C48,'SINAPI dez-24 e CDHU 192'!$A$2:$D$19793,3, FALSE)</f>
        <v>M</v>
      </c>
      <c r="E48" s="351">
        <f>8.14+26.61+8.64</f>
        <v>43.39</v>
      </c>
      <c r="F48" s="352">
        <f>VLOOKUP(C48,'SINAPI dez-24 e CDHU 192'!$A$2:$D$35393,4, FALSE)</f>
        <v>859.73</v>
      </c>
      <c r="G48" s="353">
        <f t="shared" ref="G48" si="17">ROUND(E48*F48,2)</f>
        <v>37303.68</v>
      </c>
      <c r="H48" s="354">
        <f t="shared" ref="H48" si="18">IF(K48="",$G$7,$G$6)</f>
        <v>0.15278047942916406</v>
      </c>
      <c r="I48" s="355">
        <f t="shared" ref="I48" si="19">ROUND(F48*H48+F48,2)</f>
        <v>991.08</v>
      </c>
      <c r="J48" s="356">
        <f t="shared" ref="J48" si="20">ROUND(E48*I48,2)</f>
        <v>43002.96</v>
      </c>
      <c r="K48" s="8" t="s">
        <v>21974</v>
      </c>
      <c r="L48" s="267" t="s">
        <v>21971</v>
      </c>
      <c r="M48" s="42"/>
      <c r="N48" s="142"/>
    </row>
    <row r="49" spans="1:16" s="62" customFormat="1" ht="16.2" customHeight="1" outlineLevel="2" x14ac:dyDescent="0.3">
      <c r="A49" s="8" t="s">
        <v>329</v>
      </c>
      <c r="B49" s="349" t="s">
        <v>43841</v>
      </c>
      <c r="C49" s="61" t="s">
        <v>11651</v>
      </c>
      <c r="D49" s="350" t="str">
        <f>VLOOKUP(C49,'SINAPI dez-24 e CDHU 192'!$A$2:$D$19793,3, FALSE)</f>
        <v>M</v>
      </c>
      <c r="E49" s="351">
        <f>E48</f>
        <v>43.39</v>
      </c>
      <c r="F49" s="352">
        <f>VLOOKUP(C49,'SINAPI dez-24 e CDHU 192'!$A$2:$D$35393,4, FALSE)</f>
        <v>879.7</v>
      </c>
      <c r="G49" s="353">
        <f t="shared" ref="G49" si="21">ROUND(E49*F49,2)</f>
        <v>38170.18</v>
      </c>
      <c r="H49" s="354">
        <f t="shared" ref="H49" si="22">IF(K49="",$G$7,$G$6)</f>
        <v>0.15278047942916406</v>
      </c>
      <c r="I49" s="355">
        <f t="shared" ref="I49" si="23">ROUND(F49*H49+F49,2)</f>
        <v>1014.1</v>
      </c>
      <c r="J49" s="356">
        <f t="shared" ref="J49" si="24">ROUND(E49*I49,2)</f>
        <v>44001.8</v>
      </c>
      <c r="K49" s="8" t="s">
        <v>21974</v>
      </c>
      <c r="L49" s="267" t="s">
        <v>21971</v>
      </c>
      <c r="M49" s="42"/>
      <c r="N49" s="142"/>
    </row>
    <row r="50" spans="1:16" s="62" customFormat="1" ht="24" outlineLevel="2" x14ac:dyDescent="0.3">
      <c r="A50" s="8" t="s">
        <v>31</v>
      </c>
      <c r="B50" s="349" t="str">
        <f>VLOOKUP(C50,'SINAPI dez-24 e CDHU 192'!$A$2:$C$19793,2, FALSE)</f>
        <v>TUBO DE PVC PARA REDE COLETORA DE ESGOTO DE PAREDE MACIÇA, DN 400 MM, JUNTA ELÁSTICA  FORNECIMENTO E ASSENTAMENTO. AF_01/2021</v>
      </c>
      <c r="C50" s="61" t="s">
        <v>1690</v>
      </c>
      <c r="D50" s="350" t="str">
        <f>VLOOKUP(C50,'SINAPI dez-24 e CDHU 192'!$A$2:$D$19793,3, FALSE)</f>
        <v>M</v>
      </c>
      <c r="E50" s="351">
        <f>15.85+48.94</f>
        <v>64.789999999999992</v>
      </c>
      <c r="F50" s="352" t="str">
        <f>VLOOKUP(C50,'SINAPI dez-24 e CDHU 192'!$A$2:$D$35393,4, FALSE)</f>
        <v>617,85</v>
      </c>
      <c r="G50" s="353">
        <f t="shared" ref="G50:G55" si="25">ROUND(E50*F50,2)</f>
        <v>40030.5</v>
      </c>
      <c r="H50" s="354">
        <f t="shared" ref="H50:H55" si="26">IF(K50="",$G$7,$G$6)</f>
        <v>0.15278047942916406</v>
      </c>
      <c r="I50" s="355">
        <f t="shared" ref="I50:I55" si="27">ROUND(F50*H50+F50,2)</f>
        <v>712.25</v>
      </c>
      <c r="J50" s="356">
        <f t="shared" ref="J50:J55" si="28">ROUND(E50*I50,2)</f>
        <v>46146.68</v>
      </c>
      <c r="K50" s="8" t="s">
        <v>21974</v>
      </c>
      <c r="L50" s="267" t="s">
        <v>21971</v>
      </c>
      <c r="M50" s="42"/>
      <c r="N50" s="142"/>
    </row>
    <row r="51" spans="1:16" s="62" customFormat="1" outlineLevel="2" x14ac:dyDescent="0.3">
      <c r="A51" s="8" t="s">
        <v>43829</v>
      </c>
      <c r="B51" s="349" t="s">
        <v>43843</v>
      </c>
      <c r="C51" s="61" t="s">
        <v>1629</v>
      </c>
      <c r="D51" s="350" t="s">
        <v>9</v>
      </c>
      <c r="E51" s="351">
        <v>2</v>
      </c>
      <c r="F51" s="352">
        <v>785</v>
      </c>
      <c r="G51" s="353">
        <f t="shared" ref="G51" si="29">ROUND(E51*F51,2)</f>
        <v>1570</v>
      </c>
      <c r="H51" s="354">
        <f t="shared" ref="H51" si="30">IF(K51="",$G$7,$G$6)</f>
        <v>0.15278047942916406</v>
      </c>
      <c r="I51" s="355">
        <f t="shared" ref="I51" si="31">ROUND(F51*H51+F51,2)</f>
        <v>904.93</v>
      </c>
      <c r="J51" s="356">
        <f t="shared" ref="J51" si="32">ROUND(E51*I51,2)</f>
        <v>1809.86</v>
      </c>
      <c r="K51" s="8" t="s">
        <v>21974</v>
      </c>
      <c r="L51" s="267" t="s">
        <v>21979</v>
      </c>
      <c r="M51" s="42"/>
      <c r="N51" s="142"/>
    </row>
    <row r="52" spans="1:16" s="62" customFormat="1" outlineLevel="2" x14ac:dyDescent="0.3">
      <c r="A52" s="8" t="s">
        <v>43830</v>
      </c>
      <c r="B52" s="349" t="s">
        <v>43844</v>
      </c>
      <c r="C52" s="61" t="s">
        <v>1629</v>
      </c>
      <c r="D52" s="350" t="s">
        <v>9</v>
      </c>
      <c r="E52" s="351">
        <v>2</v>
      </c>
      <c r="F52" s="352">
        <v>884</v>
      </c>
      <c r="G52" s="353">
        <f t="shared" si="25"/>
        <v>1768</v>
      </c>
      <c r="H52" s="354">
        <f t="shared" si="26"/>
        <v>0.15278047942916406</v>
      </c>
      <c r="I52" s="355">
        <f t="shared" si="27"/>
        <v>1019.06</v>
      </c>
      <c r="J52" s="356">
        <f t="shared" si="28"/>
        <v>2038.12</v>
      </c>
      <c r="K52" s="8" t="s">
        <v>21974</v>
      </c>
      <c r="L52" s="267" t="s">
        <v>21979</v>
      </c>
      <c r="M52" s="42"/>
      <c r="N52" s="142"/>
    </row>
    <row r="53" spans="1:16" s="62" customFormat="1" ht="24" outlineLevel="2" x14ac:dyDescent="0.3">
      <c r="A53" s="8" t="s">
        <v>43852</v>
      </c>
      <c r="B53" s="349" t="str">
        <f>VLOOKUP(C53,'SINAPI dez-24 e CDHU 192'!$A$2:$C$19793,2, FALSE)</f>
        <v>ASSENTAMENTO DE TUBO DE FERRO FUNDIDO PARA REDE DE ÁGUA, DN 250 MM, JUNTA ELÁSTICA, INSTALADO EM LOCAL COM NÍVEL ALTO DE INTERFERÊNCIAS (NÃO INCLUI FORNECIMENTO). AF_11/2017</v>
      </c>
      <c r="C53" s="61" t="s">
        <v>1635</v>
      </c>
      <c r="D53" s="350" t="s">
        <v>9</v>
      </c>
      <c r="E53" s="351">
        <f>E48</f>
        <v>43.39</v>
      </c>
      <c r="F53" s="352" t="str">
        <f>VLOOKUP(C53,'SINAPI dez-24 e CDHU 192'!$A$2:$D$35393,4, FALSE)</f>
        <v>17,63</v>
      </c>
      <c r="G53" s="353">
        <f t="shared" si="25"/>
        <v>764.97</v>
      </c>
      <c r="H53" s="354">
        <f t="shared" si="26"/>
        <v>0.26964989555359087</v>
      </c>
      <c r="I53" s="355">
        <f t="shared" si="27"/>
        <v>22.38</v>
      </c>
      <c r="J53" s="356">
        <f t="shared" si="28"/>
        <v>971.07</v>
      </c>
      <c r="K53" s="8"/>
      <c r="L53" s="267" t="s">
        <v>21971</v>
      </c>
      <c r="M53" s="42"/>
      <c r="N53" s="142"/>
    </row>
    <row r="54" spans="1:16" s="62" customFormat="1" ht="24" outlineLevel="2" x14ac:dyDescent="0.3">
      <c r="A54" s="8" t="s">
        <v>43853</v>
      </c>
      <c r="B54" s="349" t="str">
        <f>VLOOKUP(C54,'SINAPI dez-24 e CDHU 192'!$A$2:$C$19793,2, FALSE)</f>
        <v>ASSENTAMENTO DE TUBO DE FERRO FUNDIDO PARA REDE DE ÁGUA, DN 300 MM, JUNTA ELÁSTICA, INSTALADO EM LOCAL COM NÍVEL ALTO DE INTERFERÊNCIAS (NÃO INCLUI FORNECIMENTO). AF_11/2017</v>
      </c>
      <c r="C54" s="61" t="s">
        <v>1636</v>
      </c>
      <c r="D54" s="350" t="s">
        <v>9</v>
      </c>
      <c r="E54" s="351">
        <f>E49</f>
        <v>43.39</v>
      </c>
      <c r="F54" s="352" t="str">
        <f>VLOOKUP(C54,'SINAPI dez-24 e CDHU 192'!$A$2:$D$35393,4, FALSE)</f>
        <v>20,19</v>
      </c>
      <c r="G54" s="353">
        <f t="shared" ref="G54" si="33">ROUND(E54*F54,2)</f>
        <v>876.04</v>
      </c>
      <c r="H54" s="354">
        <f t="shared" ref="H54" si="34">IF(K54="",$G$7,$G$6)</f>
        <v>0.26964989555359087</v>
      </c>
      <c r="I54" s="355">
        <f t="shared" ref="I54" si="35">ROUND(F54*H54+F54,2)</f>
        <v>25.63</v>
      </c>
      <c r="J54" s="356">
        <f t="shared" ref="J54" si="36">ROUND(E54*I54,2)</f>
        <v>1112.0899999999999</v>
      </c>
      <c r="K54" s="8"/>
      <c r="L54" s="267" t="s">
        <v>21971</v>
      </c>
      <c r="M54" s="42"/>
      <c r="N54" s="142"/>
    </row>
    <row r="55" spans="1:16" s="62" customFormat="1" ht="24" outlineLevel="2" x14ac:dyDescent="0.3">
      <c r="A55" s="8" t="s">
        <v>43854</v>
      </c>
      <c r="B55" s="349" t="str">
        <f>VLOOKUP(C55,'SINAPI dez-24 e CDHU 192'!$A$2:$C$19793,2, FALSE)</f>
        <v>ASSENTAMENTO DE TUBO DE PVC PARA REDE COLETORA DE ESGOTO DE PAREDE MACIÇA, DN 400 MM, JUNTA ELÁSTICA (NÃO INCLUI FORNECIMENTO). AF_01/2021</v>
      </c>
      <c r="C55" s="61" t="s">
        <v>1713</v>
      </c>
      <c r="D55" s="350" t="s">
        <v>9</v>
      </c>
      <c r="E55" s="351">
        <f>E50</f>
        <v>64.789999999999992</v>
      </c>
      <c r="F55" s="352" t="str">
        <f>VLOOKUP(C55,'SINAPI dez-24 e CDHU 192'!$A$2:$D$35393,4, FALSE)</f>
        <v>9,48</v>
      </c>
      <c r="G55" s="353">
        <f t="shared" si="25"/>
        <v>614.21</v>
      </c>
      <c r="H55" s="354">
        <f t="shared" si="26"/>
        <v>0.26964989555359087</v>
      </c>
      <c r="I55" s="355">
        <f t="shared" si="27"/>
        <v>12.04</v>
      </c>
      <c r="J55" s="356">
        <f t="shared" si="28"/>
        <v>780.07</v>
      </c>
      <c r="K55" s="8"/>
      <c r="L55" s="267" t="s">
        <v>21971</v>
      </c>
      <c r="M55" s="42"/>
      <c r="N55" s="142"/>
    </row>
    <row r="56" spans="1:16" s="63" customFormat="1" outlineLevel="1" x14ac:dyDescent="0.25">
      <c r="A56" s="11"/>
      <c r="B56" s="12" t="s">
        <v>10</v>
      </c>
      <c r="C56" s="13"/>
      <c r="D56" s="14"/>
      <c r="E56" s="15"/>
      <c r="F56" s="15"/>
      <c r="G56" s="260">
        <f>SUM(G48:G55)</f>
        <v>121097.58</v>
      </c>
      <c r="H56" s="261"/>
      <c r="I56" s="262"/>
      <c r="J56" s="263">
        <f>SUM(J48:J55)</f>
        <v>139862.65</v>
      </c>
      <c r="K56" s="11"/>
      <c r="L56" s="12"/>
      <c r="M56" s="44"/>
      <c r="N56" s="16"/>
    </row>
    <row r="57" spans="1:16" s="247" customFormat="1" outlineLevel="1" x14ac:dyDescent="0.3">
      <c r="A57" s="248" t="s">
        <v>20</v>
      </c>
      <c r="B57" s="59" t="s">
        <v>21975</v>
      </c>
      <c r="C57" s="249"/>
      <c r="D57" s="5"/>
      <c r="E57" s="6"/>
      <c r="F57" s="265"/>
      <c r="G57" s="256"/>
      <c r="H57" s="257"/>
      <c r="I57" s="258"/>
      <c r="J57" s="259"/>
      <c r="K57" s="248"/>
      <c r="L57" s="264"/>
      <c r="M57" s="250"/>
      <c r="N57" s="250"/>
      <c r="P57" s="250"/>
    </row>
    <row r="58" spans="1:16" s="62" customFormat="1" ht="24" outlineLevel="2" x14ac:dyDescent="0.3">
      <c r="A58" s="8" t="s">
        <v>21981</v>
      </c>
      <c r="B58" s="349" t="str">
        <f>VLOOKUP(C58,'SINAPI dez-24 e CDHU 192'!$A$2:$C$19793,2, FALSE)</f>
        <v xml:space="preserve">TAMPAO FOFO ARTICULADO, CLASSE B125 CARGA MAX 12,5 T, REDONDO, TAMPA 600 MM (COM INSCRICAO EM RELEVO DO TIPO DE REDE)                                                                                                                                                                                                                                                                                                                                                                                     </v>
      </c>
      <c r="C58" s="61">
        <v>11301</v>
      </c>
      <c r="D58" s="350" t="str">
        <f>VLOOKUP(C58,'SINAPI dez-24 e CDHU 192'!$A$2:$D$19793,3, FALSE)</f>
        <v xml:space="preserve">UN    </v>
      </c>
      <c r="E58" s="351">
        <v>2</v>
      </c>
      <c r="F58" s="352" t="str">
        <f>VLOOKUP(C58,'SINAPI dez-24 e CDHU 192'!$A$2:$D$35393,4, FALSE)</f>
        <v>629,09</v>
      </c>
      <c r="G58" s="353">
        <f>ROUND(E58*F58,2)</f>
        <v>1258.18</v>
      </c>
      <c r="H58" s="354">
        <f t="shared" ref="H58" si="37">IF(K58="",$G$7,$G$6)</f>
        <v>0.15278047942916406</v>
      </c>
      <c r="I58" s="355">
        <f>ROUND(F58*H58+F58,2)</f>
        <v>725.2</v>
      </c>
      <c r="J58" s="356">
        <f>ROUND(E58*I58,2)</f>
        <v>1450.4</v>
      </c>
      <c r="K58" s="8" t="s">
        <v>21974</v>
      </c>
      <c r="L58" s="267" t="s">
        <v>21973</v>
      </c>
      <c r="M58" s="42"/>
      <c r="N58" s="36"/>
    </row>
    <row r="59" spans="1:16" s="62" customFormat="1" ht="15" customHeight="1" outlineLevel="2" x14ac:dyDescent="0.3">
      <c r="A59" s="8" t="s">
        <v>43831</v>
      </c>
      <c r="B59" s="349" t="str">
        <f>VLOOKUP(C59,'SINAPI dez-24 e CDHU 192'!$A$2:$C$19793,2, FALSE)</f>
        <v>LASTRO DE CONCRETO MAGRO, APLICADO EM PISOS, LAJES SOBRE SOLO OU RADIERS, ESPESSURA DE 5 CM. AF_07/2016</v>
      </c>
      <c r="C59" s="61" t="s">
        <v>3181</v>
      </c>
      <c r="D59" s="350" t="str">
        <f>VLOOKUP(C59,'SINAPI dez-24 e CDHU 192'!$A$2:$D$19793,3, FALSE)</f>
        <v>M2</v>
      </c>
      <c r="E59" s="351">
        <f>(2*1.9*1.7)+(2*0.3*1.3)</f>
        <v>7.24</v>
      </c>
      <c r="F59" s="352" t="str">
        <f>VLOOKUP(C59,'SINAPI dez-24 e CDHU 192'!$A$2:$D$35393,4, FALSE)</f>
        <v>27,98</v>
      </c>
      <c r="G59" s="353">
        <f t="shared" ref="G59:G67" si="38">ROUND(E59*F59,2)</f>
        <v>202.58</v>
      </c>
      <c r="H59" s="354">
        <f t="shared" ref="H59:H67" si="39">IF(K59="",$G$7,$G$6)</f>
        <v>0.26964989555359087</v>
      </c>
      <c r="I59" s="355">
        <f t="shared" ref="I59:I67" si="40">ROUND(F59*H59+F59,2)</f>
        <v>35.520000000000003</v>
      </c>
      <c r="J59" s="356">
        <f t="shared" ref="J59:J67" si="41">ROUND(E59*I59,2)</f>
        <v>257.16000000000003</v>
      </c>
      <c r="K59" s="8"/>
      <c r="L59" s="267" t="s">
        <v>21980</v>
      </c>
      <c r="M59" s="42"/>
      <c r="N59" s="36"/>
    </row>
    <row r="60" spans="1:16" s="62" customFormat="1" ht="24" outlineLevel="2" x14ac:dyDescent="0.3">
      <c r="A60" s="8" t="s">
        <v>43832</v>
      </c>
      <c r="B60" s="349" t="str">
        <f>VLOOKUP(C60,'SINAPI dez-24 e CDHU 192'!$A$2:$C$19793,2, FALSE)</f>
        <v>CONCRETAGEM DE EDIFICAÇÕES (PAREDES E LAJES) FEITAS COM SISTEMA DE FÔRMAS MANUSEÁVEIS, COM CONCRETO USINADO AUTOADENSÁVEL FCK 25 MPA - LANÇAMENTO E ACABAMENTO. AF_10/2021</v>
      </c>
      <c r="C60" s="61" t="s">
        <v>3424</v>
      </c>
      <c r="D60" s="350" t="str">
        <f>VLOOKUP(C60,'SINAPI dez-24 e CDHU 192'!$A$2:$D$19793,3, FALSE)</f>
        <v>M3</v>
      </c>
      <c r="E60" s="351">
        <f>((1.7*1.9*0.2)+(1.5*0.325*0.15)+((1.9*2.384*0.2)*2)+((1.3*2.384*0.2)*2)+(1.7*1.9*0.15))+((1.7*1.9*0.2)+(1.5*0.325*0.15)+((1.9*2.228*0.2)*2)+((1.3*2.228*0.2)*2)+(1.7*1.9*0.15))+((1.3*0.3*0.3)*2)</f>
        <v>8.5446100000000005</v>
      </c>
      <c r="F60" s="352" t="str">
        <f>VLOOKUP(C60,'SINAPI dez-24 e CDHU 192'!$A$2:$D$35393,4, FALSE)</f>
        <v>572,94</v>
      </c>
      <c r="G60" s="353">
        <f t="shared" ref="G60" si="42">ROUND(E60*F60,2)</f>
        <v>4895.55</v>
      </c>
      <c r="H60" s="354">
        <f t="shared" ref="H60" si="43">IF(K60="",$G$7,$G$6)</f>
        <v>0.26964989555359087</v>
      </c>
      <c r="I60" s="355">
        <f t="shared" ref="I60" si="44">ROUND(F60*H60+F60,2)</f>
        <v>727.43</v>
      </c>
      <c r="J60" s="356">
        <f t="shared" ref="J60" si="45">ROUND(E60*I60,2)</f>
        <v>6215.61</v>
      </c>
      <c r="K60" s="8"/>
      <c r="L60" s="267" t="s">
        <v>21980</v>
      </c>
      <c r="M60" s="42"/>
      <c r="N60" s="36"/>
    </row>
    <row r="61" spans="1:16" s="62" customFormat="1" outlineLevel="2" x14ac:dyDescent="0.3">
      <c r="A61" s="8" t="s">
        <v>43833</v>
      </c>
      <c r="B61" s="349" t="str">
        <f>VLOOKUP(C61,'SINAPI dez-24 e CDHU 192'!$A$2:$C$19793,2, FALSE)</f>
        <v>ARMAÇÃO UTILIZANDO AÇO CA-25 DE 6,3 MM - MONTAGEM. AF_06/2022</v>
      </c>
      <c r="C61" s="61" t="s">
        <v>3357</v>
      </c>
      <c r="D61" s="350" t="str">
        <f>VLOOKUP(C61,'SINAPI dez-24 e CDHU 192'!$A$2:$D$19793,3, FALSE)</f>
        <v>KG</v>
      </c>
      <c r="E61" s="351">
        <f>10+10+4+4+3+3</f>
        <v>34</v>
      </c>
      <c r="F61" s="352" t="str">
        <f>VLOOKUP(C61,'SINAPI dez-24 e CDHU 192'!$A$2:$D$35393,4, FALSE)</f>
        <v>13,05</v>
      </c>
      <c r="G61" s="353">
        <f t="shared" ref="G61" si="46">ROUND(E61*F61,2)</f>
        <v>443.7</v>
      </c>
      <c r="H61" s="354">
        <f t="shared" si="39"/>
        <v>0.26964989555359087</v>
      </c>
      <c r="I61" s="355">
        <f t="shared" ref="I61" si="47">ROUND(F61*H61+F61,2)</f>
        <v>16.57</v>
      </c>
      <c r="J61" s="356">
        <f t="shared" ref="J61" si="48">ROUND(E61*I61,2)</f>
        <v>563.38</v>
      </c>
      <c r="K61" s="8"/>
      <c r="L61" s="267" t="s">
        <v>21980</v>
      </c>
      <c r="M61" s="42"/>
      <c r="N61" s="36"/>
    </row>
    <row r="62" spans="1:16" s="62" customFormat="1" outlineLevel="2" x14ac:dyDescent="0.3">
      <c r="A62" s="8" t="s">
        <v>43834</v>
      </c>
      <c r="B62" s="349" t="str">
        <f>VLOOKUP(C62,'SINAPI dez-24 e CDHU 192'!$A$2:$C$19793,2, FALSE)</f>
        <v>ARMAÇÃO UTILIZANDO AÇO CA-25 DE 8,0 MM - MONTAGEM. AF_06/2022</v>
      </c>
      <c r="C62" s="61" t="s">
        <v>3358</v>
      </c>
      <c r="D62" s="350" t="str">
        <f>VLOOKUP(C62,'SINAPI dez-24 e CDHU 192'!$A$2:$D$19793,3, FALSE)</f>
        <v>KG</v>
      </c>
      <c r="E62" s="351">
        <f>226+213+23+23</f>
        <v>485</v>
      </c>
      <c r="F62" s="352" t="str">
        <f>VLOOKUP(C62,'SINAPI dez-24 e CDHU 192'!$A$2:$D$35393,4, FALSE)</f>
        <v>11,84</v>
      </c>
      <c r="G62" s="353">
        <f t="shared" si="38"/>
        <v>5742.4</v>
      </c>
      <c r="H62" s="354">
        <f t="shared" si="39"/>
        <v>0.26964989555359087</v>
      </c>
      <c r="I62" s="355">
        <f t="shared" si="40"/>
        <v>15.03</v>
      </c>
      <c r="J62" s="356">
        <f t="shared" si="41"/>
        <v>7289.55</v>
      </c>
      <c r="K62" s="8"/>
      <c r="L62" s="267" t="s">
        <v>21980</v>
      </c>
      <c r="M62" s="42"/>
      <c r="N62" s="36"/>
    </row>
    <row r="63" spans="1:16" s="62" customFormat="1" outlineLevel="2" x14ac:dyDescent="0.3">
      <c r="A63" s="8" t="s">
        <v>43835</v>
      </c>
      <c r="B63" s="349" t="str">
        <f>VLOOKUP(C63,'SINAPI dez-24 e CDHU 192'!$A$2:$C$19793,2, FALSE)</f>
        <v>ARMAÇÃO UTILIZANDO AÇO CA-25 DE 10,0 MM - MONTAGEM. AF_06/2022</v>
      </c>
      <c r="C63" s="61" t="s">
        <v>3359</v>
      </c>
      <c r="D63" s="350" t="str">
        <f>VLOOKUP(C63,'SINAPI dez-24 e CDHU 192'!$A$2:$D$19793,3, FALSE)</f>
        <v>KG</v>
      </c>
      <c r="E63" s="351">
        <f>19+19+13+13+12+12</f>
        <v>88</v>
      </c>
      <c r="F63" s="352" t="str">
        <f>VLOOKUP(C63,'SINAPI dez-24 e CDHU 192'!$A$2:$D$35393,4, FALSE)</f>
        <v>11,82</v>
      </c>
      <c r="G63" s="353">
        <f t="shared" si="38"/>
        <v>1040.1600000000001</v>
      </c>
      <c r="H63" s="354">
        <f t="shared" si="39"/>
        <v>0.26964989555359087</v>
      </c>
      <c r="I63" s="355">
        <f t="shared" si="40"/>
        <v>15.01</v>
      </c>
      <c r="J63" s="356">
        <f t="shared" si="41"/>
        <v>1320.88</v>
      </c>
      <c r="K63" s="8"/>
      <c r="L63" s="267" t="s">
        <v>21980</v>
      </c>
      <c r="M63" s="42"/>
      <c r="N63" s="36"/>
    </row>
    <row r="64" spans="1:16" s="62" customFormat="1" outlineLevel="2" x14ac:dyDescent="0.3">
      <c r="A64" s="8" t="s">
        <v>43836</v>
      </c>
      <c r="B64" s="349" t="str">
        <f>VLOOKUP(C64,'SINAPI dez-24 e CDHU 192'!$A$2:$C$19793,2, FALSE)</f>
        <v>ARMAÇÃO UTILIZANDO AÇO CA-25 DE 12,5 MM - MONTAGEM. AF_06/2022</v>
      </c>
      <c r="C64" s="61" t="s">
        <v>3360</v>
      </c>
      <c r="D64" s="350" t="str">
        <f>VLOOKUP(C64,'SINAPI dez-24 e CDHU 192'!$A$2:$D$19793,3, FALSE)</f>
        <v>KG</v>
      </c>
      <c r="E64" s="351">
        <f>21+21+8+8</f>
        <v>58</v>
      </c>
      <c r="F64" s="352" t="str">
        <f>VLOOKUP(C64,'SINAPI dez-24 e CDHU 192'!$A$2:$D$35393,4, FALSE)</f>
        <v>11,13</v>
      </c>
      <c r="G64" s="353">
        <f t="shared" ref="G64" si="49">ROUND(E64*F64,2)</f>
        <v>645.54</v>
      </c>
      <c r="H64" s="354">
        <f t="shared" si="39"/>
        <v>0.26964989555359087</v>
      </c>
      <c r="I64" s="355">
        <f t="shared" ref="I64" si="50">ROUND(F64*H64+F64,2)</f>
        <v>14.13</v>
      </c>
      <c r="J64" s="356">
        <f t="shared" ref="J64" si="51">ROUND(E64*I64,2)</f>
        <v>819.54</v>
      </c>
      <c r="K64" s="8"/>
      <c r="L64" s="267" t="s">
        <v>21980</v>
      </c>
      <c r="M64" s="42"/>
      <c r="N64" s="36"/>
    </row>
    <row r="65" spans="1:17" s="62" customFormat="1" outlineLevel="2" x14ac:dyDescent="0.3">
      <c r="A65" s="8" t="s">
        <v>43837</v>
      </c>
      <c r="B65" s="349" t="str">
        <f>VLOOKUP(C65,'SINAPI dez-24 e CDHU 192'!$A$2:$C$19793,2, FALSE)</f>
        <v>ARMAÇÃO UTILIZANDO AÇO CA-25 DE 16,0 MM - MONTAGEM. AF_06/2022</v>
      </c>
      <c r="C65" s="61" t="s">
        <v>3361</v>
      </c>
      <c r="D65" s="350" t="str">
        <f>VLOOKUP(C65,'SINAPI dez-24 e CDHU 192'!$A$2:$D$19793,3, FALSE)</f>
        <v>KG</v>
      </c>
      <c r="E65" s="351">
        <f>49+49</f>
        <v>98</v>
      </c>
      <c r="F65" s="352" t="str">
        <f>VLOOKUP(C65,'SINAPI dez-24 e CDHU 192'!$A$2:$D$35393,4, FALSE)</f>
        <v>10,55</v>
      </c>
      <c r="G65" s="353">
        <f t="shared" si="38"/>
        <v>1033.9000000000001</v>
      </c>
      <c r="H65" s="354">
        <f t="shared" si="39"/>
        <v>0.26964989555359087</v>
      </c>
      <c r="I65" s="355">
        <f t="shared" si="40"/>
        <v>13.39</v>
      </c>
      <c r="J65" s="356">
        <f t="shared" si="41"/>
        <v>1312.22</v>
      </c>
      <c r="K65" s="8"/>
      <c r="L65" s="267" t="s">
        <v>21980</v>
      </c>
      <c r="M65" s="42"/>
      <c r="N65" s="36"/>
    </row>
    <row r="66" spans="1:17" s="62" customFormat="1" ht="24" outlineLevel="2" x14ac:dyDescent="0.3">
      <c r="A66" s="8" t="s">
        <v>43838</v>
      </c>
      <c r="B66" s="349" t="str">
        <f>VLOOKUP(C66,'SINAPI dez-24 e CDHU 192'!$A$2:$C$19793,2, FALSE)</f>
        <v>FABRICAÇÃO DE FÔRMA PARA PILARES E ESTRUTURAS SIMILARES, EM CHAPA DE MADEIRA COMPENSADA RESINADA, E = 17 MM. AF_09/2020</v>
      </c>
      <c r="C66" s="61" t="s">
        <v>3195</v>
      </c>
      <c r="D66" s="350" t="str">
        <f>VLOOKUP(C66,'SINAPI dez-24 e CDHU 192'!$A$2:$D$19793,3, FALSE)</f>
        <v>M2</v>
      </c>
      <c r="E66" s="351">
        <f>((1.5*0.325*2)+((1.9*2.384)*2)+((1.5*2.384)*2)+((1.3*2.384)*2)+((1.1*2.384)*2)+(1.7*1.9)+(1.7+1.9*0.15*2))+((1.5*0.325*2)+((1.9*2.228)*2)+((1.5*2.228)*2)+((1.3*2.228)*2)+((1.1*2.228)*2)+(1.7*1.9)+(1.7+1.9*0.15*2))+((((1.3*0.3)+(1.3*0.3))*2)*2)</f>
        <v>69.569200000000009</v>
      </c>
      <c r="F66" s="352" t="str">
        <f>VLOOKUP(C66,'SINAPI dez-24 e CDHU 192'!$A$2:$D$35393,4, FALSE)</f>
        <v>149,99</v>
      </c>
      <c r="G66" s="353">
        <f t="shared" ref="G66" si="52">ROUND(E66*F66,2)</f>
        <v>10434.68</v>
      </c>
      <c r="H66" s="354">
        <f t="shared" ref="H66" si="53">IF(K66="",$G$7,$G$6)</f>
        <v>0.26964989555359087</v>
      </c>
      <c r="I66" s="355">
        <f t="shared" ref="I66" si="54">ROUND(F66*H66+F66,2)</f>
        <v>190.43</v>
      </c>
      <c r="J66" s="356">
        <f t="shared" ref="J66" si="55">ROUND(E66*I66,2)</f>
        <v>13248.06</v>
      </c>
      <c r="K66" s="8"/>
      <c r="L66" s="267" t="s">
        <v>21980</v>
      </c>
      <c r="M66" s="42"/>
      <c r="N66" s="36"/>
    </row>
    <row r="67" spans="1:17" s="62" customFormat="1" ht="24" outlineLevel="2" x14ac:dyDescent="0.3">
      <c r="A67" s="8" t="s">
        <v>43845</v>
      </c>
      <c r="B67" s="349" t="str">
        <f>VLOOKUP(C67,'SINAPI dez-24 e CDHU 192'!$A$2:$C$19793,2, FALSE)</f>
        <v>MONTAGEM E DESMONTAGEM DE FÔRMA DE PILARES RETANGULARES E ESTRUTURAS SIMILARES, PÉ-DIREITO SIMPLES, EM CHAPA DE MADEIRA COMPENSADA RESINADA, 2 UTILIZAÇÕES. AF_09/2020</v>
      </c>
      <c r="C67" s="61" t="s">
        <v>3209</v>
      </c>
      <c r="D67" s="350" t="str">
        <f>VLOOKUP(C67,'SINAPI dez-24 e CDHU 192'!$A$2:$D$19793,3, FALSE)</f>
        <v>M2</v>
      </c>
      <c r="E67" s="351">
        <f>E66</f>
        <v>69.569200000000009</v>
      </c>
      <c r="F67" s="352" t="str">
        <f>VLOOKUP(C67,'SINAPI dez-24 e CDHU 192'!$A$2:$D$35393,4, FALSE)</f>
        <v>134,58</v>
      </c>
      <c r="G67" s="353">
        <f t="shared" si="38"/>
        <v>9362.6200000000008</v>
      </c>
      <c r="H67" s="354">
        <f t="shared" si="39"/>
        <v>0.26964989555359087</v>
      </c>
      <c r="I67" s="355">
        <f t="shared" si="40"/>
        <v>170.87</v>
      </c>
      <c r="J67" s="356">
        <f t="shared" si="41"/>
        <v>11887.29</v>
      </c>
      <c r="K67" s="8"/>
      <c r="L67" s="267" t="s">
        <v>21980</v>
      </c>
      <c r="M67" s="42"/>
      <c r="N67" s="36"/>
    </row>
    <row r="68" spans="1:17" s="266" customFormat="1" ht="12.6" outlineLevel="1" thickBot="1" x14ac:dyDescent="0.25">
      <c r="A68" s="397"/>
      <c r="B68" s="398" t="s">
        <v>10</v>
      </c>
      <c r="C68" s="399"/>
      <c r="D68" s="21"/>
      <c r="E68" s="22"/>
      <c r="F68" s="400"/>
      <c r="G68" s="401">
        <f>SUM(G58:G67)</f>
        <v>35059.310000000005</v>
      </c>
      <c r="H68" s="402"/>
      <c r="I68" s="403"/>
      <c r="J68" s="404">
        <f>SUM(J58:J67)</f>
        <v>44364.090000000004</v>
      </c>
      <c r="K68" s="251"/>
      <c r="L68" s="252"/>
    </row>
    <row r="69" spans="1:17" x14ac:dyDescent="0.25">
      <c r="A69" s="143"/>
      <c r="B69" s="144"/>
      <c r="C69" s="145"/>
      <c r="D69" s="146"/>
      <c r="E69" s="146"/>
      <c r="F69" s="147"/>
      <c r="G69" s="147"/>
      <c r="H69" s="148"/>
      <c r="I69" s="149"/>
      <c r="J69" s="150"/>
      <c r="K69" s="143"/>
      <c r="L69" s="144"/>
    </row>
    <row r="70" spans="1:17" ht="39.75" customHeight="1" x14ac:dyDescent="0.3">
      <c r="A70" s="67"/>
      <c r="B70" s="30"/>
      <c r="F70" s="194"/>
      <c r="G70" s="194"/>
      <c r="H70" s="195"/>
      <c r="I70" s="196"/>
      <c r="J70" s="133"/>
      <c r="K70" s="67"/>
      <c r="L70" s="30"/>
      <c r="M70" s="39"/>
      <c r="N70" s="70"/>
      <c r="O70" s="70"/>
      <c r="P70" s="71"/>
      <c r="Q70" s="71"/>
    </row>
    <row r="71" spans="1:17" x14ac:dyDescent="0.3">
      <c r="A71" s="67"/>
      <c r="B71" s="56" t="s">
        <v>21949</v>
      </c>
      <c r="F71" s="74"/>
      <c r="G71" s="31" t="s">
        <v>330</v>
      </c>
      <c r="H71" s="76"/>
      <c r="I71" s="196"/>
      <c r="J71" s="133"/>
      <c r="K71" s="158"/>
      <c r="L71" s="245"/>
      <c r="M71" s="75"/>
      <c r="N71" s="74"/>
      <c r="P71" s="76"/>
      <c r="Q71" s="76"/>
    </row>
    <row r="72" spans="1:17" x14ac:dyDescent="0.3">
      <c r="A72" s="67"/>
      <c r="F72" s="194"/>
      <c r="G72" s="197" t="s">
        <v>331</v>
      </c>
      <c r="H72" s="195"/>
      <c r="I72" s="196"/>
      <c r="J72" s="133"/>
      <c r="K72" s="158"/>
      <c r="L72" s="245"/>
      <c r="M72" s="77"/>
      <c r="N72" s="70"/>
      <c r="P72" s="71"/>
      <c r="Q72" s="72"/>
    </row>
    <row r="73" spans="1:17" ht="17.25" customHeight="1" thickBot="1" x14ac:dyDescent="0.35">
      <c r="A73" s="78"/>
      <c r="B73" s="32"/>
      <c r="C73" s="79"/>
      <c r="D73" s="80"/>
      <c r="E73" s="80"/>
      <c r="F73" s="81"/>
      <c r="G73" s="33" t="s">
        <v>21982</v>
      </c>
      <c r="H73" s="82"/>
      <c r="I73" s="83"/>
      <c r="J73" s="151"/>
      <c r="K73" s="160"/>
      <c r="L73" s="245"/>
      <c r="M73" s="192"/>
      <c r="N73" s="70"/>
      <c r="P73" s="71"/>
      <c r="Q73" s="72"/>
    </row>
    <row r="74" spans="1:17" x14ac:dyDescent="0.25">
      <c r="E74" s="84"/>
    </row>
  </sheetData>
  <autoFilter ref="C8:K68" xr:uid="{EE0EC967-D3A6-4DAC-BFBF-5FDAB9CE2026}"/>
  <mergeCells count="1">
    <mergeCell ref="H2:I2"/>
  </mergeCells>
  <phoneticPr fontId="7" type="noConversion"/>
  <conditionalFormatting sqref="C9:C67">
    <cfRule type="expression" dxfId="11" priority="7" stopIfTrue="1">
      <formula>IF(AND(LEFT(C9,3)&lt;&gt;"VIR",LEFT(C9,3)&lt;&gt;"DUV",C9&lt;&gt;""),TRUE,FALSE)</formula>
    </cfRule>
  </conditionalFormatting>
  <conditionalFormatting sqref="C68">
    <cfRule type="expression" dxfId="10" priority="176" stopIfTrue="1">
      <formula>IF(AND(LEFT(C68,4)&lt;&gt;"SERT",LEFT(C68,4)&lt;&gt;"DUV",C68&lt;&gt;""),TRUE,FALSE)</formula>
    </cfRule>
  </conditionalFormatting>
  <printOptions horizontalCentered="1"/>
  <pageMargins left="0.51181102362204722" right="0.51181102362204722" top="0.94488188976377963" bottom="0.39370078740157483" header="0.31496062992125984" footer="0.31496062992125984"/>
  <pageSetup paperSize="9" scale="60" fitToHeight="2" orientation="landscape" r:id="rId1"/>
  <headerFooter>
    <oddHeader>&amp;L&amp;G&amp;C&amp;"-,Negrito"&amp;26&amp;K08-008ENG CONSULTORIA E PROJETOS LTDA.&amp;R&amp;"Calibri,Regular"&amp;9   &amp;K00+000.&amp;K01+000
Página &amp;P de &amp;N          &amp;K00+000.&amp;K01+000
  &amp;K00+000.</oddHeader>
  </headerFooter>
  <rowBreaks count="1" manualBreakCount="1">
    <brk id="45" max="9"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1AC06C-D6AF-4E72-B664-84164603D104}">
  <dimension ref="A1:U140"/>
  <sheetViews>
    <sheetView showGridLines="0" tabSelected="1" view="pageBreakPreview" zoomScaleNormal="80" zoomScaleSheetLayoutView="100" zoomScalePageLayoutView="85" workbookViewId="0">
      <selection activeCell="B27" sqref="B27"/>
    </sheetView>
  </sheetViews>
  <sheetFormatPr defaultColWidth="8.88671875" defaultRowHeight="12" outlineLevelRow="1" x14ac:dyDescent="0.25"/>
  <cols>
    <col min="1" max="1" width="7.33203125" style="34" customWidth="1"/>
    <col min="2" max="2" width="65.88671875" style="29" customWidth="1"/>
    <col min="3" max="3" width="13.109375" style="69" customWidth="1"/>
    <col min="4" max="4" width="13" style="69" customWidth="1"/>
    <col min="5" max="5" width="17.33203125" style="70" customWidth="1"/>
    <col min="6" max="6" width="19" style="70" customWidth="1"/>
    <col min="7" max="7" width="12.109375" style="71" customWidth="1"/>
    <col min="8" max="8" width="10" style="72" customWidth="1"/>
    <col min="9" max="9" width="14.88671875" style="70" customWidth="1"/>
    <col min="10" max="10" width="3.88671875" style="39" customWidth="1"/>
    <col min="11" max="11" width="8" style="57" customWidth="1"/>
    <col min="12" max="12" width="71.109375" style="34" customWidth="1"/>
    <col min="13" max="13" width="8.88671875" style="73"/>
    <col min="14" max="14" width="9.33203125" style="29" customWidth="1"/>
    <col min="15" max="15" width="12" style="29" customWidth="1"/>
    <col min="16" max="16" width="8.88671875" style="29"/>
    <col min="17" max="17" width="19.44140625" style="29" bestFit="1" customWidth="1"/>
    <col min="18" max="18" width="9" style="29" bestFit="1" customWidth="1"/>
    <col min="19" max="256" width="8.88671875" style="29"/>
    <col min="257" max="257" width="7.109375" style="29" customWidth="1"/>
    <col min="258" max="258" width="69.109375" style="29" bestFit="1" customWidth="1"/>
    <col min="259" max="259" width="13.88671875" style="29" customWidth="1"/>
    <col min="260" max="260" width="6.6640625" style="29" customWidth="1"/>
    <col min="261" max="261" width="8.109375" style="29" bestFit="1" customWidth="1"/>
    <col min="262" max="262" width="17.33203125" style="29" bestFit="1" customWidth="1"/>
    <col min="263" max="263" width="19.6640625" style="29" bestFit="1" customWidth="1"/>
    <col min="264" max="264" width="7.88671875" style="29" customWidth="1"/>
    <col min="265" max="265" width="12.44140625" style="29" bestFit="1" customWidth="1"/>
    <col min="266" max="266" width="19.6640625" style="29" bestFit="1" customWidth="1"/>
    <col min="267" max="270" width="0" style="29" hidden="1" customWidth="1"/>
    <col min="271" max="272" width="8.88671875" style="29"/>
    <col min="273" max="273" width="19.44140625" style="29" bestFit="1" customWidth="1"/>
    <col min="274" max="274" width="9" style="29" bestFit="1" customWidth="1"/>
    <col min="275" max="512" width="8.88671875" style="29"/>
    <col min="513" max="513" width="7.109375" style="29" customWidth="1"/>
    <col min="514" max="514" width="69.109375" style="29" bestFit="1" customWidth="1"/>
    <col min="515" max="515" width="13.88671875" style="29" customWidth="1"/>
    <col min="516" max="516" width="6.6640625" style="29" customWidth="1"/>
    <col min="517" max="517" width="8.109375" style="29" bestFit="1" customWidth="1"/>
    <col min="518" max="518" width="17.33203125" style="29" bestFit="1" customWidth="1"/>
    <col min="519" max="519" width="19.6640625" style="29" bestFit="1" customWidth="1"/>
    <col min="520" max="520" width="7.88671875" style="29" customWidth="1"/>
    <col min="521" max="521" width="12.44140625" style="29" bestFit="1" customWidth="1"/>
    <col min="522" max="522" width="19.6640625" style="29" bestFit="1" customWidth="1"/>
    <col min="523" max="526" width="0" style="29" hidden="1" customWidth="1"/>
    <col min="527" max="528" width="8.88671875" style="29"/>
    <col min="529" max="529" width="19.44140625" style="29" bestFit="1" customWidth="1"/>
    <col min="530" max="530" width="9" style="29" bestFit="1" customWidth="1"/>
    <col min="531" max="768" width="8.88671875" style="29"/>
    <col min="769" max="769" width="7.109375" style="29" customWidth="1"/>
    <col min="770" max="770" width="69.109375" style="29" bestFit="1" customWidth="1"/>
    <col min="771" max="771" width="13.88671875" style="29" customWidth="1"/>
    <col min="772" max="772" width="6.6640625" style="29" customWidth="1"/>
    <col min="773" max="773" width="8.109375" style="29" bestFit="1" customWidth="1"/>
    <col min="774" max="774" width="17.33203125" style="29" bestFit="1" customWidth="1"/>
    <col min="775" max="775" width="19.6640625" style="29" bestFit="1" customWidth="1"/>
    <col min="776" max="776" width="7.88671875" style="29" customWidth="1"/>
    <col min="777" max="777" width="12.44140625" style="29" bestFit="1" customWidth="1"/>
    <col min="778" max="778" width="19.6640625" style="29" bestFit="1" customWidth="1"/>
    <col min="779" max="782" width="0" style="29" hidden="1" customWidth="1"/>
    <col min="783" max="784" width="8.88671875" style="29"/>
    <col min="785" max="785" width="19.44140625" style="29" bestFit="1" customWidth="1"/>
    <col min="786" max="786" width="9" style="29" bestFit="1" customWidth="1"/>
    <col min="787" max="1024" width="8.88671875" style="29"/>
    <col min="1025" max="1025" width="7.109375" style="29" customWidth="1"/>
    <col min="1026" max="1026" width="69.109375" style="29" bestFit="1" customWidth="1"/>
    <col min="1027" max="1027" width="13.88671875" style="29" customWidth="1"/>
    <col min="1028" max="1028" width="6.6640625" style="29" customWidth="1"/>
    <col min="1029" max="1029" width="8.109375" style="29" bestFit="1" customWidth="1"/>
    <col min="1030" max="1030" width="17.33203125" style="29" bestFit="1" customWidth="1"/>
    <col min="1031" max="1031" width="19.6640625" style="29" bestFit="1" customWidth="1"/>
    <col min="1032" max="1032" width="7.88671875" style="29" customWidth="1"/>
    <col min="1033" max="1033" width="12.44140625" style="29" bestFit="1" customWidth="1"/>
    <col min="1034" max="1034" width="19.6640625" style="29" bestFit="1" customWidth="1"/>
    <col min="1035" max="1038" width="0" style="29" hidden="1" customWidth="1"/>
    <col min="1039" max="1040" width="8.88671875" style="29"/>
    <col min="1041" max="1041" width="19.44140625" style="29" bestFit="1" customWidth="1"/>
    <col min="1042" max="1042" width="9" style="29" bestFit="1" customWidth="1"/>
    <col min="1043" max="1280" width="8.88671875" style="29"/>
    <col min="1281" max="1281" width="7.109375" style="29" customWidth="1"/>
    <col min="1282" max="1282" width="69.109375" style="29" bestFit="1" customWidth="1"/>
    <col min="1283" max="1283" width="13.88671875" style="29" customWidth="1"/>
    <col min="1284" max="1284" width="6.6640625" style="29" customWidth="1"/>
    <col min="1285" max="1285" width="8.109375" style="29" bestFit="1" customWidth="1"/>
    <col min="1286" max="1286" width="17.33203125" style="29" bestFit="1" customWidth="1"/>
    <col min="1287" max="1287" width="19.6640625" style="29" bestFit="1" customWidth="1"/>
    <col min="1288" max="1288" width="7.88671875" style="29" customWidth="1"/>
    <col min="1289" max="1289" width="12.44140625" style="29" bestFit="1" customWidth="1"/>
    <col min="1290" max="1290" width="19.6640625" style="29" bestFit="1" customWidth="1"/>
    <col min="1291" max="1294" width="0" style="29" hidden="1" customWidth="1"/>
    <col min="1295" max="1296" width="8.88671875" style="29"/>
    <col min="1297" max="1297" width="19.44140625" style="29" bestFit="1" customWidth="1"/>
    <col min="1298" max="1298" width="9" style="29" bestFit="1" customWidth="1"/>
    <col min="1299" max="1536" width="8.88671875" style="29"/>
    <col min="1537" max="1537" width="7.109375" style="29" customWidth="1"/>
    <col min="1538" max="1538" width="69.109375" style="29" bestFit="1" customWidth="1"/>
    <col min="1539" max="1539" width="13.88671875" style="29" customWidth="1"/>
    <col min="1540" max="1540" width="6.6640625" style="29" customWidth="1"/>
    <col min="1541" max="1541" width="8.109375" style="29" bestFit="1" customWidth="1"/>
    <col min="1542" max="1542" width="17.33203125" style="29" bestFit="1" customWidth="1"/>
    <col min="1543" max="1543" width="19.6640625" style="29" bestFit="1" customWidth="1"/>
    <col min="1544" max="1544" width="7.88671875" style="29" customWidth="1"/>
    <col min="1545" max="1545" width="12.44140625" style="29" bestFit="1" customWidth="1"/>
    <col min="1546" max="1546" width="19.6640625" style="29" bestFit="1" customWidth="1"/>
    <col min="1547" max="1550" width="0" style="29" hidden="1" customWidth="1"/>
    <col min="1551" max="1552" width="8.88671875" style="29"/>
    <col min="1553" max="1553" width="19.44140625" style="29" bestFit="1" customWidth="1"/>
    <col min="1554" max="1554" width="9" style="29" bestFit="1" customWidth="1"/>
    <col min="1555" max="1792" width="8.88671875" style="29"/>
    <col min="1793" max="1793" width="7.109375" style="29" customWidth="1"/>
    <col min="1794" max="1794" width="69.109375" style="29" bestFit="1" customWidth="1"/>
    <col min="1795" max="1795" width="13.88671875" style="29" customWidth="1"/>
    <col min="1796" max="1796" width="6.6640625" style="29" customWidth="1"/>
    <col min="1797" max="1797" width="8.109375" style="29" bestFit="1" customWidth="1"/>
    <col min="1798" max="1798" width="17.33203125" style="29" bestFit="1" customWidth="1"/>
    <col min="1799" max="1799" width="19.6640625" style="29" bestFit="1" customWidth="1"/>
    <col min="1800" max="1800" width="7.88671875" style="29" customWidth="1"/>
    <col min="1801" max="1801" width="12.44140625" style="29" bestFit="1" customWidth="1"/>
    <col min="1802" max="1802" width="19.6640625" style="29" bestFit="1" customWidth="1"/>
    <col min="1803" max="1806" width="0" style="29" hidden="1" customWidth="1"/>
    <col min="1807" max="1808" width="8.88671875" style="29"/>
    <col min="1809" max="1809" width="19.44140625" style="29" bestFit="1" customWidth="1"/>
    <col min="1810" max="1810" width="9" style="29" bestFit="1" customWidth="1"/>
    <col min="1811" max="2048" width="8.88671875" style="29"/>
    <col min="2049" max="2049" width="7.109375" style="29" customWidth="1"/>
    <col min="2050" max="2050" width="69.109375" style="29" bestFit="1" customWidth="1"/>
    <col min="2051" max="2051" width="13.88671875" style="29" customWidth="1"/>
    <col min="2052" max="2052" width="6.6640625" style="29" customWidth="1"/>
    <col min="2053" max="2053" width="8.109375" style="29" bestFit="1" customWidth="1"/>
    <col min="2054" max="2054" width="17.33203125" style="29" bestFit="1" customWidth="1"/>
    <col min="2055" max="2055" width="19.6640625" style="29" bestFit="1" customWidth="1"/>
    <col min="2056" max="2056" width="7.88671875" style="29" customWidth="1"/>
    <col min="2057" max="2057" width="12.44140625" style="29" bestFit="1" customWidth="1"/>
    <col min="2058" max="2058" width="19.6640625" style="29" bestFit="1" customWidth="1"/>
    <col min="2059" max="2062" width="0" style="29" hidden="1" customWidth="1"/>
    <col min="2063" max="2064" width="8.88671875" style="29"/>
    <col min="2065" max="2065" width="19.44140625" style="29" bestFit="1" customWidth="1"/>
    <col min="2066" max="2066" width="9" style="29" bestFit="1" customWidth="1"/>
    <col min="2067" max="2304" width="8.88671875" style="29"/>
    <col min="2305" max="2305" width="7.109375" style="29" customWidth="1"/>
    <col min="2306" max="2306" width="69.109375" style="29" bestFit="1" customWidth="1"/>
    <col min="2307" max="2307" width="13.88671875" style="29" customWidth="1"/>
    <col min="2308" max="2308" width="6.6640625" style="29" customWidth="1"/>
    <col min="2309" max="2309" width="8.109375" style="29" bestFit="1" customWidth="1"/>
    <col min="2310" max="2310" width="17.33203125" style="29" bestFit="1" customWidth="1"/>
    <col min="2311" max="2311" width="19.6640625" style="29" bestFit="1" customWidth="1"/>
    <col min="2312" max="2312" width="7.88671875" style="29" customWidth="1"/>
    <col min="2313" max="2313" width="12.44140625" style="29" bestFit="1" customWidth="1"/>
    <col min="2314" max="2314" width="19.6640625" style="29" bestFit="1" customWidth="1"/>
    <col min="2315" max="2318" width="0" style="29" hidden="1" customWidth="1"/>
    <col min="2319" max="2320" width="8.88671875" style="29"/>
    <col min="2321" max="2321" width="19.44140625" style="29" bestFit="1" customWidth="1"/>
    <col min="2322" max="2322" width="9" style="29" bestFit="1" customWidth="1"/>
    <col min="2323" max="2560" width="8.88671875" style="29"/>
    <col min="2561" max="2561" width="7.109375" style="29" customWidth="1"/>
    <col min="2562" max="2562" width="69.109375" style="29" bestFit="1" customWidth="1"/>
    <col min="2563" max="2563" width="13.88671875" style="29" customWidth="1"/>
    <col min="2564" max="2564" width="6.6640625" style="29" customWidth="1"/>
    <col min="2565" max="2565" width="8.109375" style="29" bestFit="1" customWidth="1"/>
    <col min="2566" max="2566" width="17.33203125" style="29" bestFit="1" customWidth="1"/>
    <col min="2567" max="2567" width="19.6640625" style="29" bestFit="1" customWidth="1"/>
    <col min="2568" max="2568" width="7.88671875" style="29" customWidth="1"/>
    <col min="2569" max="2569" width="12.44140625" style="29" bestFit="1" customWidth="1"/>
    <col min="2570" max="2570" width="19.6640625" style="29" bestFit="1" customWidth="1"/>
    <col min="2571" max="2574" width="0" style="29" hidden="1" customWidth="1"/>
    <col min="2575" max="2576" width="8.88671875" style="29"/>
    <col min="2577" max="2577" width="19.44140625" style="29" bestFit="1" customWidth="1"/>
    <col min="2578" max="2578" width="9" style="29" bestFit="1" customWidth="1"/>
    <col min="2579" max="2816" width="8.88671875" style="29"/>
    <col min="2817" max="2817" width="7.109375" style="29" customWidth="1"/>
    <col min="2818" max="2818" width="69.109375" style="29" bestFit="1" customWidth="1"/>
    <col min="2819" max="2819" width="13.88671875" style="29" customWidth="1"/>
    <col min="2820" max="2820" width="6.6640625" style="29" customWidth="1"/>
    <col min="2821" max="2821" width="8.109375" style="29" bestFit="1" customWidth="1"/>
    <col min="2822" max="2822" width="17.33203125" style="29" bestFit="1" customWidth="1"/>
    <col min="2823" max="2823" width="19.6640625" style="29" bestFit="1" customWidth="1"/>
    <col min="2824" max="2824" width="7.88671875" style="29" customWidth="1"/>
    <col min="2825" max="2825" width="12.44140625" style="29" bestFit="1" customWidth="1"/>
    <col min="2826" max="2826" width="19.6640625" style="29" bestFit="1" customWidth="1"/>
    <col min="2827" max="2830" width="0" style="29" hidden="1" customWidth="1"/>
    <col min="2831" max="2832" width="8.88671875" style="29"/>
    <col min="2833" max="2833" width="19.44140625" style="29" bestFit="1" customWidth="1"/>
    <col min="2834" max="2834" width="9" style="29" bestFit="1" customWidth="1"/>
    <col min="2835" max="3072" width="8.88671875" style="29"/>
    <col min="3073" max="3073" width="7.109375" style="29" customWidth="1"/>
    <col min="3074" max="3074" width="69.109375" style="29" bestFit="1" customWidth="1"/>
    <col min="3075" max="3075" width="13.88671875" style="29" customWidth="1"/>
    <col min="3076" max="3076" width="6.6640625" style="29" customWidth="1"/>
    <col min="3077" max="3077" width="8.109375" style="29" bestFit="1" customWidth="1"/>
    <col min="3078" max="3078" width="17.33203125" style="29" bestFit="1" customWidth="1"/>
    <col min="3079" max="3079" width="19.6640625" style="29" bestFit="1" customWidth="1"/>
    <col min="3080" max="3080" width="7.88671875" style="29" customWidth="1"/>
    <col min="3081" max="3081" width="12.44140625" style="29" bestFit="1" customWidth="1"/>
    <col min="3082" max="3082" width="19.6640625" style="29" bestFit="1" customWidth="1"/>
    <col min="3083" max="3086" width="0" style="29" hidden="1" customWidth="1"/>
    <col min="3087" max="3088" width="8.88671875" style="29"/>
    <col min="3089" max="3089" width="19.44140625" style="29" bestFit="1" customWidth="1"/>
    <col min="3090" max="3090" width="9" style="29" bestFit="1" customWidth="1"/>
    <col min="3091" max="3328" width="8.88671875" style="29"/>
    <col min="3329" max="3329" width="7.109375" style="29" customWidth="1"/>
    <col min="3330" max="3330" width="69.109375" style="29" bestFit="1" customWidth="1"/>
    <col min="3331" max="3331" width="13.88671875" style="29" customWidth="1"/>
    <col min="3332" max="3332" width="6.6640625" style="29" customWidth="1"/>
    <col min="3333" max="3333" width="8.109375" style="29" bestFit="1" customWidth="1"/>
    <col min="3334" max="3334" width="17.33203125" style="29" bestFit="1" customWidth="1"/>
    <col min="3335" max="3335" width="19.6640625" style="29" bestFit="1" customWidth="1"/>
    <col min="3336" max="3336" width="7.88671875" style="29" customWidth="1"/>
    <col min="3337" max="3337" width="12.44140625" style="29" bestFit="1" customWidth="1"/>
    <col min="3338" max="3338" width="19.6640625" style="29" bestFit="1" customWidth="1"/>
    <col min="3339" max="3342" width="0" style="29" hidden="1" customWidth="1"/>
    <col min="3343" max="3344" width="8.88671875" style="29"/>
    <col min="3345" max="3345" width="19.44140625" style="29" bestFit="1" customWidth="1"/>
    <col min="3346" max="3346" width="9" style="29" bestFit="1" customWidth="1"/>
    <col min="3347" max="3584" width="8.88671875" style="29"/>
    <col min="3585" max="3585" width="7.109375" style="29" customWidth="1"/>
    <col min="3586" max="3586" width="69.109375" style="29" bestFit="1" customWidth="1"/>
    <col min="3587" max="3587" width="13.88671875" style="29" customWidth="1"/>
    <col min="3588" max="3588" width="6.6640625" style="29" customWidth="1"/>
    <col min="3589" max="3589" width="8.109375" style="29" bestFit="1" customWidth="1"/>
    <col min="3590" max="3590" width="17.33203125" style="29" bestFit="1" customWidth="1"/>
    <col min="3591" max="3591" width="19.6640625" style="29" bestFit="1" customWidth="1"/>
    <col min="3592" max="3592" width="7.88671875" style="29" customWidth="1"/>
    <col min="3593" max="3593" width="12.44140625" style="29" bestFit="1" customWidth="1"/>
    <col min="3594" max="3594" width="19.6640625" style="29" bestFit="1" customWidth="1"/>
    <col min="3595" max="3598" width="0" style="29" hidden="1" customWidth="1"/>
    <col min="3599" max="3600" width="8.88671875" style="29"/>
    <col min="3601" max="3601" width="19.44140625" style="29" bestFit="1" customWidth="1"/>
    <col min="3602" max="3602" width="9" style="29" bestFit="1" customWidth="1"/>
    <col min="3603" max="3840" width="8.88671875" style="29"/>
    <col min="3841" max="3841" width="7.109375" style="29" customWidth="1"/>
    <col min="3842" max="3842" width="69.109375" style="29" bestFit="1" customWidth="1"/>
    <col min="3843" max="3843" width="13.88671875" style="29" customWidth="1"/>
    <col min="3844" max="3844" width="6.6640625" style="29" customWidth="1"/>
    <col min="3845" max="3845" width="8.109375" style="29" bestFit="1" customWidth="1"/>
    <col min="3846" max="3846" width="17.33203125" style="29" bestFit="1" customWidth="1"/>
    <col min="3847" max="3847" width="19.6640625" style="29" bestFit="1" customWidth="1"/>
    <col min="3848" max="3848" width="7.88671875" style="29" customWidth="1"/>
    <col min="3849" max="3849" width="12.44140625" style="29" bestFit="1" customWidth="1"/>
    <col min="3850" max="3850" width="19.6640625" style="29" bestFit="1" customWidth="1"/>
    <col min="3851" max="3854" width="0" style="29" hidden="1" customWidth="1"/>
    <col min="3855" max="3856" width="8.88671875" style="29"/>
    <col min="3857" max="3857" width="19.44140625" style="29" bestFit="1" customWidth="1"/>
    <col min="3858" max="3858" width="9" style="29" bestFit="1" customWidth="1"/>
    <col min="3859" max="4096" width="8.88671875" style="29"/>
    <col min="4097" max="4097" width="7.109375" style="29" customWidth="1"/>
    <col min="4098" max="4098" width="69.109375" style="29" bestFit="1" customWidth="1"/>
    <col min="4099" max="4099" width="13.88671875" style="29" customWidth="1"/>
    <col min="4100" max="4100" width="6.6640625" style="29" customWidth="1"/>
    <col min="4101" max="4101" width="8.109375" style="29" bestFit="1" customWidth="1"/>
    <col min="4102" max="4102" width="17.33203125" style="29" bestFit="1" customWidth="1"/>
    <col min="4103" max="4103" width="19.6640625" style="29" bestFit="1" customWidth="1"/>
    <col min="4104" max="4104" width="7.88671875" style="29" customWidth="1"/>
    <col min="4105" max="4105" width="12.44140625" style="29" bestFit="1" customWidth="1"/>
    <col min="4106" max="4106" width="19.6640625" style="29" bestFit="1" customWidth="1"/>
    <col min="4107" max="4110" width="0" style="29" hidden="1" customWidth="1"/>
    <col min="4111" max="4112" width="8.88671875" style="29"/>
    <col min="4113" max="4113" width="19.44140625" style="29" bestFit="1" customWidth="1"/>
    <col min="4114" max="4114" width="9" style="29" bestFit="1" customWidth="1"/>
    <col min="4115" max="4352" width="8.88671875" style="29"/>
    <col min="4353" max="4353" width="7.109375" style="29" customWidth="1"/>
    <col min="4354" max="4354" width="69.109375" style="29" bestFit="1" customWidth="1"/>
    <col min="4355" max="4355" width="13.88671875" style="29" customWidth="1"/>
    <col min="4356" max="4356" width="6.6640625" style="29" customWidth="1"/>
    <col min="4357" max="4357" width="8.109375" style="29" bestFit="1" customWidth="1"/>
    <col min="4358" max="4358" width="17.33203125" style="29" bestFit="1" customWidth="1"/>
    <col min="4359" max="4359" width="19.6640625" style="29" bestFit="1" customWidth="1"/>
    <col min="4360" max="4360" width="7.88671875" style="29" customWidth="1"/>
    <col min="4361" max="4361" width="12.44140625" style="29" bestFit="1" customWidth="1"/>
    <col min="4362" max="4362" width="19.6640625" style="29" bestFit="1" customWidth="1"/>
    <col min="4363" max="4366" width="0" style="29" hidden="1" customWidth="1"/>
    <col min="4367" max="4368" width="8.88671875" style="29"/>
    <col min="4369" max="4369" width="19.44140625" style="29" bestFit="1" customWidth="1"/>
    <col min="4370" max="4370" width="9" style="29" bestFit="1" customWidth="1"/>
    <col min="4371" max="4608" width="8.88671875" style="29"/>
    <col min="4609" max="4609" width="7.109375" style="29" customWidth="1"/>
    <col min="4610" max="4610" width="69.109375" style="29" bestFit="1" customWidth="1"/>
    <col min="4611" max="4611" width="13.88671875" style="29" customWidth="1"/>
    <col min="4612" max="4612" width="6.6640625" style="29" customWidth="1"/>
    <col min="4613" max="4613" width="8.109375" style="29" bestFit="1" customWidth="1"/>
    <col min="4614" max="4614" width="17.33203125" style="29" bestFit="1" customWidth="1"/>
    <col min="4615" max="4615" width="19.6640625" style="29" bestFit="1" customWidth="1"/>
    <col min="4616" max="4616" width="7.88671875" style="29" customWidth="1"/>
    <col min="4617" max="4617" width="12.44140625" style="29" bestFit="1" customWidth="1"/>
    <col min="4618" max="4618" width="19.6640625" style="29" bestFit="1" customWidth="1"/>
    <col min="4619" max="4622" width="0" style="29" hidden="1" customWidth="1"/>
    <col min="4623" max="4624" width="8.88671875" style="29"/>
    <col min="4625" max="4625" width="19.44140625" style="29" bestFit="1" customWidth="1"/>
    <col min="4626" max="4626" width="9" style="29" bestFit="1" customWidth="1"/>
    <col min="4627" max="4864" width="8.88671875" style="29"/>
    <col min="4865" max="4865" width="7.109375" style="29" customWidth="1"/>
    <col min="4866" max="4866" width="69.109375" style="29" bestFit="1" customWidth="1"/>
    <col min="4867" max="4867" width="13.88671875" style="29" customWidth="1"/>
    <col min="4868" max="4868" width="6.6640625" style="29" customWidth="1"/>
    <col min="4869" max="4869" width="8.109375" style="29" bestFit="1" customWidth="1"/>
    <col min="4870" max="4870" width="17.33203125" style="29" bestFit="1" customWidth="1"/>
    <col min="4871" max="4871" width="19.6640625" style="29" bestFit="1" customWidth="1"/>
    <col min="4872" max="4872" width="7.88671875" style="29" customWidth="1"/>
    <col min="4873" max="4873" width="12.44140625" style="29" bestFit="1" customWidth="1"/>
    <col min="4874" max="4874" width="19.6640625" style="29" bestFit="1" customWidth="1"/>
    <col min="4875" max="4878" width="0" style="29" hidden="1" customWidth="1"/>
    <col min="4879" max="4880" width="8.88671875" style="29"/>
    <col min="4881" max="4881" width="19.44140625" style="29" bestFit="1" customWidth="1"/>
    <col min="4882" max="4882" width="9" style="29" bestFit="1" customWidth="1"/>
    <col min="4883" max="5120" width="8.88671875" style="29"/>
    <col min="5121" max="5121" width="7.109375" style="29" customWidth="1"/>
    <col min="5122" max="5122" width="69.109375" style="29" bestFit="1" customWidth="1"/>
    <col min="5123" max="5123" width="13.88671875" style="29" customWidth="1"/>
    <col min="5124" max="5124" width="6.6640625" style="29" customWidth="1"/>
    <col min="5125" max="5125" width="8.109375" style="29" bestFit="1" customWidth="1"/>
    <col min="5126" max="5126" width="17.33203125" style="29" bestFit="1" customWidth="1"/>
    <col min="5127" max="5127" width="19.6640625" style="29" bestFit="1" customWidth="1"/>
    <col min="5128" max="5128" width="7.88671875" style="29" customWidth="1"/>
    <col min="5129" max="5129" width="12.44140625" style="29" bestFit="1" customWidth="1"/>
    <col min="5130" max="5130" width="19.6640625" style="29" bestFit="1" customWidth="1"/>
    <col min="5131" max="5134" width="0" style="29" hidden="1" customWidth="1"/>
    <col min="5135" max="5136" width="8.88671875" style="29"/>
    <col min="5137" max="5137" width="19.44140625" style="29" bestFit="1" customWidth="1"/>
    <col min="5138" max="5138" width="9" style="29" bestFit="1" customWidth="1"/>
    <col min="5139" max="5376" width="8.88671875" style="29"/>
    <col min="5377" max="5377" width="7.109375" style="29" customWidth="1"/>
    <col min="5378" max="5378" width="69.109375" style="29" bestFit="1" customWidth="1"/>
    <col min="5379" max="5379" width="13.88671875" style="29" customWidth="1"/>
    <col min="5380" max="5380" width="6.6640625" style="29" customWidth="1"/>
    <col min="5381" max="5381" width="8.109375" style="29" bestFit="1" customWidth="1"/>
    <col min="5382" max="5382" width="17.33203125" style="29" bestFit="1" customWidth="1"/>
    <col min="5383" max="5383" width="19.6640625" style="29" bestFit="1" customWidth="1"/>
    <col min="5384" max="5384" width="7.88671875" style="29" customWidth="1"/>
    <col min="5385" max="5385" width="12.44140625" style="29" bestFit="1" customWidth="1"/>
    <col min="5386" max="5386" width="19.6640625" style="29" bestFit="1" customWidth="1"/>
    <col min="5387" max="5390" width="0" style="29" hidden="1" customWidth="1"/>
    <col min="5391" max="5392" width="8.88671875" style="29"/>
    <col min="5393" max="5393" width="19.44140625" style="29" bestFit="1" customWidth="1"/>
    <col min="5394" max="5394" width="9" style="29" bestFit="1" customWidth="1"/>
    <col min="5395" max="5632" width="8.88671875" style="29"/>
    <col min="5633" max="5633" width="7.109375" style="29" customWidth="1"/>
    <col min="5634" max="5634" width="69.109375" style="29" bestFit="1" customWidth="1"/>
    <col min="5635" max="5635" width="13.88671875" style="29" customWidth="1"/>
    <col min="5636" max="5636" width="6.6640625" style="29" customWidth="1"/>
    <col min="5637" max="5637" width="8.109375" style="29" bestFit="1" customWidth="1"/>
    <col min="5638" max="5638" width="17.33203125" style="29" bestFit="1" customWidth="1"/>
    <col min="5639" max="5639" width="19.6640625" style="29" bestFit="1" customWidth="1"/>
    <col min="5640" max="5640" width="7.88671875" style="29" customWidth="1"/>
    <col min="5641" max="5641" width="12.44140625" style="29" bestFit="1" customWidth="1"/>
    <col min="5642" max="5642" width="19.6640625" style="29" bestFit="1" customWidth="1"/>
    <col min="5643" max="5646" width="0" style="29" hidden="1" customWidth="1"/>
    <col min="5647" max="5648" width="8.88671875" style="29"/>
    <col min="5649" max="5649" width="19.44140625" style="29" bestFit="1" customWidth="1"/>
    <col min="5650" max="5650" width="9" style="29" bestFit="1" customWidth="1"/>
    <col min="5651" max="5888" width="8.88671875" style="29"/>
    <col min="5889" max="5889" width="7.109375" style="29" customWidth="1"/>
    <col min="5890" max="5890" width="69.109375" style="29" bestFit="1" customWidth="1"/>
    <col min="5891" max="5891" width="13.88671875" style="29" customWidth="1"/>
    <col min="5892" max="5892" width="6.6640625" style="29" customWidth="1"/>
    <col min="5893" max="5893" width="8.109375" style="29" bestFit="1" customWidth="1"/>
    <col min="5894" max="5894" width="17.33203125" style="29" bestFit="1" customWidth="1"/>
    <col min="5895" max="5895" width="19.6640625" style="29" bestFit="1" customWidth="1"/>
    <col min="5896" max="5896" width="7.88671875" style="29" customWidth="1"/>
    <col min="5897" max="5897" width="12.44140625" style="29" bestFit="1" customWidth="1"/>
    <col min="5898" max="5898" width="19.6640625" style="29" bestFit="1" customWidth="1"/>
    <col min="5899" max="5902" width="0" style="29" hidden="1" customWidth="1"/>
    <col min="5903" max="5904" width="8.88671875" style="29"/>
    <col min="5905" max="5905" width="19.44140625" style="29" bestFit="1" customWidth="1"/>
    <col min="5906" max="5906" width="9" style="29" bestFit="1" customWidth="1"/>
    <col min="5907" max="6144" width="8.88671875" style="29"/>
    <col min="6145" max="6145" width="7.109375" style="29" customWidth="1"/>
    <col min="6146" max="6146" width="69.109375" style="29" bestFit="1" customWidth="1"/>
    <col min="6147" max="6147" width="13.88671875" style="29" customWidth="1"/>
    <col min="6148" max="6148" width="6.6640625" style="29" customWidth="1"/>
    <col min="6149" max="6149" width="8.109375" style="29" bestFit="1" customWidth="1"/>
    <col min="6150" max="6150" width="17.33203125" style="29" bestFit="1" customWidth="1"/>
    <col min="6151" max="6151" width="19.6640625" style="29" bestFit="1" customWidth="1"/>
    <col min="6152" max="6152" width="7.88671875" style="29" customWidth="1"/>
    <col min="6153" max="6153" width="12.44140625" style="29" bestFit="1" customWidth="1"/>
    <col min="6154" max="6154" width="19.6640625" style="29" bestFit="1" customWidth="1"/>
    <col min="6155" max="6158" width="0" style="29" hidden="1" customWidth="1"/>
    <col min="6159" max="6160" width="8.88671875" style="29"/>
    <col min="6161" max="6161" width="19.44140625" style="29" bestFit="1" customWidth="1"/>
    <col min="6162" max="6162" width="9" style="29" bestFit="1" customWidth="1"/>
    <col min="6163" max="6400" width="8.88671875" style="29"/>
    <col min="6401" max="6401" width="7.109375" style="29" customWidth="1"/>
    <col min="6402" max="6402" width="69.109375" style="29" bestFit="1" customWidth="1"/>
    <col min="6403" max="6403" width="13.88671875" style="29" customWidth="1"/>
    <col min="6404" max="6404" width="6.6640625" style="29" customWidth="1"/>
    <col min="6405" max="6405" width="8.109375" style="29" bestFit="1" customWidth="1"/>
    <col min="6406" max="6406" width="17.33203125" style="29" bestFit="1" customWidth="1"/>
    <col min="6407" max="6407" width="19.6640625" style="29" bestFit="1" customWidth="1"/>
    <col min="6408" max="6408" width="7.88671875" style="29" customWidth="1"/>
    <col min="6409" max="6409" width="12.44140625" style="29" bestFit="1" customWidth="1"/>
    <col min="6410" max="6410" width="19.6640625" style="29" bestFit="1" customWidth="1"/>
    <col min="6411" max="6414" width="0" style="29" hidden="1" customWidth="1"/>
    <col min="6415" max="6416" width="8.88671875" style="29"/>
    <col min="6417" max="6417" width="19.44140625" style="29" bestFit="1" customWidth="1"/>
    <col min="6418" max="6418" width="9" style="29" bestFit="1" customWidth="1"/>
    <col min="6419" max="6656" width="8.88671875" style="29"/>
    <col min="6657" max="6657" width="7.109375" style="29" customWidth="1"/>
    <col min="6658" max="6658" width="69.109375" style="29" bestFit="1" customWidth="1"/>
    <col min="6659" max="6659" width="13.88671875" style="29" customWidth="1"/>
    <col min="6660" max="6660" width="6.6640625" style="29" customWidth="1"/>
    <col min="6661" max="6661" width="8.109375" style="29" bestFit="1" customWidth="1"/>
    <col min="6662" max="6662" width="17.33203125" style="29" bestFit="1" customWidth="1"/>
    <col min="6663" max="6663" width="19.6640625" style="29" bestFit="1" customWidth="1"/>
    <col min="6664" max="6664" width="7.88671875" style="29" customWidth="1"/>
    <col min="6665" max="6665" width="12.44140625" style="29" bestFit="1" customWidth="1"/>
    <col min="6666" max="6666" width="19.6640625" style="29" bestFit="1" customWidth="1"/>
    <col min="6667" max="6670" width="0" style="29" hidden="1" customWidth="1"/>
    <col min="6671" max="6672" width="8.88671875" style="29"/>
    <col min="6673" max="6673" width="19.44140625" style="29" bestFit="1" customWidth="1"/>
    <col min="6674" max="6674" width="9" style="29" bestFit="1" customWidth="1"/>
    <col min="6675" max="6912" width="8.88671875" style="29"/>
    <col min="6913" max="6913" width="7.109375" style="29" customWidth="1"/>
    <col min="6914" max="6914" width="69.109375" style="29" bestFit="1" customWidth="1"/>
    <col min="6915" max="6915" width="13.88671875" style="29" customWidth="1"/>
    <col min="6916" max="6916" width="6.6640625" style="29" customWidth="1"/>
    <col min="6917" max="6917" width="8.109375" style="29" bestFit="1" customWidth="1"/>
    <col min="6918" max="6918" width="17.33203125" style="29" bestFit="1" customWidth="1"/>
    <col min="6919" max="6919" width="19.6640625" style="29" bestFit="1" customWidth="1"/>
    <col min="6920" max="6920" width="7.88671875" style="29" customWidth="1"/>
    <col min="6921" max="6921" width="12.44140625" style="29" bestFit="1" customWidth="1"/>
    <col min="6922" max="6922" width="19.6640625" style="29" bestFit="1" customWidth="1"/>
    <col min="6923" max="6926" width="0" style="29" hidden="1" customWidth="1"/>
    <col min="6927" max="6928" width="8.88671875" style="29"/>
    <col min="6929" max="6929" width="19.44140625" style="29" bestFit="1" customWidth="1"/>
    <col min="6930" max="6930" width="9" style="29" bestFit="1" customWidth="1"/>
    <col min="6931" max="7168" width="8.88671875" style="29"/>
    <col min="7169" max="7169" width="7.109375" style="29" customWidth="1"/>
    <col min="7170" max="7170" width="69.109375" style="29" bestFit="1" customWidth="1"/>
    <col min="7171" max="7171" width="13.88671875" style="29" customWidth="1"/>
    <col min="7172" max="7172" width="6.6640625" style="29" customWidth="1"/>
    <col min="7173" max="7173" width="8.109375" style="29" bestFit="1" customWidth="1"/>
    <col min="7174" max="7174" width="17.33203125" style="29" bestFit="1" customWidth="1"/>
    <col min="7175" max="7175" width="19.6640625" style="29" bestFit="1" customWidth="1"/>
    <col min="7176" max="7176" width="7.88671875" style="29" customWidth="1"/>
    <col min="7177" max="7177" width="12.44140625" style="29" bestFit="1" customWidth="1"/>
    <col min="7178" max="7178" width="19.6640625" style="29" bestFit="1" customWidth="1"/>
    <col min="7179" max="7182" width="0" style="29" hidden="1" customWidth="1"/>
    <col min="7183" max="7184" width="8.88671875" style="29"/>
    <col min="7185" max="7185" width="19.44140625" style="29" bestFit="1" customWidth="1"/>
    <col min="7186" max="7186" width="9" style="29" bestFit="1" customWidth="1"/>
    <col min="7187" max="7424" width="8.88671875" style="29"/>
    <col min="7425" max="7425" width="7.109375" style="29" customWidth="1"/>
    <col min="7426" max="7426" width="69.109375" style="29" bestFit="1" customWidth="1"/>
    <col min="7427" max="7427" width="13.88671875" style="29" customWidth="1"/>
    <col min="7428" max="7428" width="6.6640625" style="29" customWidth="1"/>
    <col min="7429" max="7429" width="8.109375" style="29" bestFit="1" customWidth="1"/>
    <col min="7430" max="7430" width="17.33203125" style="29" bestFit="1" customWidth="1"/>
    <col min="7431" max="7431" width="19.6640625" style="29" bestFit="1" customWidth="1"/>
    <col min="7432" max="7432" width="7.88671875" style="29" customWidth="1"/>
    <col min="7433" max="7433" width="12.44140625" style="29" bestFit="1" customWidth="1"/>
    <col min="7434" max="7434" width="19.6640625" style="29" bestFit="1" customWidth="1"/>
    <col min="7435" max="7438" width="0" style="29" hidden="1" customWidth="1"/>
    <col min="7439" max="7440" width="8.88671875" style="29"/>
    <col min="7441" max="7441" width="19.44140625" style="29" bestFit="1" customWidth="1"/>
    <col min="7442" max="7442" width="9" style="29" bestFit="1" customWidth="1"/>
    <col min="7443" max="7680" width="8.88671875" style="29"/>
    <col min="7681" max="7681" width="7.109375" style="29" customWidth="1"/>
    <col min="7682" max="7682" width="69.109375" style="29" bestFit="1" customWidth="1"/>
    <col min="7683" max="7683" width="13.88671875" style="29" customWidth="1"/>
    <col min="7684" max="7684" width="6.6640625" style="29" customWidth="1"/>
    <col min="7685" max="7685" width="8.109375" style="29" bestFit="1" customWidth="1"/>
    <col min="7686" max="7686" width="17.33203125" style="29" bestFit="1" customWidth="1"/>
    <col min="7687" max="7687" width="19.6640625" style="29" bestFit="1" customWidth="1"/>
    <col min="7688" max="7688" width="7.88671875" style="29" customWidth="1"/>
    <col min="7689" max="7689" width="12.44140625" style="29" bestFit="1" customWidth="1"/>
    <col min="7690" max="7690" width="19.6640625" style="29" bestFit="1" customWidth="1"/>
    <col min="7691" max="7694" width="0" style="29" hidden="1" customWidth="1"/>
    <col min="7695" max="7696" width="8.88671875" style="29"/>
    <col min="7697" max="7697" width="19.44140625" style="29" bestFit="1" customWidth="1"/>
    <col min="7698" max="7698" width="9" style="29" bestFit="1" customWidth="1"/>
    <col min="7699" max="7936" width="8.88671875" style="29"/>
    <col min="7937" max="7937" width="7.109375" style="29" customWidth="1"/>
    <col min="7938" max="7938" width="69.109375" style="29" bestFit="1" customWidth="1"/>
    <col min="7939" max="7939" width="13.88671875" style="29" customWidth="1"/>
    <col min="7940" max="7940" width="6.6640625" style="29" customWidth="1"/>
    <col min="7941" max="7941" width="8.109375" style="29" bestFit="1" customWidth="1"/>
    <col min="7942" max="7942" width="17.33203125" style="29" bestFit="1" customWidth="1"/>
    <col min="7943" max="7943" width="19.6640625" style="29" bestFit="1" customWidth="1"/>
    <col min="7944" max="7944" width="7.88671875" style="29" customWidth="1"/>
    <col min="7945" max="7945" width="12.44140625" style="29" bestFit="1" customWidth="1"/>
    <col min="7946" max="7946" width="19.6640625" style="29" bestFit="1" customWidth="1"/>
    <col min="7947" max="7950" width="0" style="29" hidden="1" customWidth="1"/>
    <col min="7951" max="7952" width="8.88671875" style="29"/>
    <col min="7953" max="7953" width="19.44140625" style="29" bestFit="1" customWidth="1"/>
    <col min="7954" max="7954" width="9" style="29" bestFit="1" customWidth="1"/>
    <col min="7955" max="8192" width="8.88671875" style="29"/>
    <col min="8193" max="8193" width="7.109375" style="29" customWidth="1"/>
    <col min="8194" max="8194" width="69.109375" style="29" bestFit="1" customWidth="1"/>
    <col min="8195" max="8195" width="13.88671875" style="29" customWidth="1"/>
    <col min="8196" max="8196" width="6.6640625" style="29" customWidth="1"/>
    <col min="8197" max="8197" width="8.109375" style="29" bestFit="1" customWidth="1"/>
    <col min="8198" max="8198" width="17.33203125" style="29" bestFit="1" customWidth="1"/>
    <col min="8199" max="8199" width="19.6640625" style="29" bestFit="1" customWidth="1"/>
    <col min="8200" max="8200" width="7.88671875" style="29" customWidth="1"/>
    <col min="8201" max="8201" width="12.44140625" style="29" bestFit="1" customWidth="1"/>
    <col min="8202" max="8202" width="19.6640625" style="29" bestFit="1" customWidth="1"/>
    <col min="8203" max="8206" width="0" style="29" hidden="1" customWidth="1"/>
    <col min="8207" max="8208" width="8.88671875" style="29"/>
    <col min="8209" max="8209" width="19.44140625" style="29" bestFit="1" customWidth="1"/>
    <col min="8210" max="8210" width="9" style="29" bestFit="1" customWidth="1"/>
    <col min="8211" max="8448" width="8.88671875" style="29"/>
    <col min="8449" max="8449" width="7.109375" style="29" customWidth="1"/>
    <col min="8450" max="8450" width="69.109375" style="29" bestFit="1" customWidth="1"/>
    <col min="8451" max="8451" width="13.88671875" style="29" customWidth="1"/>
    <col min="8452" max="8452" width="6.6640625" style="29" customWidth="1"/>
    <col min="8453" max="8453" width="8.109375" style="29" bestFit="1" customWidth="1"/>
    <col min="8454" max="8454" width="17.33203125" style="29" bestFit="1" customWidth="1"/>
    <col min="8455" max="8455" width="19.6640625" style="29" bestFit="1" customWidth="1"/>
    <col min="8456" max="8456" width="7.88671875" style="29" customWidth="1"/>
    <col min="8457" max="8457" width="12.44140625" style="29" bestFit="1" customWidth="1"/>
    <col min="8458" max="8458" width="19.6640625" style="29" bestFit="1" customWidth="1"/>
    <col min="8459" max="8462" width="0" style="29" hidden="1" customWidth="1"/>
    <col min="8463" max="8464" width="8.88671875" style="29"/>
    <col min="8465" max="8465" width="19.44140625" style="29" bestFit="1" customWidth="1"/>
    <col min="8466" max="8466" width="9" style="29" bestFit="1" customWidth="1"/>
    <col min="8467" max="8704" width="8.88671875" style="29"/>
    <col min="8705" max="8705" width="7.109375" style="29" customWidth="1"/>
    <col min="8706" max="8706" width="69.109375" style="29" bestFit="1" customWidth="1"/>
    <col min="8707" max="8707" width="13.88671875" style="29" customWidth="1"/>
    <col min="8708" max="8708" width="6.6640625" style="29" customWidth="1"/>
    <col min="8709" max="8709" width="8.109375" style="29" bestFit="1" customWidth="1"/>
    <col min="8710" max="8710" width="17.33203125" style="29" bestFit="1" customWidth="1"/>
    <col min="8711" max="8711" width="19.6640625" style="29" bestFit="1" customWidth="1"/>
    <col min="8712" max="8712" width="7.88671875" style="29" customWidth="1"/>
    <col min="8713" max="8713" width="12.44140625" style="29" bestFit="1" customWidth="1"/>
    <col min="8714" max="8714" width="19.6640625" style="29" bestFit="1" customWidth="1"/>
    <col min="8715" max="8718" width="0" style="29" hidden="1" customWidth="1"/>
    <col min="8719" max="8720" width="8.88671875" style="29"/>
    <col min="8721" max="8721" width="19.44140625" style="29" bestFit="1" customWidth="1"/>
    <col min="8722" max="8722" width="9" style="29" bestFit="1" customWidth="1"/>
    <col min="8723" max="8960" width="8.88671875" style="29"/>
    <col min="8961" max="8961" width="7.109375" style="29" customWidth="1"/>
    <col min="8962" max="8962" width="69.109375" style="29" bestFit="1" customWidth="1"/>
    <col min="8963" max="8963" width="13.88671875" style="29" customWidth="1"/>
    <col min="8964" max="8964" width="6.6640625" style="29" customWidth="1"/>
    <col min="8965" max="8965" width="8.109375" style="29" bestFit="1" customWidth="1"/>
    <col min="8966" max="8966" width="17.33203125" style="29" bestFit="1" customWidth="1"/>
    <col min="8967" max="8967" width="19.6640625" style="29" bestFit="1" customWidth="1"/>
    <col min="8968" max="8968" width="7.88671875" style="29" customWidth="1"/>
    <col min="8969" max="8969" width="12.44140625" style="29" bestFit="1" customWidth="1"/>
    <col min="8970" max="8970" width="19.6640625" style="29" bestFit="1" customWidth="1"/>
    <col min="8971" max="8974" width="0" style="29" hidden="1" customWidth="1"/>
    <col min="8975" max="8976" width="8.88671875" style="29"/>
    <col min="8977" max="8977" width="19.44140625" style="29" bestFit="1" customWidth="1"/>
    <col min="8978" max="8978" width="9" style="29" bestFit="1" customWidth="1"/>
    <col min="8979" max="9216" width="8.88671875" style="29"/>
    <col min="9217" max="9217" width="7.109375" style="29" customWidth="1"/>
    <col min="9218" max="9218" width="69.109375" style="29" bestFit="1" customWidth="1"/>
    <col min="9219" max="9219" width="13.88671875" style="29" customWidth="1"/>
    <col min="9220" max="9220" width="6.6640625" style="29" customWidth="1"/>
    <col min="9221" max="9221" width="8.109375" style="29" bestFit="1" customWidth="1"/>
    <col min="9222" max="9222" width="17.33203125" style="29" bestFit="1" customWidth="1"/>
    <col min="9223" max="9223" width="19.6640625" style="29" bestFit="1" customWidth="1"/>
    <col min="9224" max="9224" width="7.88671875" style="29" customWidth="1"/>
    <col min="9225" max="9225" width="12.44140625" style="29" bestFit="1" customWidth="1"/>
    <col min="9226" max="9226" width="19.6640625" style="29" bestFit="1" customWidth="1"/>
    <col min="9227" max="9230" width="0" style="29" hidden="1" customWidth="1"/>
    <col min="9231" max="9232" width="8.88671875" style="29"/>
    <col min="9233" max="9233" width="19.44140625" style="29" bestFit="1" customWidth="1"/>
    <col min="9234" max="9234" width="9" style="29" bestFit="1" customWidth="1"/>
    <col min="9235" max="9472" width="8.88671875" style="29"/>
    <col min="9473" max="9473" width="7.109375" style="29" customWidth="1"/>
    <col min="9474" max="9474" width="69.109375" style="29" bestFit="1" customWidth="1"/>
    <col min="9475" max="9475" width="13.88671875" style="29" customWidth="1"/>
    <col min="9476" max="9476" width="6.6640625" style="29" customWidth="1"/>
    <col min="9477" max="9477" width="8.109375" style="29" bestFit="1" customWidth="1"/>
    <col min="9478" max="9478" width="17.33203125" style="29" bestFit="1" customWidth="1"/>
    <col min="9479" max="9479" width="19.6640625" style="29" bestFit="1" customWidth="1"/>
    <col min="9480" max="9480" width="7.88671875" style="29" customWidth="1"/>
    <col min="9481" max="9481" width="12.44140625" style="29" bestFit="1" customWidth="1"/>
    <col min="9482" max="9482" width="19.6640625" style="29" bestFit="1" customWidth="1"/>
    <col min="9483" max="9486" width="0" style="29" hidden="1" customWidth="1"/>
    <col min="9487" max="9488" width="8.88671875" style="29"/>
    <col min="9489" max="9489" width="19.44140625" style="29" bestFit="1" customWidth="1"/>
    <col min="9490" max="9490" width="9" style="29" bestFit="1" customWidth="1"/>
    <col min="9491" max="9728" width="8.88671875" style="29"/>
    <col min="9729" max="9729" width="7.109375" style="29" customWidth="1"/>
    <col min="9730" max="9730" width="69.109375" style="29" bestFit="1" customWidth="1"/>
    <col min="9731" max="9731" width="13.88671875" style="29" customWidth="1"/>
    <col min="9732" max="9732" width="6.6640625" style="29" customWidth="1"/>
    <col min="9733" max="9733" width="8.109375" style="29" bestFit="1" customWidth="1"/>
    <col min="9734" max="9734" width="17.33203125" style="29" bestFit="1" customWidth="1"/>
    <col min="9735" max="9735" width="19.6640625" style="29" bestFit="1" customWidth="1"/>
    <col min="9736" max="9736" width="7.88671875" style="29" customWidth="1"/>
    <col min="9737" max="9737" width="12.44140625" style="29" bestFit="1" customWidth="1"/>
    <col min="9738" max="9738" width="19.6640625" style="29" bestFit="1" customWidth="1"/>
    <col min="9739" max="9742" width="0" style="29" hidden="1" customWidth="1"/>
    <col min="9743" max="9744" width="8.88671875" style="29"/>
    <col min="9745" max="9745" width="19.44140625" style="29" bestFit="1" customWidth="1"/>
    <col min="9746" max="9746" width="9" style="29" bestFit="1" customWidth="1"/>
    <col min="9747" max="9984" width="8.88671875" style="29"/>
    <col min="9985" max="9985" width="7.109375" style="29" customWidth="1"/>
    <col min="9986" max="9986" width="69.109375" style="29" bestFit="1" customWidth="1"/>
    <col min="9987" max="9987" width="13.88671875" style="29" customWidth="1"/>
    <col min="9988" max="9988" width="6.6640625" style="29" customWidth="1"/>
    <col min="9989" max="9989" width="8.109375" style="29" bestFit="1" customWidth="1"/>
    <col min="9990" max="9990" width="17.33203125" style="29" bestFit="1" customWidth="1"/>
    <col min="9991" max="9991" width="19.6640625" style="29" bestFit="1" customWidth="1"/>
    <col min="9992" max="9992" width="7.88671875" style="29" customWidth="1"/>
    <col min="9993" max="9993" width="12.44140625" style="29" bestFit="1" customWidth="1"/>
    <col min="9994" max="9994" width="19.6640625" style="29" bestFit="1" customWidth="1"/>
    <col min="9995" max="9998" width="0" style="29" hidden="1" customWidth="1"/>
    <col min="9999" max="10000" width="8.88671875" style="29"/>
    <col min="10001" max="10001" width="19.44140625" style="29" bestFit="1" customWidth="1"/>
    <col min="10002" max="10002" width="9" style="29" bestFit="1" customWidth="1"/>
    <col min="10003" max="10240" width="8.88671875" style="29"/>
    <col min="10241" max="10241" width="7.109375" style="29" customWidth="1"/>
    <col min="10242" max="10242" width="69.109375" style="29" bestFit="1" customWidth="1"/>
    <col min="10243" max="10243" width="13.88671875" style="29" customWidth="1"/>
    <col min="10244" max="10244" width="6.6640625" style="29" customWidth="1"/>
    <col min="10245" max="10245" width="8.109375" style="29" bestFit="1" customWidth="1"/>
    <col min="10246" max="10246" width="17.33203125" style="29" bestFit="1" customWidth="1"/>
    <col min="10247" max="10247" width="19.6640625" style="29" bestFit="1" customWidth="1"/>
    <col min="10248" max="10248" width="7.88671875" style="29" customWidth="1"/>
    <col min="10249" max="10249" width="12.44140625" style="29" bestFit="1" customWidth="1"/>
    <col min="10250" max="10250" width="19.6640625" style="29" bestFit="1" customWidth="1"/>
    <col min="10251" max="10254" width="0" style="29" hidden="1" customWidth="1"/>
    <col min="10255" max="10256" width="8.88671875" style="29"/>
    <col min="10257" max="10257" width="19.44140625" style="29" bestFit="1" customWidth="1"/>
    <col min="10258" max="10258" width="9" style="29" bestFit="1" customWidth="1"/>
    <col min="10259" max="10496" width="8.88671875" style="29"/>
    <col min="10497" max="10497" width="7.109375" style="29" customWidth="1"/>
    <col min="10498" max="10498" width="69.109375" style="29" bestFit="1" customWidth="1"/>
    <col min="10499" max="10499" width="13.88671875" style="29" customWidth="1"/>
    <col min="10500" max="10500" width="6.6640625" style="29" customWidth="1"/>
    <col min="10501" max="10501" width="8.109375" style="29" bestFit="1" customWidth="1"/>
    <col min="10502" max="10502" width="17.33203125" style="29" bestFit="1" customWidth="1"/>
    <col min="10503" max="10503" width="19.6640625" style="29" bestFit="1" customWidth="1"/>
    <col min="10504" max="10504" width="7.88671875" style="29" customWidth="1"/>
    <col min="10505" max="10505" width="12.44140625" style="29" bestFit="1" customWidth="1"/>
    <col min="10506" max="10506" width="19.6640625" style="29" bestFit="1" customWidth="1"/>
    <col min="10507" max="10510" width="0" style="29" hidden="1" customWidth="1"/>
    <col min="10511" max="10512" width="8.88671875" style="29"/>
    <col min="10513" max="10513" width="19.44140625" style="29" bestFit="1" customWidth="1"/>
    <col min="10514" max="10514" width="9" style="29" bestFit="1" customWidth="1"/>
    <col min="10515" max="10752" width="8.88671875" style="29"/>
    <col min="10753" max="10753" width="7.109375" style="29" customWidth="1"/>
    <col min="10754" max="10754" width="69.109375" style="29" bestFit="1" customWidth="1"/>
    <col min="10755" max="10755" width="13.88671875" style="29" customWidth="1"/>
    <col min="10756" max="10756" width="6.6640625" style="29" customWidth="1"/>
    <col min="10757" max="10757" width="8.109375" style="29" bestFit="1" customWidth="1"/>
    <col min="10758" max="10758" width="17.33203125" style="29" bestFit="1" customWidth="1"/>
    <col min="10759" max="10759" width="19.6640625" style="29" bestFit="1" customWidth="1"/>
    <col min="10760" max="10760" width="7.88671875" style="29" customWidth="1"/>
    <col min="10761" max="10761" width="12.44140625" style="29" bestFit="1" customWidth="1"/>
    <col min="10762" max="10762" width="19.6640625" style="29" bestFit="1" customWidth="1"/>
    <col min="10763" max="10766" width="0" style="29" hidden="1" customWidth="1"/>
    <col min="10767" max="10768" width="8.88671875" style="29"/>
    <col min="10769" max="10769" width="19.44140625" style="29" bestFit="1" customWidth="1"/>
    <col min="10770" max="10770" width="9" style="29" bestFit="1" customWidth="1"/>
    <col min="10771" max="11008" width="8.88671875" style="29"/>
    <col min="11009" max="11009" width="7.109375" style="29" customWidth="1"/>
    <col min="11010" max="11010" width="69.109375" style="29" bestFit="1" customWidth="1"/>
    <col min="11011" max="11011" width="13.88671875" style="29" customWidth="1"/>
    <col min="11012" max="11012" width="6.6640625" style="29" customWidth="1"/>
    <col min="11013" max="11013" width="8.109375" style="29" bestFit="1" customWidth="1"/>
    <col min="11014" max="11014" width="17.33203125" style="29" bestFit="1" customWidth="1"/>
    <col min="11015" max="11015" width="19.6640625" style="29" bestFit="1" customWidth="1"/>
    <col min="11016" max="11016" width="7.88671875" style="29" customWidth="1"/>
    <col min="11017" max="11017" width="12.44140625" style="29" bestFit="1" customWidth="1"/>
    <col min="11018" max="11018" width="19.6640625" style="29" bestFit="1" customWidth="1"/>
    <col min="11019" max="11022" width="0" style="29" hidden="1" customWidth="1"/>
    <col min="11023" max="11024" width="8.88671875" style="29"/>
    <col min="11025" max="11025" width="19.44140625" style="29" bestFit="1" customWidth="1"/>
    <col min="11026" max="11026" width="9" style="29" bestFit="1" customWidth="1"/>
    <col min="11027" max="11264" width="8.88671875" style="29"/>
    <col min="11265" max="11265" width="7.109375" style="29" customWidth="1"/>
    <col min="11266" max="11266" width="69.109375" style="29" bestFit="1" customWidth="1"/>
    <col min="11267" max="11267" width="13.88671875" style="29" customWidth="1"/>
    <col min="11268" max="11268" width="6.6640625" style="29" customWidth="1"/>
    <col min="11269" max="11269" width="8.109375" style="29" bestFit="1" customWidth="1"/>
    <col min="11270" max="11270" width="17.33203125" style="29" bestFit="1" customWidth="1"/>
    <col min="11271" max="11271" width="19.6640625" style="29" bestFit="1" customWidth="1"/>
    <col min="11272" max="11272" width="7.88671875" style="29" customWidth="1"/>
    <col min="11273" max="11273" width="12.44140625" style="29" bestFit="1" customWidth="1"/>
    <col min="11274" max="11274" width="19.6640625" style="29" bestFit="1" customWidth="1"/>
    <col min="11275" max="11278" width="0" style="29" hidden="1" customWidth="1"/>
    <col min="11279" max="11280" width="8.88671875" style="29"/>
    <col min="11281" max="11281" width="19.44140625" style="29" bestFit="1" customWidth="1"/>
    <col min="11282" max="11282" width="9" style="29" bestFit="1" customWidth="1"/>
    <col min="11283" max="11520" width="8.88671875" style="29"/>
    <col min="11521" max="11521" width="7.109375" style="29" customWidth="1"/>
    <col min="11522" max="11522" width="69.109375" style="29" bestFit="1" customWidth="1"/>
    <col min="11523" max="11523" width="13.88671875" style="29" customWidth="1"/>
    <col min="11524" max="11524" width="6.6640625" style="29" customWidth="1"/>
    <col min="11525" max="11525" width="8.109375" style="29" bestFit="1" customWidth="1"/>
    <col min="11526" max="11526" width="17.33203125" style="29" bestFit="1" customWidth="1"/>
    <col min="11527" max="11527" width="19.6640625" style="29" bestFit="1" customWidth="1"/>
    <col min="11528" max="11528" width="7.88671875" style="29" customWidth="1"/>
    <col min="11529" max="11529" width="12.44140625" style="29" bestFit="1" customWidth="1"/>
    <col min="11530" max="11530" width="19.6640625" style="29" bestFit="1" customWidth="1"/>
    <col min="11531" max="11534" width="0" style="29" hidden="1" customWidth="1"/>
    <col min="11535" max="11536" width="8.88671875" style="29"/>
    <col min="11537" max="11537" width="19.44140625" style="29" bestFit="1" customWidth="1"/>
    <col min="11538" max="11538" width="9" style="29" bestFit="1" customWidth="1"/>
    <col min="11539" max="11776" width="8.88671875" style="29"/>
    <col min="11777" max="11777" width="7.109375" style="29" customWidth="1"/>
    <col min="11778" max="11778" width="69.109375" style="29" bestFit="1" customWidth="1"/>
    <col min="11779" max="11779" width="13.88671875" style="29" customWidth="1"/>
    <col min="11780" max="11780" width="6.6640625" style="29" customWidth="1"/>
    <col min="11781" max="11781" width="8.109375" style="29" bestFit="1" customWidth="1"/>
    <col min="11782" max="11782" width="17.33203125" style="29" bestFit="1" customWidth="1"/>
    <col min="11783" max="11783" width="19.6640625" style="29" bestFit="1" customWidth="1"/>
    <col min="11784" max="11784" width="7.88671875" style="29" customWidth="1"/>
    <col min="11785" max="11785" width="12.44140625" style="29" bestFit="1" customWidth="1"/>
    <col min="11786" max="11786" width="19.6640625" style="29" bestFit="1" customWidth="1"/>
    <col min="11787" max="11790" width="0" style="29" hidden="1" customWidth="1"/>
    <col min="11791" max="11792" width="8.88671875" style="29"/>
    <col min="11793" max="11793" width="19.44140625" style="29" bestFit="1" customWidth="1"/>
    <col min="11794" max="11794" width="9" style="29" bestFit="1" customWidth="1"/>
    <col min="11795" max="12032" width="8.88671875" style="29"/>
    <col min="12033" max="12033" width="7.109375" style="29" customWidth="1"/>
    <col min="12034" max="12034" width="69.109375" style="29" bestFit="1" customWidth="1"/>
    <col min="12035" max="12035" width="13.88671875" style="29" customWidth="1"/>
    <col min="12036" max="12036" width="6.6640625" style="29" customWidth="1"/>
    <col min="12037" max="12037" width="8.109375" style="29" bestFit="1" customWidth="1"/>
    <col min="12038" max="12038" width="17.33203125" style="29" bestFit="1" customWidth="1"/>
    <col min="12039" max="12039" width="19.6640625" style="29" bestFit="1" customWidth="1"/>
    <col min="12040" max="12040" width="7.88671875" style="29" customWidth="1"/>
    <col min="12041" max="12041" width="12.44140625" style="29" bestFit="1" customWidth="1"/>
    <col min="12042" max="12042" width="19.6640625" style="29" bestFit="1" customWidth="1"/>
    <col min="12043" max="12046" width="0" style="29" hidden="1" customWidth="1"/>
    <col min="12047" max="12048" width="8.88671875" style="29"/>
    <col min="12049" max="12049" width="19.44140625" style="29" bestFit="1" customWidth="1"/>
    <col min="12050" max="12050" width="9" style="29" bestFit="1" customWidth="1"/>
    <col min="12051" max="12288" width="8.88671875" style="29"/>
    <col min="12289" max="12289" width="7.109375" style="29" customWidth="1"/>
    <col min="12290" max="12290" width="69.109375" style="29" bestFit="1" customWidth="1"/>
    <col min="12291" max="12291" width="13.88671875" style="29" customWidth="1"/>
    <col min="12292" max="12292" width="6.6640625" style="29" customWidth="1"/>
    <col min="12293" max="12293" width="8.109375" style="29" bestFit="1" customWidth="1"/>
    <col min="12294" max="12294" width="17.33203125" style="29" bestFit="1" customWidth="1"/>
    <col min="12295" max="12295" width="19.6640625" style="29" bestFit="1" customWidth="1"/>
    <col min="12296" max="12296" width="7.88671875" style="29" customWidth="1"/>
    <col min="12297" max="12297" width="12.44140625" style="29" bestFit="1" customWidth="1"/>
    <col min="12298" max="12298" width="19.6640625" style="29" bestFit="1" customWidth="1"/>
    <col min="12299" max="12302" width="0" style="29" hidden="1" customWidth="1"/>
    <col min="12303" max="12304" width="8.88671875" style="29"/>
    <col min="12305" max="12305" width="19.44140625" style="29" bestFit="1" customWidth="1"/>
    <col min="12306" max="12306" width="9" style="29" bestFit="1" customWidth="1"/>
    <col min="12307" max="12544" width="8.88671875" style="29"/>
    <col min="12545" max="12545" width="7.109375" style="29" customWidth="1"/>
    <col min="12546" max="12546" width="69.109375" style="29" bestFit="1" customWidth="1"/>
    <col min="12547" max="12547" width="13.88671875" style="29" customWidth="1"/>
    <col min="12548" max="12548" width="6.6640625" style="29" customWidth="1"/>
    <col min="12549" max="12549" width="8.109375" style="29" bestFit="1" customWidth="1"/>
    <col min="12550" max="12550" width="17.33203125" style="29" bestFit="1" customWidth="1"/>
    <col min="12551" max="12551" width="19.6640625" style="29" bestFit="1" customWidth="1"/>
    <col min="12552" max="12552" width="7.88671875" style="29" customWidth="1"/>
    <col min="12553" max="12553" width="12.44140625" style="29" bestFit="1" customWidth="1"/>
    <col min="12554" max="12554" width="19.6640625" style="29" bestFit="1" customWidth="1"/>
    <col min="12555" max="12558" width="0" style="29" hidden="1" customWidth="1"/>
    <col min="12559" max="12560" width="8.88671875" style="29"/>
    <col min="12561" max="12561" width="19.44140625" style="29" bestFit="1" customWidth="1"/>
    <col min="12562" max="12562" width="9" style="29" bestFit="1" customWidth="1"/>
    <col min="12563" max="12800" width="8.88671875" style="29"/>
    <col min="12801" max="12801" width="7.109375" style="29" customWidth="1"/>
    <col min="12802" max="12802" width="69.109375" style="29" bestFit="1" customWidth="1"/>
    <col min="12803" max="12803" width="13.88671875" style="29" customWidth="1"/>
    <col min="12804" max="12804" width="6.6640625" style="29" customWidth="1"/>
    <col min="12805" max="12805" width="8.109375" style="29" bestFit="1" customWidth="1"/>
    <col min="12806" max="12806" width="17.33203125" style="29" bestFit="1" customWidth="1"/>
    <col min="12807" max="12807" width="19.6640625" style="29" bestFit="1" customWidth="1"/>
    <col min="12808" max="12808" width="7.88671875" style="29" customWidth="1"/>
    <col min="12809" max="12809" width="12.44140625" style="29" bestFit="1" customWidth="1"/>
    <col min="12810" max="12810" width="19.6640625" style="29" bestFit="1" customWidth="1"/>
    <col min="12811" max="12814" width="0" style="29" hidden="1" customWidth="1"/>
    <col min="12815" max="12816" width="8.88671875" style="29"/>
    <col min="12817" max="12817" width="19.44140625" style="29" bestFit="1" customWidth="1"/>
    <col min="12818" max="12818" width="9" style="29" bestFit="1" customWidth="1"/>
    <col min="12819" max="13056" width="8.88671875" style="29"/>
    <col min="13057" max="13057" width="7.109375" style="29" customWidth="1"/>
    <col min="13058" max="13058" width="69.109375" style="29" bestFit="1" customWidth="1"/>
    <col min="13059" max="13059" width="13.88671875" style="29" customWidth="1"/>
    <col min="13060" max="13060" width="6.6640625" style="29" customWidth="1"/>
    <col min="13061" max="13061" width="8.109375" style="29" bestFit="1" customWidth="1"/>
    <col min="13062" max="13062" width="17.33203125" style="29" bestFit="1" customWidth="1"/>
    <col min="13063" max="13063" width="19.6640625" style="29" bestFit="1" customWidth="1"/>
    <col min="13064" max="13064" width="7.88671875" style="29" customWidth="1"/>
    <col min="13065" max="13065" width="12.44140625" style="29" bestFit="1" customWidth="1"/>
    <col min="13066" max="13066" width="19.6640625" style="29" bestFit="1" customWidth="1"/>
    <col min="13067" max="13070" width="0" style="29" hidden="1" customWidth="1"/>
    <col min="13071" max="13072" width="8.88671875" style="29"/>
    <col min="13073" max="13073" width="19.44140625" style="29" bestFit="1" customWidth="1"/>
    <col min="13074" max="13074" width="9" style="29" bestFit="1" customWidth="1"/>
    <col min="13075" max="13312" width="8.88671875" style="29"/>
    <col min="13313" max="13313" width="7.109375" style="29" customWidth="1"/>
    <col min="13314" max="13314" width="69.109375" style="29" bestFit="1" customWidth="1"/>
    <col min="13315" max="13315" width="13.88671875" style="29" customWidth="1"/>
    <col min="13316" max="13316" width="6.6640625" style="29" customWidth="1"/>
    <col min="13317" max="13317" width="8.109375" style="29" bestFit="1" customWidth="1"/>
    <col min="13318" max="13318" width="17.33203125" style="29" bestFit="1" customWidth="1"/>
    <col min="13319" max="13319" width="19.6640625" style="29" bestFit="1" customWidth="1"/>
    <col min="13320" max="13320" width="7.88671875" style="29" customWidth="1"/>
    <col min="13321" max="13321" width="12.44140625" style="29" bestFit="1" customWidth="1"/>
    <col min="13322" max="13322" width="19.6640625" style="29" bestFit="1" customWidth="1"/>
    <col min="13323" max="13326" width="0" style="29" hidden="1" customWidth="1"/>
    <col min="13327" max="13328" width="8.88671875" style="29"/>
    <col min="13329" max="13329" width="19.44140625" style="29" bestFit="1" customWidth="1"/>
    <col min="13330" max="13330" width="9" style="29" bestFit="1" customWidth="1"/>
    <col min="13331" max="13568" width="8.88671875" style="29"/>
    <col min="13569" max="13569" width="7.109375" style="29" customWidth="1"/>
    <col min="13570" max="13570" width="69.109375" style="29" bestFit="1" customWidth="1"/>
    <col min="13571" max="13571" width="13.88671875" style="29" customWidth="1"/>
    <col min="13572" max="13572" width="6.6640625" style="29" customWidth="1"/>
    <col min="13573" max="13573" width="8.109375" style="29" bestFit="1" customWidth="1"/>
    <col min="13574" max="13574" width="17.33203125" style="29" bestFit="1" customWidth="1"/>
    <col min="13575" max="13575" width="19.6640625" style="29" bestFit="1" customWidth="1"/>
    <col min="13576" max="13576" width="7.88671875" style="29" customWidth="1"/>
    <col min="13577" max="13577" width="12.44140625" style="29" bestFit="1" customWidth="1"/>
    <col min="13578" max="13578" width="19.6640625" style="29" bestFit="1" customWidth="1"/>
    <col min="13579" max="13582" width="0" style="29" hidden="1" customWidth="1"/>
    <col min="13583" max="13584" width="8.88671875" style="29"/>
    <col min="13585" max="13585" width="19.44140625" style="29" bestFit="1" customWidth="1"/>
    <col min="13586" max="13586" width="9" style="29" bestFit="1" customWidth="1"/>
    <col min="13587" max="13824" width="8.88671875" style="29"/>
    <col min="13825" max="13825" width="7.109375" style="29" customWidth="1"/>
    <col min="13826" max="13826" width="69.109375" style="29" bestFit="1" customWidth="1"/>
    <col min="13827" max="13827" width="13.88671875" style="29" customWidth="1"/>
    <col min="13828" max="13828" width="6.6640625" style="29" customWidth="1"/>
    <col min="13829" max="13829" width="8.109375" style="29" bestFit="1" customWidth="1"/>
    <col min="13830" max="13830" width="17.33203125" style="29" bestFit="1" customWidth="1"/>
    <col min="13831" max="13831" width="19.6640625" style="29" bestFit="1" customWidth="1"/>
    <col min="13832" max="13832" width="7.88671875" style="29" customWidth="1"/>
    <col min="13833" max="13833" width="12.44140625" style="29" bestFit="1" customWidth="1"/>
    <col min="13834" max="13834" width="19.6640625" style="29" bestFit="1" customWidth="1"/>
    <col min="13835" max="13838" width="0" style="29" hidden="1" customWidth="1"/>
    <col min="13839" max="13840" width="8.88671875" style="29"/>
    <col min="13841" max="13841" width="19.44140625" style="29" bestFit="1" customWidth="1"/>
    <col min="13842" max="13842" width="9" style="29" bestFit="1" customWidth="1"/>
    <col min="13843" max="14080" width="8.88671875" style="29"/>
    <col min="14081" max="14081" width="7.109375" style="29" customWidth="1"/>
    <col min="14082" max="14082" width="69.109375" style="29" bestFit="1" customWidth="1"/>
    <col min="14083" max="14083" width="13.88671875" style="29" customWidth="1"/>
    <col min="14084" max="14084" width="6.6640625" style="29" customWidth="1"/>
    <col min="14085" max="14085" width="8.109375" style="29" bestFit="1" customWidth="1"/>
    <col min="14086" max="14086" width="17.33203125" style="29" bestFit="1" customWidth="1"/>
    <col min="14087" max="14087" width="19.6640625" style="29" bestFit="1" customWidth="1"/>
    <col min="14088" max="14088" width="7.88671875" style="29" customWidth="1"/>
    <col min="14089" max="14089" width="12.44140625" style="29" bestFit="1" customWidth="1"/>
    <col min="14090" max="14090" width="19.6640625" style="29" bestFit="1" customWidth="1"/>
    <col min="14091" max="14094" width="0" style="29" hidden="1" customWidth="1"/>
    <col min="14095" max="14096" width="8.88671875" style="29"/>
    <col min="14097" max="14097" width="19.44140625" style="29" bestFit="1" customWidth="1"/>
    <col min="14098" max="14098" width="9" style="29" bestFit="1" customWidth="1"/>
    <col min="14099" max="14336" width="8.88671875" style="29"/>
    <col min="14337" max="14337" width="7.109375" style="29" customWidth="1"/>
    <col min="14338" max="14338" width="69.109375" style="29" bestFit="1" customWidth="1"/>
    <col min="14339" max="14339" width="13.88671875" style="29" customWidth="1"/>
    <col min="14340" max="14340" width="6.6640625" style="29" customWidth="1"/>
    <col min="14341" max="14341" width="8.109375" style="29" bestFit="1" customWidth="1"/>
    <col min="14342" max="14342" width="17.33203125" style="29" bestFit="1" customWidth="1"/>
    <col min="14343" max="14343" width="19.6640625" style="29" bestFit="1" customWidth="1"/>
    <col min="14344" max="14344" width="7.88671875" style="29" customWidth="1"/>
    <col min="14345" max="14345" width="12.44140625" style="29" bestFit="1" customWidth="1"/>
    <col min="14346" max="14346" width="19.6640625" style="29" bestFit="1" customWidth="1"/>
    <col min="14347" max="14350" width="0" style="29" hidden="1" customWidth="1"/>
    <col min="14351" max="14352" width="8.88671875" style="29"/>
    <col min="14353" max="14353" width="19.44140625" style="29" bestFit="1" customWidth="1"/>
    <col min="14354" max="14354" width="9" style="29" bestFit="1" customWidth="1"/>
    <col min="14355" max="14592" width="8.88671875" style="29"/>
    <col min="14593" max="14593" width="7.109375" style="29" customWidth="1"/>
    <col min="14594" max="14594" width="69.109375" style="29" bestFit="1" customWidth="1"/>
    <col min="14595" max="14595" width="13.88671875" style="29" customWidth="1"/>
    <col min="14596" max="14596" width="6.6640625" style="29" customWidth="1"/>
    <col min="14597" max="14597" width="8.109375" style="29" bestFit="1" customWidth="1"/>
    <col min="14598" max="14598" width="17.33203125" style="29" bestFit="1" customWidth="1"/>
    <col min="14599" max="14599" width="19.6640625" style="29" bestFit="1" customWidth="1"/>
    <col min="14600" max="14600" width="7.88671875" style="29" customWidth="1"/>
    <col min="14601" max="14601" width="12.44140625" style="29" bestFit="1" customWidth="1"/>
    <col min="14602" max="14602" width="19.6640625" style="29" bestFit="1" customWidth="1"/>
    <col min="14603" max="14606" width="0" style="29" hidden="1" customWidth="1"/>
    <col min="14607" max="14608" width="8.88671875" style="29"/>
    <col min="14609" max="14609" width="19.44140625" style="29" bestFit="1" customWidth="1"/>
    <col min="14610" max="14610" width="9" style="29" bestFit="1" customWidth="1"/>
    <col min="14611" max="14848" width="8.88671875" style="29"/>
    <col min="14849" max="14849" width="7.109375" style="29" customWidth="1"/>
    <col min="14850" max="14850" width="69.109375" style="29" bestFit="1" customWidth="1"/>
    <col min="14851" max="14851" width="13.88671875" style="29" customWidth="1"/>
    <col min="14852" max="14852" width="6.6640625" style="29" customWidth="1"/>
    <col min="14853" max="14853" width="8.109375" style="29" bestFit="1" customWidth="1"/>
    <col min="14854" max="14854" width="17.33203125" style="29" bestFit="1" customWidth="1"/>
    <col min="14855" max="14855" width="19.6640625" style="29" bestFit="1" customWidth="1"/>
    <col min="14856" max="14856" width="7.88671875" style="29" customWidth="1"/>
    <col min="14857" max="14857" width="12.44140625" style="29" bestFit="1" customWidth="1"/>
    <col min="14858" max="14858" width="19.6640625" style="29" bestFit="1" customWidth="1"/>
    <col min="14859" max="14862" width="0" style="29" hidden="1" customWidth="1"/>
    <col min="14863" max="14864" width="8.88671875" style="29"/>
    <col min="14865" max="14865" width="19.44140625" style="29" bestFit="1" customWidth="1"/>
    <col min="14866" max="14866" width="9" style="29" bestFit="1" customWidth="1"/>
    <col min="14867" max="15104" width="8.88671875" style="29"/>
    <col min="15105" max="15105" width="7.109375" style="29" customWidth="1"/>
    <col min="15106" max="15106" width="69.109375" style="29" bestFit="1" customWidth="1"/>
    <col min="15107" max="15107" width="13.88671875" style="29" customWidth="1"/>
    <col min="15108" max="15108" width="6.6640625" style="29" customWidth="1"/>
    <col min="15109" max="15109" width="8.109375" style="29" bestFit="1" customWidth="1"/>
    <col min="15110" max="15110" width="17.33203125" style="29" bestFit="1" customWidth="1"/>
    <col min="15111" max="15111" width="19.6640625" style="29" bestFit="1" customWidth="1"/>
    <col min="15112" max="15112" width="7.88671875" style="29" customWidth="1"/>
    <col min="15113" max="15113" width="12.44140625" style="29" bestFit="1" customWidth="1"/>
    <col min="15114" max="15114" width="19.6640625" style="29" bestFit="1" customWidth="1"/>
    <col min="15115" max="15118" width="0" style="29" hidden="1" customWidth="1"/>
    <col min="15119" max="15120" width="8.88671875" style="29"/>
    <col min="15121" max="15121" width="19.44140625" style="29" bestFit="1" customWidth="1"/>
    <col min="15122" max="15122" width="9" style="29" bestFit="1" customWidth="1"/>
    <col min="15123" max="15360" width="8.88671875" style="29"/>
    <col min="15361" max="15361" width="7.109375" style="29" customWidth="1"/>
    <col min="15362" max="15362" width="69.109375" style="29" bestFit="1" customWidth="1"/>
    <col min="15363" max="15363" width="13.88671875" style="29" customWidth="1"/>
    <col min="15364" max="15364" width="6.6640625" style="29" customWidth="1"/>
    <col min="15365" max="15365" width="8.109375" style="29" bestFit="1" customWidth="1"/>
    <col min="15366" max="15366" width="17.33203125" style="29" bestFit="1" customWidth="1"/>
    <col min="15367" max="15367" width="19.6640625" style="29" bestFit="1" customWidth="1"/>
    <col min="15368" max="15368" width="7.88671875" style="29" customWidth="1"/>
    <col min="15369" max="15369" width="12.44140625" style="29" bestFit="1" customWidth="1"/>
    <col min="15370" max="15370" width="19.6640625" style="29" bestFit="1" customWidth="1"/>
    <col min="15371" max="15374" width="0" style="29" hidden="1" customWidth="1"/>
    <col min="15375" max="15376" width="8.88671875" style="29"/>
    <col min="15377" max="15377" width="19.44140625" style="29" bestFit="1" customWidth="1"/>
    <col min="15378" max="15378" width="9" style="29" bestFit="1" customWidth="1"/>
    <col min="15379" max="15616" width="8.88671875" style="29"/>
    <col min="15617" max="15617" width="7.109375" style="29" customWidth="1"/>
    <col min="15618" max="15618" width="69.109375" style="29" bestFit="1" customWidth="1"/>
    <col min="15619" max="15619" width="13.88671875" style="29" customWidth="1"/>
    <col min="15620" max="15620" width="6.6640625" style="29" customWidth="1"/>
    <col min="15621" max="15621" width="8.109375" style="29" bestFit="1" customWidth="1"/>
    <col min="15622" max="15622" width="17.33203125" style="29" bestFit="1" customWidth="1"/>
    <col min="15623" max="15623" width="19.6640625" style="29" bestFit="1" customWidth="1"/>
    <col min="15624" max="15624" width="7.88671875" style="29" customWidth="1"/>
    <col min="15625" max="15625" width="12.44140625" style="29" bestFit="1" customWidth="1"/>
    <col min="15626" max="15626" width="19.6640625" style="29" bestFit="1" customWidth="1"/>
    <col min="15627" max="15630" width="0" style="29" hidden="1" customWidth="1"/>
    <col min="15631" max="15632" width="8.88671875" style="29"/>
    <col min="15633" max="15633" width="19.44140625" style="29" bestFit="1" customWidth="1"/>
    <col min="15634" max="15634" width="9" style="29" bestFit="1" customWidth="1"/>
    <col min="15635" max="15872" width="8.88671875" style="29"/>
    <col min="15873" max="15873" width="7.109375" style="29" customWidth="1"/>
    <col min="15874" max="15874" width="69.109375" style="29" bestFit="1" customWidth="1"/>
    <col min="15875" max="15875" width="13.88671875" style="29" customWidth="1"/>
    <col min="15876" max="15876" width="6.6640625" style="29" customWidth="1"/>
    <col min="15877" max="15877" width="8.109375" style="29" bestFit="1" customWidth="1"/>
    <col min="15878" max="15878" width="17.33203125" style="29" bestFit="1" customWidth="1"/>
    <col min="15879" max="15879" width="19.6640625" style="29" bestFit="1" customWidth="1"/>
    <col min="15880" max="15880" width="7.88671875" style="29" customWidth="1"/>
    <col min="15881" max="15881" width="12.44140625" style="29" bestFit="1" customWidth="1"/>
    <col min="15882" max="15882" width="19.6640625" style="29" bestFit="1" customWidth="1"/>
    <col min="15883" max="15886" width="0" style="29" hidden="1" customWidth="1"/>
    <col min="15887" max="15888" width="8.88671875" style="29"/>
    <col min="15889" max="15889" width="19.44140625" style="29" bestFit="1" customWidth="1"/>
    <col min="15890" max="15890" width="9" style="29" bestFit="1" customWidth="1"/>
    <col min="15891" max="16128" width="8.88671875" style="29"/>
    <col min="16129" max="16129" width="7.109375" style="29" customWidth="1"/>
    <col min="16130" max="16130" width="69.109375" style="29" bestFit="1" customWidth="1"/>
    <col min="16131" max="16131" width="13.88671875" style="29" customWidth="1"/>
    <col min="16132" max="16132" width="6.6640625" style="29" customWidth="1"/>
    <col min="16133" max="16133" width="8.109375" style="29" bestFit="1" customWidth="1"/>
    <col min="16134" max="16134" width="17.33203125" style="29" bestFit="1" customWidth="1"/>
    <col min="16135" max="16135" width="19.6640625" style="29" bestFit="1" customWidth="1"/>
    <col min="16136" max="16136" width="7.88671875" style="29" customWidth="1"/>
    <col min="16137" max="16137" width="12.44140625" style="29" bestFit="1" customWidth="1"/>
    <col min="16138" max="16138" width="19.6640625" style="29" bestFit="1" customWidth="1"/>
    <col min="16139" max="16142" width="0" style="29" hidden="1" customWidth="1"/>
    <col min="16143" max="16144" width="8.88671875" style="29"/>
    <col min="16145" max="16145" width="19.44140625" style="29" bestFit="1" customWidth="1"/>
    <col min="16146" max="16146" width="9" style="29" bestFit="1" customWidth="1"/>
    <col min="16147" max="16384" width="8.88671875" style="29"/>
  </cols>
  <sheetData>
    <row r="1" spans="1:21" s="90" customFormat="1" ht="29.25" customHeight="1" thickBot="1" x14ac:dyDescent="0.3">
      <c r="A1" s="87" t="s">
        <v>23188</v>
      </c>
      <c r="B1" s="88"/>
      <c r="C1" s="88"/>
      <c r="D1" s="88"/>
      <c r="E1" s="88"/>
      <c r="F1" s="89"/>
      <c r="G1" s="88"/>
      <c r="H1" s="88"/>
      <c r="I1" s="89"/>
      <c r="J1" s="34" t="s">
        <v>21913</v>
      </c>
      <c r="K1" s="57"/>
    </row>
    <row r="2" spans="1:21" s="90" customFormat="1" ht="12.6" thickBot="1" x14ac:dyDescent="0.3">
      <c r="A2" s="91" t="s">
        <v>12</v>
      </c>
      <c r="B2" s="92"/>
      <c r="C2" s="94"/>
      <c r="D2" s="94"/>
      <c r="E2" s="96"/>
      <c r="F2" s="85" t="s">
        <v>21966</v>
      </c>
      <c r="G2" s="283"/>
      <c r="H2" s="282"/>
      <c r="I2" s="85"/>
      <c r="J2" s="161" t="s">
        <v>21913</v>
      </c>
      <c r="K2" s="57"/>
    </row>
    <row r="3" spans="1:21" s="90" customFormat="1" ht="15" customHeight="1" x14ac:dyDescent="0.25">
      <c r="A3" s="203">
        <v>1</v>
      </c>
      <c r="B3" s="97" t="str">
        <f>B9</f>
        <v>SERVIÇOS GERAIS</v>
      </c>
      <c r="C3" s="99"/>
      <c r="D3" s="99"/>
      <c r="E3" s="101"/>
      <c r="F3" s="102">
        <f>'ORC JGZ SIF'!$J$3</f>
        <v>185355.5</v>
      </c>
      <c r="G3" s="103"/>
      <c r="H3" s="100"/>
      <c r="I3" s="104"/>
      <c r="J3" s="157" t="s">
        <v>21913</v>
      </c>
      <c r="K3" s="57"/>
      <c r="L3" s="198"/>
      <c r="P3" s="105" t="s">
        <v>34</v>
      </c>
      <c r="Q3" s="106" t="e">
        <f>#REF!/I5</f>
        <v>#REF!</v>
      </c>
      <c r="R3" s="107" t="s">
        <v>35</v>
      </c>
    </row>
    <row r="4" spans="1:21" s="90" customFormat="1" ht="15.75" customHeight="1" x14ac:dyDescent="0.25">
      <c r="A4" s="204">
        <v>3</v>
      </c>
      <c r="B4" s="374" t="str">
        <f>B17</f>
        <v>SIFÃO DO CT JARDIM GIMENEZ SOB O RIBEIRÃO DO SUL</v>
      </c>
      <c r="C4" s="406"/>
      <c r="D4" s="406"/>
      <c r="E4" s="378"/>
      <c r="F4" s="379">
        <f>'ORC JGZ SIF'!$J$4</f>
        <v>184226.74</v>
      </c>
      <c r="G4" s="268"/>
      <c r="H4" s="242"/>
      <c r="I4" s="108"/>
      <c r="J4" s="157" t="s">
        <v>21913</v>
      </c>
      <c r="L4" s="105"/>
      <c r="P4" s="105" t="s">
        <v>36</v>
      </c>
      <c r="Q4" s="106" t="e">
        <f>#REF!/#REF!</f>
        <v>#REF!</v>
      </c>
      <c r="R4" s="109" t="s">
        <v>37</v>
      </c>
    </row>
    <row r="5" spans="1:21" s="90" customFormat="1" ht="12.6" thickBot="1" x14ac:dyDescent="0.3">
      <c r="A5" s="110"/>
      <c r="B5" s="111" t="s">
        <v>38</v>
      </c>
      <c r="C5" s="113"/>
      <c r="D5" s="113"/>
      <c r="E5" s="115"/>
      <c r="F5" s="116">
        <f>SUM(F3:F4)</f>
        <v>369582.24</v>
      </c>
      <c r="G5" s="193"/>
      <c r="H5" s="117"/>
      <c r="I5" s="116"/>
      <c r="J5" s="162" t="s">
        <v>21913</v>
      </c>
      <c r="L5" s="118"/>
      <c r="M5" s="119">
        <v>6</v>
      </c>
      <c r="N5" s="90" t="s">
        <v>49</v>
      </c>
    </row>
    <row r="6" spans="1:21" x14ac:dyDescent="0.25">
      <c r="A6" s="86" t="s">
        <v>23189</v>
      </c>
      <c r="B6" s="120"/>
      <c r="C6" s="359"/>
      <c r="D6" s="359"/>
      <c r="E6" s="121" t="s">
        <v>0</v>
      </c>
      <c r="F6" s="122">
        <f>'BDI JGZ SIF'!C36</f>
        <v>0.15278047942916406</v>
      </c>
      <c r="G6" s="123"/>
      <c r="H6" s="124"/>
      <c r="I6" s="125"/>
      <c r="J6" s="163" t="s">
        <v>21913</v>
      </c>
      <c r="K6" s="29"/>
      <c r="L6" s="126"/>
      <c r="M6" s="127">
        <v>25</v>
      </c>
      <c r="N6" s="29" t="s">
        <v>49</v>
      </c>
      <c r="P6" s="90"/>
      <c r="Q6" s="90"/>
      <c r="R6" s="90"/>
    </row>
    <row r="7" spans="1:21" ht="12.6" thickBot="1" x14ac:dyDescent="0.35">
      <c r="A7" s="128"/>
      <c r="B7" s="386"/>
      <c r="C7" s="359"/>
      <c r="D7" s="359"/>
      <c r="E7" s="129" t="s">
        <v>1</v>
      </c>
      <c r="F7" s="130">
        <f>'BDI JGZ SIF'!C18</f>
        <v>0.26964989555359087</v>
      </c>
      <c r="G7" s="131"/>
      <c r="H7" s="132"/>
      <c r="I7" s="133"/>
      <c r="J7" s="158" t="s">
        <v>21913</v>
      </c>
      <c r="K7" s="29"/>
      <c r="L7" s="118"/>
      <c r="M7" s="127">
        <v>8</v>
      </c>
      <c r="N7" s="29" t="s">
        <v>49</v>
      </c>
      <c r="Q7" s="134" t="e">
        <f>#REF!*2.5%</f>
        <v>#REF!</v>
      </c>
    </row>
    <row r="8" spans="1:21" s="56" customFormat="1" ht="36.6" thickBot="1" x14ac:dyDescent="0.35">
      <c r="A8" s="135" t="s">
        <v>12</v>
      </c>
      <c r="B8" s="241" t="s">
        <v>39</v>
      </c>
      <c r="C8" s="51" t="s">
        <v>44</v>
      </c>
      <c r="D8" s="240" t="s">
        <v>6406</v>
      </c>
      <c r="E8" s="50" t="s">
        <v>54</v>
      </c>
      <c r="F8" s="269" t="s">
        <v>55</v>
      </c>
      <c r="G8" s="139"/>
      <c r="H8" s="140"/>
      <c r="I8" s="136"/>
      <c r="J8" s="164" t="s">
        <v>21913</v>
      </c>
      <c r="K8" s="138" t="s">
        <v>1630</v>
      </c>
      <c r="L8" s="199"/>
      <c r="M8" s="200"/>
      <c r="N8" s="141" t="str">
        <f>IF(L8&lt;0.04,"ok","ALERTA")</f>
        <v>ok</v>
      </c>
      <c r="P8" s="29"/>
      <c r="Q8" s="134" t="e">
        <f>Q7/1.294</f>
        <v>#REF!</v>
      </c>
      <c r="R8" s="29"/>
    </row>
    <row r="9" spans="1:21" s="56" customFormat="1" ht="15" customHeight="1" thickBot="1" x14ac:dyDescent="0.35">
      <c r="A9" s="46">
        <v>1</v>
      </c>
      <c r="B9" s="38" t="s">
        <v>33</v>
      </c>
      <c r="C9" s="231"/>
      <c r="D9" s="231"/>
      <c r="E9" s="230"/>
      <c r="F9" s="270"/>
      <c r="G9" s="3"/>
      <c r="H9" s="3"/>
      <c r="I9" s="54"/>
      <c r="J9" s="165"/>
      <c r="K9" s="3"/>
      <c r="L9" s="40"/>
      <c r="M9" s="4"/>
      <c r="N9" s="55"/>
      <c r="O9" s="55"/>
      <c r="P9" s="55"/>
      <c r="Q9" s="55"/>
      <c r="R9" s="55"/>
      <c r="S9" s="55"/>
      <c r="T9" s="55"/>
      <c r="U9" s="55"/>
    </row>
    <row r="10" spans="1:21" s="57" customFormat="1" ht="15" customHeight="1" outlineLevel="1" x14ac:dyDescent="0.3">
      <c r="A10" s="225" t="s">
        <v>6</v>
      </c>
      <c r="B10" s="224" t="str">
        <f>'ORC JGZ SIF'!B10</f>
        <v>GERAL</v>
      </c>
      <c r="C10" s="223">
        <f>'ORC JGZ SIF'!$J$14</f>
        <v>12347.3</v>
      </c>
      <c r="D10" s="222">
        <v>2</v>
      </c>
      <c r="E10" s="221">
        <f>C10/D10</f>
        <v>6173.65</v>
      </c>
      <c r="F10" s="271">
        <f>E10</f>
        <v>6173.65</v>
      </c>
      <c r="G10" s="6"/>
      <c r="H10" s="6"/>
      <c r="I10" s="28"/>
      <c r="J10" s="159"/>
      <c r="K10" s="6"/>
      <c r="L10" s="41"/>
      <c r="M10" s="7"/>
      <c r="N10" s="6"/>
      <c r="O10" s="6"/>
      <c r="P10" s="6"/>
      <c r="Q10" s="6"/>
      <c r="R10" s="6"/>
      <c r="S10" s="6"/>
      <c r="T10" s="6"/>
      <c r="U10" s="6"/>
    </row>
    <row r="11" spans="1:21" s="57" customFormat="1" ht="15" customHeight="1" outlineLevel="1" x14ac:dyDescent="0.3">
      <c r="A11" s="225" t="s">
        <v>1624</v>
      </c>
      <c r="B11" s="224" t="str">
        <f>'ORC JGZ SIF'!B15</f>
        <v>DEMOLIÇÕES, RECOMPOSISÇÕES E LIMPEZA DO TERRENO</v>
      </c>
      <c r="C11" s="223">
        <f>'ORC JGZ SIF'!$J$24</f>
        <v>8546.7099999999991</v>
      </c>
      <c r="D11" s="222">
        <v>1</v>
      </c>
      <c r="E11" s="221">
        <f t="shared" ref="E11:E16" si="0">C11/D11</f>
        <v>8546.7099999999991</v>
      </c>
      <c r="F11" s="272"/>
      <c r="G11" s="6"/>
      <c r="H11" s="6"/>
      <c r="I11" s="28"/>
      <c r="J11" s="159"/>
      <c r="K11" s="6"/>
      <c r="L11" s="41"/>
      <c r="M11" s="7"/>
      <c r="N11" s="6"/>
      <c r="O11" s="6"/>
      <c r="P11" s="6"/>
      <c r="Q11" s="6"/>
      <c r="R11" s="6"/>
      <c r="S11" s="6"/>
      <c r="T11" s="6"/>
      <c r="U11" s="6"/>
    </row>
    <row r="12" spans="1:21" s="57" customFormat="1" ht="15" customHeight="1" outlineLevel="1" x14ac:dyDescent="0.3">
      <c r="A12" s="225" t="s">
        <v>21950</v>
      </c>
      <c r="B12" s="224" t="str">
        <f>'ORC JGZ SIF'!B25</f>
        <v>SERVIÇOS PRELIMINARES</v>
      </c>
      <c r="C12" s="223">
        <f>'ORC JGZ SIF'!$J$28</f>
        <v>33026.660000000003</v>
      </c>
      <c r="D12" s="222">
        <v>1</v>
      </c>
      <c r="E12" s="221">
        <f t="shared" si="0"/>
        <v>33026.660000000003</v>
      </c>
      <c r="F12" s="272"/>
      <c r="G12" s="6"/>
      <c r="H12" s="6"/>
      <c r="I12" s="28"/>
      <c r="J12" s="159"/>
      <c r="K12" s="6"/>
      <c r="L12" s="41"/>
      <c r="M12" s="7"/>
      <c r="N12" s="6"/>
      <c r="O12" s="6"/>
      <c r="P12" s="6"/>
      <c r="Q12" s="6"/>
      <c r="R12" s="6"/>
      <c r="S12" s="6"/>
      <c r="T12" s="6"/>
      <c r="U12" s="6"/>
    </row>
    <row r="13" spans="1:21" s="57" customFormat="1" ht="15" customHeight="1" outlineLevel="1" x14ac:dyDescent="0.3">
      <c r="A13" s="225" t="s">
        <v>21953</v>
      </c>
      <c r="B13" s="224" t="str">
        <f>'ORC JGZ SIF'!B29</f>
        <v>MOVIMENTO DE TERRA</v>
      </c>
      <c r="C13" s="223">
        <f>'ORC JGZ SIF'!$J$36</f>
        <v>17284.969999999998</v>
      </c>
      <c r="D13" s="222">
        <v>2</v>
      </c>
      <c r="E13" s="221">
        <f t="shared" si="0"/>
        <v>8642.4849999999988</v>
      </c>
      <c r="F13" s="271">
        <f>E13</f>
        <v>8642.4849999999988</v>
      </c>
      <c r="G13" s="6"/>
      <c r="H13" s="6"/>
      <c r="I13" s="28"/>
      <c r="J13" s="159"/>
      <c r="K13" s="6"/>
      <c r="L13" s="41"/>
      <c r="M13" s="7"/>
      <c r="N13" s="6"/>
      <c r="O13" s="6"/>
      <c r="P13" s="6"/>
      <c r="Q13" s="6"/>
      <c r="R13" s="6"/>
      <c r="S13" s="6"/>
      <c r="T13" s="6"/>
      <c r="U13" s="6"/>
    </row>
    <row r="14" spans="1:21" s="57" customFormat="1" ht="15" customHeight="1" outlineLevel="1" x14ac:dyDescent="0.3">
      <c r="A14" s="225" t="s">
        <v>21955</v>
      </c>
      <c r="B14" s="224" t="str">
        <f>'ORC JGZ SIF'!B37</f>
        <v>EMBASAMENTO</v>
      </c>
      <c r="C14" s="223">
        <f>'ORC JGZ SIF'!$J$39</f>
        <v>70983.839999999997</v>
      </c>
      <c r="D14" s="222">
        <v>2</v>
      </c>
      <c r="E14" s="221">
        <f t="shared" si="0"/>
        <v>35491.919999999998</v>
      </c>
      <c r="F14" s="271">
        <f>E14</f>
        <v>35491.919999999998</v>
      </c>
      <c r="G14" s="6"/>
      <c r="H14" s="6"/>
      <c r="I14" s="28"/>
      <c r="J14" s="159"/>
      <c r="K14" s="6"/>
      <c r="L14" s="41"/>
      <c r="M14" s="7"/>
      <c r="N14" s="6"/>
      <c r="O14" s="6"/>
      <c r="P14" s="6"/>
      <c r="Q14" s="6"/>
      <c r="R14" s="6"/>
      <c r="S14" s="6"/>
      <c r="T14" s="6"/>
      <c r="U14" s="6"/>
    </row>
    <row r="15" spans="1:21" s="57" customFormat="1" ht="15" customHeight="1" outlineLevel="1" thickBot="1" x14ac:dyDescent="0.35">
      <c r="A15" s="239" t="s">
        <v>21957</v>
      </c>
      <c r="B15" s="238" t="str">
        <f>'ORC JGZ SIF'!B40</f>
        <v>ESCORAMENTO</v>
      </c>
      <c r="C15" s="237">
        <f>'ORC JGZ SIF'!$J$42</f>
        <v>35274.82</v>
      </c>
      <c r="D15" s="236">
        <v>2</v>
      </c>
      <c r="E15" s="221">
        <f t="shared" si="0"/>
        <v>17637.41</v>
      </c>
      <c r="F15" s="273">
        <f>E15</f>
        <v>17637.41</v>
      </c>
      <c r="G15" s="6"/>
      <c r="H15" s="6"/>
      <c r="I15" s="28"/>
      <c r="J15" s="159"/>
      <c r="K15" s="6"/>
      <c r="L15" s="41"/>
      <c r="M15" s="7"/>
      <c r="N15" s="6"/>
      <c r="O15" s="6"/>
      <c r="P15" s="6"/>
      <c r="Q15" s="6"/>
      <c r="R15" s="6"/>
      <c r="S15" s="6"/>
      <c r="T15" s="6"/>
      <c r="U15" s="6"/>
    </row>
    <row r="16" spans="1:21" s="57" customFormat="1" ht="15" customHeight="1" outlineLevel="1" thickBot="1" x14ac:dyDescent="0.35">
      <c r="A16" s="235" t="s">
        <v>21964</v>
      </c>
      <c r="B16" s="407" t="str">
        <f>'ORC JGZ SIF'!B43</f>
        <v>ESGOTAMENTO</v>
      </c>
      <c r="C16" s="234">
        <f>'ORC JGZ SIF'!$J$45</f>
        <v>7891.2</v>
      </c>
      <c r="D16" s="233">
        <v>2</v>
      </c>
      <c r="E16" s="221">
        <f t="shared" si="0"/>
        <v>3945.6</v>
      </c>
      <c r="F16" s="274">
        <f>E16</f>
        <v>3945.6</v>
      </c>
      <c r="G16" s="25"/>
      <c r="H16" s="25"/>
      <c r="I16" s="35"/>
      <c r="J16" s="159"/>
      <c r="K16" s="6"/>
      <c r="L16" s="47"/>
      <c r="M16" s="26"/>
      <c r="N16" s="6"/>
      <c r="O16" s="6"/>
      <c r="P16" s="6"/>
      <c r="Q16" s="6"/>
      <c r="R16" s="6"/>
      <c r="S16" s="6"/>
      <c r="T16" s="6"/>
      <c r="U16" s="6"/>
    </row>
    <row r="17" spans="1:21" s="56" customFormat="1" ht="15" customHeight="1" thickBot="1" x14ac:dyDescent="0.35">
      <c r="A17" s="46">
        <v>2</v>
      </c>
      <c r="B17" s="38" t="str">
        <f>'ORC JGZ SIF'!B46</f>
        <v>SIFÃO DO CT JARDIM GIMENEZ SOB O RIBEIRÃO DO SUL</v>
      </c>
      <c r="C17" s="232"/>
      <c r="D17" s="231"/>
      <c r="E17" s="230"/>
      <c r="F17" s="270"/>
      <c r="G17" s="3"/>
      <c r="H17" s="3"/>
      <c r="I17" s="54"/>
      <c r="J17" s="159"/>
      <c r="K17" s="6"/>
      <c r="L17" s="46"/>
      <c r="M17" s="17"/>
      <c r="N17" s="3"/>
      <c r="O17" s="3"/>
      <c r="P17" s="3"/>
      <c r="Q17" s="3"/>
      <c r="R17" s="3"/>
      <c r="S17" s="3"/>
      <c r="T17" s="3"/>
      <c r="U17" s="3"/>
    </row>
    <row r="18" spans="1:21" s="57" customFormat="1" ht="15" customHeight="1" outlineLevel="1" x14ac:dyDescent="0.3">
      <c r="A18" s="229" t="s">
        <v>19</v>
      </c>
      <c r="B18" s="228" t="str">
        <f>'ORC JGZ SIF'!B47</f>
        <v>SIFÃO - COLETOR JARDIM GIMENEZ - AV. MINÉSIO MELONI</v>
      </c>
      <c r="C18" s="227">
        <f>'ORC JGZ SIF'!J56</f>
        <v>139862.65</v>
      </c>
      <c r="D18" s="226">
        <v>2</v>
      </c>
      <c r="E18" s="221">
        <f t="shared" ref="E18:E19" si="1">C18/D18</f>
        <v>69931.324999999997</v>
      </c>
      <c r="F18" s="271">
        <f t="shared" ref="F18:F19" si="2">E18</f>
        <v>69931.324999999997</v>
      </c>
      <c r="G18" s="25"/>
      <c r="H18" s="25"/>
      <c r="I18" s="35"/>
      <c r="J18" s="159"/>
      <c r="K18" s="6"/>
      <c r="L18" s="47"/>
      <c r="M18" s="26"/>
      <c r="N18" s="6"/>
      <c r="O18" s="6"/>
      <c r="P18" s="6"/>
      <c r="Q18" s="6"/>
      <c r="R18" s="6"/>
      <c r="S18" s="6"/>
      <c r="T18" s="6"/>
      <c r="U18" s="6"/>
    </row>
    <row r="19" spans="1:21" s="57" customFormat="1" ht="18.75" customHeight="1" outlineLevel="1" thickBot="1" x14ac:dyDescent="0.35">
      <c r="A19" s="225" t="s">
        <v>20</v>
      </c>
      <c r="B19" s="224" t="str">
        <f>'ORC JGZ SIF'!B57</f>
        <v>CAIXAS DE ENTRADA/SAÍDA E BLOCOS DE ANCORAGEM EM CONCRETO</v>
      </c>
      <c r="C19" s="223">
        <f>'ORC JGZ SIF'!J68</f>
        <v>44364.090000000004</v>
      </c>
      <c r="D19" s="222">
        <v>2</v>
      </c>
      <c r="E19" s="221">
        <f t="shared" si="1"/>
        <v>22182.045000000002</v>
      </c>
      <c r="F19" s="271">
        <f t="shared" si="2"/>
        <v>22182.045000000002</v>
      </c>
      <c r="G19" s="6"/>
      <c r="H19" s="6"/>
      <c r="I19" s="28"/>
      <c r="J19" s="159"/>
      <c r="K19" s="6"/>
      <c r="L19" s="49"/>
      <c r="M19" s="28"/>
      <c r="N19" s="6"/>
      <c r="O19" s="6"/>
      <c r="P19" s="6"/>
      <c r="Q19" s="6"/>
      <c r="R19" s="6"/>
      <c r="S19" s="6"/>
      <c r="T19" s="6"/>
      <c r="U19" s="6"/>
    </row>
    <row r="20" spans="1:21" s="202" customFormat="1" ht="19.5" customHeight="1" outlineLevel="1" x14ac:dyDescent="0.3">
      <c r="A20" s="220"/>
      <c r="B20" s="219" t="s">
        <v>6405</v>
      </c>
      <c r="C20" s="218"/>
      <c r="D20" s="217"/>
      <c r="E20" s="216">
        <f>SUM(E10:E19)</f>
        <v>205577.80500000002</v>
      </c>
      <c r="F20" s="215">
        <f>SUM(F10:F19)</f>
        <v>164004.43500000003</v>
      </c>
      <c r="G20" s="214"/>
      <c r="H20" s="206"/>
      <c r="I20" s="205"/>
      <c r="J20" s="159"/>
      <c r="K20" s="6"/>
      <c r="O20" s="201"/>
    </row>
    <row r="21" spans="1:21" s="202" customFormat="1" ht="20.25" customHeight="1" outlineLevel="1" thickBot="1" x14ac:dyDescent="0.35">
      <c r="A21" s="213"/>
      <c r="B21" s="212" t="s">
        <v>6404</v>
      </c>
      <c r="C21" s="211">
        <f>SUM(C10:C19)</f>
        <v>369582.24000000005</v>
      </c>
      <c r="D21" s="210"/>
      <c r="E21" s="209">
        <f>E20</f>
        <v>205577.80500000002</v>
      </c>
      <c r="F21" s="208">
        <f>F20+E21</f>
        <v>369582.24000000005</v>
      </c>
      <c r="G21" s="207">
        <f>F21-'ORC JGZ SIF'!$J$5</f>
        <v>0</v>
      </c>
      <c r="H21" s="206"/>
      <c r="I21" s="205"/>
      <c r="J21" s="159"/>
      <c r="K21" s="6"/>
      <c r="O21" s="201"/>
    </row>
    <row r="22" spans="1:21" x14ac:dyDescent="0.25">
      <c r="A22" s="143"/>
      <c r="B22" s="144"/>
      <c r="C22" s="146"/>
      <c r="D22" s="146"/>
      <c r="E22" s="147"/>
      <c r="F22" s="150"/>
      <c r="G22" s="148"/>
      <c r="H22" s="149"/>
      <c r="I22" s="150"/>
      <c r="J22" s="159"/>
      <c r="K22" s="6"/>
    </row>
    <row r="23" spans="1:21" ht="24" customHeight="1" x14ac:dyDescent="0.3">
      <c r="A23" s="67"/>
      <c r="B23" s="30"/>
      <c r="E23" s="194"/>
      <c r="F23" s="275"/>
      <c r="G23" s="195"/>
      <c r="H23" s="196"/>
      <c r="I23" s="133"/>
      <c r="J23" s="159"/>
      <c r="K23" s="6"/>
      <c r="L23" s="39"/>
      <c r="M23" s="70"/>
      <c r="N23" s="70"/>
      <c r="O23" s="71"/>
      <c r="P23" s="71"/>
    </row>
    <row r="24" spans="1:21" x14ac:dyDescent="0.3">
      <c r="A24" s="67"/>
      <c r="B24" s="56" t="s">
        <v>21949</v>
      </c>
      <c r="D24" s="279"/>
      <c r="E24" s="31" t="s">
        <v>330</v>
      </c>
      <c r="F24" s="276"/>
      <c r="G24" s="76"/>
      <c r="H24" s="196"/>
      <c r="I24" s="133"/>
      <c r="J24" s="159"/>
      <c r="K24" s="6"/>
      <c r="L24" s="75"/>
      <c r="M24" s="74"/>
      <c r="O24" s="76"/>
      <c r="P24" s="76"/>
    </row>
    <row r="25" spans="1:21" x14ac:dyDescent="0.3">
      <c r="A25" s="67"/>
      <c r="E25" s="197" t="s">
        <v>331</v>
      </c>
      <c r="F25" s="275"/>
      <c r="G25" s="195"/>
      <c r="H25" s="196"/>
      <c r="I25" s="133"/>
      <c r="J25" s="159"/>
      <c r="K25" s="6"/>
      <c r="L25" s="77"/>
      <c r="M25" s="70"/>
      <c r="O25" s="71"/>
      <c r="P25" s="72"/>
    </row>
    <row r="26" spans="1:21" ht="17.25" customHeight="1" thickBot="1" x14ac:dyDescent="0.35">
      <c r="A26" s="78"/>
      <c r="B26" s="32"/>
      <c r="C26" s="80"/>
      <c r="D26" s="80"/>
      <c r="E26" s="33" t="s">
        <v>23190</v>
      </c>
      <c r="F26" s="277"/>
      <c r="G26" s="82"/>
      <c r="H26" s="83"/>
      <c r="I26" s="151"/>
      <c r="J26" s="159"/>
      <c r="K26" s="6"/>
      <c r="L26" s="192"/>
      <c r="M26" s="70"/>
      <c r="O26" s="71"/>
      <c r="P26" s="72"/>
    </row>
    <row r="27" spans="1:21" x14ac:dyDescent="0.25">
      <c r="J27" s="159"/>
      <c r="K27" s="6"/>
    </row>
    <row r="28" spans="1:21" x14ac:dyDescent="0.25">
      <c r="J28" s="159"/>
      <c r="K28" s="6"/>
    </row>
    <row r="29" spans="1:21" x14ac:dyDescent="0.25">
      <c r="J29" s="159"/>
      <c r="K29" s="6"/>
    </row>
    <row r="30" spans="1:21" x14ac:dyDescent="0.25">
      <c r="J30" s="159"/>
      <c r="K30" s="6"/>
    </row>
    <row r="31" spans="1:21" x14ac:dyDescent="0.25">
      <c r="J31" s="159"/>
      <c r="K31" s="6"/>
    </row>
    <row r="32" spans="1:21" x14ac:dyDescent="0.25">
      <c r="J32" s="159"/>
      <c r="K32" s="6"/>
    </row>
    <row r="33" spans="10:11" x14ac:dyDescent="0.25">
      <c r="J33" s="159"/>
      <c r="K33" s="6"/>
    </row>
    <row r="34" spans="10:11" x14ac:dyDescent="0.25">
      <c r="J34" s="159"/>
      <c r="K34" s="6"/>
    </row>
    <row r="35" spans="10:11" x14ac:dyDescent="0.25">
      <c r="J35" s="159"/>
      <c r="K35" s="6"/>
    </row>
    <row r="36" spans="10:11" x14ac:dyDescent="0.25">
      <c r="J36" s="159"/>
      <c r="K36" s="6"/>
    </row>
    <row r="37" spans="10:11" x14ac:dyDescent="0.25">
      <c r="J37" s="159"/>
      <c r="K37" s="6"/>
    </row>
    <row r="38" spans="10:11" x14ac:dyDescent="0.25">
      <c r="J38" s="159"/>
      <c r="K38" s="6"/>
    </row>
    <row r="39" spans="10:11" x14ac:dyDescent="0.25">
      <c r="J39" s="159"/>
      <c r="K39" s="6"/>
    </row>
    <row r="40" spans="10:11" x14ac:dyDescent="0.25">
      <c r="J40" s="159"/>
      <c r="K40" s="6"/>
    </row>
    <row r="41" spans="10:11" x14ac:dyDescent="0.25">
      <c r="J41" s="159"/>
      <c r="K41" s="6"/>
    </row>
    <row r="42" spans="10:11" x14ac:dyDescent="0.25">
      <c r="J42" s="159"/>
      <c r="K42" s="6"/>
    </row>
    <row r="43" spans="10:11" x14ac:dyDescent="0.25">
      <c r="J43" s="159"/>
      <c r="K43" s="6"/>
    </row>
    <row r="44" spans="10:11" x14ac:dyDescent="0.25">
      <c r="J44" s="159"/>
      <c r="K44" s="6"/>
    </row>
    <row r="45" spans="10:11" x14ac:dyDescent="0.25">
      <c r="J45" s="159"/>
      <c r="K45" s="6"/>
    </row>
    <row r="46" spans="10:11" x14ac:dyDescent="0.25">
      <c r="J46" s="159"/>
      <c r="K46" s="6"/>
    </row>
    <row r="47" spans="10:11" x14ac:dyDescent="0.25">
      <c r="J47" s="159"/>
      <c r="K47" s="6"/>
    </row>
    <row r="48" spans="10:11" x14ac:dyDescent="0.25">
      <c r="J48" s="159"/>
      <c r="K48" s="6"/>
    </row>
    <row r="49" spans="10:11" x14ac:dyDescent="0.25">
      <c r="J49" s="159"/>
      <c r="K49" s="6"/>
    </row>
    <row r="50" spans="10:11" x14ac:dyDescent="0.25">
      <c r="J50" s="159"/>
      <c r="K50" s="6"/>
    </row>
    <row r="51" spans="10:11" x14ac:dyDescent="0.25">
      <c r="J51" s="159"/>
      <c r="K51" s="6"/>
    </row>
    <row r="52" spans="10:11" x14ac:dyDescent="0.25">
      <c r="J52" s="159"/>
      <c r="K52" s="6"/>
    </row>
    <row r="53" spans="10:11" x14ac:dyDescent="0.25">
      <c r="J53" s="159"/>
      <c r="K53" s="6"/>
    </row>
    <row r="54" spans="10:11" x14ac:dyDescent="0.25">
      <c r="J54" s="159"/>
      <c r="K54" s="6"/>
    </row>
    <row r="55" spans="10:11" x14ac:dyDescent="0.25">
      <c r="J55" s="159"/>
      <c r="K55" s="6"/>
    </row>
    <row r="56" spans="10:11" x14ac:dyDescent="0.25">
      <c r="J56" s="159"/>
      <c r="K56" s="6"/>
    </row>
    <row r="57" spans="10:11" x14ac:dyDescent="0.25">
      <c r="J57" s="159"/>
      <c r="K57" s="6"/>
    </row>
    <row r="58" spans="10:11" x14ac:dyDescent="0.25">
      <c r="J58" s="159"/>
      <c r="K58" s="6"/>
    </row>
    <row r="59" spans="10:11" x14ac:dyDescent="0.25">
      <c r="J59" s="159"/>
      <c r="K59" s="6"/>
    </row>
    <row r="60" spans="10:11" x14ac:dyDescent="0.25">
      <c r="J60" s="159"/>
      <c r="K60" s="6"/>
    </row>
    <row r="61" spans="10:11" x14ac:dyDescent="0.25">
      <c r="J61" s="159"/>
      <c r="K61" s="6"/>
    </row>
    <row r="62" spans="10:11" x14ac:dyDescent="0.25">
      <c r="J62" s="159"/>
      <c r="K62" s="6"/>
    </row>
    <row r="63" spans="10:11" x14ac:dyDescent="0.25">
      <c r="J63" s="159"/>
      <c r="K63" s="6"/>
    </row>
    <row r="64" spans="10:11" x14ac:dyDescent="0.25">
      <c r="J64" s="159"/>
      <c r="K64" s="6"/>
    </row>
    <row r="65" spans="10:11" x14ac:dyDescent="0.25">
      <c r="J65" s="159"/>
      <c r="K65" s="6"/>
    </row>
    <row r="66" spans="10:11" x14ac:dyDescent="0.25">
      <c r="J66" s="159"/>
      <c r="K66" s="6"/>
    </row>
    <row r="67" spans="10:11" x14ac:dyDescent="0.25">
      <c r="J67" s="159"/>
      <c r="K67" s="6"/>
    </row>
    <row r="68" spans="10:11" x14ac:dyDescent="0.25">
      <c r="J68" s="159"/>
      <c r="K68" s="6"/>
    </row>
    <row r="69" spans="10:11" x14ac:dyDescent="0.25">
      <c r="J69" s="159"/>
      <c r="K69" s="6"/>
    </row>
    <row r="70" spans="10:11" x14ac:dyDescent="0.25">
      <c r="J70" s="159"/>
      <c r="K70" s="6"/>
    </row>
    <row r="71" spans="10:11" x14ac:dyDescent="0.25">
      <c r="J71" s="159"/>
      <c r="K71" s="6"/>
    </row>
    <row r="72" spans="10:11" x14ac:dyDescent="0.25">
      <c r="J72" s="159"/>
      <c r="K72" s="6"/>
    </row>
    <row r="73" spans="10:11" x14ac:dyDescent="0.25">
      <c r="J73" s="159"/>
      <c r="K73" s="6"/>
    </row>
    <row r="74" spans="10:11" x14ac:dyDescent="0.25">
      <c r="J74" s="159"/>
      <c r="K74" s="6"/>
    </row>
    <row r="75" spans="10:11" x14ac:dyDescent="0.25">
      <c r="J75" s="159"/>
      <c r="K75" s="6"/>
    </row>
    <row r="76" spans="10:11" x14ac:dyDescent="0.25">
      <c r="J76" s="159"/>
      <c r="K76" s="6"/>
    </row>
    <row r="77" spans="10:11" x14ac:dyDescent="0.25">
      <c r="J77" s="159"/>
      <c r="K77" s="6"/>
    </row>
    <row r="78" spans="10:11" x14ac:dyDescent="0.25">
      <c r="J78" s="159"/>
      <c r="K78" s="6"/>
    </row>
    <row r="79" spans="10:11" x14ac:dyDescent="0.25">
      <c r="J79" s="159"/>
      <c r="K79" s="6"/>
    </row>
    <row r="80" spans="10:11" x14ac:dyDescent="0.25">
      <c r="J80" s="159"/>
      <c r="K80" s="6"/>
    </row>
    <row r="81" spans="10:11" x14ac:dyDescent="0.25">
      <c r="J81" s="159"/>
      <c r="K81" s="6"/>
    </row>
    <row r="82" spans="10:11" x14ac:dyDescent="0.25">
      <c r="J82" s="159"/>
      <c r="K82" s="6"/>
    </row>
    <row r="83" spans="10:11" x14ac:dyDescent="0.25">
      <c r="J83" s="159"/>
      <c r="K83" s="6"/>
    </row>
    <row r="84" spans="10:11" x14ac:dyDescent="0.25">
      <c r="J84" s="159"/>
      <c r="K84" s="6"/>
    </row>
    <row r="85" spans="10:11" x14ac:dyDescent="0.25">
      <c r="J85" s="159"/>
      <c r="K85" s="6"/>
    </row>
    <row r="86" spans="10:11" x14ac:dyDescent="0.25">
      <c r="J86" s="159"/>
      <c r="K86" s="6"/>
    </row>
    <row r="87" spans="10:11" x14ac:dyDescent="0.25">
      <c r="J87" s="159"/>
      <c r="K87" s="6"/>
    </row>
    <row r="88" spans="10:11" x14ac:dyDescent="0.25">
      <c r="J88" s="159"/>
      <c r="K88" s="6"/>
    </row>
    <row r="89" spans="10:11" x14ac:dyDescent="0.25">
      <c r="J89" s="159"/>
      <c r="K89" s="6"/>
    </row>
    <row r="90" spans="10:11" x14ac:dyDescent="0.25">
      <c r="J90" s="159"/>
      <c r="K90" s="6"/>
    </row>
    <row r="91" spans="10:11" x14ac:dyDescent="0.25">
      <c r="J91" s="159"/>
      <c r="K91" s="6"/>
    </row>
    <row r="92" spans="10:11" x14ac:dyDescent="0.25">
      <c r="J92" s="159"/>
      <c r="K92" s="6"/>
    </row>
    <row r="93" spans="10:11" x14ac:dyDescent="0.25">
      <c r="J93" s="159"/>
      <c r="K93" s="6"/>
    </row>
    <row r="94" spans="10:11" x14ac:dyDescent="0.25">
      <c r="J94" s="159"/>
      <c r="K94" s="6"/>
    </row>
    <row r="95" spans="10:11" x14ac:dyDescent="0.25">
      <c r="J95" s="159"/>
      <c r="K95" s="6"/>
    </row>
    <row r="96" spans="10:11" x14ac:dyDescent="0.25">
      <c r="J96" s="159"/>
      <c r="K96" s="6"/>
    </row>
    <row r="97" spans="10:11" x14ac:dyDescent="0.25">
      <c r="J97" s="159"/>
      <c r="K97" s="6"/>
    </row>
    <row r="98" spans="10:11" x14ac:dyDescent="0.25">
      <c r="J98" s="159"/>
      <c r="K98" s="6"/>
    </row>
    <row r="99" spans="10:11" x14ac:dyDescent="0.25">
      <c r="J99" s="159"/>
      <c r="K99" s="6"/>
    </row>
    <row r="100" spans="10:11" x14ac:dyDescent="0.25">
      <c r="J100" s="159"/>
      <c r="K100" s="6"/>
    </row>
    <row r="101" spans="10:11" x14ac:dyDescent="0.25">
      <c r="J101" s="159"/>
      <c r="K101" s="6"/>
    </row>
    <row r="102" spans="10:11" x14ac:dyDescent="0.25">
      <c r="J102" s="159"/>
      <c r="K102" s="6"/>
    </row>
    <row r="103" spans="10:11" x14ac:dyDescent="0.25">
      <c r="J103" s="159"/>
      <c r="K103" s="6"/>
    </row>
    <row r="104" spans="10:11" x14ac:dyDescent="0.25">
      <c r="J104" s="159"/>
      <c r="K104" s="6"/>
    </row>
    <row r="105" spans="10:11" x14ac:dyDescent="0.25">
      <c r="J105" s="159"/>
      <c r="K105" s="6"/>
    </row>
    <row r="106" spans="10:11" x14ac:dyDescent="0.25">
      <c r="J106" s="159"/>
      <c r="K106" s="6"/>
    </row>
    <row r="107" spans="10:11" x14ac:dyDescent="0.25">
      <c r="J107" s="159"/>
      <c r="K107" s="6"/>
    </row>
    <row r="108" spans="10:11" x14ac:dyDescent="0.25">
      <c r="J108" s="159"/>
      <c r="K108" s="6"/>
    </row>
    <row r="109" spans="10:11" x14ac:dyDescent="0.25">
      <c r="J109" s="159"/>
      <c r="K109" s="6"/>
    </row>
    <row r="110" spans="10:11" x14ac:dyDescent="0.25">
      <c r="J110" s="159"/>
      <c r="K110" s="6"/>
    </row>
    <row r="111" spans="10:11" x14ac:dyDescent="0.25">
      <c r="J111" s="159"/>
      <c r="K111" s="6"/>
    </row>
    <row r="112" spans="10:11" x14ac:dyDescent="0.25">
      <c r="J112" s="159"/>
      <c r="K112" s="6"/>
    </row>
    <row r="113" spans="10:11" x14ac:dyDescent="0.25">
      <c r="J113" s="159"/>
      <c r="K113" s="6"/>
    </row>
    <row r="114" spans="10:11" x14ac:dyDescent="0.25">
      <c r="J114" s="159"/>
      <c r="K114" s="6"/>
    </row>
    <row r="115" spans="10:11" x14ac:dyDescent="0.25">
      <c r="J115" s="159"/>
      <c r="K115" s="6"/>
    </row>
    <row r="116" spans="10:11" x14ac:dyDescent="0.25">
      <c r="J116" s="159"/>
      <c r="K116" s="6"/>
    </row>
    <row r="117" spans="10:11" x14ac:dyDescent="0.25">
      <c r="J117" s="159"/>
      <c r="K117" s="6"/>
    </row>
    <row r="118" spans="10:11" x14ac:dyDescent="0.25">
      <c r="J118" s="159"/>
      <c r="K118" s="6"/>
    </row>
    <row r="119" spans="10:11" x14ac:dyDescent="0.25">
      <c r="J119" s="159"/>
      <c r="K119" s="6"/>
    </row>
    <row r="120" spans="10:11" x14ac:dyDescent="0.25">
      <c r="J120" s="159"/>
      <c r="K120" s="6"/>
    </row>
    <row r="121" spans="10:11" x14ac:dyDescent="0.25">
      <c r="J121" s="159"/>
      <c r="K121" s="6"/>
    </row>
    <row r="122" spans="10:11" x14ac:dyDescent="0.25">
      <c r="J122" s="159"/>
      <c r="K122" s="6"/>
    </row>
    <row r="123" spans="10:11" x14ac:dyDescent="0.25">
      <c r="J123" s="159"/>
      <c r="K123" s="6"/>
    </row>
    <row r="124" spans="10:11" x14ac:dyDescent="0.25">
      <c r="J124" s="159"/>
      <c r="K124" s="6"/>
    </row>
    <row r="125" spans="10:11" x14ac:dyDescent="0.25">
      <c r="J125" s="159"/>
      <c r="K125" s="6"/>
    </row>
    <row r="126" spans="10:11" x14ac:dyDescent="0.25">
      <c r="J126" s="159"/>
      <c r="K126" s="6"/>
    </row>
    <row r="127" spans="10:11" x14ac:dyDescent="0.25">
      <c r="J127" s="159"/>
      <c r="K127" s="6"/>
    </row>
    <row r="128" spans="10:11" x14ac:dyDescent="0.25">
      <c r="J128" s="159"/>
      <c r="K128" s="6"/>
    </row>
    <row r="129" spans="10:11" x14ac:dyDescent="0.25">
      <c r="J129" s="159"/>
      <c r="K129" s="6"/>
    </row>
    <row r="130" spans="10:11" x14ac:dyDescent="0.25">
      <c r="J130" s="159"/>
      <c r="K130" s="6"/>
    </row>
    <row r="131" spans="10:11" x14ac:dyDescent="0.25">
      <c r="J131" s="159"/>
      <c r="K131" s="6"/>
    </row>
    <row r="132" spans="10:11" x14ac:dyDescent="0.25">
      <c r="J132" s="159"/>
      <c r="K132" s="6"/>
    </row>
    <row r="133" spans="10:11" x14ac:dyDescent="0.25">
      <c r="J133" s="159"/>
      <c r="K133" s="6"/>
    </row>
    <row r="134" spans="10:11" x14ac:dyDescent="0.25">
      <c r="J134" s="159"/>
      <c r="K134" s="6"/>
    </row>
    <row r="135" spans="10:11" x14ac:dyDescent="0.25">
      <c r="J135" s="159"/>
      <c r="K135" s="6"/>
    </row>
    <row r="136" spans="10:11" x14ac:dyDescent="0.25">
      <c r="J136" s="159"/>
      <c r="K136" s="6"/>
    </row>
    <row r="137" spans="10:11" x14ac:dyDescent="0.25">
      <c r="J137" s="159"/>
      <c r="K137" s="6"/>
    </row>
    <row r="138" spans="10:11" x14ac:dyDescent="0.25">
      <c r="J138" s="159"/>
      <c r="K138" s="6"/>
    </row>
    <row r="139" spans="10:11" x14ac:dyDescent="0.25">
      <c r="J139" s="159"/>
      <c r="K139" s="6"/>
    </row>
    <row r="140" spans="10:11" x14ac:dyDescent="0.25">
      <c r="J140" s="159"/>
      <c r="K140" s="6"/>
    </row>
  </sheetData>
  <autoFilter ref="C8:J19" xr:uid="{EE0EC967-D3A6-4DAC-BFBF-5FDAB9CE2026}"/>
  <mergeCells count="1">
    <mergeCell ref="G2:H2"/>
  </mergeCells>
  <phoneticPr fontId="7" type="noConversion"/>
  <printOptions horizontalCentered="1"/>
  <pageMargins left="0.51181102362204722" right="0.51181102362204722" top="1.3385826771653544" bottom="0.59055118110236227" header="0.31496062992125984" footer="0.31496062992125984"/>
  <pageSetup paperSize="9" scale="85" orientation="landscape" r:id="rId1"/>
  <headerFooter>
    <oddHeader>&amp;L&amp;G&amp;C&amp;"-,Negrito"&amp;26&amp;K08-008ENG CONSULTORIA E PROJETOS LTDA.&amp;R&amp;"Calibri,Regular"&amp;9   &amp;K00+000.&amp;K01+000
Página &amp;P de &amp;N          &amp;K00+000.&amp;K01+000
  &amp;K00+000.</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E4874-0E63-46B0-A5B0-D111E0757112}">
  <dimension ref="A1:V74"/>
  <sheetViews>
    <sheetView showGridLines="0" tabSelected="1" view="pageBreakPreview" zoomScaleNormal="80" zoomScaleSheetLayoutView="100" zoomScalePageLayoutView="85" workbookViewId="0">
      <selection activeCell="B27" sqref="B27"/>
    </sheetView>
  </sheetViews>
  <sheetFormatPr defaultColWidth="8.88671875" defaultRowHeight="12" outlineLevelRow="2" x14ac:dyDescent="0.25"/>
  <cols>
    <col min="1" max="1" width="7.33203125" style="34" customWidth="1"/>
    <col min="2" max="2" width="94.5546875" style="29" customWidth="1"/>
    <col min="3" max="3" width="13.109375" style="68" customWidth="1"/>
    <col min="4" max="4" width="7.44140625" style="69" customWidth="1"/>
    <col min="5" max="5" width="10" style="69" customWidth="1"/>
    <col min="6" max="6" width="13.88671875" style="70" hidden="1" customWidth="1"/>
    <col min="7" max="7" width="14.5546875" style="70" hidden="1" customWidth="1"/>
    <col min="8" max="8" width="12.109375" style="71" hidden="1" customWidth="1"/>
    <col min="9" max="9" width="10" style="72" hidden="1" customWidth="1"/>
    <col min="10" max="10" width="14.88671875" style="70" hidden="1" customWidth="1"/>
    <col min="11" max="11" width="12.109375" style="39" customWidth="1"/>
    <col min="12" max="12" width="62.5546875" style="246" customWidth="1"/>
    <col min="13" max="13" width="5.44140625" style="34" customWidth="1"/>
    <col min="14" max="14" width="8.88671875" style="73"/>
    <col min="15" max="15" width="9.33203125" style="29" customWidth="1"/>
    <col min="16" max="16" width="12" style="29" customWidth="1"/>
    <col min="17" max="17" width="8.88671875" style="29"/>
    <col min="18" max="18" width="19.44140625" style="29" bestFit="1" customWidth="1"/>
    <col min="19" max="19" width="9" style="29" bestFit="1" customWidth="1"/>
    <col min="20" max="257" width="8.88671875" style="29"/>
    <col min="258" max="258" width="7.109375" style="29" customWidth="1"/>
    <col min="259" max="259" width="69.109375" style="29" bestFit="1" customWidth="1"/>
    <col min="260" max="260" width="13.88671875" style="29" customWidth="1"/>
    <col min="261" max="261" width="6.6640625" style="29" customWidth="1"/>
    <col min="262" max="262" width="8.109375" style="29" bestFit="1" customWidth="1"/>
    <col min="263" max="263" width="17.33203125" style="29" bestFit="1" customWidth="1"/>
    <col min="264" max="264" width="19.6640625" style="29" bestFit="1" customWidth="1"/>
    <col min="265" max="265" width="7.88671875" style="29" customWidth="1"/>
    <col min="266" max="266" width="12.44140625" style="29" bestFit="1" customWidth="1"/>
    <col min="267" max="267" width="19.6640625" style="29" bestFit="1" customWidth="1"/>
    <col min="268" max="271" width="0" style="29" hidden="1" customWidth="1"/>
    <col min="272" max="273" width="8.88671875" style="29"/>
    <col min="274" max="274" width="19.44140625" style="29" bestFit="1" customWidth="1"/>
    <col min="275" max="275" width="9" style="29" bestFit="1" customWidth="1"/>
    <col min="276" max="513" width="8.88671875" style="29"/>
    <col min="514" max="514" width="7.109375" style="29" customWidth="1"/>
    <col min="515" max="515" width="69.109375" style="29" bestFit="1" customWidth="1"/>
    <col min="516" max="516" width="13.88671875" style="29" customWidth="1"/>
    <col min="517" max="517" width="6.6640625" style="29" customWidth="1"/>
    <col min="518" max="518" width="8.109375" style="29" bestFit="1" customWidth="1"/>
    <col min="519" max="519" width="17.33203125" style="29" bestFit="1" customWidth="1"/>
    <col min="520" max="520" width="19.6640625" style="29" bestFit="1" customWidth="1"/>
    <col min="521" max="521" width="7.88671875" style="29" customWidth="1"/>
    <col min="522" max="522" width="12.44140625" style="29" bestFit="1" customWidth="1"/>
    <col min="523" max="523" width="19.6640625" style="29" bestFit="1" customWidth="1"/>
    <col min="524" max="527" width="0" style="29" hidden="1" customWidth="1"/>
    <col min="528" max="529" width="8.88671875" style="29"/>
    <col min="530" max="530" width="19.44140625" style="29" bestFit="1" customWidth="1"/>
    <col min="531" max="531" width="9" style="29" bestFit="1" customWidth="1"/>
    <col min="532" max="769" width="8.88671875" style="29"/>
    <col min="770" max="770" width="7.109375" style="29" customWidth="1"/>
    <col min="771" max="771" width="69.109375" style="29" bestFit="1" customWidth="1"/>
    <col min="772" max="772" width="13.88671875" style="29" customWidth="1"/>
    <col min="773" max="773" width="6.6640625" style="29" customWidth="1"/>
    <col min="774" max="774" width="8.109375" style="29" bestFit="1" customWidth="1"/>
    <col min="775" max="775" width="17.33203125" style="29" bestFit="1" customWidth="1"/>
    <col min="776" max="776" width="19.6640625" style="29" bestFit="1" customWidth="1"/>
    <col min="777" max="777" width="7.88671875" style="29" customWidth="1"/>
    <col min="778" max="778" width="12.44140625" style="29" bestFit="1" customWidth="1"/>
    <col min="779" max="779" width="19.6640625" style="29" bestFit="1" customWidth="1"/>
    <col min="780" max="783" width="0" style="29" hidden="1" customWidth="1"/>
    <col min="784" max="785" width="8.88671875" style="29"/>
    <col min="786" max="786" width="19.44140625" style="29" bestFit="1" customWidth="1"/>
    <col min="787" max="787" width="9" style="29" bestFit="1" customWidth="1"/>
    <col min="788" max="1025" width="8.88671875" style="29"/>
    <col min="1026" max="1026" width="7.109375" style="29" customWidth="1"/>
    <col min="1027" max="1027" width="69.109375" style="29" bestFit="1" customWidth="1"/>
    <col min="1028" max="1028" width="13.88671875" style="29" customWidth="1"/>
    <col min="1029" max="1029" width="6.6640625" style="29" customWidth="1"/>
    <col min="1030" max="1030" width="8.109375" style="29" bestFit="1" customWidth="1"/>
    <col min="1031" max="1031" width="17.33203125" style="29" bestFit="1" customWidth="1"/>
    <col min="1032" max="1032" width="19.6640625" style="29" bestFit="1" customWidth="1"/>
    <col min="1033" max="1033" width="7.88671875" style="29" customWidth="1"/>
    <col min="1034" max="1034" width="12.44140625" style="29" bestFit="1" customWidth="1"/>
    <col min="1035" max="1035" width="19.6640625" style="29" bestFit="1" customWidth="1"/>
    <col min="1036" max="1039" width="0" style="29" hidden="1" customWidth="1"/>
    <col min="1040" max="1041" width="8.88671875" style="29"/>
    <col min="1042" max="1042" width="19.44140625" style="29" bestFit="1" customWidth="1"/>
    <col min="1043" max="1043" width="9" style="29" bestFit="1" customWidth="1"/>
    <col min="1044" max="1281" width="8.88671875" style="29"/>
    <col min="1282" max="1282" width="7.109375" style="29" customWidth="1"/>
    <col min="1283" max="1283" width="69.109375" style="29" bestFit="1" customWidth="1"/>
    <col min="1284" max="1284" width="13.88671875" style="29" customWidth="1"/>
    <col min="1285" max="1285" width="6.6640625" style="29" customWidth="1"/>
    <col min="1286" max="1286" width="8.109375" style="29" bestFit="1" customWidth="1"/>
    <col min="1287" max="1287" width="17.33203125" style="29" bestFit="1" customWidth="1"/>
    <col min="1288" max="1288" width="19.6640625" style="29" bestFit="1" customWidth="1"/>
    <col min="1289" max="1289" width="7.88671875" style="29" customWidth="1"/>
    <col min="1290" max="1290" width="12.44140625" style="29" bestFit="1" customWidth="1"/>
    <col min="1291" max="1291" width="19.6640625" style="29" bestFit="1" customWidth="1"/>
    <col min="1292" max="1295" width="0" style="29" hidden="1" customWidth="1"/>
    <col min="1296" max="1297" width="8.88671875" style="29"/>
    <col min="1298" max="1298" width="19.44140625" style="29" bestFit="1" customWidth="1"/>
    <col min="1299" max="1299" width="9" style="29" bestFit="1" customWidth="1"/>
    <col min="1300" max="1537" width="8.88671875" style="29"/>
    <col min="1538" max="1538" width="7.109375" style="29" customWidth="1"/>
    <col min="1539" max="1539" width="69.109375" style="29" bestFit="1" customWidth="1"/>
    <col min="1540" max="1540" width="13.88671875" style="29" customWidth="1"/>
    <col min="1541" max="1541" width="6.6640625" style="29" customWidth="1"/>
    <col min="1542" max="1542" width="8.109375" style="29" bestFit="1" customWidth="1"/>
    <col min="1543" max="1543" width="17.33203125" style="29" bestFit="1" customWidth="1"/>
    <col min="1544" max="1544" width="19.6640625" style="29" bestFit="1" customWidth="1"/>
    <col min="1545" max="1545" width="7.88671875" style="29" customWidth="1"/>
    <col min="1546" max="1546" width="12.44140625" style="29" bestFit="1" customWidth="1"/>
    <col min="1547" max="1547" width="19.6640625" style="29" bestFit="1" customWidth="1"/>
    <col min="1548" max="1551" width="0" style="29" hidden="1" customWidth="1"/>
    <col min="1552" max="1553" width="8.88671875" style="29"/>
    <col min="1554" max="1554" width="19.44140625" style="29" bestFit="1" customWidth="1"/>
    <col min="1555" max="1555" width="9" style="29" bestFit="1" customWidth="1"/>
    <col min="1556" max="1793" width="8.88671875" style="29"/>
    <col min="1794" max="1794" width="7.109375" style="29" customWidth="1"/>
    <col min="1795" max="1795" width="69.109375" style="29" bestFit="1" customWidth="1"/>
    <col min="1796" max="1796" width="13.88671875" style="29" customWidth="1"/>
    <col min="1797" max="1797" width="6.6640625" style="29" customWidth="1"/>
    <col min="1798" max="1798" width="8.109375" style="29" bestFit="1" customWidth="1"/>
    <col min="1799" max="1799" width="17.33203125" style="29" bestFit="1" customWidth="1"/>
    <col min="1800" max="1800" width="19.6640625" style="29" bestFit="1" customWidth="1"/>
    <col min="1801" max="1801" width="7.88671875" style="29" customWidth="1"/>
    <col min="1802" max="1802" width="12.44140625" style="29" bestFit="1" customWidth="1"/>
    <col min="1803" max="1803" width="19.6640625" style="29" bestFit="1" customWidth="1"/>
    <col min="1804" max="1807" width="0" style="29" hidden="1" customWidth="1"/>
    <col min="1808" max="1809" width="8.88671875" style="29"/>
    <col min="1810" max="1810" width="19.44140625" style="29" bestFit="1" customWidth="1"/>
    <col min="1811" max="1811" width="9" style="29" bestFit="1" customWidth="1"/>
    <col min="1812" max="2049" width="8.88671875" style="29"/>
    <col min="2050" max="2050" width="7.109375" style="29" customWidth="1"/>
    <col min="2051" max="2051" width="69.109375" style="29" bestFit="1" customWidth="1"/>
    <col min="2052" max="2052" width="13.88671875" style="29" customWidth="1"/>
    <col min="2053" max="2053" width="6.6640625" style="29" customWidth="1"/>
    <col min="2054" max="2054" width="8.109375" style="29" bestFit="1" customWidth="1"/>
    <col min="2055" max="2055" width="17.33203125" style="29" bestFit="1" customWidth="1"/>
    <col min="2056" max="2056" width="19.6640625" style="29" bestFit="1" customWidth="1"/>
    <col min="2057" max="2057" width="7.88671875" style="29" customWidth="1"/>
    <col min="2058" max="2058" width="12.44140625" style="29" bestFit="1" customWidth="1"/>
    <col min="2059" max="2059" width="19.6640625" style="29" bestFit="1" customWidth="1"/>
    <col min="2060" max="2063" width="0" style="29" hidden="1" customWidth="1"/>
    <col min="2064" max="2065" width="8.88671875" style="29"/>
    <col min="2066" max="2066" width="19.44140625" style="29" bestFit="1" customWidth="1"/>
    <col min="2067" max="2067" width="9" style="29" bestFit="1" customWidth="1"/>
    <col min="2068" max="2305" width="8.88671875" style="29"/>
    <col min="2306" max="2306" width="7.109375" style="29" customWidth="1"/>
    <col min="2307" max="2307" width="69.109375" style="29" bestFit="1" customWidth="1"/>
    <col min="2308" max="2308" width="13.88671875" style="29" customWidth="1"/>
    <col min="2309" max="2309" width="6.6640625" style="29" customWidth="1"/>
    <col min="2310" max="2310" width="8.109375" style="29" bestFit="1" customWidth="1"/>
    <col min="2311" max="2311" width="17.33203125" style="29" bestFit="1" customWidth="1"/>
    <col min="2312" max="2312" width="19.6640625" style="29" bestFit="1" customWidth="1"/>
    <col min="2313" max="2313" width="7.88671875" style="29" customWidth="1"/>
    <col min="2314" max="2314" width="12.44140625" style="29" bestFit="1" customWidth="1"/>
    <col min="2315" max="2315" width="19.6640625" style="29" bestFit="1" customWidth="1"/>
    <col min="2316" max="2319" width="0" style="29" hidden="1" customWidth="1"/>
    <col min="2320" max="2321" width="8.88671875" style="29"/>
    <col min="2322" max="2322" width="19.44140625" style="29" bestFit="1" customWidth="1"/>
    <col min="2323" max="2323" width="9" style="29" bestFit="1" customWidth="1"/>
    <col min="2324" max="2561" width="8.88671875" style="29"/>
    <col min="2562" max="2562" width="7.109375" style="29" customWidth="1"/>
    <col min="2563" max="2563" width="69.109375" style="29" bestFit="1" customWidth="1"/>
    <col min="2564" max="2564" width="13.88671875" style="29" customWidth="1"/>
    <col min="2565" max="2565" width="6.6640625" style="29" customWidth="1"/>
    <col min="2566" max="2566" width="8.109375" style="29" bestFit="1" customWidth="1"/>
    <col min="2567" max="2567" width="17.33203125" style="29" bestFit="1" customWidth="1"/>
    <col min="2568" max="2568" width="19.6640625" style="29" bestFit="1" customWidth="1"/>
    <col min="2569" max="2569" width="7.88671875" style="29" customWidth="1"/>
    <col min="2570" max="2570" width="12.44140625" style="29" bestFit="1" customWidth="1"/>
    <col min="2571" max="2571" width="19.6640625" style="29" bestFit="1" customWidth="1"/>
    <col min="2572" max="2575" width="0" style="29" hidden="1" customWidth="1"/>
    <col min="2576" max="2577" width="8.88671875" style="29"/>
    <col min="2578" max="2578" width="19.44140625" style="29" bestFit="1" customWidth="1"/>
    <col min="2579" max="2579" width="9" style="29" bestFit="1" customWidth="1"/>
    <col min="2580" max="2817" width="8.88671875" style="29"/>
    <col min="2818" max="2818" width="7.109375" style="29" customWidth="1"/>
    <col min="2819" max="2819" width="69.109375" style="29" bestFit="1" customWidth="1"/>
    <col min="2820" max="2820" width="13.88671875" style="29" customWidth="1"/>
    <col min="2821" max="2821" width="6.6640625" style="29" customWidth="1"/>
    <col min="2822" max="2822" width="8.109375" style="29" bestFit="1" customWidth="1"/>
    <col min="2823" max="2823" width="17.33203125" style="29" bestFit="1" customWidth="1"/>
    <col min="2824" max="2824" width="19.6640625" style="29" bestFit="1" customWidth="1"/>
    <col min="2825" max="2825" width="7.88671875" style="29" customWidth="1"/>
    <col min="2826" max="2826" width="12.44140625" style="29" bestFit="1" customWidth="1"/>
    <col min="2827" max="2827" width="19.6640625" style="29" bestFit="1" customWidth="1"/>
    <col min="2828" max="2831" width="0" style="29" hidden="1" customWidth="1"/>
    <col min="2832" max="2833" width="8.88671875" style="29"/>
    <col min="2834" max="2834" width="19.44140625" style="29" bestFit="1" customWidth="1"/>
    <col min="2835" max="2835" width="9" style="29" bestFit="1" customWidth="1"/>
    <col min="2836" max="3073" width="8.88671875" style="29"/>
    <col min="3074" max="3074" width="7.109375" style="29" customWidth="1"/>
    <col min="3075" max="3075" width="69.109375" style="29" bestFit="1" customWidth="1"/>
    <col min="3076" max="3076" width="13.88671875" style="29" customWidth="1"/>
    <col min="3077" max="3077" width="6.6640625" style="29" customWidth="1"/>
    <col min="3078" max="3078" width="8.109375" style="29" bestFit="1" customWidth="1"/>
    <col min="3079" max="3079" width="17.33203125" style="29" bestFit="1" customWidth="1"/>
    <col min="3080" max="3080" width="19.6640625" style="29" bestFit="1" customWidth="1"/>
    <col min="3081" max="3081" width="7.88671875" style="29" customWidth="1"/>
    <col min="3082" max="3082" width="12.44140625" style="29" bestFit="1" customWidth="1"/>
    <col min="3083" max="3083" width="19.6640625" style="29" bestFit="1" customWidth="1"/>
    <col min="3084" max="3087" width="0" style="29" hidden="1" customWidth="1"/>
    <col min="3088" max="3089" width="8.88671875" style="29"/>
    <col min="3090" max="3090" width="19.44140625" style="29" bestFit="1" customWidth="1"/>
    <col min="3091" max="3091" width="9" style="29" bestFit="1" customWidth="1"/>
    <col min="3092" max="3329" width="8.88671875" style="29"/>
    <col min="3330" max="3330" width="7.109375" style="29" customWidth="1"/>
    <col min="3331" max="3331" width="69.109375" style="29" bestFit="1" customWidth="1"/>
    <col min="3332" max="3332" width="13.88671875" style="29" customWidth="1"/>
    <col min="3333" max="3333" width="6.6640625" style="29" customWidth="1"/>
    <col min="3334" max="3334" width="8.109375" style="29" bestFit="1" customWidth="1"/>
    <col min="3335" max="3335" width="17.33203125" style="29" bestFit="1" customWidth="1"/>
    <col min="3336" max="3336" width="19.6640625" style="29" bestFit="1" customWidth="1"/>
    <col min="3337" max="3337" width="7.88671875" style="29" customWidth="1"/>
    <col min="3338" max="3338" width="12.44140625" style="29" bestFit="1" customWidth="1"/>
    <col min="3339" max="3339" width="19.6640625" style="29" bestFit="1" customWidth="1"/>
    <col min="3340" max="3343" width="0" style="29" hidden="1" customWidth="1"/>
    <col min="3344" max="3345" width="8.88671875" style="29"/>
    <col min="3346" max="3346" width="19.44140625" style="29" bestFit="1" customWidth="1"/>
    <col min="3347" max="3347" width="9" style="29" bestFit="1" customWidth="1"/>
    <col min="3348" max="3585" width="8.88671875" style="29"/>
    <col min="3586" max="3586" width="7.109375" style="29" customWidth="1"/>
    <col min="3587" max="3587" width="69.109375" style="29" bestFit="1" customWidth="1"/>
    <col min="3588" max="3588" width="13.88671875" style="29" customWidth="1"/>
    <col min="3589" max="3589" width="6.6640625" style="29" customWidth="1"/>
    <col min="3590" max="3590" width="8.109375" style="29" bestFit="1" customWidth="1"/>
    <col min="3591" max="3591" width="17.33203125" style="29" bestFit="1" customWidth="1"/>
    <col min="3592" max="3592" width="19.6640625" style="29" bestFit="1" customWidth="1"/>
    <col min="3593" max="3593" width="7.88671875" style="29" customWidth="1"/>
    <col min="3594" max="3594" width="12.44140625" style="29" bestFit="1" customWidth="1"/>
    <col min="3595" max="3595" width="19.6640625" style="29" bestFit="1" customWidth="1"/>
    <col min="3596" max="3599" width="0" style="29" hidden="1" customWidth="1"/>
    <col min="3600" max="3601" width="8.88671875" style="29"/>
    <col min="3602" max="3602" width="19.44140625" style="29" bestFit="1" customWidth="1"/>
    <col min="3603" max="3603" width="9" style="29" bestFit="1" customWidth="1"/>
    <col min="3604" max="3841" width="8.88671875" style="29"/>
    <col min="3842" max="3842" width="7.109375" style="29" customWidth="1"/>
    <col min="3843" max="3843" width="69.109375" style="29" bestFit="1" customWidth="1"/>
    <col min="3844" max="3844" width="13.88671875" style="29" customWidth="1"/>
    <col min="3845" max="3845" width="6.6640625" style="29" customWidth="1"/>
    <col min="3846" max="3846" width="8.109375" style="29" bestFit="1" customWidth="1"/>
    <col min="3847" max="3847" width="17.33203125" style="29" bestFit="1" customWidth="1"/>
    <col min="3848" max="3848" width="19.6640625" style="29" bestFit="1" customWidth="1"/>
    <col min="3849" max="3849" width="7.88671875" style="29" customWidth="1"/>
    <col min="3850" max="3850" width="12.44140625" style="29" bestFit="1" customWidth="1"/>
    <col min="3851" max="3851" width="19.6640625" style="29" bestFit="1" customWidth="1"/>
    <col min="3852" max="3855" width="0" style="29" hidden="1" customWidth="1"/>
    <col min="3856" max="3857" width="8.88671875" style="29"/>
    <col min="3858" max="3858" width="19.44140625" style="29" bestFit="1" customWidth="1"/>
    <col min="3859" max="3859" width="9" style="29" bestFit="1" customWidth="1"/>
    <col min="3860" max="4097" width="8.88671875" style="29"/>
    <col min="4098" max="4098" width="7.109375" style="29" customWidth="1"/>
    <col min="4099" max="4099" width="69.109375" style="29" bestFit="1" customWidth="1"/>
    <col min="4100" max="4100" width="13.88671875" style="29" customWidth="1"/>
    <col min="4101" max="4101" width="6.6640625" style="29" customWidth="1"/>
    <col min="4102" max="4102" width="8.109375" style="29" bestFit="1" customWidth="1"/>
    <col min="4103" max="4103" width="17.33203125" style="29" bestFit="1" customWidth="1"/>
    <col min="4104" max="4104" width="19.6640625" style="29" bestFit="1" customWidth="1"/>
    <col min="4105" max="4105" width="7.88671875" style="29" customWidth="1"/>
    <col min="4106" max="4106" width="12.44140625" style="29" bestFit="1" customWidth="1"/>
    <col min="4107" max="4107" width="19.6640625" style="29" bestFit="1" customWidth="1"/>
    <col min="4108" max="4111" width="0" style="29" hidden="1" customWidth="1"/>
    <col min="4112" max="4113" width="8.88671875" style="29"/>
    <col min="4114" max="4114" width="19.44140625" style="29" bestFit="1" customWidth="1"/>
    <col min="4115" max="4115" width="9" style="29" bestFit="1" customWidth="1"/>
    <col min="4116" max="4353" width="8.88671875" style="29"/>
    <col min="4354" max="4354" width="7.109375" style="29" customWidth="1"/>
    <col min="4355" max="4355" width="69.109375" style="29" bestFit="1" customWidth="1"/>
    <col min="4356" max="4356" width="13.88671875" style="29" customWidth="1"/>
    <col min="4357" max="4357" width="6.6640625" style="29" customWidth="1"/>
    <col min="4358" max="4358" width="8.109375" style="29" bestFit="1" customWidth="1"/>
    <col min="4359" max="4359" width="17.33203125" style="29" bestFit="1" customWidth="1"/>
    <col min="4360" max="4360" width="19.6640625" style="29" bestFit="1" customWidth="1"/>
    <col min="4361" max="4361" width="7.88671875" style="29" customWidth="1"/>
    <col min="4362" max="4362" width="12.44140625" style="29" bestFit="1" customWidth="1"/>
    <col min="4363" max="4363" width="19.6640625" style="29" bestFit="1" customWidth="1"/>
    <col min="4364" max="4367" width="0" style="29" hidden="1" customWidth="1"/>
    <col min="4368" max="4369" width="8.88671875" style="29"/>
    <col min="4370" max="4370" width="19.44140625" style="29" bestFit="1" customWidth="1"/>
    <col min="4371" max="4371" width="9" style="29" bestFit="1" customWidth="1"/>
    <col min="4372" max="4609" width="8.88671875" style="29"/>
    <col min="4610" max="4610" width="7.109375" style="29" customWidth="1"/>
    <col min="4611" max="4611" width="69.109375" style="29" bestFit="1" customWidth="1"/>
    <col min="4612" max="4612" width="13.88671875" style="29" customWidth="1"/>
    <col min="4613" max="4613" width="6.6640625" style="29" customWidth="1"/>
    <col min="4614" max="4614" width="8.109375" style="29" bestFit="1" customWidth="1"/>
    <col min="4615" max="4615" width="17.33203125" style="29" bestFit="1" customWidth="1"/>
    <col min="4616" max="4616" width="19.6640625" style="29" bestFit="1" customWidth="1"/>
    <col min="4617" max="4617" width="7.88671875" style="29" customWidth="1"/>
    <col min="4618" max="4618" width="12.44140625" style="29" bestFit="1" customWidth="1"/>
    <col min="4619" max="4619" width="19.6640625" style="29" bestFit="1" customWidth="1"/>
    <col min="4620" max="4623" width="0" style="29" hidden="1" customWidth="1"/>
    <col min="4624" max="4625" width="8.88671875" style="29"/>
    <col min="4626" max="4626" width="19.44140625" style="29" bestFit="1" customWidth="1"/>
    <col min="4627" max="4627" width="9" style="29" bestFit="1" customWidth="1"/>
    <col min="4628" max="4865" width="8.88671875" style="29"/>
    <col min="4866" max="4866" width="7.109375" style="29" customWidth="1"/>
    <col min="4867" max="4867" width="69.109375" style="29" bestFit="1" customWidth="1"/>
    <col min="4868" max="4868" width="13.88671875" style="29" customWidth="1"/>
    <col min="4869" max="4869" width="6.6640625" style="29" customWidth="1"/>
    <col min="4870" max="4870" width="8.109375" style="29" bestFit="1" customWidth="1"/>
    <col min="4871" max="4871" width="17.33203125" style="29" bestFit="1" customWidth="1"/>
    <col min="4872" max="4872" width="19.6640625" style="29" bestFit="1" customWidth="1"/>
    <col min="4873" max="4873" width="7.88671875" style="29" customWidth="1"/>
    <col min="4874" max="4874" width="12.44140625" style="29" bestFit="1" customWidth="1"/>
    <col min="4875" max="4875" width="19.6640625" style="29" bestFit="1" customWidth="1"/>
    <col min="4876" max="4879" width="0" style="29" hidden="1" customWidth="1"/>
    <col min="4880" max="4881" width="8.88671875" style="29"/>
    <col min="4882" max="4882" width="19.44140625" style="29" bestFit="1" customWidth="1"/>
    <col min="4883" max="4883" width="9" style="29" bestFit="1" customWidth="1"/>
    <col min="4884" max="5121" width="8.88671875" style="29"/>
    <col min="5122" max="5122" width="7.109375" style="29" customWidth="1"/>
    <col min="5123" max="5123" width="69.109375" style="29" bestFit="1" customWidth="1"/>
    <col min="5124" max="5124" width="13.88671875" style="29" customWidth="1"/>
    <col min="5125" max="5125" width="6.6640625" style="29" customWidth="1"/>
    <col min="5126" max="5126" width="8.109375" style="29" bestFit="1" customWidth="1"/>
    <col min="5127" max="5127" width="17.33203125" style="29" bestFit="1" customWidth="1"/>
    <col min="5128" max="5128" width="19.6640625" style="29" bestFit="1" customWidth="1"/>
    <col min="5129" max="5129" width="7.88671875" style="29" customWidth="1"/>
    <col min="5130" max="5130" width="12.44140625" style="29" bestFit="1" customWidth="1"/>
    <col min="5131" max="5131" width="19.6640625" style="29" bestFit="1" customWidth="1"/>
    <col min="5132" max="5135" width="0" style="29" hidden="1" customWidth="1"/>
    <col min="5136" max="5137" width="8.88671875" style="29"/>
    <col min="5138" max="5138" width="19.44140625" style="29" bestFit="1" customWidth="1"/>
    <col min="5139" max="5139" width="9" style="29" bestFit="1" customWidth="1"/>
    <col min="5140" max="5377" width="8.88671875" style="29"/>
    <col min="5378" max="5378" width="7.109375" style="29" customWidth="1"/>
    <col min="5379" max="5379" width="69.109375" style="29" bestFit="1" customWidth="1"/>
    <col min="5380" max="5380" width="13.88671875" style="29" customWidth="1"/>
    <col min="5381" max="5381" width="6.6640625" style="29" customWidth="1"/>
    <col min="5382" max="5382" width="8.109375" style="29" bestFit="1" customWidth="1"/>
    <col min="5383" max="5383" width="17.33203125" style="29" bestFit="1" customWidth="1"/>
    <col min="5384" max="5384" width="19.6640625" style="29" bestFit="1" customWidth="1"/>
    <col min="5385" max="5385" width="7.88671875" style="29" customWidth="1"/>
    <col min="5386" max="5386" width="12.44140625" style="29" bestFit="1" customWidth="1"/>
    <col min="5387" max="5387" width="19.6640625" style="29" bestFit="1" customWidth="1"/>
    <col min="5388" max="5391" width="0" style="29" hidden="1" customWidth="1"/>
    <col min="5392" max="5393" width="8.88671875" style="29"/>
    <col min="5394" max="5394" width="19.44140625" style="29" bestFit="1" customWidth="1"/>
    <col min="5395" max="5395" width="9" style="29" bestFit="1" customWidth="1"/>
    <col min="5396" max="5633" width="8.88671875" style="29"/>
    <col min="5634" max="5634" width="7.109375" style="29" customWidth="1"/>
    <col min="5635" max="5635" width="69.109375" style="29" bestFit="1" customWidth="1"/>
    <col min="5636" max="5636" width="13.88671875" style="29" customWidth="1"/>
    <col min="5637" max="5637" width="6.6640625" style="29" customWidth="1"/>
    <col min="5638" max="5638" width="8.109375" style="29" bestFit="1" customWidth="1"/>
    <col min="5639" max="5639" width="17.33203125" style="29" bestFit="1" customWidth="1"/>
    <col min="5640" max="5640" width="19.6640625" style="29" bestFit="1" customWidth="1"/>
    <col min="5641" max="5641" width="7.88671875" style="29" customWidth="1"/>
    <col min="5642" max="5642" width="12.44140625" style="29" bestFit="1" customWidth="1"/>
    <col min="5643" max="5643" width="19.6640625" style="29" bestFit="1" customWidth="1"/>
    <col min="5644" max="5647" width="0" style="29" hidden="1" customWidth="1"/>
    <col min="5648" max="5649" width="8.88671875" style="29"/>
    <col min="5650" max="5650" width="19.44140625" style="29" bestFit="1" customWidth="1"/>
    <col min="5651" max="5651" width="9" style="29" bestFit="1" customWidth="1"/>
    <col min="5652" max="5889" width="8.88671875" style="29"/>
    <col min="5890" max="5890" width="7.109375" style="29" customWidth="1"/>
    <col min="5891" max="5891" width="69.109375" style="29" bestFit="1" customWidth="1"/>
    <col min="5892" max="5892" width="13.88671875" style="29" customWidth="1"/>
    <col min="5893" max="5893" width="6.6640625" style="29" customWidth="1"/>
    <col min="5894" max="5894" width="8.109375" style="29" bestFit="1" customWidth="1"/>
    <col min="5895" max="5895" width="17.33203125" style="29" bestFit="1" customWidth="1"/>
    <col min="5896" max="5896" width="19.6640625" style="29" bestFit="1" customWidth="1"/>
    <col min="5897" max="5897" width="7.88671875" style="29" customWidth="1"/>
    <col min="5898" max="5898" width="12.44140625" style="29" bestFit="1" customWidth="1"/>
    <col min="5899" max="5899" width="19.6640625" style="29" bestFit="1" customWidth="1"/>
    <col min="5900" max="5903" width="0" style="29" hidden="1" customWidth="1"/>
    <col min="5904" max="5905" width="8.88671875" style="29"/>
    <col min="5906" max="5906" width="19.44140625" style="29" bestFit="1" customWidth="1"/>
    <col min="5907" max="5907" width="9" style="29" bestFit="1" customWidth="1"/>
    <col min="5908" max="6145" width="8.88671875" style="29"/>
    <col min="6146" max="6146" width="7.109375" style="29" customWidth="1"/>
    <col min="6147" max="6147" width="69.109375" style="29" bestFit="1" customWidth="1"/>
    <col min="6148" max="6148" width="13.88671875" style="29" customWidth="1"/>
    <col min="6149" max="6149" width="6.6640625" style="29" customWidth="1"/>
    <col min="6150" max="6150" width="8.109375" style="29" bestFit="1" customWidth="1"/>
    <col min="6151" max="6151" width="17.33203125" style="29" bestFit="1" customWidth="1"/>
    <col min="6152" max="6152" width="19.6640625" style="29" bestFit="1" customWidth="1"/>
    <col min="6153" max="6153" width="7.88671875" style="29" customWidth="1"/>
    <col min="6154" max="6154" width="12.44140625" style="29" bestFit="1" customWidth="1"/>
    <col min="6155" max="6155" width="19.6640625" style="29" bestFit="1" customWidth="1"/>
    <col min="6156" max="6159" width="0" style="29" hidden="1" customWidth="1"/>
    <col min="6160" max="6161" width="8.88671875" style="29"/>
    <col min="6162" max="6162" width="19.44140625" style="29" bestFit="1" customWidth="1"/>
    <col min="6163" max="6163" width="9" style="29" bestFit="1" customWidth="1"/>
    <col min="6164" max="6401" width="8.88671875" style="29"/>
    <col min="6402" max="6402" width="7.109375" style="29" customWidth="1"/>
    <col min="6403" max="6403" width="69.109375" style="29" bestFit="1" customWidth="1"/>
    <col min="6404" max="6404" width="13.88671875" style="29" customWidth="1"/>
    <col min="6405" max="6405" width="6.6640625" style="29" customWidth="1"/>
    <col min="6406" max="6406" width="8.109375" style="29" bestFit="1" customWidth="1"/>
    <col min="6407" max="6407" width="17.33203125" style="29" bestFit="1" customWidth="1"/>
    <col min="6408" max="6408" width="19.6640625" style="29" bestFit="1" customWidth="1"/>
    <col min="6409" max="6409" width="7.88671875" style="29" customWidth="1"/>
    <col min="6410" max="6410" width="12.44140625" style="29" bestFit="1" customWidth="1"/>
    <col min="6411" max="6411" width="19.6640625" style="29" bestFit="1" customWidth="1"/>
    <col min="6412" max="6415" width="0" style="29" hidden="1" customWidth="1"/>
    <col min="6416" max="6417" width="8.88671875" style="29"/>
    <col min="6418" max="6418" width="19.44140625" style="29" bestFit="1" customWidth="1"/>
    <col min="6419" max="6419" width="9" style="29" bestFit="1" customWidth="1"/>
    <col min="6420" max="6657" width="8.88671875" style="29"/>
    <col min="6658" max="6658" width="7.109375" style="29" customWidth="1"/>
    <col min="6659" max="6659" width="69.109375" style="29" bestFit="1" customWidth="1"/>
    <col min="6660" max="6660" width="13.88671875" style="29" customWidth="1"/>
    <col min="6661" max="6661" width="6.6640625" style="29" customWidth="1"/>
    <col min="6662" max="6662" width="8.109375" style="29" bestFit="1" customWidth="1"/>
    <col min="6663" max="6663" width="17.33203125" style="29" bestFit="1" customWidth="1"/>
    <col min="6664" max="6664" width="19.6640625" style="29" bestFit="1" customWidth="1"/>
    <col min="6665" max="6665" width="7.88671875" style="29" customWidth="1"/>
    <col min="6666" max="6666" width="12.44140625" style="29" bestFit="1" customWidth="1"/>
    <col min="6667" max="6667" width="19.6640625" style="29" bestFit="1" customWidth="1"/>
    <col min="6668" max="6671" width="0" style="29" hidden="1" customWidth="1"/>
    <col min="6672" max="6673" width="8.88671875" style="29"/>
    <col min="6674" max="6674" width="19.44140625" style="29" bestFit="1" customWidth="1"/>
    <col min="6675" max="6675" width="9" style="29" bestFit="1" customWidth="1"/>
    <col min="6676" max="6913" width="8.88671875" style="29"/>
    <col min="6914" max="6914" width="7.109375" style="29" customWidth="1"/>
    <col min="6915" max="6915" width="69.109375" style="29" bestFit="1" customWidth="1"/>
    <col min="6916" max="6916" width="13.88671875" style="29" customWidth="1"/>
    <col min="6917" max="6917" width="6.6640625" style="29" customWidth="1"/>
    <col min="6918" max="6918" width="8.109375" style="29" bestFit="1" customWidth="1"/>
    <col min="6919" max="6919" width="17.33203125" style="29" bestFit="1" customWidth="1"/>
    <col min="6920" max="6920" width="19.6640625" style="29" bestFit="1" customWidth="1"/>
    <col min="6921" max="6921" width="7.88671875" style="29" customWidth="1"/>
    <col min="6922" max="6922" width="12.44140625" style="29" bestFit="1" customWidth="1"/>
    <col min="6923" max="6923" width="19.6640625" style="29" bestFit="1" customWidth="1"/>
    <col min="6924" max="6927" width="0" style="29" hidden="1" customWidth="1"/>
    <col min="6928" max="6929" width="8.88671875" style="29"/>
    <col min="6930" max="6930" width="19.44140625" style="29" bestFit="1" customWidth="1"/>
    <col min="6931" max="6931" width="9" style="29" bestFit="1" customWidth="1"/>
    <col min="6932" max="7169" width="8.88671875" style="29"/>
    <col min="7170" max="7170" width="7.109375" style="29" customWidth="1"/>
    <col min="7171" max="7171" width="69.109375" style="29" bestFit="1" customWidth="1"/>
    <col min="7172" max="7172" width="13.88671875" style="29" customWidth="1"/>
    <col min="7173" max="7173" width="6.6640625" style="29" customWidth="1"/>
    <col min="7174" max="7174" width="8.109375" style="29" bestFit="1" customWidth="1"/>
    <col min="7175" max="7175" width="17.33203125" style="29" bestFit="1" customWidth="1"/>
    <col min="7176" max="7176" width="19.6640625" style="29" bestFit="1" customWidth="1"/>
    <col min="7177" max="7177" width="7.88671875" style="29" customWidth="1"/>
    <col min="7178" max="7178" width="12.44140625" style="29" bestFit="1" customWidth="1"/>
    <col min="7179" max="7179" width="19.6640625" style="29" bestFit="1" customWidth="1"/>
    <col min="7180" max="7183" width="0" style="29" hidden="1" customWidth="1"/>
    <col min="7184" max="7185" width="8.88671875" style="29"/>
    <col min="7186" max="7186" width="19.44140625" style="29" bestFit="1" customWidth="1"/>
    <col min="7187" max="7187" width="9" style="29" bestFit="1" customWidth="1"/>
    <col min="7188" max="7425" width="8.88671875" style="29"/>
    <col min="7426" max="7426" width="7.109375" style="29" customWidth="1"/>
    <col min="7427" max="7427" width="69.109375" style="29" bestFit="1" customWidth="1"/>
    <col min="7428" max="7428" width="13.88671875" style="29" customWidth="1"/>
    <col min="7429" max="7429" width="6.6640625" style="29" customWidth="1"/>
    <col min="7430" max="7430" width="8.109375" style="29" bestFit="1" customWidth="1"/>
    <col min="7431" max="7431" width="17.33203125" style="29" bestFit="1" customWidth="1"/>
    <col min="7432" max="7432" width="19.6640625" style="29" bestFit="1" customWidth="1"/>
    <col min="7433" max="7433" width="7.88671875" style="29" customWidth="1"/>
    <col min="7434" max="7434" width="12.44140625" style="29" bestFit="1" customWidth="1"/>
    <col min="7435" max="7435" width="19.6640625" style="29" bestFit="1" customWidth="1"/>
    <col min="7436" max="7439" width="0" style="29" hidden="1" customWidth="1"/>
    <col min="7440" max="7441" width="8.88671875" style="29"/>
    <col min="7442" max="7442" width="19.44140625" style="29" bestFit="1" customWidth="1"/>
    <col min="7443" max="7443" width="9" style="29" bestFit="1" customWidth="1"/>
    <col min="7444" max="7681" width="8.88671875" style="29"/>
    <col min="7682" max="7682" width="7.109375" style="29" customWidth="1"/>
    <col min="7683" max="7683" width="69.109375" style="29" bestFit="1" customWidth="1"/>
    <col min="7684" max="7684" width="13.88671875" style="29" customWidth="1"/>
    <col min="7685" max="7685" width="6.6640625" style="29" customWidth="1"/>
    <col min="7686" max="7686" width="8.109375" style="29" bestFit="1" customWidth="1"/>
    <col min="7687" max="7687" width="17.33203125" style="29" bestFit="1" customWidth="1"/>
    <col min="7688" max="7688" width="19.6640625" style="29" bestFit="1" customWidth="1"/>
    <col min="7689" max="7689" width="7.88671875" style="29" customWidth="1"/>
    <col min="7690" max="7690" width="12.44140625" style="29" bestFit="1" customWidth="1"/>
    <col min="7691" max="7691" width="19.6640625" style="29" bestFit="1" customWidth="1"/>
    <col min="7692" max="7695" width="0" style="29" hidden="1" customWidth="1"/>
    <col min="7696" max="7697" width="8.88671875" style="29"/>
    <col min="7698" max="7698" width="19.44140625" style="29" bestFit="1" customWidth="1"/>
    <col min="7699" max="7699" width="9" style="29" bestFit="1" customWidth="1"/>
    <col min="7700" max="7937" width="8.88671875" style="29"/>
    <col min="7938" max="7938" width="7.109375" style="29" customWidth="1"/>
    <col min="7939" max="7939" width="69.109375" style="29" bestFit="1" customWidth="1"/>
    <col min="7940" max="7940" width="13.88671875" style="29" customWidth="1"/>
    <col min="7941" max="7941" width="6.6640625" style="29" customWidth="1"/>
    <col min="7942" max="7942" width="8.109375" style="29" bestFit="1" customWidth="1"/>
    <col min="7943" max="7943" width="17.33203125" style="29" bestFit="1" customWidth="1"/>
    <col min="7944" max="7944" width="19.6640625" style="29" bestFit="1" customWidth="1"/>
    <col min="7945" max="7945" width="7.88671875" style="29" customWidth="1"/>
    <col min="7946" max="7946" width="12.44140625" style="29" bestFit="1" customWidth="1"/>
    <col min="7947" max="7947" width="19.6640625" style="29" bestFit="1" customWidth="1"/>
    <col min="7948" max="7951" width="0" style="29" hidden="1" customWidth="1"/>
    <col min="7952" max="7953" width="8.88671875" style="29"/>
    <col min="7954" max="7954" width="19.44140625" style="29" bestFit="1" customWidth="1"/>
    <col min="7955" max="7955" width="9" style="29" bestFit="1" customWidth="1"/>
    <col min="7956" max="8193" width="8.88671875" style="29"/>
    <col min="8194" max="8194" width="7.109375" style="29" customWidth="1"/>
    <col min="8195" max="8195" width="69.109375" style="29" bestFit="1" customWidth="1"/>
    <col min="8196" max="8196" width="13.88671875" style="29" customWidth="1"/>
    <col min="8197" max="8197" width="6.6640625" style="29" customWidth="1"/>
    <col min="8198" max="8198" width="8.109375" style="29" bestFit="1" customWidth="1"/>
    <col min="8199" max="8199" width="17.33203125" style="29" bestFit="1" customWidth="1"/>
    <col min="8200" max="8200" width="19.6640625" style="29" bestFit="1" customWidth="1"/>
    <col min="8201" max="8201" width="7.88671875" style="29" customWidth="1"/>
    <col min="8202" max="8202" width="12.44140625" style="29" bestFit="1" customWidth="1"/>
    <col min="8203" max="8203" width="19.6640625" style="29" bestFit="1" customWidth="1"/>
    <col min="8204" max="8207" width="0" style="29" hidden="1" customWidth="1"/>
    <col min="8208" max="8209" width="8.88671875" style="29"/>
    <col min="8210" max="8210" width="19.44140625" style="29" bestFit="1" customWidth="1"/>
    <col min="8211" max="8211" width="9" style="29" bestFit="1" customWidth="1"/>
    <col min="8212" max="8449" width="8.88671875" style="29"/>
    <col min="8450" max="8450" width="7.109375" style="29" customWidth="1"/>
    <col min="8451" max="8451" width="69.109375" style="29" bestFit="1" customWidth="1"/>
    <col min="8452" max="8452" width="13.88671875" style="29" customWidth="1"/>
    <col min="8453" max="8453" width="6.6640625" style="29" customWidth="1"/>
    <col min="8454" max="8454" width="8.109375" style="29" bestFit="1" customWidth="1"/>
    <col min="8455" max="8455" width="17.33203125" style="29" bestFit="1" customWidth="1"/>
    <col min="8456" max="8456" width="19.6640625" style="29" bestFit="1" customWidth="1"/>
    <col min="8457" max="8457" width="7.88671875" style="29" customWidth="1"/>
    <col min="8458" max="8458" width="12.44140625" style="29" bestFit="1" customWidth="1"/>
    <col min="8459" max="8459" width="19.6640625" style="29" bestFit="1" customWidth="1"/>
    <col min="8460" max="8463" width="0" style="29" hidden="1" customWidth="1"/>
    <col min="8464" max="8465" width="8.88671875" style="29"/>
    <col min="8466" max="8466" width="19.44140625" style="29" bestFit="1" customWidth="1"/>
    <col min="8467" max="8467" width="9" style="29" bestFit="1" customWidth="1"/>
    <col min="8468" max="8705" width="8.88671875" style="29"/>
    <col min="8706" max="8706" width="7.109375" style="29" customWidth="1"/>
    <col min="8707" max="8707" width="69.109375" style="29" bestFit="1" customWidth="1"/>
    <col min="8708" max="8708" width="13.88671875" style="29" customWidth="1"/>
    <col min="8709" max="8709" width="6.6640625" style="29" customWidth="1"/>
    <col min="8710" max="8710" width="8.109375" style="29" bestFit="1" customWidth="1"/>
    <col min="8711" max="8711" width="17.33203125" style="29" bestFit="1" customWidth="1"/>
    <col min="8712" max="8712" width="19.6640625" style="29" bestFit="1" customWidth="1"/>
    <col min="8713" max="8713" width="7.88671875" style="29" customWidth="1"/>
    <col min="8714" max="8714" width="12.44140625" style="29" bestFit="1" customWidth="1"/>
    <col min="8715" max="8715" width="19.6640625" style="29" bestFit="1" customWidth="1"/>
    <col min="8716" max="8719" width="0" style="29" hidden="1" customWidth="1"/>
    <col min="8720" max="8721" width="8.88671875" style="29"/>
    <col min="8722" max="8722" width="19.44140625" style="29" bestFit="1" customWidth="1"/>
    <col min="8723" max="8723" width="9" style="29" bestFit="1" customWidth="1"/>
    <col min="8724" max="8961" width="8.88671875" style="29"/>
    <col min="8962" max="8962" width="7.109375" style="29" customWidth="1"/>
    <col min="8963" max="8963" width="69.109375" style="29" bestFit="1" customWidth="1"/>
    <col min="8964" max="8964" width="13.88671875" style="29" customWidth="1"/>
    <col min="8965" max="8965" width="6.6640625" style="29" customWidth="1"/>
    <col min="8966" max="8966" width="8.109375" style="29" bestFit="1" customWidth="1"/>
    <col min="8967" max="8967" width="17.33203125" style="29" bestFit="1" customWidth="1"/>
    <col min="8968" max="8968" width="19.6640625" style="29" bestFit="1" customWidth="1"/>
    <col min="8969" max="8969" width="7.88671875" style="29" customWidth="1"/>
    <col min="8970" max="8970" width="12.44140625" style="29" bestFit="1" customWidth="1"/>
    <col min="8971" max="8971" width="19.6640625" style="29" bestFit="1" customWidth="1"/>
    <col min="8972" max="8975" width="0" style="29" hidden="1" customWidth="1"/>
    <col min="8976" max="8977" width="8.88671875" style="29"/>
    <col min="8978" max="8978" width="19.44140625" style="29" bestFit="1" customWidth="1"/>
    <col min="8979" max="8979" width="9" style="29" bestFit="1" customWidth="1"/>
    <col min="8980" max="9217" width="8.88671875" style="29"/>
    <col min="9218" max="9218" width="7.109375" style="29" customWidth="1"/>
    <col min="9219" max="9219" width="69.109375" style="29" bestFit="1" customWidth="1"/>
    <col min="9220" max="9220" width="13.88671875" style="29" customWidth="1"/>
    <col min="9221" max="9221" width="6.6640625" style="29" customWidth="1"/>
    <col min="9222" max="9222" width="8.109375" style="29" bestFit="1" customWidth="1"/>
    <col min="9223" max="9223" width="17.33203125" style="29" bestFit="1" customWidth="1"/>
    <col min="9224" max="9224" width="19.6640625" style="29" bestFit="1" customWidth="1"/>
    <col min="9225" max="9225" width="7.88671875" style="29" customWidth="1"/>
    <col min="9226" max="9226" width="12.44140625" style="29" bestFit="1" customWidth="1"/>
    <col min="9227" max="9227" width="19.6640625" style="29" bestFit="1" customWidth="1"/>
    <col min="9228" max="9231" width="0" style="29" hidden="1" customWidth="1"/>
    <col min="9232" max="9233" width="8.88671875" style="29"/>
    <col min="9234" max="9234" width="19.44140625" style="29" bestFit="1" customWidth="1"/>
    <col min="9235" max="9235" width="9" style="29" bestFit="1" customWidth="1"/>
    <col min="9236" max="9473" width="8.88671875" style="29"/>
    <col min="9474" max="9474" width="7.109375" style="29" customWidth="1"/>
    <col min="9475" max="9475" width="69.109375" style="29" bestFit="1" customWidth="1"/>
    <col min="9476" max="9476" width="13.88671875" style="29" customWidth="1"/>
    <col min="9477" max="9477" width="6.6640625" style="29" customWidth="1"/>
    <col min="9478" max="9478" width="8.109375" style="29" bestFit="1" customWidth="1"/>
    <col min="9479" max="9479" width="17.33203125" style="29" bestFit="1" customWidth="1"/>
    <col min="9480" max="9480" width="19.6640625" style="29" bestFit="1" customWidth="1"/>
    <col min="9481" max="9481" width="7.88671875" style="29" customWidth="1"/>
    <col min="9482" max="9482" width="12.44140625" style="29" bestFit="1" customWidth="1"/>
    <col min="9483" max="9483" width="19.6640625" style="29" bestFit="1" customWidth="1"/>
    <col min="9484" max="9487" width="0" style="29" hidden="1" customWidth="1"/>
    <col min="9488" max="9489" width="8.88671875" style="29"/>
    <col min="9490" max="9490" width="19.44140625" style="29" bestFit="1" customWidth="1"/>
    <col min="9491" max="9491" width="9" style="29" bestFit="1" customWidth="1"/>
    <col min="9492" max="9729" width="8.88671875" style="29"/>
    <col min="9730" max="9730" width="7.109375" style="29" customWidth="1"/>
    <col min="9731" max="9731" width="69.109375" style="29" bestFit="1" customWidth="1"/>
    <col min="9732" max="9732" width="13.88671875" style="29" customWidth="1"/>
    <col min="9733" max="9733" width="6.6640625" style="29" customWidth="1"/>
    <col min="9734" max="9734" width="8.109375" style="29" bestFit="1" customWidth="1"/>
    <col min="9735" max="9735" width="17.33203125" style="29" bestFit="1" customWidth="1"/>
    <col min="9736" max="9736" width="19.6640625" style="29" bestFit="1" customWidth="1"/>
    <col min="9737" max="9737" width="7.88671875" style="29" customWidth="1"/>
    <col min="9738" max="9738" width="12.44140625" style="29" bestFit="1" customWidth="1"/>
    <col min="9739" max="9739" width="19.6640625" style="29" bestFit="1" customWidth="1"/>
    <col min="9740" max="9743" width="0" style="29" hidden="1" customWidth="1"/>
    <col min="9744" max="9745" width="8.88671875" style="29"/>
    <col min="9746" max="9746" width="19.44140625" style="29" bestFit="1" customWidth="1"/>
    <col min="9747" max="9747" width="9" style="29" bestFit="1" customWidth="1"/>
    <col min="9748" max="9985" width="8.88671875" style="29"/>
    <col min="9986" max="9986" width="7.109375" style="29" customWidth="1"/>
    <col min="9987" max="9987" width="69.109375" style="29" bestFit="1" customWidth="1"/>
    <col min="9988" max="9988" width="13.88671875" style="29" customWidth="1"/>
    <col min="9989" max="9989" width="6.6640625" style="29" customWidth="1"/>
    <col min="9990" max="9990" width="8.109375" style="29" bestFit="1" customWidth="1"/>
    <col min="9991" max="9991" width="17.33203125" style="29" bestFit="1" customWidth="1"/>
    <col min="9992" max="9992" width="19.6640625" style="29" bestFit="1" customWidth="1"/>
    <col min="9993" max="9993" width="7.88671875" style="29" customWidth="1"/>
    <col min="9994" max="9994" width="12.44140625" style="29" bestFit="1" customWidth="1"/>
    <col min="9995" max="9995" width="19.6640625" style="29" bestFit="1" customWidth="1"/>
    <col min="9996" max="9999" width="0" style="29" hidden="1" customWidth="1"/>
    <col min="10000" max="10001" width="8.88671875" style="29"/>
    <col min="10002" max="10002" width="19.44140625" style="29" bestFit="1" customWidth="1"/>
    <col min="10003" max="10003" width="9" style="29" bestFit="1" customWidth="1"/>
    <col min="10004" max="10241" width="8.88671875" style="29"/>
    <col min="10242" max="10242" width="7.109375" style="29" customWidth="1"/>
    <col min="10243" max="10243" width="69.109375" style="29" bestFit="1" customWidth="1"/>
    <col min="10244" max="10244" width="13.88671875" style="29" customWidth="1"/>
    <col min="10245" max="10245" width="6.6640625" style="29" customWidth="1"/>
    <col min="10246" max="10246" width="8.109375" style="29" bestFit="1" customWidth="1"/>
    <col min="10247" max="10247" width="17.33203125" style="29" bestFit="1" customWidth="1"/>
    <col min="10248" max="10248" width="19.6640625" style="29" bestFit="1" customWidth="1"/>
    <col min="10249" max="10249" width="7.88671875" style="29" customWidth="1"/>
    <col min="10250" max="10250" width="12.44140625" style="29" bestFit="1" customWidth="1"/>
    <col min="10251" max="10251" width="19.6640625" style="29" bestFit="1" customWidth="1"/>
    <col min="10252" max="10255" width="0" style="29" hidden="1" customWidth="1"/>
    <col min="10256" max="10257" width="8.88671875" style="29"/>
    <col min="10258" max="10258" width="19.44140625" style="29" bestFit="1" customWidth="1"/>
    <col min="10259" max="10259" width="9" style="29" bestFit="1" customWidth="1"/>
    <col min="10260" max="10497" width="8.88671875" style="29"/>
    <col min="10498" max="10498" width="7.109375" style="29" customWidth="1"/>
    <col min="10499" max="10499" width="69.109375" style="29" bestFit="1" customWidth="1"/>
    <col min="10500" max="10500" width="13.88671875" style="29" customWidth="1"/>
    <col min="10501" max="10501" width="6.6640625" style="29" customWidth="1"/>
    <col min="10502" max="10502" width="8.109375" style="29" bestFit="1" customWidth="1"/>
    <col min="10503" max="10503" width="17.33203125" style="29" bestFit="1" customWidth="1"/>
    <col min="10504" max="10504" width="19.6640625" style="29" bestFit="1" customWidth="1"/>
    <col min="10505" max="10505" width="7.88671875" style="29" customWidth="1"/>
    <col min="10506" max="10506" width="12.44140625" style="29" bestFit="1" customWidth="1"/>
    <col min="10507" max="10507" width="19.6640625" style="29" bestFit="1" customWidth="1"/>
    <col min="10508" max="10511" width="0" style="29" hidden="1" customWidth="1"/>
    <col min="10512" max="10513" width="8.88671875" style="29"/>
    <col min="10514" max="10514" width="19.44140625" style="29" bestFit="1" customWidth="1"/>
    <col min="10515" max="10515" width="9" style="29" bestFit="1" customWidth="1"/>
    <col min="10516" max="10753" width="8.88671875" style="29"/>
    <col min="10754" max="10754" width="7.109375" style="29" customWidth="1"/>
    <col min="10755" max="10755" width="69.109375" style="29" bestFit="1" customWidth="1"/>
    <col min="10756" max="10756" width="13.88671875" style="29" customWidth="1"/>
    <col min="10757" max="10757" width="6.6640625" style="29" customWidth="1"/>
    <col min="10758" max="10758" width="8.109375" style="29" bestFit="1" customWidth="1"/>
    <col min="10759" max="10759" width="17.33203125" style="29" bestFit="1" customWidth="1"/>
    <col min="10760" max="10760" width="19.6640625" style="29" bestFit="1" customWidth="1"/>
    <col min="10761" max="10761" width="7.88671875" style="29" customWidth="1"/>
    <col min="10762" max="10762" width="12.44140625" style="29" bestFit="1" customWidth="1"/>
    <col min="10763" max="10763" width="19.6640625" style="29" bestFit="1" customWidth="1"/>
    <col min="10764" max="10767" width="0" style="29" hidden="1" customWidth="1"/>
    <col min="10768" max="10769" width="8.88671875" style="29"/>
    <col min="10770" max="10770" width="19.44140625" style="29" bestFit="1" customWidth="1"/>
    <col min="10771" max="10771" width="9" style="29" bestFit="1" customWidth="1"/>
    <col min="10772" max="11009" width="8.88671875" style="29"/>
    <col min="11010" max="11010" width="7.109375" style="29" customWidth="1"/>
    <col min="11011" max="11011" width="69.109375" style="29" bestFit="1" customWidth="1"/>
    <col min="11012" max="11012" width="13.88671875" style="29" customWidth="1"/>
    <col min="11013" max="11013" width="6.6640625" style="29" customWidth="1"/>
    <col min="11014" max="11014" width="8.109375" style="29" bestFit="1" customWidth="1"/>
    <col min="11015" max="11015" width="17.33203125" style="29" bestFit="1" customWidth="1"/>
    <col min="11016" max="11016" width="19.6640625" style="29" bestFit="1" customWidth="1"/>
    <col min="11017" max="11017" width="7.88671875" style="29" customWidth="1"/>
    <col min="11018" max="11018" width="12.44140625" style="29" bestFit="1" customWidth="1"/>
    <col min="11019" max="11019" width="19.6640625" style="29" bestFit="1" customWidth="1"/>
    <col min="11020" max="11023" width="0" style="29" hidden="1" customWidth="1"/>
    <col min="11024" max="11025" width="8.88671875" style="29"/>
    <col min="11026" max="11026" width="19.44140625" style="29" bestFit="1" customWidth="1"/>
    <col min="11027" max="11027" width="9" style="29" bestFit="1" customWidth="1"/>
    <col min="11028" max="11265" width="8.88671875" style="29"/>
    <col min="11266" max="11266" width="7.109375" style="29" customWidth="1"/>
    <col min="11267" max="11267" width="69.109375" style="29" bestFit="1" customWidth="1"/>
    <col min="11268" max="11268" width="13.88671875" style="29" customWidth="1"/>
    <col min="11269" max="11269" width="6.6640625" style="29" customWidth="1"/>
    <col min="11270" max="11270" width="8.109375" style="29" bestFit="1" customWidth="1"/>
    <col min="11271" max="11271" width="17.33203125" style="29" bestFit="1" customWidth="1"/>
    <col min="11272" max="11272" width="19.6640625" style="29" bestFit="1" customWidth="1"/>
    <col min="11273" max="11273" width="7.88671875" style="29" customWidth="1"/>
    <col min="11274" max="11274" width="12.44140625" style="29" bestFit="1" customWidth="1"/>
    <col min="11275" max="11275" width="19.6640625" style="29" bestFit="1" customWidth="1"/>
    <col min="11276" max="11279" width="0" style="29" hidden="1" customWidth="1"/>
    <col min="11280" max="11281" width="8.88671875" style="29"/>
    <col min="11282" max="11282" width="19.44140625" style="29" bestFit="1" customWidth="1"/>
    <col min="11283" max="11283" width="9" style="29" bestFit="1" customWidth="1"/>
    <col min="11284" max="11521" width="8.88671875" style="29"/>
    <col min="11522" max="11522" width="7.109375" style="29" customWidth="1"/>
    <col min="11523" max="11523" width="69.109375" style="29" bestFit="1" customWidth="1"/>
    <col min="11524" max="11524" width="13.88671875" style="29" customWidth="1"/>
    <col min="11525" max="11525" width="6.6640625" style="29" customWidth="1"/>
    <col min="11526" max="11526" width="8.109375" style="29" bestFit="1" customWidth="1"/>
    <col min="11527" max="11527" width="17.33203125" style="29" bestFit="1" customWidth="1"/>
    <col min="11528" max="11528" width="19.6640625" style="29" bestFit="1" customWidth="1"/>
    <col min="11529" max="11529" width="7.88671875" style="29" customWidth="1"/>
    <col min="11530" max="11530" width="12.44140625" style="29" bestFit="1" customWidth="1"/>
    <col min="11531" max="11531" width="19.6640625" style="29" bestFit="1" customWidth="1"/>
    <col min="11532" max="11535" width="0" style="29" hidden="1" customWidth="1"/>
    <col min="11536" max="11537" width="8.88671875" style="29"/>
    <col min="11538" max="11538" width="19.44140625" style="29" bestFit="1" customWidth="1"/>
    <col min="11539" max="11539" width="9" style="29" bestFit="1" customWidth="1"/>
    <col min="11540" max="11777" width="8.88671875" style="29"/>
    <col min="11778" max="11778" width="7.109375" style="29" customWidth="1"/>
    <col min="11779" max="11779" width="69.109375" style="29" bestFit="1" customWidth="1"/>
    <col min="11780" max="11780" width="13.88671875" style="29" customWidth="1"/>
    <col min="11781" max="11781" width="6.6640625" style="29" customWidth="1"/>
    <col min="11782" max="11782" width="8.109375" style="29" bestFit="1" customWidth="1"/>
    <col min="11783" max="11783" width="17.33203125" style="29" bestFit="1" customWidth="1"/>
    <col min="11784" max="11784" width="19.6640625" style="29" bestFit="1" customWidth="1"/>
    <col min="11785" max="11785" width="7.88671875" style="29" customWidth="1"/>
    <col min="11786" max="11786" width="12.44140625" style="29" bestFit="1" customWidth="1"/>
    <col min="11787" max="11787" width="19.6640625" style="29" bestFit="1" customWidth="1"/>
    <col min="11788" max="11791" width="0" style="29" hidden="1" customWidth="1"/>
    <col min="11792" max="11793" width="8.88671875" style="29"/>
    <col min="11794" max="11794" width="19.44140625" style="29" bestFit="1" customWidth="1"/>
    <col min="11795" max="11795" width="9" style="29" bestFit="1" customWidth="1"/>
    <col min="11796" max="12033" width="8.88671875" style="29"/>
    <col min="12034" max="12034" width="7.109375" style="29" customWidth="1"/>
    <col min="12035" max="12035" width="69.109375" style="29" bestFit="1" customWidth="1"/>
    <col min="12036" max="12036" width="13.88671875" style="29" customWidth="1"/>
    <col min="12037" max="12037" width="6.6640625" style="29" customWidth="1"/>
    <col min="12038" max="12038" width="8.109375" style="29" bestFit="1" customWidth="1"/>
    <col min="12039" max="12039" width="17.33203125" style="29" bestFit="1" customWidth="1"/>
    <col min="12040" max="12040" width="19.6640625" style="29" bestFit="1" customWidth="1"/>
    <col min="12041" max="12041" width="7.88671875" style="29" customWidth="1"/>
    <col min="12042" max="12042" width="12.44140625" style="29" bestFit="1" customWidth="1"/>
    <col min="12043" max="12043" width="19.6640625" style="29" bestFit="1" customWidth="1"/>
    <col min="12044" max="12047" width="0" style="29" hidden="1" customWidth="1"/>
    <col min="12048" max="12049" width="8.88671875" style="29"/>
    <col min="12050" max="12050" width="19.44140625" style="29" bestFit="1" customWidth="1"/>
    <col min="12051" max="12051" width="9" style="29" bestFit="1" customWidth="1"/>
    <col min="12052" max="12289" width="8.88671875" style="29"/>
    <col min="12290" max="12290" width="7.109375" style="29" customWidth="1"/>
    <col min="12291" max="12291" width="69.109375" style="29" bestFit="1" customWidth="1"/>
    <col min="12292" max="12292" width="13.88671875" style="29" customWidth="1"/>
    <col min="12293" max="12293" width="6.6640625" style="29" customWidth="1"/>
    <col min="12294" max="12294" width="8.109375" style="29" bestFit="1" customWidth="1"/>
    <col min="12295" max="12295" width="17.33203125" style="29" bestFit="1" customWidth="1"/>
    <col min="12296" max="12296" width="19.6640625" style="29" bestFit="1" customWidth="1"/>
    <col min="12297" max="12297" width="7.88671875" style="29" customWidth="1"/>
    <col min="12298" max="12298" width="12.44140625" style="29" bestFit="1" customWidth="1"/>
    <col min="12299" max="12299" width="19.6640625" style="29" bestFit="1" customWidth="1"/>
    <col min="12300" max="12303" width="0" style="29" hidden="1" customWidth="1"/>
    <col min="12304" max="12305" width="8.88671875" style="29"/>
    <col min="12306" max="12306" width="19.44140625" style="29" bestFit="1" customWidth="1"/>
    <col min="12307" max="12307" width="9" style="29" bestFit="1" customWidth="1"/>
    <col min="12308" max="12545" width="8.88671875" style="29"/>
    <col min="12546" max="12546" width="7.109375" style="29" customWidth="1"/>
    <col min="12547" max="12547" width="69.109375" style="29" bestFit="1" customWidth="1"/>
    <col min="12548" max="12548" width="13.88671875" style="29" customWidth="1"/>
    <col min="12549" max="12549" width="6.6640625" style="29" customWidth="1"/>
    <col min="12550" max="12550" width="8.109375" style="29" bestFit="1" customWidth="1"/>
    <col min="12551" max="12551" width="17.33203125" style="29" bestFit="1" customWidth="1"/>
    <col min="12552" max="12552" width="19.6640625" style="29" bestFit="1" customWidth="1"/>
    <col min="12553" max="12553" width="7.88671875" style="29" customWidth="1"/>
    <col min="12554" max="12554" width="12.44140625" style="29" bestFit="1" customWidth="1"/>
    <col min="12555" max="12555" width="19.6640625" style="29" bestFit="1" customWidth="1"/>
    <col min="12556" max="12559" width="0" style="29" hidden="1" customWidth="1"/>
    <col min="12560" max="12561" width="8.88671875" style="29"/>
    <col min="12562" max="12562" width="19.44140625" style="29" bestFit="1" customWidth="1"/>
    <col min="12563" max="12563" width="9" style="29" bestFit="1" customWidth="1"/>
    <col min="12564" max="12801" width="8.88671875" style="29"/>
    <col min="12802" max="12802" width="7.109375" style="29" customWidth="1"/>
    <col min="12803" max="12803" width="69.109375" style="29" bestFit="1" customWidth="1"/>
    <col min="12804" max="12804" width="13.88671875" style="29" customWidth="1"/>
    <col min="12805" max="12805" width="6.6640625" style="29" customWidth="1"/>
    <col min="12806" max="12806" width="8.109375" style="29" bestFit="1" customWidth="1"/>
    <col min="12807" max="12807" width="17.33203125" style="29" bestFit="1" customWidth="1"/>
    <col min="12808" max="12808" width="19.6640625" style="29" bestFit="1" customWidth="1"/>
    <col min="12809" max="12809" width="7.88671875" style="29" customWidth="1"/>
    <col min="12810" max="12810" width="12.44140625" style="29" bestFit="1" customWidth="1"/>
    <col min="12811" max="12811" width="19.6640625" style="29" bestFit="1" customWidth="1"/>
    <col min="12812" max="12815" width="0" style="29" hidden="1" customWidth="1"/>
    <col min="12816" max="12817" width="8.88671875" style="29"/>
    <col min="12818" max="12818" width="19.44140625" style="29" bestFit="1" customWidth="1"/>
    <col min="12819" max="12819" width="9" style="29" bestFit="1" customWidth="1"/>
    <col min="12820" max="13057" width="8.88671875" style="29"/>
    <col min="13058" max="13058" width="7.109375" style="29" customWidth="1"/>
    <col min="13059" max="13059" width="69.109375" style="29" bestFit="1" customWidth="1"/>
    <col min="13060" max="13060" width="13.88671875" style="29" customWidth="1"/>
    <col min="13061" max="13061" width="6.6640625" style="29" customWidth="1"/>
    <col min="13062" max="13062" width="8.109375" style="29" bestFit="1" customWidth="1"/>
    <col min="13063" max="13063" width="17.33203125" style="29" bestFit="1" customWidth="1"/>
    <col min="13064" max="13064" width="19.6640625" style="29" bestFit="1" customWidth="1"/>
    <col min="13065" max="13065" width="7.88671875" style="29" customWidth="1"/>
    <col min="13066" max="13066" width="12.44140625" style="29" bestFit="1" customWidth="1"/>
    <col min="13067" max="13067" width="19.6640625" style="29" bestFit="1" customWidth="1"/>
    <col min="13068" max="13071" width="0" style="29" hidden="1" customWidth="1"/>
    <col min="13072" max="13073" width="8.88671875" style="29"/>
    <col min="13074" max="13074" width="19.44140625" style="29" bestFit="1" customWidth="1"/>
    <col min="13075" max="13075" width="9" style="29" bestFit="1" customWidth="1"/>
    <col min="13076" max="13313" width="8.88671875" style="29"/>
    <col min="13314" max="13314" width="7.109375" style="29" customWidth="1"/>
    <col min="13315" max="13315" width="69.109375" style="29" bestFit="1" customWidth="1"/>
    <col min="13316" max="13316" width="13.88671875" style="29" customWidth="1"/>
    <col min="13317" max="13317" width="6.6640625" style="29" customWidth="1"/>
    <col min="13318" max="13318" width="8.109375" style="29" bestFit="1" customWidth="1"/>
    <col min="13319" max="13319" width="17.33203125" style="29" bestFit="1" customWidth="1"/>
    <col min="13320" max="13320" width="19.6640625" style="29" bestFit="1" customWidth="1"/>
    <col min="13321" max="13321" width="7.88671875" style="29" customWidth="1"/>
    <col min="13322" max="13322" width="12.44140625" style="29" bestFit="1" customWidth="1"/>
    <col min="13323" max="13323" width="19.6640625" style="29" bestFit="1" customWidth="1"/>
    <col min="13324" max="13327" width="0" style="29" hidden="1" customWidth="1"/>
    <col min="13328" max="13329" width="8.88671875" style="29"/>
    <col min="13330" max="13330" width="19.44140625" style="29" bestFit="1" customWidth="1"/>
    <col min="13331" max="13331" width="9" style="29" bestFit="1" customWidth="1"/>
    <col min="13332" max="13569" width="8.88671875" style="29"/>
    <col min="13570" max="13570" width="7.109375" style="29" customWidth="1"/>
    <col min="13571" max="13571" width="69.109375" style="29" bestFit="1" customWidth="1"/>
    <col min="13572" max="13572" width="13.88671875" style="29" customWidth="1"/>
    <col min="13573" max="13573" width="6.6640625" style="29" customWidth="1"/>
    <col min="13574" max="13574" width="8.109375" style="29" bestFit="1" customWidth="1"/>
    <col min="13575" max="13575" width="17.33203125" style="29" bestFit="1" customWidth="1"/>
    <col min="13576" max="13576" width="19.6640625" style="29" bestFit="1" customWidth="1"/>
    <col min="13577" max="13577" width="7.88671875" style="29" customWidth="1"/>
    <col min="13578" max="13578" width="12.44140625" style="29" bestFit="1" customWidth="1"/>
    <col min="13579" max="13579" width="19.6640625" style="29" bestFit="1" customWidth="1"/>
    <col min="13580" max="13583" width="0" style="29" hidden="1" customWidth="1"/>
    <col min="13584" max="13585" width="8.88671875" style="29"/>
    <col min="13586" max="13586" width="19.44140625" style="29" bestFit="1" customWidth="1"/>
    <col min="13587" max="13587" width="9" style="29" bestFit="1" customWidth="1"/>
    <col min="13588" max="13825" width="8.88671875" style="29"/>
    <col min="13826" max="13826" width="7.109375" style="29" customWidth="1"/>
    <col min="13827" max="13827" width="69.109375" style="29" bestFit="1" customWidth="1"/>
    <col min="13828" max="13828" width="13.88671875" style="29" customWidth="1"/>
    <col min="13829" max="13829" width="6.6640625" style="29" customWidth="1"/>
    <col min="13830" max="13830" width="8.109375" style="29" bestFit="1" customWidth="1"/>
    <col min="13831" max="13831" width="17.33203125" style="29" bestFit="1" customWidth="1"/>
    <col min="13832" max="13832" width="19.6640625" style="29" bestFit="1" customWidth="1"/>
    <col min="13833" max="13833" width="7.88671875" style="29" customWidth="1"/>
    <col min="13834" max="13834" width="12.44140625" style="29" bestFit="1" customWidth="1"/>
    <col min="13835" max="13835" width="19.6640625" style="29" bestFit="1" customWidth="1"/>
    <col min="13836" max="13839" width="0" style="29" hidden="1" customWidth="1"/>
    <col min="13840" max="13841" width="8.88671875" style="29"/>
    <col min="13842" max="13842" width="19.44140625" style="29" bestFit="1" customWidth="1"/>
    <col min="13843" max="13843" width="9" style="29" bestFit="1" customWidth="1"/>
    <col min="13844" max="14081" width="8.88671875" style="29"/>
    <col min="14082" max="14082" width="7.109375" style="29" customWidth="1"/>
    <col min="14083" max="14083" width="69.109375" style="29" bestFit="1" customWidth="1"/>
    <col min="14084" max="14084" width="13.88671875" style="29" customWidth="1"/>
    <col min="14085" max="14085" width="6.6640625" style="29" customWidth="1"/>
    <col min="14086" max="14086" width="8.109375" style="29" bestFit="1" customWidth="1"/>
    <col min="14087" max="14087" width="17.33203125" style="29" bestFit="1" customWidth="1"/>
    <col min="14088" max="14088" width="19.6640625" style="29" bestFit="1" customWidth="1"/>
    <col min="14089" max="14089" width="7.88671875" style="29" customWidth="1"/>
    <col min="14090" max="14090" width="12.44140625" style="29" bestFit="1" customWidth="1"/>
    <col min="14091" max="14091" width="19.6640625" style="29" bestFit="1" customWidth="1"/>
    <col min="14092" max="14095" width="0" style="29" hidden="1" customWidth="1"/>
    <col min="14096" max="14097" width="8.88671875" style="29"/>
    <col min="14098" max="14098" width="19.44140625" style="29" bestFit="1" customWidth="1"/>
    <col min="14099" max="14099" width="9" style="29" bestFit="1" customWidth="1"/>
    <col min="14100" max="14337" width="8.88671875" style="29"/>
    <col min="14338" max="14338" width="7.109375" style="29" customWidth="1"/>
    <col min="14339" max="14339" width="69.109375" style="29" bestFit="1" customWidth="1"/>
    <col min="14340" max="14340" width="13.88671875" style="29" customWidth="1"/>
    <col min="14341" max="14341" width="6.6640625" style="29" customWidth="1"/>
    <col min="14342" max="14342" width="8.109375" style="29" bestFit="1" customWidth="1"/>
    <col min="14343" max="14343" width="17.33203125" style="29" bestFit="1" customWidth="1"/>
    <col min="14344" max="14344" width="19.6640625" style="29" bestFit="1" customWidth="1"/>
    <col min="14345" max="14345" width="7.88671875" style="29" customWidth="1"/>
    <col min="14346" max="14346" width="12.44140625" style="29" bestFit="1" customWidth="1"/>
    <col min="14347" max="14347" width="19.6640625" style="29" bestFit="1" customWidth="1"/>
    <col min="14348" max="14351" width="0" style="29" hidden="1" customWidth="1"/>
    <col min="14352" max="14353" width="8.88671875" style="29"/>
    <col min="14354" max="14354" width="19.44140625" style="29" bestFit="1" customWidth="1"/>
    <col min="14355" max="14355" width="9" style="29" bestFit="1" customWidth="1"/>
    <col min="14356" max="14593" width="8.88671875" style="29"/>
    <col min="14594" max="14594" width="7.109375" style="29" customWidth="1"/>
    <col min="14595" max="14595" width="69.109375" style="29" bestFit="1" customWidth="1"/>
    <col min="14596" max="14596" width="13.88671875" style="29" customWidth="1"/>
    <col min="14597" max="14597" width="6.6640625" style="29" customWidth="1"/>
    <col min="14598" max="14598" width="8.109375" style="29" bestFit="1" customWidth="1"/>
    <col min="14599" max="14599" width="17.33203125" style="29" bestFit="1" customWidth="1"/>
    <col min="14600" max="14600" width="19.6640625" style="29" bestFit="1" customWidth="1"/>
    <col min="14601" max="14601" width="7.88671875" style="29" customWidth="1"/>
    <col min="14602" max="14602" width="12.44140625" style="29" bestFit="1" customWidth="1"/>
    <col min="14603" max="14603" width="19.6640625" style="29" bestFit="1" customWidth="1"/>
    <col min="14604" max="14607" width="0" style="29" hidden="1" customWidth="1"/>
    <col min="14608" max="14609" width="8.88671875" style="29"/>
    <col min="14610" max="14610" width="19.44140625" style="29" bestFit="1" customWidth="1"/>
    <col min="14611" max="14611" width="9" style="29" bestFit="1" customWidth="1"/>
    <col min="14612" max="14849" width="8.88671875" style="29"/>
    <col min="14850" max="14850" width="7.109375" style="29" customWidth="1"/>
    <col min="14851" max="14851" width="69.109375" style="29" bestFit="1" customWidth="1"/>
    <col min="14852" max="14852" width="13.88671875" style="29" customWidth="1"/>
    <col min="14853" max="14853" width="6.6640625" style="29" customWidth="1"/>
    <col min="14854" max="14854" width="8.109375" style="29" bestFit="1" customWidth="1"/>
    <col min="14855" max="14855" width="17.33203125" style="29" bestFit="1" customWidth="1"/>
    <col min="14856" max="14856" width="19.6640625" style="29" bestFit="1" customWidth="1"/>
    <col min="14857" max="14857" width="7.88671875" style="29" customWidth="1"/>
    <col min="14858" max="14858" width="12.44140625" style="29" bestFit="1" customWidth="1"/>
    <col min="14859" max="14859" width="19.6640625" style="29" bestFit="1" customWidth="1"/>
    <col min="14860" max="14863" width="0" style="29" hidden="1" customWidth="1"/>
    <col min="14864" max="14865" width="8.88671875" style="29"/>
    <col min="14866" max="14866" width="19.44140625" style="29" bestFit="1" customWidth="1"/>
    <col min="14867" max="14867" width="9" style="29" bestFit="1" customWidth="1"/>
    <col min="14868" max="15105" width="8.88671875" style="29"/>
    <col min="15106" max="15106" width="7.109375" style="29" customWidth="1"/>
    <col min="15107" max="15107" width="69.109375" style="29" bestFit="1" customWidth="1"/>
    <col min="15108" max="15108" width="13.88671875" style="29" customWidth="1"/>
    <col min="15109" max="15109" width="6.6640625" style="29" customWidth="1"/>
    <col min="15110" max="15110" width="8.109375" style="29" bestFit="1" customWidth="1"/>
    <col min="15111" max="15111" width="17.33203125" style="29" bestFit="1" customWidth="1"/>
    <col min="15112" max="15112" width="19.6640625" style="29" bestFit="1" customWidth="1"/>
    <col min="15113" max="15113" width="7.88671875" style="29" customWidth="1"/>
    <col min="15114" max="15114" width="12.44140625" style="29" bestFit="1" customWidth="1"/>
    <col min="15115" max="15115" width="19.6640625" style="29" bestFit="1" customWidth="1"/>
    <col min="15116" max="15119" width="0" style="29" hidden="1" customWidth="1"/>
    <col min="15120" max="15121" width="8.88671875" style="29"/>
    <col min="15122" max="15122" width="19.44140625" style="29" bestFit="1" customWidth="1"/>
    <col min="15123" max="15123" width="9" style="29" bestFit="1" customWidth="1"/>
    <col min="15124" max="15361" width="8.88671875" style="29"/>
    <col min="15362" max="15362" width="7.109375" style="29" customWidth="1"/>
    <col min="15363" max="15363" width="69.109375" style="29" bestFit="1" customWidth="1"/>
    <col min="15364" max="15364" width="13.88671875" style="29" customWidth="1"/>
    <col min="15365" max="15365" width="6.6640625" style="29" customWidth="1"/>
    <col min="15366" max="15366" width="8.109375" style="29" bestFit="1" customWidth="1"/>
    <col min="15367" max="15367" width="17.33203125" style="29" bestFit="1" customWidth="1"/>
    <col min="15368" max="15368" width="19.6640625" style="29" bestFit="1" customWidth="1"/>
    <col min="15369" max="15369" width="7.88671875" style="29" customWidth="1"/>
    <col min="15370" max="15370" width="12.44140625" style="29" bestFit="1" customWidth="1"/>
    <col min="15371" max="15371" width="19.6640625" style="29" bestFit="1" customWidth="1"/>
    <col min="15372" max="15375" width="0" style="29" hidden="1" customWidth="1"/>
    <col min="15376" max="15377" width="8.88671875" style="29"/>
    <col min="15378" max="15378" width="19.44140625" style="29" bestFit="1" customWidth="1"/>
    <col min="15379" max="15379" width="9" style="29" bestFit="1" customWidth="1"/>
    <col min="15380" max="15617" width="8.88671875" style="29"/>
    <col min="15618" max="15618" width="7.109375" style="29" customWidth="1"/>
    <col min="15619" max="15619" width="69.109375" style="29" bestFit="1" customWidth="1"/>
    <col min="15620" max="15620" width="13.88671875" style="29" customWidth="1"/>
    <col min="15621" max="15621" width="6.6640625" style="29" customWidth="1"/>
    <col min="15622" max="15622" width="8.109375" style="29" bestFit="1" customWidth="1"/>
    <col min="15623" max="15623" width="17.33203125" style="29" bestFit="1" customWidth="1"/>
    <col min="15624" max="15624" width="19.6640625" style="29" bestFit="1" customWidth="1"/>
    <col min="15625" max="15625" width="7.88671875" style="29" customWidth="1"/>
    <col min="15626" max="15626" width="12.44140625" style="29" bestFit="1" customWidth="1"/>
    <col min="15627" max="15627" width="19.6640625" style="29" bestFit="1" customWidth="1"/>
    <col min="15628" max="15631" width="0" style="29" hidden="1" customWidth="1"/>
    <col min="15632" max="15633" width="8.88671875" style="29"/>
    <col min="15634" max="15634" width="19.44140625" style="29" bestFit="1" customWidth="1"/>
    <col min="15635" max="15635" width="9" style="29" bestFit="1" customWidth="1"/>
    <col min="15636" max="15873" width="8.88671875" style="29"/>
    <col min="15874" max="15874" width="7.109375" style="29" customWidth="1"/>
    <col min="15875" max="15875" width="69.109375" style="29" bestFit="1" customWidth="1"/>
    <col min="15876" max="15876" width="13.88671875" style="29" customWidth="1"/>
    <col min="15877" max="15877" width="6.6640625" style="29" customWidth="1"/>
    <col min="15878" max="15878" width="8.109375" style="29" bestFit="1" customWidth="1"/>
    <col min="15879" max="15879" width="17.33203125" style="29" bestFit="1" customWidth="1"/>
    <col min="15880" max="15880" width="19.6640625" style="29" bestFit="1" customWidth="1"/>
    <col min="15881" max="15881" width="7.88671875" style="29" customWidth="1"/>
    <col min="15882" max="15882" width="12.44140625" style="29" bestFit="1" customWidth="1"/>
    <col min="15883" max="15883" width="19.6640625" style="29" bestFit="1" customWidth="1"/>
    <col min="15884" max="15887" width="0" style="29" hidden="1" customWidth="1"/>
    <col min="15888" max="15889" width="8.88671875" style="29"/>
    <col min="15890" max="15890" width="19.44140625" style="29" bestFit="1" customWidth="1"/>
    <col min="15891" max="15891" width="9" style="29" bestFit="1" customWidth="1"/>
    <col min="15892" max="16129" width="8.88671875" style="29"/>
    <col min="16130" max="16130" width="7.109375" style="29" customWidth="1"/>
    <col min="16131" max="16131" width="69.109375" style="29" bestFit="1" customWidth="1"/>
    <col min="16132" max="16132" width="13.88671875" style="29" customWidth="1"/>
    <col min="16133" max="16133" width="6.6640625" style="29" customWidth="1"/>
    <col min="16134" max="16134" width="8.109375" style="29" bestFit="1" customWidth="1"/>
    <col min="16135" max="16135" width="17.33203125" style="29" bestFit="1" customWidth="1"/>
    <col min="16136" max="16136" width="19.6640625" style="29" bestFit="1" customWidth="1"/>
    <col min="16137" max="16137" width="7.88671875" style="29" customWidth="1"/>
    <col min="16138" max="16138" width="12.44140625" style="29" bestFit="1" customWidth="1"/>
    <col min="16139" max="16139" width="19.6640625" style="29" bestFit="1" customWidth="1"/>
    <col min="16140" max="16143" width="0" style="29" hidden="1" customWidth="1"/>
    <col min="16144" max="16145" width="8.88671875" style="29"/>
    <col min="16146" max="16146" width="19.44140625" style="29" bestFit="1" customWidth="1"/>
    <col min="16147" max="16147" width="9" style="29" bestFit="1" customWidth="1"/>
    <col min="16148" max="16384" width="8.88671875" style="29"/>
  </cols>
  <sheetData>
    <row r="1" spans="1:22" s="90" customFormat="1" ht="24.6" customHeight="1" thickBot="1" x14ac:dyDescent="0.3">
      <c r="A1" s="87" t="s">
        <v>43867</v>
      </c>
      <c r="B1" s="88"/>
      <c r="C1" s="88"/>
      <c r="D1" s="88"/>
      <c r="E1" s="88"/>
      <c r="F1" s="88"/>
      <c r="G1" s="88"/>
      <c r="H1" s="88"/>
      <c r="I1" s="88"/>
      <c r="J1" s="89"/>
      <c r="K1" s="369" t="s">
        <v>21913</v>
      </c>
      <c r="L1" s="370"/>
    </row>
    <row r="2" spans="1:22" s="90" customFormat="1" ht="12.6" thickBot="1" x14ac:dyDescent="0.3">
      <c r="A2" s="91" t="s">
        <v>12</v>
      </c>
      <c r="B2" s="92"/>
      <c r="C2" s="93"/>
      <c r="D2" s="94"/>
      <c r="E2" s="95"/>
      <c r="F2" s="96"/>
      <c r="G2" s="85" t="s">
        <v>2</v>
      </c>
      <c r="H2" s="281" t="s">
        <v>32</v>
      </c>
      <c r="I2" s="282"/>
      <c r="J2" s="85" t="s">
        <v>3</v>
      </c>
      <c r="K2" s="371" t="s">
        <v>21913</v>
      </c>
      <c r="L2" s="372"/>
    </row>
    <row r="3" spans="1:22" s="90" customFormat="1" ht="15.75" customHeight="1" x14ac:dyDescent="0.25">
      <c r="A3" s="203">
        <v>1</v>
      </c>
      <c r="B3" s="97" t="str">
        <f>B9</f>
        <v>SERVIÇOS GERAIS</v>
      </c>
      <c r="C3" s="98"/>
      <c r="D3" s="99"/>
      <c r="E3" s="100"/>
      <c r="F3" s="101"/>
      <c r="G3" s="102">
        <f>G9</f>
        <v>148633.32999999999</v>
      </c>
      <c r="H3" s="103"/>
      <c r="I3" s="100"/>
      <c r="J3" s="104">
        <f>J9</f>
        <v>185355.5</v>
      </c>
      <c r="K3" s="373" t="s">
        <v>21913</v>
      </c>
      <c r="L3" s="372"/>
      <c r="M3" s="198"/>
      <c r="Q3" s="105" t="s">
        <v>34</v>
      </c>
      <c r="R3" s="106">
        <f>J11/J5</f>
        <v>1.7176799404646715E-2</v>
      </c>
      <c r="S3" s="107" t="s">
        <v>35</v>
      </c>
    </row>
    <row r="4" spans="1:22" s="90" customFormat="1" ht="15" customHeight="1" x14ac:dyDescent="0.25">
      <c r="A4" s="204">
        <v>2</v>
      </c>
      <c r="B4" s="374" t="str">
        <f>B46</f>
        <v>SIFÃO DO CT JARDIM GIMENEZ SOB O RIBEIRÃO DO SUL</v>
      </c>
      <c r="C4" s="375"/>
      <c r="D4" s="376"/>
      <c r="E4" s="377"/>
      <c r="F4" s="378"/>
      <c r="G4" s="379">
        <f>G46</f>
        <v>156156.89000000001</v>
      </c>
      <c r="H4" s="380"/>
      <c r="I4" s="377"/>
      <c r="J4" s="108">
        <f>J46</f>
        <v>184226.74</v>
      </c>
      <c r="K4" s="373" t="s">
        <v>21913</v>
      </c>
      <c r="L4" s="381"/>
      <c r="M4" s="105"/>
      <c r="Q4" s="105" t="s">
        <v>36</v>
      </c>
      <c r="R4" s="106" t="e">
        <f>#REF!/#REF!</f>
        <v>#REF!</v>
      </c>
      <c r="S4" s="109" t="s">
        <v>37</v>
      </c>
    </row>
    <row r="5" spans="1:22" s="90" customFormat="1" ht="12.6" thickBot="1" x14ac:dyDescent="0.3">
      <c r="A5" s="110"/>
      <c r="B5" s="111" t="s">
        <v>38</v>
      </c>
      <c r="C5" s="112"/>
      <c r="D5" s="113"/>
      <c r="E5" s="114"/>
      <c r="F5" s="115"/>
      <c r="G5" s="116">
        <f>SUM(G3:G4)</f>
        <v>304790.21999999997</v>
      </c>
      <c r="H5" s="193"/>
      <c r="I5" s="382"/>
      <c r="J5" s="116">
        <f>SUM(J3:J4)</f>
        <v>369582.24</v>
      </c>
      <c r="K5" s="383" t="s">
        <v>21913</v>
      </c>
      <c r="L5" s="381"/>
      <c r="M5" s="118"/>
      <c r="N5" s="119">
        <v>6</v>
      </c>
      <c r="O5" s="90" t="s">
        <v>49</v>
      </c>
    </row>
    <row r="6" spans="1:22" x14ac:dyDescent="0.25">
      <c r="A6" s="86" t="s">
        <v>43828</v>
      </c>
      <c r="B6" s="120"/>
      <c r="C6" s="368"/>
      <c r="D6" s="359"/>
      <c r="E6" s="359"/>
      <c r="F6" s="121" t="s">
        <v>0</v>
      </c>
      <c r="G6" s="122">
        <f>'BDI JGZ SIF'!C36</f>
        <v>0.15278047942916406</v>
      </c>
      <c r="H6" s="123"/>
      <c r="I6" s="124"/>
      <c r="J6" s="125"/>
      <c r="K6" s="384" t="s">
        <v>21913</v>
      </c>
      <c r="L6" s="385"/>
      <c r="M6" s="126"/>
      <c r="N6" s="127">
        <v>25</v>
      </c>
      <c r="O6" s="29" t="s">
        <v>49</v>
      </c>
      <c r="Q6" s="90"/>
      <c r="R6" s="90"/>
      <c r="S6" s="90"/>
    </row>
    <row r="7" spans="1:22" ht="12.6" thickBot="1" x14ac:dyDescent="0.35">
      <c r="A7" s="128"/>
      <c r="B7" s="386"/>
      <c r="C7" s="368"/>
      <c r="D7" s="359"/>
      <c r="E7" s="359"/>
      <c r="F7" s="129" t="s">
        <v>1</v>
      </c>
      <c r="G7" s="130">
        <f>'BDI JGZ SIF'!C18</f>
        <v>0.26964989555359087</v>
      </c>
      <c r="H7" s="131"/>
      <c r="I7" s="132"/>
      <c r="J7" s="133"/>
      <c r="K7" s="158" t="s">
        <v>21913</v>
      </c>
      <c r="L7" s="385"/>
      <c r="M7" s="118"/>
      <c r="N7" s="127">
        <v>8</v>
      </c>
      <c r="O7" s="29" t="s">
        <v>49</v>
      </c>
      <c r="R7" s="134" t="e">
        <f>#REF!*2.5%</f>
        <v>#REF!</v>
      </c>
    </row>
    <row r="8" spans="1:22" s="56" customFormat="1" ht="36.6" thickBot="1" x14ac:dyDescent="0.35">
      <c r="A8" s="135" t="s">
        <v>12</v>
      </c>
      <c r="B8" s="136" t="s">
        <v>39</v>
      </c>
      <c r="C8" s="137" t="s">
        <v>17</v>
      </c>
      <c r="D8" s="136" t="s">
        <v>40</v>
      </c>
      <c r="E8" s="136" t="s">
        <v>41</v>
      </c>
      <c r="F8" s="138" t="s">
        <v>53</v>
      </c>
      <c r="G8" s="138" t="s">
        <v>52</v>
      </c>
      <c r="H8" s="139" t="s">
        <v>42</v>
      </c>
      <c r="I8" s="140" t="s">
        <v>43</v>
      </c>
      <c r="J8" s="136" t="s">
        <v>44</v>
      </c>
      <c r="K8" s="135" t="s">
        <v>21913</v>
      </c>
      <c r="L8" s="136" t="s">
        <v>1630</v>
      </c>
      <c r="M8" s="280"/>
      <c r="N8" s="200"/>
      <c r="O8" s="141" t="str">
        <f>IF(M8&lt;0.04,"ok","ALERTA")</f>
        <v>ok</v>
      </c>
      <c r="Q8" s="29"/>
      <c r="R8" s="134" t="e">
        <f>R7/1.294</f>
        <v>#REF!</v>
      </c>
      <c r="S8" s="29"/>
    </row>
    <row r="9" spans="1:22" s="56" customFormat="1" ht="18" customHeight="1" thickBot="1" x14ac:dyDescent="0.35">
      <c r="A9" s="46">
        <v>1</v>
      </c>
      <c r="B9" s="38" t="s">
        <v>33</v>
      </c>
      <c r="C9" s="52"/>
      <c r="D9" s="3"/>
      <c r="E9" s="3"/>
      <c r="F9" s="3"/>
      <c r="G9" s="53">
        <f>G14+G24+G28+G36+G39+G42+G45</f>
        <v>148633.32999999999</v>
      </c>
      <c r="H9" s="3"/>
      <c r="I9" s="3"/>
      <c r="J9" s="54">
        <f>J14+J24+J28+J36+J39+J42+J45</f>
        <v>185355.5</v>
      </c>
      <c r="K9" s="46"/>
      <c r="L9" s="17"/>
      <c r="M9" s="361"/>
      <c r="N9" s="4"/>
      <c r="O9" s="55"/>
      <c r="P9" s="55"/>
      <c r="Q9" s="55"/>
      <c r="R9" s="55"/>
      <c r="S9" s="55"/>
      <c r="T9" s="55"/>
      <c r="U9" s="55"/>
      <c r="V9" s="55"/>
    </row>
    <row r="10" spans="1:22" s="57" customFormat="1" outlineLevel="1" x14ac:dyDescent="0.3">
      <c r="A10" s="58" t="s">
        <v>6</v>
      </c>
      <c r="B10" s="59" t="s">
        <v>45</v>
      </c>
      <c r="C10" s="60"/>
      <c r="D10" s="5"/>
      <c r="E10" s="6"/>
      <c r="F10" s="6"/>
      <c r="G10" s="6"/>
      <c r="H10" s="6"/>
      <c r="I10" s="6"/>
      <c r="J10" s="28"/>
      <c r="K10" s="58"/>
      <c r="L10" s="387"/>
      <c r="M10" s="159"/>
      <c r="N10" s="7"/>
      <c r="O10" s="6"/>
      <c r="P10" s="6"/>
      <c r="Q10" s="6"/>
      <c r="R10" s="6"/>
      <c r="S10" s="6"/>
      <c r="T10" s="6"/>
      <c r="U10" s="6"/>
      <c r="V10" s="6"/>
    </row>
    <row r="11" spans="1:22" s="62" customFormat="1" outlineLevel="2" x14ac:dyDescent="0.3">
      <c r="A11" s="8" t="s">
        <v>28</v>
      </c>
      <c r="B11" s="349" t="s">
        <v>46</v>
      </c>
      <c r="C11" s="61" t="s">
        <v>21914</v>
      </c>
      <c r="D11" s="350" t="s">
        <v>47</v>
      </c>
      <c r="E11" s="388">
        <v>2</v>
      </c>
      <c r="F11" s="389">
        <v>2500</v>
      </c>
      <c r="G11" s="353">
        <f t="shared" ref="G11:G13" si="0">ROUND(E11*F11,2)</f>
        <v>5000</v>
      </c>
      <c r="H11" s="354">
        <f>IF(K11="",$G$7,$G$6)</f>
        <v>0.26964989555359087</v>
      </c>
      <c r="I11" s="390">
        <f t="shared" ref="I11:I13" si="1">ROUND(F11*H11+F11,2)</f>
        <v>3174.12</v>
      </c>
      <c r="J11" s="356">
        <f t="shared" ref="J11:J13" si="2">ROUND(E11*I11,2)</f>
        <v>6348.24</v>
      </c>
      <c r="K11" s="8"/>
      <c r="L11" s="391" t="s">
        <v>21976</v>
      </c>
      <c r="M11" s="362"/>
      <c r="N11" s="36"/>
    </row>
    <row r="12" spans="1:22" s="62" customFormat="1" ht="24" outlineLevel="2" x14ac:dyDescent="0.3">
      <c r="A12" s="8" t="s">
        <v>29</v>
      </c>
      <c r="B12" s="349" t="str">
        <f>VLOOKUP(C12,'SINAPI dez-24 e CDHU 192'!$A$2:$C$19793,2, FALSE)</f>
        <v xml:space="preserve">LOCACAO DE CONTAINER 2,30 X 6,00 M, ALT. 2,50 M, COM 1 SANITARIO, PARA ESCRITORIO, COMPLETO, SEM DIVISORIAS INTERNAS (NAO INCLUI MOBILIZACAO/DESMOBILIZACAO)                                                                                                                                                                                                                                                                                                                                              </v>
      </c>
      <c r="C12" s="9">
        <v>10775</v>
      </c>
      <c r="D12" s="350" t="str">
        <f>VLOOKUP(C12,'SINAPI dez-24 e CDHU 192'!$A$2:$D$19793,3, FALSE)</f>
        <v xml:space="preserve">MES   </v>
      </c>
      <c r="E12" s="10">
        <f>E11</f>
        <v>2</v>
      </c>
      <c r="F12" s="352" t="str">
        <f>VLOOKUP(C12,'SINAPI dez-24 e CDHU 192'!$A$2:$D$35393,4, FALSE)</f>
        <v>862,50</v>
      </c>
      <c r="G12" s="353">
        <f t="shared" si="0"/>
        <v>1725</v>
      </c>
      <c r="H12" s="354">
        <f t="shared" ref="H12:H13" si="3">IF(K12="",$G$7,$G$6)</f>
        <v>0.26964989555359087</v>
      </c>
      <c r="I12" s="355">
        <f t="shared" si="1"/>
        <v>1095.07</v>
      </c>
      <c r="J12" s="356">
        <f t="shared" si="2"/>
        <v>2190.14</v>
      </c>
      <c r="K12" s="8"/>
      <c r="L12" s="391" t="s">
        <v>21976</v>
      </c>
      <c r="M12" s="362"/>
      <c r="N12" s="36"/>
    </row>
    <row r="13" spans="1:22" s="62" customFormat="1" outlineLevel="2" x14ac:dyDescent="0.3">
      <c r="A13" s="8" t="s">
        <v>51</v>
      </c>
      <c r="B13" s="349" t="str">
        <f>VLOOKUP(C13,'SINAPI dez-24 e CDHU 192'!$A$2:$C$19793,2, FALSE)</f>
        <v xml:space="preserve">PLACA DE OBRA (PARA CONSTRUCAO CIVIL) EM CHAPA GALVANIZADA *N. 22*, ADESIVADA, DE *2,4 X 1,2* M (SEM POSTES PARA FIXACAO)                                                                                                                                                                                                                                                                                                                                                                                 </v>
      </c>
      <c r="C13" s="9">
        <v>4813</v>
      </c>
      <c r="D13" s="350" t="str">
        <f>VLOOKUP(C13,'SINAPI dez-24 e CDHU 192'!$A$2:$D$19793,3, FALSE)</f>
        <v xml:space="preserve">M2    </v>
      </c>
      <c r="E13" s="10">
        <f>4*3</f>
        <v>12</v>
      </c>
      <c r="F13" s="352" t="str">
        <f>VLOOKUP(C13,'SINAPI dez-24 e CDHU 192'!$A$2:$D$35393,4, FALSE)</f>
        <v>250,00</v>
      </c>
      <c r="G13" s="353">
        <f t="shared" si="0"/>
        <v>3000</v>
      </c>
      <c r="H13" s="354">
        <f t="shared" si="3"/>
        <v>0.26964989555359087</v>
      </c>
      <c r="I13" s="355">
        <f t="shared" si="1"/>
        <v>317.41000000000003</v>
      </c>
      <c r="J13" s="356">
        <f t="shared" si="2"/>
        <v>3808.92</v>
      </c>
      <c r="K13" s="8"/>
      <c r="L13" s="391" t="s">
        <v>21967</v>
      </c>
      <c r="M13" s="362"/>
      <c r="N13" s="36"/>
    </row>
    <row r="14" spans="1:22" s="63" customFormat="1" outlineLevel="1" x14ac:dyDescent="0.25">
      <c r="A14" s="11"/>
      <c r="B14" s="12" t="s">
        <v>10</v>
      </c>
      <c r="C14" s="13"/>
      <c r="D14" s="14"/>
      <c r="E14" s="15"/>
      <c r="F14" s="15"/>
      <c r="G14" s="260">
        <f>SUM(G11:G13)</f>
        <v>9725</v>
      </c>
      <c r="H14" s="261"/>
      <c r="I14" s="262"/>
      <c r="J14" s="263">
        <f>SUM(J11:J13)</f>
        <v>12347.3</v>
      </c>
      <c r="K14" s="11"/>
      <c r="L14" s="392"/>
      <c r="M14" s="363"/>
      <c r="N14" s="16"/>
      <c r="O14" s="15"/>
      <c r="P14" s="15"/>
      <c r="Q14" s="15"/>
      <c r="R14" s="15"/>
      <c r="S14" s="15"/>
      <c r="T14" s="15"/>
      <c r="U14" s="15"/>
      <c r="V14" s="15"/>
    </row>
    <row r="15" spans="1:22" s="57" customFormat="1" outlineLevel="1" x14ac:dyDescent="0.3">
      <c r="A15" s="58" t="s">
        <v>1624</v>
      </c>
      <c r="B15" s="59" t="s">
        <v>43848</v>
      </c>
      <c r="C15" s="60"/>
      <c r="D15" s="5"/>
      <c r="E15" s="6"/>
      <c r="F15" s="6"/>
      <c r="G15" s="6"/>
      <c r="H15" s="6"/>
      <c r="I15" s="6"/>
      <c r="J15" s="28"/>
      <c r="K15" s="58"/>
      <c r="L15" s="387"/>
      <c r="M15" s="159"/>
      <c r="N15" s="7"/>
      <c r="O15" s="6"/>
      <c r="P15" s="6"/>
      <c r="Q15" s="6"/>
      <c r="R15" s="6"/>
      <c r="S15" s="6"/>
      <c r="T15" s="6"/>
      <c r="U15" s="6"/>
      <c r="V15" s="6"/>
    </row>
    <row r="16" spans="1:22" s="62" customFormat="1" ht="24" outlineLevel="2" x14ac:dyDescent="0.3">
      <c r="A16" s="8" t="s">
        <v>1625</v>
      </c>
      <c r="B16" s="349" t="str">
        <f>VLOOKUP(C16,'SINAPI dez-24 e CDHU 192'!$A$2:$C$19793,2, FALSE)</f>
        <v>LIMPEZA MECANIZADA DE CAMADA VEGETAL, VEGETAÇÃO E PEQUENAS ÁRVORES (DIÂMETRO DE TRONCO MENOR QUE 0,20 M), COM TRATOR DE ESTEIRAS.AF_05/2018</v>
      </c>
      <c r="C16" s="61" t="s">
        <v>6159</v>
      </c>
      <c r="D16" s="350" t="str">
        <f>VLOOKUP(C16,'SINAPI dez-24 e CDHU 192'!$A$2:$D$19793,3, FALSE)</f>
        <v>M2</v>
      </c>
      <c r="E16" s="351">
        <v>156.19</v>
      </c>
      <c r="F16" s="352" t="str">
        <f>VLOOKUP(C16,'SINAPI dez-24 e CDHU 192'!$A$2:$D$35393,4, FALSE)</f>
        <v>0,41</v>
      </c>
      <c r="G16" s="353">
        <f t="shared" ref="G16" si="4">ROUND(E16*F16,2)</f>
        <v>64.040000000000006</v>
      </c>
      <c r="H16" s="354">
        <f t="shared" ref="H16:H18" si="5">IF(K16="",$G$7,$G$6)</f>
        <v>0.26964989555359087</v>
      </c>
      <c r="I16" s="355">
        <f t="shared" ref="I16" si="6">ROUND(F16*H16+F16,2)</f>
        <v>0.52</v>
      </c>
      <c r="J16" s="356">
        <f t="shared" ref="J16" si="7">ROUND(E16*I16,2)</f>
        <v>81.22</v>
      </c>
      <c r="K16" s="8"/>
      <c r="L16" s="391" t="s">
        <v>21968</v>
      </c>
      <c r="M16" s="362"/>
      <c r="N16" s="36"/>
    </row>
    <row r="17" spans="1:22" s="62" customFormat="1" ht="24" outlineLevel="2" x14ac:dyDescent="0.3">
      <c r="A17" s="8" t="s">
        <v>1626</v>
      </c>
      <c r="B17" s="349" t="str">
        <f>VLOOKUP(C17,'SINAPI dez-24 e CDHU 192'!$A$2:$C$19793,2, FALSE)</f>
        <v>RECOMPOSIÇÃO DE REVESTIMENTO EM CONCRETO ASFÁLTICO (AQUISIÇÃO EM USINA), PARA O FECHAMENTO DE VALAS - INCLUSO DEMOLIÇÃO DO PAVIMENTO. AF_12/2020</v>
      </c>
      <c r="C17" s="61" t="s">
        <v>41674</v>
      </c>
      <c r="D17" s="350" t="str">
        <f>VLOOKUP(C17,'SINAPI dez-24 e CDHU 192'!$A$2:$D$19793,3, FALSE)</f>
        <v>M3</v>
      </c>
      <c r="E17" s="357">
        <f>7.27*0.15</f>
        <v>1.0904999999999998</v>
      </c>
      <c r="F17" s="352" t="str">
        <f>VLOOKUP(C17,'SINAPI dez-24 e CDHU 192'!$A$2:$D$35393,4, FALSE)</f>
        <v>1.916,22</v>
      </c>
      <c r="G17" s="353">
        <f>ROUND(E17*F17,2)</f>
        <v>2089.64</v>
      </c>
      <c r="H17" s="354">
        <f t="shared" si="5"/>
        <v>0.26964989555359087</v>
      </c>
      <c r="I17" s="355">
        <f>ROUND(F17*H17+F17,2)</f>
        <v>2432.9299999999998</v>
      </c>
      <c r="J17" s="356">
        <f>ROUND(E17*I17,2)</f>
        <v>2653.11</v>
      </c>
      <c r="K17" s="8"/>
      <c r="L17" s="391" t="s">
        <v>43856</v>
      </c>
      <c r="M17" s="362"/>
      <c r="N17" s="36"/>
    </row>
    <row r="18" spans="1:22" s="62" customFormat="1" ht="19.2" customHeight="1" outlineLevel="2" x14ac:dyDescent="0.3">
      <c r="A18" s="8" t="s">
        <v>1627</v>
      </c>
      <c r="B18" s="349" t="str">
        <f>VLOOKUP(C18,'SINAPI dez-24 e CDHU 192'!$A$2:$C$19793,2, FALSE)</f>
        <v>DEMOLIÇÃO DE PISO DE CONCRETO SIMPLES, DE FORMA MECANIZADA COM MARTELETE, SEM REAPROVEITAMENTO. AF_09/2023</v>
      </c>
      <c r="C18" s="61" t="s">
        <v>42972</v>
      </c>
      <c r="D18" s="350" t="str">
        <f>VLOOKUP(C18,'SINAPI dez-24 e CDHU 192'!$A$2:$D$19793,3, FALSE)</f>
        <v>M3</v>
      </c>
      <c r="E18" s="357">
        <f>7.84*0.1</f>
        <v>0.78400000000000003</v>
      </c>
      <c r="F18" s="352" t="str">
        <f>VLOOKUP(C18,'SINAPI dez-24 e CDHU 192'!$A$2:$D$35393,4, FALSE)</f>
        <v>113,50</v>
      </c>
      <c r="G18" s="353">
        <f>ROUND(E18*F18,2)</f>
        <v>88.98</v>
      </c>
      <c r="H18" s="354">
        <f t="shared" si="5"/>
        <v>0.26964989555359087</v>
      </c>
      <c r="I18" s="355">
        <f>ROUND(F18*H18+F18,2)</f>
        <v>144.11000000000001</v>
      </c>
      <c r="J18" s="356">
        <f>ROUND(E18*I18,2)</f>
        <v>112.98</v>
      </c>
      <c r="K18" s="8"/>
      <c r="L18" s="391" t="s">
        <v>43857</v>
      </c>
      <c r="M18" s="362"/>
      <c r="N18" s="36"/>
    </row>
    <row r="19" spans="1:22" s="62" customFormat="1" ht="24" outlineLevel="2" x14ac:dyDescent="0.3">
      <c r="A19" s="8" t="s">
        <v>1628</v>
      </c>
      <c r="B19" s="349" t="str">
        <f>VLOOKUP(C19,'SINAPI dez-24 e CDHU 192'!$A$2:$C$19793,2, FALSE)</f>
        <v>EXECUÇÃO DE PASSEIO (CALÇADA) OU PISO DE CONCRETO COM CONCRETO MOLDADO IN LOCO, USINADO C20, ACABAMENTO CONVENCIONAL, NÃO ARMADO. AF_08/2022</v>
      </c>
      <c r="C19" s="61" t="s">
        <v>5658</v>
      </c>
      <c r="D19" s="350" t="str">
        <f>VLOOKUP(C19,'SINAPI dez-24 e CDHU 192'!$A$2:$D$19793,3, FALSE)</f>
        <v>M3</v>
      </c>
      <c r="E19" s="357">
        <f>E18</f>
        <v>0.78400000000000003</v>
      </c>
      <c r="F19" s="352" t="str">
        <f>VLOOKUP(C19,'SINAPI dez-24 e CDHU 192'!$A$2:$D$35393,4, FALSE)</f>
        <v>650,02</v>
      </c>
      <c r="G19" s="353">
        <f>ROUND(E19*F19,2)</f>
        <v>509.62</v>
      </c>
      <c r="H19" s="354">
        <f>IF(K19="",$G$7,$G$6)</f>
        <v>0.26964989555359087</v>
      </c>
      <c r="I19" s="355">
        <f>ROUND(F19*H19+F19,2)</f>
        <v>825.3</v>
      </c>
      <c r="J19" s="356">
        <f>ROUND(E19*I19,2)</f>
        <v>647.04</v>
      </c>
      <c r="K19" s="8"/>
      <c r="L19" s="391" t="s">
        <v>43858</v>
      </c>
      <c r="M19" s="362"/>
      <c r="N19" s="36"/>
    </row>
    <row r="20" spans="1:22" s="62" customFormat="1" ht="24" outlineLevel="2" x14ac:dyDescent="0.3">
      <c r="A20" s="8" t="s">
        <v>6403</v>
      </c>
      <c r="B20" s="349" t="str">
        <f>VLOOKUP(C20,'SINAPI dez-24 e CDHU 192'!$A$2:$C$19793,2, FALSE)</f>
        <v>CARGA, MANOBRA E DESCARGA DE ENTULHO EM CAMINHÃO BASCULANTE 10 M³ - CARGA COM ESCAVADEIRA HIDRÁULICA  (CAÇAMBA DE 0,80 M³ / 111 HP) E DESCARGA LIVRE (UNIDADE: M3). AF_07/2020</v>
      </c>
      <c r="C20" s="61" t="s">
        <v>43136</v>
      </c>
      <c r="D20" s="350" t="str">
        <f>VLOOKUP(C20,'SINAPI dez-24 e CDHU 192'!$A$2:$D$19793,3, FALSE)</f>
        <v>M3</v>
      </c>
      <c r="E20" s="10">
        <f>((E16)*1.2)*0.2+E17*1.25+E18*1.25</f>
        <v>39.828724999999991</v>
      </c>
      <c r="F20" s="352" t="str">
        <f>VLOOKUP(C20,'SINAPI dez-24 e CDHU 192'!$A$2:$D$35393,4, FALSE)</f>
        <v>9,19</v>
      </c>
      <c r="G20" s="353">
        <f>ROUND(E20*F20,2)</f>
        <v>366.03</v>
      </c>
      <c r="H20" s="354">
        <f>IF(K20="",$G$7,$G$6)</f>
        <v>0.26964989555359087</v>
      </c>
      <c r="I20" s="355">
        <f>ROUND(F20*H20+F20,2)</f>
        <v>11.67</v>
      </c>
      <c r="J20" s="356">
        <f>ROUND(E20*I20,2)</f>
        <v>464.8</v>
      </c>
      <c r="K20" s="8"/>
      <c r="L20" s="391" t="s">
        <v>43859</v>
      </c>
      <c r="M20" s="362"/>
      <c r="N20" s="36"/>
    </row>
    <row r="21" spans="1:22" s="62" customFormat="1" outlineLevel="2" x14ac:dyDescent="0.3">
      <c r="A21" s="8" t="s">
        <v>43849</v>
      </c>
      <c r="B21" s="349" t="str">
        <f>VLOOKUP(C21,'SINAPI dez-24 e CDHU 192'!$A$2:$C$19793,2, FALSE)</f>
        <v>TRANSPORTE COM CAMINHÃO BASCULANTE DE 10 M³, EM VIA URBANA EM LEITO NATURAL (UNIDADE: M3XKM). AF_07/2020</v>
      </c>
      <c r="C21" s="61" t="s">
        <v>6112</v>
      </c>
      <c r="D21" s="350" t="str">
        <f>VLOOKUP(C21,'SINAPI dez-24 e CDHU 192'!$A$2:$D$19793,3, FALSE)</f>
        <v>M3XKM</v>
      </c>
      <c r="E21" s="10">
        <f>E20*$N$5</f>
        <v>238.97234999999995</v>
      </c>
      <c r="F21" s="352" t="str">
        <f>VLOOKUP(C21,'SINAPI dez-24 e CDHU 192'!$A$2:$D$35393,4, FALSE)</f>
        <v>3,21</v>
      </c>
      <c r="G21" s="353">
        <f>ROUND(E21*F21,2)</f>
        <v>767.1</v>
      </c>
      <c r="H21" s="354">
        <f>IF(K21="",$G$7,$G$6)</f>
        <v>0.26964989555359087</v>
      </c>
      <c r="I21" s="355">
        <f>ROUND(F21*H21+F21,2)</f>
        <v>4.08</v>
      </c>
      <c r="J21" s="356">
        <f>ROUND(E21*I21,2)</f>
        <v>975.01</v>
      </c>
      <c r="K21" s="8"/>
      <c r="L21" s="391" t="s">
        <v>21970</v>
      </c>
      <c r="M21" s="362"/>
      <c r="N21" s="36"/>
    </row>
    <row r="22" spans="1:22" s="62" customFormat="1" outlineLevel="2" x14ac:dyDescent="0.3">
      <c r="A22" s="8" t="s">
        <v>43850</v>
      </c>
      <c r="B22" s="349" t="str">
        <f>VLOOKUP(C22,'SINAPI dez-24 e CDHU 192'!$A$2:$C$19793,2, FALSE)</f>
        <v>ESPALHAMENTO DE MATERIAL COM TRATOR DE ESTEIRAS. AF_11/2019</v>
      </c>
      <c r="C22" s="61" t="s">
        <v>8215</v>
      </c>
      <c r="D22" s="350" t="str">
        <f>VLOOKUP(C22,'SINAPI dez-24 e CDHU 192'!$A$2:$D$19793,3, FALSE)</f>
        <v>M3</v>
      </c>
      <c r="E22" s="10">
        <f>E20</f>
        <v>39.828724999999991</v>
      </c>
      <c r="F22" s="352" t="str">
        <f>VLOOKUP(C22,'SINAPI dez-24 e CDHU 192'!$A$2:$D$35393,4, FALSE)</f>
        <v>1,45</v>
      </c>
      <c r="G22" s="353">
        <f>ROUND(E22*F22,2)</f>
        <v>57.75</v>
      </c>
      <c r="H22" s="354">
        <f>IF(K22="",$G$7,$G$6)</f>
        <v>0.26964989555359087</v>
      </c>
      <c r="I22" s="355">
        <f>ROUND(F22*H22+F22,2)</f>
        <v>1.84</v>
      </c>
      <c r="J22" s="356">
        <f>ROUND(E22*I22,2)</f>
        <v>73.28</v>
      </c>
      <c r="K22" s="8"/>
      <c r="L22" s="391" t="s">
        <v>21969</v>
      </c>
      <c r="M22" s="362"/>
      <c r="N22" s="36"/>
    </row>
    <row r="23" spans="1:22" s="62" customFormat="1" outlineLevel="2" x14ac:dyDescent="0.3">
      <c r="A23" s="8" t="s">
        <v>43851</v>
      </c>
      <c r="B23" s="349" t="str">
        <f>VLOOKUP(C23,'SINAPI dez-24 e CDHU 192'!$A$2:$C$19793,2, FALSE)</f>
        <v>PLANTIO DE GRAMA BATATAIS EM PLACAS. AF_05/2018</v>
      </c>
      <c r="C23" s="61" t="s">
        <v>6156</v>
      </c>
      <c r="D23" s="350" t="str">
        <f>VLOOKUP(C23,'SINAPI dez-24 e CDHU 192'!$A$2:$D$19793,3, FALSE)</f>
        <v>M2</v>
      </c>
      <c r="E23" s="10">
        <f>E16</f>
        <v>156.19</v>
      </c>
      <c r="F23" s="352" t="str">
        <f>VLOOKUP(C23,'SINAPI dez-24 e CDHU 192'!$A$2:$D$35393,4, FALSE)</f>
        <v>17,85</v>
      </c>
      <c r="G23" s="353">
        <f>ROUND(E23*F23,2)</f>
        <v>2787.99</v>
      </c>
      <c r="H23" s="354">
        <f>IF(K23="",$G$7,$G$6)</f>
        <v>0.26964989555359087</v>
      </c>
      <c r="I23" s="355">
        <f>ROUND(F23*H23+F23,2)</f>
        <v>22.66</v>
      </c>
      <c r="J23" s="356">
        <f>ROUND(E23*I23,2)</f>
        <v>3539.27</v>
      </c>
      <c r="K23" s="8"/>
      <c r="L23" s="391" t="s">
        <v>43860</v>
      </c>
      <c r="M23" s="362"/>
      <c r="N23" s="36"/>
    </row>
    <row r="24" spans="1:22" s="63" customFormat="1" ht="12.6" outlineLevel="1" thickBot="1" x14ac:dyDescent="0.3">
      <c r="A24" s="11"/>
      <c r="B24" s="12" t="s">
        <v>10</v>
      </c>
      <c r="C24" s="13"/>
      <c r="D24" s="14"/>
      <c r="E24" s="15"/>
      <c r="F24" s="15"/>
      <c r="G24" s="260">
        <f>SUM(G16:G23)</f>
        <v>6731.15</v>
      </c>
      <c r="H24" s="261"/>
      <c r="I24" s="262"/>
      <c r="J24" s="263">
        <f>SUM(J16:J23)</f>
        <v>8546.7099999999991</v>
      </c>
      <c r="K24" s="11"/>
      <c r="L24" s="392"/>
      <c r="M24" s="364"/>
      <c r="N24" s="23"/>
      <c r="O24" s="15"/>
      <c r="P24" s="15"/>
      <c r="Q24" s="15"/>
      <c r="R24" s="15"/>
      <c r="S24" s="15"/>
      <c r="T24" s="15"/>
      <c r="U24" s="15"/>
      <c r="V24" s="15"/>
    </row>
    <row r="25" spans="1:22" s="57" customFormat="1" outlineLevel="1" x14ac:dyDescent="0.3">
      <c r="A25" s="253" t="s">
        <v>21950</v>
      </c>
      <c r="B25" s="346" t="s">
        <v>7</v>
      </c>
      <c r="C25" s="347"/>
      <c r="D25" s="348"/>
      <c r="E25" s="255"/>
      <c r="F25" s="255"/>
      <c r="G25" s="6"/>
      <c r="H25" s="6"/>
      <c r="I25" s="6"/>
      <c r="J25" s="28"/>
      <c r="K25" s="253"/>
      <c r="L25" s="393"/>
      <c r="M25" s="159"/>
      <c r="N25" s="7"/>
      <c r="O25" s="6"/>
      <c r="P25" s="6"/>
      <c r="Q25" s="6"/>
      <c r="R25" s="6"/>
      <c r="S25" s="6"/>
      <c r="T25" s="6"/>
      <c r="U25" s="6"/>
      <c r="V25" s="6"/>
    </row>
    <row r="26" spans="1:22" s="62" customFormat="1" outlineLevel="2" x14ac:dyDescent="0.3">
      <c r="A26" s="8" t="s">
        <v>21951</v>
      </c>
      <c r="B26" s="349" t="str">
        <f>VLOOKUP(C26,'SINAPI dez-24 e CDHU 192'!$A$2:$C$19793,2, FALSE)</f>
        <v>LOCAÇÃO DE REDE DE ÁGUA OU ESGOTO. AF_10/2018</v>
      </c>
      <c r="C26" s="61" t="s">
        <v>6108</v>
      </c>
      <c r="D26" s="350" t="str">
        <f>VLOOKUP(C26,'SINAPI dez-24 e CDHU 192'!$A$2:$D$19793,3, FALSE)</f>
        <v>M</v>
      </c>
      <c r="E26" s="351">
        <f>E48+E50+E49</f>
        <v>151.57</v>
      </c>
      <c r="F26" s="352" t="str">
        <f>VLOOKUP(C26,'SINAPI dez-24 e CDHU 192'!$A$2:$D$35393,4, FALSE)</f>
        <v>5,76</v>
      </c>
      <c r="G26" s="353">
        <f t="shared" ref="G26:G27" si="8">ROUND(E26*F26,2)</f>
        <v>873.04</v>
      </c>
      <c r="H26" s="354">
        <f t="shared" ref="H26:H27" si="9">IF(L26="",$G$7,$G$6)</f>
        <v>0.15278047942916406</v>
      </c>
      <c r="I26" s="355">
        <f t="shared" ref="I26:I27" si="10">ROUND(F26*H26+F26,2)</f>
        <v>6.64</v>
      </c>
      <c r="J26" s="356">
        <f t="shared" ref="J26:J27" si="11">ROUND(E26*I26,2)</f>
        <v>1006.42</v>
      </c>
      <c r="K26" s="8"/>
      <c r="L26" s="391" t="s">
        <v>43861</v>
      </c>
      <c r="M26" s="362"/>
      <c r="N26" s="36"/>
    </row>
    <row r="27" spans="1:22" s="62" customFormat="1" ht="36" outlineLevel="2" x14ac:dyDescent="0.3">
      <c r="A27" s="8" t="s">
        <v>21952</v>
      </c>
      <c r="B27" s="349" t="s">
        <v>43847</v>
      </c>
      <c r="C27" s="61" t="s">
        <v>43846</v>
      </c>
      <c r="D27" s="350" t="s">
        <v>8</v>
      </c>
      <c r="E27" s="10">
        <f>25.67*2</f>
        <v>51.34</v>
      </c>
      <c r="F27" s="352">
        <f>730.39/1.35</f>
        <v>541.02962962962954</v>
      </c>
      <c r="G27" s="353">
        <f t="shared" si="8"/>
        <v>27776.46</v>
      </c>
      <c r="H27" s="354">
        <f t="shared" si="9"/>
        <v>0.15278047942916406</v>
      </c>
      <c r="I27" s="355">
        <f t="shared" si="10"/>
        <v>623.69000000000005</v>
      </c>
      <c r="J27" s="356">
        <f t="shared" si="11"/>
        <v>32020.240000000002</v>
      </c>
      <c r="K27" s="8"/>
      <c r="L27" s="391" t="s">
        <v>43862</v>
      </c>
      <c r="M27" s="365"/>
      <c r="N27" s="37"/>
    </row>
    <row r="28" spans="1:22" s="63" customFormat="1" ht="12.6" outlineLevel="1" thickBot="1" x14ac:dyDescent="0.3">
      <c r="A28" s="11"/>
      <c r="B28" s="12" t="s">
        <v>10</v>
      </c>
      <c r="C28" s="13"/>
      <c r="D28" s="14"/>
      <c r="E28" s="15"/>
      <c r="F28" s="15"/>
      <c r="G28" s="260">
        <f>SUM(G26:G27)</f>
        <v>28649.5</v>
      </c>
      <c r="H28" s="261"/>
      <c r="I28" s="262"/>
      <c r="J28" s="263">
        <f>SUM(J26:J27)</f>
        <v>33026.660000000003</v>
      </c>
      <c r="K28" s="11"/>
      <c r="L28" s="392"/>
      <c r="M28" s="364"/>
      <c r="N28" s="23"/>
      <c r="O28" s="15"/>
      <c r="P28" s="15"/>
      <c r="Q28" s="15"/>
      <c r="R28" s="15"/>
      <c r="S28" s="15"/>
      <c r="T28" s="15"/>
      <c r="U28" s="15"/>
      <c r="V28" s="15"/>
    </row>
    <row r="29" spans="1:22" s="57" customFormat="1" outlineLevel="1" x14ac:dyDescent="0.3">
      <c r="A29" s="253" t="s">
        <v>21953</v>
      </c>
      <c r="B29" s="346" t="s">
        <v>21</v>
      </c>
      <c r="C29" s="347"/>
      <c r="D29" s="348"/>
      <c r="E29" s="255"/>
      <c r="F29" s="255"/>
      <c r="G29" s="6"/>
      <c r="H29" s="6"/>
      <c r="I29" s="6"/>
      <c r="J29" s="28"/>
      <c r="K29" s="253"/>
      <c r="L29" s="393"/>
      <c r="M29" s="159"/>
      <c r="N29" s="7"/>
      <c r="O29" s="6"/>
      <c r="P29" s="6"/>
      <c r="Q29" s="6"/>
      <c r="R29" s="6"/>
      <c r="S29" s="6"/>
      <c r="T29" s="6"/>
      <c r="U29" s="6"/>
      <c r="V29" s="6"/>
    </row>
    <row r="30" spans="1:22" s="62" customFormat="1" ht="38.4" customHeight="1" outlineLevel="2" x14ac:dyDescent="0.3">
      <c r="A30" s="8" t="s">
        <v>21954</v>
      </c>
      <c r="B30" s="349" t="str">
        <f>VLOOKUP(C30,'SINAPI dez-24 e CDHU 192'!$A$2:$C$19793,2, FALSE)</f>
        <v>ESCAVAÇÃO MECANIZADA DE VALA COM PROFUNDIDADE MAIOR QUE 1,5 M ATÉ 3,0 M (MÉDIA MONTANTE E JUSANTE/UMA COMPOSIÇÃO POR TRECHO), RETROESCAV. (0,26 M3), LARGURA MENOR QUE 0,8 M, EM SOLO DE 1A CATEGORIA, LOCAIS COM BAIXO NÍVEL DE INTERFERÊNCIA. AF_02/2021</v>
      </c>
      <c r="C30" s="61" t="s">
        <v>5478</v>
      </c>
      <c r="D30" s="350" t="str">
        <f>VLOOKUP(C30,'SINAPI dez-24 e CDHU 192'!$A$2:$D$19793,3, FALSE)</f>
        <v>M3</v>
      </c>
      <c r="E30" s="351">
        <f>(E48*2)*2.25+(E50*1.5)*2.75</f>
        <v>462.51374999999996</v>
      </c>
      <c r="F30" s="352" t="str">
        <f>VLOOKUP(C30,'SINAPI dez-24 e CDHU 192'!$A$2:$D$35393,4, FALSE)</f>
        <v>7,57</v>
      </c>
      <c r="G30" s="353">
        <f t="shared" ref="G30:G32" si="12">ROUND(E30*F30,2)</f>
        <v>3501.23</v>
      </c>
      <c r="H30" s="354">
        <f t="shared" ref="H30:H35" si="13">IF(K30="",$G$7,$G$6)</f>
        <v>0.26964989555359087</v>
      </c>
      <c r="I30" s="355">
        <f t="shared" ref="I30:I32" si="14">ROUND(F30*H30+F30,2)</f>
        <v>9.61</v>
      </c>
      <c r="J30" s="356">
        <f t="shared" ref="J30:J32" si="15">ROUND(E30*I30,2)</f>
        <v>4444.76</v>
      </c>
      <c r="K30" s="8"/>
      <c r="L30" s="391" t="s">
        <v>43863</v>
      </c>
      <c r="M30" s="362"/>
      <c r="N30" s="36"/>
    </row>
    <row r="31" spans="1:22" s="62" customFormat="1" ht="16.8" customHeight="1" outlineLevel="2" x14ac:dyDescent="0.3">
      <c r="A31" s="8" t="s">
        <v>21959</v>
      </c>
      <c r="B31" s="349" t="str">
        <f>VLOOKUP(C31,'SINAPI dez-24 e CDHU 192'!$A$2:$C$19793,2, FALSE)</f>
        <v>REATERRO MANUAL DE VALAS, COM COMPACTADOR DE SOLOS DE PERCUSSÃO. AF_08/2023</v>
      </c>
      <c r="C31" s="61" t="s">
        <v>5504</v>
      </c>
      <c r="D31" s="350" t="str">
        <f>VLOOKUP(C31,'SINAPI dez-24 e CDHU 192'!$A$2:$D$19793,3, FALSE)</f>
        <v>M3</v>
      </c>
      <c r="E31" s="10">
        <f>(E26*0.25*1)</f>
        <v>37.892499999999998</v>
      </c>
      <c r="F31" s="352" t="str">
        <f>VLOOKUP(C31,'SINAPI dez-24 e CDHU 192'!$A$2:$D$35393,4, FALSE)</f>
        <v>28,73</v>
      </c>
      <c r="G31" s="353">
        <f t="shared" si="12"/>
        <v>1088.6500000000001</v>
      </c>
      <c r="H31" s="354">
        <f t="shared" si="13"/>
        <v>0.26964989555359087</v>
      </c>
      <c r="I31" s="355">
        <f t="shared" si="14"/>
        <v>36.479999999999997</v>
      </c>
      <c r="J31" s="356">
        <f t="shared" si="15"/>
        <v>1382.32</v>
      </c>
      <c r="K31" s="8"/>
      <c r="L31" s="391" t="s">
        <v>21977</v>
      </c>
      <c r="M31" s="362"/>
      <c r="N31" s="36"/>
    </row>
    <row r="32" spans="1:22" s="62" customFormat="1" ht="36" outlineLevel="2" x14ac:dyDescent="0.3">
      <c r="A32" s="8" t="s">
        <v>21960</v>
      </c>
      <c r="B32" s="349" t="str">
        <f>VLOOKUP(C32,'SINAPI dez-24 e CDHU 192'!$A$2:$C$19793,2, FALSE)</f>
        <v>REATERRO MECANIZADO DE VALA COM ESCAVADEIRA HIDRÁULICA (CAPACIDADE DA CAÇAMBA: 0,8 M³/POTÊNCIA: 111 HP), LARGURA ATÉ 1,5 M, PROFUNDIDADE DE 1,5 A 3,0 M, COM SOLO (SEM SUBSTITUIÇÃO) DE 1ª CATEGORIA, COM COMPACTADOR DE SOLOS DE PERCUSSÃO. AF_08/2023</v>
      </c>
      <c r="C32" s="61" t="s">
        <v>5496</v>
      </c>
      <c r="D32" s="350" t="str">
        <f>VLOOKUP(C32,'SINAPI dez-24 e CDHU 192'!$A$2:$D$19793,3, FALSE)</f>
        <v>M3</v>
      </c>
      <c r="E32" s="10">
        <f>(E30-E31-(((PI()*0.5^2)/4)*E50)-(((PI()*0.33^2)/4)*E48)-(((PI()*0.45^2)/4)*E49))</f>
        <v>401.28774129549333</v>
      </c>
      <c r="F32" s="352" t="str">
        <f>VLOOKUP(C32,'SINAPI dez-24 e CDHU 192'!$A$2:$D$35393,4, FALSE)</f>
        <v>20,41</v>
      </c>
      <c r="G32" s="353">
        <f t="shared" si="12"/>
        <v>8190.28</v>
      </c>
      <c r="H32" s="354">
        <f t="shared" si="13"/>
        <v>0.26964989555359087</v>
      </c>
      <c r="I32" s="355">
        <f t="shared" si="14"/>
        <v>25.91</v>
      </c>
      <c r="J32" s="356">
        <f t="shared" si="15"/>
        <v>10397.370000000001</v>
      </c>
      <c r="K32" s="8"/>
      <c r="L32" s="391" t="s">
        <v>21978</v>
      </c>
      <c r="M32" s="362"/>
      <c r="N32" s="36"/>
    </row>
    <row r="33" spans="1:22" s="62" customFormat="1" ht="24" outlineLevel="2" x14ac:dyDescent="0.3">
      <c r="A33" s="8" t="s">
        <v>21961</v>
      </c>
      <c r="B33" s="349" t="str">
        <f>VLOOKUP(C33,'SINAPI dez-24 e CDHU 192'!$A$2:$C$19793,2, FALSE)</f>
        <v>CARGA, MANOBRA E DESCARGA DE SOLOS E MATERIAIS GRANULARES EM CAMINHÃO BASCULANTE 6 M³ - CARGA COM ESCAVADEIRA HIDRÁULICA (CAÇAMBA DE 1,20 M³ / 155 HP) E DESCARGA LIVRE (UNIDADE: M3). AF_07/2020</v>
      </c>
      <c r="C33" s="61" t="s">
        <v>43126</v>
      </c>
      <c r="D33" s="350" t="str">
        <f>VLOOKUP(C33,'SINAPI dez-24 e CDHU 192'!$A$2:$D$19793,3, FALSE)</f>
        <v>M3</v>
      </c>
      <c r="E33" s="10">
        <f>((E30)-(E31+E32))*1.25</f>
        <v>29.166885880633302</v>
      </c>
      <c r="F33" s="352" t="str">
        <f>VLOOKUP(C33,'SINAPI dez-24 e CDHU 192'!$A$2:$D$35393,4, FALSE)</f>
        <v>7,91</v>
      </c>
      <c r="G33" s="353">
        <f>ROUND(E33*F33,2)</f>
        <v>230.71</v>
      </c>
      <c r="H33" s="354">
        <f t="shared" si="13"/>
        <v>0.26964989555359087</v>
      </c>
      <c r="I33" s="355">
        <f>ROUND(F33*H33+F33,2)</f>
        <v>10.039999999999999</v>
      </c>
      <c r="J33" s="356">
        <f>ROUND(E33*I33,2)</f>
        <v>292.83999999999997</v>
      </c>
      <c r="K33" s="8"/>
      <c r="L33" s="391" t="s">
        <v>43864</v>
      </c>
      <c r="M33" s="365"/>
      <c r="N33" s="37"/>
    </row>
    <row r="34" spans="1:22" s="62" customFormat="1" ht="15" customHeight="1" outlineLevel="2" x14ac:dyDescent="0.3">
      <c r="A34" s="8" t="s">
        <v>21962</v>
      </c>
      <c r="B34" s="349" t="str">
        <f>VLOOKUP(C34,'SINAPI dez-24 e CDHU 192'!$A$2:$C$19793,2, FALSE)</f>
        <v>TRANSPORTE COM CAMINHÃO BASCULANTE DE 10 M³, EM VIA URBANA EM LEITO NATURAL (UNIDADE: M3XKM). AF_07/2020</v>
      </c>
      <c r="C34" s="61" t="s">
        <v>6112</v>
      </c>
      <c r="D34" s="350" t="str">
        <f>VLOOKUP(C34,'SINAPI dez-24 e CDHU 192'!$A$2:$D$19793,3, FALSE)</f>
        <v>M3XKM</v>
      </c>
      <c r="E34" s="10">
        <f>E33*$N$5</f>
        <v>175.00131528379981</v>
      </c>
      <c r="F34" s="352" t="str">
        <f>VLOOKUP(C34,'SINAPI dez-24 e CDHU 192'!$A$2:$D$35393,4, FALSE)</f>
        <v>3,21</v>
      </c>
      <c r="G34" s="353">
        <f>ROUND(E34*F34,2)</f>
        <v>561.75</v>
      </c>
      <c r="H34" s="354">
        <f t="shared" si="13"/>
        <v>0.26964989555359087</v>
      </c>
      <c r="I34" s="355">
        <f>ROUND(F34*H34+F34,2)</f>
        <v>4.08</v>
      </c>
      <c r="J34" s="356">
        <f>ROUND(E34*I34,2)</f>
        <v>714.01</v>
      </c>
      <c r="K34" s="8"/>
      <c r="L34" s="391" t="s">
        <v>21970</v>
      </c>
      <c r="M34" s="362"/>
      <c r="N34" s="36"/>
    </row>
    <row r="35" spans="1:22" s="62" customFormat="1" ht="15" customHeight="1" outlineLevel="2" x14ac:dyDescent="0.3">
      <c r="A35" s="8" t="s">
        <v>21963</v>
      </c>
      <c r="B35" s="349" t="str">
        <f>VLOOKUP(C35,'SINAPI dez-24 e CDHU 192'!$A$2:$C$19793,2, FALSE)</f>
        <v>ESPALHAMENTO DE MATERIAL COM TRATOR DE ESTEIRAS. AF_11/2019</v>
      </c>
      <c r="C35" s="61" t="s">
        <v>8215</v>
      </c>
      <c r="D35" s="350" t="str">
        <f>VLOOKUP(C35,'SINAPI dez-24 e CDHU 192'!$A$2:$D$19793,3, FALSE)</f>
        <v>M3</v>
      </c>
      <c r="E35" s="10">
        <f>E33</f>
        <v>29.166885880633302</v>
      </c>
      <c r="F35" s="352" t="str">
        <f>VLOOKUP(C35,'SINAPI dez-24 e CDHU 192'!$A$2:$D$35393,4, FALSE)</f>
        <v>1,45</v>
      </c>
      <c r="G35" s="353">
        <f>ROUND(E35*F35,2)</f>
        <v>42.29</v>
      </c>
      <c r="H35" s="354">
        <f t="shared" si="13"/>
        <v>0.26964989555359087</v>
      </c>
      <c r="I35" s="355">
        <f>ROUND(F35*H35+F35,2)</f>
        <v>1.84</v>
      </c>
      <c r="J35" s="356">
        <f>ROUND(E35*I35,2)</f>
        <v>53.67</v>
      </c>
      <c r="K35" s="8"/>
      <c r="L35" s="391" t="s">
        <v>21969</v>
      </c>
      <c r="M35" s="362"/>
      <c r="N35" s="36"/>
    </row>
    <row r="36" spans="1:22" s="63" customFormat="1" outlineLevel="1" x14ac:dyDescent="0.25">
      <c r="A36" s="11"/>
      <c r="B36" s="12" t="s">
        <v>10</v>
      </c>
      <c r="C36" s="13"/>
      <c r="D36" s="14"/>
      <c r="E36" s="15"/>
      <c r="F36" s="15"/>
      <c r="G36" s="260">
        <f>SUM(G30:G35)</f>
        <v>13614.91</v>
      </c>
      <c r="H36" s="261"/>
      <c r="I36" s="262"/>
      <c r="J36" s="263">
        <f>SUM(J30:J35)</f>
        <v>17284.969999999998</v>
      </c>
      <c r="K36" s="11"/>
      <c r="L36" s="392"/>
      <c r="M36" s="363"/>
      <c r="N36" s="16"/>
      <c r="O36" s="15"/>
      <c r="P36" s="15"/>
      <c r="Q36" s="15"/>
      <c r="R36" s="15"/>
      <c r="S36" s="15"/>
      <c r="T36" s="15"/>
      <c r="U36" s="15"/>
      <c r="V36" s="15"/>
    </row>
    <row r="37" spans="1:22" s="57" customFormat="1" outlineLevel="1" x14ac:dyDescent="0.3">
      <c r="A37" s="58" t="s">
        <v>21955</v>
      </c>
      <c r="B37" s="59" t="s">
        <v>13</v>
      </c>
      <c r="C37" s="60"/>
      <c r="D37" s="5"/>
      <c r="E37" s="6"/>
      <c r="F37" s="6"/>
      <c r="G37" s="6"/>
      <c r="H37" s="6"/>
      <c r="I37" s="6"/>
      <c r="J37" s="28"/>
      <c r="K37" s="58"/>
      <c r="L37" s="387"/>
      <c r="M37" s="159"/>
      <c r="N37" s="7"/>
      <c r="O37" s="6"/>
      <c r="P37" s="6"/>
      <c r="Q37" s="6"/>
      <c r="R37" s="6"/>
      <c r="S37" s="6"/>
      <c r="T37" s="6"/>
      <c r="U37" s="6"/>
      <c r="V37" s="6"/>
    </row>
    <row r="38" spans="1:22" s="62" customFormat="1" ht="24" outlineLevel="2" x14ac:dyDescent="0.3">
      <c r="A38" s="8" t="s">
        <v>21956</v>
      </c>
      <c r="B38" s="349" t="str">
        <f>VLOOKUP(C38,'SINAPI dez-24 e CDHU 192'!$A$2:$C$19793,2, FALSE)</f>
        <v>PREPARO DE FUNDO DE VALA COM LARGURA MAIOR OU IGUAL A 1,5 M E MENOR QUE 2,5 M, COM CAMADA DE AREIA, LANÇAMENTO MANUAL. AF_08/2020</v>
      </c>
      <c r="C38" s="61" t="s">
        <v>41312</v>
      </c>
      <c r="D38" s="350" t="str">
        <f>VLOOKUP(C38,'SINAPI dez-24 e CDHU 192'!$A$2:$D$19793,3, FALSE)</f>
        <v>M3</v>
      </c>
      <c r="E38" s="351">
        <f>(E48+E49)*2+E50*1.75</f>
        <v>286.9425</v>
      </c>
      <c r="F38" s="352" t="str">
        <f>VLOOKUP(C38,'SINAPI dez-24 e CDHU 192'!$A$2:$D$35393,4, FALSE)</f>
        <v>194,84</v>
      </c>
      <c r="G38" s="353">
        <f>ROUND(E38*F38,2)</f>
        <v>55907.88</v>
      </c>
      <c r="H38" s="354">
        <f>IF(K38="",$G$7,$G$6)</f>
        <v>0.26964989555359087</v>
      </c>
      <c r="I38" s="355">
        <f>ROUND(F38*H38+F38,2)</f>
        <v>247.38</v>
      </c>
      <c r="J38" s="356">
        <f>ROUND(E38*I38,2)</f>
        <v>70983.839999999997</v>
      </c>
      <c r="K38" s="8"/>
      <c r="L38" s="391" t="s">
        <v>43865</v>
      </c>
      <c r="M38" s="365"/>
      <c r="N38" s="37"/>
    </row>
    <row r="39" spans="1:22" s="63" customFormat="1" outlineLevel="1" x14ac:dyDescent="0.25">
      <c r="A39" s="11"/>
      <c r="B39" s="12" t="s">
        <v>10</v>
      </c>
      <c r="C39" s="13"/>
      <c r="D39" s="14"/>
      <c r="E39" s="15"/>
      <c r="F39" s="15"/>
      <c r="G39" s="260">
        <f>SUM(G38:G38)</f>
        <v>55907.88</v>
      </c>
      <c r="H39" s="261"/>
      <c r="I39" s="262"/>
      <c r="J39" s="263">
        <f>SUM(J38:J38)</f>
        <v>70983.839999999997</v>
      </c>
      <c r="K39" s="11"/>
      <c r="L39" s="392"/>
      <c r="M39" s="363"/>
      <c r="N39" s="16"/>
      <c r="O39" s="15"/>
      <c r="P39" s="15"/>
      <c r="Q39" s="15"/>
      <c r="R39" s="15"/>
      <c r="S39" s="15"/>
      <c r="T39" s="15"/>
      <c r="U39" s="15"/>
      <c r="V39" s="15"/>
    </row>
    <row r="40" spans="1:22" s="57" customFormat="1" outlineLevel="1" x14ac:dyDescent="0.3">
      <c r="A40" s="58" t="s">
        <v>21957</v>
      </c>
      <c r="B40" s="59" t="s">
        <v>48</v>
      </c>
      <c r="C40" s="60"/>
      <c r="D40" s="5"/>
      <c r="E40" s="6"/>
      <c r="F40" s="6"/>
      <c r="G40" s="6"/>
      <c r="H40" s="6"/>
      <c r="I40" s="6"/>
      <c r="J40" s="28"/>
      <c r="K40" s="58"/>
      <c r="L40" s="387"/>
      <c r="M40" s="159"/>
      <c r="N40" s="7"/>
      <c r="O40" s="6"/>
      <c r="P40" s="6"/>
      <c r="Q40" s="6"/>
      <c r="R40" s="6"/>
      <c r="S40" s="6"/>
      <c r="T40" s="6"/>
      <c r="U40" s="6"/>
      <c r="V40" s="6"/>
    </row>
    <row r="41" spans="1:22" s="62" customFormat="1" ht="24" outlineLevel="2" x14ac:dyDescent="0.3">
      <c r="A41" s="8" t="s">
        <v>21958</v>
      </c>
      <c r="B41" s="349" t="str">
        <f>VLOOKUP(C41,'SINAPI dez-24 e CDHU 192'!$A$2:$C$19793,2, FALSE)</f>
        <v>ESCORAMENTO DE VALA, TIPO DESCONTÍNUO, COM PROFUNDIDADE DE 1,5 A 3,0 M, LARGURA MAIOR OU IGUAL A 1,5 M E MENOR QUE 2,5 M. AF_08/2020</v>
      </c>
      <c r="C41" s="61" t="s">
        <v>34971</v>
      </c>
      <c r="D41" s="350" t="str">
        <f>VLOOKUP(C41,'SINAPI dez-24 e CDHU 192'!$A$2:$D$19793,3, FALSE)</f>
        <v>M2</v>
      </c>
      <c r="E41" s="351">
        <f>(E48*2.25*2+E50*2.75*2)</f>
        <v>551.59999999999991</v>
      </c>
      <c r="F41" s="352" t="str">
        <f>VLOOKUP(C41,'SINAPI dez-24 e CDHU 192'!$A$2:$D$35393,4, FALSE)</f>
        <v>50,37</v>
      </c>
      <c r="G41" s="353">
        <f>ROUND(E41*F41,2)</f>
        <v>27784.09</v>
      </c>
      <c r="H41" s="354">
        <f>IF(K41="",$G$7,$G$6)</f>
        <v>0.26964989555359087</v>
      </c>
      <c r="I41" s="355">
        <f>ROUND(F41*H41+F41,2)</f>
        <v>63.95</v>
      </c>
      <c r="J41" s="356">
        <f>ROUND(E41*I41,2)</f>
        <v>35274.82</v>
      </c>
      <c r="K41" s="8"/>
      <c r="L41" s="391" t="s">
        <v>43866</v>
      </c>
      <c r="M41" s="362"/>
      <c r="N41" s="36"/>
    </row>
    <row r="42" spans="1:22" s="63" customFormat="1" ht="12.6" outlineLevel="1" thickBot="1" x14ac:dyDescent="0.3">
      <c r="A42" s="18"/>
      <c r="B42" s="19" t="s">
        <v>10</v>
      </c>
      <c r="C42" s="20"/>
      <c r="D42" s="21"/>
      <c r="E42" s="22"/>
      <c r="F42" s="22"/>
      <c r="G42" s="260">
        <f>SUM(G41)</f>
        <v>27784.09</v>
      </c>
      <c r="H42" s="261"/>
      <c r="I42" s="262"/>
      <c r="J42" s="263">
        <f>SUM(J41)</f>
        <v>35274.82</v>
      </c>
      <c r="K42" s="18"/>
      <c r="L42" s="394"/>
      <c r="M42" s="364"/>
      <c r="N42" s="23"/>
      <c r="O42" s="15"/>
      <c r="P42" s="15"/>
      <c r="Q42" s="15"/>
      <c r="R42" s="15"/>
      <c r="S42" s="15"/>
      <c r="T42" s="15"/>
      <c r="U42" s="15"/>
      <c r="V42" s="15"/>
    </row>
    <row r="43" spans="1:22" s="57" customFormat="1" outlineLevel="1" x14ac:dyDescent="0.3">
      <c r="A43" s="64" t="s">
        <v>21964</v>
      </c>
      <c r="B43" s="65" t="s">
        <v>50</v>
      </c>
      <c r="C43" s="66"/>
      <c r="D43" s="24"/>
      <c r="E43" s="25"/>
      <c r="F43" s="25"/>
      <c r="G43" s="25"/>
      <c r="H43" s="25"/>
      <c r="I43" s="25"/>
      <c r="J43" s="35"/>
      <c r="K43" s="64"/>
      <c r="L43" s="395"/>
      <c r="M43" s="366"/>
      <c r="N43" s="26"/>
      <c r="O43" s="6"/>
      <c r="P43" s="6"/>
      <c r="Q43" s="6"/>
      <c r="R43" s="6"/>
      <c r="S43" s="6"/>
      <c r="T43" s="6"/>
      <c r="U43" s="6"/>
      <c r="V43" s="6"/>
    </row>
    <row r="44" spans="1:22" s="62" customFormat="1" ht="36" outlineLevel="2" x14ac:dyDescent="0.3">
      <c r="A44" s="8" t="s">
        <v>21965</v>
      </c>
      <c r="B44" s="349" t="str">
        <f>VLOOKUP(C44,'SINAPI dez-24 e CDHU 192'!$A$2:$C$19793,2, FALSE)</f>
        <v xml:space="preserve">LOCACAO DE BOMBA SUBMERSIVEL PARA DRENAGEM E ESGOTAMENTO, MOTOR ELETRICO TRIFASICO, POTENCIA DE 2 CV, DIAMETRO DE RECALQUE DE 3". FAIXA DE OPERACAO Q=70 M3/H (+ OU - 2 M3/H) E AMT=2 M, Q=9,5 M3/H (+ OU - 3,5 M3/H) E AMT = 10 M (+ OU - 2 M)                                                                                                                                                                                                                                                           </v>
      </c>
      <c r="C44" s="61">
        <v>40293</v>
      </c>
      <c r="D44" s="350" t="str">
        <f>VLOOKUP(C44,'SINAPI dez-24 e CDHU 192'!$A$2:$D$19793,3, FALSE)</f>
        <v xml:space="preserve">H     </v>
      </c>
      <c r="E44" s="351">
        <f>24*30*2*2</f>
        <v>2880</v>
      </c>
      <c r="F44" s="352" t="str">
        <f>VLOOKUP(C44,'SINAPI dez-24 e CDHU 192'!$A$2:$D$35393,4, FALSE)</f>
        <v>2,16</v>
      </c>
      <c r="G44" s="353">
        <f>ROUND(E44*F44,2)</f>
        <v>6220.8</v>
      </c>
      <c r="H44" s="354">
        <f>IF(K44="",$G$7,$G$6)</f>
        <v>0.26964989555359087</v>
      </c>
      <c r="I44" s="355">
        <f>ROUND(F44*H44+F44,2)</f>
        <v>2.74</v>
      </c>
      <c r="J44" s="356">
        <f>ROUND(E44*I44,2)</f>
        <v>7891.2</v>
      </c>
      <c r="K44" s="8"/>
      <c r="L44" s="391" t="s">
        <v>21972</v>
      </c>
      <c r="M44" s="362"/>
      <c r="N44" s="36"/>
    </row>
    <row r="45" spans="1:22" s="63" customFormat="1" ht="12.6" outlineLevel="1" thickBot="1" x14ac:dyDescent="0.3">
      <c r="A45" s="11"/>
      <c r="B45" s="12" t="s">
        <v>10</v>
      </c>
      <c r="C45" s="13"/>
      <c r="D45" s="14"/>
      <c r="E45" s="15"/>
      <c r="F45" s="15"/>
      <c r="G45" s="260">
        <f>SUM(G44)</f>
        <v>6220.8</v>
      </c>
      <c r="H45" s="261"/>
      <c r="I45" s="262"/>
      <c r="J45" s="263">
        <f>SUM(J44)</f>
        <v>7891.2</v>
      </c>
      <c r="K45" s="11"/>
      <c r="L45" s="392"/>
      <c r="M45" s="15"/>
      <c r="N45" s="27"/>
      <c r="O45" s="15"/>
      <c r="P45" s="15"/>
      <c r="Q45" s="15"/>
      <c r="R45" s="15"/>
      <c r="S45" s="15"/>
      <c r="T45" s="15"/>
      <c r="U45" s="15"/>
      <c r="V45" s="15"/>
    </row>
    <row r="46" spans="1:22" s="56" customFormat="1" ht="15.75" customHeight="1" thickBot="1" x14ac:dyDescent="0.35">
      <c r="A46" s="46">
        <v>2</v>
      </c>
      <c r="B46" s="38" t="s">
        <v>43839</v>
      </c>
      <c r="C46" s="52"/>
      <c r="D46" s="3"/>
      <c r="E46" s="3"/>
      <c r="F46" s="3"/>
      <c r="G46" s="53">
        <f>G56+G68</f>
        <v>156156.89000000001</v>
      </c>
      <c r="H46" s="3"/>
      <c r="I46" s="3"/>
      <c r="J46" s="54">
        <f>J56+J68</f>
        <v>184226.74</v>
      </c>
      <c r="K46" s="46"/>
      <c r="L46" s="17"/>
      <c r="M46" s="38"/>
      <c r="N46" s="17"/>
      <c r="O46" s="3"/>
      <c r="P46" s="3"/>
      <c r="Q46" s="3"/>
      <c r="R46" s="3"/>
      <c r="S46" s="3"/>
      <c r="T46" s="3"/>
      <c r="U46" s="3"/>
      <c r="V46" s="3"/>
    </row>
    <row r="47" spans="1:22" s="57" customFormat="1" outlineLevel="1" x14ac:dyDescent="0.3">
      <c r="A47" s="58" t="s">
        <v>19</v>
      </c>
      <c r="B47" s="59" t="s">
        <v>43840</v>
      </c>
      <c r="C47" s="60"/>
      <c r="D47" s="5"/>
      <c r="E47" s="6"/>
      <c r="F47" s="6"/>
      <c r="G47" s="6"/>
      <c r="H47" s="6"/>
      <c r="I47" s="6"/>
      <c r="J47" s="28"/>
      <c r="K47" s="58"/>
      <c r="L47" s="387"/>
      <c r="M47" s="159"/>
      <c r="N47" s="7"/>
    </row>
    <row r="48" spans="1:22" s="62" customFormat="1" ht="16.2" customHeight="1" outlineLevel="2" x14ac:dyDescent="0.3">
      <c r="A48" s="8" t="s">
        <v>30</v>
      </c>
      <c r="B48" s="349" t="s">
        <v>43842</v>
      </c>
      <c r="C48" s="61" t="s">
        <v>11657</v>
      </c>
      <c r="D48" s="350" t="str">
        <f>VLOOKUP(C48,'SINAPI dez-24 e CDHU 192'!$A$2:$D$19793,3, FALSE)</f>
        <v>M</v>
      </c>
      <c r="E48" s="351">
        <f>8.14+26.61+8.64</f>
        <v>43.39</v>
      </c>
      <c r="F48" s="352">
        <f>VLOOKUP(C48,'SINAPI dez-24 e CDHU 192'!$A$2:$D$35393,4, FALSE)</f>
        <v>859.73</v>
      </c>
      <c r="G48" s="353">
        <f t="shared" ref="G48:G55" si="16">ROUND(E48*F48,2)</f>
        <v>37303.68</v>
      </c>
      <c r="H48" s="354">
        <f t="shared" ref="H48:H55" si="17">IF(K48="",$G$7,$G$6)</f>
        <v>0.15278047942916406</v>
      </c>
      <c r="I48" s="355">
        <f t="shared" ref="I48:I55" si="18">ROUND(F48*H48+F48,2)</f>
        <v>991.08</v>
      </c>
      <c r="J48" s="356">
        <f t="shared" ref="J48:J55" si="19">ROUND(E48*I48,2)</f>
        <v>43002.96</v>
      </c>
      <c r="K48" s="8" t="s">
        <v>21974</v>
      </c>
      <c r="L48" s="391" t="s">
        <v>21971</v>
      </c>
      <c r="M48" s="362"/>
      <c r="N48" s="142"/>
    </row>
    <row r="49" spans="1:16" s="62" customFormat="1" ht="16.2" customHeight="1" outlineLevel="2" x14ac:dyDescent="0.3">
      <c r="A49" s="8" t="s">
        <v>329</v>
      </c>
      <c r="B49" s="349" t="s">
        <v>43841</v>
      </c>
      <c r="C49" s="61" t="s">
        <v>11651</v>
      </c>
      <c r="D49" s="350" t="str">
        <f>VLOOKUP(C49,'SINAPI dez-24 e CDHU 192'!$A$2:$D$19793,3, FALSE)</f>
        <v>M</v>
      </c>
      <c r="E49" s="351">
        <f>E48</f>
        <v>43.39</v>
      </c>
      <c r="F49" s="352">
        <f>VLOOKUP(C49,'SINAPI dez-24 e CDHU 192'!$A$2:$D$35393,4, FALSE)</f>
        <v>879.7</v>
      </c>
      <c r="G49" s="353">
        <f t="shared" si="16"/>
        <v>38170.18</v>
      </c>
      <c r="H49" s="354">
        <f t="shared" si="17"/>
        <v>0.15278047942916406</v>
      </c>
      <c r="I49" s="355">
        <f t="shared" si="18"/>
        <v>1014.1</v>
      </c>
      <c r="J49" s="356">
        <f t="shared" si="19"/>
        <v>44001.8</v>
      </c>
      <c r="K49" s="8" t="s">
        <v>21974</v>
      </c>
      <c r="L49" s="391" t="s">
        <v>21971</v>
      </c>
      <c r="M49" s="362"/>
      <c r="N49" s="142"/>
    </row>
    <row r="50" spans="1:16" s="62" customFormat="1" ht="24" outlineLevel="2" x14ac:dyDescent="0.3">
      <c r="A50" s="8" t="s">
        <v>31</v>
      </c>
      <c r="B50" s="349" t="str">
        <f>VLOOKUP(C50,'SINAPI dez-24 e CDHU 192'!$A$2:$C$19793,2, FALSE)</f>
        <v>TUBO DE PVC PARA REDE COLETORA DE ESGOTO DE PAREDE MACIÇA, DN 400 MM, JUNTA ELÁSTICA  FORNECIMENTO E ASSENTAMENTO. AF_01/2021</v>
      </c>
      <c r="C50" s="61" t="s">
        <v>1690</v>
      </c>
      <c r="D50" s="350" t="str">
        <f>VLOOKUP(C50,'SINAPI dez-24 e CDHU 192'!$A$2:$D$19793,3, FALSE)</f>
        <v>M</v>
      </c>
      <c r="E50" s="351">
        <f>15.85+48.94</f>
        <v>64.789999999999992</v>
      </c>
      <c r="F50" s="352" t="str">
        <f>VLOOKUP(C50,'SINAPI dez-24 e CDHU 192'!$A$2:$D$35393,4, FALSE)</f>
        <v>617,85</v>
      </c>
      <c r="G50" s="353">
        <f t="shared" si="16"/>
        <v>40030.5</v>
      </c>
      <c r="H50" s="354">
        <f t="shared" si="17"/>
        <v>0.15278047942916406</v>
      </c>
      <c r="I50" s="355">
        <f t="shared" si="18"/>
        <v>712.25</v>
      </c>
      <c r="J50" s="356">
        <f t="shared" si="19"/>
        <v>46146.68</v>
      </c>
      <c r="K50" s="8" t="s">
        <v>21974</v>
      </c>
      <c r="L50" s="391" t="s">
        <v>21971</v>
      </c>
      <c r="M50" s="362"/>
      <c r="N50" s="142"/>
    </row>
    <row r="51" spans="1:16" s="62" customFormat="1" outlineLevel="2" x14ac:dyDescent="0.3">
      <c r="A51" s="8" t="s">
        <v>43829</v>
      </c>
      <c r="B51" s="349" t="s">
        <v>43843</v>
      </c>
      <c r="C51" s="61" t="s">
        <v>1629</v>
      </c>
      <c r="D51" s="350" t="s">
        <v>9</v>
      </c>
      <c r="E51" s="351">
        <v>2</v>
      </c>
      <c r="F51" s="352">
        <v>785</v>
      </c>
      <c r="G51" s="353">
        <f t="shared" si="16"/>
        <v>1570</v>
      </c>
      <c r="H51" s="354">
        <f t="shared" si="17"/>
        <v>0.15278047942916406</v>
      </c>
      <c r="I51" s="355">
        <f t="shared" si="18"/>
        <v>904.93</v>
      </c>
      <c r="J51" s="356">
        <f t="shared" si="19"/>
        <v>1809.86</v>
      </c>
      <c r="K51" s="8" t="s">
        <v>21974</v>
      </c>
      <c r="L51" s="391" t="s">
        <v>21979</v>
      </c>
      <c r="M51" s="362"/>
      <c r="N51" s="142"/>
    </row>
    <row r="52" spans="1:16" s="62" customFormat="1" outlineLevel="2" x14ac:dyDescent="0.3">
      <c r="A52" s="8" t="s">
        <v>43830</v>
      </c>
      <c r="B52" s="349" t="s">
        <v>43844</v>
      </c>
      <c r="C52" s="61" t="s">
        <v>1629</v>
      </c>
      <c r="D52" s="350" t="s">
        <v>9</v>
      </c>
      <c r="E52" s="351">
        <v>2</v>
      </c>
      <c r="F52" s="352">
        <v>884</v>
      </c>
      <c r="G52" s="353">
        <f t="shared" si="16"/>
        <v>1768</v>
      </c>
      <c r="H52" s="354">
        <f t="shared" si="17"/>
        <v>0.15278047942916406</v>
      </c>
      <c r="I52" s="355">
        <f t="shared" si="18"/>
        <v>1019.06</v>
      </c>
      <c r="J52" s="356">
        <f t="shared" si="19"/>
        <v>2038.12</v>
      </c>
      <c r="K52" s="8" t="s">
        <v>21974</v>
      </c>
      <c r="L52" s="391" t="s">
        <v>21979</v>
      </c>
      <c r="M52" s="362"/>
      <c r="N52" s="142"/>
    </row>
    <row r="53" spans="1:16" s="62" customFormat="1" ht="24" outlineLevel="2" x14ac:dyDescent="0.3">
      <c r="A53" s="8" t="s">
        <v>43852</v>
      </c>
      <c r="B53" s="349" t="str">
        <f>VLOOKUP(C53,'SINAPI dez-24 e CDHU 192'!$A$2:$C$19793,2, FALSE)</f>
        <v>ASSENTAMENTO DE TUBO DE FERRO FUNDIDO PARA REDE DE ÁGUA, DN 250 MM, JUNTA ELÁSTICA, INSTALADO EM LOCAL COM NÍVEL ALTO DE INTERFERÊNCIAS (NÃO INCLUI FORNECIMENTO). AF_11/2017</v>
      </c>
      <c r="C53" s="61" t="s">
        <v>1635</v>
      </c>
      <c r="D53" s="350" t="s">
        <v>9</v>
      </c>
      <c r="E53" s="351">
        <f>E48</f>
        <v>43.39</v>
      </c>
      <c r="F53" s="352" t="str">
        <f>VLOOKUP(C53,'SINAPI dez-24 e CDHU 192'!$A$2:$D$35393,4, FALSE)</f>
        <v>17,63</v>
      </c>
      <c r="G53" s="353">
        <f t="shared" si="16"/>
        <v>764.97</v>
      </c>
      <c r="H53" s="354">
        <f t="shared" si="17"/>
        <v>0.26964989555359087</v>
      </c>
      <c r="I53" s="355">
        <f t="shared" si="18"/>
        <v>22.38</v>
      </c>
      <c r="J53" s="356">
        <f t="shared" si="19"/>
        <v>971.07</v>
      </c>
      <c r="K53" s="8"/>
      <c r="L53" s="391" t="s">
        <v>21971</v>
      </c>
      <c r="M53" s="362"/>
      <c r="N53" s="142"/>
    </row>
    <row r="54" spans="1:16" s="62" customFormat="1" ht="24" outlineLevel="2" x14ac:dyDescent="0.3">
      <c r="A54" s="8" t="s">
        <v>43853</v>
      </c>
      <c r="B54" s="349" t="str">
        <f>VLOOKUP(C54,'SINAPI dez-24 e CDHU 192'!$A$2:$C$19793,2, FALSE)</f>
        <v>ASSENTAMENTO DE TUBO DE FERRO FUNDIDO PARA REDE DE ÁGUA, DN 300 MM, JUNTA ELÁSTICA, INSTALADO EM LOCAL COM NÍVEL ALTO DE INTERFERÊNCIAS (NÃO INCLUI FORNECIMENTO). AF_11/2017</v>
      </c>
      <c r="C54" s="61" t="s">
        <v>1636</v>
      </c>
      <c r="D54" s="350" t="s">
        <v>9</v>
      </c>
      <c r="E54" s="351">
        <f>E49</f>
        <v>43.39</v>
      </c>
      <c r="F54" s="352" t="str">
        <f>VLOOKUP(C54,'SINAPI dez-24 e CDHU 192'!$A$2:$D$35393,4, FALSE)</f>
        <v>20,19</v>
      </c>
      <c r="G54" s="353">
        <f t="shared" si="16"/>
        <v>876.04</v>
      </c>
      <c r="H54" s="354">
        <f t="shared" si="17"/>
        <v>0.26964989555359087</v>
      </c>
      <c r="I54" s="355">
        <f t="shared" si="18"/>
        <v>25.63</v>
      </c>
      <c r="J54" s="356">
        <f t="shared" si="19"/>
        <v>1112.0899999999999</v>
      </c>
      <c r="K54" s="8"/>
      <c r="L54" s="391" t="s">
        <v>21971</v>
      </c>
      <c r="M54" s="362"/>
      <c r="N54" s="142"/>
    </row>
    <row r="55" spans="1:16" s="62" customFormat="1" ht="24" outlineLevel="2" x14ac:dyDescent="0.3">
      <c r="A55" s="8" t="s">
        <v>43854</v>
      </c>
      <c r="B55" s="349" t="str">
        <f>VLOOKUP(C55,'SINAPI dez-24 e CDHU 192'!$A$2:$C$19793,2, FALSE)</f>
        <v>ASSENTAMENTO DE TUBO DE PVC PARA REDE COLETORA DE ESGOTO DE PAREDE MACIÇA, DN 400 MM, JUNTA ELÁSTICA (NÃO INCLUI FORNECIMENTO). AF_01/2021</v>
      </c>
      <c r="C55" s="61" t="s">
        <v>1713</v>
      </c>
      <c r="D55" s="350" t="s">
        <v>9</v>
      </c>
      <c r="E55" s="351">
        <f>E50</f>
        <v>64.789999999999992</v>
      </c>
      <c r="F55" s="352" t="str">
        <f>VLOOKUP(C55,'SINAPI dez-24 e CDHU 192'!$A$2:$D$35393,4, FALSE)</f>
        <v>9,48</v>
      </c>
      <c r="G55" s="353">
        <f t="shared" si="16"/>
        <v>614.21</v>
      </c>
      <c r="H55" s="354">
        <f t="shared" si="17"/>
        <v>0.26964989555359087</v>
      </c>
      <c r="I55" s="355">
        <f t="shared" si="18"/>
        <v>12.04</v>
      </c>
      <c r="J55" s="356">
        <f t="shared" si="19"/>
        <v>780.07</v>
      </c>
      <c r="K55" s="8"/>
      <c r="L55" s="391" t="s">
        <v>21971</v>
      </c>
      <c r="M55" s="362"/>
      <c r="N55" s="142"/>
    </row>
    <row r="56" spans="1:16" s="63" customFormat="1" outlineLevel="1" x14ac:dyDescent="0.25">
      <c r="A56" s="11"/>
      <c r="B56" s="12" t="s">
        <v>10</v>
      </c>
      <c r="C56" s="13"/>
      <c r="D56" s="14"/>
      <c r="E56" s="15"/>
      <c r="F56" s="15"/>
      <c r="G56" s="260">
        <f>SUM(G48:G55)</f>
        <v>121097.58</v>
      </c>
      <c r="H56" s="261"/>
      <c r="I56" s="262"/>
      <c r="J56" s="263">
        <f>SUM(J48:J55)</f>
        <v>139862.65</v>
      </c>
      <c r="K56" s="11"/>
      <c r="L56" s="392"/>
      <c r="M56" s="363"/>
      <c r="N56" s="16"/>
    </row>
    <row r="57" spans="1:16" s="247" customFormat="1" outlineLevel="1" x14ac:dyDescent="0.3">
      <c r="A57" s="248" t="s">
        <v>20</v>
      </c>
      <c r="B57" s="59" t="s">
        <v>21975</v>
      </c>
      <c r="C57" s="249"/>
      <c r="D57" s="5"/>
      <c r="E57" s="6"/>
      <c r="F57" s="265"/>
      <c r="G57" s="256"/>
      <c r="H57" s="257"/>
      <c r="I57" s="258"/>
      <c r="J57" s="259"/>
      <c r="K57" s="248"/>
      <c r="L57" s="396"/>
      <c r="M57" s="250"/>
      <c r="N57" s="250"/>
      <c r="P57" s="250"/>
    </row>
    <row r="58" spans="1:16" s="62" customFormat="1" ht="24" outlineLevel="2" x14ac:dyDescent="0.3">
      <c r="A58" s="8" t="s">
        <v>21981</v>
      </c>
      <c r="B58" s="349" t="str">
        <f>VLOOKUP(C58,'SINAPI dez-24 e CDHU 192'!$A$2:$C$19793,2, FALSE)</f>
        <v xml:space="preserve">TAMPAO FOFO ARTICULADO, CLASSE B125 CARGA MAX 12,5 T, REDONDO, TAMPA 600 MM (COM INSCRICAO EM RELEVO DO TIPO DE REDE)                                                                                                                                                                                                                                                                                                                                                                                     </v>
      </c>
      <c r="C58" s="61">
        <v>11301</v>
      </c>
      <c r="D58" s="350" t="str">
        <f>VLOOKUP(C58,'SINAPI dez-24 e CDHU 192'!$A$2:$D$19793,3, FALSE)</f>
        <v xml:space="preserve">UN    </v>
      </c>
      <c r="E58" s="351">
        <v>2</v>
      </c>
      <c r="F58" s="352" t="str">
        <f>VLOOKUP(C58,'SINAPI dez-24 e CDHU 192'!$A$2:$D$35393,4, FALSE)</f>
        <v>629,09</v>
      </c>
      <c r="G58" s="353">
        <f>ROUND(E58*F58,2)</f>
        <v>1258.18</v>
      </c>
      <c r="H58" s="354">
        <f t="shared" ref="H58:H67" si="20">IF(K58="",$G$7,$G$6)</f>
        <v>0.15278047942916406</v>
      </c>
      <c r="I58" s="355">
        <f>ROUND(F58*H58+F58,2)</f>
        <v>725.2</v>
      </c>
      <c r="J58" s="356">
        <f>ROUND(E58*I58,2)</f>
        <v>1450.4</v>
      </c>
      <c r="K58" s="8" t="s">
        <v>21974</v>
      </c>
      <c r="L58" s="391" t="s">
        <v>21973</v>
      </c>
      <c r="M58" s="362"/>
      <c r="N58" s="36"/>
    </row>
    <row r="59" spans="1:16" s="62" customFormat="1" ht="15" customHeight="1" outlineLevel="2" x14ac:dyDescent="0.3">
      <c r="A59" s="8" t="s">
        <v>43831</v>
      </c>
      <c r="B59" s="349" t="str">
        <f>VLOOKUP(C59,'SINAPI dez-24 e CDHU 192'!$A$2:$C$19793,2, FALSE)</f>
        <v>LASTRO DE CONCRETO MAGRO, APLICADO EM PISOS, LAJES SOBRE SOLO OU RADIERS, ESPESSURA DE 5 CM. AF_07/2016</v>
      </c>
      <c r="C59" s="61" t="s">
        <v>3181</v>
      </c>
      <c r="D59" s="350" t="str">
        <f>VLOOKUP(C59,'SINAPI dez-24 e CDHU 192'!$A$2:$D$19793,3, FALSE)</f>
        <v>M2</v>
      </c>
      <c r="E59" s="351">
        <f>(2*1.9*1.7)+(2*0.3*1.3)</f>
        <v>7.24</v>
      </c>
      <c r="F59" s="352" t="str">
        <f>VLOOKUP(C59,'SINAPI dez-24 e CDHU 192'!$A$2:$D$35393,4, FALSE)</f>
        <v>27,98</v>
      </c>
      <c r="G59" s="353">
        <f t="shared" ref="G59:G67" si="21">ROUND(E59*F59,2)</f>
        <v>202.58</v>
      </c>
      <c r="H59" s="354">
        <f t="shared" si="20"/>
        <v>0.26964989555359087</v>
      </c>
      <c r="I59" s="355">
        <f t="shared" ref="I59:I67" si="22">ROUND(F59*H59+F59,2)</f>
        <v>35.520000000000003</v>
      </c>
      <c r="J59" s="356">
        <f t="shared" ref="J59:J67" si="23">ROUND(E59*I59,2)</f>
        <v>257.16000000000003</v>
      </c>
      <c r="K59" s="8"/>
      <c r="L59" s="391" t="s">
        <v>21980</v>
      </c>
      <c r="M59" s="362"/>
      <c r="N59" s="36"/>
    </row>
    <row r="60" spans="1:16" s="62" customFormat="1" ht="24" outlineLevel="2" x14ac:dyDescent="0.3">
      <c r="A60" s="8" t="s">
        <v>43832</v>
      </c>
      <c r="B60" s="349" t="str">
        <f>VLOOKUP(C60,'SINAPI dez-24 e CDHU 192'!$A$2:$C$19793,2, FALSE)</f>
        <v>CONCRETAGEM DE EDIFICAÇÕES (PAREDES E LAJES) FEITAS COM SISTEMA DE FÔRMAS MANUSEÁVEIS, COM CONCRETO USINADO AUTOADENSÁVEL FCK 25 MPA - LANÇAMENTO E ACABAMENTO. AF_10/2021</v>
      </c>
      <c r="C60" s="61" t="s">
        <v>3424</v>
      </c>
      <c r="D60" s="350" t="str">
        <f>VLOOKUP(C60,'SINAPI dez-24 e CDHU 192'!$A$2:$D$19793,3, FALSE)</f>
        <v>M3</v>
      </c>
      <c r="E60" s="351">
        <f>((1.7*1.9*0.2)+(1.5*0.325*0.15)+((1.9*2.384*0.2)*2)+((1.3*2.384*0.2)*2)+(1.7*1.9*0.15))+((1.7*1.9*0.2)+(1.5*0.325*0.15)+((1.9*2.228*0.2)*2)+((1.3*2.228*0.2)*2)+(1.7*1.9*0.15))+((1.3*0.3*0.3)*2)</f>
        <v>8.5446100000000005</v>
      </c>
      <c r="F60" s="352" t="str">
        <f>VLOOKUP(C60,'SINAPI dez-24 e CDHU 192'!$A$2:$D$35393,4, FALSE)</f>
        <v>572,94</v>
      </c>
      <c r="G60" s="353">
        <f t="shared" si="21"/>
        <v>4895.55</v>
      </c>
      <c r="H60" s="354">
        <f t="shared" si="20"/>
        <v>0.26964989555359087</v>
      </c>
      <c r="I60" s="355">
        <f t="shared" si="22"/>
        <v>727.43</v>
      </c>
      <c r="J60" s="356">
        <f t="shared" si="23"/>
        <v>6215.61</v>
      </c>
      <c r="K60" s="8"/>
      <c r="L60" s="391" t="s">
        <v>21980</v>
      </c>
      <c r="M60" s="362"/>
      <c r="N60" s="36"/>
    </row>
    <row r="61" spans="1:16" s="62" customFormat="1" outlineLevel="2" x14ac:dyDescent="0.3">
      <c r="A61" s="8" t="s">
        <v>43833</v>
      </c>
      <c r="B61" s="349" t="str">
        <f>VLOOKUP(C61,'SINAPI dez-24 e CDHU 192'!$A$2:$C$19793,2, FALSE)</f>
        <v>ARMAÇÃO UTILIZANDO AÇO CA-25 DE 6,3 MM - MONTAGEM. AF_06/2022</v>
      </c>
      <c r="C61" s="61" t="s">
        <v>3357</v>
      </c>
      <c r="D61" s="350" t="str">
        <f>VLOOKUP(C61,'SINAPI dez-24 e CDHU 192'!$A$2:$D$19793,3, FALSE)</f>
        <v>KG</v>
      </c>
      <c r="E61" s="351">
        <f>10+10+4+4+3+3</f>
        <v>34</v>
      </c>
      <c r="F61" s="352" t="str">
        <f>VLOOKUP(C61,'SINAPI dez-24 e CDHU 192'!$A$2:$D$35393,4, FALSE)</f>
        <v>13,05</v>
      </c>
      <c r="G61" s="353">
        <f t="shared" si="21"/>
        <v>443.7</v>
      </c>
      <c r="H61" s="354">
        <f t="shared" si="20"/>
        <v>0.26964989555359087</v>
      </c>
      <c r="I61" s="355">
        <f t="shared" si="22"/>
        <v>16.57</v>
      </c>
      <c r="J61" s="356">
        <f t="shared" si="23"/>
        <v>563.38</v>
      </c>
      <c r="K61" s="8"/>
      <c r="L61" s="391" t="s">
        <v>21980</v>
      </c>
      <c r="M61" s="362"/>
      <c r="N61" s="36"/>
    </row>
    <row r="62" spans="1:16" s="62" customFormat="1" outlineLevel="2" x14ac:dyDescent="0.3">
      <c r="A62" s="8" t="s">
        <v>43834</v>
      </c>
      <c r="B62" s="349" t="str">
        <f>VLOOKUP(C62,'SINAPI dez-24 e CDHU 192'!$A$2:$C$19793,2, FALSE)</f>
        <v>ARMAÇÃO UTILIZANDO AÇO CA-25 DE 8,0 MM - MONTAGEM. AF_06/2022</v>
      </c>
      <c r="C62" s="61" t="s">
        <v>3358</v>
      </c>
      <c r="D62" s="350" t="str">
        <f>VLOOKUP(C62,'SINAPI dez-24 e CDHU 192'!$A$2:$D$19793,3, FALSE)</f>
        <v>KG</v>
      </c>
      <c r="E62" s="351">
        <f>226+213+23+23</f>
        <v>485</v>
      </c>
      <c r="F62" s="352" t="str">
        <f>VLOOKUP(C62,'SINAPI dez-24 e CDHU 192'!$A$2:$D$35393,4, FALSE)</f>
        <v>11,84</v>
      </c>
      <c r="G62" s="353">
        <f t="shared" si="21"/>
        <v>5742.4</v>
      </c>
      <c r="H62" s="354">
        <f t="shared" si="20"/>
        <v>0.26964989555359087</v>
      </c>
      <c r="I62" s="355">
        <f t="shared" si="22"/>
        <v>15.03</v>
      </c>
      <c r="J62" s="356">
        <f t="shared" si="23"/>
        <v>7289.55</v>
      </c>
      <c r="K62" s="8"/>
      <c r="L62" s="391" t="s">
        <v>21980</v>
      </c>
      <c r="M62" s="362"/>
      <c r="N62" s="36"/>
    </row>
    <row r="63" spans="1:16" s="62" customFormat="1" outlineLevel="2" x14ac:dyDescent="0.3">
      <c r="A63" s="8" t="s">
        <v>43835</v>
      </c>
      <c r="B63" s="349" t="str">
        <f>VLOOKUP(C63,'SINAPI dez-24 e CDHU 192'!$A$2:$C$19793,2, FALSE)</f>
        <v>ARMAÇÃO UTILIZANDO AÇO CA-25 DE 10,0 MM - MONTAGEM. AF_06/2022</v>
      </c>
      <c r="C63" s="61" t="s">
        <v>3359</v>
      </c>
      <c r="D63" s="350" t="str">
        <f>VLOOKUP(C63,'SINAPI dez-24 e CDHU 192'!$A$2:$D$19793,3, FALSE)</f>
        <v>KG</v>
      </c>
      <c r="E63" s="351">
        <f>19+19+13+13+12+12</f>
        <v>88</v>
      </c>
      <c r="F63" s="352" t="str">
        <f>VLOOKUP(C63,'SINAPI dez-24 e CDHU 192'!$A$2:$D$35393,4, FALSE)</f>
        <v>11,82</v>
      </c>
      <c r="G63" s="353">
        <f t="shared" si="21"/>
        <v>1040.1600000000001</v>
      </c>
      <c r="H63" s="354">
        <f t="shared" si="20"/>
        <v>0.26964989555359087</v>
      </c>
      <c r="I63" s="355">
        <f t="shared" si="22"/>
        <v>15.01</v>
      </c>
      <c r="J63" s="356">
        <f t="shared" si="23"/>
        <v>1320.88</v>
      </c>
      <c r="K63" s="8"/>
      <c r="L63" s="391" t="s">
        <v>21980</v>
      </c>
      <c r="M63" s="362"/>
      <c r="N63" s="36"/>
    </row>
    <row r="64" spans="1:16" s="62" customFormat="1" outlineLevel="2" x14ac:dyDescent="0.3">
      <c r="A64" s="8" t="s">
        <v>43836</v>
      </c>
      <c r="B64" s="349" t="str">
        <f>VLOOKUP(C64,'SINAPI dez-24 e CDHU 192'!$A$2:$C$19793,2, FALSE)</f>
        <v>ARMAÇÃO UTILIZANDO AÇO CA-25 DE 12,5 MM - MONTAGEM. AF_06/2022</v>
      </c>
      <c r="C64" s="61" t="s">
        <v>3360</v>
      </c>
      <c r="D64" s="350" t="str">
        <f>VLOOKUP(C64,'SINAPI dez-24 e CDHU 192'!$A$2:$D$19793,3, FALSE)</f>
        <v>KG</v>
      </c>
      <c r="E64" s="351">
        <f>21+21+8+8</f>
        <v>58</v>
      </c>
      <c r="F64" s="352" t="str">
        <f>VLOOKUP(C64,'SINAPI dez-24 e CDHU 192'!$A$2:$D$35393,4, FALSE)</f>
        <v>11,13</v>
      </c>
      <c r="G64" s="353">
        <f t="shared" si="21"/>
        <v>645.54</v>
      </c>
      <c r="H64" s="354">
        <f t="shared" si="20"/>
        <v>0.26964989555359087</v>
      </c>
      <c r="I64" s="355">
        <f t="shared" si="22"/>
        <v>14.13</v>
      </c>
      <c r="J64" s="356">
        <f t="shared" si="23"/>
        <v>819.54</v>
      </c>
      <c r="K64" s="8"/>
      <c r="L64" s="391" t="s">
        <v>21980</v>
      </c>
      <c r="M64" s="362"/>
      <c r="N64" s="36"/>
    </row>
    <row r="65" spans="1:17" s="62" customFormat="1" outlineLevel="2" x14ac:dyDescent="0.3">
      <c r="A65" s="8" t="s">
        <v>43837</v>
      </c>
      <c r="B65" s="349" t="str">
        <f>VLOOKUP(C65,'SINAPI dez-24 e CDHU 192'!$A$2:$C$19793,2, FALSE)</f>
        <v>ARMAÇÃO UTILIZANDO AÇO CA-25 DE 16,0 MM - MONTAGEM. AF_06/2022</v>
      </c>
      <c r="C65" s="61" t="s">
        <v>3361</v>
      </c>
      <c r="D65" s="350" t="str">
        <f>VLOOKUP(C65,'SINAPI dez-24 e CDHU 192'!$A$2:$D$19793,3, FALSE)</f>
        <v>KG</v>
      </c>
      <c r="E65" s="351">
        <f>49+49</f>
        <v>98</v>
      </c>
      <c r="F65" s="352" t="str">
        <f>VLOOKUP(C65,'SINAPI dez-24 e CDHU 192'!$A$2:$D$35393,4, FALSE)</f>
        <v>10,55</v>
      </c>
      <c r="G65" s="353">
        <f t="shared" si="21"/>
        <v>1033.9000000000001</v>
      </c>
      <c r="H65" s="354">
        <f t="shared" si="20"/>
        <v>0.26964989555359087</v>
      </c>
      <c r="I65" s="355">
        <f t="shared" si="22"/>
        <v>13.39</v>
      </c>
      <c r="J65" s="356">
        <f t="shared" si="23"/>
        <v>1312.22</v>
      </c>
      <c r="K65" s="8"/>
      <c r="L65" s="391" t="s">
        <v>21980</v>
      </c>
      <c r="M65" s="362"/>
      <c r="N65" s="36"/>
    </row>
    <row r="66" spans="1:17" s="62" customFormat="1" ht="24" outlineLevel="2" x14ac:dyDescent="0.3">
      <c r="A66" s="8" t="s">
        <v>43838</v>
      </c>
      <c r="B66" s="349" t="str">
        <f>VLOOKUP(C66,'SINAPI dez-24 e CDHU 192'!$A$2:$C$19793,2, FALSE)</f>
        <v>FABRICAÇÃO DE FÔRMA PARA PILARES E ESTRUTURAS SIMILARES, EM CHAPA DE MADEIRA COMPENSADA RESINADA, E = 17 MM. AF_09/2020</v>
      </c>
      <c r="C66" s="61" t="s">
        <v>3195</v>
      </c>
      <c r="D66" s="350" t="str">
        <f>VLOOKUP(C66,'SINAPI dez-24 e CDHU 192'!$A$2:$D$19793,3, FALSE)</f>
        <v>M2</v>
      </c>
      <c r="E66" s="351">
        <f>((1.5*0.325*2)+((1.9*2.384)*2)+((1.5*2.384)*2)+((1.3*2.384)*2)+((1.1*2.384)*2)+(1.7*1.9)+(1.7+1.9*0.15*2))+((1.5*0.325*2)+((1.9*2.228)*2)+((1.5*2.228)*2)+((1.3*2.228)*2)+((1.1*2.228)*2)+(1.7*1.9)+(1.7+1.9*0.15*2))+((((1.3*0.3)+(1.3*0.3))*2)*2)</f>
        <v>69.569200000000009</v>
      </c>
      <c r="F66" s="352" t="str">
        <f>VLOOKUP(C66,'SINAPI dez-24 e CDHU 192'!$A$2:$D$35393,4, FALSE)</f>
        <v>149,99</v>
      </c>
      <c r="G66" s="353">
        <f t="shared" si="21"/>
        <v>10434.68</v>
      </c>
      <c r="H66" s="354">
        <f t="shared" si="20"/>
        <v>0.26964989555359087</v>
      </c>
      <c r="I66" s="355">
        <f t="shared" si="22"/>
        <v>190.43</v>
      </c>
      <c r="J66" s="356">
        <f t="shared" si="23"/>
        <v>13248.06</v>
      </c>
      <c r="K66" s="8"/>
      <c r="L66" s="391" t="s">
        <v>21980</v>
      </c>
      <c r="M66" s="362"/>
      <c r="N66" s="36"/>
    </row>
    <row r="67" spans="1:17" s="62" customFormat="1" ht="24" outlineLevel="2" x14ac:dyDescent="0.3">
      <c r="A67" s="8" t="s">
        <v>43845</v>
      </c>
      <c r="B67" s="349" t="str">
        <f>VLOOKUP(C67,'SINAPI dez-24 e CDHU 192'!$A$2:$C$19793,2, FALSE)</f>
        <v>MONTAGEM E DESMONTAGEM DE FÔRMA DE PILARES RETANGULARES E ESTRUTURAS SIMILARES, PÉ-DIREITO SIMPLES, EM CHAPA DE MADEIRA COMPENSADA RESINADA, 2 UTILIZAÇÕES. AF_09/2020</v>
      </c>
      <c r="C67" s="61" t="s">
        <v>3209</v>
      </c>
      <c r="D67" s="350" t="str">
        <f>VLOOKUP(C67,'SINAPI dez-24 e CDHU 192'!$A$2:$D$19793,3, FALSE)</f>
        <v>M2</v>
      </c>
      <c r="E67" s="351">
        <f>E66</f>
        <v>69.569200000000009</v>
      </c>
      <c r="F67" s="352" t="str">
        <f>VLOOKUP(C67,'SINAPI dez-24 e CDHU 192'!$A$2:$D$35393,4, FALSE)</f>
        <v>134,58</v>
      </c>
      <c r="G67" s="353">
        <f t="shared" si="21"/>
        <v>9362.6200000000008</v>
      </c>
      <c r="H67" s="354">
        <f t="shared" si="20"/>
        <v>0.26964989555359087</v>
      </c>
      <c r="I67" s="355">
        <f t="shared" si="22"/>
        <v>170.87</v>
      </c>
      <c r="J67" s="356">
        <f t="shared" si="23"/>
        <v>11887.29</v>
      </c>
      <c r="K67" s="8"/>
      <c r="L67" s="391" t="s">
        <v>21980</v>
      </c>
      <c r="M67" s="362"/>
      <c r="N67" s="36"/>
    </row>
    <row r="68" spans="1:17" s="266" customFormat="1" ht="12.6" outlineLevel="1" thickBot="1" x14ac:dyDescent="0.25">
      <c r="A68" s="397"/>
      <c r="B68" s="398" t="s">
        <v>10</v>
      </c>
      <c r="C68" s="399"/>
      <c r="D68" s="21"/>
      <c r="E68" s="22"/>
      <c r="F68" s="400"/>
      <c r="G68" s="401">
        <f>SUM(G58:G67)</f>
        <v>35059.310000000005</v>
      </c>
      <c r="H68" s="402"/>
      <c r="I68" s="403"/>
      <c r="J68" s="404">
        <f>SUM(J58:J67)</f>
        <v>44364.090000000004</v>
      </c>
      <c r="K68" s="397"/>
      <c r="L68" s="405"/>
    </row>
    <row r="69" spans="1:17" x14ac:dyDescent="0.25">
      <c r="A69" s="67"/>
      <c r="B69" s="367"/>
      <c r="C69" s="368"/>
      <c r="D69" s="359"/>
      <c r="E69" s="359"/>
      <c r="F69" s="194"/>
      <c r="G69" s="194"/>
      <c r="H69" s="195"/>
      <c r="I69" s="196"/>
      <c r="J69" s="194"/>
      <c r="K69" s="360"/>
      <c r="L69" s="367"/>
    </row>
    <row r="70" spans="1:17" ht="39.75" customHeight="1" x14ac:dyDescent="0.3">
      <c r="A70" s="67"/>
      <c r="B70" s="30"/>
      <c r="E70" s="359"/>
      <c r="F70" s="194"/>
      <c r="G70" s="194"/>
      <c r="H70" s="195"/>
      <c r="I70" s="196"/>
      <c r="J70" s="194"/>
      <c r="K70" s="360"/>
      <c r="L70" s="30"/>
      <c r="M70" s="39"/>
      <c r="N70" s="70"/>
      <c r="O70" s="70"/>
      <c r="P70" s="71"/>
      <c r="Q70" s="71"/>
    </row>
    <row r="71" spans="1:17" x14ac:dyDescent="0.3">
      <c r="A71" s="67"/>
      <c r="B71" s="56" t="s">
        <v>21949</v>
      </c>
      <c r="F71" s="194"/>
      <c r="G71" s="358" t="s">
        <v>330</v>
      </c>
      <c r="H71" s="195"/>
      <c r="I71" s="196"/>
      <c r="J71" s="133"/>
      <c r="K71" s="158"/>
      <c r="L71" s="31" t="s">
        <v>330</v>
      </c>
      <c r="M71" s="75"/>
      <c r="N71" s="74"/>
      <c r="P71" s="76"/>
      <c r="Q71" s="76"/>
    </row>
    <row r="72" spans="1:17" x14ac:dyDescent="0.3">
      <c r="A72" s="67"/>
      <c r="F72" s="194"/>
      <c r="G72" s="197" t="s">
        <v>331</v>
      </c>
      <c r="H72" s="195"/>
      <c r="I72" s="196"/>
      <c r="J72" s="133"/>
      <c r="K72" s="158"/>
      <c r="L72" s="278" t="s">
        <v>331</v>
      </c>
      <c r="M72" s="77"/>
      <c r="N72" s="70"/>
      <c r="P72" s="71"/>
      <c r="Q72" s="72"/>
    </row>
    <row r="73" spans="1:17" ht="17.25" customHeight="1" thickBot="1" x14ac:dyDescent="0.35">
      <c r="A73" s="78"/>
      <c r="B73" s="32"/>
      <c r="C73" s="79"/>
      <c r="D73" s="80"/>
      <c r="E73" s="80"/>
      <c r="F73" s="81"/>
      <c r="G73" s="33" t="s">
        <v>21982</v>
      </c>
      <c r="H73" s="82"/>
      <c r="I73" s="83"/>
      <c r="J73" s="151"/>
      <c r="K73" s="160"/>
      <c r="L73" s="33" t="s">
        <v>21982</v>
      </c>
      <c r="M73" s="192"/>
      <c r="N73" s="70"/>
      <c r="P73" s="71"/>
      <c r="Q73" s="72"/>
    </row>
    <row r="74" spans="1:17" x14ac:dyDescent="0.25">
      <c r="E74" s="84"/>
    </row>
  </sheetData>
  <autoFilter ref="C8:K68" xr:uid="{EE0EC967-D3A6-4DAC-BFBF-5FDAB9CE2026}"/>
  <mergeCells count="1">
    <mergeCell ref="H2:I2"/>
  </mergeCells>
  <conditionalFormatting sqref="C9:C67">
    <cfRule type="expression" dxfId="9" priority="1" stopIfTrue="1">
      <formula>IF(AND(LEFT(C9,3)&lt;&gt;"VIR",LEFT(C9,3)&lt;&gt;"DUV",C9&lt;&gt;""),TRUE,FALSE)</formula>
    </cfRule>
  </conditionalFormatting>
  <conditionalFormatting sqref="C68">
    <cfRule type="expression" dxfId="8" priority="2" stopIfTrue="1">
      <formula>IF(AND(LEFT(C68,4)&lt;&gt;"SERT",LEFT(C68,4)&lt;&gt;"DUV",C68&lt;&gt;""),TRUE,FALSE)</formula>
    </cfRule>
  </conditionalFormatting>
  <printOptions horizontalCentered="1"/>
  <pageMargins left="0.51181102362204722" right="0.51181102362204722" top="0.94488188976377963" bottom="0.39370078740157483" header="0.31496062992125984" footer="0.31496062992125984"/>
  <pageSetup paperSize="9" scale="60" fitToHeight="2" orientation="landscape" r:id="rId1"/>
  <headerFooter>
    <oddHeader>&amp;L&amp;G&amp;C&amp;"-,Negrito"&amp;26&amp;K08-008ENG CONSULTORIA E PROJETOS LTDA.&amp;R&amp;"Calibri,Regular"&amp;9   &amp;K00+000.&amp;K01+000
Página &amp;P de &amp;N          &amp;K00+000.&amp;K01+000
  &amp;K00+000.</oddHeader>
  </headerFooter>
  <rowBreaks count="1" manualBreakCount="1">
    <brk id="45" max="11" man="1"/>
  </rowBreaks>
  <legacyDrawingHF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636F22-C643-4978-AB1B-946A6C034372}">
  <sheetPr codeName="Planilha3"/>
  <dimension ref="A1:L44"/>
  <sheetViews>
    <sheetView tabSelected="1" view="pageBreakPreview" topLeftCell="A4" zoomScale="115" zoomScaleNormal="100" zoomScaleSheetLayoutView="115" workbookViewId="0">
      <selection activeCell="B27" sqref="B27"/>
    </sheetView>
  </sheetViews>
  <sheetFormatPr defaultRowHeight="14.4" x14ac:dyDescent="0.3"/>
  <cols>
    <col min="1" max="1" width="58.88671875" customWidth="1"/>
    <col min="2" max="2" width="10.44140625" customWidth="1"/>
    <col min="3" max="3" width="11.5546875" customWidth="1"/>
    <col min="4" max="6" width="6.44140625" bestFit="1" customWidth="1"/>
  </cols>
  <sheetData>
    <row r="1" spans="1:12" s="90" customFormat="1" ht="29.25" customHeight="1" thickBot="1" x14ac:dyDescent="0.3">
      <c r="A1" s="287" t="s">
        <v>21947</v>
      </c>
      <c r="B1" s="288"/>
      <c r="C1" s="289"/>
      <c r="D1" s="88"/>
      <c r="E1" s="88"/>
      <c r="F1" s="88"/>
      <c r="G1" s="88"/>
      <c r="H1" s="88"/>
      <c r="I1" s="88"/>
      <c r="J1" s="89"/>
      <c r="K1" s="34" t="s">
        <v>21913</v>
      </c>
      <c r="L1" s="57"/>
    </row>
    <row r="2" spans="1:12" ht="25.5" customHeight="1" x14ac:dyDescent="0.3">
      <c r="A2" s="284" t="s">
        <v>21915</v>
      </c>
      <c r="B2" s="285"/>
      <c r="C2" s="286"/>
    </row>
    <row r="3" spans="1:12" ht="25.5" customHeight="1" x14ac:dyDescent="0.3">
      <c r="A3" s="174" t="s">
        <v>21916</v>
      </c>
      <c r="B3" s="166" t="s">
        <v>21917</v>
      </c>
      <c r="C3" s="175" t="s">
        <v>21918</v>
      </c>
      <c r="D3" t="s">
        <v>21919</v>
      </c>
      <c r="E3" t="s">
        <v>21920</v>
      </c>
      <c r="F3" t="s">
        <v>21921</v>
      </c>
    </row>
    <row r="4" spans="1:12" x14ac:dyDescent="0.3">
      <c r="A4" s="176" t="s">
        <v>21922</v>
      </c>
      <c r="B4" s="167" t="s">
        <v>21923</v>
      </c>
      <c r="C4" s="177">
        <v>3.4299999999999997E-2</v>
      </c>
      <c r="D4" s="168">
        <v>3.4299999999999997E-2</v>
      </c>
      <c r="E4" s="168">
        <v>4.9299999999999997E-2</v>
      </c>
      <c r="F4" s="168">
        <v>6.7100000000000007E-2</v>
      </c>
    </row>
    <row r="5" spans="1:12" x14ac:dyDescent="0.3">
      <c r="A5" s="176" t="s">
        <v>21924</v>
      </c>
      <c r="B5" s="167" t="s">
        <v>21925</v>
      </c>
      <c r="C5" s="177">
        <v>4.8999999999999998E-3</v>
      </c>
      <c r="D5" s="168">
        <v>2.8E-3</v>
      </c>
      <c r="E5" s="168">
        <v>4.8999999999999998E-3</v>
      </c>
      <c r="F5" s="168">
        <v>7.4999999999999997E-3</v>
      </c>
    </row>
    <row r="6" spans="1:12" x14ac:dyDescent="0.3">
      <c r="A6" s="176" t="s">
        <v>21926</v>
      </c>
      <c r="B6" s="167" t="s">
        <v>21927</v>
      </c>
      <c r="C6" s="177">
        <v>1.3899999999999999E-2</v>
      </c>
      <c r="D6" s="168">
        <v>0.01</v>
      </c>
      <c r="E6" s="168">
        <v>1.3899999999999999E-2</v>
      </c>
      <c r="F6" s="168">
        <v>1.7399999999999999E-2</v>
      </c>
    </row>
    <row r="7" spans="1:12" x14ac:dyDescent="0.3">
      <c r="A7" s="176" t="s">
        <v>21928</v>
      </c>
      <c r="B7" s="167" t="s">
        <v>21929</v>
      </c>
      <c r="C7" s="177">
        <v>9.9000000000000008E-3</v>
      </c>
      <c r="D7" s="168">
        <v>9.4000000000000004E-3</v>
      </c>
      <c r="E7" s="168">
        <v>9.9000000000000008E-3</v>
      </c>
      <c r="F7" s="168">
        <v>1.17E-2</v>
      </c>
    </row>
    <row r="8" spans="1:12" x14ac:dyDescent="0.3">
      <c r="A8" s="176" t="s">
        <v>21930</v>
      </c>
      <c r="B8" s="167" t="s">
        <v>5</v>
      </c>
      <c r="C8" s="177">
        <v>8.0399999999999999E-2</v>
      </c>
      <c r="D8" s="168">
        <v>6.7400000000000002E-2</v>
      </c>
      <c r="E8" s="168">
        <v>8.0399999999999999E-2</v>
      </c>
      <c r="F8" s="168">
        <v>9.4E-2</v>
      </c>
    </row>
    <row r="9" spans="1:12" x14ac:dyDescent="0.3">
      <c r="A9" s="176" t="s">
        <v>21931</v>
      </c>
      <c r="B9" s="167" t="s">
        <v>21932</v>
      </c>
      <c r="C9" s="177">
        <f>C10+C11</f>
        <v>3.6499999999999998E-2</v>
      </c>
      <c r="D9" s="169">
        <v>3.65</v>
      </c>
      <c r="E9" s="169">
        <v>3.65</v>
      </c>
      <c r="F9" s="169">
        <v>3.65</v>
      </c>
    </row>
    <row r="10" spans="1:12" x14ac:dyDescent="0.3">
      <c r="A10" s="178" t="s">
        <v>21933</v>
      </c>
      <c r="B10" s="170"/>
      <c r="C10" s="179">
        <v>0.03</v>
      </c>
      <c r="D10" s="169"/>
      <c r="E10" s="169"/>
      <c r="F10" s="169"/>
    </row>
    <row r="11" spans="1:12" x14ac:dyDescent="0.3">
      <c r="A11" s="178" t="s">
        <v>21934</v>
      </c>
      <c r="B11" s="170"/>
      <c r="C11" s="179">
        <v>6.4999999999999997E-3</v>
      </c>
      <c r="D11" s="169"/>
      <c r="E11" s="169"/>
      <c r="F11" s="169"/>
    </row>
    <row r="12" spans="1:12" x14ac:dyDescent="0.3">
      <c r="A12" s="176" t="s">
        <v>21935</v>
      </c>
      <c r="B12" s="167" t="s">
        <v>21936</v>
      </c>
      <c r="C12" s="177">
        <f>C13*C14</f>
        <v>1.35E-2</v>
      </c>
      <c r="D12" s="169">
        <v>0</v>
      </c>
      <c r="E12" s="169">
        <v>2.5</v>
      </c>
      <c r="F12" s="169">
        <v>5</v>
      </c>
    </row>
    <row r="13" spans="1:12" x14ac:dyDescent="0.3">
      <c r="A13" s="178" t="s">
        <v>21937</v>
      </c>
      <c r="B13" s="170"/>
      <c r="C13" s="179">
        <v>0.45</v>
      </c>
      <c r="D13" s="169"/>
      <c r="E13" s="169"/>
      <c r="F13" s="169"/>
    </row>
    <row r="14" spans="1:12" x14ac:dyDescent="0.3">
      <c r="A14" s="178" t="s">
        <v>21938</v>
      </c>
      <c r="B14" s="170"/>
      <c r="C14" s="180">
        <v>0.03</v>
      </c>
      <c r="D14" s="169"/>
      <c r="E14" s="169"/>
      <c r="F14" s="169"/>
    </row>
    <row r="15" spans="1:12" x14ac:dyDescent="0.3">
      <c r="A15" s="181" t="s">
        <v>21939</v>
      </c>
      <c r="B15" s="171" t="s">
        <v>21940</v>
      </c>
      <c r="C15" s="182">
        <v>4.4999999999999998E-2</v>
      </c>
      <c r="D15" s="169">
        <v>0</v>
      </c>
      <c r="E15" s="169">
        <v>2</v>
      </c>
      <c r="F15" s="169">
        <v>2</v>
      </c>
    </row>
    <row r="16" spans="1:12" x14ac:dyDescent="0.3">
      <c r="A16" s="178"/>
      <c r="B16" s="170"/>
      <c r="C16" s="179"/>
      <c r="D16" s="169">
        <v>20.76</v>
      </c>
      <c r="E16" s="169">
        <v>24.18</v>
      </c>
      <c r="F16" s="169">
        <v>26.44</v>
      </c>
    </row>
    <row r="17" spans="1:9" x14ac:dyDescent="0.3">
      <c r="A17" s="183" t="s">
        <v>21941</v>
      </c>
      <c r="B17" s="172" t="s">
        <v>21942</v>
      </c>
      <c r="C17" s="184">
        <f>(1+C4+C5+C6)*(1+C7)*(1+C8)/(1-C9-C12)-1</f>
        <v>0.20950858471157874</v>
      </c>
      <c r="D17" s="169"/>
      <c r="E17" s="169"/>
      <c r="F17" s="169"/>
    </row>
    <row r="18" spans="1:9" ht="29.25" customHeight="1" x14ac:dyDescent="0.3">
      <c r="A18" s="185" t="s">
        <v>21943</v>
      </c>
      <c r="B18" s="173" t="s">
        <v>21944</v>
      </c>
      <c r="C18" s="186">
        <f>(1+C4+C5+C6)*(1+C7)*(1+C8)/(1-C9-C12-C15)-1</f>
        <v>0.26964989555359087</v>
      </c>
      <c r="D18" s="169">
        <f>D16+2</f>
        <v>22.76</v>
      </c>
      <c r="E18" s="169">
        <f t="shared" ref="E18:F18" si="0">E16+2</f>
        <v>26.18</v>
      </c>
      <c r="F18" s="169">
        <f t="shared" si="0"/>
        <v>28.44</v>
      </c>
    </row>
    <row r="19" spans="1:9" ht="124.5" customHeight="1" thickBot="1" x14ac:dyDescent="0.35">
      <c r="A19" s="187"/>
      <c r="B19" s="188"/>
      <c r="C19" s="189"/>
    </row>
    <row r="20" spans="1:9" ht="28.5" customHeight="1" x14ac:dyDescent="0.3">
      <c r="A20" s="284" t="s">
        <v>21915</v>
      </c>
      <c r="B20" s="285"/>
      <c r="C20" s="286"/>
      <c r="I20" t="s">
        <v>21948</v>
      </c>
    </row>
    <row r="21" spans="1:9" ht="30.75" customHeight="1" x14ac:dyDescent="0.3">
      <c r="A21" s="174" t="s">
        <v>39</v>
      </c>
      <c r="B21" s="166" t="s">
        <v>21917</v>
      </c>
      <c r="C21" s="175" t="s">
        <v>21918</v>
      </c>
      <c r="D21" t="s">
        <v>21919</v>
      </c>
      <c r="E21" t="s">
        <v>21920</v>
      </c>
      <c r="F21" t="s">
        <v>21921</v>
      </c>
    </row>
    <row r="22" spans="1:9" x14ac:dyDescent="0.3">
      <c r="A22" s="176" t="s">
        <v>21922</v>
      </c>
      <c r="B22" s="167" t="s">
        <v>21923</v>
      </c>
      <c r="C22" s="177">
        <v>3.4500000000000003E-2</v>
      </c>
      <c r="D22" s="169">
        <v>1.5</v>
      </c>
      <c r="E22" s="169">
        <v>3.45</v>
      </c>
      <c r="F22" s="169">
        <v>4.49</v>
      </c>
    </row>
    <row r="23" spans="1:9" x14ac:dyDescent="0.3">
      <c r="A23" s="176" t="s">
        <v>21924</v>
      </c>
      <c r="B23" s="167" t="s">
        <v>21925</v>
      </c>
      <c r="C23" s="177">
        <v>4.7999999999999996E-3</v>
      </c>
      <c r="D23" s="169">
        <v>0.3</v>
      </c>
      <c r="E23" s="169">
        <v>0.48</v>
      </c>
      <c r="F23" s="169">
        <v>0.82</v>
      </c>
    </row>
    <row r="24" spans="1:9" x14ac:dyDescent="0.3">
      <c r="A24" s="176" t="s">
        <v>21926</v>
      </c>
      <c r="B24" s="167" t="s">
        <v>21927</v>
      </c>
      <c r="C24" s="177">
        <v>8.5000000000000006E-3</v>
      </c>
      <c r="D24" s="169">
        <v>0.56000000000000005</v>
      </c>
      <c r="E24" s="169">
        <v>0.85</v>
      </c>
      <c r="F24" s="169">
        <v>0.89</v>
      </c>
    </row>
    <row r="25" spans="1:9" x14ac:dyDescent="0.3">
      <c r="A25" s="176" t="s">
        <v>21928</v>
      </c>
      <c r="B25" s="167" t="s">
        <v>21929</v>
      </c>
      <c r="C25" s="177">
        <v>8.5000000000000006E-3</v>
      </c>
      <c r="D25" s="169">
        <v>0.85</v>
      </c>
      <c r="E25" s="169">
        <v>0.85</v>
      </c>
      <c r="F25" s="169">
        <v>1.1100000000000001</v>
      </c>
    </row>
    <row r="26" spans="1:9" x14ac:dyDescent="0.3">
      <c r="A26" s="176" t="s">
        <v>21930</v>
      </c>
      <c r="B26" s="167" t="s">
        <v>5</v>
      </c>
      <c r="C26" s="177">
        <v>5.11E-2</v>
      </c>
      <c r="D26" s="169">
        <v>3.5</v>
      </c>
      <c r="E26" s="169">
        <v>5.1100000000000003</v>
      </c>
      <c r="F26" s="169">
        <v>6.22</v>
      </c>
    </row>
    <row r="27" spans="1:9" x14ac:dyDescent="0.3">
      <c r="A27" s="176" t="s">
        <v>21931</v>
      </c>
      <c r="B27" s="167" t="s">
        <v>21932</v>
      </c>
      <c r="C27" s="177">
        <f>C28+C29</f>
        <v>3.6499999999999998E-2</v>
      </c>
      <c r="D27" s="169">
        <v>3.65</v>
      </c>
      <c r="E27" s="169">
        <v>3.65</v>
      </c>
      <c r="F27" s="169">
        <v>3.65</v>
      </c>
    </row>
    <row r="28" spans="1:9" x14ac:dyDescent="0.3">
      <c r="A28" s="178" t="s">
        <v>21933</v>
      </c>
      <c r="B28" s="170"/>
      <c r="C28" s="179">
        <v>0.03</v>
      </c>
      <c r="D28" s="169"/>
      <c r="E28" s="169"/>
      <c r="F28" s="169"/>
    </row>
    <row r="29" spans="1:9" x14ac:dyDescent="0.3">
      <c r="A29" s="178" t="s">
        <v>21934</v>
      </c>
      <c r="B29" s="170"/>
      <c r="C29" s="179">
        <v>6.4999999999999997E-3</v>
      </c>
      <c r="D29" s="169"/>
      <c r="E29" s="169"/>
      <c r="F29" s="169"/>
    </row>
    <row r="30" spans="1:9" x14ac:dyDescent="0.3">
      <c r="A30" s="176" t="s">
        <v>21935</v>
      </c>
      <c r="B30" s="167" t="s">
        <v>21936</v>
      </c>
      <c r="C30" s="177">
        <f>C31*C32</f>
        <v>0</v>
      </c>
      <c r="D30" s="169">
        <v>0</v>
      </c>
      <c r="E30" s="169">
        <v>2.5</v>
      </c>
      <c r="F30" s="169">
        <v>5</v>
      </c>
    </row>
    <row r="31" spans="1:9" x14ac:dyDescent="0.3">
      <c r="A31" s="178" t="s">
        <v>21937</v>
      </c>
      <c r="B31" s="170"/>
      <c r="C31" s="179">
        <v>0</v>
      </c>
      <c r="D31" s="169"/>
      <c r="E31" s="169"/>
      <c r="F31" s="169"/>
    </row>
    <row r="32" spans="1:9" x14ac:dyDescent="0.3">
      <c r="A32" s="178" t="s">
        <v>21938</v>
      </c>
      <c r="B32" s="170"/>
      <c r="C32" s="180">
        <v>0.03</v>
      </c>
      <c r="D32" s="169"/>
      <c r="E32" s="169"/>
      <c r="F32" s="169"/>
    </row>
    <row r="33" spans="1:6" x14ac:dyDescent="0.3">
      <c r="A33" s="181" t="s">
        <v>21939</v>
      </c>
      <c r="B33" s="171" t="s">
        <v>21940</v>
      </c>
      <c r="C33" s="182">
        <v>0</v>
      </c>
      <c r="D33" s="169">
        <v>0</v>
      </c>
      <c r="E33" s="169">
        <v>2</v>
      </c>
      <c r="F33" s="169">
        <v>2</v>
      </c>
    </row>
    <row r="34" spans="1:6" x14ac:dyDescent="0.3">
      <c r="A34" s="178"/>
      <c r="B34" s="170"/>
      <c r="C34" s="179"/>
      <c r="D34" s="169">
        <v>11.1</v>
      </c>
      <c r="E34" s="169">
        <v>14.02</v>
      </c>
      <c r="F34" s="169">
        <v>16.8</v>
      </c>
    </row>
    <row r="35" spans="1:6" x14ac:dyDescent="0.3">
      <c r="A35" s="183" t="s">
        <v>21941</v>
      </c>
      <c r="B35" s="172" t="s">
        <v>21942</v>
      </c>
      <c r="C35" s="184">
        <f>(1+C22+C23+C24)*(1+C25)*(1+C26)/(1-C27-C30)-1</f>
        <v>0.15278047942916406</v>
      </c>
      <c r="D35" s="169">
        <f>D33+2</f>
        <v>2</v>
      </c>
      <c r="E35" s="169">
        <f t="shared" ref="E35:F36" si="1">E33+2</f>
        <v>4</v>
      </c>
      <c r="F35" s="169">
        <f t="shared" si="1"/>
        <v>4</v>
      </c>
    </row>
    <row r="36" spans="1:6" ht="44.25" customHeight="1" x14ac:dyDescent="0.3">
      <c r="A36" s="185" t="s">
        <v>21945</v>
      </c>
      <c r="B36" s="173" t="s">
        <v>21946</v>
      </c>
      <c r="C36" s="186">
        <f>(1+C22+C23+C24)*(1+C25)*(1+C26)/(1-C27-C30-C33)-1</f>
        <v>0.15278047942916406</v>
      </c>
      <c r="D36" s="169">
        <f>D34+2</f>
        <v>13.1</v>
      </c>
      <c r="E36" s="169">
        <f t="shared" si="1"/>
        <v>16.02</v>
      </c>
      <c r="F36" s="169">
        <f t="shared" si="1"/>
        <v>18.8</v>
      </c>
    </row>
    <row r="37" spans="1:6" x14ac:dyDescent="0.3">
      <c r="A37" s="190"/>
      <c r="C37" s="191"/>
    </row>
    <row r="38" spans="1:6" x14ac:dyDescent="0.3">
      <c r="A38" s="190"/>
      <c r="C38" s="191"/>
    </row>
    <row r="39" spans="1:6" x14ac:dyDescent="0.3">
      <c r="A39" s="190"/>
      <c r="C39" s="191"/>
    </row>
    <row r="40" spans="1:6" x14ac:dyDescent="0.3">
      <c r="A40" s="190"/>
      <c r="C40" s="191"/>
    </row>
    <row r="41" spans="1:6" x14ac:dyDescent="0.3">
      <c r="A41" s="190"/>
      <c r="C41" s="191"/>
    </row>
    <row r="42" spans="1:6" x14ac:dyDescent="0.3">
      <c r="A42" s="190"/>
      <c r="C42" s="191"/>
    </row>
    <row r="43" spans="1:6" x14ac:dyDescent="0.3">
      <c r="A43" s="190"/>
      <c r="C43" s="191"/>
    </row>
    <row r="44" spans="1:6" ht="15" thickBot="1" x14ac:dyDescent="0.35">
      <c r="A44" s="187"/>
      <c r="B44" s="188"/>
      <c r="C44" s="189"/>
    </row>
  </sheetData>
  <mergeCells count="3">
    <mergeCell ref="A2:C2"/>
    <mergeCell ref="A20:C20"/>
    <mergeCell ref="A1:C1"/>
  </mergeCells>
  <pageMargins left="1.03125" right="0.7" top="1.3541666666666667" bottom="0.75" header="0.3" footer="0.3"/>
  <pageSetup paperSize="9" orientation="portrait" r:id="rId1"/>
  <headerFooter>
    <oddHeader>&amp;L&amp;G
&amp;C&amp;"-,Negrito"&amp;12&amp;K08-018ENG CONSULTORIA E PROJETOS LTDA.</oddHeader>
    <oddFooter>&amp;RBDI - PÁGINA &amp;P/&amp;N</oddFooter>
  </headerFooter>
  <rowBreaks count="1" manualBreakCount="1">
    <brk id="19" max="16383" man="1"/>
  </rowBreaks>
  <drawing r:id="rId2"/>
  <legacyDrawing r:id="rId3"/>
  <legacyDrawingHF r:id="rId4"/>
  <oleObjects>
    <mc:AlternateContent xmlns:mc="http://schemas.openxmlformats.org/markup-compatibility/2006">
      <mc:Choice Requires="x14">
        <oleObject progId="Equation.3" shapeId="5121" r:id="rId5">
          <objectPr defaultSize="0" autoPict="0" r:id="rId6">
            <anchor moveWithCells="1">
              <from>
                <xdr:col>0</xdr:col>
                <xdr:colOff>213360</xdr:colOff>
                <xdr:row>18</xdr:row>
                <xdr:rowOff>99060</xdr:rowOff>
              </from>
              <to>
                <xdr:col>2</xdr:col>
                <xdr:colOff>411480</xdr:colOff>
                <xdr:row>18</xdr:row>
                <xdr:rowOff>594360</xdr:rowOff>
              </to>
            </anchor>
          </objectPr>
        </oleObject>
      </mc:Choice>
      <mc:Fallback>
        <oleObject progId="Equation.3" shapeId="5121" r:id="rId5"/>
      </mc:Fallback>
    </mc:AlternateContent>
    <mc:AlternateContent xmlns:mc="http://schemas.openxmlformats.org/markup-compatibility/2006">
      <mc:Choice Requires="x14">
        <oleObject progId="Equation.3" shapeId="5122" r:id="rId7">
          <objectPr defaultSize="0" autoPict="0" r:id="rId8">
            <anchor moveWithCells="1">
              <from>
                <xdr:col>0</xdr:col>
                <xdr:colOff>289560</xdr:colOff>
                <xdr:row>18</xdr:row>
                <xdr:rowOff>632460</xdr:rowOff>
              </from>
              <to>
                <xdr:col>2</xdr:col>
                <xdr:colOff>327660</xdr:colOff>
                <xdr:row>18</xdr:row>
                <xdr:rowOff>1135380</xdr:rowOff>
              </to>
            </anchor>
          </objectPr>
        </oleObject>
      </mc:Choice>
      <mc:Fallback>
        <oleObject progId="Equation.3" shapeId="5122" r:id="rId7"/>
      </mc:Fallback>
    </mc:AlternateContent>
    <mc:AlternateContent xmlns:mc="http://schemas.openxmlformats.org/markup-compatibility/2006">
      <mc:Choice Requires="x14">
        <oleObject progId="Equation.3" shapeId="5123" r:id="rId9">
          <objectPr defaultSize="0" autoPict="0" r:id="rId10">
            <anchor moveWithCells="1">
              <from>
                <xdr:col>0</xdr:col>
                <xdr:colOff>213360</xdr:colOff>
                <xdr:row>36</xdr:row>
                <xdr:rowOff>76200</xdr:rowOff>
              </from>
              <to>
                <xdr:col>2</xdr:col>
                <xdr:colOff>411480</xdr:colOff>
                <xdr:row>39</xdr:row>
                <xdr:rowOff>137160</xdr:rowOff>
              </to>
            </anchor>
          </objectPr>
        </oleObject>
      </mc:Choice>
      <mc:Fallback>
        <oleObject progId="Equation.3" shapeId="5123" r:id="rId9"/>
      </mc:Fallback>
    </mc:AlternateContent>
    <mc:AlternateContent xmlns:mc="http://schemas.openxmlformats.org/markup-compatibility/2006">
      <mc:Choice Requires="x14">
        <oleObject progId="Equation.3" shapeId="5124" r:id="rId11">
          <objectPr defaultSize="0" autoPict="0" r:id="rId12">
            <anchor moveWithCells="1">
              <from>
                <xdr:col>0</xdr:col>
                <xdr:colOff>289560</xdr:colOff>
                <xdr:row>40</xdr:row>
                <xdr:rowOff>22860</xdr:rowOff>
              </from>
              <to>
                <xdr:col>2</xdr:col>
                <xdr:colOff>335280</xdr:colOff>
                <xdr:row>43</xdr:row>
                <xdr:rowOff>76200</xdr:rowOff>
              </to>
            </anchor>
          </objectPr>
        </oleObject>
      </mc:Choice>
      <mc:Fallback>
        <oleObject progId="Equation.3" shapeId="5124" r:id="rId11"/>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C34990-B96D-457A-8E7C-4FF200CC1913}">
  <sheetPr codeName="Planilha6"/>
  <dimension ref="A1:E19884"/>
  <sheetViews>
    <sheetView topLeftCell="A19434" zoomScale="115" zoomScaleNormal="115" workbookViewId="0">
      <selection activeCell="A19446" sqref="A19446"/>
    </sheetView>
  </sheetViews>
  <sheetFormatPr defaultRowHeight="14.4" x14ac:dyDescent="0.3"/>
  <cols>
    <col min="1" max="1" width="10.6640625" style="1" customWidth="1"/>
    <col min="2" max="2" width="65.88671875" style="2" customWidth="1"/>
    <col min="3" max="3" width="10.6640625" style="1" customWidth="1"/>
    <col min="4" max="4" width="10.6640625" customWidth="1"/>
  </cols>
  <sheetData>
    <row r="1" spans="1:4" x14ac:dyDescent="0.3">
      <c r="A1" s="290"/>
      <c r="C1"/>
      <c r="D1" s="291"/>
    </row>
    <row r="2" spans="1:4" s="293" customFormat="1" ht="16.8" customHeight="1" x14ac:dyDescent="0.3">
      <c r="A2" s="292" t="s">
        <v>23192</v>
      </c>
      <c r="B2" s="292"/>
      <c r="C2" s="292"/>
      <c r="D2" s="292"/>
    </row>
    <row r="3" spans="1:4" s="293" customFormat="1" ht="16.8" customHeight="1" x14ac:dyDescent="0.3">
      <c r="A3" s="292" t="s">
        <v>23193</v>
      </c>
      <c r="B3" s="292"/>
      <c r="C3" s="292"/>
      <c r="D3" s="292"/>
    </row>
    <row r="4" spans="1:4" s="293" customFormat="1" ht="14.4" customHeight="1" x14ac:dyDescent="0.3">
      <c r="A4" s="294" t="s">
        <v>23194</v>
      </c>
      <c r="B4" s="294"/>
      <c r="C4" s="294"/>
      <c r="D4" s="294"/>
    </row>
    <row r="5" spans="1:4" s="293" customFormat="1" ht="15.6" customHeight="1" x14ac:dyDescent="0.3">
      <c r="A5" s="295" t="s">
        <v>23195</v>
      </c>
      <c r="B5" s="295"/>
      <c r="C5" s="295"/>
      <c r="D5" s="295"/>
    </row>
    <row r="6" spans="1:4" s="293" customFormat="1" x14ac:dyDescent="0.3">
      <c r="A6" s="296"/>
      <c r="B6" s="297"/>
      <c r="C6" s="298"/>
      <c r="D6" s="299" t="s">
        <v>23196</v>
      </c>
    </row>
    <row r="7" spans="1:4" s="293" customFormat="1" x14ac:dyDescent="0.3">
      <c r="A7" s="296"/>
      <c r="B7" s="300"/>
      <c r="C7" s="301" t="s">
        <v>23197</v>
      </c>
      <c r="D7" s="302" t="s">
        <v>23198</v>
      </c>
    </row>
    <row r="8" spans="1:4" s="293" customFormat="1" x14ac:dyDescent="0.3">
      <c r="A8" s="296"/>
      <c r="B8" s="300"/>
      <c r="C8" s="303"/>
      <c r="D8" s="304"/>
    </row>
    <row r="9" spans="1:4" s="293" customFormat="1" x14ac:dyDescent="0.3">
      <c r="A9" s="153" t="s">
        <v>9334</v>
      </c>
      <c r="B9" s="154" t="s">
        <v>9335</v>
      </c>
      <c r="C9" s="153" t="s">
        <v>9336</v>
      </c>
      <c r="D9" s="305" t="s">
        <v>9337</v>
      </c>
    </row>
    <row r="10" spans="1:4" s="293" customFormat="1" x14ac:dyDescent="0.3">
      <c r="A10" s="306" t="s">
        <v>9338</v>
      </c>
      <c r="B10" s="307" t="s">
        <v>9339</v>
      </c>
      <c r="C10" s="308" t="s">
        <v>9</v>
      </c>
      <c r="D10" s="309">
        <v>2.3199999999999998</v>
      </c>
    </row>
    <row r="11" spans="1:4" s="293" customFormat="1" x14ac:dyDescent="0.3">
      <c r="A11" s="310" t="s">
        <v>9340</v>
      </c>
      <c r="B11" s="311" t="s">
        <v>9341</v>
      </c>
      <c r="C11" s="312" t="s">
        <v>9</v>
      </c>
      <c r="D11" s="313">
        <v>8.1300000000000008</v>
      </c>
    </row>
    <row r="12" spans="1:4" s="293" customFormat="1" ht="28.8" x14ac:dyDescent="0.3">
      <c r="A12" s="310" t="s">
        <v>9342</v>
      </c>
      <c r="B12" s="311" t="s">
        <v>9343</v>
      </c>
      <c r="C12" s="312" t="s">
        <v>23199</v>
      </c>
      <c r="D12" s="313">
        <v>22277.48</v>
      </c>
    </row>
    <row r="13" spans="1:4" s="293" customFormat="1" ht="28.8" x14ac:dyDescent="0.3">
      <c r="A13" s="310" t="s">
        <v>9344</v>
      </c>
      <c r="B13" s="311" t="s">
        <v>9345</v>
      </c>
      <c r="C13" s="312" t="s">
        <v>23199</v>
      </c>
      <c r="D13" s="313">
        <v>12855.68</v>
      </c>
    </row>
    <row r="14" spans="1:4" s="293" customFormat="1" ht="28.8" x14ac:dyDescent="0.3">
      <c r="A14" s="310" t="s">
        <v>9346</v>
      </c>
      <c r="B14" s="311" t="s">
        <v>9347</v>
      </c>
      <c r="C14" s="312" t="s">
        <v>23200</v>
      </c>
      <c r="D14" s="313">
        <v>732.36</v>
      </c>
    </row>
    <row r="15" spans="1:4" s="293" customFormat="1" x14ac:dyDescent="0.3">
      <c r="A15" s="310" t="s">
        <v>9348</v>
      </c>
      <c r="B15" s="311" t="s">
        <v>9349</v>
      </c>
      <c r="C15" s="312" t="s">
        <v>9</v>
      </c>
      <c r="D15" s="313">
        <v>446.29</v>
      </c>
    </row>
    <row r="16" spans="1:4" s="293" customFormat="1" x14ac:dyDescent="0.3">
      <c r="A16" s="310" t="s">
        <v>9350</v>
      </c>
      <c r="B16" s="311" t="s">
        <v>15753</v>
      </c>
      <c r="C16" s="312" t="s">
        <v>22</v>
      </c>
      <c r="D16" s="313">
        <v>38.4</v>
      </c>
    </row>
    <row r="17" spans="1:4" s="293" customFormat="1" x14ac:dyDescent="0.3">
      <c r="A17" s="310" t="s">
        <v>9351</v>
      </c>
      <c r="B17" s="311" t="s">
        <v>9352</v>
      </c>
      <c r="C17" s="312" t="s">
        <v>11</v>
      </c>
      <c r="D17" s="313">
        <v>29.4</v>
      </c>
    </row>
    <row r="18" spans="1:4" s="293" customFormat="1" x14ac:dyDescent="0.3">
      <c r="A18" s="310" t="s">
        <v>23201</v>
      </c>
      <c r="B18" s="311" t="s">
        <v>23202</v>
      </c>
      <c r="C18" s="312" t="s">
        <v>22</v>
      </c>
      <c r="D18" s="313">
        <v>751.33</v>
      </c>
    </row>
    <row r="19" spans="1:4" s="293" customFormat="1" ht="28.8" x14ac:dyDescent="0.3">
      <c r="A19" s="310" t="s">
        <v>9353</v>
      </c>
      <c r="B19" s="311" t="s">
        <v>9354</v>
      </c>
      <c r="C19" s="312" t="s">
        <v>11</v>
      </c>
      <c r="D19" s="313">
        <v>93.74</v>
      </c>
    </row>
    <row r="20" spans="1:4" s="293" customFormat="1" ht="28.8" x14ac:dyDescent="0.3">
      <c r="A20" s="310" t="s">
        <v>9355</v>
      </c>
      <c r="B20" s="311" t="s">
        <v>9356</v>
      </c>
      <c r="C20" s="312" t="s">
        <v>11</v>
      </c>
      <c r="D20" s="313">
        <v>106.8</v>
      </c>
    </row>
    <row r="21" spans="1:4" s="293" customFormat="1" x14ac:dyDescent="0.3">
      <c r="A21" s="310" t="s">
        <v>9357</v>
      </c>
      <c r="B21" s="311" t="s">
        <v>23203</v>
      </c>
      <c r="C21" s="312" t="s">
        <v>22</v>
      </c>
      <c r="D21" s="313">
        <v>197.37</v>
      </c>
    </row>
    <row r="22" spans="1:4" s="293" customFormat="1" ht="28.8" x14ac:dyDescent="0.3">
      <c r="A22" s="310" t="s">
        <v>9358</v>
      </c>
      <c r="B22" s="311" t="s">
        <v>9359</v>
      </c>
      <c r="C22" s="312" t="s">
        <v>11</v>
      </c>
      <c r="D22" s="313">
        <v>112.44</v>
      </c>
    </row>
    <row r="23" spans="1:4" s="293" customFormat="1" x14ac:dyDescent="0.3">
      <c r="A23" s="310" t="s">
        <v>9360</v>
      </c>
      <c r="B23" s="311" t="s">
        <v>9361</v>
      </c>
      <c r="C23" s="312" t="s">
        <v>11</v>
      </c>
      <c r="D23" s="313">
        <v>105.61</v>
      </c>
    </row>
    <row r="24" spans="1:4" s="293" customFormat="1" x14ac:dyDescent="0.3">
      <c r="A24" s="310" t="s">
        <v>9362</v>
      </c>
      <c r="B24" s="311" t="s">
        <v>9363</v>
      </c>
      <c r="C24" s="312" t="s">
        <v>23204</v>
      </c>
      <c r="D24" s="313">
        <v>100.24</v>
      </c>
    </row>
    <row r="25" spans="1:4" s="293" customFormat="1" ht="43.2" x14ac:dyDescent="0.3">
      <c r="A25" s="310" t="s">
        <v>9364</v>
      </c>
      <c r="B25" s="311" t="s">
        <v>9365</v>
      </c>
      <c r="C25" s="312" t="s">
        <v>23205</v>
      </c>
      <c r="D25" s="313">
        <v>19.670000000000002</v>
      </c>
    </row>
    <row r="26" spans="1:4" s="293" customFormat="1" ht="28.8" x14ac:dyDescent="0.3">
      <c r="A26" s="310" t="s">
        <v>9366</v>
      </c>
      <c r="B26" s="311" t="s">
        <v>9367</v>
      </c>
      <c r="C26" s="312" t="s">
        <v>9</v>
      </c>
      <c r="D26" s="313">
        <v>149411.25</v>
      </c>
    </row>
    <row r="27" spans="1:4" s="293" customFormat="1" ht="28.8" x14ac:dyDescent="0.3">
      <c r="A27" s="310" t="s">
        <v>9368</v>
      </c>
      <c r="B27" s="311" t="s">
        <v>9369</v>
      </c>
      <c r="C27" s="312" t="s">
        <v>4</v>
      </c>
      <c r="D27" s="313">
        <v>2.7</v>
      </c>
    </row>
    <row r="28" spans="1:4" s="293" customFormat="1" ht="43.2" x14ac:dyDescent="0.3">
      <c r="A28" s="310" t="s">
        <v>9370</v>
      </c>
      <c r="B28" s="311" t="s">
        <v>9371</v>
      </c>
      <c r="C28" s="312" t="s">
        <v>4</v>
      </c>
      <c r="D28" s="313">
        <v>1.5</v>
      </c>
    </row>
    <row r="29" spans="1:4" s="293" customFormat="1" ht="43.2" x14ac:dyDescent="0.3">
      <c r="A29" s="310" t="s">
        <v>9372</v>
      </c>
      <c r="B29" s="311" t="s">
        <v>9373</v>
      </c>
      <c r="C29" s="312" t="s">
        <v>23206</v>
      </c>
      <c r="D29" s="313">
        <v>2168.96</v>
      </c>
    </row>
    <row r="30" spans="1:4" s="293" customFormat="1" x14ac:dyDescent="0.3">
      <c r="A30" s="310" t="s">
        <v>9374</v>
      </c>
      <c r="B30" s="311" t="s">
        <v>9375</v>
      </c>
      <c r="C30" s="312" t="s">
        <v>4</v>
      </c>
      <c r="D30" s="313">
        <v>72.33</v>
      </c>
    </row>
    <row r="31" spans="1:4" s="293" customFormat="1" ht="28.8" x14ac:dyDescent="0.3">
      <c r="A31" s="310" t="s">
        <v>9376</v>
      </c>
      <c r="B31" s="311" t="s">
        <v>9377</v>
      </c>
      <c r="C31" s="312" t="s">
        <v>23206</v>
      </c>
      <c r="D31" s="313">
        <v>10541.64</v>
      </c>
    </row>
    <row r="32" spans="1:4" s="293" customFormat="1" ht="43.2" x14ac:dyDescent="0.3">
      <c r="A32" s="310" t="s">
        <v>9378</v>
      </c>
      <c r="B32" s="311" t="s">
        <v>23207</v>
      </c>
      <c r="C32" s="312" t="s">
        <v>23206</v>
      </c>
      <c r="D32" s="313">
        <v>21605.52</v>
      </c>
    </row>
    <row r="33" spans="1:4" s="293" customFormat="1" x14ac:dyDescent="0.3">
      <c r="A33" s="310" t="s">
        <v>9379</v>
      </c>
      <c r="B33" s="311" t="s">
        <v>9380</v>
      </c>
      <c r="C33" s="312" t="s">
        <v>11</v>
      </c>
      <c r="D33" s="313">
        <v>30.38</v>
      </c>
    </row>
    <row r="34" spans="1:4" s="293" customFormat="1" x14ac:dyDescent="0.3">
      <c r="A34" s="310" t="s">
        <v>9381</v>
      </c>
      <c r="B34" s="311" t="s">
        <v>9382</v>
      </c>
      <c r="C34" s="312" t="s">
        <v>5</v>
      </c>
      <c r="D34" s="313">
        <v>19.559999999999999</v>
      </c>
    </row>
    <row r="35" spans="1:4" s="293" customFormat="1" x14ac:dyDescent="0.3">
      <c r="A35" s="310" t="s">
        <v>9383</v>
      </c>
      <c r="B35" s="311" t="s">
        <v>9384</v>
      </c>
      <c r="C35" s="312" t="s">
        <v>9</v>
      </c>
      <c r="D35" s="313">
        <v>1023.75</v>
      </c>
    </row>
    <row r="36" spans="1:4" s="293" customFormat="1" x14ac:dyDescent="0.3">
      <c r="A36" s="310" t="s">
        <v>9385</v>
      </c>
      <c r="B36" s="311" t="s">
        <v>9386</v>
      </c>
      <c r="C36" s="312" t="s">
        <v>9</v>
      </c>
      <c r="D36" s="313">
        <v>337.31</v>
      </c>
    </row>
    <row r="37" spans="1:4" s="293" customFormat="1" ht="28.8" x14ac:dyDescent="0.3">
      <c r="A37" s="310" t="s">
        <v>9387</v>
      </c>
      <c r="B37" s="311" t="s">
        <v>9388</v>
      </c>
      <c r="C37" s="312" t="s">
        <v>23199</v>
      </c>
      <c r="D37" s="313">
        <v>6455.09</v>
      </c>
    </row>
    <row r="38" spans="1:4" s="293" customFormat="1" ht="28.8" x14ac:dyDescent="0.3">
      <c r="A38" s="310" t="s">
        <v>9389</v>
      </c>
      <c r="B38" s="311" t="s">
        <v>9390</v>
      </c>
      <c r="C38" s="312" t="s">
        <v>23199</v>
      </c>
      <c r="D38" s="313">
        <v>1183.9100000000001</v>
      </c>
    </row>
    <row r="39" spans="1:4" s="293" customFormat="1" ht="28.8" x14ac:dyDescent="0.3">
      <c r="A39" s="310" t="s">
        <v>9391</v>
      </c>
      <c r="B39" s="311" t="s">
        <v>9392</v>
      </c>
      <c r="C39" s="312" t="s">
        <v>23199</v>
      </c>
      <c r="D39" s="313">
        <v>1238.33</v>
      </c>
    </row>
    <row r="40" spans="1:4" s="293" customFormat="1" ht="28.8" x14ac:dyDescent="0.3">
      <c r="A40" s="310" t="s">
        <v>9393</v>
      </c>
      <c r="B40" s="311" t="s">
        <v>9394</v>
      </c>
      <c r="C40" s="312" t="s">
        <v>16</v>
      </c>
      <c r="D40" s="313">
        <v>87.39</v>
      </c>
    </row>
    <row r="41" spans="1:4" s="293" customFormat="1" ht="28.8" x14ac:dyDescent="0.3">
      <c r="A41" s="310" t="s">
        <v>9395</v>
      </c>
      <c r="B41" s="311" t="s">
        <v>9396</v>
      </c>
      <c r="C41" s="312" t="s">
        <v>16</v>
      </c>
      <c r="D41" s="313">
        <v>375.11</v>
      </c>
    </row>
    <row r="42" spans="1:4" s="293" customFormat="1" ht="28.8" x14ac:dyDescent="0.3">
      <c r="A42" s="310" t="s">
        <v>9397</v>
      </c>
      <c r="B42" s="311" t="s">
        <v>9398</v>
      </c>
      <c r="C42" s="312" t="s">
        <v>16</v>
      </c>
      <c r="D42" s="313">
        <v>609.46</v>
      </c>
    </row>
    <row r="43" spans="1:4" s="293" customFormat="1" ht="28.8" x14ac:dyDescent="0.3">
      <c r="A43" s="310" t="s">
        <v>9399</v>
      </c>
      <c r="B43" s="311" t="s">
        <v>9400</v>
      </c>
      <c r="C43" s="312" t="s">
        <v>16</v>
      </c>
      <c r="D43" s="313">
        <v>92.89</v>
      </c>
    </row>
    <row r="44" spans="1:4" s="293" customFormat="1" ht="28.8" x14ac:dyDescent="0.3">
      <c r="A44" s="310" t="s">
        <v>9401</v>
      </c>
      <c r="B44" s="311" t="s">
        <v>9402</v>
      </c>
      <c r="C44" s="312" t="s">
        <v>16</v>
      </c>
      <c r="D44" s="313">
        <v>92.05</v>
      </c>
    </row>
    <row r="45" spans="1:4" s="293" customFormat="1" ht="28.8" x14ac:dyDescent="0.3">
      <c r="A45" s="310" t="s">
        <v>23208</v>
      </c>
      <c r="B45" s="311" t="s">
        <v>16073</v>
      </c>
      <c r="C45" s="312" t="s">
        <v>23199</v>
      </c>
      <c r="D45" s="313">
        <v>26339.84</v>
      </c>
    </row>
    <row r="46" spans="1:4" s="293" customFormat="1" x14ac:dyDescent="0.3">
      <c r="A46" s="310" t="s">
        <v>23209</v>
      </c>
      <c r="B46" s="311" t="s">
        <v>23210</v>
      </c>
      <c r="C46" s="312" t="s">
        <v>16</v>
      </c>
      <c r="D46" s="313">
        <v>74.09</v>
      </c>
    </row>
    <row r="47" spans="1:4" s="293" customFormat="1" x14ac:dyDescent="0.3">
      <c r="A47" s="310" t="s">
        <v>23211</v>
      </c>
      <c r="B47" s="311" t="s">
        <v>23212</v>
      </c>
      <c r="C47" s="312" t="s">
        <v>16</v>
      </c>
      <c r="D47" s="313">
        <v>96.55</v>
      </c>
    </row>
    <row r="48" spans="1:4" s="293" customFormat="1" x14ac:dyDescent="0.3">
      <c r="A48" s="310" t="s">
        <v>23213</v>
      </c>
      <c r="B48" s="311" t="s">
        <v>23214</v>
      </c>
      <c r="C48" s="312" t="s">
        <v>16</v>
      </c>
      <c r="D48" s="313">
        <v>82.04</v>
      </c>
    </row>
    <row r="49" spans="1:4" s="293" customFormat="1" x14ac:dyDescent="0.3">
      <c r="A49" s="310" t="s">
        <v>23215</v>
      </c>
      <c r="B49" s="311" t="s">
        <v>23216</v>
      </c>
      <c r="C49" s="312" t="s">
        <v>16</v>
      </c>
      <c r="D49" s="313">
        <v>100.51</v>
      </c>
    </row>
    <row r="50" spans="1:4" s="293" customFormat="1" x14ac:dyDescent="0.3">
      <c r="A50" s="310" t="s">
        <v>23217</v>
      </c>
      <c r="B50" s="311" t="s">
        <v>23218</v>
      </c>
      <c r="C50" s="312" t="s">
        <v>16</v>
      </c>
      <c r="D50" s="313">
        <v>93.78</v>
      </c>
    </row>
    <row r="51" spans="1:4" s="293" customFormat="1" x14ac:dyDescent="0.3">
      <c r="A51" s="310" t="s">
        <v>23219</v>
      </c>
      <c r="B51" s="311" t="s">
        <v>23220</v>
      </c>
      <c r="C51" s="312" t="s">
        <v>16</v>
      </c>
      <c r="D51" s="313">
        <v>100.51</v>
      </c>
    </row>
    <row r="52" spans="1:4" s="293" customFormat="1" x14ac:dyDescent="0.3">
      <c r="A52" s="310" t="s">
        <v>23221</v>
      </c>
      <c r="B52" s="311" t="s">
        <v>23222</v>
      </c>
      <c r="C52" s="312" t="s">
        <v>16</v>
      </c>
      <c r="D52" s="313">
        <v>112.64</v>
      </c>
    </row>
    <row r="53" spans="1:4" s="293" customFormat="1" x14ac:dyDescent="0.3">
      <c r="A53" s="310" t="s">
        <v>23223</v>
      </c>
      <c r="B53" s="311" t="s">
        <v>23224</v>
      </c>
      <c r="C53" s="312" t="s">
        <v>16</v>
      </c>
      <c r="D53" s="313">
        <v>100.51</v>
      </c>
    </row>
    <row r="54" spans="1:4" s="293" customFormat="1" x14ac:dyDescent="0.3">
      <c r="A54" s="310" t="s">
        <v>23225</v>
      </c>
      <c r="B54" s="311" t="s">
        <v>23226</v>
      </c>
      <c r="C54" s="312" t="s">
        <v>16</v>
      </c>
      <c r="D54" s="313">
        <v>184.86</v>
      </c>
    </row>
    <row r="55" spans="1:4" s="293" customFormat="1" x14ac:dyDescent="0.3">
      <c r="A55" s="310" t="s">
        <v>23227</v>
      </c>
      <c r="B55" s="311" t="s">
        <v>23228</v>
      </c>
      <c r="C55" s="312" t="s">
        <v>16</v>
      </c>
      <c r="D55" s="313">
        <v>104.1</v>
      </c>
    </row>
    <row r="56" spans="1:4" s="293" customFormat="1" ht="28.8" x14ac:dyDescent="0.3">
      <c r="A56" s="310" t="s">
        <v>9403</v>
      </c>
      <c r="B56" s="311" t="s">
        <v>9404</v>
      </c>
      <c r="C56" s="312" t="s">
        <v>23199</v>
      </c>
      <c r="D56" s="313">
        <v>2253.6</v>
      </c>
    </row>
    <row r="57" spans="1:4" s="293" customFormat="1" ht="28.8" x14ac:dyDescent="0.3">
      <c r="A57" s="310" t="s">
        <v>9405</v>
      </c>
      <c r="B57" s="311" t="s">
        <v>9406</v>
      </c>
      <c r="C57" s="312" t="s">
        <v>23199</v>
      </c>
      <c r="D57" s="313">
        <v>2501.04</v>
      </c>
    </row>
    <row r="58" spans="1:4" s="293" customFormat="1" ht="28.8" x14ac:dyDescent="0.3">
      <c r="A58" s="310" t="s">
        <v>9407</v>
      </c>
      <c r="B58" s="311" t="s">
        <v>9408</v>
      </c>
      <c r="C58" s="312" t="s">
        <v>23199</v>
      </c>
      <c r="D58" s="313">
        <v>21815.200000000001</v>
      </c>
    </row>
    <row r="59" spans="1:4" s="293" customFormat="1" ht="28.8" x14ac:dyDescent="0.3">
      <c r="A59" s="310" t="s">
        <v>9409</v>
      </c>
      <c r="B59" s="311" t="s">
        <v>9410</v>
      </c>
      <c r="C59" s="312" t="s">
        <v>23199</v>
      </c>
      <c r="D59" s="313">
        <v>1947.08</v>
      </c>
    </row>
    <row r="60" spans="1:4" s="293" customFormat="1" x14ac:dyDescent="0.3">
      <c r="A60" s="310" t="s">
        <v>9411</v>
      </c>
      <c r="B60" s="311" t="s">
        <v>9412</v>
      </c>
      <c r="C60" s="312" t="s">
        <v>16</v>
      </c>
      <c r="D60" s="313">
        <v>40.380000000000003</v>
      </c>
    </row>
    <row r="61" spans="1:4" s="293" customFormat="1" x14ac:dyDescent="0.3">
      <c r="A61" s="310" t="s">
        <v>9413</v>
      </c>
      <c r="B61" s="311" t="s">
        <v>9414</v>
      </c>
      <c r="C61" s="312" t="s">
        <v>16</v>
      </c>
      <c r="D61" s="313">
        <v>46.43</v>
      </c>
    </row>
    <row r="62" spans="1:4" s="293" customFormat="1" x14ac:dyDescent="0.3">
      <c r="A62" s="310" t="s">
        <v>9415</v>
      </c>
      <c r="B62" s="311" t="s">
        <v>9416</v>
      </c>
      <c r="C62" s="312" t="s">
        <v>16</v>
      </c>
      <c r="D62" s="313">
        <v>54.14</v>
      </c>
    </row>
    <row r="63" spans="1:4" s="293" customFormat="1" x14ac:dyDescent="0.3">
      <c r="A63" s="310" t="s">
        <v>9417</v>
      </c>
      <c r="B63" s="311" t="s">
        <v>9418</v>
      </c>
      <c r="C63" s="312" t="s">
        <v>18</v>
      </c>
      <c r="D63" s="313">
        <v>19.37</v>
      </c>
    </row>
    <row r="64" spans="1:4" s="293" customFormat="1" x14ac:dyDescent="0.3">
      <c r="A64" s="310" t="s">
        <v>9419</v>
      </c>
      <c r="B64" s="311" t="s">
        <v>9420</v>
      </c>
      <c r="C64" s="312" t="s">
        <v>16</v>
      </c>
      <c r="D64" s="313">
        <v>33.409999999999997</v>
      </c>
    </row>
    <row r="65" spans="1:4" s="293" customFormat="1" x14ac:dyDescent="0.3">
      <c r="A65" s="310" t="s">
        <v>9421</v>
      </c>
      <c r="B65" s="311" t="s">
        <v>9422</v>
      </c>
      <c r="C65" s="312" t="s">
        <v>16</v>
      </c>
      <c r="D65" s="313">
        <v>39.770000000000003</v>
      </c>
    </row>
    <row r="66" spans="1:4" s="293" customFormat="1" x14ac:dyDescent="0.3">
      <c r="A66" s="310" t="s">
        <v>9423</v>
      </c>
      <c r="B66" s="311" t="s">
        <v>9424</v>
      </c>
      <c r="C66" s="312" t="s">
        <v>16</v>
      </c>
      <c r="D66" s="313">
        <v>58.58</v>
      </c>
    </row>
    <row r="67" spans="1:4" s="293" customFormat="1" ht="28.8" x14ac:dyDescent="0.3">
      <c r="A67" s="310" t="s">
        <v>9425</v>
      </c>
      <c r="B67" s="311" t="s">
        <v>9426</v>
      </c>
      <c r="C67" s="312" t="s">
        <v>23199</v>
      </c>
      <c r="D67" s="313">
        <v>34574.31</v>
      </c>
    </row>
    <row r="68" spans="1:4" s="293" customFormat="1" x14ac:dyDescent="0.3">
      <c r="A68" s="310" t="s">
        <v>9427</v>
      </c>
      <c r="B68" s="311" t="s">
        <v>9428</v>
      </c>
      <c r="C68" s="312" t="s">
        <v>16</v>
      </c>
      <c r="D68" s="313">
        <v>52.91</v>
      </c>
    </row>
    <row r="69" spans="1:4" s="293" customFormat="1" x14ac:dyDescent="0.3">
      <c r="A69" s="310" t="s">
        <v>9429</v>
      </c>
      <c r="B69" s="311" t="s">
        <v>9430</v>
      </c>
      <c r="C69" s="312" t="s">
        <v>16</v>
      </c>
      <c r="D69" s="313">
        <v>85.88</v>
      </c>
    </row>
    <row r="70" spans="1:4" s="293" customFormat="1" x14ac:dyDescent="0.3">
      <c r="A70" s="310" t="s">
        <v>9431</v>
      </c>
      <c r="B70" s="311" t="s">
        <v>9432</v>
      </c>
      <c r="C70" s="312" t="s">
        <v>16</v>
      </c>
      <c r="D70" s="313">
        <v>45.3</v>
      </c>
    </row>
    <row r="71" spans="1:4" s="293" customFormat="1" x14ac:dyDescent="0.3">
      <c r="A71" s="310" t="s">
        <v>9433</v>
      </c>
      <c r="B71" s="311" t="s">
        <v>9434</v>
      </c>
      <c r="C71" s="312" t="s">
        <v>16</v>
      </c>
      <c r="D71" s="313">
        <v>16.13</v>
      </c>
    </row>
    <row r="72" spans="1:4" s="293" customFormat="1" x14ac:dyDescent="0.3">
      <c r="A72" s="310" t="s">
        <v>9435</v>
      </c>
      <c r="B72" s="311" t="s">
        <v>9436</v>
      </c>
      <c r="C72" s="312" t="s">
        <v>16</v>
      </c>
      <c r="D72" s="313">
        <v>17.97</v>
      </c>
    </row>
    <row r="73" spans="1:4" s="293" customFormat="1" x14ac:dyDescent="0.3">
      <c r="A73" s="310" t="s">
        <v>9437</v>
      </c>
      <c r="B73" s="311" t="s">
        <v>9438</v>
      </c>
      <c r="C73" s="312" t="s">
        <v>16</v>
      </c>
      <c r="D73" s="313">
        <v>22.06</v>
      </c>
    </row>
    <row r="74" spans="1:4" s="293" customFormat="1" x14ac:dyDescent="0.3">
      <c r="A74" s="310" t="s">
        <v>9439</v>
      </c>
      <c r="B74" s="311" t="s">
        <v>9440</v>
      </c>
      <c r="C74" s="312" t="s">
        <v>16</v>
      </c>
      <c r="D74" s="313">
        <v>25.19</v>
      </c>
    </row>
    <row r="75" spans="1:4" s="293" customFormat="1" x14ac:dyDescent="0.3">
      <c r="A75" s="310" t="s">
        <v>9441</v>
      </c>
      <c r="B75" s="311" t="s">
        <v>9442</v>
      </c>
      <c r="C75" s="312" t="s">
        <v>16</v>
      </c>
      <c r="D75" s="313">
        <v>38.020000000000003</v>
      </c>
    </row>
    <row r="76" spans="1:4" s="293" customFormat="1" x14ac:dyDescent="0.3">
      <c r="A76" s="310" t="s">
        <v>9443</v>
      </c>
      <c r="B76" s="311" t="s">
        <v>9444</v>
      </c>
      <c r="C76" s="312" t="s">
        <v>16</v>
      </c>
      <c r="D76" s="313">
        <v>59.98</v>
      </c>
    </row>
    <row r="77" spans="1:4" s="293" customFormat="1" x14ac:dyDescent="0.3">
      <c r="A77" s="310" t="s">
        <v>9445</v>
      </c>
      <c r="B77" s="311" t="s">
        <v>9446</v>
      </c>
      <c r="C77" s="312" t="s">
        <v>16</v>
      </c>
      <c r="D77" s="313">
        <v>71.28</v>
      </c>
    </row>
    <row r="78" spans="1:4" s="293" customFormat="1" x14ac:dyDescent="0.3">
      <c r="A78" s="310" t="s">
        <v>9447</v>
      </c>
      <c r="B78" s="311" t="s">
        <v>9448</v>
      </c>
      <c r="C78" s="312" t="s">
        <v>16</v>
      </c>
      <c r="D78" s="313">
        <v>124.44</v>
      </c>
    </row>
    <row r="79" spans="1:4" s="293" customFormat="1" x14ac:dyDescent="0.3">
      <c r="A79" s="310" t="s">
        <v>9449</v>
      </c>
      <c r="B79" s="311" t="s">
        <v>9450</v>
      </c>
      <c r="C79" s="312" t="s">
        <v>16</v>
      </c>
      <c r="D79" s="313">
        <v>81.31</v>
      </c>
    </row>
    <row r="80" spans="1:4" s="293" customFormat="1" x14ac:dyDescent="0.3">
      <c r="A80" s="310" t="s">
        <v>9451</v>
      </c>
      <c r="B80" s="311" t="s">
        <v>9452</v>
      </c>
      <c r="C80" s="312" t="s">
        <v>16</v>
      </c>
      <c r="D80" s="313">
        <v>104.47</v>
      </c>
    </row>
    <row r="81" spans="1:4" s="293" customFormat="1" ht="28.8" x14ac:dyDescent="0.3">
      <c r="A81" s="310" t="s">
        <v>9453</v>
      </c>
      <c r="B81" s="311" t="s">
        <v>9454</v>
      </c>
      <c r="C81" s="312" t="s">
        <v>23199</v>
      </c>
      <c r="D81" s="313">
        <v>21815.200000000001</v>
      </c>
    </row>
    <row r="82" spans="1:4" s="293" customFormat="1" x14ac:dyDescent="0.3">
      <c r="A82" s="310" t="s">
        <v>9455</v>
      </c>
      <c r="B82" s="311" t="s">
        <v>9456</v>
      </c>
      <c r="C82" s="312" t="s">
        <v>16</v>
      </c>
      <c r="D82" s="313">
        <v>174.81</v>
      </c>
    </row>
    <row r="83" spans="1:4" s="293" customFormat="1" x14ac:dyDescent="0.3">
      <c r="A83" s="310" t="s">
        <v>9457</v>
      </c>
      <c r="B83" s="311" t="s">
        <v>9458</v>
      </c>
      <c r="C83" s="312" t="s">
        <v>16</v>
      </c>
      <c r="D83" s="313">
        <v>301.77</v>
      </c>
    </row>
    <row r="84" spans="1:4" s="293" customFormat="1" x14ac:dyDescent="0.3">
      <c r="A84" s="310" t="s">
        <v>9459</v>
      </c>
      <c r="B84" s="311" t="s">
        <v>9460</v>
      </c>
      <c r="C84" s="312" t="s">
        <v>16</v>
      </c>
      <c r="D84" s="313">
        <v>379.29</v>
      </c>
    </row>
    <row r="85" spans="1:4" s="293" customFormat="1" x14ac:dyDescent="0.3">
      <c r="A85" s="310" t="s">
        <v>9461</v>
      </c>
      <c r="B85" s="311" t="s">
        <v>9462</v>
      </c>
      <c r="C85" s="312" t="s">
        <v>16</v>
      </c>
      <c r="D85" s="313">
        <v>207.21</v>
      </c>
    </row>
    <row r="86" spans="1:4" s="293" customFormat="1" x14ac:dyDescent="0.3">
      <c r="A86" s="310" t="s">
        <v>9463</v>
      </c>
      <c r="B86" s="311" t="s">
        <v>9464</v>
      </c>
      <c r="C86" s="312" t="s">
        <v>16</v>
      </c>
      <c r="D86" s="313">
        <v>214.24</v>
      </c>
    </row>
    <row r="87" spans="1:4" s="293" customFormat="1" x14ac:dyDescent="0.3">
      <c r="A87" s="310" t="s">
        <v>9465</v>
      </c>
      <c r="B87" s="311" t="s">
        <v>9466</v>
      </c>
      <c r="C87" s="312" t="s">
        <v>16</v>
      </c>
      <c r="D87" s="313">
        <v>221.58</v>
      </c>
    </row>
    <row r="88" spans="1:4" s="293" customFormat="1" x14ac:dyDescent="0.3">
      <c r="A88" s="310" t="s">
        <v>9467</v>
      </c>
      <c r="B88" s="311" t="s">
        <v>9468</v>
      </c>
      <c r="C88" s="312" t="s">
        <v>16</v>
      </c>
      <c r="D88" s="313">
        <v>239.82</v>
      </c>
    </row>
    <row r="89" spans="1:4" s="293" customFormat="1" x14ac:dyDescent="0.3">
      <c r="A89" s="310" t="s">
        <v>9469</v>
      </c>
      <c r="B89" s="311" t="s">
        <v>9470</v>
      </c>
      <c r="C89" s="312" t="s">
        <v>16</v>
      </c>
      <c r="D89" s="313">
        <v>263.23</v>
      </c>
    </row>
    <row r="90" spans="1:4" s="293" customFormat="1" x14ac:dyDescent="0.3">
      <c r="A90" s="310" t="s">
        <v>9471</v>
      </c>
      <c r="B90" s="311" t="s">
        <v>9472</v>
      </c>
      <c r="C90" s="312" t="s">
        <v>16</v>
      </c>
      <c r="D90" s="313">
        <v>493.61</v>
      </c>
    </row>
    <row r="91" spans="1:4" s="293" customFormat="1" x14ac:dyDescent="0.3">
      <c r="A91" s="310" t="s">
        <v>9473</v>
      </c>
      <c r="B91" s="311" t="s">
        <v>9474</v>
      </c>
      <c r="C91" s="312" t="s">
        <v>16</v>
      </c>
      <c r="D91" s="313">
        <v>992.97</v>
      </c>
    </row>
    <row r="92" spans="1:4" s="293" customFormat="1" x14ac:dyDescent="0.3">
      <c r="A92" s="310" t="s">
        <v>9475</v>
      </c>
      <c r="B92" s="311" t="s">
        <v>9476</v>
      </c>
      <c r="C92" s="312" t="s">
        <v>16</v>
      </c>
      <c r="D92" s="313">
        <v>1265.54</v>
      </c>
    </row>
    <row r="93" spans="1:4" s="293" customFormat="1" x14ac:dyDescent="0.3">
      <c r="A93" s="310" t="s">
        <v>9477</v>
      </c>
      <c r="B93" s="311" t="s">
        <v>9478</v>
      </c>
      <c r="C93" s="312" t="s">
        <v>16</v>
      </c>
      <c r="D93" s="313">
        <v>1332.36</v>
      </c>
    </row>
    <row r="94" spans="1:4" s="293" customFormat="1" ht="28.8" x14ac:dyDescent="0.3">
      <c r="A94" s="310" t="s">
        <v>23229</v>
      </c>
      <c r="B94" s="311" t="s">
        <v>23230</v>
      </c>
      <c r="C94" s="312" t="s">
        <v>11</v>
      </c>
      <c r="D94" s="313">
        <v>530.67999999999995</v>
      </c>
    </row>
    <row r="95" spans="1:4" s="293" customFormat="1" x14ac:dyDescent="0.3">
      <c r="A95" s="310" t="s">
        <v>9479</v>
      </c>
      <c r="B95" s="311" t="s">
        <v>9480</v>
      </c>
      <c r="C95" s="312" t="s">
        <v>16</v>
      </c>
      <c r="D95" s="313">
        <v>249.89</v>
      </c>
    </row>
    <row r="96" spans="1:4" s="293" customFormat="1" x14ac:dyDescent="0.3">
      <c r="A96" s="310" t="s">
        <v>9481</v>
      </c>
      <c r="B96" s="311" t="s">
        <v>9482</v>
      </c>
      <c r="C96" s="312" t="s">
        <v>16</v>
      </c>
      <c r="D96" s="313">
        <v>290.82</v>
      </c>
    </row>
    <row r="97" spans="1:4" s="293" customFormat="1" x14ac:dyDescent="0.3">
      <c r="A97" s="310" t="s">
        <v>9483</v>
      </c>
      <c r="B97" s="311" t="s">
        <v>9484</v>
      </c>
      <c r="C97" s="312" t="s">
        <v>16</v>
      </c>
      <c r="D97" s="313">
        <v>335.25</v>
      </c>
    </row>
    <row r="98" spans="1:4" s="293" customFormat="1" ht="43.2" x14ac:dyDescent="0.3">
      <c r="A98" s="310" t="s">
        <v>9485</v>
      </c>
      <c r="B98" s="311" t="s">
        <v>9486</v>
      </c>
      <c r="C98" s="312" t="s">
        <v>16</v>
      </c>
      <c r="D98" s="313">
        <v>2209.54</v>
      </c>
    </row>
    <row r="99" spans="1:4" s="293" customFormat="1" ht="28.8" x14ac:dyDescent="0.3">
      <c r="A99" s="310" t="s">
        <v>9487</v>
      </c>
      <c r="B99" s="311" t="s">
        <v>9488</v>
      </c>
      <c r="C99" s="312" t="s">
        <v>16</v>
      </c>
      <c r="D99" s="313">
        <v>1235.9000000000001</v>
      </c>
    </row>
    <row r="100" spans="1:4" s="293" customFormat="1" x14ac:dyDescent="0.3">
      <c r="A100" s="310" t="s">
        <v>9489</v>
      </c>
      <c r="B100" s="311" t="s">
        <v>9490</v>
      </c>
      <c r="C100" s="312" t="s">
        <v>9</v>
      </c>
      <c r="D100" s="313">
        <v>2645.87</v>
      </c>
    </row>
    <row r="101" spans="1:4" s="293" customFormat="1" ht="28.8" x14ac:dyDescent="0.3">
      <c r="A101" s="310" t="s">
        <v>9491</v>
      </c>
      <c r="B101" s="311" t="s">
        <v>9492</v>
      </c>
      <c r="C101" s="312" t="s">
        <v>11</v>
      </c>
      <c r="D101" s="313">
        <v>2946.09</v>
      </c>
    </row>
    <row r="102" spans="1:4" s="293" customFormat="1" ht="28.8" x14ac:dyDescent="0.3">
      <c r="A102" s="310" t="s">
        <v>9493</v>
      </c>
      <c r="B102" s="311" t="s">
        <v>9494</v>
      </c>
      <c r="C102" s="312" t="s">
        <v>4</v>
      </c>
      <c r="D102" s="313">
        <v>381.59</v>
      </c>
    </row>
    <row r="103" spans="1:4" s="293" customFormat="1" ht="28.8" x14ac:dyDescent="0.3">
      <c r="A103" s="310" t="s">
        <v>9495</v>
      </c>
      <c r="B103" s="311" t="s">
        <v>9496</v>
      </c>
      <c r="C103" s="312" t="s">
        <v>16</v>
      </c>
      <c r="D103" s="313">
        <v>1012.37</v>
      </c>
    </row>
    <row r="104" spans="1:4" s="293" customFormat="1" x14ac:dyDescent="0.3">
      <c r="A104" s="310" t="s">
        <v>9497</v>
      </c>
      <c r="B104" s="311" t="s">
        <v>9498</v>
      </c>
      <c r="C104" s="312" t="s">
        <v>4</v>
      </c>
      <c r="D104" s="313">
        <v>492.66</v>
      </c>
    </row>
    <row r="105" spans="1:4" s="293" customFormat="1" ht="28.8" x14ac:dyDescent="0.3">
      <c r="A105" s="310" t="s">
        <v>9499</v>
      </c>
      <c r="B105" s="311" t="s">
        <v>9500</v>
      </c>
      <c r="C105" s="312" t="s">
        <v>16</v>
      </c>
      <c r="D105" s="313">
        <v>1240.33</v>
      </c>
    </row>
    <row r="106" spans="1:4" s="293" customFormat="1" ht="28.8" x14ac:dyDescent="0.3">
      <c r="A106" s="310" t="s">
        <v>9501</v>
      </c>
      <c r="B106" s="311" t="s">
        <v>9502</v>
      </c>
      <c r="C106" s="312" t="s">
        <v>16</v>
      </c>
      <c r="D106" s="313">
        <v>1543.56</v>
      </c>
    </row>
    <row r="107" spans="1:4" s="293" customFormat="1" ht="28.8" x14ac:dyDescent="0.3">
      <c r="A107" s="310" t="s">
        <v>9503</v>
      </c>
      <c r="B107" s="311" t="s">
        <v>9504</v>
      </c>
      <c r="C107" s="312" t="s">
        <v>16</v>
      </c>
      <c r="D107" s="313">
        <v>1959.12</v>
      </c>
    </row>
    <row r="108" spans="1:4" s="293" customFormat="1" ht="28.8" x14ac:dyDescent="0.3">
      <c r="A108" s="310" t="s">
        <v>9505</v>
      </c>
      <c r="B108" s="311" t="s">
        <v>9506</v>
      </c>
      <c r="C108" s="312" t="s">
        <v>16</v>
      </c>
      <c r="D108" s="313">
        <v>480.68</v>
      </c>
    </row>
    <row r="109" spans="1:4" s="293" customFormat="1" ht="28.8" x14ac:dyDescent="0.3">
      <c r="A109" s="310" t="s">
        <v>9507</v>
      </c>
      <c r="B109" s="311" t="s">
        <v>9508</v>
      </c>
      <c r="C109" s="312" t="s">
        <v>16</v>
      </c>
      <c r="D109" s="313">
        <v>1172.03</v>
      </c>
    </row>
    <row r="110" spans="1:4" s="293" customFormat="1" ht="28.8" x14ac:dyDescent="0.3">
      <c r="A110" s="310" t="s">
        <v>9509</v>
      </c>
      <c r="B110" s="311" t="s">
        <v>9510</v>
      </c>
      <c r="C110" s="312" t="s">
        <v>16</v>
      </c>
      <c r="D110" s="313">
        <v>360.41</v>
      </c>
    </row>
    <row r="111" spans="1:4" s="293" customFormat="1" ht="28.8" x14ac:dyDescent="0.3">
      <c r="A111" s="310" t="s">
        <v>9511</v>
      </c>
      <c r="B111" s="311" t="s">
        <v>9512</v>
      </c>
      <c r="C111" s="312" t="s">
        <v>16</v>
      </c>
      <c r="D111" s="313">
        <v>459.05</v>
      </c>
    </row>
    <row r="112" spans="1:4" s="293" customFormat="1" ht="28.8" x14ac:dyDescent="0.3">
      <c r="A112" s="310" t="s">
        <v>9513</v>
      </c>
      <c r="B112" s="311" t="s">
        <v>9514</v>
      </c>
      <c r="C112" s="312" t="s">
        <v>16</v>
      </c>
      <c r="D112" s="313">
        <v>563.9</v>
      </c>
    </row>
    <row r="113" spans="1:4" s="293" customFormat="1" ht="28.8" x14ac:dyDescent="0.3">
      <c r="A113" s="310" t="s">
        <v>9515</v>
      </c>
      <c r="B113" s="311" t="s">
        <v>9516</v>
      </c>
      <c r="C113" s="312" t="s">
        <v>16</v>
      </c>
      <c r="D113" s="313">
        <v>315.93</v>
      </c>
    </row>
    <row r="114" spans="1:4" s="293" customFormat="1" ht="28.8" x14ac:dyDescent="0.3">
      <c r="A114" s="310" t="s">
        <v>9517</v>
      </c>
      <c r="B114" s="311" t="s">
        <v>9518</v>
      </c>
      <c r="C114" s="312" t="s">
        <v>16</v>
      </c>
      <c r="D114" s="313">
        <v>513.80999999999995</v>
      </c>
    </row>
    <row r="115" spans="1:4" s="293" customFormat="1" ht="28.8" x14ac:dyDescent="0.3">
      <c r="A115" s="310" t="s">
        <v>9519</v>
      </c>
      <c r="B115" s="311" t="s">
        <v>9520</v>
      </c>
      <c r="C115" s="312" t="s">
        <v>16</v>
      </c>
      <c r="D115" s="313">
        <v>760.81</v>
      </c>
    </row>
    <row r="116" spans="1:4" s="293" customFormat="1" ht="28.8" x14ac:dyDescent="0.3">
      <c r="A116" s="310" t="s">
        <v>9521</v>
      </c>
      <c r="B116" s="311" t="s">
        <v>9522</v>
      </c>
      <c r="C116" s="312" t="s">
        <v>23199</v>
      </c>
      <c r="D116" s="313">
        <v>3977.13</v>
      </c>
    </row>
    <row r="117" spans="1:4" s="293" customFormat="1" ht="28.8" x14ac:dyDescent="0.3">
      <c r="A117" s="310" t="s">
        <v>9523</v>
      </c>
      <c r="B117" s="311" t="s">
        <v>9524</v>
      </c>
      <c r="C117" s="312" t="s">
        <v>23199</v>
      </c>
      <c r="D117" s="313">
        <v>8439.11</v>
      </c>
    </row>
    <row r="118" spans="1:4" s="293" customFormat="1" ht="28.8" x14ac:dyDescent="0.3">
      <c r="A118" s="310" t="s">
        <v>9525</v>
      </c>
      <c r="B118" s="311" t="s">
        <v>9526</v>
      </c>
      <c r="C118" s="312" t="s">
        <v>16</v>
      </c>
      <c r="D118" s="313">
        <v>1443.16</v>
      </c>
    </row>
    <row r="119" spans="1:4" s="293" customFormat="1" ht="28.8" x14ac:dyDescent="0.3">
      <c r="A119" s="310" t="s">
        <v>9527</v>
      </c>
      <c r="B119" s="311" t="s">
        <v>9528</v>
      </c>
      <c r="C119" s="312" t="s">
        <v>16</v>
      </c>
      <c r="D119" s="313">
        <v>1581.83</v>
      </c>
    </row>
    <row r="120" spans="1:4" s="293" customFormat="1" ht="28.8" x14ac:dyDescent="0.3">
      <c r="A120" s="310" t="s">
        <v>9529</v>
      </c>
      <c r="B120" s="311" t="s">
        <v>9530</v>
      </c>
      <c r="C120" s="312" t="s">
        <v>16</v>
      </c>
      <c r="D120" s="313">
        <v>2049.31</v>
      </c>
    </row>
    <row r="121" spans="1:4" s="293" customFormat="1" ht="28.8" x14ac:dyDescent="0.3">
      <c r="A121" s="310" t="s">
        <v>9531</v>
      </c>
      <c r="B121" s="311" t="s">
        <v>9532</v>
      </c>
      <c r="C121" s="312" t="s">
        <v>16</v>
      </c>
      <c r="D121" s="313">
        <v>584.44000000000005</v>
      </c>
    </row>
    <row r="122" spans="1:4" s="293" customFormat="1" ht="28.8" x14ac:dyDescent="0.3">
      <c r="A122" s="310" t="s">
        <v>9533</v>
      </c>
      <c r="B122" s="311" t="s">
        <v>9534</v>
      </c>
      <c r="C122" s="312" t="s">
        <v>16</v>
      </c>
      <c r="D122" s="313">
        <v>956.78</v>
      </c>
    </row>
    <row r="123" spans="1:4" s="293" customFormat="1" ht="28.8" x14ac:dyDescent="0.3">
      <c r="A123" s="310" t="s">
        <v>9535</v>
      </c>
      <c r="B123" s="311" t="s">
        <v>9536</v>
      </c>
      <c r="C123" s="312" t="s">
        <v>16</v>
      </c>
      <c r="D123" s="313">
        <v>2963.75</v>
      </c>
    </row>
    <row r="124" spans="1:4" s="293" customFormat="1" ht="28.8" x14ac:dyDescent="0.3">
      <c r="A124" s="310" t="s">
        <v>9537</v>
      </c>
      <c r="B124" s="311" t="s">
        <v>9538</v>
      </c>
      <c r="C124" s="312" t="s">
        <v>16</v>
      </c>
      <c r="D124" s="313">
        <v>1713.61</v>
      </c>
    </row>
    <row r="125" spans="1:4" s="293" customFormat="1" ht="28.8" x14ac:dyDescent="0.3">
      <c r="A125" s="310" t="s">
        <v>9539</v>
      </c>
      <c r="B125" s="311" t="s">
        <v>9540</v>
      </c>
      <c r="C125" s="312" t="s">
        <v>16</v>
      </c>
      <c r="D125" s="313">
        <v>2208.7399999999998</v>
      </c>
    </row>
    <row r="126" spans="1:4" s="293" customFormat="1" ht="28.8" x14ac:dyDescent="0.3">
      <c r="A126" s="310" t="s">
        <v>9541</v>
      </c>
      <c r="B126" s="311" t="s">
        <v>9542</v>
      </c>
      <c r="C126" s="312" t="s">
        <v>16</v>
      </c>
      <c r="D126" s="313">
        <v>2837.6</v>
      </c>
    </row>
    <row r="127" spans="1:4" s="293" customFormat="1" ht="28.8" x14ac:dyDescent="0.3">
      <c r="A127" s="310" t="s">
        <v>9543</v>
      </c>
      <c r="B127" s="311" t="s">
        <v>9544</v>
      </c>
      <c r="C127" s="312" t="s">
        <v>16</v>
      </c>
      <c r="D127" s="313">
        <v>495.76</v>
      </c>
    </row>
    <row r="128" spans="1:4" s="293" customFormat="1" ht="28.8" x14ac:dyDescent="0.3">
      <c r="A128" s="310" t="s">
        <v>9545</v>
      </c>
      <c r="B128" s="311" t="s">
        <v>9546</v>
      </c>
      <c r="C128" s="312" t="s">
        <v>11</v>
      </c>
      <c r="D128" s="313">
        <v>2157.5100000000002</v>
      </c>
    </row>
    <row r="129" spans="1:4" s="293" customFormat="1" ht="28.8" x14ac:dyDescent="0.3">
      <c r="A129" s="310" t="s">
        <v>9547</v>
      </c>
      <c r="B129" s="311" t="s">
        <v>9548</v>
      </c>
      <c r="C129" s="312" t="s">
        <v>16</v>
      </c>
      <c r="D129" s="313">
        <v>366.34</v>
      </c>
    </row>
    <row r="130" spans="1:4" s="293" customFormat="1" ht="28.8" x14ac:dyDescent="0.3">
      <c r="A130" s="310" t="s">
        <v>9549</v>
      </c>
      <c r="B130" s="311" t="s">
        <v>9550</v>
      </c>
      <c r="C130" s="312" t="s">
        <v>16</v>
      </c>
      <c r="D130" s="313">
        <v>822.7</v>
      </c>
    </row>
    <row r="131" spans="1:4" s="293" customFormat="1" ht="28.8" x14ac:dyDescent="0.3">
      <c r="A131" s="310" t="s">
        <v>9551</v>
      </c>
      <c r="B131" s="311" t="s">
        <v>9552</v>
      </c>
      <c r="C131" s="312" t="s">
        <v>16</v>
      </c>
      <c r="D131" s="313">
        <v>742.28</v>
      </c>
    </row>
    <row r="132" spans="1:4" s="293" customFormat="1" ht="28.8" x14ac:dyDescent="0.3">
      <c r="A132" s="310" t="s">
        <v>9553</v>
      </c>
      <c r="B132" s="311" t="s">
        <v>9554</v>
      </c>
      <c r="C132" s="312" t="s">
        <v>16</v>
      </c>
      <c r="D132" s="313">
        <v>6209.2</v>
      </c>
    </row>
    <row r="133" spans="1:4" s="293" customFormat="1" ht="28.8" x14ac:dyDescent="0.3">
      <c r="A133" s="310" t="s">
        <v>9555</v>
      </c>
      <c r="B133" s="311" t="s">
        <v>9556</v>
      </c>
      <c r="C133" s="312" t="s">
        <v>23199</v>
      </c>
      <c r="D133" s="313">
        <v>13000.31</v>
      </c>
    </row>
    <row r="134" spans="1:4" s="293" customFormat="1" ht="28.8" x14ac:dyDescent="0.3">
      <c r="A134" s="310" t="s">
        <v>9557</v>
      </c>
      <c r="B134" s="311" t="s">
        <v>9558</v>
      </c>
      <c r="C134" s="312" t="s">
        <v>23199</v>
      </c>
      <c r="D134" s="313">
        <v>12630</v>
      </c>
    </row>
    <row r="135" spans="1:4" s="293" customFormat="1" ht="28.8" x14ac:dyDescent="0.3">
      <c r="A135" s="310" t="s">
        <v>9559</v>
      </c>
      <c r="B135" s="311" t="s">
        <v>9560</v>
      </c>
      <c r="C135" s="312" t="s">
        <v>16</v>
      </c>
      <c r="D135" s="313">
        <v>2437.86</v>
      </c>
    </row>
    <row r="136" spans="1:4" s="293" customFormat="1" ht="28.8" x14ac:dyDescent="0.3">
      <c r="A136" s="310" t="s">
        <v>9561</v>
      </c>
      <c r="B136" s="311" t="s">
        <v>9562</v>
      </c>
      <c r="C136" s="312" t="s">
        <v>16</v>
      </c>
      <c r="D136" s="313">
        <v>2296.4699999999998</v>
      </c>
    </row>
    <row r="137" spans="1:4" s="293" customFormat="1" ht="28.8" x14ac:dyDescent="0.3">
      <c r="A137" s="310" t="s">
        <v>9563</v>
      </c>
      <c r="B137" s="311" t="s">
        <v>9564</v>
      </c>
      <c r="C137" s="312" t="s">
        <v>16</v>
      </c>
      <c r="D137" s="313">
        <v>2009.65</v>
      </c>
    </row>
    <row r="138" spans="1:4" s="293" customFormat="1" ht="43.2" x14ac:dyDescent="0.3">
      <c r="A138" s="310" t="s">
        <v>9565</v>
      </c>
      <c r="B138" s="311" t="s">
        <v>9566</v>
      </c>
      <c r="C138" s="312" t="s">
        <v>9</v>
      </c>
      <c r="D138" s="313">
        <v>4188.59</v>
      </c>
    </row>
    <row r="139" spans="1:4" s="293" customFormat="1" ht="43.2" x14ac:dyDescent="0.3">
      <c r="A139" s="310" t="s">
        <v>9567</v>
      </c>
      <c r="B139" s="311" t="s">
        <v>9568</v>
      </c>
      <c r="C139" s="312" t="s">
        <v>9</v>
      </c>
      <c r="D139" s="313">
        <v>4708.46</v>
      </c>
    </row>
    <row r="140" spans="1:4" s="293" customFormat="1" ht="28.8" x14ac:dyDescent="0.3">
      <c r="A140" s="310" t="s">
        <v>9569</v>
      </c>
      <c r="B140" s="311" t="s">
        <v>9570</v>
      </c>
      <c r="C140" s="312" t="s">
        <v>16</v>
      </c>
      <c r="D140" s="313">
        <v>583.79999999999995</v>
      </c>
    </row>
    <row r="141" spans="1:4" s="293" customFormat="1" ht="43.2" x14ac:dyDescent="0.3">
      <c r="A141" s="310" t="s">
        <v>9571</v>
      </c>
      <c r="B141" s="311" t="s">
        <v>9572</v>
      </c>
      <c r="C141" s="312" t="s">
        <v>16</v>
      </c>
      <c r="D141" s="313">
        <v>713.47</v>
      </c>
    </row>
    <row r="142" spans="1:4" s="293" customFormat="1" ht="28.8" x14ac:dyDescent="0.3">
      <c r="A142" s="310" t="s">
        <v>9573</v>
      </c>
      <c r="B142" s="311" t="s">
        <v>9574</v>
      </c>
      <c r="C142" s="312" t="s">
        <v>16</v>
      </c>
      <c r="D142" s="313">
        <v>1407.04</v>
      </c>
    </row>
    <row r="143" spans="1:4" s="293" customFormat="1" ht="28.8" x14ac:dyDescent="0.3">
      <c r="A143" s="310" t="s">
        <v>9575</v>
      </c>
      <c r="B143" s="311" t="s">
        <v>9576</v>
      </c>
      <c r="C143" s="312" t="s">
        <v>16</v>
      </c>
      <c r="D143" s="313">
        <v>362.8</v>
      </c>
    </row>
    <row r="144" spans="1:4" s="293" customFormat="1" ht="28.8" x14ac:dyDescent="0.3">
      <c r="A144" s="310" t="s">
        <v>9577</v>
      </c>
      <c r="B144" s="311" t="s">
        <v>9578</v>
      </c>
      <c r="C144" s="312" t="s">
        <v>16</v>
      </c>
      <c r="D144" s="313">
        <v>1656.51</v>
      </c>
    </row>
    <row r="145" spans="1:4" s="293" customFormat="1" ht="43.2" x14ac:dyDescent="0.3">
      <c r="A145" s="310" t="s">
        <v>9579</v>
      </c>
      <c r="B145" s="311" t="s">
        <v>9580</v>
      </c>
      <c r="C145" s="312" t="s">
        <v>16</v>
      </c>
      <c r="D145" s="313">
        <v>742.27</v>
      </c>
    </row>
    <row r="146" spans="1:4" s="293" customFormat="1" ht="28.8" x14ac:dyDescent="0.3">
      <c r="A146" s="310" t="s">
        <v>9581</v>
      </c>
      <c r="B146" s="311" t="s">
        <v>9582</v>
      </c>
      <c r="C146" s="312" t="s">
        <v>16</v>
      </c>
      <c r="D146" s="313">
        <v>2528.64</v>
      </c>
    </row>
    <row r="147" spans="1:4" s="293" customFormat="1" ht="28.8" x14ac:dyDescent="0.3">
      <c r="A147" s="310" t="s">
        <v>9583</v>
      </c>
      <c r="B147" s="311" t="s">
        <v>9584</v>
      </c>
      <c r="C147" s="312" t="s">
        <v>9</v>
      </c>
      <c r="D147" s="313">
        <v>286.33999999999997</v>
      </c>
    </row>
    <row r="148" spans="1:4" s="293" customFormat="1" ht="28.8" x14ac:dyDescent="0.3">
      <c r="A148" s="310" t="s">
        <v>9585</v>
      </c>
      <c r="B148" s="311" t="s">
        <v>9586</v>
      </c>
      <c r="C148" s="312" t="s">
        <v>4</v>
      </c>
      <c r="D148" s="313">
        <v>335.28</v>
      </c>
    </row>
    <row r="149" spans="1:4" s="293" customFormat="1" ht="28.8" x14ac:dyDescent="0.3">
      <c r="A149" s="310" t="s">
        <v>9587</v>
      </c>
      <c r="B149" s="311" t="s">
        <v>9588</v>
      </c>
      <c r="C149" s="312" t="s">
        <v>4</v>
      </c>
      <c r="D149" s="313">
        <v>315.56</v>
      </c>
    </row>
    <row r="150" spans="1:4" s="293" customFormat="1" ht="28.8" x14ac:dyDescent="0.3">
      <c r="A150" s="310" t="s">
        <v>9589</v>
      </c>
      <c r="B150" s="311" t="s">
        <v>9590</v>
      </c>
      <c r="C150" s="312" t="s">
        <v>9</v>
      </c>
      <c r="D150" s="313">
        <v>1142.93</v>
      </c>
    </row>
    <row r="151" spans="1:4" s="293" customFormat="1" ht="28.8" x14ac:dyDescent="0.3">
      <c r="A151" s="310" t="s">
        <v>9591</v>
      </c>
      <c r="B151" s="311" t="s">
        <v>9592</v>
      </c>
      <c r="C151" s="312" t="s">
        <v>9</v>
      </c>
      <c r="D151" s="313">
        <v>5545.48</v>
      </c>
    </row>
    <row r="152" spans="1:4" s="293" customFormat="1" ht="28.8" x14ac:dyDescent="0.3">
      <c r="A152" s="310" t="s">
        <v>9593</v>
      </c>
      <c r="B152" s="311" t="s">
        <v>9594</v>
      </c>
      <c r="C152" s="312" t="s">
        <v>11</v>
      </c>
      <c r="D152" s="313">
        <v>1696.89</v>
      </c>
    </row>
    <row r="153" spans="1:4" s="293" customFormat="1" x14ac:dyDescent="0.3">
      <c r="A153" s="310" t="s">
        <v>9595</v>
      </c>
      <c r="B153" s="311" t="s">
        <v>9596</v>
      </c>
      <c r="C153" s="312" t="s">
        <v>16</v>
      </c>
      <c r="D153" s="313">
        <v>196.93</v>
      </c>
    </row>
    <row r="154" spans="1:4" s="293" customFormat="1" x14ac:dyDescent="0.3">
      <c r="A154" s="310" t="s">
        <v>9597</v>
      </c>
      <c r="B154" s="311" t="s">
        <v>9598</v>
      </c>
      <c r="C154" s="312" t="s">
        <v>16</v>
      </c>
      <c r="D154" s="313">
        <v>85.01</v>
      </c>
    </row>
    <row r="155" spans="1:4" s="293" customFormat="1" x14ac:dyDescent="0.3">
      <c r="A155" s="310" t="s">
        <v>9599</v>
      </c>
      <c r="B155" s="311" t="s">
        <v>9600</v>
      </c>
      <c r="C155" s="312" t="s">
        <v>9</v>
      </c>
      <c r="D155" s="313">
        <v>559.16999999999996</v>
      </c>
    </row>
    <row r="156" spans="1:4" s="293" customFormat="1" ht="28.8" x14ac:dyDescent="0.3">
      <c r="A156" s="310" t="s">
        <v>9601</v>
      </c>
      <c r="B156" s="311" t="s">
        <v>9602</v>
      </c>
      <c r="C156" s="312" t="s">
        <v>9</v>
      </c>
      <c r="D156" s="313">
        <v>256.83999999999997</v>
      </c>
    </row>
    <row r="157" spans="1:4" s="293" customFormat="1" ht="43.2" x14ac:dyDescent="0.3">
      <c r="A157" s="310" t="s">
        <v>9603</v>
      </c>
      <c r="B157" s="311" t="s">
        <v>9604</v>
      </c>
      <c r="C157" s="312" t="s">
        <v>23231</v>
      </c>
      <c r="D157" s="313">
        <v>22527.02</v>
      </c>
    </row>
    <row r="158" spans="1:4" s="293" customFormat="1" ht="43.2" x14ac:dyDescent="0.3">
      <c r="A158" s="310" t="s">
        <v>9605</v>
      </c>
      <c r="B158" s="311" t="s">
        <v>9606</v>
      </c>
      <c r="C158" s="312" t="s">
        <v>23231</v>
      </c>
      <c r="D158" s="313">
        <v>8492.14</v>
      </c>
    </row>
    <row r="159" spans="1:4" s="293" customFormat="1" ht="28.8" x14ac:dyDescent="0.3">
      <c r="A159" s="310" t="s">
        <v>9607</v>
      </c>
      <c r="B159" s="311" t="s">
        <v>9608</v>
      </c>
      <c r="C159" s="312" t="s">
        <v>23231</v>
      </c>
      <c r="D159" s="313">
        <v>6135.36</v>
      </c>
    </row>
    <row r="160" spans="1:4" s="293" customFormat="1" ht="43.2" x14ac:dyDescent="0.3">
      <c r="A160" s="310" t="s">
        <v>9609</v>
      </c>
      <c r="B160" s="311" t="s">
        <v>9610</v>
      </c>
      <c r="C160" s="312" t="s">
        <v>9</v>
      </c>
      <c r="D160" s="313">
        <v>2249.94</v>
      </c>
    </row>
    <row r="161" spans="1:4" s="293" customFormat="1" x14ac:dyDescent="0.3">
      <c r="A161" s="310" t="s">
        <v>9611</v>
      </c>
      <c r="B161" s="311" t="s">
        <v>9612</v>
      </c>
      <c r="C161" s="312" t="s">
        <v>23232</v>
      </c>
      <c r="D161" s="313">
        <v>1.1100000000000001</v>
      </c>
    </row>
    <row r="162" spans="1:4" s="293" customFormat="1" ht="28.8" x14ac:dyDescent="0.3">
      <c r="A162" s="310" t="s">
        <v>9613</v>
      </c>
      <c r="B162" s="311" t="s">
        <v>9614</v>
      </c>
      <c r="C162" s="312" t="s">
        <v>23206</v>
      </c>
      <c r="D162" s="313">
        <v>36.47</v>
      </c>
    </row>
    <row r="163" spans="1:4" s="293" customFormat="1" ht="43.2" x14ac:dyDescent="0.3">
      <c r="A163" s="310" t="s">
        <v>9615</v>
      </c>
      <c r="B163" s="311" t="s">
        <v>9616</v>
      </c>
      <c r="C163" s="312" t="s">
        <v>23206</v>
      </c>
      <c r="D163" s="313">
        <v>833.39</v>
      </c>
    </row>
    <row r="164" spans="1:4" s="293" customFormat="1" ht="28.8" x14ac:dyDescent="0.3">
      <c r="A164" s="310" t="s">
        <v>9617</v>
      </c>
      <c r="B164" s="311" t="s">
        <v>9618</v>
      </c>
      <c r="C164" s="312" t="s">
        <v>23206</v>
      </c>
      <c r="D164" s="313">
        <v>798.44</v>
      </c>
    </row>
    <row r="165" spans="1:4" s="293" customFormat="1" ht="43.2" x14ac:dyDescent="0.3">
      <c r="A165" s="310" t="s">
        <v>9619</v>
      </c>
      <c r="B165" s="311" t="s">
        <v>9620</v>
      </c>
      <c r="C165" s="312" t="s">
        <v>23206</v>
      </c>
      <c r="D165" s="313">
        <v>1126.72</v>
      </c>
    </row>
    <row r="166" spans="1:4" s="293" customFormat="1" ht="28.8" x14ac:dyDescent="0.3">
      <c r="A166" s="310" t="s">
        <v>9621</v>
      </c>
      <c r="B166" s="311" t="s">
        <v>9622</v>
      </c>
      <c r="C166" s="312" t="s">
        <v>23206</v>
      </c>
      <c r="D166" s="313">
        <v>781.89</v>
      </c>
    </row>
    <row r="167" spans="1:4" s="293" customFormat="1" ht="43.2" x14ac:dyDescent="0.3">
      <c r="A167" s="310" t="s">
        <v>9623</v>
      </c>
      <c r="B167" s="311" t="s">
        <v>9624</v>
      </c>
      <c r="C167" s="312" t="s">
        <v>23206</v>
      </c>
      <c r="D167" s="313">
        <v>1285.97</v>
      </c>
    </row>
    <row r="168" spans="1:4" s="293" customFormat="1" ht="28.8" x14ac:dyDescent="0.3">
      <c r="A168" s="310" t="s">
        <v>9625</v>
      </c>
      <c r="B168" s="311" t="s">
        <v>9626</v>
      </c>
      <c r="C168" s="312" t="s">
        <v>23231</v>
      </c>
      <c r="D168" s="313">
        <v>3513.11</v>
      </c>
    </row>
    <row r="169" spans="1:4" s="293" customFormat="1" ht="28.8" x14ac:dyDescent="0.3">
      <c r="A169" s="310" t="s">
        <v>23233</v>
      </c>
      <c r="B169" s="311" t="s">
        <v>23234</v>
      </c>
      <c r="C169" s="312" t="s">
        <v>9</v>
      </c>
      <c r="D169" s="313">
        <v>69.599999999999994</v>
      </c>
    </row>
    <row r="170" spans="1:4" s="293" customFormat="1" x14ac:dyDescent="0.3">
      <c r="A170" s="310" t="s">
        <v>9627</v>
      </c>
      <c r="B170" s="311" t="s">
        <v>9628</v>
      </c>
      <c r="C170" s="312" t="s">
        <v>9</v>
      </c>
      <c r="D170" s="313">
        <v>3.65</v>
      </c>
    </row>
    <row r="171" spans="1:4" s="293" customFormat="1" ht="28.8" x14ac:dyDescent="0.3">
      <c r="A171" s="310" t="s">
        <v>9629</v>
      </c>
      <c r="B171" s="311" t="s">
        <v>9630</v>
      </c>
      <c r="C171" s="312" t="s">
        <v>23206</v>
      </c>
      <c r="D171" s="313">
        <v>1092.8699999999999</v>
      </c>
    </row>
    <row r="172" spans="1:4" s="293" customFormat="1" x14ac:dyDescent="0.3">
      <c r="A172" s="310" t="s">
        <v>9631</v>
      </c>
      <c r="B172" s="311" t="s">
        <v>9632</v>
      </c>
      <c r="C172" s="312" t="s">
        <v>4</v>
      </c>
      <c r="D172" s="313">
        <v>8.92</v>
      </c>
    </row>
    <row r="173" spans="1:4" s="293" customFormat="1" x14ac:dyDescent="0.3">
      <c r="A173" s="310" t="s">
        <v>9633</v>
      </c>
      <c r="B173" s="311" t="s">
        <v>9634</v>
      </c>
      <c r="C173" s="312" t="s">
        <v>4</v>
      </c>
      <c r="D173" s="313">
        <v>10.86</v>
      </c>
    </row>
    <row r="174" spans="1:4" s="293" customFormat="1" x14ac:dyDescent="0.3">
      <c r="A174" s="310" t="s">
        <v>9635</v>
      </c>
      <c r="B174" s="311" t="s">
        <v>9636</v>
      </c>
      <c r="C174" s="312" t="s">
        <v>4</v>
      </c>
      <c r="D174" s="313">
        <v>10.86</v>
      </c>
    </row>
    <row r="175" spans="1:4" s="293" customFormat="1" x14ac:dyDescent="0.3">
      <c r="A175" s="310" t="s">
        <v>9637</v>
      </c>
      <c r="B175" s="311" t="s">
        <v>9638</v>
      </c>
      <c r="C175" s="312" t="s">
        <v>4</v>
      </c>
      <c r="D175" s="313">
        <v>10.86</v>
      </c>
    </row>
    <row r="176" spans="1:4" s="293" customFormat="1" x14ac:dyDescent="0.3">
      <c r="A176" s="310" t="s">
        <v>9639</v>
      </c>
      <c r="B176" s="311" t="s">
        <v>9640</v>
      </c>
      <c r="C176" s="312" t="s">
        <v>4</v>
      </c>
      <c r="D176" s="313">
        <v>8.92</v>
      </c>
    </row>
    <row r="177" spans="1:4" s="293" customFormat="1" x14ac:dyDescent="0.3">
      <c r="A177" s="310" t="s">
        <v>9641</v>
      </c>
      <c r="B177" s="311" t="s">
        <v>9642</v>
      </c>
      <c r="C177" s="312" t="s">
        <v>4</v>
      </c>
      <c r="D177" s="313">
        <v>13.01</v>
      </c>
    </row>
    <row r="178" spans="1:4" s="293" customFormat="1" x14ac:dyDescent="0.3">
      <c r="A178" s="310" t="s">
        <v>9643</v>
      </c>
      <c r="B178" s="311" t="s">
        <v>9644</v>
      </c>
      <c r="C178" s="312" t="s">
        <v>4</v>
      </c>
      <c r="D178" s="313">
        <v>8.92</v>
      </c>
    </row>
    <row r="179" spans="1:4" s="293" customFormat="1" x14ac:dyDescent="0.3">
      <c r="A179" s="310" t="s">
        <v>9645</v>
      </c>
      <c r="B179" s="311" t="s">
        <v>9646</v>
      </c>
      <c r="C179" s="312" t="s">
        <v>4</v>
      </c>
      <c r="D179" s="313">
        <v>28.58</v>
      </c>
    </row>
    <row r="180" spans="1:4" s="293" customFormat="1" x14ac:dyDescent="0.3">
      <c r="A180" s="310" t="s">
        <v>9647</v>
      </c>
      <c r="B180" s="311" t="s">
        <v>9648</v>
      </c>
      <c r="C180" s="312" t="s">
        <v>4</v>
      </c>
      <c r="D180" s="313">
        <v>13.01</v>
      </c>
    </row>
    <row r="181" spans="1:4" s="293" customFormat="1" x14ac:dyDescent="0.3">
      <c r="A181" s="310" t="s">
        <v>9649</v>
      </c>
      <c r="B181" s="311" t="s">
        <v>9650</v>
      </c>
      <c r="C181" s="312" t="s">
        <v>4</v>
      </c>
      <c r="D181" s="313">
        <v>8.92</v>
      </c>
    </row>
    <row r="182" spans="1:4" s="293" customFormat="1" x14ac:dyDescent="0.3">
      <c r="A182" s="310" t="s">
        <v>9651</v>
      </c>
      <c r="B182" s="311" t="s">
        <v>9652</v>
      </c>
      <c r="C182" s="312" t="s">
        <v>4</v>
      </c>
      <c r="D182" s="313">
        <v>10.86</v>
      </c>
    </row>
    <row r="183" spans="1:4" s="293" customFormat="1" x14ac:dyDescent="0.3">
      <c r="A183" s="310" t="s">
        <v>9653</v>
      </c>
      <c r="B183" s="311" t="s">
        <v>9654</v>
      </c>
      <c r="C183" s="312" t="s">
        <v>4</v>
      </c>
      <c r="D183" s="313">
        <v>8.92</v>
      </c>
    </row>
    <row r="184" spans="1:4" s="293" customFormat="1" x14ac:dyDescent="0.3">
      <c r="A184" s="310" t="s">
        <v>9655</v>
      </c>
      <c r="B184" s="311" t="s">
        <v>9656</v>
      </c>
      <c r="C184" s="312" t="s">
        <v>4</v>
      </c>
      <c r="D184" s="313">
        <v>10.86</v>
      </c>
    </row>
    <row r="185" spans="1:4" s="293" customFormat="1" x14ac:dyDescent="0.3">
      <c r="A185" s="310" t="s">
        <v>9657</v>
      </c>
      <c r="B185" s="311" t="s">
        <v>9658</v>
      </c>
      <c r="C185" s="312" t="s">
        <v>4</v>
      </c>
      <c r="D185" s="313">
        <v>13.01</v>
      </c>
    </row>
    <row r="186" spans="1:4" s="293" customFormat="1" x14ac:dyDescent="0.3">
      <c r="A186" s="310" t="s">
        <v>9659</v>
      </c>
      <c r="B186" s="311" t="s">
        <v>9660</v>
      </c>
      <c r="C186" s="312" t="s">
        <v>4</v>
      </c>
      <c r="D186" s="313">
        <v>10.86</v>
      </c>
    </row>
    <row r="187" spans="1:4" s="293" customFormat="1" x14ac:dyDescent="0.3">
      <c r="A187" s="310" t="s">
        <v>9661</v>
      </c>
      <c r="B187" s="311" t="s">
        <v>9662</v>
      </c>
      <c r="C187" s="312" t="s">
        <v>4</v>
      </c>
      <c r="D187" s="313">
        <v>16.68</v>
      </c>
    </row>
    <row r="188" spans="1:4" s="293" customFormat="1" x14ac:dyDescent="0.3">
      <c r="A188" s="310" t="s">
        <v>9663</v>
      </c>
      <c r="B188" s="311" t="s">
        <v>9664</v>
      </c>
      <c r="C188" s="312" t="s">
        <v>4</v>
      </c>
      <c r="D188" s="313">
        <v>10.86</v>
      </c>
    </row>
    <row r="189" spans="1:4" s="293" customFormat="1" x14ac:dyDescent="0.3">
      <c r="A189" s="310" t="s">
        <v>9665</v>
      </c>
      <c r="B189" s="311" t="s">
        <v>9666</v>
      </c>
      <c r="C189" s="312" t="s">
        <v>4</v>
      </c>
      <c r="D189" s="313">
        <v>13.01</v>
      </c>
    </row>
    <row r="190" spans="1:4" s="293" customFormat="1" x14ac:dyDescent="0.3">
      <c r="A190" s="310" t="s">
        <v>9667</v>
      </c>
      <c r="B190" s="311" t="s">
        <v>9668</v>
      </c>
      <c r="C190" s="312" t="s">
        <v>4</v>
      </c>
      <c r="D190" s="313">
        <v>8.92</v>
      </c>
    </row>
    <row r="191" spans="1:4" s="293" customFormat="1" x14ac:dyDescent="0.3">
      <c r="A191" s="310" t="s">
        <v>9669</v>
      </c>
      <c r="B191" s="311" t="s">
        <v>9670</v>
      </c>
      <c r="C191" s="312" t="s">
        <v>4</v>
      </c>
      <c r="D191" s="313">
        <v>13.01</v>
      </c>
    </row>
    <row r="192" spans="1:4" s="293" customFormat="1" x14ac:dyDescent="0.3">
      <c r="A192" s="310" t="s">
        <v>9671</v>
      </c>
      <c r="B192" s="311" t="s">
        <v>9672</v>
      </c>
      <c r="C192" s="312" t="s">
        <v>4</v>
      </c>
      <c r="D192" s="313">
        <v>16.98</v>
      </c>
    </row>
    <row r="193" spans="1:4" s="293" customFormat="1" x14ac:dyDescent="0.3">
      <c r="A193" s="310" t="s">
        <v>9673</v>
      </c>
      <c r="B193" s="311" t="s">
        <v>9674</v>
      </c>
      <c r="C193" s="312" t="s">
        <v>4</v>
      </c>
      <c r="D193" s="313">
        <v>14.27</v>
      </c>
    </row>
    <row r="194" spans="1:4" s="293" customFormat="1" x14ac:dyDescent="0.3">
      <c r="A194" s="310" t="s">
        <v>9675</v>
      </c>
      <c r="B194" s="311" t="s">
        <v>9676</v>
      </c>
      <c r="C194" s="312" t="s">
        <v>4</v>
      </c>
      <c r="D194" s="313">
        <v>8.92</v>
      </c>
    </row>
    <row r="195" spans="1:4" s="293" customFormat="1" x14ac:dyDescent="0.3">
      <c r="A195" s="310" t="s">
        <v>9677</v>
      </c>
      <c r="B195" s="311" t="s">
        <v>9678</v>
      </c>
      <c r="C195" s="312" t="s">
        <v>4</v>
      </c>
      <c r="D195" s="313">
        <v>8.92</v>
      </c>
    </row>
    <row r="196" spans="1:4" s="293" customFormat="1" x14ac:dyDescent="0.3">
      <c r="A196" s="310" t="s">
        <v>9679</v>
      </c>
      <c r="B196" s="311" t="s">
        <v>9680</v>
      </c>
      <c r="C196" s="312" t="s">
        <v>4</v>
      </c>
      <c r="D196" s="313">
        <v>13.01</v>
      </c>
    </row>
    <row r="197" spans="1:4" s="293" customFormat="1" x14ac:dyDescent="0.3">
      <c r="A197" s="310" t="s">
        <v>9681</v>
      </c>
      <c r="B197" s="311" t="s">
        <v>9682</v>
      </c>
      <c r="C197" s="312" t="s">
        <v>4</v>
      </c>
      <c r="D197" s="313">
        <v>8.92</v>
      </c>
    </row>
    <row r="198" spans="1:4" s="293" customFormat="1" x14ac:dyDescent="0.3">
      <c r="A198" s="310" t="s">
        <v>9683</v>
      </c>
      <c r="B198" s="311" t="s">
        <v>9684</v>
      </c>
      <c r="C198" s="312" t="s">
        <v>4</v>
      </c>
      <c r="D198" s="313">
        <v>18.89</v>
      </c>
    </row>
    <row r="199" spans="1:4" s="293" customFormat="1" x14ac:dyDescent="0.3">
      <c r="A199" s="310" t="s">
        <v>9685</v>
      </c>
      <c r="B199" s="311" t="s">
        <v>9686</v>
      </c>
      <c r="C199" s="312" t="s">
        <v>4</v>
      </c>
      <c r="D199" s="313">
        <v>13.01</v>
      </c>
    </row>
    <row r="200" spans="1:4" s="293" customFormat="1" x14ac:dyDescent="0.3">
      <c r="A200" s="310" t="s">
        <v>9687</v>
      </c>
      <c r="B200" s="311" t="s">
        <v>9688</v>
      </c>
      <c r="C200" s="312" t="s">
        <v>4</v>
      </c>
      <c r="D200" s="313">
        <v>16.829999999999998</v>
      </c>
    </row>
    <row r="201" spans="1:4" s="293" customFormat="1" x14ac:dyDescent="0.3">
      <c r="A201" s="310" t="s">
        <v>9689</v>
      </c>
      <c r="B201" s="311" t="s">
        <v>9690</v>
      </c>
      <c r="C201" s="312" t="s">
        <v>4</v>
      </c>
      <c r="D201" s="313">
        <v>8.92</v>
      </c>
    </row>
    <row r="202" spans="1:4" s="293" customFormat="1" x14ac:dyDescent="0.3">
      <c r="A202" s="310" t="s">
        <v>9691</v>
      </c>
      <c r="B202" s="311" t="s">
        <v>9692</v>
      </c>
      <c r="C202" s="312" t="s">
        <v>4</v>
      </c>
      <c r="D202" s="313">
        <v>22.51</v>
      </c>
    </row>
    <row r="203" spans="1:4" s="293" customFormat="1" x14ac:dyDescent="0.3">
      <c r="A203" s="310" t="s">
        <v>9693</v>
      </c>
      <c r="B203" s="311" t="s">
        <v>9694</v>
      </c>
      <c r="C203" s="312" t="s">
        <v>4</v>
      </c>
      <c r="D203" s="313">
        <v>16.22</v>
      </c>
    </row>
    <row r="204" spans="1:4" s="293" customFormat="1" x14ac:dyDescent="0.3">
      <c r="A204" s="310" t="s">
        <v>9695</v>
      </c>
      <c r="B204" s="311" t="s">
        <v>9696</v>
      </c>
      <c r="C204" s="312" t="s">
        <v>4</v>
      </c>
      <c r="D204" s="313">
        <v>16.2</v>
      </c>
    </row>
    <row r="205" spans="1:4" s="293" customFormat="1" x14ac:dyDescent="0.3">
      <c r="A205" s="310" t="s">
        <v>9697</v>
      </c>
      <c r="B205" s="311" t="s">
        <v>9698</v>
      </c>
      <c r="C205" s="312" t="s">
        <v>4</v>
      </c>
      <c r="D205" s="313">
        <v>31.25</v>
      </c>
    </row>
    <row r="206" spans="1:4" s="293" customFormat="1" x14ac:dyDescent="0.3">
      <c r="A206" s="310" t="s">
        <v>9699</v>
      </c>
      <c r="B206" s="311" t="s">
        <v>9700</v>
      </c>
      <c r="C206" s="312" t="s">
        <v>4</v>
      </c>
      <c r="D206" s="313">
        <v>149.68</v>
      </c>
    </row>
    <row r="207" spans="1:4" s="293" customFormat="1" x14ac:dyDescent="0.3">
      <c r="A207" s="310" t="s">
        <v>9701</v>
      </c>
      <c r="B207" s="311" t="s">
        <v>9702</v>
      </c>
      <c r="C207" s="312" t="s">
        <v>4</v>
      </c>
      <c r="D207" s="313">
        <v>49.98</v>
      </c>
    </row>
    <row r="208" spans="1:4" s="293" customFormat="1" x14ac:dyDescent="0.3">
      <c r="A208" s="310" t="s">
        <v>9703</v>
      </c>
      <c r="B208" s="311" t="s">
        <v>9704</v>
      </c>
      <c r="C208" s="312" t="s">
        <v>4</v>
      </c>
      <c r="D208" s="313">
        <v>60.42</v>
      </c>
    </row>
    <row r="209" spans="1:4" s="293" customFormat="1" x14ac:dyDescent="0.3">
      <c r="A209" s="310" t="s">
        <v>9705</v>
      </c>
      <c r="B209" s="311" t="s">
        <v>9706</v>
      </c>
      <c r="C209" s="312" t="s">
        <v>4</v>
      </c>
      <c r="D209" s="313">
        <v>52.63</v>
      </c>
    </row>
    <row r="210" spans="1:4" s="293" customFormat="1" x14ac:dyDescent="0.3">
      <c r="A210" s="310" t="s">
        <v>9707</v>
      </c>
      <c r="B210" s="311" t="s">
        <v>9708</v>
      </c>
      <c r="C210" s="312" t="s">
        <v>4</v>
      </c>
      <c r="D210" s="313">
        <v>56.14</v>
      </c>
    </row>
    <row r="211" spans="1:4" s="293" customFormat="1" x14ac:dyDescent="0.3">
      <c r="A211" s="310" t="s">
        <v>9709</v>
      </c>
      <c r="B211" s="311" t="s">
        <v>9710</v>
      </c>
      <c r="C211" s="312" t="s">
        <v>4</v>
      </c>
      <c r="D211" s="313">
        <v>47.39</v>
      </c>
    </row>
    <row r="212" spans="1:4" s="293" customFormat="1" x14ac:dyDescent="0.3">
      <c r="A212" s="310" t="s">
        <v>9711</v>
      </c>
      <c r="B212" s="311" t="s">
        <v>9712</v>
      </c>
      <c r="C212" s="312" t="s">
        <v>4</v>
      </c>
      <c r="D212" s="313">
        <v>88.24</v>
      </c>
    </row>
    <row r="213" spans="1:4" s="293" customFormat="1" x14ac:dyDescent="0.3">
      <c r="A213" s="310" t="s">
        <v>9713</v>
      </c>
      <c r="B213" s="311" t="s">
        <v>9714</v>
      </c>
      <c r="C213" s="312" t="s">
        <v>4</v>
      </c>
      <c r="D213" s="313">
        <v>88.59</v>
      </c>
    </row>
    <row r="214" spans="1:4" s="293" customFormat="1" x14ac:dyDescent="0.3">
      <c r="A214" s="310" t="s">
        <v>9715</v>
      </c>
      <c r="B214" s="311" t="s">
        <v>9716</v>
      </c>
      <c r="C214" s="312" t="s">
        <v>4</v>
      </c>
      <c r="D214" s="313">
        <v>112.37</v>
      </c>
    </row>
    <row r="215" spans="1:4" s="293" customFormat="1" x14ac:dyDescent="0.3">
      <c r="A215" s="310" t="s">
        <v>9717</v>
      </c>
      <c r="B215" s="311" t="s">
        <v>9718</v>
      </c>
      <c r="C215" s="312" t="s">
        <v>4</v>
      </c>
      <c r="D215" s="313">
        <v>48.69</v>
      </c>
    </row>
    <row r="216" spans="1:4" s="293" customFormat="1" x14ac:dyDescent="0.3">
      <c r="A216" s="310" t="s">
        <v>9719</v>
      </c>
      <c r="B216" s="311" t="s">
        <v>9720</v>
      </c>
      <c r="C216" s="312" t="s">
        <v>4</v>
      </c>
      <c r="D216" s="313">
        <v>22.55</v>
      </c>
    </row>
    <row r="217" spans="1:4" s="293" customFormat="1" x14ac:dyDescent="0.3">
      <c r="A217" s="310" t="s">
        <v>9721</v>
      </c>
      <c r="B217" s="311" t="s">
        <v>9722</v>
      </c>
      <c r="C217" s="312" t="s">
        <v>18</v>
      </c>
      <c r="D217" s="313">
        <v>0.57999999999999996</v>
      </c>
    </row>
    <row r="218" spans="1:4" s="293" customFormat="1" x14ac:dyDescent="0.3">
      <c r="A218" s="310" t="s">
        <v>9723</v>
      </c>
      <c r="B218" s="311" t="s">
        <v>9724</v>
      </c>
      <c r="C218" s="312" t="s">
        <v>18</v>
      </c>
      <c r="D218" s="313">
        <v>2.82</v>
      </c>
    </row>
    <row r="219" spans="1:4" s="293" customFormat="1" x14ac:dyDescent="0.3">
      <c r="A219" s="310" t="s">
        <v>9725</v>
      </c>
      <c r="B219" s="311" t="s">
        <v>9726</v>
      </c>
      <c r="C219" s="312" t="s">
        <v>18</v>
      </c>
      <c r="D219" s="313">
        <v>2.4</v>
      </c>
    </row>
    <row r="220" spans="1:4" s="293" customFormat="1" ht="28.8" x14ac:dyDescent="0.3">
      <c r="A220" s="310" t="s">
        <v>9727</v>
      </c>
      <c r="B220" s="311" t="s">
        <v>23235</v>
      </c>
      <c r="C220" s="312" t="s">
        <v>18</v>
      </c>
      <c r="D220" s="313">
        <v>57.62</v>
      </c>
    </row>
    <row r="221" spans="1:4" s="293" customFormat="1" ht="28.8" x14ac:dyDescent="0.3">
      <c r="A221" s="310" t="s">
        <v>9728</v>
      </c>
      <c r="B221" s="311" t="s">
        <v>23236</v>
      </c>
      <c r="C221" s="312" t="s">
        <v>18</v>
      </c>
      <c r="D221" s="313">
        <v>16.61</v>
      </c>
    </row>
    <row r="222" spans="1:4" s="293" customFormat="1" ht="28.8" x14ac:dyDescent="0.3">
      <c r="A222" s="310" t="s">
        <v>9729</v>
      </c>
      <c r="B222" s="311" t="s">
        <v>9730</v>
      </c>
      <c r="C222" s="312" t="s">
        <v>18</v>
      </c>
      <c r="D222" s="313">
        <v>21.36</v>
      </c>
    </row>
    <row r="223" spans="1:4" s="293" customFormat="1" x14ac:dyDescent="0.3">
      <c r="A223" s="310" t="s">
        <v>9731</v>
      </c>
      <c r="B223" s="311" t="s">
        <v>9732</v>
      </c>
      <c r="C223" s="312" t="s">
        <v>18</v>
      </c>
      <c r="D223" s="313">
        <v>4.28</v>
      </c>
    </row>
    <row r="224" spans="1:4" s="293" customFormat="1" x14ac:dyDescent="0.3">
      <c r="A224" s="310" t="s">
        <v>9733</v>
      </c>
      <c r="B224" s="311" t="s">
        <v>9734</v>
      </c>
      <c r="C224" s="312" t="s">
        <v>18</v>
      </c>
      <c r="D224" s="313">
        <v>40.450000000000003</v>
      </c>
    </row>
    <row r="225" spans="1:4" s="293" customFormat="1" ht="28.8" x14ac:dyDescent="0.3">
      <c r="A225" s="310" t="s">
        <v>9735</v>
      </c>
      <c r="B225" s="311" t="s">
        <v>9736</v>
      </c>
      <c r="C225" s="312" t="s">
        <v>18</v>
      </c>
      <c r="D225" s="313">
        <v>4.3499999999999996</v>
      </c>
    </row>
    <row r="226" spans="1:4" s="293" customFormat="1" ht="28.8" x14ac:dyDescent="0.3">
      <c r="A226" s="310" t="s">
        <v>9737</v>
      </c>
      <c r="B226" s="311" t="s">
        <v>9738</v>
      </c>
      <c r="C226" s="312" t="s">
        <v>18</v>
      </c>
      <c r="D226" s="313">
        <v>2.73</v>
      </c>
    </row>
    <row r="227" spans="1:4" s="293" customFormat="1" ht="43.2" x14ac:dyDescent="0.3">
      <c r="A227" s="310" t="s">
        <v>9739</v>
      </c>
      <c r="B227" s="311" t="s">
        <v>9740</v>
      </c>
      <c r="C227" s="312" t="s">
        <v>18</v>
      </c>
      <c r="D227" s="313">
        <v>10.55</v>
      </c>
    </row>
    <row r="228" spans="1:4" s="293" customFormat="1" ht="28.8" x14ac:dyDescent="0.3">
      <c r="A228" s="310" t="s">
        <v>9741</v>
      </c>
      <c r="B228" s="311" t="s">
        <v>9742</v>
      </c>
      <c r="C228" s="312" t="s">
        <v>18</v>
      </c>
      <c r="D228" s="313">
        <v>6.72</v>
      </c>
    </row>
    <row r="229" spans="1:4" s="293" customFormat="1" ht="43.2" x14ac:dyDescent="0.3">
      <c r="A229" s="310" t="s">
        <v>9743</v>
      </c>
      <c r="B229" s="311" t="s">
        <v>23237</v>
      </c>
      <c r="C229" s="312" t="s">
        <v>18</v>
      </c>
      <c r="D229" s="313">
        <v>27.34</v>
      </c>
    </row>
    <row r="230" spans="1:4" s="293" customFormat="1" ht="28.8" x14ac:dyDescent="0.3">
      <c r="A230" s="310" t="s">
        <v>9744</v>
      </c>
      <c r="B230" s="311" t="s">
        <v>9745</v>
      </c>
      <c r="C230" s="312" t="s">
        <v>18</v>
      </c>
      <c r="D230" s="313">
        <v>0.8</v>
      </c>
    </row>
    <row r="231" spans="1:4" s="293" customFormat="1" ht="43.2" x14ac:dyDescent="0.3">
      <c r="A231" s="310" t="s">
        <v>9746</v>
      </c>
      <c r="B231" s="311" t="s">
        <v>23238</v>
      </c>
      <c r="C231" s="312" t="s">
        <v>18</v>
      </c>
      <c r="D231" s="313">
        <v>1.61</v>
      </c>
    </row>
    <row r="232" spans="1:4" s="293" customFormat="1" ht="43.2" x14ac:dyDescent="0.3">
      <c r="A232" s="310" t="s">
        <v>9747</v>
      </c>
      <c r="B232" s="311" t="s">
        <v>9748</v>
      </c>
      <c r="C232" s="312" t="s">
        <v>18</v>
      </c>
      <c r="D232" s="313">
        <v>6.5</v>
      </c>
    </row>
    <row r="233" spans="1:4" s="293" customFormat="1" ht="43.2" x14ac:dyDescent="0.3">
      <c r="A233" s="310" t="s">
        <v>9749</v>
      </c>
      <c r="B233" s="311" t="s">
        <v>9750</v>
      </c>
      <c r="C233" s="312" t="s">
        <v>18</v>
      </c>
      <c r="D233" s="313">
        <v>26.19</v>
      </c>
    </row>
    <row r="234" spans="1:4" s="293" customFormat="1" ht="28.8" x14ac:dyDescent="0.3">
      <c r="A234" s="310" t="s">
        <v>9751</v>
      </c>
      <c r="B234" s="311" t="s">
        <v>9752</v>
      </c>
      <c r="C234" s="312" t="s">
        <v>18</v>
      </c>
      <c r="D234" s="313">
        <v>6.99</v>
      </c>
    </row>
    <row r="235" spans="1:4" s="293" customFormat="1" ht="57.6" x14ac:dyDescent="0.3">
      <c r="A235" s="310" t="s">
        <v>9753</v>
      </c>
      <c r="B235" s="311" t="s">
        <v>9754</v>
      </c>
      <c r="C235" s="312" t="s">
        <v>18</v>
      </c>
      <c r="D235" s="313">
        <v>26.05</v>
      </c>
    </row>
    <row r="236" spans="1:4" s="293" customFormat="1" ht="28.8" x14ac:dyDescent="0.3">
      <c r="A236" s="310" t="s">
        <v>23239</v>
      </c>
      <c r="B236" s="311" t="s">
        <v>23240</v>
      </c>
      <c r="C236" s="312" t="s">
        <v>18</v>
      </c>
      <c r="D236" s="313">
        <v>4.13</v>
      </c>
    </row>
    <row r="237" spans="1:4" s="293" customFormat="1" ht="28.8" x14ac:dyDescent="0.3">
      <c r="A237" s="310" t="s">
        <v>9755</v>
      </c>
      <c r="B237" s="311" t="s">
        <v>9756</v>
      </c>
      <c r="C237" s="312" t="s">
        <v>18</v>
      </c>
      <c r="D237" s="313">
        <v>1.01</v>
      </c>
    </row>
    <row r="238" spans="1:4" s="293" customFormat="1" ht="28.8" x14ac:dyDescent="0.3">
      <c r="A238" s="310" t="s">
        <v>9757</v>
      </c>
      <c r="B238" s="311" t="s">
        <v>9758</v>
      </c>
      <c r="C238" s="312" t="s">
        <v>18</v>
      </c>
      <c r="D238" s="313">
        <v>3.51</v>
      </c>
    </row>
    <row r="239" spans="1:4" s="293" customFormat="1" ht="28.8" x14ac:dyDescent="0.3">
      <c r="A239" s="310" t="s">
        <v>9759</v>
      </c>
      <c r="B239" s="311" t="s">
        <v>23241</v>
      </c>
      <c r="C239" s="312" t="s">
        <v>18</v>
      </c>
      <c r="D239" s="313">
        <v>72.319999999999993</v>
      </c>
    </row>
    <row r="240" spans="1:4" s="293" customFormat="1" ht="28.8" x14ac:dyDescent="0.3">
      <c r="A240" s="310" t="s">
        <v>9760</v>
      </c>
      <c r="B240" s="311" t="s">
        <v>9761</v>
      </c>
      <c r="C240" s="312" t="s">
        <v>18</v>
      </c>
      <c r="D240" s="313">
        <v>1.83</v>
      </c>
    </row>
    <row r="241" spans="1:4" s="293" customFormat="1" ht="28.8" x14ac:dyDescent="0.3">
      <c r="A241" s="310" t="s">
        <v>9762</v>
      </c>
      <c r="B241" s="311" t="s">
        <v>9763</v>
      </c>
      <c r="C241" s="312" t="s">
        <v>18</v>
      </c>
      <c r="D241" s="313">
        <v>6.71</v>
      </c>
    </row>
    <row r="242" spans="1:4" s="293" customFormat="1" x14ac:dyDescent="0.3">
      <c r="A242" s="310" t="s">
        <v>9764</v>
      </c>
      <c r="B242" s="311" t="s">
        <v>9765</v>
      </c>
      <c r="C242" s="312" t="s">
        <v>18</v>
      </c>
      <c r="D242" s="313">
        <v>0.9</v>
      </c>
    </row>
    <row r="243" spans="1:4" s="293" customFormat="1" x14ac:dyDescent="0.3">
      <c r="A243" s="310" t="s">
        <v>9766</v>
      </c>
      <c r="B243" s="311" t="s">
        <v>9767</v>
      </c>
      <c r="C243" s="312" t="s">
        <v>18</v>
      </c>
      <c r="D243" s="313">
        <v>0.96</v>
      </c>
    </row>
    <row r="244" spans="1:4" s="293" customFormat="1" x14ac:dyDescent="0.3">
      <c r="A244" s="310" t="s">
        <v>9768</v>
      </c>
      <c r="B244" s="311" t="s">
        <v>9769</v>
      </c>
      <c r="C244" s="312" t="s">
        <v>18</v>
      </c>
      <c r="D244" s="313">
        <v>1.81</v>
      </c>
    </row>
    <row r="245" spans="1:4" s="293" customFormat="1" x14ac:dyDescent="0.3">
      <c r="A245" s="310" t="s">
        <v>9770</v>
      </c>
      <c r="B245" s="311" t="s">
        <v>9771</v>
      </c>
      <c r="C245" s="312" t="s">
        <v>11</v>
      </c>
      <c r="D245" s="313">
        <v>155.38</v>
      </c>
    </row>
    <row r="246" spans="1:4" s="293" customFormat="1" x14ac:dyDescent="0.3">
      <c r="A246" s="310" t="s">
        <v>9772</v>
      </c>
      <c r="B246" s="311" t="s">
        <v>9773</v>
      </c>
      <c r="C246" s="312" t="s">
        <v>11</v>
      </c>
      <c r="D246" s="313">
        <v>158.24</v>
      </c>
    </row>
    <row r="247" spans="1:4" s="293" customFormat="1" x14ac:dyDescent="0.3">
      <c r="A247" s="310" t="s">
        <v>9774</v>
      </c>
      <c r="B247" s="311" t="s">
        <v>9775</v>
      </c>
      <c r="C247" s="312" t="s">
        <v>11</v>
      </c>
      <c r="D247" s="313">
        <v>134.28</v>
      </c>
    </row>
    <row r="248" spans="1:4" s="293" customFormat="1" x14ac:dyDescent="0.3">
      <c r="A248" s="310" t="s">
        <v>9776</v>
      </c>
      <c r="B248" s="311" t="s">
        <v>9777</v>
      </c>
      <c r="C248" s="312" t="s">
        <v>11</v>
      </c>
      <c r="D248" s="313">
        <v>134.63</v>
      </c>
    </row>
    <row r="249" spans="1:4" s="293" customFormat="1" x14ac:dyDescent="0.3">
      <c r="A249" s="310" t="s">
        <v>9778</v>
      </c>
      <c r="B249" s="311" t="s">
        <v>9779</v>
      </c>
      <c r="C249" s="312" t="s">
        <v>11</v>
      </c>
      <c r="D249" s="313">
        <v>140.65</v>
      </c>
    </row>
    <row r="250" spans="1:4" s="293" customFormat="1" x14ac:dyDescent="0.3">
      <c r="A250" s="310" t="s">
        <v>9780</v>
      </c>
      <c r="B250" s="311" t="s">
        <v>9781</v>
      </c>
      <c r="C250" s="312" t="s">
        <v>11</v>
      </c>
      <c r="D250" s="313">
        <v>159.02000000000001</v>
      </c>
    </row>
    <row r="251" spans="1:4" s="293" customFormat="1" x14ac:dyDescent="0.3">
      <c r="A251" s="310" t="s">
        <v>9782</v>
      </c>
      <c r="B251" s="311" t="s">
        <v>9783</v>
      </c>
      <c r="C251" s="312" t="s">
        <v>11</v>
      </c>
      <c r="D251" s="313">
        <v>136.04</v>
      </c>
    </row>
    <row r="252" spans="1:4" s="293" customFormat="1" x14ac:dyDescent="0.3">
      <c r="A252" s="310" t="s">
        <v>9784</v>
      </c>
      <c r="B252" s="311" t="s">
        <v>23242</v>
      </c>
      <c r="C252" s="312" t="s">
        <v>11</v>
      </c>
      <c r="D252" s="313">
        <v>134.58000000000001</v>
      </c>
    </row>
    <row r="253" spans="1:4" s="293" customFormat="1" x14ac:dyDescent="0.3">
      <c r="A253" s="310" t="s">
        <v>9785</v>
      </c>
      <c r="B253" s="311" t="s">
        <v>9786</v>
      </c>
      <c r="C253" s="312" t="s">
        <v>11</v>
      </c>
      <c r="D253" s="313">
        <v>152.38999999999999</v>
      </c>
    </row>
    <row r="254" spans="1:4" s="293" customFormat="1" x14ac:dyDescent="0.3">
      <c r="A254" s="310" t="s">
        <v>9787</v>
      </c>
      <c r="B254" s="311" t="s">
        <v>9788</v>
      </c>
      <c r="C254" s="312" t="s">
        <v>11</v>
      </c>
      <c r="D254" s="313">
        <v>151.05000000000001</v>
      </c>
    </row>
    <row r="255" spans="1:4" s="293" customFormat="1" x14ac:dyDescent="0.3">
      <c r="A255" s="310" t="s">
        <v>9789</v>
      </c>
      <c r="B255" s="311" t="s">
        <v>9790</v>
      </c>
      <c r="C255" s="312" t="s">
        <v>11</v>
      </c>
      <c r="D255" s="313">
        <v>151.07</v>
      </c>
    </row>
    <row r="256" spans="1:4" s="293" customFormat="1" x14ac:dyDescent="0.3">
      <c r="A256" s="310" t="s">
        <v>9791</v>
      </c>
      <c r="B256" s="311" t="s">
        <v>9792</v>
      </c>
      <c r="C256" s="312" t="s">
        <v>11</v>
      </c>
      <c r="D256" s="313">
        <v>145.19</v>
      </c>
    </row>
    <row r="257" spans="1:4" s="293" customFormat="1" x14ac:dyDescent="0.3">
      <c r="A257" s="310" t="s">
        <v>9793</v>
      </c>
      <c r="B257" s="311" t="s">
        <v>9794</v>
      </c>
      <c r="C257" s="312" t="s">
        <v>18</v>
      </c>
      <c r="D257" s="313">
        <v>8.83</v>
      </c>
    </row>
    <row r="258" spans="1:4" s="293" customFormat="1" x14ac:dyDescent="0.3">
      <c r="A258" s="310" t="s">
        <v>9795</v>
      </c>
      <c r="B258" s="311" t="s">
        <v>9796</v>
      </c>
      <c r="C258" s="312" t="s">
        <v>18</v>
      </c>
      <c r="D258" s="313">
        <v>7.36</v>
      </c>
    </row>
    <row r="259" spans="1:4" s="293" customFormat="1" x14ac:dyDescent="0.3">
      <c r="A259" s="310" t="s">
        <v>9797</v>
      </c>
      <c r="B259" s="311" t="s">
        <v>9798</v>
      </c>
      <c r="C259" s="312" t="s">
        <v>18</v>
      </c>
      <c r="D259" s="313">
        <v>7.7</v>
      </c>
    </row>
    <row r="260" spans="1:4" s="293" customFormat="1" x14ac:dyDescent="0.3">
      <c r="A260" s="310" t="s">
        <v>9799</v>
      </c>
      <c r="B260" s="311" t="s">
        <v>9800</v>
      </c>
      <c r="C260" s="312" t="s">
        <v>18</v>
      </c>
      <c r="D260" s="313">
        <v>9.19</v>
      </c>
    </row>
    <row r="261" spans="1:4" s="293" customFormat="1" ht="28.8" x14ac:dyDescent="0.3">
      <c r="A261" s="310" t="s">
        <v>9801</v>
      </c>
      <c r="B261" s="311" t="s">
        <v>9802</v>
      </c>
      <c r="C261" s="312" t="s">
        <v>8</v>
      </c>
      <c r="D261" s="313">
        <v>10.23</v>
      </c>
    </row>
    <row r="262" spans="1:4" s="293" customFormat="1" x14ac:dyDescent="0.3">
      <c r="A262" s="310" t="s">
        <v>9803</v>
      </c>
      <c r="B262" s="311" t="s">
        <v>9804</v>
      </c>
      <c r="C262" s="312" t="s">
        <v>9</v>
      </c>
      <c r="D262" s="313">
        <v>17.96</v>
      </c>
    </row>
    <row r="263" spans="1:4" s="293" customFormat="1" ht="57.6" x14ac:dyDescent="0.3">
      <c r="A263" s="310" t="s">
        <v>9805</v>
      </c>
      <c r="B263" s="311" t="s">
        <v>23243</v>
      </c>
      <c r="C263" s="312" t="s">
        <v>16</v>
      </c>
      <c r="D263" s="313">
        <v>14.62</v>
      </c>
    </row>
    <row r="264" spans="1:4" s="293" customFormat="1" ht="43.2" x14ac:dyDescent="0.3">
      <c r="A264" s="310" t="s">
        <v>9806</v>
      </c>
      <c r="B264" s="311" t="s">
        <v>9807</v>
      </c>
      <c r="C264" s="312" t="s">
        <v>9</v>
      </c>
      <c r="D264" s="313">
        <v>3.45</v>
      </c>
    </row>
    <row r="265" spans="1:4" s="293" customFormat="1" x14ac:dyDescent="0.3">
      <c r="A265" s="310" t="s">
        <v>9808</v>
      </c>
      <c r="B265" s="311" t="s">
        <v>9809</v>
      </c>
      <c r="C265" s="312" t="s">
        <v>11</v>
      </c>
      <c r="D265" s="313">
        <v>543.33000000000004</v>
      </c>
    </row>
    <row r="266" spans="1:4" s="293" customFormat="1" ht="28.8" x14ac:dyDescent="0.3">
      <c r="A266" s="310" t="s">
        <v>9810</v>
      </c>
      <c r="B266" s="311" t="s">
        <v>23244</v>
      </c>
      <c r="C266" s="312" t="s">
        <v>18</v>
      </c>
      <c r="D266" s="313">
        <v>153.19999999999999</v>
      </c>
    </row>
    <row r="267" spans="1:4" s="293" customFormat="1" x14ac:dyDescent="0.3">
      <c r="A267" s="310" t="s">
        <v>9811</v>
      </c>
      <c r="B267" s="311" t="s">
        <v>9812</v>
      </c>
      <c r="C267" s="312" t="s">
        <v>9</v>
      </c>
      <c r="D267" s="313">
        <v>22.71</v>
      </c>
    </row>
    <row r="268" spans="1:4" s="293" customFormat="1" x14ac:dyDescent="0.3">
      <c r="A268" s="310" t="s">
        <v>9813</v>
      </c>
      <c r="B268" s="311" t="s">
        <v>23245</v>
      </c>
      <c r="C268" s="312" t="s">
        <v>8</v>
      </c>
      <c r="D268" s="313">
        <v>3.82</v>
      </c>
    </row>
    <row r="269" spans="1:4" s="293" customFormat="1" x14ac:dyDescent="0.3">
      <c r="A269" s="310" t="s">
        <v>9814</v>
      </c>
      <c r="B269" s="311" t="s">
        <v>9815</v>
      </c>
      <c r="C269" s="312" t="s">
        <v>9</v>
      </c>
      <c r="D269" s="313">
        <v>27.62</v>
      </c>
    </row>
    <row r="270" spans="1:4" s="293" customFormat="1" x14ac:dyDescent="0.3">
      <c r="A270" s="310" t="s">
        <v>9816</v>
      </c>
      <c r="B270" s="311" t="s">
        <v>9817</v>
      </c>
      <c r="C270" s="312" t="s">
        <v>23246</v>
      </c>
      <c r="D270" s="313">
        <v>427.3</v>
      </c>
    </row>
    <row r="271" spans="1:4" s="293" customFormat="1" x14ac:dyDescent="0.3">
      <c r="A271" s="310" t="s">
        <v>9818</v>
      </c>
      <c r="B271" s="311" t="s">
        <v>9819</v>
      </c>
      <c r="C271" s="312" t="s">
        <v>23246</v>
      </c>
      <c r="D271" s="313">
        <v>34.770000000000003</v>
      </c>
    </row>
    <row r="272" spans="1:4" s="293" customFormat="1" x14ac:dyDescent="0.3">
      <c r="A272" s="310" t="s">
        <v>9820</v>
      </c>
      <c r="B272" s="311" t="s">
        <v>9821</v>
      </c>
      <c r="C272" s="312" t="s">
        <v>9</v>
      </c>
      <c r="D272" s="313">
        <v>57.82</v>
      </c>
    </row>
    <row r="273" spans="1:4" s="293" customFormat="1" x14ac:dyDescent="0.3">
      <c r="A273" s="310" t="s">
        <v>9822</v>
      </c>
      <c r="B273" s="311" t="s">
        <v>23247</v>
      </c>
      <c r="C273" s="312" t="s">
        <v>23246</v>
      </c>
      <c r="D273" s="313">
        <v>610.52</v>
      </c>
    </row>
    <row r="274" spans="1:4" s="293" customFormat="1" x14ac:dyDescent="0.3">
      <c r="A274" s="310" t="s">
        <v>9823</v>
      </c>
      <c r="B274" s="311" t="s">
        <v>9824</v>
      </c>
      <c r="C274" s="312" t="s">
        <v>16</v>
      </c>
      <c r="D274" s="313">
        <v>7.12</v>
      </c>
    </row>
    <row r="275" spans="1:4" s="293" customFormat="1" x14ac:dyDescent="0.3">
      <c r="A275" s="310" t="s">
        <v>9825</v>
      </c>
      <c r="B275" s="311" t="s">
        <v>9826</v>
      </c>
      <c r="C275" s="312" t="s">
        <v>16</v>
      </c>
      <c r="D275" s="313">
        <v>0.19</v>
      </c>
    </row>
    <row r="276" spans="1:4" s="293" customFormat="1" ht="28.8" x14ac:dyDescent="0.3">
      <c r="A276" s="310" t="s">
        <v>9827</v>
      </c>
      <c r="B276" s="311" t="s">
        <v>9828</v>
      </c>
      <c r="C276" s="312" t="s">
        <v>16</v>
      </c>
      <c r="D276" s="313">
        <v>15.28</v>
      </c>
    </row>
    <row r="277" spans="1:4" s="293" customFormat="1" x14ac:dyDescent="0.3">
      <c r="A277" s="310" t="s">
        <v>9829</v>
      </c>
      <c r="B277" s="311" t="s">
        <v>9830</v>
      </c>
      <c r="C277" s="312" t="s">
        <v>9</v>
      </c>
      <c r="D277" s="313">
        <v>14.33</v>
      </c>
    </row>
    <row r="278" spans="1:4" s="293" customFormat="1" ht="43.2" x14ac:dyDescent="0.3">
      <c r="A278" s="310" t="s">
        <v>9831</v>
      </c>
      <c r="B278" s="311" t="s">
        <v>23248</v>
      </c>
      <c r="C278" s="312" t="s">
        <v>18</v>
      </c>
      <c r="D278" s="313">
        <v>8.6199999999999992</v>
      </c>
    </row>
    <row r="279" spans="1:4" s="293" customFormat="1" x14ac:dyDescent="0.3">
      <c r="A279" s="310" t="s">
        <v>9832</v>
      </c>
      <c r="B279" s="311" t="s">
        <v>23249</v>
      </c>
      <c r="C279" s="312" t="s">
        <v>5</v>
      </c>
      <c r="D279" s="313">
        <v>6.44</v>
      </c>
    </row>
    <row r="280" spans="1:4" s="293" customFormat="1" x14ac:dyDescent="0.3">
      <c r="A280" s="310" t="s">
        <v>9833</v>
      </c>
      <c r="B280" s="311" t="s">
        <v>9834</v>
      </c>
      <c r="C280" s="312" t="s">
        <v>9835</v>
      </c>
      <c r="D280" s="313">
        <v>29.37</v>
      </c>
    </row>
    <row r="281" spans="1:4" s="293" customFormat="1" ht="28.8" x14ac:dyDescent="0.3">
      <c r="A281" s="310" t="s">
        <v>9836</v>
      </c>
      <c r="B281" s="311" t="s">
        <v>9837</v>
      </c>
      <c r="C281" s="312" t="s">
        <v>18</v>
      </c>
      <c r="D281" s="313">
        <v>16.52</v>
      </c>
    </row>
    <row r="282" spans="1:4" s="293" customFormat="1" x14ac:dyDescent="0.3">
      <c r="A282" s="310" t="s">
        <v>23250</v>
      </c>
      <c r="B282" s="311" t="s">
        <v>23251</v>
      </c>
      <c r="C282" s="312" t="s">
        <v>9</v>
      </c>
      <c r="D282" s="313">
        <v>29.17</v>
      </c>
    </row>
    <row r="283" spans="1:4" s="293" customFormat="1" x14ac:dyDescent="0.3">
      <c r="A283" s="310" t="s">
        <v>23252</v>
      </c>
      <c r="B283" s="311" t="s">
        <v>23253</v>
      </c>
      <c r="C283" s="312" t="s">
        <v>18</v>
      </c>
      <c r="D283" s="313">
        <v>24.86</v>
      </c>
    </row>
    <row r="284" spans="1:4" s="293" customFormat="1" x14ac:dyDescent="0.3">
      <c r="A284" s="310" t="s">
        <v>9838</v>
      </c>
      <c r="B284" s="311" t="s">
        <v>9839</v>
      </c>
      <c r="C284" s="312" t="s">
        <v>18</v>
      </c>
      <c r="D284" s="313">
        <v>57.31</v>
      </c>
    </row>
    <row r="285" spans="1:4" s="293" customFormat="1" x14ac:dyDescent="0.3">
      <c r="A285" s="310" t="s">
        <v>9840</v>
      </c>
      <c r="B285" s="311" t="s">
        <v>23254</v>
      </c>
      <c r="C285" s="312" t="s">
        <v>18</v>
      </c>
      <c r="D285" s="313">
        <v>32.770000000000003</v>
      </c>
    </row>
    <row r="286" spans="1:4" s="293" customFormat="1" x14ac:dyDescent="0.3">
      <c r="A286" s="310" t="s">
        <v>9841</v>
      </c>
      <c r="B286" s="311" t="s">
        <v>9842</v>
      </c>
      <c r="C286" s="312" t="s">
        <v>18</v>
      </c>
      <c r="D286" s="313">
        <v>90.3</v>
      </c>
    </row>
    <row r="287" spans="1:4" s="293" customFormat="1" x14ac:dyDescent="0.3">
      <c r="A287" s="310" t="s">
        <v>9843</v>
      </c>
      <c r="B287" s="311" t="s">
        <v>9844</v>
      </c>
      <c r="C287" s="312" t="s">
        <v>16</v>
      </c>
      <c r="D287" s="313">
        <v>207.07</v>
      </c>
    </row>
    <row r="288" spans="1:4" s="293" customFormat="1" x14ac:dyDescent="0.3">
      <c r="A288" s="310" t="s">
        <v>9845</v>
      </c>
      <c r="B288" s="311" t="s">
        <v>9846</v>
      </c>
      <c r="C288" s="312" t="s">
        <v>16</v>
      </c>
      <c r="D288" s="313">
        <v>247.2</v>
      </c>
    </row>
    <row r="289" spans="1:4" s="293" customFormat="1" x14ac:dyDescent="0.3">
      <c r="A289" s="310" t="s">
        <v>9847</v>
      </c>
      <c r="B289" s="311" t="s">
        <v>9848</v>
      </c>
      <c r="C289" s="312" t="s">
        <v>16</v>
      </c>
      <c r="D289" s="313">
        <v>323.24</v>
      </c>
    </row>
    <row r="290" spans="1:4" s="293" customFormat="1" ht="28.8" x14ac:dyDescent="0.3">
      <c r="A290" s="310" t="s">
        <v>9849</v>
      </c>
      <c r="B290" s="311" t="s">
        <v>9850</v>
      </c>
      <c r="C290" s="312" t="s">
        <v>9</v>
      </c>
      <c r="D290" s="313">
        <v>13.11</v>
      </c>
    </row>
    <row r="291" spans="1:4" s="293" customFormat="1" ht="28.8" x14ac:dyDescent="0.3">
      <c r="A291" s="310" t="s">
        <v>9851</v>
      </c>
      <c r="B291" s="311" t="s">
        <v>9852</v>
      </c>
      <c r="C291" s="312" t="s">
        <v>9</v>
      </c>
      <c r="D291" s="313">
        <v>23.72</v>
      </c>
    </row>
    <row r="292" spans="1:4" s="293" customFormat="1" ht="28.8" x14ac:dyDescent="0.3">
      <c r="A292" s="310" t="s">
        <v>9853</v>
      </c>
      <c r="B292" s="311" t="s">
        <v>9854</v>
      </c>
      <c r="C292" s="312" t="s">
        <v>9</v>
      </c>
      <c r="D292" s="313">
        <v>25.35</v>
      </c>
    </row>
    <row r="293" spans="1:4" s="293" customFormat="1" ht="28.8" x14ac:dyDescent="0.3">
      <c r="A293" s="310" t="s">
        <v>9855</v>
      </c>
      <c r="B293" s="311" t="s">
        <v>9856</v>
      </c>
      <c r="C293" s="312" t="s">
        <v>9</v>
      </c>
      <c r="D293" s="313">
        <v>27.75</v>
      </c>
    </row>
    <row r="294" spans="1:4" s="293" customFormat="1" ht="28.8" x14ac:dyDescent="0.3">
      <c r="A294" s="310" t="s">
        <v>9857</v>
      </c>
      <c r="B294" s="311" t="s">
        <v>9858</v>
      </c>
      <c r="C294" s="312" t="s">
        <v>9</v>
      </c>
      <c r="D294" s="313">
        <v>14.12</v>
      </c>
    </row>
    <row r="295" spans="1:4" s="293" customFormat="1" ht="28.8" x14ac:dyDescent="0.3">
      <c r="A295" s="310" t="s">
        <v>9859</v>
      </c>
      <c r="B295" s="311" t="s">
        <v>9860</v>
      </c>
      <c r="C295" s="312" t="s">
        <v>9</v>
      </c>
      <c r="D295" s="313">
        <v>16.079999999999998</v>
      </c>
    </row>
    <row r="296" spans="1:4" s="293" customFormat="1" ht="28.8" x14ac:dyDescent="0.3">
      <c r="A296" s="310" t="s">
        <v>9861</v>
      </c>
      <c r="B296" s="311" t="s">
        <v>9862</v>
      </c>
      <c r="C296" s="312" t="s">
        <v>9</v>
      </c>
      <c r="D296" s="313">
        <v>19.670000000000002</v>
      </c>
    </row>
    <row r="297" spans="1:4" s="293" customFormat="1" ht="28.8" x14ac:dyDescent="0.3">
      <c r="A297" s="310" t="s">
        <v>9863</v>
      </c>
      <c r="B297" s="311" t="s">
        <v>9864</v>
      </c>
      <c r="C297" s="312" t="s">
        <v>9</v>
      </c>
      <c r="D297" s="313">
        <v>20.81</v>
      </c>
    </row>
    <row r="298" spans="1:4" s="293" customFormat="1" ht="28.8" x14ac:dyDescent="0.3">
      <c r="A298" s="310" t="s">
        <v>9865</v>
      </c>
      <c r="B298" s="311" t="s">
        <v>9866</v>
      </c>
      <c r="C298" s="312" t="s">
        <v>9</v>
      </c>
      <c r="D298" s="313">
        <v>26.23</v>
      </c>
    </row>
    <row r="299" spans="1:4" s="293" customFormat="1" ht="28.8" x14ac:dyDescent="0.3">
      <c r="A299" s="310" t="s">
        <v>9867</v>
      </c>
      <c r="B299" s="311" t="s">
        <v>9868</v>
      </c>
      <c r="C299" s="312" t="s">
        <v>9</v>
      </c>
      <c r="D299" s="313">
        <v>31.62</v>
      </c>
    </row>
    <row r="300" spans="1:4" s="293" customFormat="1" ht="28.8" x14ac:dyDescent="0.3">
      <c r="A300" s="310" t="s">
        <v>9869</v>
      </c>
      <c r="B300" s="311" t="s">
        <v>9870</v>
      </c>
      <c r="C300" s="312" t="s">
        <v>9</v>
      </c>
      <c r="D300" s="313">
        <v>33.799999999999997</v>
      </c>
    </row>
    <row r="301" spans="1:4" s="293" customFormat="1" ht="28.8" x14ac:dyDescent="0.3">
      <c r="A301" s="310" t="s">
        <v>23255</v>
      </c>
      <c r="B301" s="311" t="s">
        <v>23256</v>
      </c>
      <c r="C301" s="312" t="s">
        <v>16</v>
      </c>
      <c r="D301" s="313">
        <v>12089.94</v>
      </c>
    </row>
    <row r="302" spans="1:4" s="293" customFormat="1" ht="28.8" x14ac:dyDescent="0.3">
      <c r="A302" s="310" t="s">
        <v>23257</v>
      </c>
      <c r="B302" s="311" t="s">
        <v>23258</v>
      </c>
      <c r="C302" s="312" t="s">
        <v>16</v>
      </c>
      <c r="D302" s="313">
        <v>7315.54</v>
      </c>
    </row>
    <row r="303" spans="1:4" s="293" customFormat="1" x14ac:dyDescent="0.3">
      <c r="A303" s="310" t="s">
        <v>9871</v>
      </c>
      <c r="B303" s="311" t="s">
        <v>9872</v>
      </c>
      <c r="C303" s="312" t="s">
        <v>16</v>
      </c>
      <c r="D303" s="313">
        <v>330.76</v>
      </c>
    </row>
    <row r="304" spans="1:4" s="293" customFormat="1" x14ac:dyDescent="0.3">
      <c r="A304" s="310" t="s">
        <v>9873</v>
      </c>
      <c r="B304" s="311" t="s">
        <v>9874</v>
      </c>
      <c r="C304" s="312" t="s">
        <v>16</v>
      </c>
      <c r="D304" s="313">
        <v>240.72</v>
      </c>
    </row>
    <row r="305" spans="1:4" s="293" customFormat="1" x14ac:dyDescent="0.3">
      <c r="A305" s="310" t="s">
        <v>9875</v>
      </c>
      <c r="B305" s="311" t="s">
        <v>9876</v>
      </c>
      <c r="C305" s="312" t="s">
        <v>16</v>
      </c>
      <c r="D305" s="313">
        <v>387.79</v>
      </c>
    </row>
    <row r="306" spans="1:4" s="293" customFormat="1" x14ac:dyDescent="0.3">
      <c r="A306" s="310" t="s">
        <v>9877</v>
      </c>
      <c r="B306" s="311" t="s">
        <v>9878</v>
      </c>
      <c r="C306" s="312" t="s">
        <v>16</v>
      </c>
      <c r="D306" s="313">
        <v>432.19</v>
      </c>
    </row>
    <row r="307" spans="1:4" s="293" customFormat="1" ht="28.8" x14ac:dyDescent="0.3">
      <c r="A307" s="310" t="s">
        <v>9879</v>
      </c>
      <c r="B307" s="311" t="s">
        <v>9880</v>
      </c>
      <c r="C307" s="312" t="s">
        <v>23199</v>
      </c>
      <c r="D307" s="313">
        <v>334.37</v>
      </c>
    </row>
    <row r="308" spans="1:4" s="293" customFormat="1" ht="43.2" x14ac:dyDescent="0.3">
      <c r="A308" s="310" t="s">
        <v>9881</v>
      </c>
      <c r="B308" s="311" t="s">
        <v>23259</v>
      </c>
      <c r="C308" s="312" t="s">
        <v>8</v>
      </c>
      <c r="D308" s="313">
        <v>226.42</v>
      </c>
    </row>
    <row r="309" spans="1:4" s="293" customFormat="1" x14ac:dyDescent="0.3">
      <c r="A309" s="310" t="s">
        <v>9882</v>
      </c>
      <c r="B309" s="311" t="s">
        <v>9883</v>
      </c>
      <c r="C309" s="312" t="s">
        <v>16</v>
      </c>
      <c r="D309" s="313">
        <v>196.59</v>
      </c>
    </row>
    <row r="310" spans="1:4" s="293" customFormat="1" ht="28.8" x14ac:dyDescent="0.3">
      <c r="A310" s="310" t="s">
        <v>9884</v>
      </c>
      <c r="B310" s="311" t="s">
        <v>9885</v>
      </c>
      <c r="C310" s="312" t="s">
        <v>23199</v>
      </c>
      <c r="D310" s="313">
        <v>249.02</v>
      </c>
    </row>
    <row r="311" spans="1:4" s="293" customFormat="1" x14ac:dyDescent="0.3">
      <c r="A311" s="310" t="s">
        <v>9886</v>
      </c>
      <c r="B311" s="311" t="s">
        <v>9887</v>
      </c>
      <c r="C311" s="312" t="s">
        <v>16</v>
      </c>
      <c r="D311" s="313">
        <v>352.21</v>
      </c>
    </row>
    <row r="312" spans="1:4" s="293" customFormat="1" x14ac:dyDescent="0.3">
      <c r="A312" s="310" t="s">
        <v>9888</v>
      </c>
      <c r="B312" s="311" t="s">
        <v>9889</v>
      </c>
      <c r="C312" s="312" t="s">
        <v>16</v>
      </c>
      <c r="D312" s="313">
        <v>400.12</v>
      </c>
    </row>
    <row r="313" spans="1:4" s="293" customFormat="1" x14ac:dyDescent="0.3">
      <c r="A313" s="310" t="s">
        <v>9890</v>
      </c>
      <c r="B313" s="311" t="s">
        <v>9891</v>
      </c>
      <c r="C313" s="312" t="s">
        <v>16</v>
      </c>
      <c r="D313" s="313">
        <v>481.98</v>
      </c>
    </row>
    <row r="314" spans="1:4" s="293" customFormat="1" ht="43.2" x14ac:dyDescent="0.3">
      <c r="A314" s="310" t="s">
        <v>9892</v>
      </c>
      <c r="B314" s="311" t="s">
        <v>9893</v>
      </c>
      <c r="C314" s="312" t="s">
        <v>16</v>
      </c>
      <c r="D314" s="313">
        <v>19.7</v>
      </c>
    </row>
    <row r="315" spans="1:4" s="293" customFormat="1" ht="43.2" x14ac:dyDescent="0.3">
      <c r="A315" s="310" t="s">
        <v>9894</v>
      </c>
      <c r="B315" s="311" t="s">
        <v>9895</v>
      </c>
      <c r="C315" s="312" t="s">
        <v>8</v>
      </c>
      <c r="D315" s="313">
        <v>15.98</v>
      </c>
    </row>
    <row r="316" spans="1:4" s="293" customFormat="1" ht="28.8" x14ac:dyDescent="0.3">
      <c r="A316" s="310" t="s">
        <v>9896</v>
      </c>
      <c r="B316" s="311" t="s">
        <v>23260</v>
      </c>
      <c r="C316" s="312" t="s">
        <v>8</v>
      </c>
      <c r="D316" s="313">
        <v>90.3</v>
      </c>
    </row>
    <row r="317" spans="1:4" s="293" customFormat="1" ht="43.2" x14ac:dyDescent="0.3">
      <c r="A317" s="310" t="s">
        <v>23261</v>
      </c>
      <c r="B317" s="311" t="s">
        <v>23262</v>
      </c>
      <c r="C317" s="312" t="s">
        <v>8</v>
      </c>
      <c r="D317" s="313">
        <v>103.86</v>
      </c>
    </row>
    <row r="318" spans="1:4" s="293" customFormat="1" x14ac:dyDescent="0.3">
      <c r="A318" s="310" t="s">
        <v>9897</v>
      </c>
      <c r="B318" s="311" t="s">
        <v>23263</v>
      </c>
      <c r="C318" s="312" t="s">
        <v>11</v>
      </c>
      <c r="D318" s="313">
        <v>411.46</v>
      </c>
    </row>
    <row r="319" spans="1:4" s="293" customFormat="1" ht="28.8" x14ac:dyDescent="0.3">
      <c r="A319" s="310" t="s">
        <v>23264</v>
      </c>
      <c r="B319" s="311" t="s">
        <v>23265</v>
      </c>
      <c r="C319" s="312" t="s">
        <v>11</v>
      </c>
      <c r="D319" s="313">
        <v>476.65</v>
      </c>
    </row>
    <row r="320" spans="1:4" s="293" customFormat="1" x14ac:dyDescent="0.3">
      <c r="A320" s="310" t="s">
        <v>9898</v>
      </c>
      <c r="B320" s="311" t="s">
        <v>23266</v>
      </c>
      <c r="C320" s="312" t="s">
        <v>11</v>
      </c>
      <c r="D320" s="313">
        <v>431.1</v>
      </c>
    </row>
    <row r="321" spans="1:4" s="293" customFormat="1" x14ac:dyDescent="0.3">
      <c r="A321" s="310" t="s">
        <v>9899</v>
      </c>
      <c r="B321" s="311" t="s">
        <v>23267</v>
      </c>
      <c r="C321" s="312" t="s">
        <v>11</v>
      </c>
      <c r="D321" s="313">
        <v>451.69</v>
      </c>
    </row>
    <row r="322" spans="1:4" s="293" customFormat="1" x14ac:dyDescent="0.3">
      <c r="A322" s="310" t="s">
        <v>9900</v>
      </c>
      <c r="B322" s="311" t="s">
        <v>23268</v>
      </c>
      <c r="C322" s="312" t="s">
        <v>11</v>
      </c>
      <c r="D322" s="313">
        <v>495.85</v>
      </c>
    </row>
    <row r="323" spans="1:4" s="293" customFormat="1" x14ac:dyDescent="0.3">
      <c r="A323" s="310" t="s">
        <v>9901</v>
      </c>
      <c r="B323" s="311" t="s">
        <v>23269</v>
      </c>
      <c r="C323" s="312" t="s">
        <v>11</v>
      </c>
      <c r="D323" s="313">
        <v>473.25</v>
      </c>
    </row>
    <row r="324" spans="1:4" s="293" customFormat="1" x14ac:dyDescent="0.3">
      <c r="A324" s="310" t="s">
        <v>9902</v>
      </c>
      <c r="B324" s="311" t="s">
        <v>23270</v>
      </c>
      <c r="C324" s="312" t="s">
        <v>11</v>
      </c>
      <c r="D324" s="313">
        <v>588.29</v>
      </c>
    </row>
    <row r="325" spans="1:4" s="293" customFormat="1" x14ac:dyDescent="0.3">
      <c r="A325" s="310" t="s">
        <v>9903</v>
      </c>
      <c r="B325" s="311" t="s">
        <v>23271</v>
      </c>
      <c r="C325" s="312" t="s">
        <v>11</v>
      </c>
      <c r="D325" s="313">
        <v>519.52</v>
      </c>
    </row>
    <row r="326" spans="1:4" s="293" customFormat="1" x14ac:dyDescent="0.3">
      <c r="A326" s="310" t="s">
        <v>9904</v>
      </c>
      <c r="B326" s="311" t="s">
        <v>23272</v>
      </c>
      <c r="C326" s="312" t="s">
        <v>11</v>
      </c>
      <c r="D326" s="313">
        <v>498.29</v>
      </c>
    </row>
    <row r="327" spans="1:4" s="293" customFormat="1" x14ac:dyDescent="0.3">
      <c r="A327" s="310" t="s">
        <v>9905</v>
      </c>
      <c r="B327" s="311" t="s">
        <v>23273</v>
      </c>
      <c r="C327" s="312" t="s">
        <v>11</v>
      </c>
      <c r="D327" s="313">
        <v>518.58000000000004</v>
      </c>
    </row>
    <row r="328" spans="1:4" s="293" customFormat="1" x14ac:dyDescent="0.3">
      <c r="A328" s="310" t="s">
        <v>9906</v>
      </c>
      <c r="B328" s="311" t="s">
        <v>23274</v>
      </c>
      <c r="C328" s="312" t="s">
        <v>11</v>
      </c>
      <c r="D328" s="313">
        <v>563.46</v>
      </c>
    </row>
    <row r="329" spans="1:4" s="293" customFormat="1" x14ac:dyDescent="0.3">
      <c r="A329" s="310" t="s">
        <v>9907</v>
      </c>
      <c r="B329" s="311" t="s">
        <v>23275</v>
      </c>
      <c r="C329" s="312" t="s">
        <v>11</v>
      </c>
      <c r="D329" s="313">
        <v>540.5</v>
      </c>
    </row>
    <row r="330" spans="1:4" s="293" customFormat="1" x14ac:dyDescent="0.3">
      <c r="A330" s="310" t="s">
        <v>23276</v>
      </c>
      <c r="B330" s="311" t="s">
        <v>23277</v>
      </c>
      <c r="C330" s="312" t="s">
        <v>11</v>
      </c>
      <c r="D330" s="313">
        <v>513.74</v>
      </c>
    </row>
    <row r="331" spans="1:4" s="293" customFormat="1" x14ac:dyDescent="0.3">
      <c r="A331" s="310" t="s">
        <v>9908</v>
      </c>
      <c r="B331" s="311" t="s">
        <v>9909</v>
      </c>
      <c r="C331" s="312" t="s">
        <v>11</v>
      </c>
      <c r="D331" s="313">
        <v>542.78</v>
      </c>
    </row>
    <row r="332" spans="1:4" s="293" customFormat="1" x14ac:dyDescent="0.3">
      <c r="A332" s="310" t="s">
        <v>9910</v>
      </c>
      <c r="B332" s="311" t="s">
        <v>9911</v>
      </c>
      <c r="C332" s="312" t="s">
        <v>11</v>
      </c>
      <c r="D332" s="313">
        <v>473</v>
      </c>
    </row>
    <row r="333" spans="1:4" s="293" customFormat="1" x14ac:dyDescent="0.3">
      <c r="A333" s="310" t="s">
        <v>9912</v>
      </c>
      <c r="B333" s="311" t="s">
        <v>9913</v>
      </c>
      <c r="C333" s="312" t="s">
        <v>11</v>
      </c>
      <c r="D333" s="313">
        <v>495</v>
      </c>
    </row>
    <row r="334" spans="1:4" s="293" customFormat="1" x14ac:dyDescent="0.3">
      <c r="A334" s="310" t="s">
        <v>9914</v>
      </c>
      <c r="B334" s="311" t="s">
        <v>9915</v>
      </c>
      <c r="C334" s="312" t="s">
        <v>11</v>
      </c>
      <c r="D334" s="313">
        <v>500.85</v>
      </c>
    </row>
    <row r="335" spans="1:4" s="293" customFormat="1" x14ac:dyDescent="0.3">
      <c r="A335" s="310" t="s">
        <v>9916</v>
      </c>
      <c r="B335" s="311" t="s">
        <v>9917</v>
      </c>
      <c r="C335" s="312" t="s">
        <v>11</v>
      </c>
      <c r="D335" s="313">
        <v>59.47</v>
      </c>
    </row>
    <row r="336" spans="1:4" s="293" customFormat="1" x14ac:dyDescent="0.3">
      <c r="A336" s="310" t="s">
        <v>9918</v>
      </c>
      <c r="B336" s="311" t="s">
        <v>23278</v>
      </c>
      <c r="C336" s="312" t="s">
        <v>11</v>
      </c>
      <c r="D336" s="313">
        <v>890.08</v>
      </c>
    </row>
    <row r="337" spans="1:4" s="293" customFormat="1" ht="28.8" x14ac:dyDescent="0.3">
      <c r="A337" s="310" t="s">
        <v>9924</v>
      </c>
      <c r="B337" s="311" t="s">
        <v>23279</v>
      </c>
      <c r="C337" s="312" t="s">
        <v>8</v>
      </c>
      <c r="D337" s="313">
        <v>66.89</v>
      </c>
    </row>
    <row r="338" spans="1:4" s="293" customFormat="1" ht="28.8" x14ac:dyDescent="0.3">
      <c r="A338" s="310" t="s">
        <v>9925</v>
      </c>
      <c r="B338" s="311" t="s">
        <v>23280</v>
      </c>
      <c r="C338" s="312" t="s">
        <v>8</v>
      </c>
      <c r="D338" s="313">
        <v>86.76</v>
      </c>
    </row>
    <row r="339" spans="1:4" s="293" customFormat="1" ht="28.8" x14ac:dyDescent="0.3">
      <c r="A339" s="310" t="s">
        <v>9926</v>
      </c>
      <c r="B339" s="311" t="s">
        <v>23281</v>
      </c>
      <c r="C339" s="312" t="s">
        <v>8</v>
      </c>
      <c r="D339" s="313">
        <v>124.84</v>
      </c>
    </row>
    <row r="340" spans="1:4" s="293" customFormat="1" ht="28.8" x14ac:dyDescent="0.3">
      <c r="A340" s="310" t="s">
        <v>9927</v>
      </c>
      <c r="B340" s="311" t="s">
        <v>23282</v>
      </c>
      <c r="C340" s="312" t="s">
        <v>8</v>
      </c>
      <c r="D340" s="313">
        <v>129.4</v>
      </c>
    </row>
    <row r="341" spans="1:4" s="293" customFormat="1" ht="28.8" x14ac:dyDescent="0.3">
      <c r="A341" s="310" t="s">
        <v>9928</v>
      </c>
      <c r="B341" s="311" t="s">
        <v>23283</v>
      </c>
      <c r="C341" s="312" t="s">
        <v>8</v>
      </c>
      <c r="D341" s="313">
        <v>180.8</v>
      </c>
    </row>
    <row r="342" spans="1:4" s="293" customFormat="1" ht="28.8" x14ac:dyDescent="0.3">
      <c r="A342" s="310" t="s">
        <v>9929</v>
      </c>
      <c r="B342" s="311" t="s">
        <v>9930</v>
      </c>
      <c r="C342" s="312" t="s">
        <v>8</v>
      </c>
      <c r="D342" s="313">
        <v>106.92</v>
      </c>
    </row>
    <row r="343" spans="1:4" s="293" customFormat="1" ht="28.8" x14ac:dyDescent="0.3">
      <c r="A343" s="310" t="s">
        <v>9931</v>
      </c>
      <c r="B343" s="311" t="s">
        <v>9932</v>
      </c>
      <c r="C343" s="312" t="s">
        <v>8</v>
      </c>
      <c r="D343" s="313">
        <v>126.87</v>
      </c>
    </row>
    <row r="344" spans="1:4" s="293" customFormat="1" ht="28.8" x14ac:dyDescent="0.3">
      <c r="A344" s="310" t="s">
        <v>9933</v>
      </c>
      <c r="B344" s="311" t="s">
        <v>9934</v>
      </c>
      <c r="C344" s="312" t="s">
        <v>8</v>
      </c>
      <c r="D344" s="313">
        <v>106.37</v>
      </c>
    </row>
    <row r="345" spans="1:4" s="293" customFormat="1" ht="28.8" x14ac:dyDescent="0.3">
      <c r="A345" s="310" t="s">
        <v>9935</v>
      </c>
      <c r="B345" s="311" t="s">
        <v>9936</v>
      </c>
      <c r="C345" s="312" t="s">
        <v>8</v>
      </c>
      <c r="D345" s="313">
        <v>201.32</v>
      </c>
    </row>
    <row r="346" spans="1:4" s="293" customFormat="1" ht="28.8" x14ac:dyDescent="0.3">
      <c r="A346" s="310" t="s">
        <v>9937</v>
      </c>
      <c r="B346" s="311" t="s">
        <v>9938</v>
      </c>
      <c r="C346" s="312" t="s">
        <v>8</v>
      </c>
      <c r="D346" s="313">
        <v>131.1</v>
      </c>
    </row>
    <row r="347" spans="1:4" s="293" customFormat="1" ht="28.8" x14ac:dyDescent="0.3">
      <c r="A347" s="310" t="s">
        <v>9939</v>
      </c>
      <c r="B347" s="311" t="s">
        <v>9940</v>
      </c>
      <c r="C347" s="312" t="s">
        <v>8</v>
      </c>
      <c r="D347" s="313">
        <v>115.27</v>
      </c>
    </row>
    <row r="348" spans="1:4" s="293" customFormat="1" ht="28.8" x14ac:dyDescent="0.3">
      <c r="A348" s="310" t="s">
        <v>9941</v>
      </c>
      <c r="B348" s="311" t="s">
        <v>9942</v>
      </c>
      <c r="C348" s="312" t="s">
        <v>8</v>
      </c>
      <c r="D348" s="313">
        <v>122.63</v>
      </c>
    </row>
    <row r="349" spans="1:4" s="293" customFormat="1" ht="28.8" x14ac:dyDescent="0.3">
      <c r="A349" s="310" t="s">
        <v>9943</v>
      </c>
      <c r="B349" s="311" t="s">
        <v>9944</v>
      </c>
      <c r="C349" s="312" t="s">
        <v>8</v>
      </c>
      <c r="D349" s="313">
        <v>59.37</v>
      </c>
    </row>
    <row r="350" spans="1:4" s="293" customFormat="1" ht="28.8" x14ac:dyDescent="0.3">
      <c r="A350" s="310" t="s">
        <v>9945</v>
      </c>
      <c r="B350" s="311" t="s">
        <v>9946</v>
      </c>
      <c r="C350" s="312" t="s">
        <v>8</v>
      </c>
      <c r="D350" s="313">
        <v>55</v>
      </c>
    </row>
    <row r="351" spans="1:4" s="293" customFormat="1" ht="28.8" x14ac:dyDescent="0.3">
      <c r="A351" s="310" t="s">
        <v>9947</v>
      </c>
      <c r="B351" s="311" t="s">
        <v>9948</v>
      </c>
      <c r="C351" s="312" t="s">
        <v>8</v>
      </c>
      <c r="D351" s="313">
        <v>81.03</v>
      </c>
    </row>
    <row r="352" spans="1:4" s="293" customFormat="1" ht="28.8" x14ac:dyDescent="0.3">
      <c r="A352" s="310" t="s">
        <v>9949</v>
      </c>
      <c r="B352" s="311" t="s">
        <v>9950</v>
      </c>
      <c r="C352" s="312" t="s">
        <v>8</v>
      </c>
      <c r="D352" s="313">
        <v>93.55</v>
      </c>
    </row>
    <row r="353" spans="1:4" s="293" customFormat="1" ht="28.8" x14ac:dyDescent="0.3">
      <c r="A353" s="310" t="s">
        <v>9951</v>
      </c>
      <c r="B353" s="311" t="s">
        <v>9952</v>
      </c>
      <c r="C353" s="312" t="s">
        <v>8</v>
      </c>
      <c r="D353" s="313">
        <v>105.72</v>
      </c>
    </row>
    <row r="354" spans="1:4" s="293" customFormat="1" ht="28.8" x14ac:dyDescent="0.3">
      <c r="A354" s="310" t="s">
        <v>9953</v>
      </c>
      <c r="B354" s="311" t="s">
        <v>9954</v>
      </c>
      <c r="C354" s="312" t="s">
        <v>8</v>
      </c>
      <c r="D354" s="313">
        <v>118.44</v>
      </c>
    </row>
    <row r="355" spans="1:4" s="293" customFormat="1" ht="28.8" x14ac:dyDescent="0.3">
      <c r="A355" s="310" t="s">
        <v>9955</v>
      </c>
      <c r="B355" s="311" t="s">
        <v>9956</v>
      </c>
      <c r="C355" s="312" t="s">
        <v>8</v>
      </c>
      <c r="D355" s="313">
        <v>87.03</v>
      </c>
    </row>
    <row r="356" spans="1:4" s="293" customFormat="1" ht="28.8" x14ac:dyDescent="0.3">
      <c r="A356" s="310" t="s">
        <v>9957</v>
      </c>
      <c r="B356" s="311" t="s">
        <v>9958</v>
      </c>
      <c r="C356" s="312" t="s">
        <v>8</v>
      </c>
      <c r="D356" s="313">
        <v>113.01</v>
      </c>
    </row>
    <row r="357" spans="1:4" s="293" customFormat="1" ht="28.8" x14ac:dyDescent="0.3">
      <c r="A357" s="310" t="s">
        <v>9959</v>
      </c>
      <c r="B357" s="311" t="s">
        <v>9960</v>
      </c>
      <c r="C357" s="312" t="s">
        <v>9</v>
      </c>
      <c r="D357" s="313">
        <v>13.63</v>
      </c>
    </row>
    <row r="358" spans="1:4" s="293" customFormat="1" ht="28.8" x14ac:dyDescent="0.3">
      <c r="A358" s="310" t="s">
        <v>9961</v>
      </c>
      <c r="B358" s="311" t="s">
        <v>9962</v>
      </c>
      <c r="C358" s="312" t="s">
        <v>9</v>
      </c>
      <c r="D358" s="313">
        <v>15.56</v>
      </c>
    </row>
    <row r="359" spans="1:4" s="293" customFormat="1" ht="28.8" x14ac:dyDescent="0.3">
      <c r="A359" s="310" t="s">
        <v>23284</v>
      </c>
      <c r="B359" s="311" t="s">
        <v>23285</v>
      </c>
      <c r="C359" s="312" t="s">
        <v>9</v>
      </c>
      <c r="D359" s="313">
        <v>15.91</v>
      </c>
    </row>
    <row r="360" spans="1:4" s="293" customFormat="1" ht="28.8" x14ac:dyDescent="0.3">
      <c r="A360" s="310" t="s">
        <v>9963</v>
      </c>
      <c r="B360" s="311" t="s">
        <v>9964</v>
      </c>
      <c r="C360" s="312" t="s">
        <v>9</v>
      </c>
      <c r="D360" s="313">
        <v>2.99</v>
      </c>
    </row>
    <row r="361" spans="1:4" s="293" customFormat="1" ht="28.8" x14ac:dyDescent="0.3">
      <c r="A361" s="310" t="s">
        <v>9965</v>
      </c>
      <c r="B361" s="311" t="s">
        <v>9966</v>
      </c>
      <c r="C361" s="312" t="s">
        <v>9</v>
      </c>
      <c r="D361" s="313">
        <v>3.75</v>
      </c>
    </row>
    <row r="362" spans="1:4" s="293" customFormat="1" ht="28.8" x14ac:dyDescent="0.3">
      <c r="A362" s="310" t="s">
        <v>9967</v>
      </c>
      <c r="B362" s="311" t="s">
        <v>9968</v>
      </c>
      <c r="C362" s="312" t="s">
        <v>9</v>
      </c>
      <c r="D362" s="313">
        <v>4.7699999999999996</v>
      </c>
    </row>
    <row r="363" spans="1:4" s="293" customFormat="1" ht="28.8" x14ac:dyDescent="0.3">
      <c r="A363" s="310" t="s">
        <v>9969</v>
      </c>
      <c r="B363" s="311" t="s">
        <v>23286</v>
      </c>
      <c r="C363" s="312" t="s">
        <v>9</v>
      </c>
      <c r="D363" s="313">
        <v>4.2</v>
      </c>
    </row>
    <row r="364" spans="1:4" s="293" customFormat="1" ht="28.8" x14ac:dyDescent="0.3">
      <c r="A364" s="310" t="s">
        <v>9970</v>
      </c>
      <c r="B364" s="311" t="s">
        <v>23287</v>
      </c>
      <c r="C364" s="312" t="s">
        <v>9</v>
      </c>
      <c r="D364" s="313">
        <v>5.14</v>
      </c>
    </row>
    <row r="365" spans="1:4" s="293" customFormat="1" ht="28.8" x14ac:dyDescent="0.3">
      <c r="A365" s="310" t="s">
        <v>9971</v>
      </c>
      <c r="B365" s="311" t="s">
        <v>23288</v>
      </c>
      <c r="C365" s="312" t="s">
        <v>9</v>
      </c>
      <c r="D365" s="313">
        <v>4.38</v>
      </c>
    </row>
    <row r="366" spans="1:4" s="293" customFormat="1" ht="28.8" x14ac:dyDescent="0.3">
      <c r="A366" s="310" t="s">
        <v>9972</v>
      </c>
      <c r="B366" s="311" t="s">
        <v>23289</v>
      </c>
      <c r="C366" s="312" t="s">
        <v>9</v>
      </c>
      <c r="D366" s="313">
        <v>6.13</v>
      </c>
    </row>
    <row r="367" spans="1:4" s="293" customFormat="1" ht="28.8" x14ac:dyDescent="0.3">
      <c r="A367" s="310" t="s">
        <v>9973</v>
      </c>
      <c r="B367" s="311" t="s">
        <v>23290</v>
      </c>
      <c r="C367" s="312" t="s">
        <v>9</v>
      </c>
      <c r="D367" s="313">
        <v>26.88</v>
      </c>
    </row>
    <row r="368" spans="1:4" s="293" customFormat="1" ht="28.8" x14ac:dyDescent="0.3">
      <c r="A368" s="310" t="s">
        <v>9974</v>
      </c>
      <c r="B368" s="311" t="s">
        <v>9975</v>
      </c>
      <c r="C368" s="312" t="s">
        <v>9</v>
      </c>
      <c r="D368" s="313">
        <v>19.809999999999999</v>
      </c>
    </row>
    <row r="369" spans="1:4" s="293" customFormat="1" ht="28.8" x14ac:dyDescent="0.3">
      <c r="A369" s="310" t="s">
        <v>9976</v>
      </c>
      <c r="B369" s="311" t="s">
        <v>9977</v>
      </c>
      <c r="C369" s="312" t="s">
        <v>9</v>
      </c>
      <c r="D369" s="313">
        <v>81.99</v>
      </c>
    </row>
    <row r="370" spans="1:4" s="293" customFormat="1" ht="28.8" x14ac:dyDescent="0.3">
      <c r="A370" s="310" t="s">
        <v>9978</v>
      </c>
      <c r="B370" s="311" t="s">
        <v>23291</v>
      </c>
      <c r="C370" s="312" t="s">
        <v>9</v>
      </c>
      <c r="D370" s="313">
        <v>18.95</v>
      </c>
    </row>
    <row r="371" spans="1:4" s="293" customFormat="1" ht="28.8" x14ac:dyDescent="0.3">
      <c r="A371" s="310" t="s">
        <v>9979</v>
      </c>
      <c r="B371" s="311" t="s">
        <v>23292</v>
      </c>
      <c r="C371" s="312" t="s">
        <v>9</v>
      </c>
      <c r="D371" s="313">
        <v>504.08</v>
      </c>
    </row>
    <row r="372" spans="1:4" s="293" customFormat="1" ht="28.8" x14ac:dyDescent="0.3">
      <c r="A372" s="310" t="s">
        <v>9980</v>
      </c>
      <c r="B372" s="311" t="s">
        <v>9981</v>
      </c>
      <c r="C372" s="312" t="s">
        <v>9</v>
      </c>
      <c r="D372" s="313">
        <v>569.44000000000005</v>
      </c>
    </row>
    <row r="373" spans="1:4" s="293" customFormat="1" ht="43.2" x14ac:dyDescent="0.3">
      <c r="A373" s="310" t="s">
        <v>9982</v>
      </c>
      <c r="B373" s="311" t="s">
        <v>23293</v>
      </c>
      <c r="C373" s="312" t="s">
        <v>9</v>
      </c>
      <c r="D373" s="313">
        <v>712.5</v>
      </c>
    </row>
    <row r="374" spans="1:4" s="293" customFormat="1" x14ac:dyDescent="0.3">
      <c r="A374" s="310" t="s">
        <v>9983</v>
      </c>
      <c r="B374" s="311" t="s">
        <v>9984</v>
      </c>
      <c r="C374" s="312" t="s">
        <v>9</v>
      </c>
      <c r="D374" s="313">
        <v>78.94</v>
      </c>
    </row>
    <row r="375" spans="1:4" s="293" customFormat="1" x14ac:dyDescent="0.3">
      <c r="A375" s="310" t="s">
        <v>9985</v>
      </c>
      <c r="B375" s="311" t="s">
        <v>23294</v>
      </c>
      <c r="C375" s="312" t="s">
        <v>9</v>
      </c>
      <c r="D375" s="313">
        <v>57.07</v>
      </c>
    </row>
    <row r="376" spans="1:4" s="293" customFormat="1" x14ac:dyDescent="0.3">
      <c r="A376" s="310" t="s">
        <v>9986</v>
      </c>
      <c r="B376" s="311" t="s">
        <v>9987</v>
      </c>
      <c r="C376" s="312" t="s">
        <v>9</v>
      </c>
      <c r="D376" s="313">
        <v>83.19</v>
      </c>
    </row>
    <row r="377" spans="1:4" s="293" customFormat="1" ht="28.8" x14ac:dyDescent="0.3">
      <c r="A377" s="310" t="s">
        <v>9988</v>
      </c>
      <c r="B377" s="311" t="s">
        <v>9989</v>
      </c>
      <c r="C377" s="312" t="s">
        <v>8</v>
      </c>
      <c r="D377" s="313">
        <v>70.260000000000005</v>
      </c>
    </row>
    <row r="378" spans="1:4" s="293" customFormat="1" ht="28.8" x14ac:dyDescent="0.3">
      <c r="A378" s="310" t="s">
        <v>9990</v>
      </c>
      <c r="B378" s="311" t="s">
        <v>9991</v>
      </c>
      <c r="C378" s="312" t="s">
        <v>8</v>
      </c>
      <c r="D378" s="313">
        <v>74.69</v>
      </c>
    </row>
    <row r="379" spans="1:4" s="293" customFormat="1" ht="28.8" x14ac:dyDescent="0.3">
      <c r="A379" s="310" t="s">
        <v>9992</v>
      </c>
      <c r="B379" s="311" t="s">
        <v>9993</v>
      </c>
      <c r="C379" s="312" t="s">
        <v>8</v>
      </c>
      <c r="D379" s="313">
        <v>67.53</v>
      </c>
    </row>
    <row r="380" spans="1:4" s="293" customFormat="1" ht="28.8" x14ac:dyDescent="0.3">
      <c r="A380" s="310" t="s">
        <v>23295</v>
      </c>
      <c r="B380" s="311" t="s">
        <v>23296</v>
      </c>
      <c r="C380" s="312" t="s">
        <v>8</v>
      </c>
      <c r="D380" s="313">
        <v>123.4</v>
      </c>
    </row>
    <row r="381" spans="1:4" s="293" customFormat="1" x14ac:dyDescent="0.3">
      <c r="A381" s="310" t="s">
        <v>9994</v>
      </c>
      <c r="B381" s="311" t="s">
        <v>9995</v>
      </c>
      <c r="C381" s="312" t="s">
        <v>8</v>
      </c>
      <c r="D381" s="313">
        <v>88.11</v>
      </c>
    </row>
    <row r="382" spans="1:4" s="293" customFormat="1" x14ac:dyDescent="0.3">
      <c r="A382" s="310" t="s">
        <v>9996</v>
      </c>
      <c r="B382" s="311" t="s">
        <v>9997</v>
      </c>
      <c r="C382" s="312" t="s">
        <v>8</v>
      </c>
      <c r="D382" s="313">
        <v>103.52</v>
      </c>
    </row>
    <row r="383" spans="1:4" s="293" customFormat="1" x14ac:dyDescent="0.3">
      <c r="A383" s="310" t="s">
        <v>9998</v>
      </c>
      <c r="B383" s="311" t="s">
        <v>9999</v>
      </c>
      <c r="C383" s="312" t="s">
        <v>8</v>
      </c>
      <c r="D383" s="313">
        <v>129.19</v>
      </c>
    </row>
    <row r="384" spans="1:4" s="293" customFormat="1" x14ac:dyDescent="0.3">
      <c r="A384" s="310" t="s">
        <v>10000</v>
      </c>
      <c r="B384" s="311" t="s">
        <v>10001</v>
      </c>
      <c r="C384" s="312" t="s">
        <v>8</v>
      </c>
      <c r="D384" s="313">
        <v>168.46</v>
      </c>
    </row>
    <row r="385" spans="1:4" s="293" customFormat="1" x14ac:dyDescent="0.3">
      <c r="A385" s="310" t="s">
        <v>10002</v>
      </c>
      <c r="B385" s="311" t="s">
        <v>10003</v>
      </c>
      <c r="C385" s="312" t="s">
        <v>9</v>
      </c>
      <c r="D385" s="313">
        <v>49.2</v>
      </c>
    </row>
    <row r="386" spans="1:4" s="293" customFormat="1" x14ac:dyDescent="0.3">
      <c r="A386" s="310" t="s">
        <v>10004</v>
      </c>
      <c r="B386" s="311" t="s">
        <v>10005</v>
      </c>
      <c r="C386" s="312" t="s">
        <v>9</v>
      </c>
      <c r="D386" s="313">
        <v>152.22999999999999</v>
      </c>
    </row>
    <row r="387" spans="1:4" s="293" customFormat="1" ht="28.8" x14ac:dyDescent="0.3">
      <c r="A387" s="310" t="s">
        <v>10006</v>
      </c>
      <c r="B387" s="311" t="s">
        <v>10007</v>
      </c>
      <c r="C387" s="312" t="s">
        <v>16</v>
      </c>
      <c r="D387" s="313">
        <v>63.31</v>
      </c>
    </row>
    <row r="388" spans="1:4" s="293" customFormat="1" ht="43.2" x14ac:dyDescent="0.3">
      <c r="A388" s="310" t="s">
        <v>10008</v>
      </c>
      <c r="B388" s="311" t="s">
        <v>23297</v>
      </c>
      <c r="C388" s="312" t="s">
        <v>8</v>
      </c>
      <c r="D388" s="313">
        <v>71.22</v>
      </c>
    </row>
    <row r="389" spans="1:4" s="293" customFormat="1" x14ac:dyDescent="0.3">
      <c r="A389" s="310" t="s">
        <v>10009</v>
      </c>
      <c r="B389" s="311" t="s">
        <v>10010</v>
      </c>
      <c r="C389" s="312" t="s">
        <v>16</v>
      </c>
      <c r="D389" s="313">
        <v>31.6</v>
      </c>
    </row>
    <row r="390" spans="1:4" s="293" customFormat="1" x14ac:dyDescent="0.3">
      <c r="A390" s="310" t="s">
        <v>10011</v>
      </c>
      <c r="B390" s="311" t="s">
        <v>23298</v>
      </c>
      <c r="C390" s="312" t="s">
        <v>16</v>
      </c>
      <c r="D390" s="313">
        <v>32.99</v>
      </c>
    </row>
    <row r="391" spans="1:4" s="293" customFormat="1" ht="28.8" x14ac:dyDescent="0.3">
      <c r="A391" s="310" t="s">
        <v>10012</v>
      </c>
      <c r="B391" s="311" t="s">
        <v>23299</v>
      </c>
      <c r="C391" s="312" t="s">
        <v>8</v>
      </c>
      <c r="D391" s="313">
        <v>68.31</v>
      </c>
    </row>
    <row r="392" spans="1:4" s="293" customFormat="1" ht="28.8" x14ac:dyDescent="0.3">
      <c r="A392" s="310" t="s">
        <v>23300</v>
      </c>
      <c r="B392" s="311" t="s">
        <v>23301</v>
      </c>
      <c r="C392" s="312" t="s">
        <v>8</v>
      </c>
      <c r="D392" s="313">
        <v>132.69</v>
      </c>
    </row>
    <row r="393" spans="1:4" s="293" customFormat="1" x14ac:dyDescent="0.3">
      <c r="A393" s="310" t="s">
        <v>10013</v>
      </c>
      <c r="B393" s="311" t="s">
        <v>10014</v>
      </c>
      <c r="C393" s="312" t="s">
        <v>8</v>
      </c>
      <c r="D393" s="313">
        <v>106.54</v>
      </c>
    </row>
    <row r="394" spans="1:4" s="293" customFormat="1" x14ac:dyDescent="0.3">
      <c r="A394" s="310" t="s">
        <v>10015</v>
      </c>
      <c r="B394" s="311" t="s">
        <v>10016</v>
      </c>
      <c r="C394" s="312" t="s">
        <v>16</v>
      </c>
      <c r="D394" s="313">
        <v>20.83</v>
      </c>
    </row>
    <row r="395" spans="1:4" s="293" customFormat="1" ht="28.8" x14ac:dyDescent="0.3">
      <c r="A395" s="310" t="s">
        <v>10017</v>
      </c>
      <c r="B395" s="311" t="s">
        <v>10018</v>
      </c>
      <c r="C395" s="312" t="s">
        <v>16</v>
      </c>
      <c r="D395" s="313">
        <v>53.55</v>
      </c>
    </row>
    <row r="396" spans="1:4" s="293" customFormat="1" ht="28.8" x14ac:dyDescent="0.3">
      <c r="A396" s="310" t="s">
        <v>10019</v>
      </c>
      <c r="B396" s="311" t="s">
        <v>10020</v>
      </c>
      <c r="C396" s="312" t="s">
        <v>16</v>
      </c>
      <c r="D396" s="313">
        <v>11.75</v>
      </c>
    </row>
    <row r="397" spans="1:4" s="293" customFormat="1" ht="28.8" x14ac:dyDescent="0.3">
      <c r="A397" s="310" t="s">
        <v>10021</v>
      </c>
      <c r="B397" s="311" t="s">
        <v>23302</v>
      </c>
      <c r="C397" s="312" t="s">
        <v>11</v>
      </c>
      <c r="D397" s="313">
        <v>4065.02</v>
      </c>
    </row>
    <row r="398" spans="1:4" s="293" customFormat="1" x14ac:dyDescent="0.3">
      <c r="A398" s="310" t="s">
        <v>10022</v>
      </c>
      <c r="B398" s="311" t="s">
        <v>10023</v>
      </c>
      <c r="C398" s="312" t="s">
        <v>16</v>
      </c>
      <c r="D398" s="313">
        <v>23.7</v>
      </c>
    </row>
    <row r="399" spans="1:4" s="293" customFormat="1" x14ac:dyDescent="0.3">
      <c r="A399" s="310" t="s">
        <v>10024</v>
      </c>
      <c r="B399" s="311" t="s">
        <v>10025</v>
      </c>
      <c r="C399" s="312" t="s">
        <v>16</v>
      </c>
      <c r="D399" s="313">
        <v>4.32</v>
      </c>
    </row>
    <row r="400" spans="1:4" s="293" customFormat="1" x14ac:dyDescent="0.3">
      <c r="A400" s="310" t="s">
        <v>10026</v>
      </c>
      <c r="B400" s="311" t="s">
        <v>10027</v>
      </c>
      <c r="C400" s="312" t="s">
        <v>16</v>
      </c>
      <c r="D400" s="313">
        <v>7.38</v>
      </c>
    </row>
    <row r="401" spans="1:4" s="293" customFormat="1" x14ac:dyDescent="0.3">
      <c r="A401" s="310" t="s">
        <v>10028</v>
      </c>
      <c r="B401" s="311" t="s">
        <v>10029</v>
      </c>
      <c r="C401" s="312" t="s">
        <v>16</v>
      </c>
      <c r="D401" s="313">
        <v>5.66</v>
      </c>
    </row>
    <row r="402" spans="1:4" s="293" customFormat="1" x14ac:dyDescent="0.3">
      <c r="A402" s="310" t="s">
        <v>10030</v>
      </c>
      <c r="B402" s="311" t="s">
        <v>10031</v>
      </c>
      <c r="C402" s="312" t="s">
        <v>8</v>
      </c>
      <c r="D402" s="313">
        <v>101.41</v>
      </c>
    </row>
    <row r="403" spans="1:4" s="293" customFormat="1" x14ac:dyDescent="0.3">
      <c r="A403" s="310" t="s">
        <v>10033</v>
      </c>
      <c r="B403" s="311" t="s">
        <v>10034</v>
      </c>
      <c r="C403" s="312" t="s">
        <v>11</v>
      </c>
      <c r="D403" s="313">
        <v>4516.04</v>
      </c>
    </row>
    <row r="404" spans="1:4" s="293" customFormat="1" x14ac:dyDescent="0.3">
      <c r="A404" s="310" t="s">
        <v>10035</v>
      </c>
      <c r="B404" s="311" t="s">
        <v>10036</v>
      </c>
      <c r="C404" s="312" t="s">
        <v>16</v>
      </c>
      <c r="D404" s="313">
        <v>36.03</v>
      </c>
    </row>
    <row r="405" spans="1:4" s="293" customFormat="1" ht="28.8" x14ac:dyDescent="0.3">
      <c r="A405" s="310" t="s">
        <v>10037</v>
      </c>
      <c r="B405" s="311" t="s">
        <v>10038</v>
      </c>
      <c r="C405" s="312" t="s">
        <v>16</v>
      </c>
      <c r="D405" s="313">
        <v>2.64</v>
      </c>
    </row>
    <row r="406" spans="1:4" s="293" customFormat="1" x14ac:dyDescent="0.3">
      <c r="A406" s="310" t="s">
        <v>10039</v>
      </c>
      <c r="B406" s="311" t="s">
        <v>10040</v>
      </c>
      <c r="C406" s="312" t="s">
        <v>16</v>
      </c>
      <c r="D406" s="313">
        <v>3.25</v>
      </c>
    </row>
    <row r="407" spans="1:4" s="293" customFormat="1" x14ac:dyDescent="0.3">
      <c r="A407" s="310" t="s">
        <v>10041</v>
      </c>
      <c r="B407" s="311" t="s">
        <v>10042</v>
      </c>
      <c r="C407" s="312" t="s">
        <v>9</v>
      </c>
      <c r="D407" s="313">
        <v>115.22</v>
      </c>
    </row>
    <row r="408" spans="1:4" s="293" customFormat="1" x14ac:dyDescent="0.3">
      <c r="A408" s="310" t="s">
        <v>10043</v>
      </c>
      <c r="B408" s="311" t="s">
        <v>10044</v>
      </c>
      <c r="C408" s="312" t="s">
        <v>9</v>
      </c>
      <c r="D408" s="313">
        <v>153</v>
      </c>
    </row>
    <row r="409" spans="1:4" s="293" customFormat="1" ht="43.2" x14ac:dyDescent="0.3">
      <c r="A409" s="310" t="s">
        <v>10045</v>
      </c>
      <c r="B409" s="311" t="s">
        <v>10046</v>
      </c>
      <c r="C409" s="312" t="s">
        <v>16</v>
      </c>
      <c r="D409" s="313">
        <v>18.95</v>
      </c>
    </row>
    <row r="410" spans="1:4" s="293" customFormat="1" ht="28.8" x14ac:dyDescent="0.3">
      <c r="A410" s="310" t="s">
        <v>10047</v>
      </c>
      <c r="B410" s="311" t="s">
        <v>10048</v>
      </c>
      <c r="C410" s="312" t="s">
        <v>16</v>
      </c>
      <c r="D410" s="313">
        <v>42.61</v>
      </c>
    </row>
    <row r="411" spans="1:4" s="293" customFormat="1" x14ac:dyDescent="0.3">
      <c r="A411" s="310" t="s">
        <v>10049</v>
      </c>
      <c r="B411" s="311" t="s">
        <v>10050</v>
      </c>
      <c r="C411" s="312" t="s">
        <v>8</v>
      </c>
      <c r="D411" s="313">
        <v>16.29</v>
      </c>
    </row>
    <row r="412" spans="1:4" s="293" customFormat="1" x14ac:dyDescent="0.3">
      <c r="A412" s="310" t="s">
        <v>10051</v>
      </c>
      <c r="B412" s="311" t="s">
        <v>10052</v>
      </c>
      <c r="C412" s="312" t="s">
        <v>8</v>
      </c>
      <c r="D412" s="313">
        <v>24.6</v>
      </c>
    </row>
    <row r="413" spans="1:4" s="293" customFormat="1" x14ac:dyDescent="0.3">
      <c r="A413" s="310" t="s">
        <v>10053</v>
      </c>
      <c r="B413" s="311" t="s">
        <v>10054</v>
      </c>
      <c r="C413" s="312" t="s">
        <v>8</v>
      </c>
      <c r="D413" s="313">
        <v>30</v>
      </c>
    </row>
    <row r="414" spans="1:4" s="293" customFormat="1" x14ac:dyDescent="0.3">
      <c r="A414" s="310" t="s">
        <v>10055</v>
      </c>
      <c r="B414" s="311" t="s">
        <v>10056</v>
      </c>
      <c r="C414" s="312" t="s">
        <v>8</v>
      </c>
      <c r="D414" s="313">
        <v>42.41</v>
      </c>
    </row>
    <row r="415" spans="1:4" s="293" customFormat="1" x14ac:dyDescent="0.3">
      <c r="A415" s="310" t="s">
        <v>10057</v>
      </c>
      <c r="B415" s="311" t="s">
        <v>10058</v>
      </c>
      <c r="C415" s="312" t="s">
        <v>8</v>
      </c>
      <c r="D415" s="313">
        <v>83.28</v>
      </c>
    </row>
    <row r="416" spans="1:4" s="293" customFormat="1" x14ac:dyDescent="0.3">
      <c r="A416" s="310" t="s">
        <v>10059</v>
      </c>
      <c r="B416" s="311" t="s">
        <v>10060</v>
      </c>
      <c r="C416" s="312" t="s">
        <v>8</v>
      </c>
      <c r="D416" s="313">
        <v>127.68</v>
      </c>
    </row>
    <row r="417" spans="1:4" s="293" customFormat="1" x14ac:dyDescent="0.3">
      <c r="A417" s="310" t="s">
        <v>10061</v>
      </c>
      <c r="B417" s="311" t="s">
        <v>10062</v>
      </c>
      <c r="C417" s="312" t="s">
        <v>8</v>
      </c>
      <c r="D417" s="313">
        <v>43.42</v>
      </c>
    </row>
    <row r="418" spans="1:4" s="293" customFormat="1" ht="28.8" x14ac:dyDescent="0.3">
      <c r="A418" s="310" t="s">
        <v>10063</v>
      </c>
      <c r="B418" s="311" t="s">
        <v>10064</v>
      </c>
      <c r="C418" s="312" t="s">
        <v>23303</v>
      </c>
      <c r="D418" s="313">
        <v>321.48</v>
      </c>
    </row>
    <row r="419" spans="1:4" s="293" customFormat="1" ht="28.8" x14ac:dyDescent="0.3">
      <c r="A419" s="310" t="s">
        <v>10065</v>
      </c>
      <c r="B419" s="311" t="s">
        <v>10066</v>
      </c>
      <c r="C419" s="312" t="s">
        <v>16</v>
      </c>
      <c r="D419" s="313">
        <v>7.99</v>
      </c>
    </row>
    <row r="420" spans="1:4" s="293" customFormat="1" ht="28.8" x14ac:dyDescent="0.3">
      <c r="A420" s="310" t="s">
        <v>23304</v>
      </c>
      <c r="B420" s="311" t="s">
        <v>23305</v>
      </c>
      <c r="C420" s="312" t="s">
        <v>8</v>
      </c>
      <c r="D420" s="313">
        <v>485.43</v>
      </c>
    </row>
    <row r="421" spans="1:4" s="293" customFormat="1" x14ac:dyDescent="0.3">
      <c r="A421" s="310" t="s">
        <v>10067</v>
      </c>
      <c r="B421" s="311" t="s">
        <v>10068</v>
      </c>
      <c r="C421" s="312" t="s">
        <v>8</v>
      </c>
      <c r="D421" s="313">
        <v>774.37</v>
      </c>
    </row>
    <row r="422" spans="1:4" s="293" customFormat="1" ht="43.2" x14ac:dyDescent="0.3">
      <c r="A422" s="310" t="s">
        <v>10069</v>
      </c>
      <c r="B422" s="311" t="s">
        <v>10070</v>
      </c>
      <c r="C422" s="312" t="s">
        <v>9</v>
      </c>
      <c r="D422" s="313">
        <v>594.07000000000005</v>
      </c>
    </row>
    <row r="423" spans="1:4" s="293" customFormat="1" ht="43.2" x14ac:dyDescent="0.3">
      <c r="A423" s="310" t="s">
        <v>10071</v>
      </c>
      <c r="B423" s="311" t="s">
        <v>10072</v>
      </c>
      <c r="C423" s="312" t="s">
        <v>9</v>
      </c>
      <c r="D423" s="313">
        <v>594.07000000000005</v>
      </c>
    </row>
    <row r="424" spans="1:4" s="293" customFormat="1" ht="43.2" x14ac:dyDescent="0.3">
      <c r="A424" s="310" t="s">
        <v>10073</v>
      </c>
      <c r="B424" s="311" t="s">
        <v>10074</v>
      </c>
      <c r="C424" s="312" t="s">
        <v>9</v>
      </c>
      <c r="D424" s="313">
        <v>610.76</v>
      </c>
    </row>
    <row r="425" spans="1:4" s="293" customFormat="1" ht="57.6" x14ac:dyDescent="0.3">
      <c r="A425" s="310" t="s">
        <v>10075</v>
      </c>
      <c r="B425" s="311" t="s">
        <v>10076</v>
      </c>
      <c r="C425" s="312" t="s">
        <v>9</v>
      </c>
      <c r="D425" s="313">
        <v>594.07000000000005</v>
      </c>
    </row>
    <row r="426" spans="1:4" s="293" customFormat="1" ht="57.6" x14ac:dyDescent="0.3">
      <c r="A426" s="310" t="s">
        <v>10077</v>
      </c>
      <c r="B426" s="311" t="s">
        <v>23306</v>
      </c>
      <c r="C426" s="312" t="s">
        <v>9</v>
      </c>
      <c r="D426" s="313">
        <v>737.98</v>
      </c>
    </row>
    <row r="427" spans="1:4" s="293" customFormat="1" ht="57.6" x14ac:dyDescent="0.3">
      <c r="A427" s="310" t="s">
        <v>10078</v>
      </c>
      <c r="B427" s="311" t="s">
        <v>23307</v>
      </c>
      <c r="C427" s="312" t="s">
        <v>9</v>
      </c>
      <c r="D427" s="313">
        <v>773.41</v>
      </c>
    </row>
    <row r="428" spans="1:4" s="293" customFormat="1" ht="57.6" x14ac:dyDescent="0.3">
      <c r="A428" s="310" t="s">
        <v>10079</v>
      </c>
      <c r="B428" s="311" t="s">
        <v>23308</v>
      </c>
      <c r="C428" s="312" t="s">
        <v>9</v>
      </c>
      <c r="D428" s="313">
        <v>864.49</v>
      </c>
    </row>
    <row r="429" spans="1:4" s="293" customFormat="1" x14ac:dyDescent="0.3">
      <c r="A429" s="310" t="s">
        <v>10080</v>
      </c>
      <c r="B429" s="311" t="s">
        <v>10081</v>
      </c>
      <c r="C429" s="312" t="s">
        <v>8</v>
      </c>
      <c r="D429" s="313">
        <v>122.55</v>
      </c>
    </row>
    <row r="430" spans="1:4" s="293" customFormat="1" x14ac:dyDescent="0.3">
      <c r="A430" s="310" t="s">
        <v>10082</v>
      </c>
      <c r="B430" s="311" t="s">
        <v>10083</v>
      </c>
      <c r="C430" s="312" t="s">
        <v>9</v>
      </c>
      <c r="D430" s="313">
        <v>215.26</v>
      </c>
    </row>
    <row r="431" spans="1:4" s="293" customFormat="1" x14ac:dyDescent="0.3">
      <c r="A431" s="310" t="s">
        <v>10084</v>
      </c>
      <c r="B431" s="311" t="s">
        <v>10085</v>
      </c>
      <c r="C431" s="312" t="s">
        <v>9</v>
      </c>
      <c r="D431" s="313">
        <v>221.81</v>
      </c>
    </row>
    <row r="432" spans="1:4" s="293" customFormat="1" x14ac:dyDescent="0.3">
      <c r="A432" s="310" t="s">
        <v>10086</v>
      </c>
      <c r="B432" s="311" t="s">
        <v>10087</v>
      </c>
      <c r="C432" s="312" t="s">
        <v>9</v>
      </c>
      <c r="D432" s="313">
        <v>250.42</v>
      </c>
    </row>
    <row r="433" spans="1:4" s="293" customFormat="1" ht="28.8" x14ac:dyDescent="0.3">
      <c r="A433" s="310" t="s">
        <v>10088</v>
      </c>
      <c r="B433" s="311" t="s">
        <v>10089</v>
      </c>
      <c r="C433" s="312" t="s">
        <v>9</v>
      </c>
      <c r="D433" s="313">
        <v>197.18</v>
      </c>
    </row>
    <row r="434" spans="1:4" s="293" customFormat="1" ht="28.8" x14ac:dyDescent="0.3">
      <c r="A434" s="310" t="s">
        <v>10090</v>
      </c>
      <c r="B434" s="311" t="s">
        <v>10091</v>
      </c>
      <c r="C434" s="312" t="s">
        <v>9</v>
      </c>
      <c r="D434" s="313">
        <v>284.02999999999997</v>
      </c>
    </row>
    <row r="435" spans="1:4" s="293" customFormat="1" x14ac:dyDescent="0.3">
      <c r="A435" s="310" t="s">
        <v>10092</v>
      </c>
      <c r="B435" s="311" t="s">
        <v>10093</v>
      </c>
      <c r="C435" s="312" t="s">
        <v>9</v>
      </c>
      <c r="D435" s="313">
        <v>33.6</v>
      </c>
    </row>
    <row r="436" spans="1:4" s="293" customFormat="1" ht="28.8" x14ac:dyDescent="0.3">
      <c r="A436" s="310" t="s">
        <v>10094</v>
      </c>
      <c r="B436" s="311" t="s">
        <v>10095</v>
      </c>
      <c r="C436" s="312" t="s">
        <v>9</v>
      </c>
      <c r="D436" s="313">
        <v>917.44</v>
      </c>
    </row>
    <row r="437" spans="1:4" s="293" customFormat="1" ht="28.8" x14ac:dyDescent="0.3">
      <c r="A437" s="310" t="s">
        <v>10096</v>
      </c>
      <c r="B437" s="311" t="s">
        <v>10097</v>
      </c>
      <c r="C437" s="312" t="s">
        <v>9</v>
      </c>
      <c r="D437" s="313">
        <v>983.92</v>
      </c>
    </row>
    <row r="438" spans="1:4" s="293" customFormat="1" ht="28.8" x14ac:dyDescent="0.3">
      <c r="A438" s="310" t="s">
        <v>10098</v>
      </c>
      <c r="B438" s="311" t="s">
        <v>10099</v>
      </c>
      <c r="C438" s="312" t="s">
        <v>9</v>
      </c>
      <c r="D438" s="313">
        <v>1085.26</v>
      </c>
    </row>
    <row r="439" spans="1:4" s="293" customFormat="1" ht="28.8" x14ac:dyDescent="0.3">
      <c r="A439" s="310" t="s">
        <v>10100</v>
      </c>
      <c r="B439" s="311" t="s">
        <v>10101</v>
      </c>
      <c r="C439" s="312" t="s">
        <v>9</v>
      </c>
      <c r="D439" s="313">
        <v>1100.56</v>
      </c>
    </row>
    <row r="440" spans="1:4" s="293" customFormat="1" x14ac:dyDescent="0.3">
      <c r="A440" s="310" t="s">
        <v>10102</v>
      </c>
      <c r="B440" s="311" t="s">
        <v>10103</v>
      </c>
      <c r="C440" s="312" t="s">
        <v>9</v>
      </c>
      <c r="D440" s="313">
        <v>214.18</v>
      </c>
    </row>
    <row r="441" spans="1:4" s="293" customFormat="1" x14ac:dyDescent="0.3">
      <c r="A441" s="310" t="s">
        <v>10104</v>
      </c>
      <c r="B441" s="311" t="s">
        <v>10105</v>
      </c>
      <c r="C441" s="312" t="s">
        <v>9</v>
      </c>
      <c r="D441" s="313">
        <v>216.54</v>
      </c>
    </row>
    <row r="442" spans="1:4" s="293" customFormat="1" x14ac:dyDescent="0.3">
      <c r="A442" s="310" t="s">
        <v>10106</v>
      </c>
      <c r="B442" s="311" t="s">
        <v>10107</v>
      </c>
      <c r="C442" s="312" t="s">
        <v>9</v>
      </c>
      <c r="D442" s="313">
        <v>220.87</v>
      </c>
    </row>
    <row r="443" spans="1:4" s="293" customFormat="1" x14ac:dyDescent="0.3">
      <c r="A443" s="310" t="s">
        <v>10108</v>
      </c>
      <c r="B443" s="311" t="s">
        <v>10109</v>
      </c>
      <c r="C443" s="312" t="s">
        <v>9</v>
      </c>
      <c r="D443" s="313">
        <v>240.98</v>
      </c>
    </row>
    <row r="444" spans="1:4" s="293" customFormat="1" x14ac:dyDescent="0.3">
      <c r="A444" s="310" t="s">
        <v>10110</v>
      </c>
      <c r="B444" s="311" t="s">
        <v>23309</v>
      </c>
      <c r="C444" s="312" t="s">
        <v>9</v>
      </c>
      <c r="D444" s="313">
        <v>883.06</v>
      </c>
    </row>
    <row r="445" spans="1:4" s="293" customFormat="1" x14ac:dyDescent="0.3">
      <c r="A445" s="310" t="s">
        <v>10111</v>
      </c>
      <c r="B445" s="311" t="s">
        <v>23310</v>
      </c>
      <c r="C445" s="312" t="s">
        <v>9</v>
      </c>
      <c r="D445" s="313">
        <v>967.07</v>
      </c>
    </row>
    <row r="446" spans="1:4" s="293" customFormat="1" x14ac:dyDescent="0.3">
      <c r="A446" s="310" t="s">
        <v>10112</v>
      </c>
      <c r="B446" s="311" t="s">
        <v>23311</v>
      </c>
      <c r="C446" s="312" t="s">
        <v>9</v>
      </c>
      <c r="D446" s="313">
        <v>1040.21</v>
      </c>
    </row>
    <row r="447" spans="1:4" s="293" customFormat="1" x14ac:dyDescent="0.3">
      <c r="A447" s="310" t="s">
        <v>10113</v>
      </c>
      <c r="B447" s="311" t="s">
        <v>23312</v>
      </c>
      <c r="C447" s="312" t="s">
        <v>9</v>
      </c>
      <c r="D447" s="313">
        <v>816.88</v>
      </c>
    </row>
    <row r="448" spans="1:4" s="293" customFormat="1" x14ac:dyDescent="0.3">
      <c r="A448" s="310" t="s">
        <v>10114</v>
      </c>
      <c r="B448" s="311" t="s">
        <v>23313</v>
      </c>
      <c r="C448" s="312" t="s">
        <v>9</v>
      </c>
      <c r="D448" s="313">
        <v>328.05</v>
      </c>
    </row>
    <row r="449" spans="1:4" s="293" customFormat="1" x14ac:dyDescent="0.3">
      <c r="A449" s="310" t="s">
        <v>10115</v>
      </c>
      <c r="B449" s="311" t="s">
        <v>10116</v>
      </c>
      <c r="C449" s="312" t="s">
        <v>8</v>
      </c>
      <c r="D449" s="313">
        <v>88.49</v>
      </c>
    </row>
    <row r="450" spans="1:4" s="293" customFormat="1" ht="28.8" x14ac:dyDescent="0.3">
      <c r="A450" s="310" t="s">
        <v>10117</v>
      </c>
      <c r="B450" s="311" t="s">
        <v>10118</v>
      </c>
      <c r="C450" s="312" t="s">
        <v>16</v>
      </c>
      <c r="D450" s="313">
        <v>8.85</v>
      </c>
    </row>
    <row r="451" spans="1:4" s="293" customFormat="1" ht="28.8" x14ac:dyDescent="0.3">
      <c r="A451" s="310" t="s">
        <v>10119</v>
      </c>
      <c r="B451" s="311" t="s">
        <v>10120</v>
      </c>
      <c r="C451" s="312" t="s">
        <v>16</v>
      </c>
      <c r="D451" s="313">
        <v>224.72</v>
      </c>
    </row>
    <row r="452" spans="1:4" s="293" customFormat="1" x14ac:dyDescent="0.3">
      <c r="A452" s="310" t="s">
        <v>10121</v>
      </c>
      <c r="B452" s="311" t="s">
        <v>10122</v>
      </c>
      <c r="C452" s="312" t="s">
        <v>8</v>
      </c>
      <c r="D452" s="313">
        <v>38.409999999999997</v>
      </c>
    </row>
    <row r="453" spans="1:4" s="293" customFormat="1" ht="28.8" x14ac:dyDescent="0.3">
      <c r="A453" s="310" t="s">
        <v>10123</v>
      </c>
      <c r="B453" s="311" t="s">
        <v>10124</v>
      </c>
      <c r="C453" s="312" t="s">
        <v>8</v>
      </c>
      <c r="D453" s="313">
        <v>76.05</v>
      </c>
    </row>
    <row r="454" spans="1:4" s="293" customFormat="1" x14ac:dyDescent="0.3">
      <c r="A454" s="310" t="s">
        <v>10125</v>
      </c>
      <c r="B454" s="311" t="s">
        <v>10126</v>
      </c>
      <c r="C454" s="312" t="s">
        <v>8</v>
      </c>
      <c r="D454" s="313">
        <v>271.60000000000002</v>
      </c>
    </row>
    <row r="455" spans="1:4" s="293" customFormat="1" ht="28.8" x14ac:dyDescent="0.3">
      <c r="A455" s="310" t="s">
        <v>10128</v>
      </c>
      <c r="B455" s="311" t="s">
        <v>10129</v>
      </c>
      <c r="C455" s="312" t="s">
        <v>8</v>
      </c>
      <c r="D455" s="313">
        <v>542.65</v>
      </c>
    </row>
    <row r="456" spans="1:4" s="293" customFormat="1" ht="28.8" x14ac:dyDescent="0.3">
      <c r="A456" s="310" t="s">
        <v>10130</v>
      </c>
      <c r="B456" s="311" t="s">
        <v>23314</v>
      </c>
      <c r="C456" s="312" t="s">
        <v>16</v>
      </c>
      <c r="D456" s="313">
        <v>3.48</v>
      </c>
    </row>
    <row r="457" spans="1:4" s="293" customFormat="1" x14ac:dyDescent="0.3">
      <c r="A457" s="310" t="s">
        <v>10131</v>
      </c>
      <c r="B457" s="311" t="s">
        <v>10132</v>
      </c>
      <c r="C457" s="312" t="s">
        <v>8</v>
      </c>
      <c r="D457" s="313">
        <v>249.94</v>
      </c>
    </row>
    <row r="458" spans="1:4" s="293" customFormat="1" x14ac:dyDescent="0.3">
      <c r="A458" s="310" t="s">
        <v>10133</v>
      </c>
      <c r="B458" s="311" t="s">
        <v>10134</v>
      </c>
      <c r="C458" s="312" t="s">
        <v>8</v>
      </c>
      <c r="D458" s="313">
        <v>179.56</v>
      </c>
    </row>
    <row r="459" spans="1:4" s="293" customFormat="1" ht="28.8" x14ac:dyDescent="0.3">
      <c r="A459" s="310" t="s">
        <v>10135</v>
      </c>
      <c r="B459" s="311" t="s">
        <v>23315</v>
      </c>
      <c r="C459" s="312" t="s">
        <v>8</v>
      </c>
      <c r="D459" s="313">
        <v>747.01</v>
      </c>
    </row>
    <row r="460" spans="1:4" s="293" customFormat="1" ht="28.8" x14ac:dyDescent="0.3">
      <c r="A460" s="310" t="s">
        <v>10136</v>
      </c>
      <c r="B460" s="311" t="s">
        <v>23316</v>
      </c>
      <c r="C460" s="312" t="s">
        <v>8</v>
      </c>
      <c r="D460" s="313">
        <v>197.91</v>
      </c>
    </row>
    <row r="461" spans="1:4" s="293" customFormat="1" x14ac:dyDescent="0.3">
      <c r="A461" s="310" t="s">
        <v>10137</v>
      </c>
      <c r="B461" s="311" t="s">
        <v>10138</v>
      </c>
      <c r="C461" s="312" t="s">
        <v>8</v>
      </c>
      <c r="D461" s="313">
        <v>166.71</v>
      </c>
    </row>
    <row r="462" spans="1:4" s="293" customFormat="1" ht="28.8" x14ac:dyDescent="0.3">
      <c r="A462" s="310" t="s">
        <v>10139</v>
      </c>
      <c r="B462" s="311" t="s">
        <v>23317</v>
      </c>
      <c r="C462" s="312" t="s">
        <v>8</v>
      </c>
      <c r="D462" s="313">
        <v>1145.96</v>
      </c>
    </row>
    <row r="463" spans="1:4" s="293" customFormat="1" ht="28.8" x14ac:dyDescent="0.3">
      <c r="A463" s="310" t="s">
        <v>10141</v>
      </c>
      <c r="B463" s="311" t="s">
        <v>23318</v>
      </c>
      <c r="C463" s="312" t="s">
        <v>8</v>
      </c>
      <c r="D463" s="313">
        <v>877.95</v>
      </c>
    </row>
    <row r="464" spans="1:4" s="293" customFormat="1" ht="28.8" x14ac:dyDescent="0.3">
      <c r="A464" s="310" t="s">
        <v>10142</v>
      </c>
      <c r="B464" s="311" t="s">
        <v>23319</v>
      </c>
      <c r="C464" s="312" t="s">
        <v>8</v>
      </c>
      <c r="D464" s="313">
        <v>1505.72</v>
      </c>
    </row>
    <row r="465" spans="1:4" s="293" customFormat="1" x14ac:dyDescent="0.3">
      <c r="A465" s="310" t="s">
        <v>10143</v>
      </c>
      <c r="B465" s="311" t="s">
        <v>10144</v>
      </c>
      <c r="C465" s="312" t="s">
        <v>18</v>
      </c>
      <c r="D465" s="313">
        <v>4.0199999999999996</v>
      </c>
    </row>
    <row r="466" spans="1:4" s="293" customFormat="1" x14ac:dyDescent="0.3">
      <c r="A466" s="310" t="s">
        <v>10145</v>
      </c>
      <c r="B466" s="311" t="s">
        <v>10146</v>
      </c>
      <c r="C466" s="312" t="s">
        <v>18</v>
      </c>
      <c r="D466" s="313">
        <v>4.38</v>
      </c>
    </row>
    <row r="467" spans="1:4" s="293" customFormat="1" ht="28.8" x14ac:dyDescent="0.3">
      <c r="A467" s="310" t="s">
        <v>10147</v>
      </c>
      <c r="B467" s="311" t="s">
        <v>10148</v>
      </c>
      <c r="C467" s="312" t="s">
        <v>5</v>
      </c>
      <c r="D467" s="313">
        <v>88.04</v>
      </c>
    </row>
    <row r="468" spans="1:4" s="293" customFormat="1" ht="28.8" x14ac:dyDescent="0.3">
      <c r="A468" s="310" t="s">
        <v>10149</v>
      </c>
      <c r="B468" s="311" t="s">
        <v>10150</v>
      </c>
      <c r="C468" s="312" t="s">
        <v>5</v>
      </c>
      <c r="D468" s="313">
        <v>88.26</v>
      </c>
    </row>
    <row r="469" spans="1:4" s="293" customFormat="1" x14ac:dyDescent="0.3">
      <c r="A469" s="310" t="s">
        <v>10151</v>
      </c>
      <c r="B469" s="311" t="s">
        <v>10152</v>
      </c>
      <c r="C469" s="312" t="s">
        <v>18</v>
      </c>
      <c r="D469" s="313">
        <v>13.4</v>
      </c>
    </row>
    <row r="470" spans="1:4" s="293" customFormat="1" x14ac:dyDescent="0.3">
      <c r="A470" s="310" t="s">
        <v>10153</v>
      </c>
      <c r="B470" s="311" t="s">
        <v>10154</v>
      </c>
      <c r="C470" s="312" t="s">
        <v>18</v>
      </c>
      <c r="D470" s="313">
        <v>15.61</v>
      </c>
    </row>
    <row r="471" spans="1:4" s="293" customFormat="1" x14ac:dyDescent="0.3">
      <c r="A471" s="310" t="s">
        <v>10155</v>
      </c>
      <c r="B471" s="311" t="s">
        <v>10156</v>
      </c>
      <c r="C471" s="312" t="s">
        <v>18</v>
      </c>
      <c r="D471" s="313">
        <v>25.08</v>
      </c>
    </row>
    <row r="472" spans="1:4" s="293" customFormat="1" x14ac:dyDescent="0.3">
      <c r="A472" s="310" t="s">
        <v>10157</v>
      </c>
      <c r="B472" s="311" t="s">
        <v>10158</v>
      </c>
      <c r="C472" s="312" t="s">
        <v>16</v>
      </c>
      <c r="D472" s="313">
        <v>0.86</v>
      </c>
    </row>
    <row r="473" spans="1:4" s="293" customFormat="1" x14ac:dyDescent="0.3">
      <c r="A473" s="310" t="s">
        <v>10159</v>
      </c>
      <c r="B473" s="311" t="s">
        <v>10160</v>
      </c>
      <c r="C473" s="312" t="s">
        <v>18</v>
      </c>
      <c r="D473" s="313">
        <v>16.5</v>
      </c>
    </row>
    <row r="474" spans="1:4" s="293" customFormat="1" x14ac:dyDescent="0.3">
      <c r="A474" s="310" t="s">
        <v>10161</v>
      </c>
      <c r="B474" s="311" t="s">
        <v>10162</v>
      </c>
      <c r="C474" s="312" t="s">
        <v>18</v>
      </c>
      <c r="D474" s="313">
        <v>14.66</v>
      </c>
    </row>
    <row r="475" spans="1:4" s="293" customFormat="1" x14ac:dyDescent="0.3">
      <c r="A475" s="310" t="s">
        <v>10163</v>
      </c>
      <c r="B475" s="311" t="s">
        <v>10164</v>
      </c>
      <c r="C475" s="312" t="s">
        <v>9</v>
      </c>
      <c r="D475" s="313">
        <v>3.47</v>
      </c>
    </row>
    <row r="476" spans="1:4" s="293" customFormat="1" x14ac:dyDescent="0.3">
      <c r="A476" s="310" t="s">
        <v>10165</v>
      </c>
      <c r="B476" s="311" t="s">
        <v>10166</v>
      </c>
      <c r="C476" s="312" t="s">
        <v>9</v>
      </c>
      <c r="D476" s="313">
        <v>4.29</v>
      </c>
    </row>
    <row r="477" spans="1:4" s="293" customFormat="1" ht="28.8" x14ac:dyDescent="0.3">
      <c r="A477" s="310" t="s">
        <v>10167</v>
      </c>
      <c r="B477" s="311" t="s">
        <v>10168</v>
      </c>
      <c r="C477" s="312" t="s">
        <v>9</v>
      </c>
      <c r="D477" s="313">
        <v>7.57</v>
      </c>
    </row>
    <row r="478" spans="1:4" s="293" customFormat="1" x14ac:dyDescent="0.3">
      <c r="A478" s="310" t="s">
        <v>10169</v>
      </c>
      <c r="B478" s="311" t="s">
        <v>10170</v>
      </c>
      <c r="C478" s="312" t="s">
        <v>9</v>
      </c>
      <c r="D478" s="313">
        <v>0.49</v>
      </c>
    </row>
    <row r="479" spans="1:4" s="293" customFormat="1" x14ac:dyDescent="0.3">
      <c r="A479" s="310" t="s">
        <v>10171</v>
      </c>
      <c r="B479" s="311" t="s">
        <v>10172</v>
      </c>
      <c r="C479" s="312" t="s">
        <v>9</v>
      </c>
      <c r="D479" s="313">
        <v>1.51</v>
      </c>
    </row>
    <row r="480" spans="1:4" s="293" customFormat="1" x14ac:dyDescent="0.3">
      <c r="A480" s="310" t="s">
        <v>10173</v>
      </c>
      <c r="B480" s="311" t="s">
        <v>10174</v>
      </c>
      <c r="C480" s="312" t="s">
        <v>16</v>
      </c>
      <c r="D480" s="313">
        <v>6.21</v>
      </c>
    </row>
    <row r="481" spans="1:4" s="293" customFormat="1" x14ac:dyDescent="0.3">
      <c r="A481" s="310" t="s">
        <v>10175</v>
      </c>
      <c r="B481" s="311" t="s">
        <v>10176</v>
      </c>
      <c r="C481" s="312" t="s">
        <v>16</v>
      </c>
      <c r="D481" s="313">
        <v>2.2599999999999998</v>
      </c>
    </row>
    <row r="482" spans="1:4" s="293" customFormat="1" ht="28.8" x14ac:dyDescent="0.3">
      <c r="A482" s="310" t="s">
        <v>10177</v>
      </c>
      <c r="B482" s="311" t="s">
        <v>10178</v>
      </c>
      <c r="C482" s="312" t="s">
        <v>9</v>
      </c>
      <c r="D482" s="313">
        <v>0.39</v>
      </c>
    </row>
    <row r="483" spans="1:4" s="293" customFormat="1" x14ac:dyDescent="0.3">
      <c r="A483" s="310" t="s">
        <v>10179</v>
      </c>
      <c r="B483" s="311" t="s">
        <v>10180</v>
      </c>
      <c r="C483" s="312" t="s">
        <v>9</v>
      </c>
      <c r="D483" s="313">
        <v>5.44</v>
      </c>
    </row>
    <row r="484" spans="1:4" s="293" customFormat="1" x14ac:dyDescent="0.3">
      <c r="A484" s="310" t="s">
        <v>10181</v>
      </c>
      <c r="B484" s="311" t="s">
        <v>10182</v>
      </c>
      <c r="C484" s="312" t="s">
        <v>9</v>
      </c>
      <c r="D484" s="313">
        <v>0.78</v>
      </c>
    </row>
    <row r="485" spans="1:4" s="293" customFormat="1" x14ac:dyDescent="0.3">
      <c r="A485" s="310" t="s">
        <v>10183</v>
      </c>
      <c r="B485" s="311" t="s">
        <v>10184</v>
      </c>
      <c r="C485" s="312" t="s">
        <v>9</v>
      </c>
      <c r="D485" s="313">
        <v>6.98</v>
      </c>
    </row>
    <row r="486" spans="1:4" s="293" customFormat="1" ht="28.8" x14ac:dyDescent="0.3">
      <c r="A486" s="310" t="s">
        <v>10185</v>
      </c>
      <c r="B486" s="311" t="s">
        <v>10186</v>
      </c>
      <c r="C486" s="312" t="s">
        <v>23231</v>
      </c>
      <c r="D486" s="313">
        <v>16.38</v>
      </c>
    </row>
    <row r="487" spans="1:4" s="293" customFormat="1" ht="28.8" x14ac:dyDescent="0.3">
      <c r="A487" s="310" t="s">
        <v>10187</v>
      </c>
      <c r="B487" s="311" t="s">
        <v>23320</v>
      </c>
      <c r="C487" s="312" t="s">
        <v>18</v>
      </c>
      <c r="D487" s="313">
        <v>44.23</v>
      </c>
    </row>
    <row r="488" spans="1:4" s="293" customFormat="1" x14ac:dyDescent="0.3">
      <c r="A488" s="310" t="s">
        <v>10188</v>
      </c>
      <c r="B488" s="311" t="s">
        <v>10189</v>
      </c>
      <c r="C488" s="312" t="s">
        <v>9</v>
      </c>
      <c r="D488" s="313">
        <v>1.61</v>
      </c>
    </row>
    <row r="489" spans="1:4" s="293" customFormat="1" x14ac:dyDescent="0.3">
      <c r="A489" s="310" t="s">
        <v>10190</v>
      </c>
      <c r="B489" s="311" t="s">
        <v>10191</v>
      </c>
      <c r="C489" s="312" t="s">
        <v>9</v>
      </c>
      <c r="D489" s="313">
        <v>5.63</v>
      </c>
    </row>
    <row r="490" spans="1:4" s="293" customFormat="1" x14ac:dyDescent="0.3">
      <c r="A490" s="310" t="s">
        <v>10192</v>
      </c>
      <c r="B490" s="311" t="s">
        <v>10193</v>
      </c>
      <c r="C490" s="312" t="s">
        <v>9</v>
      </c>
      <c r="D490" s="313">
        <v>2.0099999999999998</v>
      </c>
    </row>
    <row r="491" spans="1:4" s="293" customFormat="1" x14ac:dyDescent="0.3">
      <c r="A491" s="310" t="s">
        <v>10194</v>
      </c>
      <c r="B491" s="311" t="s">
        <v>10195</v>
      </c>
      <c r="C491" s="312" t="s">
        <v>9</v>
      </c>
      <c r="D491" s="313">
        <v>7.41</v>
      </c>
    </row>
    <row r="492" spans="1:4" s="293" customFormat="1" x14ac:dyDescent="0.3">
      <c r="A492" s="310" t="s">
        <v>10196</v>
      </c>
      <c r="B492" s="311" t="s">
        <v>10197</v>
      </c>
      <c r="C492" s="312" t="s">
        <v>9</v>
      </c>
      <c r="D492" s="313">
        <v>7.39</v>
      </c>
    </row>
    <row r="493" spans="1:4" s="293" customFormat="1" x14ac:dyDescent="0.3">
      <c r="A493" s="310" t="s">
        <v>10198</v>
      </c>
      <c r="B493" s="311" t="s">
        <v>10199</v>
      </c>
      <c r="C493" s="312" t="s">
        <v>9</v>
      </c>
      <c r="D493" s="313">
        <v>9.8800000000000008</v>
      </c>
    </row>
    <row r="494" spans="1:4" s="293" customFormat="1" x14ac:dyDescent="0.3">
      <c r="A494" s="310" t="s">
        <v>10200</v>
      </c>
      <c r="B494" s="311" t="s">
        <v>10201</v>
      </c>
      <c r="C494" s="312" t="s">
        <v>9</v>
      </c>
      <c r="D494" s="313">
        <v>14.99</v>
      </c>
    </row>
    <row r="495" spans="1:4" s="293" customFormat="1" x14ac:dyDescent="0.3">
      <c r="A495" s="310" t="s">
        <v>10202</v>
      </c>
      <c r="B495" s="311" t="s">
        <v>10203</v>
      </c>
      <c r="C495" s="312" t="s">
        <v>9</v>
      </c>
      <c r="D495" s="313">
        <v>24.99</v>
      </c>
    </row>
    <row r="496" spans="1:4" s="293" customFormat="1" x14ac:dyDescent="0.3">
      <c r="A496" s="310" t="s">
        <v>10204</v>
      </c>
      <c r="B496" s="311" t="s">
        <v>10205</v>
      </c>
      <c r="C496" s="312" t="s">
        <v>9</v>
      </c>
      <c r="D496" s="313">
        <v>58.97</v>
      </c>
    </row>
    <row r="497" spans="1:4" s="293" customFormat="1" x14ac:dyDescent="0.3">
      <c r="A497" s="310" t="s">
        <v>10206</v>
      </c>
      <c r="B497" s="311" t="s">
        <v>10207</v>
      </c>
      <c r="C497" s="312" t="s">
        <v>23246</v>
      </c>
      <c r="D497" s="313">
        <v>13.9</v>
      </c>
    </row>
    <row r="498" spans="1:4" s="293" customFormat="1" ht="28.8" x14ac:dyDescent="0.3">
      <c r="A498" s="310" t="s">
        <v>10208</v>
      </c>
      <c r="B498" s="311" t="s">
        <v>10209</v>
      </c>
      <c r="C498" s="312" t="s">
        <v>9</v>
      </c>
      <c r="D498" s="313">
        <v>1.64</v>
      </c>
    </row>
    <row r="499" spans="1:4" s="293" customFormat="1" ht="28.8" x14ac:dyDescent="0.3">
      <c r="A499" s="310" t="s">
        <v>10210</v>
      </c>
      <c r="B499" s="311" t="s">
        <v>10211</v>
      </c>
      <c r="C499" s="312" t="s">
        <v>9</v>
      </c>
      <c r="D499" s="313">
        <v>0.51</v>
      </c>
    </row>
    <row r="500" spans="1:4" s="293" customFormat="1" ht="28.8" x14ac:dyDescent="0.3">
      <c r="A500" s="310" t="s">
        <v>10212</v>
      </c>
      <c r="B500" s="311" t="s">
        <v>10213</v>
      </c>
      <c r="C500" s="312" t="s">
        <v>9</v>
      </c>
      <c r="D500" s="313">
        <v>0.65</v>
      </c>
    </row>
    <row r="501" spans="1:4" s="293" customFormat="1" ht="28.8" x14ac:dyDescent="0.3">
      <c r="A501" s="310" t="s">
        <v>10214</v>
      </c>
      <c r="B501" s="311" t="s">
        <v>10215</v>
      </c>
      <c r="C501" s="312" t="s">
        <v>18</v>
      </c>
      <c r="D501" s="313">
        <v>25.58</v>
      </c>
    </row>
    <row r="502" spans="1:4" s="293" customFormat="1" ht="28.8" x14ac:dyDescent="0.3">
      <c r="A502" s="310" t="s">
        <v>10216</v>
      </c>
      <c r="B502" s="311" t="s">
        <v>10217</v>
      </c>
      <c r="C502" s="312" t="s">
        <v>18</v>
      </c>
      <c r="D502" s="313">
        <v>22.55</v>
      </c>
    </row>
    <row r="503" spans="1:4" s="293" customFormat="1" ht="28.8" x14ac:dyDescent="0.3">
      <c r="A503" s="310" t="s">
        <v>10218</v>
      </c>
      <c r="B503" s="311" t="s">
        <v>10219</v>
      </c>
      <c r="C503" s="312" t="s">
        <v>18</v>
      </c>
      <c r="D503" s="313">
        <v>24.06</v>
      </c>
    </row>
    <row r="504" spans="1:4" s="293" customFormat="1" x14ac:dyDescent="0.3">
      <c r="A504" s="310" t="s">
        <v>10220</v>
      </c>
      <c r="B504" s="311" t="s">
        <v>10221</v>
      </c>
      <c r="C504" s="312" t="s">
        <v>16</v>
      </c>
      <c r="D504" s="313">
        <v>92.17</v>
      </c>
    </row>
    <row r="505" spans="1:4" s="293" customFormat="1" ht="28.8" x14ac:dyDescent="0.3">
      <c r="A505" s="310" t="s">
        <v>10222</v>
      </c>
      <c r="B505" s="311" t="s">
        <v>10223</v>
      </c>
      <c r="C505" s="312" t="s">
        <v>18</v>
      </c>
      <c r="D505" s="313">
        <v>23.82</v>
      </c>
    </row>
    <row r="506" spans="1:4" s="293" customFormat="1" ht="28.8" x14ac:dyDescent="0.3">
      <c r="A506" s="310" t="s">
        <v>10224</v>
      </c>
      <c r="B506" s="311" t="s">
        <v>10225</v>
      </c>
      <c r="C506" s="312" t="s">
        <v>8</v>
      </c>
      <c r="D506" s="313">
        <v>504.16</v>
      </c>
    </row>
    <row r="507" spans="1:4" s="293" customFormat="1" x14ac:dyDescent="0.3">
      <c r="A507" s="310" t="s">
        <v>10226</v>
      </c>
      <c r="B507" s="311" t="s">
        <v>10227</v>
      </c>
      <c r="C507" s="312" t="s">
        <v>16</v>
      </c>
      <c r="D507" s="313">
        <v>11.1</v>
      </c>
    </row>
    <row r="508" spans="1:4" s="293" customFormat="1" x14ac:dyDescent="0.3">
      <c r="A508" s="310" t="s">
        <v>10228</v>
      </c>
      <c r="B508" s="311" t="s">
        <v>10229</v>
      </c>
      <c r="C508" s="312" t="s">
        <v>18</v>
      </c>
      <c r="D508" s="313">
        <v>10.67</v>
      </c>
    </row>
    <row r="509" spans="1:4" s="293" customFormat="1" x14ac:dyDescent="0.3">
      <c r="A509" s="310" t="s">
        <v>10230</v>
      </c>
      <c r="B509" s="311" t="s">
        <v>10231</v>
      </c>
      <c r="C509" s="312" t="s">
        <v>18</v>
      </c>
      <c r="D509" s="313">
        <v>9.33</v>
      </c>
    </row>
    <row r="510" spans="1:4" s="293" customFormat="1" x14ac:dyDescent="0.3">
      <c r="A510" s="310" t="s">
        <v>10232</v>
      </c>
      <c r="B510" s="311" t="s">
        <v>10233</v>
      </c>
      <c r="C510" s="312" t="s">
        <v>18</v>
      </c>
      <c r="D510" s="313">
        <v>13.05</v>
      </c>
    </row>
    <row r="511" spans="1:4" s="293" customFormat="1" ht="28.8" x14ac:dyDescent="0.3">
      <c r="A511" s="310" t="s">
        <v>10234</v>
      </c>
      <c r="B511" s="311" t="s">
        <v>10235</v>
      </c>
      <c r="C511" s="312" t="s">
        <v>9</v>
      </c>
      <c r="D511" s="313">
        <v>31.32</v>
      </c>
    </row>
    <row r="512" spans="1:4" s="293" customFormat="1" x14ac:dyDescent="0.3">
      <c r="A512" s="310" t="s">
        <v>10236</v>
      </c>
      <c r="B512" s="311" t="s">
        <v>23321</v>
      </c>
      <c r="C512" s="312" t="s">
        <v>9</v>
      </c>
      <c r="D512" s="313">
        <v>1068.8399999999999</v>
      </c>
    </row>
    <row r="513" spans="1:4" s="293" customFormat="1" x14ac:dyDescent="0.3">
      <c r="A513" s="310" t="s">
        <v>10237</v>
      </c>
      <c r="B513" s="311" t="s">
        <v>10238</v>
      </c>
      <c r="C513" s="312" t="s">
        <v>18</v>
      </c>
      <c r="D513" s="313">
        <v>10.83</v>
      </c>
    </row>
    <row r="514" spans="1:4" s="293" customFormat="1" ht="28.8" x14ac:dyDescent="0.3">
      <c r="A514" s="310" t="s">
        <v>10239</v>
      </c>
      <c r="B514" s="311" t="s">
        <v>10240</v>
      </c>
      <c r="C514" s="312" t="s">
        <v>9</v>
      </c>
      <c r="D514" s="313">
        <v>60.19</v>
      </c>
    </row>
    <row r="515" spans="1:4" s="293" customFormat="1" ht="28.8" x14ac:dyDescent="0.3">
      <c r="A515" s="310" t="s">
        <v>10241</v>
      </c>
      <c r="B515" s="311" t="s">
        <v>10242</v>
      </c>
      <c r="C515" s="312" t="s">
        <v>9</v>
      </c>
      <c r="D515" s="313">
        <v>1.18</v>
      </c>
    </row>
    <row r="516" spans="1:4" s="293" customFormat="1" ht="28.8" x14ac:dyDescent="0.3">
      <c r="A516" s="310" t="s">
        <v>10243</v>
      </c>
      <c r="B516" s="311" t="s">
        <v>10244</v>
      </c>
      <c r="C516" s="312" t="s">
        <v>9</v>
      </c>
      <c r="D516" s="313">
        <v>1.73</v>
      </c>
    </row>
    <row r="517" spans="1:4" s="293" customFormat="1" ht="28.8" x14ac:dyDescent="0.3">
      <c r="A517" s="310" t="s">
        <v>10245</v>
      </c>
      <c r="B517" s="311" t="s">
        <v>10246</v>
      </c>
      <c r="C517" s="312" t="s">
        <v>9</v>
      </c>
      <c r="D517" s="313">
        <v>2.11</v>
      </c>
    </row>
    <row r="518" spans="1:4" s="293" customFormat="1" ht="28.8" x14ac:dyDescent="0.3">
      <c r="A518" s="310" t="s">
        <v>10247</v>
      </c>
      <c r="B518" s="311" t="s">
        <v>10248</v>
      </c>
      <c r="C518" s="312" t="s">
        <v>9</v>
      </c>
      <c r="D518" s="313">
        <v>2.33</v>
      </c>
    </row>
    <row r="519" spans="1:4" s="293" customFormat="1" ht="28.8" x14ac:dyDescent="0.3">
      <c r="A519" s="310" t="s">
        <v>10249</v>
      </c>
      <c r="B519" s="311" t="s">
        <v>10250</v>
      </c>
      <c r="C519" s="312" t="s">
        <v>9</v>
      </c>
      <c r="D519" s="313">
        <v>3.78</v>
      </c>
    </row>
    <row r="520" spans="1:4" s="293" customFormat="1" ht="28.8" x14ac:dyDescent="0.3">
      <c r="A520" s="310" t="s">
        <v>10251</v>
      </c>
      <c r="B520" s="311" t="s">
        <v>10252</v>
      </c>
      <c r="C520" s="312" t="s">
        <v>9</v>
      </c>
      <c r="D520" s="313">
        <v>0.51</v>
      </c>
    </row>
    <row r="521" spans="1:4" s="293" customFormat="1" ht="28.8" x14ac:dyDescent="0.3">
      <c r="A521" s="310" t="s">
        <v>10253</v>
      </c>
      <c r="B521" s="311" t="s">
        <v>10254</v>
      </c>
      <c r="C521" s="312" t="s">
        <v>9</v>
      </c>
      <c r="D521" s="313">
        <v>3.03</v>
      </c>
    </row>
    <row r="522" spans="1:4" s="293" customFormat="1" x14ac:dyDescent="0.3">
      <c r="A522" s="310" t="s">
        <v>10255</v>
      </c>
      <c r="B522" s="311" t="s">
        <v>10256</v>
      </c>
      <c r="C522" s="312" t="s">
        <v>23231</v>
      </c>
      <c r="D522" s="313">
        <v>19935.16</v>
      </c>
    </row>
    <row r="523" spans="1:4" s="293" customFormat="1" x14ac:dyDescent="0.3">
      <c r="A523" s="310" t="s">
        <v>10257</v>
      </c>
      <c r="B523" s="311" t="s">
        <v>10258</v>
      </c>
      <c r="C523" s="312" t="s">
        <v>23231</v>
      </c>
      <c r="D523" s="313">
        <v>10815.53</v>
      </c>
    </row>
    <row r="524" spans="1:4" s="293" customFormat="1" x14ac:dyDescent="0.3">
      <c r="A524" s="310" t="s">
        <v>10259</v>
      </c>
      <c r="B524" s="311" t="s">
        <v>10260</v>
      </c>
      <c r="C524" s="312" t="s">
        <v>23231</v>
      </c>
      <c r="D524" s="313">
        <v>6051.71</v>
      </c>
    </row>
    <row r="525" spans="1:4" s="293" customFormat="1" x14ac:dyDescent="0.3">
      <c r="A525" s="310" t="s">
        <v>23322</v>
      </c>
      <c r="B525" s="311" t="s">
        <v>23323</v>
      </c>
      <c r="C525" s="312" t="s">
        <v>16</v>
      </c>
      <c r="D525" s="313">
        <v>7.32</v>
      </c>
    </row>
    <row r="526" spans="1:4" s="293" customFormat="1" x14ac:dyDescent="0.3">
      <c r="A526" s="310" t="s">
        <v>23324</v>
      </c>
      <c r="B526" s="311" t="s">
        <v>23325</v>
      </c>
      <c r="C526" s="312" t="s">
        <v>16</v>
      </c>
      <c r="D526" s="313">
        <v>34.58</v>
      </c>
    </row>
    <row r="527" spans="1:4" s="293" customFormat="1" x14ac:dyDescent="0.3">
      <c r="A527" s="310" t="s">
        <v>10261</v>
      </c>
      <c r="B527" s="311" t="s">
        <v>10262</v>
      </c>
      <c r="C527" s="312" t="s">
        <v>18</v>
      </c>
      <c r="D527" s="313">
        <v>40.98</v>
      </c>
    </row>
    <row r="528" spans="1:4" s="293" customFormat="1" ht="28.8" x14ac:dyDescent="0.3">
      <c r="A528" s="310" t="s">
        <v>10263</v>
      </c>
      <c r="B528" s="311" t="s">
        <v>23326</v>
      </c>
      <c r="C528" s="312" t="s">
        <v>16</v>
      </c>
      <c r="D528" s="313">
        <v>41.78</v>
      </c>
    </row>
    <row r="529" spans="1:4" s="293" customFormat="1" x14ac:dyDescent="0.3">
      <c r="A529" s="310" t="s">
        <v>10264</v>
      </c>
      <c r="B529" s="311" t="s">
        <v>10265</v>
      </c>
      <c r="C529" s="312" t="s">
        <v>18</v>
      </c>
      <c r="D529" s="313">
        <v>42.05</v>
      </c>
    </row>
    <row r="530" spans="1:4" s="293" customFormat="1" ht="28.8" x14ac:dyDescent="0.3">
      <c r="A530" s="310" t="s">
        <v>10266</v>
      </c>
      <c r="B530" s="311" t="s">
        <v>10267</v>
      </c>
      <c r="C530" s="312" t="s">
        <v>16</v>
      </c>
      <c r="D530" s="313">
        <v>5.57</v>
      </c>
    </row>
    <row r="531" spans="1:4" s="293" customFormat="1" ht="28.8" x14ac:dyDescent="0.3">
      <c r="A531" s="310" t="s">
        <v>10268</v>
      </c>
      <c r="B531" s="311" t="s">
        <v>10269</v>
      </c>
      <c r="C531" s="312" t="s">
        <v>8</v>
      </c>
      <c r="D531" s="313">
        <v>661.97</v>
      </c>
    </row>
    <row r="532" spans="1:4" s="293" customFormat="1" ht="28.8" x14ac:dyDescent="0.3">
      <c r="A532" s="310" t="s">
        <v>10270</v>
      </c>
      <c r="B532" s="311" t="s">
        <v>23327</v>
      </c>
      <c r="C532" s="312" t="s">
        <v>16</v>
      </c>
      <c r="D532" s="313">
        <v>7.01</v>
      </c>
    </row>
    <row r="533" spans="1:4" s="293" customFormat="1" x14ac:dyDescent="0.3">
      <c r="A533" s="310" t="s">
        <v>10271</v>
      </c>
      <c r="B533" s="311" t="s">
        <v>10272</v>
      </c>
      <c r="C533" s="312" t="s">
        <v>16</v>
      </c>
      <c r="D533" s="313">
        <v>0.94</v>
      </c>
    </row>
    <row r="534" spans="1:4" s="293" customFormat="1" x14ac:dyDescent="0.3">
      <c r="A534" s="310" t="s">
        <v>10273</v>
      </c>
      <c r="B534" s="311" t="s">
        <v>10274</v>
      </c>
      <c r="C534" s="312" t="s">
        <v>9</v>
      </c>
      <c r="D534" s="313">
        <v>27.62</v>
      </c>
    </row>
    <row r="535" spans="1:4" s="293" customFormat="1" x14ac:dyDescent="0.3">
      <c r="A535" s="310" t="s">
        <v>10275</v>
      </c>
      <c r="B535" s="311" t="s">
        <v>10276</v>
      </c>
      <c r="C535" s="312" t="s">
        <v>16</v>
      </c>
      <c r="D535" s="313">
        <v>5.0999999999999996</v>
      </c>
    </row>
    <row r="536" spans="1:4" s="293" customFormat="1" ht="28.8" x14ac:dyDescent="0.3">
      <c r="A536" s="310" t="s">
        <v>23328</v>
      </c>
      <c r="B536" s="311" t="s">
        <v>23329</v>
      </c>
      <c r="C536" s="312" t="s">
        <v>8</v>
      </c>
      <c r="D536" s="313">
        <v>389.28</v>
      </c>
    </row>
    <row r="537" spans="1:4" s="293" customFormat="1" ht="43.2" x14ac:dyDescent="0.3">
      <c r="A537" s="310" t="s">
        <v>10277</v>
      </c>
      <c r="B537" s="311" t="s">
        <v>10278</v>
      </c>
      <c r="C537" s="312" t="s">
        <v>8</v>
      </c>
      <c r="D537" s="313">
        <v>948.18</v>
      </c>
    </row>
    <row r="538" spans="1:4" s="293" customFormat="1" ht="28.8" x14ac:dyDescent="0.3">
      <c r="A538" s="310" t="s">
        <v>10279</v>
      </c>
      <c r="B538" s="311" t="s">
        <v>10280</v>
      </c>
      <c r="C538" s="312" t="s">
        <v>8</v>
      </c>
      <c r="D538" s="313">
        <v>663.38</v>
      </c>
    </row>
    <row r="539" spans="1:4" s="293" customFormat="1" ht="28.8" x14ac:dyDescent="0.3">
      <c r="A539" s="310" t="s">
        <v>23330</v>
      </c>
      <c r="B539" s="311" t="s">
        <v>23331</v>
      </c>
      <c r="C539" s="312" t="s">
        <v>8</v>
      </c>
      <c r="D539" s="313">
        <v>164.14</v>
      </c>
    </row>
    <row r="540" spans="1:4" s="293" customFormat="1" ht="28.8" x14ac:dyDescent="0.3">
      <c r="A540" s="310" t="s">
        <v>23332</v>
      </c>
      <c r="B540" s="311" t="s">
        <v>23333</v>
      </c>
      <c r="C540" s="312" t="s">
        <v>8</v>
      </c>
      <c r="D540" s="313">
        <v>84.2</v>
      </c>
    </row>
    <row r="541" spans="1:4" s="293" customFormat="1" ht="43.2" x14ac:dyDescent="0.3">
      <c r="A541" s="310" t="s">
        <v>10281</v>
      </c>
      <c r="B541" s="311" t="s">
        <v>10282</v>
      </c>
      <c r="C541" s="312" t="s">
        <v>9</v>
      </c>
      <c r="D541" s="313">
        <v>378.78</v>
      </c>
    </row>
    <row r="542" spans="1:4" s="293" customFormat="1" x14ac:dyDescent="0.3">
      <c r="A542" s="310" t="s">
        <v>10283</v>
      </c>
      <c r="B542" s="311" t="s">
        <v>10284</v>
      </c>
      <c r="C542" s="312" t="s">
        <v>16</v>
      </c>
      <c r="D542" s="313">
        <v>24.23</v>
      </c>
    </row>
    <row r="543" spans="1:4" s="293" customFormat="1" x14ac:dyDescent="0.3">
      <c r="A543" s="310" t="s">
        <v>10285</v>
      </c>
      <c r="B543" s="311" t="s">
        <v>23334</v>
      </c>
      <c r="C543" s="312" t="s">
        <v>9</v>
      </c>
      <c r="D543" s="313">
        <v>43.32</v>
      </c>
    </row>
    <row r="544" spans="1:4" s="293" customFormat="1" x14ac:dyDescent="0.3">
      <c r="A544" s="310" t="s">
        <v>10286</v>
      </c>
      <c r="B544" s="311" t="s">
        <v>10287</v>
      </c>
      <c r="C544" s="312" t="s">
        <v>9</v>
      </c>
      <c r="D544" s="313">
        <v>6.8</v>
      </c>
    </row>
    <row r="545" spans="1:4" s="293" customFormat="1" x14ac:dyDescent="0.3">
      <c r="A545" s="310" t="s">
        <v>10288</v>
      </c>
      <c r="B545" s="311" t="s">
        <v>10289</v>
      </c>
      <c r="C545" s="312" t="s">
        <v>9</v>
      </c>
      <c r="D545" s="313">
        <v>15.43</v>
      </c>
    </row>
    <row r="546" spans="1:4" s="293" customFormat="1" x14ac:dyDescent="0.3">
      <c r="A546" s="310" t="s">
        <v>10290</v>
      </c>
      <c r="B546" s="311" t="s">
        <v>10291</v>
      </c>
      <c r="C546" s="312" t="s">
        <v>8</v>
      </c>
      <c r="D546" s="313">
        <v>11.13</v>
      </c>
    </row>
    <row r="547" spans="1:4" s="293" customFormat="1" ht="57.6" x14ac:dyDescent="0.3">
      <c r="A547" s="310" t="s">
        <v>10292</v>
      </c>
      <c r="B547" s="311" t="s">
        <v>23335</v>
      </c>
      <c r="C547" s="312" t="s">
        <v>11</v>
      </c>
      <c r="D547" s="313">
        <v>514.42999999999995</v>
      </c>
    </row>
    <row r="548" spans="1:4" s="293" customFormat="1" ht="57.6" x14ac:dyDescent="0.3">
      <c r="A548" s="310" t="s">
        <v>10293</v>
      </c>
      <c r="B548" s="311" t="s">
        <v>10294</v>
      </c>
      <c r="C548" s="312" t="s">
        <v>11</v>
      </c>
      <c r="D548" s="313">
        <v>389.44</v>
      </c>
    </row>
    <row r="549" spans="1:4" s="293" customFormat="1" x14ac:dyDescent="0.3">
      <c r="A549" s="310" t="s">
        <v>10295</v>
      </c>
      <c r="B549" s="311" t="s">
        <v>10296</v>
      </c>
      <c r="C549" s="312" t="s">
        <v>8</v>
      </c>
      <c r="D549" s="313">
        <v>61.82</v>
      </c>
    </row>
    <row r="550" spans="1:4" s="293" customFormat="1" x14ac:dyDescent="0.3">
      <c r="A550" s="310" t="s">
        <v>10297</v>
      </c>
      <c r="B550" s="311" t="s">
        <v>10298</v>
      </c>
      <c r="C550" s="312" t="s">
        <v>8</v>
      </c>
      <c r="D550" s="313">
        <v>44.13</v>
      </c>
    </row>
    <row r="551" spans="1:4" s="293" customFormat="1" x14ac:dyDescent="0.3">
      <c r="A551" s="310" t="s">
        <v>10299</v>
      </c>
      <c r="B551" s="311" t="s">
        <v>10300</v>
      </c>
      <c r="C551" s="312" t="s">
        <v>8</v>
      </c>
      <c r="D551" s="313">
        <v>7.26</v>
      </c>
    </row>
    <row r="552" spans="1:4" s="293" customFormat="1" x14ac:dyDescent="0.3">
      <c r="A552" s="310" t="s">
        <v>10301</v>
      </c>
      <c r="B552" s="311" t="s">
        <v>10302</v>
      </c>
      <c r="C552" s="312" t="s">
        <v>8</v>
      </c>
      <c r="D552" s="313">
        <v>97.24</v>
      </c>
    </row>
    <row r="553" spans="1:4" s="293" customFormat="1" x14ac:dyDescent="0.3">
      <c r="A553" s="310" t="s">
        <v>10303</v>
      </c>
      <c r="B553" s="311" t="s">
        <v>10304</v>
      </c>
      <c r="C553" s="312" t="s">
        <v>8</v>
      </c>
      <c r="D553" s="313">
        <v>38.770000000000003</v>
      </c>
    </row>
    <row r="554" spans="1:4" s="293" customFormat="1" ht="28.8" x14ac:dyDescent="0.3">
      <c r="A554" s="310" t="s">
        <v>10305</v>
      </c>
      <c r="B554" s="311" t="s">
        <v>10306</v>
      </c>
      <c r="C554" s="312" t="s">
        <v>16</v>
      </c>
      <c r="D554" s="313">
        <v>11.19</v>
      </c>
    </row>
    <row r="555" spans="1:4" s="293" customFormat="1" x14ac:dyDescent="0.3">
      <c r="A555" s="310" t="s">
        <v>10307</v>
      </c>
      <c r="B555" s="311" t="s">
        <v>10308</v>
      </c>
      <c r="C555" s="312" t="s">
        <v>9</v>
      </c>
      <c r="D555" s="313">
        <v>21.57</v>
      </c>
    </row>
    <row r="556" spans="1:4" s="293" customFormat="1" x14ac:dyDescent="0.3">
      <c r="A556" s="310" t="s">
        <v>10309</v>
      </c>
      <c r="B556" s="311" t="s">
        <v>10310</v>
      </c>
      <c r="C556" s="312" t="s">
        <v>16</v>
      </c>
      <c r="D556" s="313">
        <v>10.36</v>
      </c>
    </row>
    <row r="557" spans="1:4" s="293" customFormat="1" x14ac:dyDescent="0.3">
      <c r="A557" s="310" t="s">
        <v>10311</v>
      </c>
      <c r="B557" s="311" t="s">
        <v>10312</v>
      </c>
      <c r="C557" s="312" t="s">
        <v>16</v>
      </c>
      <c r="D557" s="313">
        <v>5.37</v>
      </c>
    </row>
    <row r="558" spans="1:4" s="293" customFormat="1" ht="28.8" x14ac:dyDescent="0.3">
      <c r="A558" s="310" t="s">
        <v>10313</v>
      </c>
      <c r="B558" s="311" t="s">
        <v>10314</v>
      </c>
      <c r="C558" s="312" t="s">
        <v>16</v>
      </c>
      <c r="D558" s="313">
        <v>6.37</v>
      </c>
    </row>
    <row r="559" spans="1:4" s="293" customFormat="1" x14ac:dyDescent="0.3">
      <c r="A559" s="310" t="s">
        <v>10315</v>
      </c>
      <c r="B559" s="311" t="s">
        <v>10316</v>
      </c>
      <c r="C559" s="312" t="s">
        <v>16</v>
      </c>
      <c r="D559" s="313">
        <v>15.34</v>
      </c>
    </row>
    <row r="560" spans="1:4" s="293" customFormat="1" ht="28.8" x14ac:dyDescent="0.3">
      <c r="A560" s="310" t="s">
        <v>10317</v>
      </c>
      <c r="B560" s="311" t="s">
        <v>10318</v>
      </c>
      <c r="C560" s="312" t="s">
        <v>9</v>
      </c>
      <c r="D560" s="313">
        <v>159.63999999999999</v>
      </c>
    </row>
    <row r="561" spans="1:4" s="293" customFormat="1" ht="43.2" x14ac:dyDescent="0.3">
      <c r="A561" s="310" t="s">
        <v>10319</v>
      </c>
      <c r="B561" s="311" t="s">
        <v>10320</v>
      </c>
      <c r="C561" s="312" t="s">
        <v>16</v>
      </c>
      <c r="D561" s="313">
        <v>38.729999999999997</v>
      </c>
    </row>
    <row r="562" spans="1:4" s="293" customFormat="1" x14ac:dyDescent="0.3">
      <c r="A562" s="310" t="s">
        <v>10321</v>
      </c>
      <c r="B562" s="311" t="s">
        <v>10322</v>
      </c>
      <c r="C562" s="312" t="s">
        <v>16</v>
      </c>
      <c r="D562" s="313">
        <v>9.6</v>
      </c>
    </row>
    <row r="563" spans="1:4" s="293" customFormat="1" ht="28.8" x14ac:dyDescent="0.3">
      <c r="A563" s="310" t="s">
        <v>10323</v>
      </c>
      <c r="B563" s="311" t="s">
        <v>10324</v>
      </c>
      <c r="C563" s="312" t="s">
        <v>9</v>
      </c>
      <c r="D563" s="313">
        <v>138.69999999999999</v>
      </c>
    </row>
    <row r="564" spans="1:4" s="293" customFormat="1" ht="28.8" x14ac:dyDescent="0.3">
      <c r="A564" s="310" t="s">
        <v>10325</v>
      </c>
      <c r="B564" s="311" t="s">
        <v>10326</v>
      </c>
      <c r="C564" s="312" t="s">
        <v>9</v>
      </c>
      <c r="D564" s="313">
        <v>114.1</v>
      </c>
    </row>
    <row r="565" spans="1:4" s="293" customFormat="1" ht="28.8" x14ac:dyDescent="0.3">
      <c r="A565" s="310" t="s">
        <v>10327</v>
      </c>
      <c r="B565" s="311" t="s">
        <v>10328</v>
      </c>
      <c r="C565" s="312" t="s">
        <v>9</v>
      </c>
      <c r="D565" s="313">
        <v>151.6</v>
      </c>
    </row>
    <row r="566" spans="1:4" s="293" customFormat="1" ht="28.8" x14ac:dyDescent="0.3">
      <c r="A566" s="310" t="s">
        <v>10329</v>
      </c>
      <c r="B566" s="311" t="s">
        <v>10330</v>
      </c>
      <c r="C566" s="312" t="s">
        <v>9</v>
      </c>
      <c r="D566" s="313">
        <v>364.64</v>
      </c>
    </row>
    <row r="567" spans="1:4" s="293" customFormat="1" ht="43.2" x14ac:dyDescent="0.3">
      <c r="A567" s="310" t="s">
        <v>10331</v>
      </c>
      <c r="B567" s="311" t="s">
        <v>10332</v>
      </c>
      <c r="C567" s="312" t="s">
        <v>16</v>
      </c>
      <c r="D567" s="313">
        <v>523.33000000000004</v>
      </c>
    </row>
    <row r="568" spans="1:4" s="293" customFormat="1" ht="43.2" x14ac:dyDescent="0.3">
      <c r="A568" s="310" t="s">
        <v>10333</v>
      </c>
      <c r="B568" s="311" t="s">
        <v>10334</v>
      </c>
      <c r="C568" s="312" t="s">
        <v>16</v>
      </c>
      <c r="D568" s="313">
        <v>746.07</v>
      </c>
    </row>
    <row r="569" spans="1:4" s="293" customFormat="1" ht="43.2" x14ac:dyDescent="0.3">
      <c r="A569" s="310" t="s">
        <v>10335</v>
      </c>
      <c r="B569" s="311" t="s">
        <v>10336</v>
      </c>
      <c r="C569" s="312" t="s">
        <v>16</v>
      </c>
      <c r="D569" s="313">
        <v>643.37</v>
      </c>
    </row>
    <row r="570" spans="1:4" s="293" customFormat="1" ht="28.8" x14ac:dyDescent="0.3">
      <c r="A570" s="310" t="s">
        <v>10337</v>
      </c>
      <c r="B570" s="311" t="s">
        <v>10338</v>
      </c>
      <c r="C570" s="312" t="s">
        <v>8</v>
      </c>
      <c r="D570" s="313">
        <v>1103.81</v>
      </c>
    </row>
    <row r="571" spans="1:4" s="293" customFormat="1" ht="28.8" x14ac:dyDescent="0.3">
      <c r="A571" s="310" t="s">
        <v>10339</v>
      </c>
      <c r="B571" s="311" t="s">
        <v>10340</v>
      </c>
      <c r="C571" s="312" t="s">
        <v>9</v>
      </c>
      <c r="D571" s="313">
        <v>2346.34</v>
      </c>
    </row>
    <row r="572" spans="1:4" s="293" customFormat="1" ht="28.8" x14ac:dyDescent="0.3">
      <c r="A572" s="310" t="s">
        <v>10341</v>
      </c>
      <c r="B572" s="311" t="s">
        <v>10342</v>
      </c>
      <c r="C572" s="312" t="s">
        <v>16</v>
      </c>
      <c r="D572" s="313">
        <v>2446.02</v>
      </c>
    </row>
    <row r="573" spans="1:4" s="293" customFormat="1" ht="43.2" x14ac:dyDescent="0.3">
      <c r="A573" s="310" t="s">
        <v>10343</v>
      </c>
      <c r="B573" s="311" t="s">
        <v>10344</v>
      </c>
      <c r="C573" s="312" t="s">
        <v>9</v>
      </c>
      <c r="D573" s="313">
        <v>1872.49</v>
      </c>
    </row>
    <row r="574" spans="1:4" s="293" customFormat="1" ht="43.2" x14ac:dyDescent="0.3">
      <c r="A574" s="310" t="s">
        <v>10345</v>
      </c>
      <c r="B574" s="311" t="s">
        <v>10346</v>
      </c>
      <c r="C574" s="312" t="s">
        <v>9</v>
      </c>
      <c r="D574" s="313">
        <v>3639.27</v>
      </c>
    </row>
    <row r="575" spans="1:4" s="293" customFormat="1" ht="43.2" x14ac:dyDescent="0.3">
      <c r="A575" s="310" t="s">
        <v>10347</v>
      </c>
      <c r="B575" s="311" t="s">
        <v>10348</v>
      </c>
      <c r="C575" s="312" t="s">
        <v>9</v>
      </c>
      <c r="D575" s="313">
        <v>4331.83</v>
      </c>
    </row>
    <row r="576" spans="1:4" s="293" customFormat="1" ht="28.8" x14ac:dyDescent="0.3">
      <c r="A576" s="310" t="s">
        <v>10349</v>
      </c>
      <c r="B576" s="311" t="s">
        <v>10350</v>
      </c>
      <c r="C576" s="312" t="s">
        <v>9</v>
      </c>
      <c r="D576" s="313">
        <v>147.08000000000001</v>
      </c>
    </row>
    <row r="577" spans="1:4" s="293" customFormat="1" ht="43.2" x14ac:dyDescent="0.3">
      <c r="A577" s="310" t="s">
        <v>10351</v>
      </c>
      <c r="B577" s="311" t="s">
        <v>10352</v>
      </c>
      <c r="C577" s="312" t="s">
        <v>8</v>
      </c>
      <c r="D577" s="313">
        <v>1070.03</v>
      </c>
    </row>
    <row r="578" spans="1:4" s="293" customFormat="1" ht="28.8" x14ac:dyDescent="0.3">
      <c r="A578" s="310" t="s">
        <v>10353</v>
      </c>
      <c r="B578" s="311" t="s">
        <v>10354</v>
      </c>
      <c r="C578" s="312" t="s">
        <v>22</v>
      </c>
      <c r="D578" s="313">
        <v>590.21</v>
      </c>
    </row>
    <row r="579" spans="1:4" s="293" customFormat="1" x14ac:dyDescent="0.3">
      <c r="A579" s="310" t="s">
        <v>10355</v>
      </c>
      <c r="B579" s="311" t="s">
        <v>10356</v>
      </c>
      <c r="C579" s="312" t="s">
        <v>22</v>
      </c>
      <c r="D579" s="313">
        <v>529.52</v>
      </c>
    </row>
    <row r="580" spans="1:4" s="293" customFormat="1" ht="43.2" x14ac:dyDescent="0.3">
      <c r="A580" s="310" t="s">
        <v>10357</v>
      </c>
      <c r="B580" s="311" t="s">
        <v>10358</v>
      </c>
      <c r="C580" s="312" t="s">
        <v>8</v>
      </c>
      <c r="D580" s="313">
        <v>55.54</v>
      </c>
    </row>
    <row r="581" spans="1:4" s="293" customFormat="1" x14ac:dyDescent="0.3">
      <c r="A581" s="310" t="s">
        <v>10359</v>
      </c>
      <c r="B581" s="311" t="s">
        <v>10360</v>
      </c>
      <c r="C581" s="312" t="s">
        <v>8</v>
      </c>
      <c r="D581" s="313">
        <v>4.92</v>
      </c>
    </row>
    <row r="582" spans="1:4" s="293" customFormat="1" ht="28.8" x14ac:dyDescent="0.3">
      <c r="A582" s="310" t="s">
        <v>10361</v>
      </c>
      <c r="B582" s="311" t="s">
        <v>10362</v>
      </c>
      <c r="C582" s="312" t="s">
        <v>18</v>
      </c>
      <c r="D582" s="313">
        <v>13.19</v>
      </c>
    </row>
    <row r="583" spans="1:4" s="293" customFormat="1" ht="28.8" x14ac:dyDescent="0.3">
      <c r="A583" s="310" t="s">
        <v>10363</v>
      </c>
      <c r="B583" s="311" t="s">
        <v>23336</v>
      </c>
      <c r="C583" s="312" t="s">
        <v>18</v>
      </c>
      <c r="D583" s="313">
        <v>18.5</v>
      </c>
    </row>
    <row r="584" spans="1:4" s="293" customFormat="1" ht="28.8" x14ac:dyDescent="0.3">
      <c r="A584" s="310" t="s">
        <v>10364</v>
      </c>
      <c r="B584" s="311" t="s">
        <v>10365</v>
      </c>
      <c r="C584" s="312" t="s">
        <v>18</v>
      </c>
      <c r="D584" s="313">
        <v>21.91</v>
      </c>
    </row>
    <row r="585" spans="1:4" s="293" customFormat="1" ht="43.2" x14ac:dyDescent="0.3">
      <c r="A585" s="310" t="s">
        <v>10366</v>
      </c>
      <c r="B585" s="311" t="s">
        <v>10367</v>
      </c>
      <c r="C585" s="312" t="s">
        <v>8</v>
      </c>
      <c r="D585" s="313">
        <v>47.08</v>
      </c>
    </row>
    <row r="586" spans="1:4" s="293" customFormat="1" ht="43.2" x14ac:dyDescent="0.3">
      <c r="A586" s="310" t="s">
        <v>10368</v>
      </c>
      <c r="B586" s="311" t="s">
        <v>10369</v>
      </c>
      <c r="C586" s="312" t="s">
        <v>8</v>
      </c>
      <c r="D586" s="313">
        <v>52.4</v>
      </c>
    </row>
    <row r="587" spans="1:4" s="293" customFormat="1" ht="43.2" x14ac:dyDescent="0.3">
      <c r="A587" s="310" t="s">
        <v>10370</v>
      </c>
      <c r="B587" s="311" t="s">
        <v>10371</v>
      </c>
      <c r="C587" s="312" t="s">
        <v>8</v>
      </c>
      <c r="D587" s="313">
        <v>49.24</v>
      </c>
    </row>
    <row r="588" spans="1:4" s="293" customFormat="1" ht="28.8" x14ac:dyDescent="0.3">
      <c r="A588" s="310" t="s">
        <v>10372</v>
      </c>
      <c r="B588" s="311" t="s">
        <v>10373</v>
      </c>
      <c r="C588" s="312" t="s">
        <v>16</v>
      </c>
      <c r="D588" s="313">
        <v>4.3499999999999996</v>
      </c>
    </row>
    <row r="589" spans="1:4" s="293" customFormat="1" ht="28.8" x14ac:dyDescent="0.3">
      <c r="A589" s="310" t="s">
        <v>10374</v>
      </c>
      <c r="B589" s="311" t="s">
        <v>10375</v>
      </c>
      <c r="C589" s="312" t="s">
        <v>16</v>
      </c>
      <c r="D589" s="313">
        <v>5.46</v>
      </c>
    </row>
    <row r="590" spans="1:4" s="293" customFormat="1" ht="28.8" x14ac:dyDescent="0.3">
      <c r="A590" s="310" t="s">
        <v>10376</v>
      </c>
      <c r="B590" s="311" t="s">
        <v>10377</v>
      </c>
      <c r="C590" s="312" t="s">
        <v>8</v>
      </c>
      <c r="D590" s="313">
        <v>183.48</v>
      </c>
    </row>
    <row r="591" spans="1:4" s="293" customFormat="1" ht="43.2" x14ac:dyDescent="0.3">
      <c r="A591" s="310" t="s">
        <v>10378</v>
      </c>
      <c r="B591" s="311" t="s">
        <v>10379</v>
      </c>
      <c r="C591" s="312" t="s">
        <v>16</v>
      </c>
      <c r="D591" s="313">
        <v>14.22</v>
      </c>
    </row>
    <row r="592" spans="1:4" s="293" customFormat="1" ht="43.2" x14ac:dyDescent="0.3">
      <c r="A592" s="310" t="s">
        <v>10380</v>
      </c>
      <c r="B592" s="311" t="s">
        <v>10381</v>
      </c>
      <c r="C592" s="312" t="s">
        <v>16</v>
      </c>
      <c r="D592" s="313">
        <v>15.9</v>
      </c>
    </row>
    <row r="593" spans="1:4" s="293" customFormat="1" x14ac:dyDescent="0.3">
      <c r="A593" s="310" t="s">
        <v>10382</v>
      </c>
      <c r="B593" s="311" t="s">
        <v>10383</v>
      </c>
      <c r="C593" s="312" t="s">
        <v>18</v>
      </c>
      <c r="D593" s="313">
        <v>5.96</v>
      </c>
    </row>
    <row r="594" spans="1:4" s="293" customFormat="1" x14ac:dyDescent="0.3">
      <c r="A594" s="310" t="s">
        <v>10384</v>
      </c>
      <c r="B594" s="311" t="s">
        <v>10385</v>
      </c>
      <c r="C594" s="312" t="s">
        <v>18</v>
      </c>
      <c r="D594" s="313">
        <v>5.08</v>
      </c>
    </row>
    <row r="595" spans="1:4" s="293" customFormat="1" x14ac:dyDescent="0.3">
      <c r="A595" s="310" t="s">
        <v>10386</v>
      </c>
      <c r="B595" s="311" t="s">
        <v>23337</v>
      </c>
      <c r="C595" s="312" t="s">
        <v>18</v>
      </c>
      <c r="D595" s="313">
        <v>8.73</v>
      </c>
    </row>
    <row r="596" spans="1:4" s="293" customFormat="1" ht="28.8" x14ac:dyDescent="0.3">
      <c r="A596" s="310" t="s">
        <v>10387</v>
      </c>
      <c r="B596" s="311" t="s">
        <v>10388</v>
      </c>
      <c r="C596" s="312" t="s">
        <v>5</v>
      </c>
      <c r="D596" s="313">
        <v>23.28</v>
      </c>
    </row>
    <row r="597" spans="1:4" s="293" customFormat="1" ht="43.2" x14ac:dyDescent="0.3">
      <c r="A597" s="310" t="s">
        <v>10389</v>
      </c>
      <c r="B597" s="311" t="s">
        <v>10390</v>
      </c>
      <c r="C597" s="312" t="s">
        <v>16</v>
      </c>
      <c r="D597" s="313">
        <v>131.76</v>
      </c>
    </row>
    <row r="598" spans="1:4" s="293" customFormat="1" ht="28.8" x14ac:dyDescent="0.3">
      <c r="A598" s="310" t="s">
        <v>10391</v>
      </c>
      <c r="B598" s="311" t="s">
        <v>10392</v>
      </c>
      <c r="C598" s="312" t="s">
        <v>9</v>
      </c>
      <c r="D598" s="313">
        <v>822.56</v>
      </c>
    </row>
    <row r="599" spans="1:4" s="293" customFormat="1" x14ac:dyDescent="0.3">
      <c r="A599" s="310" t="s">
        <v>10393</v>
      </c>
      <c r="B599" s="311" t="s">
        <v>10394</v>
      </c>
      <c r="C599" s="312" t="s">
        <v>9</v>
      </c>
      <c r="D599" s="313">
        <v>410.56</v>
      </c>
    </row>
    <row r="600" spans="1:4" s="293" customFormat="1" x14ac:dyDescent="0.3">
      <c r="A600" s="310" t="s">
        <v>10395</v>
      </c>
      <c r="B600" s="311" t="s">
        <v>10396</v>
      </c>
      <c r="C600" s="312" t="s">
        <v>8</v>
      </c>
      <c r="D600" s="313">
        <v>459.03</v>
      </c>
    </row>
    <row r="601" spans="1:4" s="293" customFormat="1" x14ac:dyDescent="0.3">
      <c r="A601" s="310" t="s">
        <v>10397</v>
      </c>
      <c r="B601" s="311" t="s">
        <v>10398</v>
      </c>
      <c r="C601" s="312" t="s">
        <v>8</v>
      </c>
      <c r="D601" s="313">
        <v>433.77</v>
      </c>
    </row>
    <row r="602" spans="1:4" s="293" customFormat="1" x14ac:dyDescent="0.3">
      <c r="A602" s="310" t="s">
        <v>10399</v>
      </c>
      <c r="B602" s="311" t="s">
        <v>10400</v>
      </c>
      <c r="C602" s="312" t="s">
        <v>8</v>
      </c>
      <c r="D602" s="313">
        <v>637.66</v>
      </c>
    </row>
    <row r="603" spans="1:4" s="293" customFormat="1" ht="43.2" x14ac:dyDescent="0.3">
      <c r="A603" s="310" t="s">
        <v>10401</v>
      </c>
      <c r="B603" s="311" t="s">
        <v>10402</v>
      </c>
      <c r="C603" s="312" t="s">
        <v>8</v>
      </c>
      <c r="D603" s="313">
        <v>91.12</v>
      </c>
    </row>
    <row r="604" spans="1:4" s="293" customFormat="1" x14ac:dyDescent="0.3">
      <c r="A604" s="310" t="s">
        <v>10403</v>
      </c>
      <c r="B604" s="311" t="s">
        <v>10404</v>
      </c>
      <c r="C604" s="312" t="s">
        <v>9</v>
      </c>
      <c r="D604" s="313">
        <v>1427.77</v>
      </c>
    </row>
    <row r="605" spans="1:4" s="293" customFormat="1" x14ac:dyDescent="0.3">
      <c r="A605" s="310" t="s">
        <v>10405</v>
      </c>
      <c r="B605" s="311" t="s">
        <v>10406</v>
      </c>
      <c r="C605" s="312" t="s">
        <v>9</v>
      </c>
      <c r="D605" s="313">
        <v>1362.95</v>
      </c>
    </row>
    <row r="606" spans="1:4" s="293" customFormat="1" x14ac:dyDescent="0.3">
      <c r="A606" s="310" t="s">
        <v>10407</v>
      </c>
      <c r="B606" s="311" t="s">
        <v>10408</v>
      </c>
      <c r="C606" s="312" t="s">
        <v>9</v>
      </c>
      <c r="D606" s="313">
        <v>1.63</v>
      </c>
    </row>
    <row r="607" spans="1:4" s="293" customFormat="1" x14ac:dyDescent="0.3">
      <c r="A607" s="310" t="s">
        <v>10409</v>
      </c>
      <c r="B607" s="311" t="s">
        <v>10410</v>
      </c>
      <c r="C607" s="312" t="s">
        <v>9</v>
      </c>
      <c r="D607" s="313">
        <v>1.52</v>
      </c>
    </row>
    <row r="608" spans="1:4" s="293" customFormat="1" x14ac:dyDescent="0.3">
      <c r="A608" s="310" t="s">
        <v>23338</v>
      </c>
      <c r="B608" s="311" t="s">
        <v>14850</v>
      </c>
      <c r="C608" s="312" t="s">
        <v>8</v>
      </c>
      <c r="D608" s="313">
        <v>57.19</v>
      </c>
    </row>
    <row r="609" spans="1:4" s="293" customFormat="1" x14ac:dyDescent="0.3">
      <c r="A609" s="310" t="s">
        <v>10411</v>
      </c>
      <c r="B609" s="311" t="s">
        <v>10412</v>
      </c>
      <c r="C609" s="312" t="s">
        <v>11</v>
      </c>
      <c r="D609" s="313">
        <v>331.73</v>
      </c>
    </row>
    <row r="610" spans="1:4" s="293" customFormat="1" ht="28.8" x14ac:dyDescent="0.3">
      <c r="A610" s="310" t="s">
        <v>23339</v>
      </c>
      <c r="B610" s="311" t="s">
        <v>23340</v>
      </c>
      <c r="C610" s="312" t="s">
        <v>11</v>
      </c>
      <c r="D610" s="313">
        <v>1356.21</v>
      </c>
    </row>
    <row r="611" spans="1:4" s="293" customFormat="1" x14ac:dyDescent="0.3">
      <c r="A611" s="310" t="s">
        <v>10413</v>
      </c>
      <c r="B611" s="311" t="s">
        <v>10414</v>
      </c>
      <c r="C611" s="312" t="s">
        <v>8</v>
      </c>
      <c r="D611" s="313">
        <v>27.62</v>
      </c>
    </row>
    <row r="612" spans="1:4" s="293" customFormat="1" x14ac:dyDescent="0.3">
      <c r="A612" s="310" t="s">
        <v>10415</v>
      </c>
      <c r="B612" s="311" t="s">
        <v>10416</v>
      </c>
      <c r="C612" s="312" t="s">
        <v>8</v>
      </c>
      <c r="D612" s="313">
        <v>10.17</v>
      </c>
    </row>
    <row r="613" spans="1:4" s="293" customFormat="1" x14ac:dyDescent="0.3">
      <c r="A613" s="310" t="s">
        <v>10417</v>
      </c>
      <c r="B613" s="311" t="s">
        <v>23341</v>
      </c>
      <c r="C613" s="312" t="s">
        <v>8</v>
      </c>
      <c r="D613" s="313">
        <v>23</v>
      </c>
    </row>
    <row r="614" spans="1:4" s="293" customFormat="1" ht="28.8" x14ac:dyDescent="0.3">
      <c r="A614" s="310" t="s">
        <v>10418</v>
      </c>
      <c r="B614" s="311" t="s">
        <v>10419</v>
      </c>
      <c r="C614" s="312" t="s">
        <v>16</v>
      </c>
      <c r="D614" s="313">
        <v>4.26</v>
      </c>
    </row>
    <row r="615" spans="1:4" s="293" customFormat="1" ht="28.8" x14ac:dyDescent="0.3">
      <c r="A615" s="310" t="s">
        <v>10420</v>
      </c>
      <c r="B615" s="311" t="s">
        <v>10421</v>
      </c>
      <c r="C615" s="312" t="s">
        <v>16</v>
      </c>
      <c r="D615" s="313">
        <v>6.43</v>
      </c>
    </row>
    <row r="616" spans="1:4" s="293" customFormat="1" ht="28.8" x14ac:dyDescent="0.3">
      <c r="A616" s="310" t="s">
        <v>10422</v>
      </c>
      <c r="B616" s="311" t="s">
        <v>10423</v>
      </c>
      <c r="C616" s="312" t="s">
        <v>16</v>
      </c>
      <c r="D616" s="313">
        <v>19.010000000000002</v>
      </c>
    </row>
    <row r="617" spans="1:4" s="293" customFormat="1" ht="28.8" x14ac:dyDescent="0.3">
      <c r="A617" s="310" t="s">
        <v>10424</v>
      </c>
      <c r="B617" s="311" t="s">
        <v>10425</v>
      </c>
      <c r="C617" s="312" t="s">
        <v>16</v>
      </c>
      <c r="D617" s="313">
        <v>22.14</v>
      </c>
    </row>
    <row r="618" spans="1:4" s="293" customFormat="1" ht="28.8" x14ac:dyDescent="0.3">
      <c r="A618" s="310" t="s">
        <v>10426</v>
      </c>
      <c r="B618" s="311" t="s">
        <v>10427</v>
      </c>
      <c r="C618" s="312" t="s">
        <v>16</v>
      </c>
      <c r="D618" s="313">
        <v>26.12</v>
      </c>
    </row>
    <row r="619" spans="1:4" s="293" customFormat="1" ht="43.2" x14ac:dyDescent="0.3">
      <c r="A619" s="310" t="s">
        <v>10428</v>
      </c>
      <c r="B619" s="311" t="s">
        <v>10429</v>
      </c>
      <c r="C619" s="312" t="s">
        <v>16</v>
      </c>
      <c r="D619" s="313">
        <v>29.94</v>
      </c>
    </row>
    <row r="620" spans="1:4" s="293" customFormat="1" ht="28.8" x14ac:dyDescent="0.3">
      <c r="A620" s="310" t="s">
        <v>10430</v>
      </c>
      <c r="B620" s="311" t="s">
        <v>10431</v>
      </c>
      <c r="C620" s="312" t="s">
        <v>16</v>
      </c>
      <c r="D620" s="313">
        <v>37.090000000000003</v>
      </c>
    </row>
    <row r="621" spans="1:4" s="293" customFormat="1" ht="28.8" x14ac:dyDescent="0.3">
      <c r="A621" s="310" t="s">
        <v>10432</v>
      </c>
      <c r="B621" s="311" t="s">
        <v>10433</v>
      </c>
      <c r="C621" s="312" t="s">
        <v>16</v>
      </c>
      <c r="D621" s="313">
        <v>44.6</v>
      </c>
    </row>
    <row r="622" spans="1:4" s="293" customFormat="1" ht="28.8" x14ac:dyDescent="0.3">
      <c r="A622" s="310" t="s">
        <v>10434</v>
      </c>
      <c r="B622" s="311" t="s">
        <v>10435</v>
      </c>
      <c r="C622" s="312" t="s">
        <v>16</v>
      </c>
      <c r="D622" s="313">
        <v>51.2</v>
      </c>
    </row>
    <row r="623" spans="1:4" s="293" customFormat="1" ht="28.8" x14ac:dyDescent="0.3">
      <c r="A623" s="310" t="s">
        <v>10436</v>
      </c>
      <c r="B623" s="311" t="s">
        <v>10437</v>
      </c>
      <c r="C623" s="312" t="s">
        <v>16</v>
      </c>
      <c r="D623" s="313">
        <v>58.88</v>
      </c>
    </row>
    <row r="624" spans="1:4" s="293" customFormat="1" ht="28.8" x14ac:dyDescent="0.3">
      <c r="A624" s="310" t="s">
        <v>10438</v>
      </c>
      <c r="B624" s="311" t="s">
        <v>10439</v>
      </c>
      <c r="C624" s="312" t="s">
        <v>16</v>
      </c>
      <c r="D624" s="313">
        <v>82.94</v>
      </c>
    </row>
    <row r="625" spans="1:4" s="293" customFormat="1" ht="28.8" x14ac:dyDescent="0.3">
      <c r="A625" s="310" t="s">
        <v>10440</v>
      </c>
      <c r="B625" s="311" t="s">
        <v>10441</v>
      </c>
      <c r="C625" s="312" t="s">
        <v>16</v>
      </c>
      <c r="D625" s="313">
        <v>99.45</v>
      </c>
    </row>
    <row r="626" spans="1:4" s="293" customFormat="1" ht="28.8" x14ac:dyDescent="0.3">
      <c r="A626" s="310" t="s">
        <v>10442</v>
      </c>
      <c r="B626" s="311" t="s">
        <v>10443</v>
      </c>
      <c r="C626" s="312" t="s">
        <v>16</v>
      </c>
      <c r="D626" s="313">
        <v>130.49</v>
      </c>
    </row>
    <row r="627" spans="1:4" s="293" customFormat="1" ht="43.2" x14ac:dyDescent="0.3">
      <c r="A627" s="310" t="s">
        <v>10444</v>
      </c>
      <c r="B627" s="311" t="s">
        <v>10445</v>
      </c>
      <c r="C627" s="312" t="s">
        <v>8</v>
      </c>
      <c r="D627" s="313">
        <v>74.52</v>
      </c>
    </row>
    <row r="628" spans="1:4" s="293" customFormat="1" x14ac:dyDescent="0.3">
      <c r="A628" s="310" t="s">
        <v>10446</v>
      </c>
      <c r="B628" s="311" t="s">
        <v>10447</v>
      </c>
      <c r="C628" s="312" t="s">
        <v>8</v>
      </c>
      <c r="D628" s="313">
        <v>17.38</v>
      </c>
    </row>
    <row r="629" spans="1:4" s="293" customFormat="1" x14ac:dyDescent="0.3">
      <c r="A629" s="310" t="s">
        <v>10448</v>
      </c>
      <c r="B629" s="311" t="s">
        <v>10449</v>
      </c>
      <c r="C629" s="312" t="s">
        <v>23342</v>
      </c>
      <c r="D629" s="313">
        <v>146.96</v>
      </c>
    </row>
    <row r="630" spans="1:4" s="293" customFormat="1" ht="28.8" x14ac:dyDescent="0.3">
      <c r="A630" s="310" t="s">
        <v>10450</v>
      </c>
      <c r="B630" s="311" t="s">
        <v>23343</v>
      </c>
      <c r="C630" s="312" t="s">
        <v>9835</v>
      </c>
      <c r="D630" s="313">
        <v>27.17</v>
      </c>
    </row>
    <row r="631" spans="1:4" s="293" customFormat="1" x14ac:dyDescent="0.3">
      <c r="A631" s="310" t="s">
        <v>23344</v>
      </c>
      <c r="B631" s="311" t="s">
        <v>23345</v>
      </c>
      <c r="C631" s="312" t="s">
        <v>8</v>
      </c>
      <c r="D631" s="313">
        <v>37.83</v>
      </c>
    </row>
    <row r="632" spans="1:4" s="293" customFormat="1" ht="43.2" x14ac:dyDescent="0.3">
      <c r="A632" s="310" t="s">
        <v>10451</v>
      </c>
      <c r="B632" s="311" t="s">
        <v>23346</v>
      </c>
      <c r="C632" s="312" t="s">
        <v>16</v>
      </c>
      <c r="D632" s="313">
        <v>204.93</v>
      </c>
    </row>
    <row r="633" spans="1:4" s="293" customFormat="1" ht="43.2" x14ac:dyDescent="0.3">
      <c r="A633" s="310" t="s">
        <v>10452</v>
      </c>
      <c r="B633" s="311" t="s">
        <v>23347</v>
      </c>
      <c r="C633" s="312" t="s">
        <v>16</v>
      </c>
      <c r="D633" s="313">
        <v>272.33999999999997</v>
      </c>
    </row>
    <row r="634" spans="1:4" s="293" customFormat="1" ht="43.2" x14ac:dyDescent="0.3">
      <c r="A634" s="310" t="s">
        <v>10453</v>
      </c>
      <c r="B634" s="311" t="s">
        <v>23348</v>
      </c>
      <c r="C634" s="312" t="s">
        <v>16</v>
      </c>
      <c r="D634" s="313">
        <v>99.72</v>
      </c>
    </row>
    <row r="635" spans="1:4" s="293" customFormat="1" ht="43.2" x14ac:dyDescent="0.3">
      <c r="A635" s="310" t="s">
        <v>10454</v>
      </c>
      <c r="B635" s="311" t="s">
        <v>23349</v>
      </c>
      <c r="C635" s="312" t="s">
        <v>16</v>
      </c>
      <c r="D635" s="313">
        <v>98.27</v>
      </c>
    </row>
    <row r="636" spans="1:4" s="293" customFormat="1" ht="28.8" x14ac:dyDescent="0.3">
      <c r="A636" s="310" t="s">
        <v>10455</v>
      </c>
      <c r="B636" s="311" t="s">
        <v>23350</v>
      </c>
      <c r="C636" s="312" t="s">
        <v>9835</v>
      </c>
      <c r="D636" s="313">
        <v>57.87</v>
      </c>
    </row>
    <row r="637" spans="1:4" s="293" customFormat="1" x14ac:dyDescent="0.3">
      <c r="A637" s="310" t="s">
        <v>10456</v>
      </c>
      <c r="B637" s="311" t="s">
        <v>10457</v>
      </c>
      <c r="C637" s="312" t="s">
        <v>16</v>
      </c>
      <c r="D637" s="313">
        <v>11.39</v>
      </c>
    </row>
    <row r="638" spans="1:4" s="293" customFormat="1" x14ac:dyDescent="0.3">
      <c r="A638" s="310" t="s">
        <v>10458</v>
      </c>
      <c r="B638" s="311" t="s">
        <v>10459</v>
      </c>
      <c r="C638" s="312" t="s">
        <v>16</v>
      </c>
      <c r="D638" s="313">
        <v>190.71</v>
      </c>
    </row>
    <row r="639" spans="1:4" s="293" customFormat="1" x14ac:dyDescent="0.3">
      <c r="A639" s="310" t="s">
        <v>10460</v>
      </c>
      <c r="B639" s="311" t="s">
        <v>10461</v>
      </c>
      <c r="C639" s="312" t="s">
        <v>16</v>
      </c>
      <c r="D639" s="313">
        <v>399.7</v>
      </c>
    </row>
    <row r="640" spans="1:4" s="293" customFormat="1" x14ac:dyDescent="0.3">
      <c r="A640" s="310" t="s">
        <v>10462</v>
      </c>
      <c r="B640" s="311" t="s">
        <v>10463</v>
      </c>
      <c r="C640" s="312" t="s">
        <v>16</v>
      </c>
      <c r="D640" s="313">
        <v>851.65</v>
      </c>
    </row>
    <row r="641" spans="1:4" s="293" customFormat="1" x14ac:dyDescent="0.3">
      <c r="A641" s="310" t="s">
        <v>10464</v>
      </c>
      <c r="B641" s="311" t="s">
        <v>10465</v>
      </c>
      <c r="C641" s="312" t="s">
        <v>16</v>
      </c>
      <c r="D641" s="313">
        <v>1215.8399999999999</v>
      </c>
    </row>
    <row r="642" spans="1:4" s="293" customFormat="1" x14ac:dyDescent="0.3">
      <c r="A642" s="310" t="s">
        <v>10466</v>
      </c>
      <c r="B642" s="311" t="s">
        <v>10467</v>
      </c>
      <c r="C642" s="312" t="s">
        <v>16</v>
      </c>
      <c r="D642" s="313">
        <v>51.55</v>
      </c>
    </row>
    <row r="643" spans="1:4" s="293" customFormat="1" x14ac:dyDescent="0.3">
      <c r="A643" s="310" t="s">
        <v>10468</v>
      </c>
      <c r="B643" s="311" t="s">
        <v>10469</v>
      </c>
      <c r="C643" s="312" t="s">
        <v>16</v>
      </c>
      <c r="D643" s="313">
        <v>107.29</v>
      </c>
    </row>
    <row r="644" spans="1:4" s="293" customFormat="1" x14ac:dyDescent="0.3">
      <c r="A644" s="310" t="s">
        <v>10470</v>
      </c>
      <c r="B644" s="311" t="s">
        <v>10471</v>
      </c>
      <c r="C644" s="312" t="s">
        <v>16</v>
      </c>
      <c r="D644" s="313">
        <v>66.069999999999993</v>
      </c>
    </row>
    <row r="645" spans="1:4" s="293" customFormat="1" x14ac:dyDescent="0.3">
      <c r="A645" s="310" t="s">
        <v>23351</v>
      </c>
      <c r="B645" s="311" t="s">
        <v>23352</v>
      </c>
      <c r="C645" s="312" t="s">
        <v>16</v>
      </c>
      <c r="D645" s="313">
        <v>0.86</v>
      </c>
    </row>
    <row r="646" spans="1:4" s="293" customFormat="1" x14ac:dyDescent="0.3">
      <c r="A646" s="310" t="s">
        <v>10472</v>
      </c>
      <c r="B646" s="311" t="s">
        <v>10473</v>
      </c>
      <c r="C646" s="312" t="s">
        <v>16</v>
      </c>
      <c r="D646" s="313">
        <v>0.54</v>
      </c>
    </row>
    <row r="647" spans="1:4" s="293" customFormat="1" ht="28.8" x14ac:dyDescent="0.3">
      <c r="A647" s="310" t="s">
        <v>10474</v>
      </c>
      <c r="B647" s="311" t="s">
        <v>10475</v>
      </c>
      <c r="C647" s="312" t="s">
        <v>8</v>
      </c>
      <c r="D647" s="313">
        <v>16.53</v>
      </c>
    </row>
    <row r="648" spans="1:4" s="293" customFormat="1" ht="28.8" x14ac:dyDescent="0.3">
      <c r="A648" s="310" t="s">
        <v>10476</v>
      </c>
      <c r="B648" s="311" t="s">
        <v>10477</v>
      </c>
      <c r="C648" s="312" t="s">
        <v>8</v>
      </c>
      <c r="D648" s="313">
        <v>8.3800000000000008</v>
      </c>
    </row>
    <row r="649" spans="1:4" s="293" customFormat="1" ht="28.8" x14ac:dyDescent="0.3">
      <c r="A649" s="310" t="s">
        <v>10478</v>
      </c>
      <c r="B649" s="311" t="s">
        <v>10479</v>
      </c>
      <c r="C649" s="312" t="s">
        <v>8</v>
      </c>
      <c r="D649" s="313">
        <v>5.82</v>
      </c>
    </row>
    <row r="650" spans="1:4" s="293" customFormat="1" x14ac:dyDescent="0.3">
      <c r="A650" s="310" t="s">
        <v>10480</v>
      </c>
      <c r="B650" s="311" t="s">
        <v>10481</v>
      </c>
      <c r="C650" s="312" t="s">
        <v>8</v>
      </c>
      <c r="D650" s="313">
        <v>7.23</v>
      </c>
    </row>
    <row r="651" spans="1:4" s="293" customFormat="1" ht="43.2" x14ac:dyDescent="0.3">
      <c r="A651" s="310" t="s">
        <v>10482</v>
      </c>
      <c r="B651" s="311" t="s">
        <v>23353</v>
      </c>
      <c r="C651" s="312" t="s">
        <v>8</v>
      </c>
      <c r="D651" s="313">
        <v>82.31</v>
      </c>
    </row>
    <row r="652" spans="1:4" s="293" customFormat="1" ht="57.6" x14ac:dyDescent="0.3">
      <c r="A652" s="310" t="s">
        <v>10483</v>
      </c>
      <c r="B652" s="311" t="s">
        <v>23354</v>
      </c>
      <c r="C652" s="312" t="s">
        <v>8</v>
      </c>
      <c r="D652" s="313">
        <v>9.9600000000000009</v>
      </c>
    </row>
    <row r="653" spans="1:4" s="293" customFormat="1" ht="43.2" x14ac:dyDescent="0.3">
      <c r="A653" s="310" t="s">
        <v>10484</v>
      </c>
      <c r="B653" s="311" t="s">
        <v>10485</v>
      </c>
      <c r="C653" s="312" t="s">
        <v>8</v>
      </c>
      <c r="D653" s="313">
        <v>136.5</v>
      </c>
    </row>
    <row r="654" spans="1:4" s="293" customFormat="1" ht="28.8" x14ac:dyDescent="0.3">
      <c r="A654" s="310" t="s">
        <v>10486</v>
      </c>
      <c r="B654" s="311" t="s">
        <v>10487</v>
      </c>
      <c r="C654" s="312" t="s">
        <v>8</v>
      </c>
      <c r="D654" s="313">
        <v>46.15</v>
      </c>
    </row>
    <row r="655" spans="1:4" s="293" customFormat="1" ht="28.8" x14ac:dyDescent="0.3">
      <c r="A655" s="310" t="s">
        <v>10488</v>
      </c>
      <c r="B655" s="311" t="s">
        <v>10489</v>
      </c>
      <c r="C655" s="312" t="s">
        <v>9</v>
      </c>
      <c r="D655" s="313">
        <v>80.63</v>
      </c>
    </row>
    <row r="656" spans="1:4" s="293" customFormat="1" x14ac:dyDescent="0.3">
      <c r="A656" s="310" t="s">
        <v>10490</v>
      </c>
      <c r="B656" s="311" t="s">
        <v>10491</v>
      </c>
      <c r="C656" s="312" t="s">
        <v>16</v>
      </c>
      <c r="D656" s="313">
        <v>3.9</v>
      </c>
    </row>
    <row r="657" spans="1:4" s="293" customFormat="1" ht="28.8" x14ac:dyDescent="0.3">
      <c r="A657" s="310" t="s">
        <v>10492</v>
      </c>
      <c r="B657" s="311" t="s">
        <v>10493</v>
      </c>
      <c r="C657" s="312" t="s">
        <v>5</v>
      </c>
      <c r="D657" s="313">
        <v>12.91</v>
      </c>
    </row>
    <row r="658" spans="1:4" s="293" customFormat="1" ht="28.8" x14ac:dyDescent="0.3">
      <c r="A658" s="310" t="s">
        <v>10494</v>
      </c>
      <c r="B658" s="311" t="s">
        <v>10495</v>
      </c>
      <c r="C658" s="312" t="s">
        <v>8</v>
      </c>
      <c r="D658" s="313">
        <v>24.94</v>
      </c>
    </row>
    <row r="659" spans="1:4" s="293" customFormat="1" x14ac:dyDescent="0.3">
      <c r="A659" s="310" t="s">
        <v>10496</v>
      </c>
      <c r="B659" s="311" t="s">
        <v>10497</v>
      </c>
      <c r="C659" s="312" t="s">
        <v>5</v>
      </c>
      <c r="D659" s="313">
        <v>11.76</v>
      </c>
    </row>
    <row r="660" spans="1:4" s="293" customFormat="1" ht="28.8" x14ac:dyDescent="0.3">
      <c r="A660" s="310" t="s">
        <v>10498</v>
      </c>
      <c r="B660" s="311" t="s">
        <v>10499</v>
      </c>
      <c r="C660" s="312" t="s">
        <v>9835</v>
      </c>
      <c r="D660" s="313">
        <v>31.34</v>
      </c>
    </row>
    <row r="661" spans="1:4" s="293" customFormat="1" ht="28.8" x14ac:dyDescent="0.3">
      <c r="A661" s="310" t="s">
        <v>10500</v>
      </c>
      <c r="B661" s="311" t="s">
        <v>10501</v>
      </c>
      <c r="C661" s="312" t="s">
        <v>5</v>
      </c>
      <c r="D661" s="313">
        <v>118.29</v>
      </c>
    </row>
    <row r="662" spans="1:4" s="293" customFormat="1" x14ac:dyDescent="0.3">
      <c r="A662" s="310" t="s">
        <v>10502</v>
      </c>
      <c r="B662" s="311" t="s">
        <v>10503</v>
      </c>
      <c r="C662" s="312" t="s">
        <v>8</v>
      </c>
      <c r="D662" s="313">
        <v>2.14</v>
      </c>
    </row>
    <row r="663" spans="1:4" s="293" customFormat="1" x14ac:dyDescent="0.3">
      <c r="A663" s="310" t="s">
        <v>10504</v>
      </c>
      <c r="B663" s="311" t="s">
        <v>10505</v>
      </c>
      <c r="C663" s="312" t="s">
        <v>8</v>
      </c>
      <c r="D663" s="313">
        <v>53.85</v>
      </c>
    </row>
    <row r="664" spans="1:4" s="293" customFormat="1" x14ac:dyDescent="0.3">
      <c r="A664" s="310" t="s">
        <v>10506</v>
      </c>
      <c r="B664" s="311" t="s">
        <v>10507</v>
      </c>
      <c r="C664" s="312" t="s">
        <v>9</v>
      </c>
      <c r="D664" s="313">
        <v>57.8</v>
      </c>
    </row>
    <row r="665" spans="1:4" s="293" customFormat="1" x14ac:dyDescent="0.3">
      <c r="A665" s="310" t="s">
        <v>10508</v>
      </c>
      <c r="B665" s="311" t="s">
        <v>10509</v>
      </c>
      <c r="C665" s="312" t="s">
        <v>8</v>
      </c>
      <c r="D665" s="313">
        <v>129.31</v>
      </c>
    </row>
    <row r="666" spans="1:4" s="293" customFormat="1" x14ac:dyDescent="0.3">
      <c r="A666" s="310" t="s">
        <v>10510</v>
      </c>
      <c r="B666" s="311" t="s">
        <v>10511</v>
      </c>
      <c r="C666" s="312" t="s">
        <v>16</v>
      </c>
      <c r="D666" s="313">
        <v>53.05</v>
      </c>
    </row>
    <row r="667" spans="1:4" s="293" customFormat="1" x14ac:dyDescent="0.3">
      <c r="A667" s="310" t="s">
        <v>10512</v>
      </c>
      <c r="B667" s="311" t="s">
        <v>10513</v>
      </c>
      <c r="C667" s="312" t="s">
        <v>9</v>
      </c>
      <c r="D667" s="313">
        <v>65.540000000000006</v>
      </c>
    </row>
    <row r="668" spans="1:4" s="293" customFormat="1" x14ac:dyDescent="0.3">
      <c r="A668" s="310" t="s">
        <v>10514</v>
      </c>
      <c r="B668" s="311" t="s">
        <v>10515</v>
      </c>
      <c r="C668" s="312" t="s">
        <v>8</v>
      </c>
      <c r="D668" s="313">
        <v>32.92</v>
      </c>
    </row>
    <row r="669" spans="1:4" s="293" customFormat="1" x14ac:dyDescent="0.3">
      <c r="A669" s="310" t="s">
        <v>10516</v>
      </c>
      <c r="B669" s="311" t="s">
        <v>10517</v>
      </c>
      <c r="C669" s="312" t="s">
        <v>9</v>
      </c>
      <c r="D669" s="313">
        <v>39.9</v>
      </c>
    </row>
    <row r="670" spans="1:4" s="293" customFormat="1" x14ac:dyDescent="0.3">
      <c r="A670" s="310" t="s">
        <v>10518</v>
      </c>
      <c r="B670" s="311" t="s">
        <v>10519</v>
      </c>
      <c r="C670" s="312" t="s">
        <v>8</v>
      </c>
      <c r="D670" s="313">
        <v>139.93</v>
      </c>
    </row>
    <row r="671" spans="1:4" s="293" customFormat="1" x14ac:dyDescent="0.3">
      <c r="A671" s="310" t="s">
        <v>10520</v>
      </c>
      <c r="B671" s="311" t="s">
        <v>10521</v>
      </c>
      <c r="C671" s="312" t="s">
        <v>9</v>
      </c>
      <c r="D671" s="313">
        <v>63.66</v>
      </c>
    </row>
    <row r="672" spans="1:4" s="293" customFormat="1" x14ac:dyDescent="0.3">
      <c r="A672" s="310" t="s">
        <v>10522</v>
      </c>
      <c r="B672" s="311" t="s">
        <v>10523</v>
      </c>
      <c r="C672" s="312" t="s">
        <v>9</v>
      </c>
      <c r="D672" s="313">
        <v>93.44</v>
      </c>
    </row>
    <row r="673" spans="1:4" s="293" customFormat="1" x14ac:dyDescent="0.3">
      <c r="A673" s="310" t="s">
        <v>10524</v>
      </c>
      <c r="B673" s="311" t="s">
        <v>10525</v>
      </c>
      <c r="C673" s="312" t="s">
        <v>9</v>
      </c>
      <c r="D673" s="313">
        <v>58.54</v>
      </c>
    </row>
    <row r="674" spans="1:4" s="293" customFormat="1" ht="43.2" x14ac:dyDescent="0.3">
      <c r="A674" s="310" t="s">
        <v>10526</v>
      </c>
      <c r="B674" s="311" t="s">
        <v>10527</v>
      </c>
      <c r="C674" s="312" t="s">
        <v>8</v>
      </c>
      <c r="D674" s="313">
        <v>81.06</v>
      </c>
    </row>
    <row r="675" spans="1:4" s="293" customFormat="1" ht="28.8" x14ac:dyDescent="0.3">
      <c r="A675" s="310" t="s">
        <v>10528</v>
      </c>
      <c r="B675" s="311" t="s">
        <v>10529</v>
      </c>
      <c r="C675" s="312" t="s">
        <v>16</v>
      </c>
      <c r="D675" s="313">
        <v>72.87</v>
      </c>
    </row>
    <row r="676" spans="1:4" s="293" customFormat="1" ht="28.8" x14ac:dyDescent="0.3">
      <c r="A676" s="310" t="s">
        <v>10530</v>
      </c>
      <c r="B676" s="311" t="s">
        <v>10531</v>
      </c>
      <c r="C676" s="312" t="s">
        <v>16</v>
      </c>
      <c r="D676" s="313">
        <v>88.56</v>
      </c>
    </row>
    <row r="677" spans="1:4" s="293" customFormat="1" ht="28.8" x14ac:dyDescent="0.3">
      <c r="A677" s="310" t="s">
        <v>10532</v>
      </c>
      <c r="B677" s="311" t="s">
        <v>10533</v>
      </c>
      <c r="C677" s="312" t="s">
        <v>8</v>
      </c>
      <c r="D677" s="313">
        <v>98.85</v>
      </c>
    </row>
    <row r="678" spans="1:4" s="293" customFormat="1" ht="43.2" x14ac:dyDescent="0.3">
      <c r="A678" s="310" t="s">
        <v>10534</v>
      </c>
      <c r="B678" s="311" t="s">
        <v>10535</v>
      </c>
      <c r="C678" s="312" t="s">
        <v>8</v>
      </c>
      <c r="D678" s="313">
        <v>133.33000000000001</v>
      </c>
    </row>
    <row r="679" spans="1:4" s="293" customFormat="1" ht="28.8" x14ac:dyDescent="0.3">
      <c r="A679" s="310" t="s">
        <v>10536</v>
      </c>
      <c r="B679" s="311" t="s">
        <v>10537</v>
      </c>
      <c r="C679" s="312" t="s">
        <v>8</v>
      </c>
      <c r="D679" s="313">
        <v>142.99</v>
      </c>
    </row>
    <row r="680" spans="1:4" s="293" customFormat="1" ht="43.2" x14ac:dyDescent="0.3">
      <c r="A680" s="310" t="s">
        <v>10538</v>
      </c>
      <c r="B680" s="311" t="s">
        <v>10539</v>
      </c>
      <c r="C680" s="312" t="s">
        <v>8</v>
      </c>
      <c r="D680" s="313">
        <v>89.07</v>
      </c>
    </row>
    <row r="681" spans="1:4" s="293" customFormat="1" ht="43.2" x14ac:dyDescent="0.3">
      <c r="A681" s="310" t="s">
        <v>10540</v>
      </c>
      <c r="B681" s="311" t="s">
        <v>10541</v>
      </c>
      <c r="C681" s="312" t="s">
        <v>8</v>
      </c>
      <c r="D681" s="313">
        <v>154.97</v>
      </c>
    </row>
    <row r="682" spans="1:4" s="293" customFormat="1" x14ac:dyDescent="0.3">
      <c r="A682" s="310" t="s">
        <v>10542</v>
      </c>
      <c r="B682" s="311" t="s">
        <v>10543</v>
      </c>
      <c r="C682" s="312" t="s">
        <v>16</v>
      </c>
      <c r="D682" s="313">
        <v>32.729999999999997</v>
      </c>
    </row>
    <row r="683" spans="1:4" s="293" customFormat="1" x14ac:dyDescent="0.3">
      <c r="A683" s="310" t="s">
        <v>10544</v>
      </c>
      <c r="B683" s="311" t="s">
        <v>10545</v>
      </c>
      <c r="C683" s="312" t="s">
        <v>16</v>
      </c>
      <c r="D683" s="313">
        <v>46.67</v>
      </c>
    </row>
    <row r="684" spans="1:4" s="293" customFormat="1" x14ac:dyDescent="0.3">
      <c r="A684" s="310" t="s">
        <v>10546</v>
      </c>
      <c r="B684" s="311" t="s">
        <v>10547</v>
      </c>
      <c r="C684" s="312" t="s">
        <v>16</v>
      </c>
      <c r="D684" s="313">
        <v>44.01</v>
      </c>
    </row>
    <row r="685" spans="1:4" s="293" customFormat="1" x14ac:dyDescent="0.3">
      <c r="A685" s="310" t="s">
        <v>10548</v>
      </c>
      <c r="B685" s="311" t="s">
        <v>10549</v>
      </c>
      <c r="C685" s="312" t="s">
        <v>16</v>
      </c>
      <c r="D685" s="313">
        <v>69.52</v>
      </c>
    </row>
    <row r="686" spans="1:4" s="293" customFormat="1" x14ac:dyDescent="0.3">
      <c r="A686" s="310" t="s">
        <v>10550</v>
      </c>
      <c r="B686" s="311" t="s">
        <v>10551</v>
      </c>
      <c r="C686" s="312" t="s">
        <v>16</v>
      </c>
      <c r="D686" s="313">
        <v>122.22</v>
      </c>
    </row>
    <row r="687" spans="1:4" s="293" customFormat="1" ht="43.2" x14ac:dyDescent="0.3">
      <c r="A687" s="310" t="s">
        <v>10552</v>
      </c>
      <c r="B687" s="311" t="s">
        <v>23355</v>
      </c>
      <c r="C687" s="312" t="s">
        <v>8</v>
      </c>
      <c r="D687" s="313">
        <v>172.87</v>
      </c>
    </row>
    <row r="688" spans="1:4" s="293" customFormat="1" ht="43.2" x14ac:dyDescent="0.3">
      <c r="A688" s="310" t="s">
        <v>10553</v>
      </c>
      <c r="B688" s="311" t="s">
        <v>23356</v>
      </c>
      <c r="C688" s="312" t="s">
        <v>8</v>
      </c>
      <c r="D688" s="313">
        <v>148.07</v>
      </c>
    </row>
    <row r="689" spans="1:4" s="293" customFormat="1" x14ac:dyDescent="0.3">
      <c r="A689" s="310" t="s">
        <v>23357</v>
      </c>
      <c r="B689" s="311" t="s">
        <v>23358</v>
      </c>
      <c r="C689" s="312" t="s">
        <v>9</v>
      </c>
      <c r="D689" s="313">
        <v>4.37</v>
      </c>
    </row>
    <row r="690" spans="1:4" s="293" customFormat="1" x14ac:dyDescent="0.3">
      <c r="A690" s="310" t="s">
        <v>10554</v>
      </c>
      <c r="B690" s="311" t="s">
        <v>10555</v>
      </c>
      <c r="C690" s="312" t="s">
        <v>9</v>
      </c>
      <c r="D690" s="313">
        <v>1.96</v>
      </c>
    </row>
    <row r="691" spans="1:4" s="293" customFormat="1" x14ac:dyDescent="0.3">
      <c r="A691" s="310" t="s">
        <v>10556</v>
      </c>
      <c r="B691" s="311" t="s">
        <v>10557</v>
      </c>
      <c r="C691" s="312" t="s">
        <v>9</v>
      </c>
      <c r="D691" s="313">
        <v>0.51</v>
      </c>
    </row>
    <row r="692" spans="1:4" s="293" customFormat="1" x14ac:dyDescent="0.3">
      <c r="A692" s="310" t="s">
        <v>10558</v>
      </c>
      <c r="B692" s="311" t="s">
        <v>10559</v>
      </c>
      <c r="C692" s="312" t="s">
        <v>9</v>
      </c>
      <c r="D692" s="313">
        <v>1.27</v>
      </c>
    </row>
    <row r="693" spans="1:4" s="293" customFormat="1" x14ac:dyDescent="0.3">
      <c r="A693" s="310" t="s">
        <v>10560</v>
      </c>
      <c r="B693" s="311" t="s">
        <v>10561</v>
      </c>
      <c r="C693" s="312" t="s">
        <v>9</v>
      </c>
      <c r="D693" s="313">
        <v>3.42</v>
      </c>
    </row>
    <row r="694" spans="1:4" s="293" customFormat="1" x14ac:dyDescent="0.3">
      <c r="A694" s="310" t="s">
        <v>10562</v>
      </c>
      <c r="B694" s="311" t="s">
        <v>23359</v>
      </c>
      <c r="C694" s="312" t="s">
        <v>9</v>
      </c>
      <c r="D694" s="313">
        <v>2.79</v>
      </c>
    </row>
    <row r="695" spans="1:4" s="293" customFormat="1" x14ac:dyDescent="0.3">
      <c r="A695" s="310" t="s">
        <v>10563</v>
      </c>
      <c r="B695" s="311" t="s">
        <v>10564</v>
      </c>
      <c r="C695" s="312" t="s">
        <v>9</v>
      </c>
      <c r="D695" s="313">
        <v>3.34</v>
      </c>
    </row>
    <row r="696" spans="1:4" s="293" customFormat="1" x14ac:dyDescent="0.3">
      <c r="A696" s="310" t="s">
        <v>10565</v>
      </c>
      <c r="B696" s="311" t="s">
        <v>23360</v>
      </c>
      <c r="C696" s="312" t="s">
        <v>9</v>
      </c>
      <c r="D696" s="313">
        <v>4.01</v>
      </c>
    </row>
    <row r="697" spans="1:4" s="293" customFormat="1" x14ac:dyDescent="0.3">
      <c r="A697" s="310" t="s">
        <v>10566</v>
      </c>
      <c r="B697" s="311" t="s">
        <v>23361</v>
      </c>
      <c r="C697" s="312" t="s">
        <v>9</v>
      </c>
      <c r="D697" s="313">
        <v>3.38</v>
      </c>
    </row>
    <row r="698" spans="1:4" s="293" customFormat="1" x14ac:dyDescent="0.3">
      <c r="A698" s="310" t="s">
        <v>10567</v>
      </c>
      <c r="B698" s="311" t="s">
        <v>23362</v>
      </c>
      <c r="C698" s="312" t="s">
        <v>9</v>
      </c>
      <c r="D698" s="313">
        <v>4.17</v>
      </c>
    </row>
    <row r="699" spans="1:4" s="293" customFormat="1" x14ac:dyDescent="0.3">
      <c r="A699" s="310" t="s">
        <v>10568</v>
      </c>
      <c r="B699" s="311" t="s">
        <v>10569</v>
      </c>
      <c r="C699" s="312" t="s">
        <v>9</v>
      </c>
      <c r="D699" s="313">
        <v>3.78</v>
      </c>
    </row>
    <row r="700" spans="1:4" s="293" customFormat="1" x14ac:dyDescent="0.3">
      <c r="A700" s="310" t="s">
        <v>10570</v>
      </c>
      <c r="B700" s="311" t="s">
        <v>10571</v>
      </c>
      <c r="C700" s="312" t="s">
        <v>9</v>
      </c>
      <c r="D700" s="313">
        <v>3.83</v>
      </c>
    </row>
    <row r="701" spans="1:4" s="293" customFormat="1" x14ac:dyDescent="0.3">
      <c r="A701" s="310" t="s">
        <v>10572</v>
      </c>
      <c r="B701" s="311" t="s">
        <v>10573</v>
      </c>
      <c r="C701" s="312" t="s">
        <v>9</v>
      </c>
      <c r="D701" s="313">
        <v>2.76</v>
      </c>
    </row>
    <row r="702" spans="1:4" s="293" customFormat="1" x14ac:dyDescent="0.3">
      <c r="A702" s="310" t="s">
        <v>10574</v>
      </c>
      <c r="B702" s="311" t="s">
        <v>10575</v>
      </c>
      <c r="C702" s="312" t="s">
        <v>9</v>
      </c>
      <c r="D702" s="313">
        <v>2.3199999999999998</v>
      </c>
    </row>
    <row r="703" spans="1:4" s="293" customFormat="1" x14ac:dyDescent="0.3">
      <c r="A703" s="310" t="s">
        <v>10576</v>
      </c>
      <c r="B703" s="311" t="s">
        <v>10577</v>
      </c>
      <c r="C703" s="312" t="s">
        <v>9</v>
      </c>
      <c r="D703" s="313">
        <v>3.65</v>
      </c>
    </row>
    <row r="704" spans="1:4" s="293" customFormat="1" x14ac:dyDescent="0.3">
      <c r="A704" s="310" t="s">
        <v>10578</v>
      </c>
      <c r="B704" s="311" t="s">
        <v>10579</v>
      </c>
      <c r="C704" s="312" t="s">
        <v>9</v>
      </c>
      <c r="D704" s="313">
        <v>38.85</v>
      </c>
    </row>
    <row r="705" spans="1:4" s="293" customFormat="1" x14ac:dyDescent="0.3">
      <c r="A705" s="310" t="s">
        <v>10580</v>
      </c>
      <c r="B705" s="311" t="s">
        <v>10581</v>
      </c>
      <c r="C705" s="312" t="s">
        <v>9</v>
      </c>
      <c r="D705" s="313">
        <v>3.24</v>
      </c>
    </row>
    <row r="706" spans="1:4" s="293" customFormat="1" ht="43.2" x14ac:dyDescent="0.3">
      <c r="A706" s="310" t="s">
        <v>10582</v>
      </c>
      <c r="B706" s="311" t="s">
        <v>10583</v>
      </c>
      <c r="C706" s="312" t="s">
        <v>8</v>
      </c>
      <c r="D706" s="313">
        <v>351.59</v>
      </c>
    </row>
    <row r="707" spans="1:4" s="293" customFormat="1" ht="43.2" x14ac:dyDescent="0.3">
      <c r="A707" s="310" t="s">
        <v>10584</v>
      </c>
      <c r="B707" s="311" t="s">
        <v>10585</v>
      </c>
      <c r="C707" s="312" t="s">
        <v>8</v>
      </c>
      <c r="D707" s="313">
        <v>103.72</v>
      </c>
    </row>
    <row r="708" spans="1:4" s="293" customFormat="1" ht="28.8" x14ac:dyDescent="0.3">
      <c r="A708" s="310" t="s">
        <v>10586</v>
      </c>
      <c r="B708" s="311" t="s">
        <v>23363</v>
      </c>
      <c r="C708" s="312" t="s">
        <v>8</v>
      </c>
      <c r="D708" s="313">
        <v>64.52</v>
      </c>
    </row>
    <row r="709" spans="1:4" s="293" customFormat="1" ht="43.2" x14ac:dyDescent="0.3">
      <c r="A709" s="310" t="s">
        <v>10587</v>
      </c>
      <c r="B709" s="311" t="s">
        <v>23364</v>
      </c>
      <c r="C709" s="312" t="s">
        <v>8</v>
      </c>
      <c r="D709" s="313">
        <v>84.07</v>
      </c>
    </row>
    <row r="710" spans="1:4" s="293" customFormat="1" ht="43.2" x14ac:dyDescent="0.3">
      <c r="A710" s="310" t="s">
        <v>10588</v>
      </c>
      <c r="B710" s="311" t="s">
        <v>10589</v>
      </c>
      <c r="C710" s="312" t="s">
        <v>8</v>
      </c>
      <c r="D710" s="313">
        <v>165.57</v>
      </c>
    </row>
    <row r="711" spans="1:4" s="293" customFormat="1" ht="43.2" x14ac:dyDescent="0.3">
      <c r="A711" s="310" t="s">
        <v>10590</v>
      </c>
      <c r="B711" s="311" t="s">
        <v>23365</v>
      </c>
      <c r="C711" s="312" t="s">
        <v>8</v>
      </c>
      <c r="D711" s="313">
        <v>105.18</v>
      </c>
    </row>
    <row r="712" spans="1:4" s="293" customFormat="1" ht="43.2" x14ac:dyDescent="0.3">
      <c r="A712" s="310" t="s">
        <v>10591</v>
      </c>
      <c r="B712" s="311" t="s">
        <v>23366</v>
      </c>
      <c r="C712" s="312" t="s">
        <v>8</v>
      </c>
      <c r="D712" s="313">
        <v>81.510000000000005</v>
      </c>
    </row>
    <row r="713" spans="1:4" s="293" customFormat="1" ht="28.8" x14ac:dyDescent="0.3">
      <c r="A713" s="310" t="s">
        <v>10592</v>
      </c>
      <c r="B713" s="311" t="s">
        <v>23367</v>
      </c>
      <c r="C713" s="312" t="s">
        <v>8</v>
      </c>
      <c r="D713" s="313">
        <v>53.15</v>
      </c>
    </row>
    <row r="714" spans="1:4" s="293" customFormat="1" ht="28.8" x14ac:dyDescent="0.3">
      <c r="A714" s="310" t="s">
        <v>10593</v>
      </c>
      <c r="B714" s="311" t="s">
        <v>23368</v>
      </c>
      <c r="C714" s="312" t="s">
        <v>8</v>
      </c>
      <c r="D714" s="313">
        <v>61.42</v>
      </c>
    </row>
    <row r="715" spans="1:4" s="293" customFormat="1" ht="43.2" x14ac:dyDescent="0.3">
      <c r="A715" s="310" t="s">
        <v>10594</v>
      </c>
      <c r="B715" s="311" t="s">
        <v>23369</v>
      </c>
      <c r="C715" s="312" t="s">
        <v>8</v>
      </c>
      <c r="D715" s="313">
        <v>64.319999999999993</v>
      </c>
    </row>
    <row r="716" spans="1:4" s="293" customFormat="1" ht="43.2" x14ac:dyDescent="0.3">
      <c r="A716" s="310" t="s">
        <v>10595</v>
      </c>
      <c r="B716" s="311" t="s">
        <v>10596</v>
      </c>
      <c r="C716" s="312" t="s">
        <v>8</v>
      </c>
      <c r="D716" s="313">
        <v>112.84</v>
      </c>
    </row>
    <row r="717" spans="1:4" s="293" customFormat="1" ht="43.2" x14ac:dyDescent="0.3">
      <c r="A717" s="310" t="s">
        <v>10597</v>
      </c>
      <c r="B717" s="311" t="s">
        <v>10598</v>
      </c>
      <c r="C717" s="312" t="s">
        <v>16</v>
      </c>
      <c r="D717" s="313">
        <v>38.57</v>
      </c>
    </row>
    <row r="718" spans="1:4" s="293" customFormat="1" ht="28.8" x14ac:dyDescent="0.3">
      <c r="A718" s="310" t="s">
        <v>23370</v>
      </c>
      <c r="B718" s="311" t="s">
        <v>23371</v>
      </c>
      <c r="C718" s="312" t="s">
        <v>8</v>
      </c>
      <c r="D718" s="313">
        <v>115.39</v>
      </c>
    </row>
    <row r="719" spans="1:4" s="293" customFormat="1" ht="28.8" x14ac:dyDescent="0.3">
      <c r="A719" s="310" t="s">
        <v>10599</v>
      </c>
      <c r="B719" s="311" t="s">
        <v>23372</v>
      </c>
      <c r="C719" s="312" t="s">
        <v>8</v>
      </c>
      <c r="D719" s="313">
        <v>82.64</v>
      </c>
    </row>
    <row r="720" spans="1:4" s="293" customFormat="1" ht="28.8" x14ac:dyDescent="0.3">
      <c r="A720" s="310" t="s">
        <v>23373</v>
      </c>
      <c r="B720" s="311" t="s">
        <v>23374</v>
      </c>
      <c r="C720" s="312" t="s">
        <v>8</v>
      </c>
      <c r="D720" s="313">
        <v>148.4</v>
      </c>
    </row>
    <row r="721" spans="1:4" s="293" customFormat="1" ht="43.2" x14ac:dyDescent="0.3">
      <c r="A721" s="310" t="s">
        <v>10600</v>
      </c>
      <c r="B721" s="311" t="s">
        <v>10601</v>
      </c>
      <c r="C721" s="312" t="s">
        <v>8</v>
      </c>
      <c r="D721" s="313">
        <v>123.72</v>
      </c>
    </row>
    <row r="722" spans="1:4" s="293" customFormat="1" ht="43.2" x14ac:dyDescent="0.3">
      <c r="A722" s="310" t="s">
        <v>10602</v>
      </c>
      <c r="B722" s="311" t="s">
        <v>23375</v>
      </c>
      <c r="C722" s="312" t="s">
        <v>8</v>
      </c>
      <c r="D722" s="313">
        <v>25.88</v>
      </c>
    </row>
    <row r="723" spans="1:4" s="293" customFormat="1" ht="43.2" x14ac:dyDescent="0.3">
      <c r="A723" s="310" t="s">
        <v>10603</v>
      </c>
      <c r="B723" s="311" t="s">
        <v>23376</v>
      </c>
      <c r="C723" s="312" t="s">
        <v>8</v>
      </c>
      <c r="D723" s="313">
        <v>32.909999999999997</v>
      </c>
    </row>
    <row r="724" spans="1:4" s="293" customFormat="1" ht="43.2" x14ac:dyDescent="0.3">
      <c r="A724" s="310" t="s">
        <v>10604</v>
      </c>
      <c r="B724" s="311" t="s">
        <v>10605</v>
      </c>
      <c r="C724" s="312" t="s">
        <v>8</v>
      </c>
      <c r="D724" s="313">
        <v>147.47999999999999</v>
      </c>
    </row>
    <row r="725" spans="1:4" s="293" customFormat="1" ht="43.2" x14ac:dyDescent="0.3">
      <c r="A725" s="310" t="s">
        <v>10606</v>
      </c>
      <c r="B725" s="311" t="s">
        <v>10607</v>
      </c>
      <c r="C725" s="312" t="s">
        <v>8</v>
      </c>
      <c r="D725" s="313">
        <v>329.08</v>
      </c>
    </row>
    <row r="726" spans="1:4" s="293" customFormat="1" ht="43.2" x14ac:dyDescent="0.3">
      <c r="A726" s="310" t="s">
        <v>10608</v>
      </c>
      <c r="B726" s="311" t="s">
        <v>10609</v>
      </c>
      <c r="C726" s="312" t="s">
        <v>8</v>
      </c>
      <c r="D726" s="313">
        <v>100.26</v>
      </c>
    </row>
    <row r="727" spans="1:4" s="293" customFormat="1" ht="43.2" x14ac:dyDescent="0.3">
      <c r="A727" s="310" t="s">
        <v>10610</v>
      </c>
      <c r="B727" s="311" t="s">
        <v>23377</v>
      </c>
      <c r="C727" s="312" t="s">
        <v>8</v>
      </c>
      <c r="D727" s="313">
        <v>112.84</v>
      </c>
    </row>
    <row r="728" spans="1:4" s="293" customFormat="1" ht="43.2" x14ac:dyDescent="0.3">
      <c r="A728" s="310" t="s">
        <v>10611</v>
      </c>
      <c r="B728" s="311" t="s">
        <v>10612</v>
      </c>
      <c r="C728" s="312" t="s">
        <v>16</v>
      </c>
      <c r="D728" s="313">
        <v>37.81</v>
      </c>
    </row>
    <row r="729" spans="1:4" s="293" customFormat="1" ht="43.2" x14ac:dyDescent="0.3">
      <c r="A729" s="310" t="s">
        <v>23378</v>
      </c>
      <c r="B729" s="311" t="s">
        <v>23379</v>
      </c>
      <c r="C729" s="312" t="s">
        <v>8</v>
      </c>
      <c r="D729" s="313">
        <v>40.17</v>
      </c>
    </row>
    <row r="730" spans="1:4" s="293" customFormat="1" ht="57.6" x14ac:dyDescent="0.3">
      <c r="A730" s="310" t="s">
        <v>10613</v>
      </c>
      <c r="B730" s="311" t="s">
        <v>23380</v>
      </c>
      <c r="C730" s="312" t="s">
        <v>8</v>
      </c>
      <c r="D730" s="313">
        <v>123.21</v>
      </c>
    </row>
    <row r="731" spans="1:4" s="293" customFormat="1" ht="43.2" x14ac:dyDescent="0.3">
      <c r="A731" s="310" t="s">
        <v>10614</v>
      </c>
      <c r="B731" s="311" t="s">
        <v>10615</v>
      </c>
      <c r="C731" s="312" t="s">
        <v>8</v>
      </c>
      <c r="D731" s="313">
        <v>83.71</v>
      </c>
    </row>
    <row r="732" spans="1:4" s="293" customFormat="1" ht="43.2" x14ac:dyDescent="0.3">
      <c r="A732" s="310" t="s">
        <v>10616</v>
      </c>
      <c r="B732" s="311" t="s">
        <v>10617</v>
      </c>
      <c r="C732" s="312" t="s">
        <v>8</v>
      </c>
      <c r="D732" s="313">
        <v>122.34</v>
      </c>
    </row>
    <row r="733" spans="1:4" s="293" customFormat="1" ht="43.2" x14ac:dyDescent="0.3">
      <c r="A733" s="310" t="s">
        <v>10618</v>
      </c>
      <c r="B733" s="311" t="s">
        <v>10619</v>
      </c>
      <c r="C733" s="312" t="s">
        <v>8</v>
      </c>
      <c r="D733" s="313">
        <v>169.41</v>
      </c>
    </row>
    <row r="734" spans="1:4" s="293" customFormat="1" ht="28.8" x14ac:dyDescent="0.3">
      <c r="A734" s="310" t="s">
        <v>10620</v>
      </c>
      <c r="B734" s="311" t="s">
        <v>10621</v>
      </c>
      <c r="C734" s="312" t="s">
        <v>23231</v>
      </c>
      <c r="D734" s="313">
        <v>1180.3399999999999</v>
      </c>
    </row>
    <row r="735" spans="1:4" s="293" customFormat="1" ht="28.8" x14ac:dyDescent="0.3">
      <c r="A735" s="310" t="s">
        <v>10622</v>
      </c>
      <c r="B735" s="311" t="s">
        <v>10623</v>
      </c>
      <c r="C735" s="312" t="s">
        <v>23231</v>
      </c>
      <c r="D735" s="313">
        <v>1239.58</v>
      </c>
    </row>
    <row r="736" spans="1:4" s="293" customFormat="1" ht="28.8" x14ac:dyDescent="0.3">
      <c r="A736" s="310" t="s">
        <v>10624</v>
      </c>
      <c r="B736" s="311" t="s">
        <v>23381</v>
      </c>
      <c r="C736" s="312" t="s">
        <v>9</v>
      </c>
      <c r="D736" s="313">
        <v>2206.29</v>
      </c>
    </row>
    <row r="737" spans="1:4" s="293" customFormat="1" ht="28.8" x14ac:dyDescent="0.3">
      <c r="A737" s="310" t="s">
        <v>10625</v>
      </c>
      <c r="B737" s="311" t="s">
        <v>23382</v>
      </c>
      <c r="C737" s="312" t="s">
        <v>8</v>
      </c>
      <c r="D737" s="313">
        <v>1029.1400000000001</v>
      </c>
    </row>
    <row r="738" spans="1:4" s="293" customFormat="1" ht="28.8" x14ac:dyDescent="0.3">
      <c r="A738" s="310" t="s">
        <v>10626</v>
      </c>
      <c r="B738" s="311" t="s">
        <v>23383</v>
      </c>
      <c r="C738" s="312" t="s">
        <v>9</v>
      </c>
      <c r="D738" s="313">
        <v>2281.84</v>
      </c>
    </row>
    <row r="739" spans="1:4" s="293" customFormat="1" ht="28.8" x14ac:dyDescent="0.3">
      <c r="A739" s="310" t="s">
        <v>10627</v>
      </c>
      <c r="B739" s="311" t="s">
        <v>23384</v>
      </c>
      <c r="C739" s="312" t="s">
        <v>9</v>
      </c>
      <c r="D739" s="313">
        <v>1507.22</v>
      </c>
    </row>
    <row r="740" spans="1:4" s="293" customFormat="1" ht="28.8" x14ac:dyDescent="0.3">
      <c r="A740" s="310" t="s">
        <v>10628</v>
      </c>
      <c r="B740" s="311" t="s">
        <v>23385</v>
      </c>
      <c r="C740" s="312" t="s">
        <v>9</v>
      </c>
      <c r="D740" s="313">
        <v>1383.59</v>
      </c>
    </row>
    <row r="741" spans="1:4" s="293" customFormat="1" ht="28.8" x14ac:dyDescent="0.3">
      <c r="A741" s="310" t="s">
        <v>10629</v>
      </c>
      <c r="B741" s="311" t="s">
        <v>10630</v>
      </c>
      <c r="C741" s="312" t="s">
        <v>23231</v>
      </c>
      <c r="D741" s="313">
        <v>515.79</v>
      </c>
    </row>
    <row r="742" spans="1:4" s="293" customFormat="1" ht="28.8" x14ac:dyDescent="0.3">
      <c r="A742" s="310" t="s">
        <v>10631</v>
      </c>
      <c r="B742" s="311" t="s">
        <v>10632</v>
      </c>
      <c r="C742" s="312" t="s">
        <v>23231</v>
      </c>
      <c r="D742" s="313">
        <v>1230.57</v>
      </c>
    </row>
    <row r="743" spans="1:4" s="293" customFormat="1" x14ac:dyDescent="0.3">
      <c r="A743" s="310" t="s">
        <v>10633</v>
      </c>
      <c r="B743" s="311" t="s">
        <v>10634</v>
      </c>
      <c r="C743" s="312" t="s">
        <v>8</v>
      </c>
      <c r="D743" s="313">
        <v>1068.9000000000001</v>
      </c>
    </row>
    <row r="744" spans="1:4" s="293" customFormat="1" ht="43.2" x14ac:dyDescent="0.3">
      <c r="A744" s="310" t="s">
        <v>10635</v>
      </c>
      <c r="B744" s="311" t="s">
        <v>10636</v>
      </c>
      <c r="C744" s="312" t="s">
        <v>8</v>
      </c>
      <c r="D744" s="313">
        <v>2126.9299999999998</v>
      </c>
    </row>
    <row r="745" spans="1:4" s="293" customFormat="1" ht="43.2" x14ac:dyDescent="0.3">
      <c r="A745" s="310" t="s">
        <v>10637</v>
      </c>
      <c r="B745" s="311" t="s">
        <v>10638</v>
      </c>
      <c r="C745" s="312" t="s">
        <v>8</v>
      </c>
      <c r="D745" s="313">
        <v>1762.35</v>
      </c>
    </row>
    <row r="746" spans="1:4" s="293" customFormat="1" x14ac:dyDescent="0.3">
      <c r="A746" s="310" t="s">
        <v>10639</v>
      </c>
      <c r="B746" s="311" t="s">
        <v>10640</v>
      </c>
      <c r="C746" s="312" t="s">
        <v>8</v>
      </c>
      <c r="D746" s="313">
        <v>450.03</v>
      </c>
    </row>
    <row r="747" spans="1:4" s="293" customFormat="1" x14ac:dyDescent="0.3">
      <c r="A747" s="310" t="s">
        <v>10641</v>
      </c>
      <c r="B747" s="311" t="s">
        <v>10642</v>
      </c>
      <c r="C747" s="312" t="s">
        <v>8</v>
      </c>
      <c r="D747" s="313">
        <v>958.43</v>
      </c>
    </row>
    <row r="748" spans="1:4" s="293" customFormat="1" ht="28.8" x14ac:dyDescent="0.3">
      <c r="A748" s="310" t="s">
        <v>10643</v>
      </c>
      <c r="B748" s="311" t="s">
        <v>23386</v>
      </c>
      <c r="C748" s="312" t="s">
        <v>9</v>
      </c>
      <c r="D748" s="313">
        <v>274.55</v>
      </c>
    </row>
    <row r="749" spans="1:4" s="293" customFormat="1" ht="28.8" x14ac:dyDescent="0.3">
      <c r="A749" s="310" t="s">
        <v>10644</v>
      </c>
      <c r="B749" s="311" t="s">
        <v>10645</v>
      </c>
      <c r="C749" s="312" t="s">
        <v>8</v>
      </c>
      <c r="D749" s="313">
        <v>610.63</v>
      </c>
    </row>
    <row r="750" spans="1:4" s="293" customFormat="1" ht="28.8" x14ac:dyDescent="0.3">
      <c r="A750" s="310" t="s">
        <v>10646</v>
      </c>
      <c r="B750" s="311" t="s">
        <v>10647</v>
      </c>
      <c r="C750" s="312" t="s">
        <v>8</v>
      </c>
      <c r="D750" s="313">
        <v>1861.09</v>
      </c>
    </row>
    <row r="751" spans="1:4" s="293" customFormat="1" ht="28.8" x14ac:dyDescent="0.3">
      <c r="A751" s="310" t="s">
        <v>10648</v>
      </c>
      <c r="B751" s="311" t="s">
        <v>10649</v>
      </c>
      <c r="C751" s="312" t="s">
        <v>16</v>
      </c>
      <c r="D751" s="313">
        <v>487.03</v>
      </c>
    </row>
    <row r="752" spans="1:4" s="293" customFormat="1" ht="28.8" x14ac:dyDescent="0.3">
      <c r="A752" s="310" t="s">
        <v>10650</v>
      </c>
      <c r="B752" s="311" t="s">
        <v>10651</v>
      </c>
      <c r="C752" s="312" t="s">
        <v>8</v>
      </c>
      <c r="D752" s="313">
        <v>2234.75</v>
      </c>
    </row>
    <row r="753" spans="1:4" s="293" customFormat="1" ht="28.8" x14ac:dyDescent="0.3">
      <c r="A753" s="310" t="s">
        <v>10652</v>
      </c>
      <c r="B753" s="311" t="s">
        <v>10653</v>
      </c>
      <c r="C753" s="312" t="s">
        <v>8</v>
      </c>
      <c r="D753" s="313">
        <v>862.88</v>
      </c>
    </row>
    <row r="754" spans="1:4" s="293" customFormat="1" ht="43.2" x14ac:dyDescent="0.3">
      <c r="A754" s="310" t="s">
        <v>10654</v>
      </c>
      <c r="B754" s="311" t="s">
        <v>10655</v>
      </c>
      <c r="C754" s="312" t="s">
        <v>8</v>
      </c>
      <c r="D754" s="313">
        <v>936.02</v>
      </c>
    </row>
    <row r="755" spans="1:4" s="293" customFormat="1" ht="28.8" x14ac:dyDescent="0.3">
      <c r="A755" s="310" t="s">
        <v>23387</v>
      </c>
      <c r="B755" s="311" t="s">
        <v>23388</v>
      </c>
      <c r="C755" s="312" t="s">
        <v>8</v>
      </c>
      <c r="D755" s="313">
        <v>6426.17</v>
      </c>
    </row>
    <row r="756" spans="1:4" s="293" customFormat="1" x14ac:dyDescent="0.3">
      <c r="A756" s="310" t="s">
        <v>10656</v>
      </c>
      <c r="B756" s="311" t="s">
        <v>10657</v>
      </c>
      <c r="C756" s="312" t="s">
        <v>8</v>
      </c>
      <c r="D756" s="313">
        <v>1548.45</v>
      </c>
    </row>
    <row r="757" spans="1:4" s="293" customFormat="1" x14ac:dyDescent="0.3">
      <c r="A757" s="310" t="s">
        <v>10658</v>
      </c>
      <c r="B757" s="311" t="s">
        <v>10659</v>
      </c>
      <c r="C757" s="312" t="s">
        <v>8</v>
      </c>
      <c r="D757" s="313">
        <v>974.9</v>
      </c>
    </row>
    <row r="758" spans="1:4" s="293" customFormat="1" ht="28.8" x14ac:dyDescent="0.3">
      <c r="A758" s="310" t="s">
        <v>10660</v>
      </c>
      <c r="B758" s="311" t="s">
        <v>10661</v>
      </c>
      <c r="C758" s="312" t="s">
        <v>8</v>
      </c>
      <c r="D758" s="313">
        <v>1502.07</v>
      </c>
    </row>
    <row r="759" spans="1:4" s="293" customFormat="1" ht="43.2" x14ac:dyDescent="0.3">
      <c r="A759" s="310" t="s">
        <v>10662</v>
      </c>
      <c r="B759" s="311" t="s">
        <v>10663</v>
      </c>
      <c r="C759" s="312" t="s">
        <v>8</v>
      </c>
      <c r="D759" s="313">
        <v>493.57</v>
      </c>
    </row>
    <row r="760" spans="1:4" s="293" customFormat="1" ht="28.8" x14ac:dyDescent="0.3">
      <c r="A760" s="310" t="s">
        <v>10664</v>
      </c>
      <c r="B760" s="311" t="s">
        <v>23389</v>
      </c>
      <c r="C760" s="312" t="s">
        <v>8</v>
      </c>
      <c r="D760" s="313">
        <v>547.19000000000005</v>
      </c>
    </row>
    <row r="761" spans="1:4" s="293" customFormat="1" x14ac:dyDescent="0.3">
      <c r="A761" s="310" t="s">
        <v>10665</v>
      </c>
      <c r="B761" s="311" t="s">
        <v>10666</v>
      </c>
      <c r="C761" s="312" t="s">
        <v>8</v>
      </c>
      <c r="D761" s="313">
        <v>898.71</v>
      </c>
    </row>
    <row r="762" spans="1:4" s="293" customFormat="1" x14ac:dyDescent="0.3">
      <c r="A762" s="310" t="s">
        <v>10667</v>
      </c>
      <c r="B762" s="311" t="s">
        <v>10668</v>
      </c>
      <c r="C762" s="312" t="s">
        <v>8</v>
      </c>
      <c r="D762" s="313">
        <v>1296.4000000000001</v>
      </c>
    </row>
    <row r="763" spans="1:4" s="293" customFormat="1" x14ac:dyDescent="0.3">
      <c r="A763" s="310" t="s">
        <v>10669</v>
      </c>
      <c r="B763" s="311" t="s">
        <v>10670</v>
      </c>
      <c r="C763" s="312" t="s">
        <v>8</v>
      </c>
      <c r="D763" s="313">
        <v>855.53</v>
      </c>
    </row>
    <row r="764" spans="1:4" s="293" customFormat="1" ht="28.8" x14ac:dyDescent="0.3">
      <c r="A764" s="310" t="s">
        <v>10671</v>
      </c>
      <c r="B764" s="311" t="s">
        <v>10672</v>
      </c>
      <c r="C764" s="312" t="s">
        <v>8</v>
      </c>
      <c r="D764" s="313">
        <v>1219.6199999999999</v>
      </c>
    </row>
    <row r="765" spans="1:4" s="293" customFormat="1" ht="28.8" x14ac:dyDescent="0.3">
      <c r="A765" s="310" t="s">
        <v>10673</v>
      </c>
      <c r="B765" s="311" t="s">
        <v>10674</v>
      </c>
      <c r="C765" s="312" t="s">
        <v>8</v>
      </c>
      <c r="D765" s="313">
        <v>448.98</v>
      </c>
    </row>
    <row r="766" spans="1:4" s="293" customFormat="1" x14ac:dyDescent="0.3">
      <c r="A766" s="310" t="s">
        <v>10675</v>
      </c>
      <c r="B766" s="311" t="s">
        <v>10676</v>
      </c>
      <c r="C766" s="312" t="s">
        <v>8</v>
      </c>
      <c r="D766" s="313">
        <v>1496.91</v>
      </c>
    </row>
    <row r="767" spans="1:4" s="293" customFormat="1" x14ac:dyDescent="0.3">
      <c r="A767" s="310" t="s">
        <v>10677</v>
      </c>
      <c r="B767" s="311" t="s">
        <v>10678</v>
      </c>
      <c r="C767" s="312" t="s">
        <v>8</v>
      </c>
      <c r="D767" s="313">
        <v>940.74</v>
      </c>
    </row>
    <row r="768" spans="1:4" s="293" customFormat="1" ht="28.8" x14ac:dyDescent="0.3">
      <c r="A768" s="310" t="s">
        <v>10679</v>
      </c>
      <c r="B768" s="311" t="s">
        <v>10680</v>
      </c>
      <c r="C768" s="312" t="s">
        <v>8</v>
      </c>
      <c r="D768" s="313">
        <v>696.15</v>
      </c>
    </row>
    <row r="769" spans="1:4" s="293" customFormat="1" ht="28.8" x14ac:dyDescent="0.3">
      <c r="A769" s="310" t="s">
        <v>10681</v>
      </c>
      <c r="B769" s="311" t="s">
        <v>10682</v>
      </c>
      <c r="C769" s="312" t="s">
        <v>8</v>
      </c>
      <c r="D769" s="313">
        <v>1599.54</v>
      </c>
    </row>
    <row r="770" spans="1:4" s="293" customFormat="1" x14ac:dyDescent="0.3">
      <c r="A770" s="310" t="s">
        <v>10683</v>
      </c>
      <c r="B770" s="311" t="s">
        <v>10684</v>
      </c>
      <c r="C770" s="312" t="s">
        <v>8</v>
      </c>
      <c r="D770" s="313">
        <v>2005.82</v>
      </c>
    </row>
    <row r="771" spans="1:4" s="293" customFormat="1" ht="28.8" x14ac:dyDescent="0.3">
      <c r="A771" s="310" t="s">
        <v>10685</v>
      </c>
      <c r="B771" s="311" t="s">
        <v>10686</v>
      </c>
      <c r="C771" s="312" t="s">
        <v>8</v>
      </c>
      <c r="D771" s="313">
        <v>1416.91</v>
      </c>
    </row>
    <row r="772" spans="1:4" s="293" customFormat="1" ht="28.8" x14ac:dyDescent="0.3">
      <c r="A772" s="310" t="s">
        <v>10687</v>
      </c>
      <c r="B772" s="311" t="s">
        <v>10688</v>
      </c>
      <c r="C772" s="312" t="s">
        <v>8</v>
      </c>
      <c r="D772" s="313">
        <v>3023.4</v>
      </c>
    </row>
    <row r="773" spans="1:4" s="293" customFormat="1" x14ac:dyDescent="0.3">
      <c r="A773" s="310" t="s">
        <v>10689</v>
      </c>
      <c r="B773" s="311" t="s">
        <v>10690</v>
      </c>
      <c r="C773" s="312" t="s">
        <v>8</v>
      </c>
      <c r="D773" s="313">
        <v>847.41</v>
      </c>
    </row>
    <row r="774" spans="1:4" s="293" customFormat="1" x14ac:dyDescent="0.3">
      <c r="A774" s="310" t="s">
        <v>10691</v>
      </c>
      <c r="B774" s="311" t="s">
        <v>10692</v>
      </c>
      <c r="C774" s="312" t="s">
        <v>8</v>
      </c>
      <c r="D774" s="313">
        <v>1571.75</v>
      </c>
    </row>
    <row r="775" spans="1:4" s="293" customFormat="1" x14ac:dyDescent="0.3">
      <c r="A775" s="310" t="s">
        <v>10693</v>
      </c>
      <c r="B775" s="311" t="s">
        <v>10694</v>
      </c>
      <c r="C775" s="312" t="s">
        <v>8</v>
      </c>
      <c r="D775" s="313">
        <v>847.93</v>
      </c>
    </row>
    <row r="776" spans="1:4" s="293" customFormat="1" ht="28.8" x14ac:dyDescent="0.3">
      <c r="A776" s="310" t="s">
        <v>10695</v>
      </c>
      <c r="B776" s="311" t="s">
        <v>10696</v>
      </c>
      <c r="C776" s="312" t="s">
        <v>8</v>
      </c>
      <c r="D776" s="313">
        <v>1106.45</v>
      </c>
    </row>
    <row r="777" spans="1:4" s="293" customFormat="1" ht="28.8" x14ac:dyDescent="0.3">
      <c r="A777" s="310" t="s">
        <v>10697</v>
      </c>
      <c r="B777" s="311" t="s">
        <v>10698</v>
      </c>
      <c r="C777" s="312" t="s">
        <v>8</v>
      </c>
      <c r="D777" s="313">
        <v>831.81</v>
      </c>
    </row>
    <row r="778" spans="1:4" s="293" customFormat="1" ht="28.8" x14ac:dyDescent="0.3">
      <c r="A778" s="310" t="s">
        <v>10699</v>
      </c>
      <c r="B778" s="311" t="s">
        <v>10700</v>
      </c>
      <c r="C778" s="312" t="s">
        <v>8</v>
      </c>
      <c r="D778" s="313">
        <v>914.93</v>
      </c>
    </row>
    <row r="779" spans="1:4" s="293" customFormat="1" ht="28.8" x14ac:dyDescent="0.3">
      <c r="A779" s="310" t="s">
        <v>10701</v>
      </c>
      <c r="B779" s="311" t="s">
        <v>10702</v>
      </c>
      <c r="C779" s="312" t="s">
        <v>8</v>
      </c>
      <c r="D779" s="313">
        <v>1468.41</v>
      </c>
    </row>
    <row r="780" spans="1:4" s="293" customFormat="1" ht="43.2" x14ac:dyDescent="0.3">
      <c r="A780" s="310" t="s">
        <v>10703</v>
      </c>
      <c r="B780" s="311" t="s">
        <v>10704</v>
      </c>
      <c r="C780" s="312" t="s">
        <v>8</v>
      </c>
      <c r="D780" s="313">
        <v>1306.01</v>
      </c>
    </row>
    <row r="781" spans="1:4" s="293" customFormat="1" ht="28.8" x14ac:dyDescent="0.3">
      <c r="A781" s="310" t="s">
        <v>10705</v>
      </c>
      <c r="B781" s="311" t="s">
        <v>10706</v>
      </c>
      <c r="C781" s="312" t="s">
        <v>8</v>
      </c>
      <c r="D781" s="313">
        <v>689.48</v>
      </c>
    </row>
    <row r="782" spans="1:4" s="293" customFormat="1" ht="28.8" x14ac:dyDescent="0.3">
      <c r="A782" s="310" t="s">
        <v>10707</v>
      </c>
      <c r="B782" s="311" t="s">
        <v>10708</v>
      </c>
      <c r="C782" s="312" t="s">
        <v>16</v>
      </c>
      <c r="D782" s="313">
        <v>683.56</v>
      </c>
    </row>
    <row r="783" spans="1:4" s="293" customFormat="1" ht="28.8" x14ac:dyDescent="0.3">
      <c r="A783" s="310" t="s">
        <v>10709</v>
      </c>
      <c r="B783" s="311" t="s">
        <v>10710</v>
      </c>
      <c r="C783" s="312" t="s">
        <v>8</v>
      </c>
      <c r="D783" s="313">
        <v>1281.17</v>
      </c>
    </row>
    <row r="784" spans="1:4" s="293" customFormat="1" x14ac:dyDescent="0.3">
      <c r="A784" s="310" t="s">
        <v>10711</v>
      </c>
      <c r="B784" s="311" t="s">
        <v>10712</v>
      </c>
      <c r="C784" s="312" t="s">
        <v>8</v>
      </c>
      <c r="D784" s="313">
        <v>238.03</v>
      </c>
    </row>
    <row r="785" spans="1:4" s="293" customFormat="1" ht="28.8" x14ac:dyDescent="0.3">
      <c r="A785" s="310" t="s">
        <v>10713</v>
      </c>
      <c r="B785" s="311" t="s">
        <v>23390</v>
      </c>
      <c r="C785" s="312" t="s">
        <v>8</v>
      </c>
      <c r="D785" s="313">
        <v>220.89</v>
      </c>
    </row>
    <row r="786" spans="1:4" s="293" customFormat="1" x14ac:dyDescent="0.3">
      <c r="A786" s="310" t="s">
        <v>10714</v>
      </c>
      <c r="B786" s="311" t="s">
        <v>10715</v>
      </c>
      <c r="C786" s="312" t="s">
        <v>8</v>
      </c>
      <c r="D786" s="313">
        <v>1074.96</v>
      </c>
    </row>
    <row r="787" spans="1:4" s="293" customFormat="1" ht="43.2" x14ac:dyDescent="0.3">
      <c r="A787" s="310" t="s">
        <v>10716</v>
      </c>
      <c r="B787" s="311" t="s">
        <v>23391</v>
      </c>
      <c r="C787" s="312" t="s">
        <v>8</v>
      </c>
      <c r="D787" s="313">
        <v>330.25</v>
      </c>
    </row>
    <row r="788" spans="1:4" s="293" customFormat="1" x14ac:dyDescent="0.3">
      <c r="A788" s="310" t="s">
        <v>10717</v>
      </c>
      <c r="B788" s="311" t="s">
        <v>10718</v>
      </c>
      <c r="C788" s="312" t="s">
        <v>16</v>
      </c>
      <c r="D788" s="313">
        <v>195.57</v>
      </c>
    </row>
    <row r="789" spans="1:4" s="293" customFormat="1" x14ac:dyDescent="0.3">
      <c r="A789" s="310" t="s">
        <v>10719</v>
      </c>
      <c r="B789" s="311" t="s">
        <v>10720</v>
      </c>
      <c r="C789" s="312" t="s">
        <v>16</v>
      </c>
      <c r="D789" s="313">
        <v>228.65</v>
      </c>
    </row>
    <row r="790" spans="1:4" s="293" customFormat="1" ht="28.8" x14ac:dyDescent="0.3">
      <c r="A790" s="310" t="s">
        <v>10721</v>
      </c>
      <c r="B790" s="311" t="s">
        <v>10722</v>
      </c>
      <c r="C790" s="312" t="s">
        <v>8</v>
      </c>
      <c r="D790" s="313">
        <v>352.68</v>
      </c>
    </row>
    <row r="791" spans="1:4" s="293" customFormat="1" ht="28.8" x14ac:dyDescent="0.3">
      <c r="A791" s="310" t="s">
        <v>10723</v>
      </c>
      <c r="B791" s="311" t="s">
        <v>10724</v>
      </c>
      <c r="C791" s="312" t="s">
        <v>8</v>
      </c>
      <c r="D791" s="313">
        <v>46.31</v>
      </c>
    </row>
    <row r="792" spans="1:4" s="293" customFormat="1" ht="28.8" x14ac:dyDescent="0.3">
      <c r="A792" s="310" t="s">
        <v>23392</v>
      </c>
      <c r="B792" s="311" t="s">
        <v>23393</v>
      </c>
      <c r="C792" s="312" t="s">
        <v>9</v>
      </c>
      <c r="D792" s="313">
        <v>836.87</v>
      </c>
    </row>
    <row r="793" spans="1:4" s="293" customFormat="1" x14ac:dyDescent="0.3">
      <c r="A793" s="310" t="s">
        <v>10725</v>
      </c>
      <c r="B793" s="311" t="s">
        <v>10726</v>
      </c>
      <c r="C793" s="312" t="s">
        <v>8</v>
      </c>
      <c r="D793" s="313">
        <v>625.20000000000005</v>
      </c>
    </row>
    <row r="794" spans="1:4" s="293" customFormat="1" ht="28.8" x14ac:dyDescent="0.3">
      <c r="A794" s="310" t="s">
        <v>10727</v>
      </c>
      <c r="B794" s="311" t="s">
        <v>10728</v>
      </c>
      <c r="C794" s="312" t="s">
        <v>8</v>
      </c>
      <c r="D794" s="313">
        <v>1942.68</v>
      </c>
    </row>
    <row r="795" spans="1:4" s="293" customFormat="1" ht="28.8" x14ac:dyDescent="0.3">
      <c r="A795" s="310" t="s">
        <v>10729</v>
      </c>
      <c r="B795" s="311" t="s">
        <v>10730</v>
      </c>
      <c r="C795" s="312" t="s">
        <v>8</v>
      </c>
      <c r="D795" s="313">
        <v>732.57</v>
      </c>
    </row>
    <row r="796" spans="1:4" s="293" customFormat="1" ht="28.8" x14ac:dyDescent="0.3">
      <c r="A796" s="310" t="s">
        <v>10731</v>
      </c>
      <c r="B796" s="311" t="s">
        <v>10732</v>
      </c>
      <c r="C796" s="312" t="s">
        <v>8</v>
      </c>
      <c r="D796" s="313">
        <v>768.04</v>
      </c>
    </row>
    <row r="797" spans="1:4" s="293" customFormat="1" x14ac:dyDescent="0.3">
      <c r="A797" s="310" t="s">
        <v>10733</v>
      </c>
      <c r="B797" s="311" t="s">
        <v>10734</v>
      </c>
      <c r="C797" s="312" t="s">
        <v>8</v>
      </c>
      <c r="D797" s="313">
        <v>904.79</v>
      </c>
    </row>
    <row r="798" spans="1:4" s="293" customFormat="1" x14ac:dyDescent="0.3">
      <c r="A798" s="310" t="s">
        <v>10735</v>
      </c>
      <c r="B798" s="311" t="s">
        <v>10736</v>
      </c>
      <c r="C798" s="312" t="s">
        <v>8</v>
      </c>
      <c r="D798" s="313">
        <v>1687.09</v>
      </c>
    </row>
    <row r="799" spans="1:4" s="293" customFormat="1" x14ac:dyDescent="0.3">
      <c r="A799" s="310" t="s">
        <v>10737</v>
      </c>
      <c r="B799" s="311" t="s">
        <v>23394</v>
      </c>
      <c r="C799" s="312" t="s">
        <v>16</v>
      </c>
      <c r="D799" s="313">
        <v>263.74</v>
      </c>
    </row>
    <row r="800" spans="1:4" s="293" customFormat="1" ht="28.8" x14ac:dyDescent="0.3">
      <c r="A800" s="310" t="s">
        <v>10738</v>
      </c>
      <c r="B800" s="311" t="s">
        <v>23395</v>
      </c>
      <c r="C800" s="312" t="s">
        <v>16</v>
      </c>
      <c r="D800" s="313">
        <v>863.85</v>
      </c>
    </row>
    <row r="801" spans="1:4" s="293" customFormat="1" x14ac:dyDescent="0.3">
      <c r="A801" s="310" t="s">
        <v>10739</v>
      </c>
      <c r="B801" s="311" t="s">
        <v>10740</v>
      </c>
      <c r="C801" s="312" t="s">
        <v>16</v>
      </c>
      <c r="D801" s="313">
        <v>1287.99</v>
      </c>
    </row>
    <row r="802" spans="1:4" s="293" customFormat="1" x14ac:dyDescent="0.3">
      <c r="A802" s="310" t="s">
        <v>10741</v>
      </c>
      <c r="B802" s="311" t="s">
        <v>10742</v>
      </c>
      <c r="C802" s="312" t="s">
        <v>16</v>
      </c>
      <c r="D802" s="313">
        <v>787.4</v>
      </c>
    </row>
    <row r="803" spans="1:4" s="293" customFormat="1" x14ac:dyDescent="0.3">
      <c r="A803" s="310" t="s">
        <v>10743</v>
      </c>
      <c r="B803" s="311" t="s">
        <v>10744</v>
      </c>
      <c r="C803" s="312" t="s">
        <v>9</v>
      </c>
      <c r="D803" s="313">
        <v>725.16</v>
      </c>
    </row>
    <row r="804" spans="1:4" s="293" customFormat="1" ht="28.8" x14ac:dyDescent="0.3">
      <c r="A804" s="310" t="s">
        <v>10745</v>
      </c>
      <c r="B804" s="311" t="s">
        <v>10746</v>
      </c>
      <c r="C804" s="312" t="s">
        <v>8</v>
      </c>
      <c r="D804" s="313">
        <v>801.24</v>
      </c>
    </row>
    <row r="805" spans="1:4" s="293" customFormat="1" ht="28.8" x14ac:dyDescent="0.3">
      <c r="A805" s="310" t="s">
        <v>10747</v>
      </c>
      <c r="B805" s="311" t="s">
        <v>23396</v>
      </c>
      <c r="C805" s="312" t="s">
        <v>9</v>
      </c>
      <c r="D805" s="313">
        <v>2404.34</v>
      </c>
    </row>
    <row r="806" spans="1:4" s="293" customFormat="1" ht="43.2" x14ac:dyDescent="0.3">
      <c r="A806" s="310" t="s">
        <v>10748</v>
      </c>
      <c r="B806" s="311" t="s">
        <v>23397</v>
      </c>
      <c r="C806" s="312" t="s">
        <v>9</v>
      </c>
      <c r="D806" s="313">
        <v>7521.51</v>
      </c>
    </row>
    <row r="807" spans="1:4" s="293" customFormat="1" ht="28.8" x14ac:dyDescent="0.3">
      <c r="A807" s="310" t="s">
        <v>10749</v>
      </c>
      <c r="B807" s="311" t="s">
        <v>10750</v>
      </c>
      <c r="C807" s="312" t="s">
        <v>9</v>
      </c>
      <c r="D807" s="313">
        <v>629.76</v>
      </c>
    </row>
    <row r="808" spans="1:4" s="293" customFormat="1" ht="28.8" x14ac:dyDescent="0.3">
      <c r="A808" s="310" t="s">
        <v>10751</v>
      </c>
      <c r="B808" s="311" t="s">
        <v>10752</v>
      </c>
      <c r="C808" s="312" t="s">
        <v>9</v>
      </c>
      <c r="D808" s="313">
        <v>260.95999999999998</v>
      </c>
    </row>
    <row r="809" spans="1:4" s="293" customFormat="1" ht="28.8" x14ac:dyDescent="0.3">
      <c r="A809" s="310" t="s">
        <v>10753</v>
      </c>
      <c r="B809" s="311" t="s">
        <v>10754</v>
      </c>
      <c r="C809" s="312" t="s">
        <v>9</v>
      </c>
      <c r="D809" s="313">
        <v>4371.7700000000004</v>
      </c>
    </row>
    <row r="810" spans="1:4" s="293" customFormat="1" ht="28.8" x14ac:dyDescent="0.3">
      <c r="A810" s="310" t="s">
        <v>10755</v>
      </c>
      <c r="B810" s="311" t="s">
        <v>10756</v>
      </c>
      <c r="C810" s="312" t="s">
        <v>8</v>
      </c>
      <c r="D810" s="313">
        <v>575.80999999999995</v>
      </c>
    </row>
    <row r="811" spans="1:4" s="293" customFormat="1" ht="28.8" x14ac:dyDescent="0.3">
      <c r="A811" s="310" t="s">
        <v>10757</v>
      </c>
      <c r="B811" s="311" t="s">
        <v>10758</v>
      </c>
      <c r="C811" s="312" t="s">
        <v>8</v>
      </c>
      <c r="D811" s="313">
        <v>868.52</v>
      </c>
    </row>
    <row r="812" spans="1:4" s="293" customFormat="1" ht="28.8" x14ac:dyDescent="0.3">
      <c r="A812" s="310" t="s">
        <v>10759</v>
      </c>
      <c r="B812" s="311" t="s">
        <v>10760</v>
      </c>
      <c r="C812" s="312" t="s">
        <v>8</v>
      </c>
      <c r="D812" s="313">
        <v>239.38</v>
      </c>
    </row>
    <row r="813" spans="1:4" s="293" customFormat="1" ht="28.8" x14ac:dyDescent="0.3">
      <c r="A813" s="310" t="s">
        <v>10761</v>
      </c>
      <c r="B813" s="311" t="s">
        <v>10762</v>
      </c>
      <c r="C813" s="312" t="s">
        <v>8</v>
      </c>
      <c r="D813" s="313">
        <v>810.1</v>
      </c>
    </row>
    <row r="814" spans="1:4" s="293" customFormat="1" ht="43.2" x14ac:dyDescent="0.3">
      <c r="A814" s="310" t="s">
        <v>10763</v>
      </c>
      <c r="B814" s="311" t="s">
        <v>10764</v>
      </c>
      <c r="C814" s="312" t="s">
        <v>8</v>
      </c>
      <c r="D814" s="313">
        <v>248.96</v>
      </c>
    </row>
    <row r="815" spans="1:4" s="293" customFormat="1" ht="28.8" x14ac:dyDescent="0.3">
      <c r="A815" s="310" t="s">
        <v>10765</v>
      </c>
      <c r="B815" s="311" t="s">
        <v>10766</v>
      </c>
      <c r="C815" s="312" t="s">
        <v>8</v>
      </c>
      <c r="D815" s="313">
        <v>661.34</v>
      </c>
    </row>
    <row r="816" spans="1:4" s="293" customFormat="1" ht="43.2" x14ac:dyDescent="0.3">
      <c r="A816" s="310" t="s">
        <v>10767</v>
      </c>
      <c r="B816" s="311" t="s">
        <v>10768</v>
      </c>
      <c r="C816" s="312" t="s">
        <v>8</v>
      </c>
      <c r="D816" s="313">
        <v>1109.1600000000001</v>
      </c>
    </row>
    <row r="817" spans="1:4" s="293" customFormat="1" ht="28.8" x14ac:dyDescent="0.3">
      <c r="A817" s="310" t="s">
        <v>10769</v>
      </c>
      <c r="B817" s="311" t="s">
        <v>10770</v>
      </c>
      <c r="C817" s="312" t="s">
        <v>8</v>
      </c>
      <c r="D817" s="313">
        <v>939.33</v>
      </c>
    </row>
    <row r="818" spans="1:4" s="293" customFormat="1" ht="28.8" x14ac:dyDescent="0.3">
      <c r="A818" s="310" t="s">
        <v>10771</v>
      </c>
      <c r="B818" s="311" t="s">
        <v>10772</v>
      </c>
      <c r="C818" s="312" t="s">
        <v>8</v>
      </c>
      <c r="D818" s="313">
        <v>921.97</v>
      </c>
    </row>
    <row r="819" spans="1:4" s="293" customFormat="1" ht="28.8" x14ac:dyDescent="0.3">
      <c r="A819" s="310" t="s">
        <v>10773</v>
      </c>
      <c r="B819" s="311" t="s">
        <v>10774</v>
      </c>
      <c r="C819" s="312" t="s">
        <v>8</v>
      </c>
      <c r="D819" s="313">
        <v>1223.1099999999999</v>
      </c>
    </row>
    <row r="820" spans="1:4" s="293" customFormat="1" ht="28.8" x14ac:dyDescent="0.3">
      <c r="A820" s="310" t="s">
        <v>10775</v>
      </c>
      <c r="B820" s="311" t="s">
        <v>10776</v>
      </c>
      <c r="C820" s="312" t="s">
        <v>8</v>
      </c>
      <c r="D820" s="313">
        <v>964.75</v>
      </c>
    </row>
    <row r="821" spans="1:4" s="293" customFormat="1" ht="28.8" x14ac:dyDescent="0.3">
      <c r="A821" s="310" t="s">
        <v>10777</v>
      </c>
      <c r="B821" s="311" t="s">
        <v>10778</v>
      </c>
      <c r="C821" s="312" t="s">
        <v>8</v>
      </c>
      <c r="D821" s="313">
        <v>1093.67</v>
      </c>
    </row>
    <row r="822" spans="1:4" s="293" customFormat="1" ht="28.8" x14ac:dyDescent="0.3">
      <c r="A822" s="310" t="s">
        <v>10779</v>
      </c>
      <c r="B822" s="311" t="s">
        <v>10780</v>
      </c>
      <c r="C822" s="312" t="s">
        <v>8</v>
      </c>
      <c r="D822" s="313">
        <v>1073.45</v>
      </c>
    </row>
    <row r="823" spans="1:4" s="293" customFormat="1" ht="28.8" x14ac:dyDescent="0.3">
      <c r="A823" s="310" t="s">
        <v>10781</v>
      </c>
      <c r="B823" s="311" t="s">
        <v>10782</v>
      </c>
      <c r="C823" s="312" t="s">
        <v>8</v>
      </c>
      <c r="D823" s="313">
        <v>1041.8599999999999</v>
      </c>
    </row>
    <row r="824" spans="1:4" s="293" customFormat="1" ht="28.8" x14ac:dyDescent="0.3">
      <c r="A824" s="310" t="s">
        <v>10783</v>
      </c>
      <c r="B824" s="311" t="s">
        <v>10784</v>
      </c>
      <c r="C824" s="312" t="s">
        <v>8</v>
      </c>
      <c r="D824" s="313">
        <v>1015.05</v>
      </c>
    </row>
    <row r="825" spans="1:4" s="293" customFormat="1" ht="28.8" x14ac:dyDescent="0.3">
      <c r="A825" s="310" t="s">
        <v>10785</v>
      </c>
      <c r="B825" s="311" t="s">
        <v>10786</v>
      </c>
      <c r="C825" s="312" t="s">
        <v>8</v>
      </c>
      <c r="D825" s="313">
        <v>938.56</v>
      </c>
    </row>
    <row r="826" spans="1:4" s="293" customFormat="1" ht="28.8" x14ac:dyDescent="0.3">
      <c r="A826" s="310" t="s">
        <v>10787</v>
      </c>
      <c r="B826" s="311" t="s">
        <v>10788</v>
      </c>
      <c r="C826" s="312" t="s">
        <v>8</v>
      </c>
      <c r="D826" s="313">
        <v>899.29</v>
      </c>
    </row>
    <row r="827" spans="1:4" s="293" customFormat="1" ht="28.8" x14ac:dyDescent="0.3">
      <c r="A827" s="310" t="s">
        <v>10789</v>
      </c>
      <c r="B827" s="311" t="s">
        <v>10790</v>
      </c>
      <c r="C827" s="312" t="s">
        <v>8</v>
      </c>
      <c r="D827" s="313">
        <v>1238.22</v>
      </c>
    </row>
    <row r="828" spans="1:4" s="293" customFormat="1" ht="28.8" x14ac:dyDescent="0.3">
      <c r="A828" s="310" t="s">
        <v>10791</v>
      </c>
      <c r="B828" s="311" t="s">
        <v>10792</v>
      </c>
      <c r="C828" s="312" t="s">
        <v>8</v>
      </c>
      <c r="D828" s="313">
        <v>1166.1300000000001</v>
      </c>
    </row>
    <row r="829" spans="1:4" s="293" customFormat="1" ht="28.8" x14ac:dyDescent="0.3">
      <c r="A829" s="310" t="s">
        <v>10793</v>
      </c>
      <c r="B829" s="311" t="s">
        <v>10794</v>
      </c>
      <c r="C829" s="312" t="s">
        <v>8</v>
      </c>
      <c r="D829" s="313">
        <v>1283.0999999999999</v>
      </c>
    </row>
    <row r="830" spans="1:4" s="293" customFormat="1" ht="28.8" x14ac:dyDescent="0.3">
      <c r="A830" s="310" t="s">
        <v>23398</v>
      </c>
      <c r="B830" s="311" t="s">
        <v>23399</v>
      </c>
      <c r="C830" s="312" t="s">
        <v>8</v>
      </c>
      <c r="D830" s="313">
        <v>699.13</v>
      </c>
    </row>
    <row r="831" spans="1:4" s="293" customFormat="1" ht="28.8" x14ac:dyDescent="0.3">
      <c r="A831" s="310" t="s">
        <v>10795</v>
      </c>
      <c r="B831" s="311" t="s">
        <v>10796</v>
      </c>
      <c r="C831" s="312" t="s">
        <v>8</v>
      </c>
      <c r="D831" s="313">
        <v>1113.51</v>
      </c>
    </row>
    <row r="832" spans="1:4" s="293" customFormat="1" ht="28.8" x14ac:dyDescent="0.3">
      <c r="A832" s="310" t="s">
        <v>10797</v>
      </c>
      <c r="B832" s="311" t="s">
        <v>10798</v>
      </c>
      <c r="C832" s="312" t="s">
        <v>8</v>
      </c>
      <c r="D832" s="313">
        <v>1491.8</v>
      </c>
    </row>
    <row r="833" spans="1:4" s="293" customFormat="1" x14ac:dyDescent="0.3">
      <c r="A833" s="310" t="s">
        <v>10799</v>
      </c>
      <c r="B833" s="311" t="s">
        <v>10800</v>
      </c>
      <c r="C833" s="312" t="s">
        <v>8</v>
      </c>
      <c r="D833" s="313">
        <v>843.86</v>
      </c>
    </row>
    <row r="834" spans="1:4" s="293" customFormat="1" ht="43.2" x14ac:dyDescent="0.3">
      <c r="A834" s="310" t="s">
        <v>10801</v>
      </c>
      <c r="B834" s="311" t="s">
        <v>10802</v>
      </c>
      <c r="C834" s="312" t="s">
        <v>9</v>
      </c>
      <c r="D834" s="313">
        <v>258.14999999999998</v>
      </c>
    </row>
    <row r="835" spans="1:4" s="293" customFormat="1" x14ac:dyDescent="0.3">
      <c r="A835" s="310" t="s">
        <v>10803</v>
      </c>
      <c r="B835" s="311" t="s">
        <v>10804</v>
      </c>
      <c r="C835" s="312" t="s">
        <v>8</v>
      </c>
      <c r="D835" s="313">
        <v>363.51</v>
      </c>
    </row>
    <row r="836" spans="1:4" s="293" customFormat="1" x14ac:dyDescent="0.3">
      <c r="A836" s="310" t="s">
        <v>10805</v>
      </c>
      <c r="B836" s="311" t="s">
        <v>10806</v>
      </c>
      <c r="C836" s="312" t="s">
        <v>8</v>
      </c>
      <c r="D836" s="313">
        <v>537.03</v>
      </c>
    </row>
    <row r="837" spans="1:4" s="293" customFormat="1" x14ac:dyDescent="0.3">
      <c r="A837" s="310" t="s">
        <v>10807</v>
      </c>
      <c r="B837" s="311" t="s">
        <v>10808</v>
      </c>
      <c r="C837" s="312" t="s">
        <v>8</v>
      </c>
      <c r="D837" s="313">
        <v>235.86</v>
      </c>
    </row>
    <row r="838" spans="1:4" s="293" customFormat="1" x14ac:dyDescent="0.3">
      <c r="A838" s="310" t="s">
        <v>10809</v>
      </c>
      <c r="B838" s="311" t="s">
        <v>10810</v>
      </c>
      <c r="C838" s="312" t="s">
        <v>8</v>
      </c>
      <c r="D838" s="313">
        <v>332.27</v>
      </c>
    </row>
    <row r="839" spans="1:4" s="293" customFormat="1" ht="28.8" x14ac:dyDescent="0.3">
      <c r="A839" s="310" t="s">
        <v>10811</v>
      </c>
      <c r="B839" s="311" t="s">
        <v>23400</v>
      </c>
      <c r="C839" s="312" t="s">
        <v>8</v>
      </c>
      <c r="D839" s="313">
        <v>391.48</v>
      </c>
    </row>
    <row r="840" spans="1:4" s="293" customFormat="1" x14ac:dyDescent="0.3">
      <c r="A840" s="310" t="s">
        <v>10812</v>
      </c>
      <c r="B840" s="311" t="s">
        <v>23401</v>
      </c>
      <c r="C840" s="312" t="s">
        <v>8</v>
      </c>
      <c r="D840" s="313">
        <v>388.05</v>
      </c>
    </row>
    <row r="841" spans="1:4" s="293" customFormat="1" ht="28.8" x14ac:dyDescent="0.3">
      <c r="A841" s="310" t="s">
        <v>10813</v>
      </c>
      <c r="B841" s="311" t="s">
        <v>23402</v>
      </c>
      <c r="C841" s="312" t="s">
        <v>8</v>
      </c>
      <c r="D841" s="313">
        <v>553.24</v>
      </c>
    </row>
    <row r="842" spans="1:4" s="293" customFormat="1" ht="28.8" x14ac:dyDescent="0.3">
      <c r="A842" s="310" t="s">
        <v>10814</v>
      </c>
      <c r="B842" s="311" t="s">
        <v>10815</v>
      </c>
      <c r="C842" s="312" t="s">
        <v>8</v>
      </c>
      <c r="D842" s="313">
        <v>445.38</v>
      </c>
    </row>
    <row r="843" spans="1:4" s="293" customFormat="1" ht="28.8" x14ac:dyDescent="0.3">
      <c r="A843" s="310" t="s">
        <v>10816</v>
      </c>
      <c r="B843" s="311" t="s">
        <v>10817</v>
      </c>
      <c r="C843" s="312" t="s">
        <v>8</v>
      </c>
      <c r="D843" s="313">
        <v>891.9</v>
      </c>
    </row>
    <row r="844" spans="1:4" s="293" customFormat="1" ht="28.8" x14ac:dyDescent="0.3">
      <c r="A844" s="310" t="s">
        <v>10818</v>
      </c>
      <c r="B844" s="311" t="s">
        <v>10819</v>
      </c>
      <c r="C844" s="312" t="s">
        <v>8</v>
      </c>
      <c r="D844" s="313">
        <v>1012.75</v>
      </c>
    </row>
    <row r="845" spans="1:4" s="293" customFormat="1" ht="28.8" x14ac:dyDescent="0.3">
      <c r="A845" s="310" t="s">
        <v>10820</v>
      </c>
      <c r="B845" s="311" t="s">
        <v>10821</v>
      </c>
      <c r="C845" s="312" t="s">
        <v>8</v>
      </c>
      <c r="D845" s="313">
        <v>881.17</v>
      </c>
    </row>
    <row r="846" spans="1:4" s="293" customFormat="1" x14ac:dyDescent="0.3">
      <c r="A846" s="310" t="s">
        <v>10822</v>
      </c>
      <c r="B846" s="311" t="s">
        <v>10823</v>
      </c>
      <c r="C846" s="312" t="s">
        <v>8</v>
      </c>
      <c r="D846" s="313">
        <v>1154.1199999999999</v>
      </c>
    </row>
    <row r="847" spans="1:4" s="293" customFormat="1" ht="28.8" x14ac:dyDescent="0.3">
      <c r="A847" s="310" t="s">
        <v>10824</v>
      </c>
      <c r="B847" s="311" t="s">
        <v>10825</v>
      </c>
      <c r="C847" s="312" t="s">
        <v>8</v>
      </c>
      <c r="D847" s="313">
        <v>1078.1199999999999</v>
      </c>
    </row>
    <row r="848" spans="1:4" s="293" customFormat="1" x14ac:dyDescent="0.3">
      <c r="A848" s="310" t="s">
        <v>10826</v>
      </c>
      <c r="B848" s="311" t="s">
        <v>10827</v>
      </c>
      <c r="C848" s="312" t="s">
        <v>8</v>
      </c>
      <c r="D848" s="313">
        <v>787.23</v>
      </c>
    </row>
    <row r="849" spans="1:4" s="293" customFormat="1" x14ac:dyDescent="0.3">
      <c r="A849" s="310" t="s">
        <v>10828</v>
      </c>
      <c r="B849" s="311" t="s">
        <v>10829</v>
      </c>
      <c r="C849" s="312" t="s">
        <v>8</v>
      </c>
      <c r="D849" s="313">
        <v>857.56</v>
      </c>
    </row>
    <row r="850" spans="1:4" s="293" customFormat="1" ht="43.2" x14ac:dyDescent="0.3">
      <c r="A850" s="310" t="s">
        <v>10830</v>
      </c>
      <c r="B850" s="311" t="s">
        <v>23403</v>
      </c>
      <c r="C850" s="312" t="s">
        <v>8</v>
      </c>
      <c r="D850" s="313">
        <v>644.62</v>
      </c>
    </row>
    <row r="851" spans="1:4" s="293" customFormat="1" ht="28.8" x14ac:dyDescent="0.3">
      <c r="A851" s="310" t="s">
        <v>10831</v>
      </c>
      <c r="B851" s="311" t="s">
        <v>23404</v>
      </c>
      <c r="C851" s="312" t="s">
        <v>8</v>
      </c>
      <c r="D851" s="313">
        <v>586.51</v>
      </c>
    </row>
    <row r="852" spans="1:4" s="293" customFormat="1" ht="28.8" x14ac:dyDescent="0.3">
      <c r="A852" s="310" t="s">
        <v>10832</v>
      </c>
      <c r="B852" s="311" t="s">
        <v>23405</v>
      </c>
      <c r="C852" s="312" t="s">
        <v>8</v>
      </c>
      <c r="D852" s="313">
        <v>1613.17</v>
      </c>
    </row>
    <row r="853" spans="1:4" s="293" customFormat="1" ht="43.2" x14ac:dyDescent="0.3">
      <c r="A853" s="310" t="s">
        <v>10833</v>
      </c>
      <c r="B853" s="311" t="s">
        <v>10834</v>
      </c>
      <c r="C853" s="312" t="s">
        <v>8</v>
      </c>
      <c r="D853" s="313">
        <v>1391.19</v>
      </c>
    </row>
    <row r="854" spans="1:4" s="293" customFormat="1" ht="28.8" x14ac:dyDescent="0.3">
      <c r="A854" s="310" t="s">
        <v>10835</v>
      </c>
      <c r="B854" s="311" t="s">
        <v>10836</v>
      </c>
      <c r="C854" s="312" t="s">
        <v>8</v>
      </c>
      <c r="D854" s="313">
        <v>781.02</v>
      </c>
    </row>
    <row r="855" spans="1:4" s="293" customFormat="1" ht="28.8" x14ac:dyDescent="0.3">
      <c r="A855" s="310" t="s">
        <v>10837</v>
      </c>
      <c r="B855" s="311" t="s">
        <v>10838</v>
      </c>
      <c r="C855" s="312" t="s">
        <v>8</v>
      </c>
      <c r="D855" s="313">
        <v>932.83</v>
      </c>
    </row>
    <row r="856" spans="1:4" s="293" customFormat="1" ht="28.8" x14ac:dyDescent="0.3">
      <c r="A856" s="310" t="s">
        <v>10839</v>
      </c>
      <c r="B856" s="311" t="s">
        <v>10840</v>
      </c>
      <c r="C856" s="312" t="s">
        <v>8</v>
      </c>
      <c r="D856" s="313">
        <v>924.53</v>
      </c>
    </row>
    <row r="857" spans="1:4" s="293" customFormat="1" ht="28.8" x14ac:dyDescent="0.3">
      <c r="A857" s="310" t="s">
        <v>10841</v>
      </c>
      <c r="B857" s="311" t="s">
        <v>10842</v>
      </c>
      <c r="C857" s="312" t="s">
        <v>8</v>
      </c>
      <c r="D857" s="313">
        <v>1318.3</v>
      </c>
    </row>
    <row r="858" spans="1:4" s="293" customFormat="1" ht="28.8" x14ac:dyDescent="0.3">
      <c r="A858" s="310" t="s">
        <v>10843</v>
      </c>
      <c r="B858" s="311" t="s">
        <v>23406</v>
      </c>
      <c r="C858" s="312" t="s">
        <v>16</v>
      </c>
      <c r="D858" s="313">
        <v>315.41000000000003</v>
      </c>
    </row>
    <row r="859" spans="1:4" s="293" customFormat="1" ht="43.2" x14ac:dyDescent="0.3">
      <c r="A859" s="310" t="s">
        <v>10844</v>
      </c>
      <c r="B859" s="311" t="s">
        <v>23407</v>
      </c>
      <c r="C859" s="312" t="s">
        <v>16</v>
      </c>
      <c r="D859" s="313">
        <v>241.37</v>
      </c>
    </row>
    <row r="860" spans="1:4" s="293" customFormat="1" ht="43.2" x14ac:dyDescent="0.3">
      <c r="A860" s="310" t="s">
        <v>10845</v>
      </c>
      <c r="B860" s="311" t="s">
        <v>23408</v>
      </c>
      <c r="C860" s="312" t="s">
        <v>16</v>
      </c>
      <c r="D860" s="313">
        <v>313.98</v>
      </c>
    </row>
    <row r="861" spans="1:4" s="293" customFormat="1" x14ac:dyDescent="0.3">
      <c r="A861" s="310" t="s">
        <v>10846</v>
      </c>
      <c r="B861" s="311" t="s">
        <v>10847</v>
      </c>
      <c r="C861" s="312" t="s">
        <v>8</v>
      </c>
      <c r="D861" s="313">
        <v>1194.25</v>
      </c>
    </row>
    <row r="862" spans="1:4" s="293" customFormat="1" ht="28.8" x14ac:dyDescent="0.3">
      <c r="A862" s="310" t="s">
        <v>10848</v>
      </c>
      <c r="B862" s="311" t="s">
        <v>23409</v>
      </c>
      <c r="C862" s="312" t="s">
        <v>8</v>
      </c>
      <c r="D862" s="313">
        <v>793.57</v>
      </c>
    </row>
    <row r="863" spans="1:4" s="293" customFormat="1" ht="43.2" x14ac:dyDescent="0.3">
      <c r="A863" s="310" t="s">
        <v>10849</v>
      </c>
      <c r="B863" s="311" t="s">
        <v>10850</v>
      </c>
      <c r="C863" s="312" t="s">
        <v>9</v>
      </c>
      <c r="D863" s="313">
        <v>136.84</v>
      </c>
    </row>
    <row r="864" spans="1:4" s="293" customFormat="1" ht="43.2" x14ac:dyDescent="0.3">
      <c r="A864" s="310" t="s">
        <v>10851</v>
      </c>
      <c r="B864" s="311" t="s">
        <v>10852</v>
      </c>
      <c r="C864" s="312" t="s">
        <v>9</v>
      </c>
      <c r="D864" s="313">
        <v>298.62</v>
      </c>
    </row>
    <row r="865" spans="1:4" s="293" customFormat="1" ht="28.8" x14ac:dyDescent="0.3">
      <c r="A865" s="310" t="s">
        <v>10853</v>
      </c>
      <c r="B865" s="311" t="s">
        <v>10854</v>
      </c>
      <c r="C865" s="312" t="s">
        <v>8</v>
      </c>
      <c r="D865" s="313">
        <v>217.47</v>
      </c>
    </row>
    <row r="866" spans="1:4" s="293" customFormat="1" ht="43.2" x14ac:dyDescent="0.3">
      <c r="A866" s="310" t="s">
        <v>10855</v>
      </c>
      <c r="B866" s="311" t="s">
        <v>10856</v>
      </c>
      <c r="C866" s="312" t="s">
        <v>8</v>
      </c>
      <c r="D866" s="313">
        <v>2641.17</v>
      </c>
    </row>
    <row r="867" spans="1:4" s="293" customFormat="1" x14ac:dyDescent="0.3">
      <c r="A867" s="310" t="s">
        <v>10857</v>
      </c>
      <c r="B867" s="311" t="s">
        <v>10858</v>
      </c>
      <c r="C867" s="312" t="s">
        <v>8</v>
      </c>
      <c r="D867" s="313">
        <v>173.64</v>
      </c>
    </row>
    <row r="868" spans="1:4" s="293" customFormat="1" x14ac:dyDescent="0.3">
      <c r="A868" s="310" t="s">
        <v>10859</v>
      </c>
      <c r="B868" s="311" t="s">
        <v>23410</v>
      </c>
      <c r="C868" s="312" t="s">
        <v>8</v>
      </c>
      <c r="D868" s="313">
        <v>571.25</v>
      </c>
    </row>
    <row r="869" spans="1:4" s="293" customFormat="1" x14ac:dyDescent="0.3">
      <c r="A869" s="310" t="s">
        <v>10860</v>
      </c>
      <c r="B869" s="311" t="s">
        <v>10861</v>
      </c>
      <c r="C869" s="312" t="s">
        <v>8</v>
      </c>
      <c r="D869" s="313">
        <v>321.92</v>
      </c>
    </row>
    <row r="870" spans="1:4" s="293" customFormat="1" ht="28.8" x14ac:dyDescent="0.3">
      <c r="A870" s="310" t="s">
        <v>10862</v>
      </c>
      <c r="B870" s="311" t="s">
        <v>10863</v>
      </c>
      <c r="C870" s="312" t="s">
        <v>8</v>
      </c>
      <c r="D870" s="313">
        <v>695.43</v>
      </c>
    </row>
    <row r="871" spans="1:4" s="293" customFormat="1" x14ac:dyDescent="0.3">
      <c r="A871" s="310" t="s">
        <v>10864</v>
      </c>
      <c r="B871" s="311" t="s">
        <v>10865</v>
      </c>
      <c r="C871" s="312" t="s">
        <v>8</v>
      </c>
      <c r="D871" s="313">
        <v>423.2</v>
      </c>
    </row>
    <row r="872" spans="1:4" s="293" customFormat="1" ht="28.8" x14ac:dyDescent="0.3">
      <c r="A872" s="310" t="s">
        <v>10866</v>
      </c>
      <c r="B872" s="311" t="s">
        <v>10867</v>
      </c>
      <c r="C872" s="312" t="s">
        <v>8</v>
      </c>
      <c r="D872" s="313">
        <v>521.13</v>
      </c>
    </row>
    <row r="873" spans="1:4" s="293" customFormat="1" x14ac:dyDescent="0.3">
      <c r="A873" s="310" t="s">
        <v>23411</v>
      </c>
      <c r="B873" s="311" t="s">
        <v>23412</v>
      </c>
      <c r="C873" s="312" t="s">
        <v>8</v>
      </c>
      <c r="D873" s="313">
        <v>308.74</v>
      </c>
    </row>
    <row r="874" spans="1:4" s="293" customFormat="1" ht="28.8" x14ac:dyDescent="0.3">
      <c r="A874" s="310" t="s">
        <v>10868</v>
      </c>
      <c r="B874" s="311" t="s">
        <v>10869</v>
      </c>
      <c r="C874" s="312" t="s">
        <v>8</v>
      </c>
      <c r="D874" s="313">
        <v>5765.86</v>
      </c>
    </row>
    <row r="875" spans="1:4" s="293" customFormat="1" ht="28.8" x14ac:dyDescent="0.3">
      <c r="A875" s="310" t="s">
        <v>10870</v>
      </c>
      <c r="B875" s="311" t="s">
        <v>10871</v>
      </c>
      <c r="C875" s="312" t="s">
        <v>8</v>
      </c>
      <c r="D875" s="313">
        <v>252.06</v>
      </c>
    </row>
    <row r="876" spans="1:4" s="293" customFormat="1" x14ac:dyDescent="0.3">
      <c r="A876" s="310" t="s">
        <v>10872</v>
      </c>
      <c r="B876" s="311" t="s">
        <v>10873</v>
      </c>
      <c r="C876" s="312" t="s">
        <v>8</v>
      </c>
      <c r="D876" s="313">
        <v>109.76</v>
      </c>
    </row>
    <row r="877" spans="1:4" s="293" customFormat="1" ht="28.8" x14ac:dyDescent="0.3">
      <c r="A877" s="310" t="s">
        <v>10874</v>
      </c>
      <c r="B877" s="311" t="s">
        <v>10875</v>
      </c>
      <c r="C877" s="312" t="s">
        <v>8</v>
      </c>
      <c r="D877" s="313">
        <v>891.94</v>
      </c>
    </row>
    <row r="878" spans="1:4" s="293" customFormat="1" x14ac:dyDescent="0.3">
      <c r="A878" s="310" t="s">
        <v>10876</v>
      </c>
      <c r="B878" s="311" t="s">
        <v>10877</v>
      </c>
      <c r="C878" s="312" t="s">
        <v>8</v>
      </c>
      <c r="D878" s="313">
        <v>404.58</v>
      </c>
    </row>
    <row r="879" spans="1:4" s="293" customFormat="1" ht="28.8" x14ac:dyDescent="0.3">
      <c r="A879" s="310" t="s">
        <v>23413</v>
      </c>
      <c r="B879" s="311" t="s">
        <v>23414</v>
      </c>
      <c r="C879" s="312" t="s">
        <v>8</v>
      </c>
      <c r="D879" s="313">
        <v>148.4</v>
      </c>
    </row>
    <row r="880" spans="1:4" s="293" customFormat="1" x14ac:dyDescent="0.3">
      <c r="A880" s="310" t="s">
        <v>10878</v>
      </c>
      <c r="B880" s="311" t="s">
        <v>10879</v>
      </c>
      <c r="C880" s="312" t="s">
        <v>8</v>
      </c>
      <c r="D880" s="313">
        <v>201.87</v>
      </c>
    </row>
    <row r="881" spans="1:4" s="293" customFormat="1" x14ac:dyDescent="0.3">
      <c r="A881" s="310" t="s">
        <v>10880</v>
      </c>
      <c r="B881" s="311" t="s">
        <v>10881</v>
      </c>
      <c r="C881" s="312" t="s">
        <v>8</v>
      </c>
      <c r="D881" s="313">
        <v>344.22</v>
      </c>
    </row>
    <row r="882" spans="1:4" s="293" customFormat="1" x14ac:dyDescent="0.3">
      <c r="A882" s="310" t="s">
        <v>10882</v>
      </c>
      <c r="B882" s="311" t="s">
        <v>10883</v>
      </c>
      <c r="C882" s="312" t="s">
        <v>8</v>
      </c>
      <c r="D882" s="313">
        <v>357.36</v>
      </c>
    </row>
    <row r="883" spans="1:4" s="293" customFormat="1" x14ac:dyDescent="0.3">
      <c r="A883" s="310" t="s">
        <v>10884</v>
      </c>
      <c r="B883" s="311" t="s">
        <v>10885</v>
      </c>
      <c r="C883" s="312" t="s">
        <v>8</v>
      </c>
      <c r="D883" s="313">
        <v>54.81</v>
      </c>
    </row>
    <row r="884" spans="1:4" s="293" customFormat="1" x14ac:dyDescent="0.3">
      <c r="A884" s="310" t="s">
        <v>10886</v>
      </c>
      <c r="B884" s="311" t="s">
        <v>10887</v>
      </c>
      <c r="C884" s="312" t="s">
        <v>8</v>
      </c>
      <c r="D884" s="313">
        <v>93.32</v>
      </c>
    </row>
    <row r="885" spans="1:4" s="293" customFormat="1" x14ac:dyDescent="0.3">
      <c r="A885" s="310" t="s">
        <v>10888</v>
      </c>
      <c r="B885" s="311" t="s">
        <v>10889</v>
      </c>
      <c r="C885" s="312" t="s">
        <v>8</v>
      </c>
      <c r="D885" s="313">
        <v>106.69</v>
      </c>
    </row>
    <row r="886" spans="1:4" s="293" customFormat="1" x14ac:dyDescent="0.3">
      <c r="A886" s="310" t="s">
        <v>10890</v>
      </c>
      <c r="B886" s="311" t="s">
        <v>10891</v>
      </c>
      <c r="C886" s="312" t="s">
        <v>8</v>
      </c>
      <c r="D886" s="313">
        <v>103.73</v>
      </c>
    </row>
    <row r="887" spans="1:4" s="293" customFormat="1" x14ac:dyDescent="0.3">
      <c r="A887" s="310" t="s">
        <v>10892</v>
      </c>
      <c r="B887" s="311" t="s">
        <v>10893</v>
      </c>
      <c r="C887" s="312" t="s">
        <v>8</v>
      </c>
      <c r="D887" s="313">
        <v>207.68</v>
      </c>
    </row>
    <row r="888" spans="1:4" s="293" customFormat="1" x14ac:dyDescent="0.3">
      <c r="A888" s="310" t="s">
        <v>10894</v>
      </c>
      <c r="B888" s="311" t="s">
        <v>10895</v>
      </c>
      <c r="C888" s="312" t="s">
        <v>8</v>
      </c>
      <c r="D888" s="313">
        <v>275.25</v>
      </c>
    </row>
    <row r="889" spans="1:4" s="293" customFormat="1" x14ac:dyDescent="0.3">
      <c r="A889" s="310" t="s">
        <v>10896</v>
      </c>
      <c r="B889" s="311" t="s">
        <v>10897</v>
      </c>
      <c r="C889" s="312" t="s">
        <v>8</v>
      </c>
      <c r="D889" s="313">
        <v>225.87</v>
      </c>
    </row>
    <row r="890" spans="1:4" s="293" customFormat="1" x14ac:dyDescent="0.3">
      <c r="A890" s="310" t="s">
        <v>10898</v>
      </c>
      <c r="B890" s="311" t="s">
        <v>10899</v>
      </c>
      <c r="C890" s="312" t="s">
        <v>8</v>
      </c>
      <c r="D890" s="313">
        <v>160.16</v>
      </c>
    </row>
    <row r="891" spans="1:4" s="293" customFormat="1" x14ac:dyDescent="0.3">
      <c r="A891" s="310" t="s">
        <v>10900</v>
      </c>
      <c r="B891" s="311" t="s">
        <v>10901</v>
      </c>
      <c r="C891" s="312" t="s">
        <v>8</v>
      </c>
      <c r="D891" s="313">
        <v>184.73</v>
      </c>
    </row>
    <row r="892" spans="1:4" s="293" customFormat="1" x14ac:dyDescent="0.3">
      <c r="A892" s="310" t="s">
        <v>10902</v>
      </c>
      <c r="B892" s="311" t="s">
        <v>10903</v>
      </c>
      <c r="C892" s="312" t="s">
        <v>8</v>
      </c>
      <c r="D892" s="313">
        <v>371.92</v>
      </c>
    </row>
    <row r="893" spans="1:4" s="293" customFormat="1" x14ac:dyDescent="0.3">
      <c r="A893" s="310" t="s">
        <v>10904</v>
      </c>
      <c r="B893" s="311" t="s">
        <v>10905</v>
      </c>
      <c r="C893" s="312" t="s">
        <v>8</v>
      </c>
      <c r="D893" s="313">
        <v>362.45</v>
      </c>
    </row>
    <row r="894" spans="1:4" s="293" customFormat="1" ht="43.2" x14ac:dyDescent="0.3">
      <c r="A894" s="310" t="s">
        <v>10906</v>
      </c>
      <c r="B894" s="311" t="s">
        <v>10907</v>
      </c>
      <c r="C894" s="312" t="s">
        <v>8</v>
      </c>
      <c r="D894" s="313">
        <v>3834.76</v>
      </c>
    </row>
    <row r="895" spans="1:4" s="293" customFormat="1" ht="28.8" x14ac:dyDescent="0.3">
      <c r="A895" s="310" t="s">
        <v>10908</v>
      </c>
      <c r="B895" s="311" t="s">
        <v>10909</v>
      </c>
      <c r="C895" s="312" t="s">
        <v>16</v>
      </c>
      <c r="D895" s="313">
        <v>51.26</v>
      </c>
    </row>
    <row r="896" spans="1:4" s="293" customFormat="1" ht="43.2" x14ac:dyDescent="0.3">
      <c r="A896" s="310" t="s">
        <v>10910</v>
      </c>
      <c r="B896" s="311" t="s">
        <v>23415</v>
      </c>
      <c r="C896" s="312" t="s">
        <v>9</v>
      </c>
      <c r="D896" s="313">
        <v>557.54</v>
      </c>
    </row>
    <row r="897" spans="1:4" s="293" customFormat="1" ht="28.8" x14ac:dyDescent="0.3">
      <c r="A897" s="310" t="s">
        <v>10911</v>
      </c>
      <c r="B897" s="311" t="s">
        <v>10912</v>
      </c>
      <c r="C897" s="312" t="s">
        <v>9</v>
      </c>
      <c r="D897" s="313">
        <v>1153.99</v>
      </c>
    </row>
    <row r="898" spans="1:4" s="293" customFormat="1" ht="28.8" x14ac:dyDescent="0.3">
      <c r="A898" s="310" t="s">
        <v>10913</v>
      </c>
      <c r="B898" s="311" t="s">
        <v>10914</v>
      </c>
      <c r="C898" s="312" t="s">
        <v>23231</v>
      </c>
      <c r="D898" s="313">
        <v>1341.56</v>
      </c>
    </row>
    <row r="899" spans="1:4" s="293" customFormat="1" x14ac:dyDescent="0.3">
      <c r="A899" s="310" t="s">
        <v>10915</v>
      </c>
      <c r="B899" s="311" t="s">
        <v>10916</v>
      </c>
      <c r="C899" s="312" t="s">
        <v>23231</v>
      </c>
      <c r="D899" s="313">
        <v>7.96</v>
      </c>
    </row>
    <row r="900" spans="1:4" s="293" customFormat="1" ht="28.8" x14ac:dyDescent="0.3">
      <c r="A900" s="310" t="s">
        <v>10917</v>
      </c>
      <c r="B900" s="311" t="s">
        <v>10918</v>
      </c>
      <c r="C900" s="312" t="s">
        <v>9</v>
      </c>
      <c r="D900" s="313">
        <v>167.25</v>
      </c>
    </row>
    <row r="901" spans="1:4" s="293" customFormat="1" ht="28.8" x14ac:dyDescent="0.3">
      <c r="A901" s="310" t="s">
        <v>10919</v>
      </c>
      <c r="B901" s="311" t="s">
        <v>10920</v>
      </c>
      <c r="C901" s="312" t="s">
        <v>9</v>
      </c>
      <c r="D901" s="313">
        <v>72.98</v>
      </c>
    </row>
    <row r="902" spans="1:4" s="293" customFormat="1" ht="28.8" x14ac:dyDescent="0.3">
      <c r="A902" s="310" t="s">
        <v>10921</v>
      </c>
      <c r="B902" s="311" t="s">
        <v>10922</v>
      </c>
      <c r="C902" s="312" t="s">
        <v>9</v>
      </c>
      <c r="D902" s="313">
        <v>89.78</v>
      </c>
    </row>
    <row r="903" spans="1:4" s="293" customFormat="1" ht="28.8" x14ac:dyDescent="0.3">
      <c r="A903" s="310" t="s">
        <v>10923</v>
      </c>
      <c r="B903" s="311" t="s">
        <v>23416</v>
      </c>
      <c r="C903" s="312" t="s">
        <v>23231</v>
      </c>
      <c r="D903" s="313">
        <v>235.63</v>
      </c>
    </row>
    <row r="904" spans="1:4" s="293" customFormat="1" ht="28.8" x14ac:dyDescent="0.3">
      <c r="A904" s="310" t="s">
        <v>10924</v>
      </c>
      <c r="B904" s="311" t="s">
        <v>10925</v>
      </c>
      <c r="C904" s="312" t="s">
        <v>9</v>
      </c>
      <c r="D904" s="313">
        <v>69.28</v>
      </c>
    </row>
    <row r="905" spans="1:4" s="293" customFormat="1" ht="28.8" x14ac:dyDescent="0.3">
      <c r="A905" s="310" t="s">
        <v>10926</v>
      </c>
      <c r="B905" s="311" t="s">
        <v>10927</v>
      </c>
      <c r="C905" s="312" t="s">
        <v>9</v>
      </c>
      <c r="D905" s="313">
        <v>105.51</v>
      </c>
    </row>
    <row r="906" spans="1:4" s="293" customFormat="1" ht="28.8" x14ac:dyDescent="0.3">
      <c r="A906" s="310" t="s">
        <v>10928</v>
      </c>
      <c r="B906" s="311" t="s">
        <v>23417</v>
      </c>
      <c r="C906" s="312" t="s">
        <v>9</v>
      </c>
      <c r="D906" s="313">
        <v>71.13</v>
      </c>
    </row>
    <row r="907" spans="1:4" s="293" customFormat="1" ht="28.8" x14ac:dyDescent="0.3">
      <c r="A907" s="310" t="s">
        <v>10929</v>
      </c>
      <c r="B907" s="311" t="s">
        <v>10930</v>
      </c>
      <c r="C907" s="312" t="s">
        <v>9</v>
      </c>
      <c r="D907" s="313">
        <v>217.92</v>
      </c>
    </row>
    <row r="908" spans="1:4" s="293" customFormat="1" ht="28.8" x14ac:dyDescent="0.3">
      <c r="A908" s="310" t="s">
        <v>10931</v>
      </c>
      <c r="B908" s="311" t="s">
        <v>10932</v>
      </c>
      <c r="C908" s="312" t="s">
        <v>9</v>
      </c>
      <c r="D908" s="313">
        <v>175.23</v>
      </c>
    </row>
    <row r="909" spans="1:4" s="293" customFormat="1" ht="28.8" x14ac:dyDescent="0.3">
      <c r="A909" s="310" t="s">
        <v>10933</v>
      </c>
      <c r="B909" s="311" t="s">
        <v>23418</v>
      </c>
      <c r="C909" s="312" t="s">
        <v>9</v>
      </c>
      <c r="D909" s="313">
        <v>191.64</v>
      </c>
    </row>
    <row r="910" spans="1:4" s="293" customFormat="1" ht="28.8" x14ac:dyDescent="0.3">
      <c r="A910" s="310" t="s">
        <v>10934</v>
      </c>
      <c r="B910" s="311" t="s">
        <v>10935</v>
      </c>
      <c r="C910" s="312" t="s">
        <v>9</v>
      </c>
      <c r="D910" s="313">
        <v>404.39</v>
      </c>
    </row>
    <row r="911" spans="1:4" s="293" customFormat="1" ht="28.8" x14ac:dyDescent="0.3">
      <c r="A911" s="310" t="s">
        <v>10936</v>
      </c>
      <c r="B911" s="311" t="s">
        <v>10937</v>
      </c>
      <c r="C911" s="312" t="s">
        <v>9</v>
      </c>
      <c r="D911" s="313">
        <v>178.71</v>
      </c>
    </row>
    <row r="912" spans="1:4" s="293" customFormat="1" x14ac:dyDescent="0.3">
      <c r="A912" s="310" t="s">
        <v>23419</v>
      </c>
      <c r="B912" s="311" t="s">
        <v>23420</v>
      </c>
      <c r="C912" s="312" t="s">
        <v>9</v>
      </c>
      <c r="D912" s="313">
        <v>40.880000000000003</v>
      </c>
    </row>
    <row r="913" spans="1:4" s="293" customFormat="1" ht="28.8" x14ac:dyDescent="0.3">
      <c r="A913" s="310" t="s">
        <v>10938</v>
      </c>
      <c r="B913" s="311" t="s">
        <v>10939</v>
      </c>
      <c r="C913" s="312" t="s">
        <v>9</v>
      </c>
      <c r="D913" s="313">
        <v>42.82</v>
      </c>
    </row>
    <row r="914" spans="1:4" s="293" customFormat="1" x14ac:dyDescent="0.3">
      <c r="A914" s="310" t="s">
        <v>10940</v>
      </c>
      <c r="B914" s="311" t="s">
        <v>10941</v>
      </c>
      <c r="C914" s="312" t="s">
        <v>9</v>
      </c>
      <c r="D914" s="313">
        <v>36.86</v>
      </c>
    </row>
    <row r="915" spans="1:4" s="293" customFormat="1" ht="28.8" x14ac:dyDescent="0.3">
      <c r="A915" s="310" t="s">
        <v>10942</v>
      </c>
      <c r="B915" s="311" t="s">
        <v>10943</v>
      </c>
      <c r="C915" s="312" t="s">
        <v>9</v>
      </c>
      <c r="D915" s="313">
        <v>28.87</v>
      </c>
    </row>
    <row r="916" spans="1:4" s="293" customFormat="1" x14ac:dyDescent="0.3">
      <c r="A916" s="310" t="s">
        <v>10944</v>
      </c>
      <c r="B916" s="311" t="s">
        <v>10945</v>
      </c>
      <c r="C916" s="312" t="s">
        <v>9</v>
      </c>
      <c r="D916" s="313">
        <v>261.56</v>
      </c>
    </row>
    <row r="917" spans="1:4" s="293" customFormat="1" x14ac:dyDescent="0.3">
      <c r="A917" s="310" t="s">
        <v>10946</v>
      </c>
      <c r="B917" s="311" t="s">
        <v>10947</v>
      </c>
      <c r="C917" s="312" t="s">
        <v>9</v>
      </c>
      <c r="D917" s="313">
        <v>380.37</v>
      </c>
    </row>
    <row r="918" spans="1:4" s="293" customFormat="1" ht="28.8" x14ac:dyDescent="0.3">
      <c r="A918" s="310" t="s">
        <v>10948</v>
      </c>
      <c r="B918" s="311" t="s">
        <v>10949</v>
      </c>
      <c r="C918" s="312" t="s">
        <v>23231</v>
      </c>
      <c r="D918" s="313">
        <v>28.62</v>
      </c>
    </row>
    <row r="919" spans="1:4" s="293" customFormat="1" ht="28.8" x14ac:dyDescent="0.3">
      <c r="A919" s="310" t="s">
        <v>23421</v>
      </c>
      <c r="B919" s="311" t="s">
        <v>23422</v>
      </c>
      <c r="C919" s="312" t="s">
        <v>9</v>
      </c>
      <c r="D919" s="313">
        <v>121.94</v>
      </c>
    </row>
    <row r="920" spans="1:4" s="293" customFormat="1" ht="43.2" x14ac:dyDescent="0.3">
      <c r="A920" s="310" t="s">
        <v>10950</v>
      </c>
      <c r="B920" s="311" t="s">
        <v>10951</v>
      </c>
      <c r="C920" s="312" t="s">
        <v>9</v>
      </c>
      <c r="D920" s="313">
        <v>164.56</v>
      </c>
    </row>
    <row r="921" spans="1:4" s="293" customFormat="1" x14ac:dyDescent="0.3">
      <c r="A921" s="310" t="s">
        <v>10952</v>
      </c>
      <c r="B921" s="311" t="s">
        <v>10953</v>
      </c>
      <c r="C921" s="312" t="s">
        <v>9</v>
      </c>
      <c r="D921" s="313">
        <v>211.18</v>
      </c>
    </row>
    <row r="922" spans="1:4" s="293" customFormat="1" ht="28.8" x14ac:dyDescent="0.3">
      <c r="A922" s="310" t="s">
        <v>10954</v>
      </c>
      <c r="B922" s="311" t="s">
        <v>10955</v>
      </c>
      <c r="C922" s="312" t="s">
        <v>9</v>
      </c>
      <c r="D922" s="313">
        <v>29.19</v>
      </c>
    </row>
    <row r="923" spans="1:4" s="293" customFormat="1" ht="28.8" x14ac:dyDescent="0.3">
      <c r="A923" s="310" t="s">
        <v>10956</v>
      </c>
      <c r="B923" s="311" t="s">
        <v>10957</v>
      </c>
      <c r="C923" s="312" t="s">
        <v>9</v>
      </c>
      <c r="D923" s="313">
        <v>80.680000000000007</v>
      </c>
    </row>
    <row r="924" spans="1:4" s="293" customFormat="1" ht="28.8" x14ac:dyDescent="0.3">
      <c r="A924" s="310" t="s">
        <v>10958</v>
      </c>
      <c r="B924" s="311" t="s">
        <v>10959</v>
      </c>
      <c r="C924" s="312" t="s">
        <v>9</v>
      </c>
      <c r="D924" s="313">
        <v>20.81</v>
      </c>
    </row>
    <row r="925" spans="1:4" s="293" customFormat="1" ht="28.8" x14ac:dyDescent="0.3">
      <c r="A925" s="310" t="s">
        <v>10960</v>
      </c>
      <c r="B925" s="311" t="s">
        <v>10961</v>
      </c>
      <c r="C925" s="312" t="s">
        <v>9</v>
      </c>
      <c r="D925" s="313">
        <v>981.89</v>
      </c>
    </row>
    <row r="926" spans="1:4" s="293" customFormat="1" ht="28.8" x14ac:dyDescent="0.3">
      <c r="A926" s="310" t="s">
        <v>10962</v>
      </c>
      <c r="B926" s="311" t="s">
        <v>10963</v>
      </c>
      <c r="C926" s="312" t="s">
        <v>9</v>
      </c>
      <c r="D926" s="313">
        <v>52.74</v>
      </c>
    </row>
    <row r="927" spans="1:4" s="293" customFormat="1" ht="28.8" x14ac:dyDescent="0.3">
      <c r="A927" s="310" t="s">
        <v>10964</v>
      </c>
      <c r="B927" s="311" t="s">
        <v>10965</v>
      </c>
      <c r="C927" s="312" t="s">
        <v>9</v>
      </c>
      <c r="D927" s="313">
        <v>83.67</v>
      </c>
    </row>
    <row r="928" spans="1:4" s="293" customFormat="1" ht="28.8" x14ac:dyDescent="0.3">
      <c r="A928" s="310" t="s">
        <v>10966</v>
      </c>
      <c r="B928" s="311" t="s">
        <v>10967</v>
      </c>
      <c r="C928" s="312" t="s">
        <v>9</v>
      </c>
      <c r="D928" s="313">
        <v>44.85</v>
      </c>
    </row>
    <row r="929" spans="1:4" s="293" customFormat="1" ht="28.8" x14ac:dyDescent="0.3">
      <c r="A929" s="310" t="s">
        <v>10968</v>
      </c>
      <c r="B929" s="311" t="s">
        <v>10969</v>
      </c>
      <c r="C929" s="312" t="s">
        <v>9</v>
      </c>
      <c r="D929" s="313">
        <v>12579.53</v>
      </c>
    </row>
    <row r="930" spans="1:4" s="293" customFormat="1" ht="28.8" x14ac:dyDescent="0.3">
      <c r="A930" s="310" t="s">
        <v>10970</v>
      </c>
      <c r="B930" s="311" t="s">
        <v>10971</v>
      </c>
      <c r="C930" s="312" t="s">
        <v>9</v>
      </c>
      <c r="D930" s="313">
        <v>14912.41</v>
      </c>
    </row>
    <row r="931" spans="1:4" s="293" customFormat="1" ht="28.8" x14ac:dyDescent="0.3">
      <c r="A931" s="310" t="s">
        <v>10972</v>
      </c>
      <c r="B931" s="311" t="s">
        <v>23423</v>
      </c>
      <c r="C931" s="312" t="s">
        <v>23231</v>
      </c>
      <c r="D931" s="313">
        <v>161.86000000000001</v>
      </c>
    </row>
    <row r="932" spans="1:4" s="293" customFormat="1" ht="43.2" x14ac:dyDescent="0.3">
      <c r="A932" s="310" t="s">
        <v>10973</v>
      </c>
      <c r="B932" s="311" t="s">
        <v>10974</v>
      </c>
      <c r="C932" s="312" t="s">
        <v>23231</v>
      </c>
      <c r="D932" s="313">
        <v>113.65</v>
      </c>
    </row>
    <row r="933" spans="1:4" s="293" customFormat="1" x14ac:dyDescent="0.3">
      <c r="A933" s="310" t="s">
        <v>10975</v>
      </c>
      <c r="B933" s="311" t="s">
        <v>10976</v>
      </c>
      <c r="C933" s="312" t="s">
        <v>9</v>
      </c>
      <c r="D933" s="313">
        <v>294.36</v>
      </c>
    </row>
    <row r="934" spans="1:4" s="293" customFormat="1" ht="43.2" x14ac:dyDescent="0.3">
      <c r="A934" s="310" t="s">
        <v>10977</v>
      </c>
      <c r="B934" s="311" t="s">
        <v>10978</v>
      </c>
      <c r="C934" s="312" t="s">
        <v>23231</v>
      </c>
      <c r="D934" s="313">
        <v>503.29</v>
      </c>
    </row>
    <row r="935" spans="1:4" s="293" customFormat="1" ht="43.2" x14ac:dyDescent="0.3">
      <c r="A935" s="310" t="s">
        <v>10979</v>
      </c>
      <c r="B935" s="311" t="s">
        <v>10980</v>
      </c>
      <c r="C935" s="312" t="s">
        <v>9</v>
      </c>
      <c r="D935" s="313">
        <v>284.81</v>
      </c>
    </row>
    <row r="936" spans="1:4" s="293" customFormat="1" ht="28.8" x14ac:dyDescent="0.3">
      <c r="A936" s="310" t="s">
        <v>10981</v>
      </c>
      <c r="B936" s="311" t="s">
        <v>10982</v>
      </c>
      <c r="C936" s="312" t="s">
        <v>9</v>
      </c>
      <c r="D936" s="313">
        <v>304.77</v>
      </c>
    </row>
    <row r="937" spans="1:4" s="293" customFormat="1" ht="43.2" x14ac:dyDescent="0.3">
      <c r="A937" s="310" t="s">
        <v>10983</v>
      </c>
      <c r="B937" s="311" t="s">
        <v>10984</v>
      </c>
      <c r="C937" s="312" t="s">
        <v>9</v>
      </c>
      <c r="D937" s="313">
        <v>2692.88</v>
      </c>
    </row>
    <row r="938" spans="1:4" s="293" customFormat="1" ht="28.8" x14ac:dyDescent="0.3">
      <c r="A938" s="310" t="s">
        <v>10985</v>
      </c>
      <c r="B938" s="311" t="s">
        <v>10986</v>
      </c>
      <c r="C938" s="312" t="s">
        <v>9</v>
      </c>
      <c r="D938" s="313">
        <v>263.24</v>
      </c>
    </row>
    <row r="939" spans="1:4" s="293" customFormat="1" ht="28.8" x14ac:dyDescent="0.3">
      <c r="A939" s="310" t="s">
        <v>10987</v>
      </c>
      <c r="B939" s="311" t="s">
        <v>10988</v>
      </c>
      <c r="C939" s="312" t="s">
        <v>8</v>
      </c>
      <c r="D939" s="313">
        <v>3058.01</v>
      </c>
    </row>
    <row r="940" spans="1:4" s="293" customFormat="1" x14ac:dyDescent="0.3">
      <c r="A940" s="310" t="s">
        <v>10989</v>
      </c>
      <c r="B940" s="311" t="s">
        <v>10990</v>
      </c>
      <c r="C940" s="312" t="s">
        <v>23231</v>
      </c>
      <c r="D940" s="313">
        <v>3787.54</v>
      </c>
    </row>
    <row r="941" spans="1:4" s="293" customFormat="1" ht="28.8" x14ac:dyDescent="0.3">
      <c r="A941" s="310" t="s">
        <v>10991</v>
      </c>
      <c r="B941" s="311" t="s">
        <v>10992</v>
      </c>
      <c r="C941" s="312" t="s">
        <v>8</v>
      </c>
      <c r="D941" s="313">
        <v>2335.52</v>
      </c>
    </row>
    <row r="942" spans="1:4" s="293" customFormat="1" ht="28.8" x14ac:dyDescent="0.3">
      <c r="A942" s="310" t="s">
        <v>10993</v>
      </c>
      <c r="B942" s="311" t="s">
        <v>10994</v>
      </c>
      <c r="C942" s="312" t="s">
        <v>8</v>
      </c>
      <c r="D942" s="313">
        <v>2357.04</v>
      </c>
    </row>
    <row r="943" spans="1:4" s="293" customFormat="1" ht="28.8" x14ac:dyDescent="0.3">
      <c r="A943" s="310" t="s">
        <v>10995</v>
      </c>
      <c r="B943" s="311" t="s">
        <v>10996</v>
      </c>
      <c r="C943" s="312" t="s">
        <v>8</v>
      </c>
      <c r="D943" s="313">
        <v>2909.21</v>
      </c>
    </row>
    <row r="944" spans="1:4" s="293" customFormat="1" ht="28.8" x14ac:dyDescent="0.3">
      <c r="A944" s="310" t="s">
        <v>10997</v>
      </c>
      <c r="B944" s="311" t="s">
        <v>10998</v>
      </c>
      <c r="C944" s="312" t="s">
        <v>8</v>
      </c>
      <c r="D944" s="313">
        <v>4117.59</v>
      </c>
    </row>
    <row r="945" spans="1:4" s="293" customFormat="1" ht="28.8" x14ac:dyDescent="0.3">
      <c r="A945" s="310" t="s">
        <v>10999</v>
      </c>
      <c r="B945" s="311" t="s">
        <v>11000</v>
      </c>
      <c r="C945" s="312" t="s">
        <v>8</v>
      </c>
      <c r="D945" s="313">
        <v>3151.68</v>
      </c>
    </row>
    <row r="946" spans="1:4" s="293" customFormat="1" ht="28.8" x14ac:dyDescent="0.3">
      <c r="A946" s="310" t="s">
        <v>11001</v>
      </c>
      <c r="B946" s="311" t="s">
        <v>23424</v>
      </c>
      <c r="C946" s="312" t="s">
        <v>8</v>
      </c>
      <c r="D946" s="313">
        <v>4213.91</v>
      </c>
    </row>
    <row r="947" spans="1:4" s="293" customFormat="1" ht="28.8" x14ac:dyDescent="0.3">
      <c r="A947" s="310" t="s">
        <v>11002</v>
      </c>
      <c r="B947" s="311" t="s">
        <v>11003</v>
      </c>
      <c r="C947" s="312" t="s">
        <v>8</v>
      </c>
      <c r="D947" s="313">
        <v>3497.6</v>
      </c>
    </row>
    <row r="948" spans="1:4" s="293" customFormat="1" ht="28.8" x14ac:dyDescent="0.3">
      <c r="A948" s="310" t="s">
        <v>11004</v>
      </c>
      <c r="B948" s="311" t="s">
        <v>11005</v>
      </c>
      <c r="C948" s="312" t="s">
        <v>16</v>
      </c>
      <c r="D948" s="313">
        <v>308.39999999999998</v>
      </c>
    </row>
    <row r="949" spans="1:4" s="293" customFormat="1" ht="28.8" x14ac:dyDescent="0.3">
      <c r="A949" s="310" t="s">
        <v>11006</v>
      </c>
      <c r="B949" s="311" t="s">
        <v>11007</v>
      </c>
      <c r="C949" s="312" t="s">
        <v>9</v>
      </c>
      <c r="D949" s="313">
        <v>1004.95</v>
      </c>
    </row>
    <row r="950" spans="1:4" s="293" customFormat="1" ht="28.8" x14ac:dyDescent="0.3">
      <c r="A950" s="310" t="s">
        <v>11008</v>
      </c>
      <c r="B950" s="311" t="s">
        <v>11009</v>
      </c>
      <c r="C950" s="312" t="s">
        <v>8</v>
      </c>
      <c r="D950" s="313">
        <v>1800.34</v>
      </c>
    </row>
    <row r="951" spans="1:4" s="293" customFormat="1" ht="28.8" x14ac:dyDescent="0.3">
      <c r="A951" s="310" t="s">
        <v>11010</v>
      </c>
      <c r="B951" s="311" t="s">
        <v>11011</v>
      </c>
      <c r="C951" s="312" t="s">
        <v>8</v>
      </c>
      <c r="D951" s="313">
        <v>1930.97</v>
      </c>
    </row>
    <row r="952" spans="1:4" s="293" customFormat="1" ht="28.8" x14ac:dyDescent="0.3">
      <c r="A952" s="310" t="s">
        <v>11012</v>
      </c>
      <c r="B952" s="311" t="s">
        <v>11013</v>
      </c>
      <c r="C952" s="312" t="s">
        <v>8</v>
      </c>
      <c r="D952" s="313">
        <v>2357.9299999999998</v>
      </c>
    </row>
    <row r="953" spans="1:4" s="293" customFormat="1" ht="28.8" x14ac:dyDescent="0.3">
      <c r="A953" s="310" t="s">
        <v>11014</v>
      </c>
      <c r="B953" s="311" t="s">
        <v>11015</v>
      </c>
      <c r="C953" s="312" t="s">
        <v>8</v>
      </c>
      <c r="D953" s="313">
        <v>3552.7</v>
      </c>
    </row>
    <row r="954" spans="1:4" s="293" customFormat="1" ht="28.8" x14ac:dyDescent="0.3">
      <c r="A954" s="310" t="s">
        <v>11016</v>
      </c>
      <c r="B954" s="311" t="s">
        <v>11017</v>
      </c>
      <c r="C954" s="312" t="s">
        <v>8</v>
      </c>
      <c r="D954" s="313">
        <v>2841.51</v>
      </c>
    </row>
    <row r="955" spans="1:4" s="293" customFormat="1" ht="28.8" x14ac:dyDescent="0.3">
      <c r="A955" s="310" t="s">
        <v>11018</v>
      </c>
      <c r="B955" s="311" t="s">
        <v>11019</v>
      </c>
      <c r="C955" s="312" t="s">
        <v>8</v>
      </c>
      <c r="D955" s="313">
        <v>3596.38</v>
      </c>
    </row>
    <row r="956" spans="1:4" s="293" customFormat="1" ht="28.8" x14ac:dyDescent="0.3">
      <c r="A956" s="310" t="s">
        <v>11020</v>
      </c>
      <c r="B956" s="311" t="s">
        <v>11021</v>
      </c>
      <c r="C956" s="312" t="s">
        <v>8</v>
      </c>
      <c r="D956" s="313">
        <v>2925.02</v>
      </c>
    </row>
    <row r="957" spans="1:4" s="293" customFormat="1" ht="28.8" x14ac:dyDescent="0.3">
      <c r="A957" s="310" t="s">
        <v>11022</v>
      </c>
      <c r="B957" s="311" t="s">
        <v>11023</v>
      </c>
      <c r="C957" s="312" t="s">
        <v>9</v>
      </c>
      <c r="D957" s="313">
        <v>405</v>
      </c>
    </row>
    <row r="958" spans="1:4" s="293" customFormat="1" ht="28.8" x14ac:dyDescent="0.3">
      <c r="A958" s="310" t="s">
        <v>11024</v>
      </c>
      <c r="B958" s="311" t="s">
        <v>11025</v>
      </c>
      <c r="C958" s="312" t="s">
        <v>8</v>
      </c>
      <c r="D958" s="313">
        <v>1651.05</v>
      </c>
    </row>
    <row r="959" spans="1:4" s="293" customFormat="1" ht="28.8" x14ac:dyDescent="0.3">
      <c r="A959" s="310" t="s">
        <v>11026</v>
      </c>
      <c r="B959" s="311" t="s">
        <v>11027</v>
      </c>
      <c r="C959" s="312" t="s">
        <v>8</v>
      </c>
      <c r="D959" s="313">
        <v>2679.11</v>
      </c>
    </row>
    <row r="960" spans="1:4" s="293" customFormat="1" ht="28.8" x14ac:dyDescent="0.3">
      <c r="A960" s="310" t="s">
        <v>11028</v>
      </c>
      <c r="B960" s="311" t="s">
        <v>11029</v>
      </c>
      <c r="C960" s="312" t="s">
        <v>8</v>
      </c>
      <c r="D960" s="313">
        <v>2194.92</v>
      </c>
    </row>
    <row r="961" spans="1:4" s="293" customFormat="1" x14ac:dyDescent="0.3">
      <c r="A961" s="310" t="s">
        <v>11030</v>
      </c>
      <c r="B961" s="311" t="s">
        <v>11031</v>
      </c>
      <c r="C961" s="312" t="s">
        <v>23231</v>
      </c>
      <c r="D961" s="313">
        <v>4143.6099999999997</v>
      </c>
    </row>
    <row r="962" spans="1:4" s="293" customFormat="1" ht="28.8" x14ac:dyDescent="0.3">
      <c r="A962" s="310" t="s">
        <v>11032</v>
      </c>
      <c r="B962" s="311" t="s">
        <v>11033</v>
      </c>
      <c r="C962" s="312" t="s">
        <v>8</v>
      </c>
      <c r="D962" s="313">
        <v>2560.75</v>
      </c>
    </row>
    <row r="963" spans="1:4" s="293" customFormat="1" ht="28.8" x14ac:dyDescent="0.3">
      <c r="A963" s="310" t="s">
        <v>11034</v>
      </c>
      <c r="B963" s="311" t="s">
        <v>11035</v>
      </c>
      <c r="C963" s="312" t="s">
        <v>8</v>
      </c>
      <c r="D963" s="313">
        <v>4343.07</v>
      </c>
    </row>
    <row r="964" spans="1:4" s="293" customFormat="1" ht="28.8" x14ac:dyDescent="0.3">
      <c r="A964" s="310" t="s">
        <v>11036</v>
      </c>
      <c r="B964" s="311" t="s">
        <v>11037</v>
      </c>
      <c r="C964" s="312" t="s">
        <v>8</v>
      </c>
      <c r="D964" s="313">
        <v>3365.75</v>
      </c>
    </row>
    <row r="965" spans="1:4" s="293" customFormat="1" ht="28.8" x14ac:dyDescent="0.3">
      <c r="A965" s="310" t="s">
        <v>11038</v>
      </c>
      <c r="B965" s="311" t="s">
        <v>11039</v>
      </c>
      <c r="C965" s="312" t="s">
        <v>8</v>
      </c>
      <c r="D965" s="313">
        <v>4044.01</v>
      </c>
    </row>
    <row r="966" spans="1:4" s="293" customFormat="1" ht="28.8" x14ac:dyDescent="0.3">
      <c r="A966" s="310" t="s">
        <v>11040</v>
      </c>
      <c r="B966" s="311" t="s">
        <v>23425</v>
      </c>
      <c r="C966" s="312" t="s">
        <v>9</v>
      </c>
      <c r="D966" s="313">
        <v>148.71</v>
      </c>
    </row>
    <row r="967" spans="1:4" s="293" customFormat="1" x14ac:dyDescent="0.3">
      <c r="A967" s="310" t="s">
        <v>11041</v>
      </c>
      <c r="B967" s="311" t="s">
        <v>11042</v>
      </c>
      <c r="C967" s="312" t="s">
        <v>18</v>
      </c>
      <c r="D967" s="313">
        <v>235.74</v>
      </c>
    </row>
    <row r="968" spans="1:4" s="293" customFormat="1" x14ac:dyDescent="0.3">
      <c r="A968" s="310" t="s">
        <v>11043</v>
      </c>
      <c r="B968" s="311" t="s">
        <v>11044</v>
      </c>
      <c r="C968" s="312" t="s">
        <v>18</v>
      </c>
      <c r="D968" s="313">
        <v>68.95</v>
      </c>
    </row>
    <row r="969" spans="1:4" s="293" customFormat="1" ht="28.8" x14ac:dyDescent="0.3">
      <c r="A969" s="310" t="s">
        <v>11045</v>
      </c>
      <c r="B969" s="311" t="s">
        <v>23426</v>
      </c>
      <c r="C969" s="312" t="s">
        <v>18</v>
      </c>
      <c r="D969" s="313">
        <v>63.01</v>
      </c>
    </row>
    <row r="970" spans="1:4" s="293" customFormat="1" ht="28.8" x14ac:dyDescent="0.3">
      <c r="A970" s="310" t="s">
        <v>11046</v>
      </c>
      <c r="B970" s="311" t="s">
        <v>11047</v>
      </c>
      <c r="C970" s="312" t="s">
        <v>8</v>
      </c>
      <c r="D970" s="313">
        <v>157.11000000000001</v>
      </c>
    </row>
    <row r="971" spans="1:4" s="293" customFormat="1" ht="28.8" x14ac:dyDescent="0.3">
      <c r="A971" s="310" t="s">
        <v>11048</v>
      </c>
      <c r="B971" s="311" t="s">
        <v>11049</v>
      </c>
      <c r="C971" s="312" t="s">
        <v>9</v>
      </c>
      <c r="D971" s="313">
        <v>1040.75</v>
      </c>
    </row>
    <row r="972" spans="1:4" s="293" customFormat="1" ht="28.8" x14ac:dyDescent="0.3">
      <c r="A972" s="310" t="s">
        <v>11050</v>
      </c>
      <c r="B972" s="311" t="s">
        <v>23427</v>
      </c>
      <c r="C972" s="312" t="s">
        <v>8</v>
      </c>
      <c r="D972" s="313">
        <v>74.099999999999994</v>
      </c>
    </row>
    <row r="973" spans="1:4" s="293" customFormat="1" ht="28.8" x14ac:dyDescent="0.3">
      <c r="A973" s="310" t="s">
        <v>11051</v>
      </c>
      <c r="B973" s="311" t="s">
        <v>11052</v>
      </c>
      <c r="C973" s="312" t="s">
        <v>9</v>
      </c>
      <c r="D973" s="313">
        <v>91.54</v>
      </c>
    </row>
    <row r="974" spans="1:4" s="293" customFormat="1" x14ac:dyDescent="0.3">
      <c r="A974" s="310" t="s">
        <v>11053</v>
      </c>
      <c r="B974" s="311" t="s">
        <v>11054</v>
      </c>
      <c r="C974" s="312" t="s">
        <v>9</v>
      </c>
      <c r="D974" s="313">
        <v>34.31</v>
      </c>
    </row>
    <row r="975" spans="1:4" s="293" customFormat="1" x14ac:dyDescent="0.3">
      <c r="A975" s="310" t="s">
        <v>11055</v>
      </c>
      <c r="B975" s="311" t="s">
        <v>11056</v>
      </c>
      <c r="C975" s="312" t="s">
        <v>9</v>
      </c>
      <c r="D975" s="313">
        <v>36.479999999999997</v>
      </c>
    </row>
    <row r="976" spans="1:4" s="293" customFormat="1" x14ac:dyDescent="0.3">
      <c r="A976" s="310" t="s">
        <v>11057</v>
      </c>
      <c r="B976" s="311" t="s">
        <v>11058</v>
      </c>
      <c r="C976" s="312" t="s">
        <v>9</v>
      </c>
      <c r="D976" s="313">
        <v>56.33</v>
      </c>
    </row>
    <row r="977" spans="1:4" s="293" customFormat="1" x14ac:dyDescent="0.3">
      <c r="A977" s="310" t="s">
        <v>11059</v>
      </c>
      <c r="B977" s="311" t="s">
        <v>11060</v>
      </c>
      <c r="C977" s="312" t="s">
        <v>9</v>
      </c>
      <c r="D977" s="313">
        <v>56.33</v>
      </c>
    </row>
    <row r="978" spans="1:4" s="293" customFormat="1" x14ac:dyDescent="0.3">
      <c r="A978" s="310" t="s">
        <v>11061</v>
      </c>
      <c r="B978" s="311" t="s">
        <v>11062</v>
      </c>
      <c r="C978" s="312" t="s">
        <v>9</v>
      </c>
      <c r="D978" s="313">
        <v>3.13</v>
      </c>
    </row>
    <row r="979" spans="1:4" s="293" customFormat="1" x14ac:dyDescent="0.3">
      <c r="A979" s="310" t="s">
        <v>11063</v>
      </c>
      <c r="B979" s="311" t="s">
        <v>11064</v>
      </c>
      <c r="C979" s="312" t="s">
        <v>9</v>
      </c>
      <c r="D979" s="313">
        <v>3.17</v>
      </c>
    </row>
    <row r="980" spans="1:4" s="293" customFormat="1" x14ac:dyDescent="0.3">
      <c r="A980" s="310" t="s">
        <v>11066</v>
      </c>
      <c r="B980" s="311" t="s">
        <v>11067</v>
      </c>
      <c r="C980" s="312" t="s">
        <v>9</v>
      </c>
      <c r="D980" s="313">
        <v>1.94</v>
      </c>
    </row>
    <row r="981" spans="1:4" s="293" customFormat="1" ht="28.8" x14ac:dyDescent="0.3">
      <c r="A981" s="310" t="s">
        <v>11068</v>
      </c>
      <c r="B981" s="311" t="s">
        <v>11069</v>
      </c>
      <c r="C981" s="312" t="s">
        <v>5</v>
      </c>
      <c r="D981" s="313">
        <v>145.19</v>
      </c>
    </row>
    <row r="982" spans="1:4" s="293" customFormat="1" ht="43.2" x14ac:dyDescent="0.3">
      <c r="A982" s="310" t="s">
        <v>11070</v>
      </c>
      <c r="B982" s="311" t="s">
        <v>23428</v>
      </c>
      <c r="C982" s="312" t="s">
        <v>5</v>
      </c>
      <c r="D982" s="313">
        <v>73.05</v>
      </c>
    </row>
    <row r="983" spans="1:4" s="293" customFormat="1" ht="28.8" x14ac:dyDescent="0.3">
      <c r="A983" s="310" t="s">
        <v>11071</v>
      </c>
      <c r="B983" s="311" t="s">
        <v>11072</v>
      </c>
      <c r="C983" s="312" t="s">
        <v>5</v>
      </c>
      <c r="D983" s="313">
        <v>15.24</v>
      </c>
    </row>
    <row r="984" spans="1:4" s="293" customFormat="1" ht="28.8" x14ac:dyDescent="0.3">
      <c r="A984" s="310" t="s">
        <v>11073</v>
      </c>
      <c r="B984" s="311" t="s">
        <v>11074</v>
      </c>
      <c r="C984" s="312" t="s">
        <v>5</v>
      </c>
      <c r="D984" s="313">
        <v>30.37</v>
      </c>
    </row>
    <row r="985" spans="1:4" s="293" customFormat="1" x14ac:dyDescent="0.3">
      <c r="A985" s="310" t="s">
        <v>11075</v>
      </c>
      <c r="B985" s="311" t="s">
        <v>11076</v>
      </c>
      <c r="C985" s="312" t="s">
        <v>5</v>
      </c>
      <c r="D985" s="313">
        <v>72</v>
      </c>
    </row>
    <row r="986" spans="1:4" s="293" customFormat="1" x14ac:dyDescent="0.3">
      <c r="A986" s="310" t="s">
        <v>11077</v>
      </c>
      <c r="B986" s="311" t="s">
        <v>11078</v>
      </c>
      <c r="C986" s="312" t="s">
        <v>5</v>
      </c>
      <c r="D986" s="313">
        <v>38.74</v>
      </c>
    </row>
    <row r="987" spans="1:4" s="293" customFormat="1" x14ac:dyDescent="0.3">
      <c r="A987" s="310" t="s">
        <v>11079</v>
      </c>
      <c r="B987" s="311" t="s">
        <v>11080</v>
      </c>
      <c r="C987" s="312" t="s">
        <v>5</v>
      </c>
      <c r="D987" s="313">
        <v>87.6</v>
      </c>
    </row>
    <row r="988" spans="1:4" s="293" customFormat="1" x14ac:dyDescent="0.3">
      <c r="A988" s="310" t="s">
        <v>11081</v>
      </c>
      <c r="B988" s="311" t="s">
        <v>11082</v>
      </c>
      <c r="C988" s="312" t="s">
        <v>5</v>
      </c>
      <c r="D988" s="313">
        <v>86.37</v>
      </c>
    </row>
    <row r="989" spans="1:4" s="293" customFormat="1" ht="43.2" x14ac:dyDescent="0.3">
      <c r="A989" s="310" t="s">
        <v>11083</v>
      </c>
      <c r="B989" s="311" t="s">
        <v>23429</v>
      </c>
      <c r="C989" s="312" t="s">
        <v>5</v>
      </c>
      <c r="D989" s="313">
        <v>37.14</v>
      </c>
    </row>
    <row r="990" spans="1:4" s="293" customFormat="1" ht="28.8" x14ac:dyDescent="0.3">
      <c r="A990" s="310" t="s">
        <v>23430</v>
      </c>
      <c r="B990" s="311" t="s">
        <v>23431</v>
      </c>
      <c r="C990" s="312" t="s">
        <v>5</v>
      </c>
      <c r="D990" s="313">
        <v>121.94</v>
      </c>
    </row>
    <row r="991" spans="1:4" s="293" customFormat="1" ht="28.8" x14ac:dyDescent="0.3">
      <c r="A991" s="310" t="s">
        <v>11084</v>
      </c>
      <c r="B991" s="311" t="s">
        <v>11085</v>
      </c>
      <c r="C991" s="312" t="s">
        <v>18</v>
      </c>
      <c r="D991" s="313">
        <v>6.98</v>
      </c>
    </row>
    <row r="992" spans="1:4" s="293" customFormat="1" ht="28.8" x14ac:dyDescent="0.3">
      <c r="A992" s="310" t="s">
        <v>11086</v>
      </c>
      <c r="B992" s="311" t="s">
        <v>11087</v>
      </c>
      <c r="C992" s="312" t="s">
        <v>5</v>
      </c>
      <c r="D992" s="313">
        <v>17.03</v>
      </c>
    </row>
    <row r="993" spans="1:4" s="293" customFormat="1" ht="28.8" x14ac:dyDescent="0.3">
      <c r="A993" s="310" t="s">
        <v>11088</v>
      </c>
      <c r="B993" s="311" t="s">
        <v>11089</v>
      </c>
      <c r="C993" s="312" t="s">
        <v>5</v>
      </c>
      <c r="D993" s="313">
        <v>66.040000000000006</v>
      </c>
    </row>
    <row r="994" spans="1:4" s="293" customFormat="1" ht="28.8" x14ac:dyDescent="0.3">
      <c r="A994" s="310" t="s">
        <v>11090</v>
      </c>
      <c r="B994" s="311" t="s">
        <v>11091</v>
      </c>
      <c r="C994" s="312" t="s">
        <v>18</v>
      </c>
      <c r="D994" s="313">
        <v>54.37</v>
      </c>
    </row>
    <row r="995" spans="1:4" s="293" customFormat="1" ht="28.8" x14ac:dyDescent="0.3">
      <c r="A995" s="310" t="s">
        <v>11092</v>
      </c>
      <c r="B995" s="311" t="s">
        <v>11093</v>
      </c>
      <c r="C995" s="312" t="s">
        <v>5</v>
      </c>
      <c r="D995" s="313">
        <v>11.01</v>
      </c>
    </row>
    <row r="996" spans="1:4" s="293" customFormat="1" ht="28.8" x14ac:dyDescent="0.3">
      <c r="A996" s="310" t="s">
        <v>11094</v>
      </c>
      <c r="B996" s="311" t="s">
        <v>23432</v>
      </c>
      <c r="C996" s="312" t="s">
        <v>5</v>
      </c>
      <c r="D996" s="313">
        <v>25.58</v>
      </c>
    </row>
    <row r="997" spans="1:4" s="293" customFormat="1" ht="43.2" x14ac:dyDescent="0.3">
      <c r="A997" s="310" t="s">
        <v>11095</v>
      </c>
      <c r="B997" s="311" t="s">
        <v>11096</v>
      </c>
      <c r="C997" s="312" t="s">
        <v>5</v>
      </c>
      <c r="D997" s="313">
        <v>16.63</v>
      </c>
    </row>
    <row r="998" spans="1:4" s="293" customFormat="1" x14ac:dyDescent="0.3">
      <c r="A998" s="310" t="s">
        <v>11097</v>
      </c>
      <c r="B998" s="311" t="s">
        <v>11098</v>
      </c>
      <c r="C998" s="312" t="s">
        <v>5</v>
      </c>
      <c r="D998" s="313">
        <v>12.99</v>
      </c>
    </row>
    <row r="999" spans="1:4" s="293" customFormat="1" ht="28.8" x14ac:dyDescent="0.3">
      <c r="A999" s="310" t="s">
        <v>11099</v>
      </c>
      <c r="B999" s="311" t="s">
        <v>11100</v>
      </c>
      <c r="C999" s="312" t="s">
        <v>5</v>
      </c>
      <c r="D999" s="313">
        <v>26.8</v>
      </c>
    </row>
    <row r="1000" spans="1:4" s="293" customFormat="1" ht="28.8" x14ac:dyDescent="0.3">
      <c r="A1000" s="310" t="s">
        <v>11101</v>
      </c>
      <c r="B1000" s="311" t="s">
        <v>23433</v>
      </c>
      <c r="C1000" s="312" t="s">
        <v>5</v>
      </c>
      <c r="D1000" s="313">
        <v>57.12</v>
      </c>
    </row>
    <row r="1001" spans="1:4" s="293" customFormat="1" ht="28.8" x14ac:dyDescent="0.3">
      <c r="A1001" s="310" t="s">
        <v>11102</v>
      </c>
      <c r="B1001" s="311" t="s">
        <v>11103</v>
      </c>
      <c r="C1001" s="312" t="s">
        <v>5</v>
      </c>
      <c r="D1001" s="313">
        <v>30.64</v>
      </c>
    </row>
    <row r="1002" spans="1:4" s="293" customFormat="1" x14ac:dyDescent="0.3">
      <c r="A1002" s="310" t="s">
        <v>11104</v>
      </c>
      <c r="B1002" s="311" t="s">
        <v>11105</v>
      </c>
      <c r="C1002" s="312" t="s">
        <v>5</v>
      </c>
      <c r="D1002" s="313">
        <v>116.48</v>
      </c>
    </row>
    <row r="1003" spans="1:4" s="293" customFormat="1" ht="28.8" x14ac:dyDescent="0.3">
      <c r="A1003" s="310" t="s">
        <v>11106</v>
      </c>
      <c r="B1003" s="311" t="s">
        <v>11107</v>
      </c>
      <c r="C1003" s="312" t="s">
        <v>5</v>
      </c>
      <c r="D1003" s="313">
        <v>98.92</v>
      </c>
    </row>
    <row r="1004" spans="1:4" s="293" customFormat="1" x14ac:dyDescent="0.3">
      <c r="A1004" s="310" t="s">
        <v>11108</v>
      </c>
      <c r="B1004" s="311" t="s">
        <v>11109</v>
      </c>
      <c r="C1004" s="312" t="s">
        <v>18</v>
      </c>
      <c r="D1004" s="313">
        <v>10.210000000000001</v>
      </c>
    </row>
    <row r="1005" spans="1:4" s="293" customFormat="1" ht="43.2" x14ac:dyDescent="0.3">
      <c r="A1005" s="310" t="s">
        <v>11110</v>
      </c>
      <c r="B1005" s="311" t="s">
        <v>11111</v>
      </c>
      <c r="C1005" s="312" t="s">
        <v>8</v>
      </c>
      <c r="D1005" s="313">
        <v>245.5</v>
      </c>
    </row>
    <row r="1006" spans="1:4" s="293" customFormat="1" ht="43.2" x14ac:dyDescent="0.3">
      <c r="A1006" s="310" t="s">
        <v>11112</v>
      </c>
      <c r="B1006" s="311" t="s">
        <v>11113</v>
      </c>
      <c r="C1006" s="312" t="s">
        <v>8</v>
      </c>
      <c r="D1006" s="313">
        <v>486.79</v>
      </c>
    </row>
    <row r="1007" spans="1:4" s="293" customFormat="1" ht="28.8" x14ac:dyDescent="0.3">
      <c r="A1007" s="310" t="s">
        <v>11114</v>
      </c>
      <c r="B1007" s="311" t="s">
        <v>23434</v>
      </c>
      <c r="C1007" s="312" t="s">
        <v>5</v>
      </c>
      <c r="D1007" s="313">
        <v>136.19999999999999</v>
      </c>
    </row>
    <row r="1008" spans="1:4" s="293" customFormat="1" ht="43.2" x14ac:dyDescent="0.3">
      <c r="A1008" s="310" t="s">
        <v>11115</v>
      </c>
      <c r="B1008" s="311" t="s">
        <v>23435</v>
      </c>
      <c r="C1008" s="312" t="s">
        <v>5</v>
      </c>
      <c r="D1008" s="313">
        <v>38.299999999999997</v>
      </c>
    </row>
    <row r="1009" spans="1:4" s="293" customFormat="1" x14ac:dyDescent="0.3">
      <c r="A1009" s="310" t="s">
        <v>11116</v>
      </c>
      <c r="B1009" s="311" t="s">
        <v>11117</v>
      </c>
      <c r="C1009" s="312" t="s">
        <v>5</v>
      </c>
      <c r="D1009" s="313">
        <v>19.05</v>
      </c>
    </row>
    <row r="1010" spans="1:4" s="293" customFormat="1" ht="28.8" x14ac:dyDescent="0.3">
      <c r="A1010" s="310" t="s">
        <v>11118</v>
      </c>
      <c r="B1010" s="311" t="s">
        <v>11119</v>
      </c>
      <c r="C1010" s="312" t="s">
        <v>5</v>
      </c>
      <c r="D1010" s="313">
        <v>47.61</v>
      </c>
    </row>
    <row r="1011" spans="1:4" s="293" customFormat="1" x14ac:dyDescent="0.3">
      <c r="A1011" s="310" t="s">
        <v>11120</v>
      </c>
      <c r="B1011" s="311" t="s">
        <v>11121</v>
      </c>
      <c r="C1011" s="312" t="s">
        <v>5</v>
      </c>
      <c r="D1011" s="313">
        <v>29.83</v>
      </c>
    </row>
    <row r="1012" spans="1:4" s="293" customFormat="1" ht="28.8" x14ac:dyDescent="0.3">
      <c r="A1012" s="310" t="s">
        <v>11122</v>
      </c>
      <c r="B1012" s="311" t="s">
        <v>23436</v>
      </c>
      <c r="C1012" s="312" t="s">
        <v>5</v>
      </c>
      <c r="D1012" s="313">
        <v>42.99</v>
      </c>
    </row>
    <row r="1013" spans="1:4" s="293" customFormat="1" ht="28.8" x14ac:dyDescent="0.3">
      <c r="A1013" s="310" t="s">
        <v>11123</v>
      </c>
      <c r="B1013" s="311" t="s">
        <v>11124</v>
      </c>
      <c r="C1013" s="312" t="s">
        <v>5</v>
      </c>
      <c r="D1013" s="313">
        <v>5.97</v>
      </c>
    </row>
    <row r="1014" spans="1:4" s="293" customFormat="1" x14ac:dyDescent="0.3">
      <c r="A1014" s="310" t="s">
        <v>11125</v>
      </c>
      <c r="B1014" s="311" t="s">
        <v>11126</v>
      </c>
      <c r="C1014" s="312" t="s">
        <v>5</v>
      </c>
      <c r="D1014" s="313">
        <v>46.42</v>
      </c>
    </row>
    <row r="1015" spans="1:4" s="293" customFormat="1" x14ac:dyDescent="0.3">
      <c r="A1015" s="310" t="s">
        <v>11127</v>
      </c>
      <c r="B1015" s="311" t="s">
        <v>11128</v>
      </c>
      <c r="C1015" s="312" t="s">
        <v>5</v>
      </c>
      <c r="D1015" s="313">
        <v>40.479999999999997</v>
      </c>
    </row>
    <row r="1016" spans="1:4" s="293" customFormat="1" ht="28.8" x14ac:dyDescent="0.3">
      <c r="A1016" s="310" t="s">
        <v>11129</v>
      </c>
      <c r="B1016" s="311" t="s">
        <v>11130</v>
      </c>
      <c r="C1016" s="312" t="s">
        <v>18</v>
      </c>
      <c r="D1016" s="313">
        <v>48.41</v>
      </c>
    </row>
    <row r="1017" spans="1:4" s="293" customFormat="1" ht="43.2" x14ac:dyDescent="0.3">
      <c r="A1017" s="310" t="s">
        <v>11131</v>
      </c>
      <c r="B1017" s="311" t="s">
        <v>11132</v>
      </c>
      <c r="C1017" s="312" t="s">
        <v>5</v>
      </c>
      <c r="D1017" s="313">
        <v>34.380000000000003</v>
      </c>
    </row>
    <row r="1018" spans="1:4" s="293" customFormat="1" ht="28.8" x14ac:dyDescent="0.3">
      <c r="A1018" s="310" t="s">
        <v>11133</v>
      </c>
      <c r="B1018" s="311" t="s">
        <v>11134</v>
      </c>
      <c r="C1018" s="312" t="s">
        <v>5</v>
      </c>
      <c r="D1018" s="313">
        <v>28.17</v>
      </c>
    </row>
    <row r="1019" spans="1:4" s="293" customFormat="1" ht="28.8" x14ac:dyDescent="0.3">
      <c r="A1019" s="310" t="s">
        <v>11135</v>
      </c>
      <c r="B1019" s="311" t="s">
        <v>11136</v>
      </c>
      <c r="C1019" s="312" t="s">
        <v>5</v>
      </c>
      <c r="D1019" s="313">
        <v>63.53</v>
      </c>
    </row>
    <row r="1020" spans="1:4" s="293" customFormat="1" x14ac:dyDescent="0.3">
      <c r="A1020" s="310" t="s">
        <v>11137</v>
      </c>
      <c r="B1020" s="311" t="s">
        <v>11138</v>
      </c>
      <c r="C1020" s="312" t="s">
        <v>5</v>
      </c>
      <c r="D1020" s="313">
        <v>20.68</v>
      </c>
    </row>
    <row r="1021" spans="1:4" s="293" customFormat="1" x14ac:dyDescent="0.3">
      <c r="A1021" s="310" t="s">
        <v>11139</v>
      </c>
      <c r="B1021" s="311" t="s">
        <v>11140</v>
      </c>
      <c r="C1021" s="312" t="s">
        <v>5</v>
      </c>
      <c r="D1021" s="313">
        <v>23.19</v>
      </c>
    </row>
    <row r="1022" spans="1:4" s="293" customFormat="1" x14ac:dyDescent="0.3">
      <c r="A1022" s="310" t="s">
        <v>11141</v>
      </c>
      <c r="B1022" s="311" t="s">
        <v>11142</v>
      </c>
      <c r="C1022" s="312" t="s">
        <v>5</v>
      </c>
      <c r="D1022" s="313">
        <v>17.23</v>
      </c>
    </row>
    <row r="1023" spans="1:4" s="293" customFormat="1" ht="28.8" x14ac:dyDescent="0.3">
      <c r="A1023" s="310" t="s">
        <v>11143</v>
      </c>
      <c r="B1023" s="311" t="s">
        <v>11144</v>
      </c>
      <c r="C1023" s="312" t="s">
        <v>5</v>
      </c>
      <c r="D1023" s="313">
        <v>43.67</v>
      </c>
    </row>
    <row r="1024" spans="1:4" s="293" customFormat="1" x14ac:dyDescent="0.3">
      <c r="A1024" s="310" t="s">
        <v>11145</v>
      </c>
      <c r="B1024" s="311" t="s">
        <v>11146</v>
      </c>
      <c r="C1024" s="312" t="s">
        <v>8</v>
      </c>
      <c r="D1024" s="313">
        <v>296.24</v>
      </c>
    </row>
    <row r="1025" spans="1:4" s="293" customFormat="1" x14ac:dyDescent="0.3">
      <c r="A1025" s="310" t="s">
        <v>11147</v>
      </c>
      <c r="B1025" s="311" t="s">
        <v>23437</v>
      </c>
      <c r="C1025" s="312" t="s">
        <v>8</v>
      </c>
      <c r="D1025" s="313">
        <v>261.56</v>
      </c>
    </row>
    <row r="1026" spans="1:4" s="293" customFormat="1" x14ac:dyDescent="0.3">
      <c r="A1026" s="310" t="s">
        <v>11148</v>
      </c>
      <c r="B1026" s="311" t="s">
        <v>11149</v>
      </c>
      <c r="C1026" s="312" t="s">
        <v>8</v>
      </c>
      <c r="D1026" s="313">
        <v>46.04</v>
      </c>
    </row>
    <row r="1027" spans="1:4" s="293" customFormat="1" x14ac:dyDescent="0.3">
      <c r="A1027" s="310" t="s">
        <v>11150</v>
      </c>
      <c r="B1027" s="311" t="s">
        <v>11151</v>
      </c>
      <c r="C1027" s="312" t="s">
        <v>16</v>
      </c>
      <c r="D1027" s="313">
        <v>48.53</v>
      </c>
    </row>
    <row r="1028" spans="1:4" s="293" customFormat="1" x14ac:dyDescent="0.3">
      <c r="A1028" s="310" t="s">
        <v>11152</v>
      </c>
      <c r="B1028" s="311" t="s">
        <v>11153</v>
      </c>
      <c r="C1028" s="312" t="s">
        <v>16</v>
      </c>
      <c r="D1028" s="313">
        <v>41.24</v>
      </c>
    </row>
    <row r="1029" spans="1:4" s="293" customFormat="1" ht="28.8" x14ac:dyDescent="0.3">
      <c r="A1029" s="310" t="s">
        <v>11154</v>
      </c>
      <c r="B1029" s="311" t="s">
        <v>11155</v>
      </c>
      <c r="C1029" s="312" t="s">
        <v>16</v>
      </c>
      <c r="D1029" s="313">
        <v>41.94</v>
      </c>
    </row>
    <row r="1030" spans="1:4" s="293" customFormat="1" ht="28.8" x14ac:dyDescent="0.3">
      <c r="A1030" s="310" t="s">
        <v>11156</v>
      </c>
      <c r="B1030" s="311" t="s">
        <v>11157</v>
      </c>
      <c r="C1030" s="312" t="s">
        <v>8</v>
      </c>
      <c r="D1030" s="313">
        <v>82.01</v>
      </c>
    </row>
    <row r="1031" spans="1:4" s="293" customFormat="1" ht="28.8" x14ac:dyDescent="0.3">
      <c r="A1031" s="310" t="s">
        <v>11158</v>
      </c>
      <c r="B1031" s="311" t="s">
        <v>11159</v>
      </c>
      <c r="C1031" s="312" t="s">
        <v>16</v>
      </c>
      <c r="D1031" s="313">
        <v>38.799999999999997</v>
      </c>
    </row>
    <row r="1032" spans="1:4" s="293" customFormat="1" ht="28.8" x14ac:dyDescent="0.3">
      <c r="A1032" s="310" t="s">
        <v>11160</v>
      </c>
      <c r="B1032" s="311" t="s">
        <v>11161</v>
      </c>
      <c r="C1032" s="312" t="s">
        <v>16</v>
      </c>
      <c r="D1032" s="313">
        <v>84.76</v>
      </c>
    </row>
    <row r="1033" spans="1:4" s="293" customFormat="1" x14ac:dyDescent="0.3">
      <c r="A1033" s="310" t="s">
        <v>11162</v>
      </c>
      <c r="B1033" s="311" t="s">
        <v>11163</v>
      </c>
      <c r="C1033" s="312" t="s">
        <v>8</v>
      </c>
      <c r="D1033" s="313">
        <v>260.33999999999997</v>
      </c>
    </row>
    <row r="1034" spans="1:4" s="293" customFormat="1" ht="28.8" x14ac:dyDescent="0.3">
      <c r="A1034" s="310" t="s">
        <v>11164</v>
      </c>
      <c r="B1034" s="311" t="s">
        <v>11165</v>
      </c>
      <c r="C1034" s="312" t="s">
        <v>8</v>
      </c>
      <c r="D1034" s="313">
        <v>76</v>
      </c>
    </row>
    <row r="1035" spans="1:4" s="293" customFormat="1" ht="28.8" x14ac:dyDescent="0.3">
      <c r="A1035" s="310" t="s">
        <v>11166</v>
      </c>
      <c r="B1035" s="311" t="s">
        <v>11167</v>
      </c>
      <c r="C1035" s="312" t="s">
        <v>16</v>
      </c>
      <c r="D1035" s="313">
        <v>78.12</v>
      </c>
    </row>
    <row r="1036" spans="1:4" s="293" customFormat="1" ht="28.8" x14ac:dyDescent="0.3">
      <c r="A1036" s="310" t="s">
        <v>11168</v>
      </c>
      <c r="B1036" s="311" t="s">
        <v>11169</v>
      </c>
      <c r="C1036" s="312" t="s">
        <v>16</v>
      </c>
      <c r="D1036" s="313">
        <v>82.81</v>
      </c>
    </row>
    <row r="1037" spans="1:4" s="293" customFormat="1" ht="28.8" x14ac:dyDescent="0.3">
      <c r="A1037" s="310" t="s">
        <v>11170</v>
      </c>
      <c r="B1037" s="311" t="s">
        <v>11171</v>
      </c>
      <c r="C1037" s="312" t="s">
        <v>16</v>
      </c>
      <c r="D1037" s="313">
        <v>42.9</v>
      </c>
    </row>
    <row r="1038" spans="1:4" s="293" customFormat="1" ht="28.8" x14ac:dyDescent="0.3">
      <c r="A1038" s="310" t="s">
        <v>11172</v>
      </c>
      <c r="B1038" s="311" t="s">
        <v>11173</v>
      </c>
      <c r="C1038" s="312" t="s">
        <v>16</v>
      </c>
      <c r="D1038" s="313">
        <v>40.71</v>
      </c>
    </row>
    <row r="1039" spans="1:4" s="293" customFormat="1" x14ac:dyDescent="0.3">
      <c r="A1039" s="310" t="s">
        <v>11174</v>
      </c>
      <c r="B1039" s="311" t="s">
        <v>11175</v>
      </c>
      <c r="C1039" s="312" t="s">
        <v>8</v>
      </c>
      <c r="D1039" s="313">
        <v>41.92</v>
      </c>
    </row>
    <row r="1040" spans="1:4" s="293" customFormat="1" ht="28.8" x14ac:dyDescent="0.3">
      <c r="A1040" s="310" t="s">
        <v>11176</v>
      </c>
      <c r="B1040" s="311" t="s">
        <v>11177</v>
      </c>
      <c r="C1040" s="312" t="s">
        <v>8</v>
      </c>
      <c r="D1040" s="313">
        <v>1023.21</v>
      </c>
    </row>
    <row r="1041" spans="1:4" s="293" customFormat="1" ht="28.8" x14ac:dyDescent="0.3">
      <c r="A1041" s="310" t="s">
        <v>11178</v>
      </c>
      <c r="B1041" s="311" t="s">
        <v>11179</v>
      </c>
      <c r="C1041" s="312" t="s">
        <v>8</v>
      </c>
      <c r="D1041" s="313">
        <v>1135.05</v>
      </c>
    </row>
    <row r="1042" spans="1:4" s="293" customFormat="1" ht="43.2" x14ac:dyDescent="0.3">
      <c r="A1042" s="310" t="s">
        <v>11180</v>
      </c>
      <c r="B1042" s="311" t="s">
        <v>23438</v>
      </c>
      <c r="C1042" s="312" t="s">
        <v>8</v>
      </c>
      <c r="D1042" s="313">
        <v>751.43</v>
      </c>
    </row>
    <row r="1043" spans="1:4" s="293" customFormat="1" ht="43.2" x14ac:dyDescent="0.3">
      <c r="A1043" s="310" t="s">
        <v>11181</v>
      </c>
      <c r="B1043" s="311" t="s">
        <v>23439</v>
      </c>
      <c r="C1043" s="312" t="s">
        <v>8</v>
      </c>
      <c r="D1043" s="313">
        <v>359</v>
      </c>
    </row>
    <row r="1044" spans="1:4" s="293" customFormat="1" ht="43.2" x14ac:dyDescent="0.3">
      <c r="A1044" s="310" t="s">
        <v>11182</v>
      </c>
      <c r="B1044" s="311" t="s">
        <v>11183</v>
      </c>
      <c r="C1044" s="312" t="s">
        <v>16</v>
      </c>
      <c r="D1044" s="313">
        <v>358.68</v>
      </c>
    </row>
    <row r="1045" spans="1:4" s="293" customFormat="1" ht="43.2" x14ac:dyDescent="0.3">
      <c r="A1045" s="310" t="s">
        <v>11184</v>
      </c>
      <c r="B1045" s="311" t="s">
        <v>23440</v>
      </c>
      <c r="C1045" s="312" t="s">
        <v>16</v>
      </c>
      <c r="D1045" s="313">
        <v>130.91999999999999</v>
      </c>
    </row>
    <row r="1046" spans="1:4" s="293" customFormat="1" ht="43.2" x14ac:dyDescent="0.3">
      <c r="A1046" s="310" t="s">
        <v>11185</v>
      </c>
      <c r="B1046" s="311" t="s">
        <v>23441</v>
      </c>
      <c r="C1046" s="312" t="s">
        <v>16</v>
      </c>
      <c r="D1046" s="313">
        <v>156.77000000000001</v>
      </c>
    </row>
    <row r="1047" spans="1:4" s="293" customFormat="1" ht="43.2" x14ac:dyDescent="0.3">
      <c r="A1047" s="310" t="s">
        <v>11186</v>
      </c>
      <c r="B1047" s="311" t="s">
        <v>11187</v>
      </c>
      <c r="C1047" s="312" t="s">
        <v>16</v>
      </c>
      <c r="D1047" s="313">
        <v>71.75</v>
      </c>
    </row>
    <row r="1048" spans="1:4" s="293" customFormat="1" ht="43.2" x14ac:dyDescent="0.3">
      <c r="A1048" s="310" t="s">
        <v>11188</v>
      </c>
      <c r="B1048" s="311" t="s">
        <v>11189</v>
      </c>
      <c r="C1048" s="312" t="s">
        <v>16</v>
      </c>
      <c r="D1048" s="313">
        <v>79.319999999999993</v>
      </c>
    </row>
    <row r="1049" spans="1:4" s="293" customFormat="1" ht="28.8" x14ac:dyDescent="0.3">
      <c r="A1049" s="310" t="s">
        <v>11190</v>
      </c>
      <c r="B1049" s="311" t="s">
        <v>11191</v>
      </c>
      <c r="C1049" s="312" t="s">
        <v>8</v>
      </c>
      <c r="D1049" s="313">
        <v>229.96</v>
      </c>
    </row>
    <row r="1050" spans="1:4" s="293" customFormat="1" ht="28.8" x14ac:dyDescent="0.3">
      <c r="A1050" s="310" t="s">
        <v>11192</v>
      </c>
      <c r="B1050" s="311" t="s">
        <v>11193</v>
      </c>
      <c r="C1050" s="312" t="s">
        <v>16</v>
      </c>
      <c r="D1050" s="313">
        <v>70.83</v>
      </c>
    </row>
    <row r="1051" spans="1:4" s="293" customFormat="1" ht="28.8" x14ac:dyDescent="0.3">
      <c r="A1051" s="310" t="s">
        <v>11194</v>
      </c>
      <c r="B1051" s="311" t="s">
        <v>11195</v>
      </c>
      <c r="C1051" s="312" t="s">
        <v>8</v>
      </c>
      <c r="D1051" s="313">
        <v>133.08000000000001</v>
      </c>
    </row>
    <row r="1052" spans="1:4" s="293" customFormat="1" ht="28.8" x14ac:dyDescent="0.3">
      <c r="A1052" s="310" t="s">
        <v>11196</v>
      </c>
      <c r="B1052" s="311" t="s">
        <v>11197</v>
      </c>
      <c r="C1052" s="312" t="s">
        <v>16</v>
      </c>
      <c r="D1052" s="313">
        <v>357.57</v>
      </c>
    </row>
    <row r="1053" spans="1:4" s="293" customFormat="1" ht="28.8" x14ac:dyDescent="0.3">
      <c r="A1053" s="310" t="s">
        <v>11198</v>
      </c>
      <c r="B1053" s="311" t="s">
        <v>11199</v>
      </c>
      <c r="C1053" s="312" t="s">
        <v>16</v>
      </c>
      <c r="D1053" s="313">
        <v>424.7</v>
      </c>
    </row>
    <row r="1054" spans="1:4" s="293" customFormat="1" x14ac:dyDescent="0.3">
      <c r="A1054" s="310" t="s">
        <v>11200</v>
      </c>
      <c r="B1054" s="311" t="s">
        <v>11201</v>
      </c>
      <c r="C1054" s="312" t="s">
        <v>8</v>
      </c>
      <c r="D1054" s="313">
        <v>807.14</v>
      </c>
    </row>
    <row r="1055" spans="1:4" s="293" customFormat="1" x14ac:dyDescent="0.3">
      <c r="A1055" s="310" t="s">
        <v>11202</v>
      </c>
      <c r="B1055" s="311" t="s">
        <v>23442</v>
      </c>
      <c r="C1055" s="312" t="s">
        <v>8</v>
      </c>
      <c r="D1055" s="313">
        <v>875.95</v>
      </c>
    </row>
    <row r="1056" spans="1:4" s="293" customFormat="1" x14ac:dyDescent="0.3">
      <c r="A1056" s="310" t="s">
        <v>11203</v>
      </c>
      <c r="B1056" s="311" t="s">
        <v>11204</v>
      </c>
      <c r="C1056" s="312" t="s">
        <v>8</v>
      </c>
      <c r="D1056" s="313">
        <v>957.25</v>
      </c>
    </row>
    <row r="1057" spans="1:4" s="293" customFormat="1" x14ac:dyDescent="0.3">
      <c r="A1057" s="310" t="s">
        <v>11205</v>
      </c>
      <c r="B1057" s="311" t="s">
        <v>11206</v>
      </c>
      <c r="C1057" s="312" t="s">
        <v>8</v>
      </c>
      <c r="D1057" s="313">
        <v>789</v>
      </c>
    </row>
    <row r="1058" spans="1:4" s="293" customFormat="1" ht="28.8" x14ac:dyDescent="0.3">
      <c r="A1058" s="310" t="s">
        <v>11207</v>
      </c>
      <c r="B1058" s="311" t="s">
        <v>11208</v>
      </c>
      <c r="C1058" s="312" t="s">
        <v>8</v>
      </c>
      <c r="D1058" s="313">
        <v>1393.99</v>
      </c>
    </row>
    <row r="1059" spans="1:4" s="293" customFormat="1" ht="28.8" x14ac:dyDescent="0.3">
      <c r="A1059" s="310" t="s">
        <v>11209</v>
      </c>
      <c r="B1059" s="311" t="s">
        <v>23443</v>
      </c>
      <c r="C1059" s="312" t="s">
        <v>16</v>
      </c>
      <c r="D1059" s="313">
        <v>112.92</v>
      </c>
    </row>
    <row r="1060" spans="1:4" s="293" customFormat="1" x14ac:dyDescent="0.3">
      <c r="A1060" s="310" t="s">
        <v>11210</v>
      </c>
      <c r="B1060" s="311" t="s">
        <v>11211</v>
      </c>
      <c r="C1060" s="312" t="s">
        <v>8</v>
      </c>
      <c r="D1060" s="313">
        <v>187.71</v>
      </c>
    </row>
    <row r="1061" spans="1:4" s="293" customFormat="1" x14ac:dyDescent="0.3">
      <c r="A1061" s="310" t="s">
        <v>11212</v>
      </c>
      <c r="B1061" s="311" t="s">
        <v>11213</v>
      </c>
      <c r="C1061" s="312" t="s">
        <v>16</v>
      </c>
      <c r="D1061" s="313">
        <v>34.06</v>
      </c>
    </row>
    <row r="1062" spans="1:4" s="293" customFormat="1" x14ac:dyDescent="0.3">
      <c r="A1062" s="310" t="s">
        <v>11214</v>
      </c>
      <c r="B1062" s="311" t="s">
        <v>11215</v>
      </c>
      <c r="C1062" s="312" t="s">
        <v>8</v>
      </c>
      <c r="D1062" s="313">
        <v>309.27</v>
      </c>
    </row>
    <row r="1063" spans="1:4" s="293" customFormat="1" x14ac:dyDescent="0.3">
      <c r="A1063" s="310" t="s">
        <v>11216</v>
      </c>
      <c r="B1063" s="311" t="s">
        <v>11217</v>
      </c>
      <c r="C1063" s="312" t="s">
        <v>8</v>
      </c>
      <c r="D1063" s="313">
        <v>333.05</v>
      </c>
    </row>
    <row r="1064" spans="1:4" s="293" customFormat="1" x14ac:dyDescent="0.3">
      <c r="A1064" s="310" t="s">
        <v>11218</v>
      </c>
      <c r="B1064" s="311" t="s">
        <v>11219</v>
      </c>
      <c r="C1064" s="312" t="s">
        <v>8</v>
      </c>
      <c r="D1064" s="313">
        <v>46.27</v>
      </c>
    </row>
    <row r="1065" spans="1:4" s="293" customFormat="1" x14ac:dyDescent="0.3">
      <c r="A1065" s="310" t="s">
        <v>11220</v>
      </c>
      <c r="B1065" s="311" t="s">
        <v>11221</v>
      </c>
      <c r="C1065" s="312" t="s">
        <v>8</v>
      </c>
      <c r="D1065" s="313">
        <v>304.94</v>
      </c>
    </row>
    <row r="1066" spans="1:4" s="293" customFormat="1" x14ac:dyDescent="0.3">
      <c r="A1066" s="310" t="s">
        <v>11222</v>
      </c>
      <c r="B1066" s="311" t="s">
        <v>11223</v>
      </c>
      <c r="C1066" s="312" t="s">
        <v>16</v>
      </c>
      <c r="D1066" s="313">
        <v>80.28</v>
      </c>
    </row>
    <row r="1067" spans="1:4" s="293" customFormat="1" x14ac:dyDescent="0.3">
      <c r="A1067" s="310" t="s">
        <v>11224</v>
      </c>
      <c r="B1067" s="311" t="s">
        <v>11225</v>
      </c>
      <c r="C1067" s="312" t="s">
        <v>9</v>
      </c>
      <c r="D1067" s="313">
        <v>8.5399999999999991</v>
      </c>
    </row>
    <row r="1068" spans="1:4" s="293" customFormat="1" ht="43.2" x14ac:dyDescent="0.3">
      <c r="A1068" s="310" t="s">
        <v>23444</v>
      </c>
      <c r="B1068" s="311" t="s">
        <v>23445</v>
      </c>
      <c r="C1068" s="312" t="s">
        <v>8</v>
      </c>
      <c r="D1068" s="313">
        <v>301.32</v>
      </c>
    </row>
    <row r="1069" spans="1:4" s="293" customFormat="1" ht="28.8" x14ac:dyDescent="0.3">
      <c r="A1069" s="310" t="s">
        <v>11226</v>
      </c>
      <c r="B1069" s="311" t="s">
        <v>23446</v>
      </c>
      <c r="C1069" s="312" t="s">
        <v>8</v>
      </c>
      <c r="D1069" s="313">
        <v>158.97</v>
      </c>
    </row>
    <row r="1070" spans="1:4" s="293" customFormat="1" ht="28.8" x14ac:dyDescent="0.3">
      <c r="A1070" s="310" t="s">
        <v>11227</v>
      </c>
      <c r="B1070" s="311" t="s">
        <v>23447</v>
      </c>
      <c r="C1070" s="312" t="s">
        <v>8</v>
      </c>
      <c r="D1070" s="313">
        <v>148.26</v>
      </c>
    </row>
    <row r="1071" spans="1:4" s="293" customFormat="1" ht="28.8" x14ac:dyDescent="0.3">
      <c r="A1071" s="310" t="s">
        <v>11228</v>
      </c>
      <c r="B1071" s="311" t="s">
        <v>23448</v>
      </c>
      <c r="C1071" s="312" t="s">
        <v>8</v>
      </c>
      <c r="D1071" s="313">
        <v>199.77</v>
      </c>
    </row>
    <row r="1072" spans="1:4" s="293" customFormat="1" ht="28.8" x14ac:dyDescent="0.3">
      <c r="A1072" s="310" t="s">
        <v>11229</v>
      </c>
      <c r="B1072" s="311" t="s">
        <v>23449</v>
      </c>
      <c r="C1072" s="312" t="s">
        <v>8</v>
      </c>
      <c r="D1072" s="313">
        <v>134.57</v>
      </c>
    </row>
    <row r="1073" spans="1:4" s="293" customFormat="1" ht="28.8" x14ac:dyDescent="0.3">
      <c r="A1073" s="310" t="s">
        <v>11230</v>
      </c>
      <c r="B1073" s="311" t="s">
        <v>23450</v>
      </c>
      <c r="C1073" s="312" t="s">
        <v>8</v>
      </c>
      <c r="D1073" s="313">
        <v>197.64</v>
      </c>
    </row>
    <row r="1074" spans="1:4" s="293" customFormat="1" ht="43.2" x14ac:dyDescent="0.3">
      <c r="A1074" s="310" t="s">
        <v>11231</v>
      </c>
      <c r="B1074" s="311" t="s">
        <v>23451</v>
      </c>
      <c r="C1074" s="312" t="s">
        <v>8</v>
      </c>
      <c r="D1074" s="313">
        <v>236.26</v>
      </c>
    </row>
    <row r="1075" spans="1:4" s="293" customFormat="1" ht="28.8" x14ac:dyDescent="0.3">
      <c r="A1075" s="310" t="s">
        <v>11232</v>
      </c>
      <c r="B1075" s="311" t="s">
        <v>23452</v>
      </c>
      <c r="C1075" s="312" t="s">
        <v>8</v>
      </c>
      <c r="D1075" s="313">
        <v>238.49</v>
      </c>
    </row>
    <row r="1076" spans="1:4" s="293" customFormat="1" ht="43.2" x14ac:dyDescent="0.3">
      <c r="A1076" s="310" t="s">
        <v>11233</v>
      </c>
      <c r="B1076" s="311" t="s">
        <v>23453</v>
      </c>
      <c r="C1076" s="312" t="s">
        <v>8</v>
      </c>
      <c r="D1076" s="313">
        <v>130.54</v>
      </c>
    </row>
    <row r="1077" spans="1:4" s="293" customFormat="1" ht="28.8" x14ac:dyDescent="0.3">
      <c r="A1077" s="310" t="s">
        <v>11234</v>
      </c>
      <c r="B1077" s="311" t="s">
        <v>23454</v>
      </c>
      <c r="C1077" s="312" t="s">
        <v>8</v>
      </c>
      <c r="D1077" s="313">
        <v>257.14</v>
      </c>
    </row>
    <row r="1078" spans="1:4" s="293" customFormat="1" ht="28.8" x14ac:dyDescent="0.3">
      <c r="A1078" s="310" t="s">
        <v>11235</v>
      </c>
      <c r="B1078" s="311" t="s">
        <v>23455</v>
      </c>
      <c r="C1078" s="312" t="s">
        <v>8</v>
      </c>
      <c r="D1078" s="313">
        <v>261.06</v>
      </c>
    </row>
    <row r="1079" spans="1:4" s="293" customFormat="1" ht="28.8" x14ac:dyDescent="0.3">
      <c r="A1079" s="310" t="s">
        <v>11236</v>
      </c>
      <c r="B1079" s="311" t="s">
        <v>23456</v>
      </c>
      <c r="C1079" s="312" t="s">
        <v>8</v>
      </c>
      <c r="D1079" s="313">
        <v>269.77999999999997</v>
      </c>
    </row>
    <row r="1080" spans="1:4" s="293" customFormat="1" ht="28.8" x14ac:dyDescent="0.3">
      <c r="A1080" s="310" t="s">
        <v>11237</v>
      </c>
      <c r="B1080" s="311" t="s">
        <v>23457</v>
      </c>
      <c r="C1080" s="312" t="s">
        <v>8</v>
      </c>
      <c r="D1080" s="313">
        <v>221.18</v>
      </c>
    </row>
    <row r="1081" spans="1:4" s="293" customFormat="1" ht="43.2" x14ac:dyDescent="0.3">
      <c r="A1081" s="310" t="s">
        <v>11238</v>
      </c>
      <c r="B1081" s="311" t="s">
        <v>23458</v>
      </c>
      <c r="C1081" s="312" t="s">
        <v>8</v>
      </c>
      <c r="D1081" s="313">
        <v>261.07</v>
      </c>
    </row>
    <row r="1082" spans="1:4" s="293" customFormat="1" ht="43.2" x14ac:dyDescent="0.3">
      <c r="A1082" s="310" t="s">
        <v>11239</v>
      </c>
      <c r="B1082" s="311" t="s">
        <v>23459</v>
      </c>
      <c r="C1082" s="312" t="s">
        <v>8</v>
      </c>
      <c r="D1082" s="313">
        <v>267.27999999999997</v>
      </c>
    </row>
    <row r="1083" spans="1:4" s="293" customFormat="1" x14ac:dyDescent="0.3">
      <c r="A1083" s="310" t="s">
        <v>11240</v>
      </c>
      <c r="B1083" s="311" t="s">
        <v>11241</v>
      </c>
      <c r="C1083" s="312" t="s">
        <v>16</v>
      </c>
      <c r="D1083" s="313">
        <v>19.829999999999998</v>
      </c>
    </row>
    <row r="1084" spans="1:4" s="293" customFormat="1" ht="43.2" x14ac:dyDescent="0.3">
      <c r="A1084" s="310" t="s">
        <v>11242</v>
      </c>
      <c r="B1084" s="311" t="s">
        <v>23460</v>
      </c>
      <c r="C1084" s="312" t="s">
        <v>8</v>
      </c>
      <c r="D1084" s="313">
        <v>99.11</v>
      </c>
    </row>
    <row r="1085" spans="1:4" s="293" customFormat="1" x14ac:dyDescent="0.3">
      <c r="A1085" s="310" t="s">
        <v>11243</v>
      </c>
      <c r="B1085" s="311" t="s">
        <v>23461</v>
      </c>
      <c r="C1085" s="312" t="s">
        <v>8</v>
      </c>
      <c r="D1085" s="313">
        <v>91.23</v>
      </c>
    </row>
    <row r="1086" spans="1:4" s="293" customFormat="1" x14ac:dyDescent="0.3">
      <c r="A1086" s="310" t="s">
        <v>11244</v>
      </c>
      <c r="B1086" s="311" t="s">
        <v>11245</v>
      </c>
      <c r="C1086" s="312" t="s">
        <v>9</v>
      </c>
      <c r="D1086" s="313">
        <v>63.08</v>
      </c>
    </row>
    <row r="1087" spans="1:4" s="293" customFormat="1" ht="28.8" x14ac:dyDescent="0.3">
      <c r="A1087" s="310" t="s">
        <v>11246</v>
      </c>
      <c r="B1087" s="311" t="s">
        <v>11247</v>
      </c>
      <c r="C1087" s="312" t="s">
        <v>8</v>
      </c>
      <c r="D1087" s="313">
        <v>369.07</v>
      </c>
    </row>
    <row r="1088" spans="1:4" s="293" customFormat="1" ht="57.6" x14ac:dyDescent="0.3">
      <c r="A1088" s="310" t="s">
        <v>11248</v>
      </c>
      <c r="B1088" s="311" t="s">
        <v>23462</v>
      </c>
      <c r="C1088" s="312" t="s">
        <v>8</v>
      </c>
      <c r="D1088" s="313">
        <v>539.33000000000004</v>
      </c>
    </row>
    <row r="1089" spans="1:4" s="293" customFormat="1" ht="43.2" x14ac:dyDescent="0.3">
      <c r="A1089" s="310" t="s">
        <v>23463</v>
      </c>
      <c r="B1089" s="311" t="s">
        <v>23464</v>
      </c>
      <c r="C1089" s="312" t="s">
        <v>8</v>
      </c>
      <c r="D1089" s="313">
        <v>175.39</v>
      </c>
    </row>
    <row r="1090" spans="1:4" s="293" customFormat="1" x14ac:dyDescent="0.3">
      <c r="A1090" s="310" t="s">
        <v>23465</v>
      </c>
      <c r="B1090" s="311" t="s">
        <v>23466</v>
      </c>
      <c r="C1090" s="312" t="s">
        <v>16</v>
      </c>
      <c r="D1090" s="313">
        <v>79.27</v>
      </c>
    </row>
    <row r="1091" spans="1:4" s="293" customFormat="1" ht="28.8" x14ac:dyDescent="0.3">
      <c r="A1091" s="310" t="s">
        <v>23467</v>
      </c>
      <c r="B1091" s="311" t="s">
        <v>23468</v>
      </c>
      <c r="C1091" s="312" t="s">
        <v>23199</v>
      </c>
      <c r="D1091" s="313">
        <v>2936.95</v>
      </c>
    </row>
    <row r="1092" spans="1:4" s="293" customFormat="1" x14ac:dyDescent="0.3">
      <c r="A1092" s="310" t="s">
        <v>11249</v>
      </c>
      <c r="B1092" s="311" t="s">
        <v>11250</v>
      </c>
      <c r="C1092" s="312" t="s">
        <v>11</v>
      </c>
      <c r="D1092" s="313">
        <v>202.12</v>
      </c>
    </row>
    <row r="1093" spans="1:4" s="293" customFormat="1" ht="28.8" x14ac:dyDescent="0.3">
      <c r="A1093" s="310" t="s">
        <v>11251</v>
      </c>
      <c r="B1093" s="311" t="s">
        <v>23469</v>
      </c>
      <c r="C1093" s="312" t="s">
        <v>8</v>
      </c>
      <c r="D1093" s="313">
        <v>405.19</v>
      </c>
    </row>
    <row r="1094" spans="1:4" s="293" customFormat="1" ht="57.6" x14ac:dyDescent="0.3">
      <c r="A1094" s="310" t="s">
        <v>11252</v>
      </c>
      <c r="B1094" s="311" t="s">
        <v>23470</v>
      </c>
      <c r="C1094" s="312" t="s">
        <v>8</v>
      </c>
      <c r="D1094" s="313">
        <v>321.89999999999998</v>
      </c>
    </row>
    <row r="1095" spans="1:4" s="293" customFormat="1" ht="43.2" x14ac:dyDescent="0.3">
      <c r="A1095" s="310" t="s">
        <v>11253</v>
      </c>
      <c r="B1095" s="311" t="s">
        <v>23471</v>
      </c>
      <c r="C1095" s="312" t="s">
        <v>8</v>
      </c>
      <c r="D1095" s="313">
        <v>802.71</v>
      </c>
    </row>
    <row r="1096" spans="1:4" s="293" customFormat="1" ht="28.8" x14ac:dyDescent="0.3">
      <c r="A1096" s="310" t="s">
        <v>11254</v>
      </c>
      <c r="B1096" s="311" t="s">
        <v>23472</v>
      </c>
      <c r="C1096" s="312" t="s">
        <v>9</v>
      </c>
      <c r="D1096" s="313">
        <v>11.01</v>
      </c>
    </row>
    <row r="1097" spans="1:4" s="293" customFormat="1" ht="28.8" x14ac:dyDescent="0.3">
      <c r="A1097" s="310" t="s">
        <v>11255</v>
      </c>
      <c r="B1097" s="311" t="s">
        <v>23473</v>
      </c>
      <c r="C1097" s="312" t="s">
        <v>9</v>
      </c>
      <c r="D1097" s="313">
        <v>10.93</v>
      </c>
    </row>
    <row r="1098" spans="1:4" s="293" customFormat="1" ht="43.2" x14ac:dyDescent="0.3">
      <c r="A1098" s="310" t="s">
        <v>11256</v>
      </c>
      <c r="B1098" s="311" t="s">
        <v>23474</v>
      </c>
      <c r="C1098" s="312" t="s">
        <v>16</v>
      </c>
      <c r="D1098" s="313">
        <v>1.55</v>
      </c>
    </row>
    <row r="1099" spans="1:4" s="293" customFormat="1" ht="43.2" x14ac:dyDescent="0.3">
      <c r="A1099" s="310" t="s">
        <v>11257</v>
      </c>
      <c r="B1099" s="311" t="s">
        <v>23475</v>
      </c>
      <c r="C1099" s="312" t="s">
        <v>16</v>
      </c>
      <c r="D1099" s="313">
        <v>2.38</v>
      </c>
    </row>
    <row r="1100" spans="1:4" s="293" customFormat="1" ht="43.2" x14ac:dyDescent="0.3">
      <c r="A1100" s="310" t="s">
        <v>11258</v>
      </c>
      <c r="B1100" s="311" t="s">
        <v>23476</v>
      </c>
      <c r="C1100" s="312" t="s">
        <v>16</v>
      </c>
      <c r="D1100" s="313">
        <v>2.95</v>
      </c>
    </row>
    <row r="1101" spans="1:4" s="293" customFormat="1" ht="43.2" x14ac:dyDescent="0.3">
      <c r="A1101" s="310" t="s">
        <v>11259</v>
      </c>
      <c r="B1101" s="311" t="s">
        <v>23477</v>
      </c>
      <c r="C1101" s="312" t="s">
        <v>16</v>
      </c>
      <c r="D1101" s="313">
        <v>3.05</v>
      </c>
    </row>
    <row r="1102" spans="1:4" s="293" customFormat="1" ht="43.2" x14ac:dyDescent="0.3">
      <c r="A1102" s="310" t="s">
        <v>11260</v>
      </c>
      <c r="B1102" s="311" t="s">
        <v>23478</v>
      </c>
      <c r="C1102" s="312" t="s">
        <v>16</v>
      </c>
      <c r="D1102" s="313">
        <v>5.03</v>
      </c>
    </row>
    <row r="1103" spans="1:4" s="293" customFormat="1" ht="43.2" x14ac:dyDescent="0.3">
      <c r="A1103" s="310" t="s">
        <v>11261</v>
      </c>
      <c r="B1103" s="311" t="s">
        <v>23479</v>
      </c>
      <c r="C1103" s="312" t="s">
        <v>16</v>
      </c>
      <c r="D1103" s="313">
        <v>7.87</v>
      </c>
    </row>
    <row r="1104" spans="1:4" s="293" customFormat="1" ht="43.2" x14ac:dyDescent="0.3">
      <c r="A1104" s="310" t="s">
        <v>11262</v>
      </c>
      <c r="B1104" s="311" t="s">
        <v>11263</v>
      </c>
      <c r="C1104" s="312" t="s">
        <v>8</v>
      </c>
      <c r="D1104" s="313">
        <v>1167.8</v>
      </c>
    </row>
    <row r="1105" spans="1:4" s="293" customFormat="1" ht="28.8" x14ac:dyDescent="0.3">
      <c r="A1105" s="310" t="s">
        <v>11264</v>
      </c>
      <c r="B1105" s="311" t="s">
        <v>11265</v>
      </c>
      <c r="C1105" s="312" t="s">
        <v>8</v>
      </c>
      <c r="D1105" s="313">
        <v>583.16</v>
      </c>
    </row>
    <row r="1106" spans="1:4" s="293" customFormat="1" ht="28.8" x14ac:dyDescent="0.3">
      <c r="A1106" s="310" t="s">
        <v>11266</v>
      </c>
      <c r="B1106" s="311" t="s">
        <v>23480</v>
      </c>
      <c r="C1106" s="312" t="s">
        <v>16</v>
      </c>
      <c r="D1106" s="313">
        <v>55.11</v>
      </c>
    </row>
    <row r="1107" spans="1:4" s="293" customFormat="1" ht="28.8" x14ac:dyDescent="0.3">
      <c r="A1107" s="310" t="s">
        <v>11267</v>
      </c>
      <c r="B1107" s="311" t="s">
        <v>11268</v>
      </c>
      <c r="C1107" s="312" t="s">
        <v>16</v>
      </c>
      <c r="D1107" s="313">
        <v>10.8</v>
      </c>
    </row>
    <row r="1108" spans="1:4" s="293" customFormat="1" ht="43.2" x14ac:dyDescent="0.3">
      <c r="A1108" s="310" t="s">
        <v>11269</v>
      </c>
      <c r="B1108" s="311" t="s">
        <v>11270</v>
      </c>
      <c r="C1108" s="312" t="s">
        <v>16</v>
      </c>
      <c r="D1108" s="313">
        <v>574.75</v>
      </c>
    </row>
    <row r="1109" spans="1:4" s="293" customFormat="1" ht="43.2" x14ac:dyDescent="0.3">
      <c r="A1109" s="310" t="s">
        <v>11271</v>
      </c>
      <c r="B1109" s="311" t="s">
        <v>11272</v>
      </c>
      <c r="C1109" s="312" t="s">
        <v>16</v>
      </c>
      <c r="D1109" s="313">
        <v>127.27</v>
      </c>
    </row>
    <row r="1110" spans="1:4" s="293" customFormat="1" ht="43.2" x14ac:dyDescent="0.3">
      <c r="A1110" s="310" t="s">
        <v>11273</v>
      </c>
      <c r="B1110" s="311" t="s">
        <v>23481</v>
      </c>
      <c r="C1110" s="312" t="s">
        <v>16</v>
      </c>
      <c r="D1110" s="313">
        <v>186.09</v>
      </c>
    </row>
    <row r="1111" spans="1:4" s="293" customFormat="1" ht="28.8" x14ac:dyDescent="0.3">
      <c r="A1111" s="310" t="s">
        <v>11274</v>
      </c>
      <c r="B1111" s="311" t="s">
        <v>11275</v>
      </c>
      <c r="C1111" s="312" t="s">
        <v>16</v>
      </c>
      <c r="D1111" s="313">
        <v>121.96</v>
      </c>
    </row>
    <row r="1112" spans="1:4" s="293" customFormat="1" ht="57.6" x14ac:dyDescent="0.3">
      <c r="A1112" s="310" t="s">
        <v>11276</v>
      </c>
      <c r="B1112" s="311" t="s">
        <v>11277</v>
      </c>
      <c r="C1112" s="312" t="s">
        <v>16</v>
      </c>
      <c r="D1112" s="313">
        <v>69.16</v>
      </c>
    </row>
    <row r="1113" spans="1:4" s="293" customFormat="1" ht="43.2" x14ac:dyDescent="0.3">
      <c r="A1113" s="310" t="s">
        <v>11278</v>
      </c>
      <c r="B1113" s="311" t="s">
        <v>11279</v>
      </c>
      <c r="C1113" s="312" t="s">
        <v>16</v>
      </c>
      <c r="D1113" s="313">
        <v>58.44</v>
      </c>
    </row>
    <row r="1114" spans="1:4" s="293" customFormat="1" ht="28.8" x14ac:dyDescent="0.3">
      <c r="A1114" s="310" t="s">
        <v>11280</v>
      </c>
      <c r="B1114" s="311" t="s">
        <v>11281</v>
      </c>
      <c r="C1114" s="312" t="s">
        <v>16</v>
      </c>
      <c r="D1114" s="313">
        <v>30.73</v>
      </c>
    </row>
    <row r="1115" spans="1:4" s="293" customFormat="1" ht="28.8" x14ac:dyDescent="0.3">
      <c r="A1115" s="310" t="s">
        <v>23482</v>
      </c>
      <c r="B1115" s="311" t="s">
        <v>23483</v>
      </c>
      <c r="C1115" s="312" t="s">
        <v>9</v>
      </c>
      <c r="D1115" s="313">
        <v>102.69</v>
      </c>
    </row>
    <row r="1116" spans="1:4" s="293" customFormat="1" x14ac:dyDescent="0.3">
      <c r="A1116" s="310" t="s">
        <v>11282</v>
      </c>
      <c r="B1116" s="311" t="s">
        <v>23484</v>
      </c>
      <c r="C1116" s="312" t="s">
        <v>8</v>
      </c>
      <c r="D1116" s="313">
        <v>72.5</v>
      </c>
    </row>
    <row r="1117" spans="1:4" s="293" customFormat="1" ht="28.8" x14ac:dyDescent="0.3">
      <c r="A1117" s="310" t="s">
        <v>11283</v>
      </c>
      <c r="B1117" s="311" t="s">
        <v>23485</v>
      </c>
      <c r="C1117" s="312" t="s">
        <v>16</v>
      </c>
      <c r="D1117" s="313">
        <v>18.600000000000001</v>
      </c>
    </row>
    <row r="1118" spans="1:4" s="293" customFormat="1" ht="28.8" x14ac:dyDescent="0.3">
      <c r="A1118" s="310" t="s">
        <v>11284</v>
      </c>
      <c r="B1118" s="311" t="s">
        <v>11285</v>
      </c>
      <c r="C1118" s="312" t="s">
        <v>16</v>
      </c>
      <c r="D1118" s="313">
        <v>179.6</v>
      </c>
    </row>
    <row r="1119" spans="1:4" s="293" customFormat="1" ht="28.8" x14ac:dyDescent="0.3">
      <c r="A1119" s="310" t="s">
        <v>11286</v>
      </c>
      <c r="B1119" s="311" t="s">
        <v>11287</v>
      </c>
      <c r="C1119" s="312" t="s">
        <v>8</v>
      </c>
      <c r="D1119" s="313">
        <v>66.06</v>
      </c>
    </row>
    <row r="1120" spans="1:4" s="293" customFormat="1" ht="28.8" x14ac:dyDescent="0.3">
      <c r="A1120" s="310" t="s">
        <v>11288</v>
      </c>
      <c r="B1120" s="311" t="s">
        <v>23486</v>
      </c>
      <c r="C1120" s="312" t="s">
        <v>16</v>
      </c>
      <c r="D1120" s="313">
        <v>44.62</v>
      </c>
    </row>
    <row r="1121" spans="1:4" s="293" customFormat="1" ht="43.2" x14ac:dyDescent="0.3">
      <c r="A1121" s="310" t="s">
        <v>11289</v>
      </c>
      <c r="B1121" s="311" t="s">
        <v>11290</v>
      </c>
      <c r="C1121" s="312" t="s">
        <v>8</v>
      </c>
      <c r="D1121" s="313">
        <v>365.52</v>
      </c>
    </row>
    <row r="1122" spans="1:4" s="293" customFormat="1" ht="28.8" x14ac:dyDescent="0.3">
      <c r="A1122" s="310" t="s">
        <v>11291</v>
      </c>
      <c r="B1122" s="311" t="s">
        <v>11292</v>
      </c>
      <c r="C1122" s="312" t="s">
        <v>8</v>
      </c>
      <c r="D1122" s="313">
        <v>472.36</v>
      </c>
    </row>
    <row r="1123" spans="1:4" s="293" customFormat="1" ht="28.8" x14ac:dyDescent="0.3">
      <c r="A1123" s="310" t="s">
        <v>11293</v>
      </c>
      <c r="B1123" s="311" t="s">
        <v>11294</v>
      </c>
      <c r="C1123" s="312" t="s">
        <v>16</v>
      </c>
      <c r="D1123" s="313">
        <v>8.2899999999999991</v>
      </c>
    </row>
    <row r="1124" spans="1:4" s="293" customFormat="1" ht="28.8" x14ac:dyDescent="0.3">
      <c r="A1124" s="310" t="s">
        <v>11295</v>
      </c>
      <c r="B1124" s="311" t="s">
        <v>11296</v>
      </c>
      <c r="C1124" s="312" t="s">
        <v>16</v>
      </c>
      <c r="D1124" s="313">
        <v>13.98</v>
      </c>
    </row>
    <row r="1125" spans="1:4" s="293" customFormat="1" ht="28.8" x14ac:dyDescent="0.3">
      <c r="A1125" s="310" t="s">
        <v>11297</v>
      </c>
      <c r="B1125" s="311" t="s">
        <v>11298</v>
      </c>
      <c r="C1125" s="312" t="s">
        <v>16</v>
      </c>
      <c r="D1125" s="313">
        <v>24.47</v>
      </c>
    </row>
    <row r="1126" spans="1:4" s="293" customFormat="1" ht="28.8" x14ac:dyDescent="0.3">
      <c r="A1126" s="310" t="s">
        <v>11299</v>
      </c>
      <c r="B1126" s="311" t="s">
        <v>11300</v>
      </c>
      <c r="C1126" s="312" t="s">
        <v>16</v>
      </c>
      <c r="D1126" s="313">
        <v>24.03</v>
      </c>
    </row>
    <row r="1127" spans="1:4" s="293" customFormat="1" ht="28.8" x14ac:dyDescent="0.3">
      <c r="A1127" s="310" t="s">
        <v>11301</v>
      </c>
      <c r="B1127" s="311" t="s">
        <v>11302</v>
      </c>
      <c r="C1127" s="312" t="s">
        <v>8</v>
      </c>
      <c r="D1127" s="313">
        <v>92.71</v>
      </c>
    </row>
    <row r="1128" spans="1:4" s="293" customFormat="1" ht="28.8" x14ac:dyDescent="0.3">
      <c r="A1128" s="310" t="s">
        <v>11303</v>
      </c>
      <c r="B1128" s="311" t="s">
        <v>11304</v>
      </c>
      <c r="C1128" s="312" t="s">
        <v>8</v>
      </c>
      <c r="D1128" s="313">
        <v>178.49</v>
      </c>
    </row>
    <row r="1129" spans="1:4" s="293" customFormat="1" ht="28.8" x14ac:dyDescent="0.3">
      <c r="A1129" s="310" t="s">
        <v>11305</v>
      </c>
      <c r="B1129" s="311" t="s">
        <v>23487</v>
      </c>
      <c r="C1129" s="312" t="s">
        <v>8</v>
      </c>
      <c r="D1129" s="313">
        <v>204.38</v>
      </c>
    </row>
    <row r="1130" spans="1:4" s="293" customFormat="1" ht="28.8" x14ac:dyDescent="0.3">
      <c r="A1130" s="310" t="s">
        <v>11306</v>
      </c>
      <c r="B1130" s="311" t="s">
        <v>11307</v>
      </c>
      <c r="C1130" s="312" t="s">
        <v>8</v>
      </c>
      <c r="D1130" s="313">
        <v>315.13</v>
      </c>
    </row>
    <row r="1131" spans="1:4" s="293" customFormat="1" ht="28.8" x14ac:dyDescent="0.3">
      <c r="A1131" s="310" t="s">
        <v>11308</v>
      </c>
      <c r="B1131" s="311" t="s">
        <v>11309</v>
      </c>
      <c r="C1131" s="312" t="s">
        <v>8</v>
      </c>
      <c r="D1131" s="313">
        <v>186.2</v>
      </c>
    </row>
    <row r="1132" spans="1:4" s="293" customFormat="1" ht="28.8" x14ac:dyDescent="0.3">
      <c r="A1132" s="310" t="s">
        <v>11310</v>
      </c>
      <c r="B1132" s="311" t="s">
        <v>11311</v>
      </c>
      <c r="C1132" s="312" t="s">
        <v>8</v>
      </c>
      <c r="D1132" s="313">
        <v>227.92</v>
      </c>
    </row>
    <row r="1133" spans="1:4" s="293" customFormat="1" ht="43.2" x14ac:dyDescent="0.3">
      <c r="A1133" s="310" t="s">
        <v>11312</v>
      </c>
      <c r="B1133" s="311" t="s">
        <v>23488</v>
      </c>
      <c r="C1133" s="312" t="s">
        <v>8</v>
      </c>
      <c r="D1133" s="313">
        <v>119.68</v>
      </c>
    </row>
    <row r="1134" spans="1:4" s="293" customFormat="1" ht="28.8" x14ac:dyDescent="0.3">
      <c r="A1134" s="310" t="s">
        <v>11313</v>
      </c>
      <c r="B1134" s="311" t="s">
        <v>23489</v>
      </c>
      <c r="C1134" s="312" t="s">
        <v>8</v>
      </c>
      <c r="D1134" s="313">
        <v>58.07</v>
      </c>
    </row>
    <row r="1135" spans="1:4" s="293" customFormat="1" ht="43.2" x14ac:dyDescent="0.3">
      <c r="A1135" s="310" t="s">
        <v>11314</v>
      </c>
      <c r="B1135" s="311" t="s">
        <v>23490</v>
      </c>
      <c r="C1135" s="312" t="s">
        <v>8</v>
      </c>
      <c r="D1135" s="313">
        <v>93.4</v>
      </c>
    </row>
    <row r="1136" spans="1:4" s="293" customFormat="1" ht="43.2" x14ac:dyDescent="0.3">
      <c r="A1136" s="310" t="s">
        <v>11315</v>
      </c>
      <c r="B1136" s="311" t="s">
        <v>23491</v>
      </c>
      <c r="C1136" s="312" t="s">
        <v>8</v>
      </c>
      <c r="D1136" s="313">
        <v>155.04</v>
      </c>
    </row>
    <row r="1137" spans="1:4" s="293" customFormat="1" ht="28.8" x14ac:dyDescent="0.3">
      <c r="A1137" s="310" t="s">
        <v>11316</v>
      </c>
      <c r="B1137" s="311" t="s">
        <v>11317</v>
      </c>
      <c r="C1137" s="312" t="s">
        <v>8</v>
      </c>
      <c r="D1137" s="313">
        <v>172.87</v>
      </c>
    </row>
    <row r="1138" spans="1:4" s="293" customFormat="1" ht="43.2" x14ac:dyDescent="0.3">
      <c r="A1138" s="310" t="s">
        <v>11318</v>
      </c>
      <c r="B1138" s="311" t="s">
        <v>11319</v>
      </c>
      <c r="C1138" s="312" t="s">
        <v>8</v>
      </c>
      <c r="D1138" s="313">
        <v>138.24</v>
      </c>
    </row>
    <row r="1139" spans="1:4" s="293" customFormat="1" ht="57.6" x14ac:dyDescent="0.3">
      <c r="A1139" s="310" t="s">
        <v>11320</v>
      </c>
      <c r="B1139" s="311" t="s">
        <v>23492</v>
      </c>
      <c r="C1139" s="312" t="s">
        <v>8</v>
      </c>
      <c r="D1139" s="313">
        <v>172.57</v>
      </c>
    </row>
    <row r="1140" spans="1:4" s="293" customFormat="1" ht="28.8" x14ac:dyDescent="0.3">
      <c r="A1140" s="310" t="s">
        <v>11321</v>
      </c>
      <c r="B1140" s="311" t="s">
        <v>23493</v>
      </c>
      <c r="C1140" s="312" t="s">
        <v>8</v>
      </c>
      <c r="D1140" s="313">
        <v>156.44</v>
      </c>
    </row>
    <row r="1141" spans="1:4" s="293" customFormat="1" x14ac:dyDescent="0.3">
      <c r="A1141" s="310" t="s">
        <v>11322</v>
      </c>
      <c r="B1141" s="311" t="s">
        <v>11323</v>
      </c>
      <c r="C1141" s="312" t="s">
        <v>16</v>
      </c>
      <c r="D1141" s="313">
        <v>8.68</v>
      </c>
    </row>
    <row r="1142" spans="1:4" s="293" customFormat="1" ht="28.8" x14ac:dyDescent="0.3">
      <c r="A1142" s="310" t="s">
        <v>11324</v>
      </c>
      <c r="B1142" s="311" t="s">
        <v>11325</v>
      </c>
      <c r="C1142" s="312" t="s">
        <v>8</v>
      </c>
      <c r="D1142" s="313">
        <v>731.54</v>
      </c>
    </row>
    <row r="1143" spans="1:4" s="293" customFormat="1" ht="43.2" x14ac:dyDescent="0.3">
      <c r="A1143" s="310" t="s">
        <v>11326</v>
      </c>
      <c r="B1143" s="311" t="s">
        <v>11327</v>
      </c>
      <c r="C1143" s="312" t="s">
        <v>9</v>
      </c>
      <c r="D1143" s="313">
        <v>7488.9</v>
      </c>
    </row>
    <row r="1144" spans="1:4" s="293" customFormat="1" ht="43.2" x14ac:dyDescent="0.3">
      <c r="A1144" s="310" t="s">
        <v>11328</v>
      </c>
      <c r="B1144" s="311" t="s">
        <v>11329</v>
      </c>
      <c r="C1144" s="312" t="s">
        <v>9</v>
      </c>
      <c r="D1144" s="313">
        <v>13639.59</v>
      </c>
    </row>
    <row r="1145" spans="1:4" s="293" customFormat="1" ht="28.8" x14ac:dyDescent="0.3">
      <c r="A1145" s="310" t="s">
        <v>11330</v>
      </c>
      <c r="B1145" s="311" t="s">
        <v>11331</v>
      </c>
      <c r="C1145" s="312" t="s">
        <v>8</v>
      </c>
      <c r="D1145" s="313">
        <v>0.52</v>
      </c>
    </row>
    <row r="1146" spans="1:4" s="293" customFormat="1" ht="28.8" x14ac:dyDescent="0.3">
      <c r="A1146" s="310" t="s">
        <v>11332</v>
      </c>
      <c r="B1146" s="311" t="s">
        <v>23494</v>
      </c>
      <c r="C1146" s="312" t="s">
        <v>8</v>
      </c>
      <c r="D1146" s="313">
        <v>82.75</v>
      </c>
    </row>
    <row r="1147" spans="1:4" s="293" customFormat="1" x14ac:dyDescent="0.3">
      <c r="A1147" s="310" t="s">
        <v>11333</v>
      </c>
      <c r="B1147" s="311" t="s">
        <v>11334</v>
      </c>
      <c r="C1147" s="312" t="s">
        <v>8</v>
      </c>
      <c r="D1147" s="313">
        <v>8.2799999999999994</v>
      </c>
    </row>
    <row r="1148" spans="1:4" s="293" customFormat="1" x14ac:dyDescent="0.3">
      <c r="A1148" s="310" t="s">
        <v>11335</v>
      </c>
      <c r="B1148" s="311" t="s">
        <v>11336</v>
      </c>
      <c r="C1148" s="312" t="s">
        <v>9</v>
      </c>
      <c r="D1148" s="313">
        <v>1.91</v>
      </c>
    </row>
    <row r="1149" spans="1:4" s="293" customFormat="1" x14ac:dyDescent="0.3">
      <c r="A1149" s="310" t="s">
        <v>11337</v>
      </c>
      <c r="B1149" s="311" t="s">
        <v>11338</v>
      </c>
      <c r="C1149" s="312" t="s">
        <v>11</v>
      </c>
      <c r="D1149" s="313">
        <v>260.19</v>
      </c>
    </row>
    <row r="1150" spans="1:4" s="293" customFormat="1" x14ac:dyDescent="0.3">
      <c r="A1150" s="310" t="s">
        <v>11339</v>
      </c>
      <c r="B1150" s="311" t="s">
        <v>11340</v>
      </c>
      <c r="C1150" s="312" t="s">
        <v>11</v>
      </c>
      <c r="D1150" s="313">
        <v>172.98</v>
      </c>
    </row>
    <row r="1151" spans="1:4" s="293" customFormat="1" x14ac:dyDescent="0.3">
      <c r="A1151" s="310" t="s">
        <v>11341</v>
      </c>
      <c r="B1151" s="311" t="s">
        <v>11342</v>
      </c>
      <c r="C1151" s="312" t="s">
        <v>8</v>
      </c>
      <c r="D1151" s="313">
        <v>10.36</v>
      </c>
    </row>
    <row r="1152" spans="1:4" s="293" customFormat="1" x14ac:dyDescent="0.3">
      <c r="A1152" s="310" t="s">
        <v>11343</v>
      </c>
      <c r="B1152" s="311" t="s">
        <v>11344</v>
      </c>
      <c r="C1152" s="312" t="s">
        <v>9</v>
      </c>
      <c r="D1152" s="313">
        <v>20.02</v>
      </c>
    </row>
    <row r="1153" spans="1:4" s="293" customFormat="1" x14ac:dyDescent="0.3">
      <c r="A1153" s="310" t="s">
        <v>11345</v>
      </c>
      <c r="B1153" s="311" t="s">
        <v>11346</v>
      </c>
      <c r="C1153" s="312" t="s">
        <v>9</v>
      </c>
      <c r="D1153" s="313">
        <v>76.59</v>
      </c>
    </row>
    <row r="1154" spans="1:4" s="293" customFormat="1" x14ac:dyDescent="0.3">
      <c r="A1154" s="310" t="s">
        <v>11347</v>
      </c>
      <c r="B1154" s="311" t="s">
        <v>11348</v>
      </c>
      <c r="C1154" s="312" t="s">
        <v>8</v>
      </c>
      <c r="D1154" s="313">
        <v>15.66</v>
      </c>
    </row>
    <row r="1155" spans="1:4" s="293" customFormat="1" x14ac:dyDescent="0.3">
      <c r="A1155" s="310" t="s">
        <v>11349</v>
      </c>
      <c r="B1155" s="311" t="s">
        <v>11350</v>
      </c>
      <c r="C1155" s="312" t="s">
        <v>9</v>
      </c>
      <c r="D1155" s="313">
        <v>120.8</v>
      </c>
    </row>
    <row r="1156" spans="1:4" s="293" customFormat="1" x14ac:dyDescent="0.3">
      <c r="A1156" s="310" t="s">
        <v>11351</v>
      </c>
      <c r="B1156" s="311" t="s">
        <v>11352</v>
      </c>
      <c r="C1156" s="312" t="s">
        <v>9</v>
      </c>
      <c r="D1156" s="313">
        <v>37.29</v>
      </c>
    </row>
    <row r="1157" spans="1:4" s="293" customFormat="1" x14ac:dyDescent="0.3">
      <c r="A1157" s="310" t="s">
        <v>11353</v>
      </c>
      <c r="B1157" s="311" t="s">
        <v>23495</v>
      </c>
      <c r="C1157" s="312" t="s">
        <v>9</v>
      </c>
      <c r="D1157" s="313">
        <v>55.08</v>
      </c>
    </row>
    <row r="1158" spans="1:4" s="293" customFormat="1" x14ac:dyDescent="0.3">
      <c r="A1158" s="310" t="s">
        <v>11354</v>
      </c>
      <c r="B1158" s="311" t="s">
        <v>11355</v>
      </c>
      <c r="C1158" s="312" t="s">
        <v>9</v>
      </c>
      <c r="D1158" s="313">
        <v>63.89</v>
      </c>
    </row>
    <row r="1159" spans="1:4" s="293" customFormat="1" x14ac:dyDescent="0.3">
      <c r="A1159" s="310" t="s">
        <v>11356</v>
      </c>
      <c r="B1159" s="311" t="s">
        <v>11357</v>
      </c>
      <c r="C1159" s="312" t="s">
        <v>9</v>
      </c>
      <c r="D1159" s="313">
        <v>3.43</v>
      </c>
    </row>
    <row r="1160" spans="1:4" s="293" customFormat="1" x14ac:dyDescent="0.3">
      <c r="A1160" s="310" t="s">
        <v>11358</v>
      </c>
      <c r="B1160" s="311" t="s">
        <v>11359</v>
      </c>
      <c r="C1160" s="312" t="s">
        <v>9</v>
      </c>
      <c r="D1160" s="313">
        <v>16.18</v>
      </c>
    </row>
    <row r="1161" spans="1:4" s="293" customFormat="1" x14ac:dyDescent="0.3">
      <c r="A1161" s="310" t="s">
        <v>11360</v>
      </c>
      <c r="B1161" s="311" t="s">
        <v>11361</v>
      </c>
      <c r="C1161" s="312" t="s">
        <v>9</v>
      </c>
      <c r="D1161" s="313">
        <v>31.92</v>
      </c>
    </row>
    <row r="1162" spans="1:4" s="293" customFormat="1" x14ac:dyDescent="0.3">
      <c r="A1162" s="310" t="s">
        <v>11362</v>
      </c>
      <c r="B1162" s="311" t="s">
        <v>11363</v>
      </c>
      <c r="C1162" s="312" t="s">
        <v>9</v>
      </c>
      <c r="D1162" s="313">
        <v>1.83</v>
      </c>
    </row>
    <row r="1163" spans="1:4" s="293" customFormat="1" x14ac:dyDescent="0.3">
      <c r="A1163" s="310" t="s">
        <v>11364</v>
      </c>
      <c r="B1163" s="311" t="s">
        <v>11365</v>
      </c>
      <c r="C1163" s="312" t="s">
        <v>9</v>
      </c>
      <c r="D1163" s="313">
        <v>74.209999999999994</v>
      </c>
    </row>
    <row r="1164" spans="1:4" s="293" customFormat="1" x14ac:dyDescent="0.3">
      <c r="A1164" s="310" t="s">
        <v>11366</v>
      </c>
      <c r="B1164" s="311" t="s">
        <v>23496</v>
      </c>
      <c r="C1164" s="312" t="s">
        <v>9</v>
      </c>
      <c r="D1164" s="313">
        <v>296.45999999999998</v>
      </c>
    </row>
    <row r="1165" spans="1:4" s="293" customFormat="1" x14ac:dyDescent="0.3">
      <c r="A1165" s="310" t="s">
        <v>11367</v>
      </c>
      <c r="B1165" s="311" t="s">
        <v>23497</v>
      </c>
      <c r="C1165" s="312" t="s">
        <v>9</v>
      </c>
      <c r="D1165" s="313">
        <v>203.11</v>
      </c>
    </row>
    <row r="1166" spans="1:4" s="293" customFormat="1" ht="28.8" x14ac:dyDescent="0.3">
      <c r="A1166" s="310" t="s">
        <v>11368</v>
      </c>
      <c r="B1166" s="311" t="s">
        <v>11369</v>
      </c>
      <c r="C1166" s="312" t="s">
        <v>23231</v>
      </c>
      <c r="D1166" s="313">
        <v>5605.62</v>
      </c>
    </row>
    <row r="1167" spans="1:4" s="293" customFormat="1" x14ac:dyDescent="0.3">
      <c r="A1167" s="310" t="s">
        <v>11370</v>
      </c>
      <c r="B1167" s="311" t="s">
        <v>11371</v>
      </c>
      <c r="C1167" s="312" t="s">
        <v>23231</v>
      </c>
      <c r="D1167" s="313">
        <v>2350.88</v>
      </c>
    </row>
    <row r="1168" spans="1:4" s="293" customFormat="1" x14ac:dyDescent="0.3">
      <c r="A1168" s="310" t="s">
        <v>11372</v>
      </c>
      <c r="B1168" s="311" t="s">
        <v>11373</v>
      </c>
      <c r="C1168" s="312" t="s">
        <v>23231</v>
      </c>
      <c r="D1168" s="313">
        <v>1423</v>
      </c>
    </row>
    <row r="1169" spans="1:4" s="293" customFormat="1" ht="28.8" x14ac:dyDescent="0.3">
      <c r="A1169" s="310" t="s">
        <v>11374</v>
      </c>
      <c r="B1169" s="311" t="s">
        <v>11375</v>
      </c>
      <c r="C1169" s="312" t="s">
        <v>23231</v>
      </c>
      <c r="D1169" s="313">
        <v>2484.48</v>
      </c>
    </row>
    <row r="1170" spans="1:4" s="293" customFormat="1" ht="28.8" x14ac:dyDescent="0.3">
      <c r="A1170" s="310" t="s">
        <v>11376</v>
      </c>
      <c r="B1170" s="311" t="s">
        <v>11377</v>
      </c>
      <c r="C1170" s="312" t="s">
        <v>9</v>
      </c>
      <c r="D1170" s="313">
        <v>690.04</v>
      </c>
    </row>
    <row r="1171" spans="1:4" s="293" customFormat="1" ht="28.8" x14ac:dyDescent="0.3">
      <c r="A1171" s="310" t="s">
        <v>11378</v>
      </c>
      <c r="B1171" s="311" t="s">
        <v>11379</v>
      </c>
      <c r="C1171" s="312" t="s">
        <v>9</v>
      </c>
      <c r="D1171" s="313">
        <v>709.31</v>
      </c>
    </row>
    <row r="1172" spans="1:4" s="293" customFormat="1" x14ac:dyDescent="0.3">
      <c r="A1172" s="310" t="s">
        <v>11380</v>
      </c>
      <c r="B1172" s="311" t="s">
        <v>23498</v>
      </c>
      <c r="C1172" s="312" t="s">
        <v>9</v>
      </c>
      <c r="D1172" s="313">
        <v>189.96</v>
      </c>
    </row>
    <row r="1173" spans="1:4" s="293" customFormat="1" ht="28.8" x14ac:dyDescent="0.3">
      <c r="A1173" s="310" t="s">
        <v>11381</v>
      </c>
      <c r="B1173" s="311" t="s">
        <v>11382</v>
      </c>
      <c r="C1173" s="312" t="s">
        <v>9</v>
      </c>
      <c r="D1173" s="313">
        <v>93.48</v>
      </c>
    </row>
    <row r="1174" spans="1:4" s="293" customFormat="1" ht="43.2" x14ac:dyDescent="0.3">
      <c r="A1174" s="310" t="s">
        <v>11383</v>
      </c>
      <c r="B1174" s="311" t="s">
        <v>11384</v>
      </c>
      <c r="C1174" s="312" t="s">
        <v>8</v>
      </c>
      <c r="D1174" s="313">
        <v>2903.38</v>
      </c>
    </row>
    <row r="1175" spans="1:4" s="293" customFormat="1" ht="57.6" x14ac:dyDescent="0.3">
      <c r="A1175" s="310" t="s">
        <v>11385</v>
      </c>
      <c r="B1175" s="311" t="s">
        <v>23499</v>
      </c>
      <c r="C1175" s="312" t="s">
        <v>9</v>
      </c>
      <c r="D1175" s="313">
        <v>12.73</v>
      </c>
    </row>
    <row r="1176" spans="1:4" s="293" customFormat="1" ht="43.2" x14ac:dyDescent="0.3">
      <c r="A1176" s="310" t="s">
        <v>11386</v>
      </c>
      <c r="B1176" s="311" t="s">
        <v>23500</v>
      </c>
      <c r="C1176" s="312" t="s">
        <v>9</v>
      </c>
      <c r="D1176" s="313">
        <v>8.98</v>
      </c>
    </row>
    <row r="1177" spans="1:4" s="293" customFormat="1" ht="43.2" x14ac:dyDescent="0.3">
      <c r="A1177" s="310" t="s">
        <v>11387</v>
      </c>
      <c r="B1177" s="311" t="s">
        <v>23501</v>
      </c>
      <c r="C1177" s="312" t="s">
        <v>9</v>
      </c>
      <c r="D1177" s="313">
        <v>13.08</v>
      </c>
    </row>
    <row r="1178" spans="1:4" s="293" customFormat="1" ht="43.2" x14ac:dyDescent="0.3">
      <c r="A1178" s="310" t="s">
        <v>11388</v>
      </c>
      <c r="B1178" s="311" t="s">
        <v>23502</v>
      </c>
      <c r="C1178" s="312" t="s">
        <v>9</v>
      </c>
      <c r="D1178" s="313">
        <v>10.53</v>
      </c>
    </row>
    <row r="1179" spans="1:4" s="293" customFormat="1" ht="43.2" x14ac:dyDescent="0.3">
      <c r="A1179" s="310" t="s">
        <v>11389</v>
      </c>
      <c r="B1179" s="311" t="s">
        <v>23503</v>
      </c>
      <c r="C1179" s="312" t="s">
        <v>9</v>
      </c>
      <c r="D1179" s="313">
        <v>16.77</v>
      </c>
    </row>
    <row r="1180" spans="1:4" s="293" customFormat="1" ht="43.2" x14ac:dyDescent="0.3">
      <c r="A1180" s="310" t="s">
        <v>11390</v>
      </c>
      <c r="B1180" s="311" t="s">
        <v>23504</v>
      </c>
      <c r="C1180" s="312" t="s">
        <v>9</v>
      </c>
      <c r="D1180" s="313">
        <v>6.34</v>
      </c>
    </row>
    <row r="1181" spans="1:4" s="293" customFormat="1" ht="28.8" x14ac:dyDescent="0.3">
      <c r="A1181" s="310" t="s">
        <v>11391</v>
      </c>
      <c r="B1181" s="311" t="s">
        <v>11392</v>
      </c>
      <c r="C1181" s="312" t="s">
        <v>8</v>
      </c>
      <c r="D1181" s="313">
        <v>743.94</v>
      </c>
    </row>
    <row r="1182" spans="1:4" s="293" customFormat="1" ht="43.2" x14ac:dyDescent="0.3">
      <c r="A1182" s="310" t="s">
        <v>11393</v>
      </c>
      <c r="B1182" s="311" t="s">
        <v>11394</v>
      </c>
      <c r="C1182" s="312" t="s">
        <v>9</v>
      </c>
      <c r="D1182" s="313">
        <v>23.94</v>
      </c>
    </row>
    <row r="1183" spans="1:4" s="293" customFormat="1" ht="28.8" x14ac:dyDescent="0.3">
      <c r="A1183" s="310" t="s">
        <v>11395</v>
      </c>
      <c r="B1183" s="311" t="s">
        <v>11396</v>
      </c>
      <c r="C1183" s="312" t="s">
        <v>9</v>
      </c>
      <c r="D1183" s="313">
        <v>267.23</v>
      </c>
    </row>
    <row r="1184" spans="1:4" s="293" customFormat="1" x14ac:dyDescent="0.3">
      <c r="A1184" s="310" t="s">
        <v>11397</v>
      </c>
      <c r="B1184" s="311" t="s">
        <v>11398</v>
      </c>
      <c r="C1184" s="312" t="s">
        <v>8</v>
      </c>
      <c r="D1184" s="313">
        <v>327.52999999999997</v>
      </c>
    </row>
    <row r="1185" spans="1:4" s="293" customFormat="1" ht="28.8" x14ac:dyDescent="0.3">
      <c r="A1185" s="310" t="s">
        <v>11399</v>
      </c>
      <c r="B1185" s="311" t="s">
        <v>11400</v>
      </c>
      <c r="C1185" s="312" t="s">
        <v>8</v>
      </c>
      <c r="D1185" s="313">
        <v>4246.4399999999996</v>
      </c>
    </row>
    <row r="1186" spans="1:4" s="293" customFormat="1" ht="28.8" x14ac:dyDescent="0.3">
      <c r="A1186" s="310" t="s">
        <v>11401</v>
      </c>
      <c r="B1186" s="311" t="s">
        <v>11402</v>
      </c>
      <c r="C1186" s="312" t="s">
        <v>9</v>
      </c>
      <c r="D1186" s="313">
        <v>30.47</v>
      </c>
    </row>
    <row r="1187" spans="1:4" s="293" customFormat="1" x14ac:dyDescent="0.3">
      <c r="A1187" s="310" t="s">
        <v>11403</v>
      </c>
      <c r="B1187" s="311" t="s">
        <v>11404</v>
      </c>
      <c r="C1187" s="312" t="s">
        <v>8</v>
      </c>
      <c r="D1187" s="313">
        <v>109.02</v>
      </c>
    </row>
    <row r="1188" spans="1:4" s="293" customFormat="1" x14ac:dyDescent="0.3">
      <c r="A1188" s="310" t="s">
        <v>11405</v>
      </c>
      <c r="B1188" s="311" t="s">
        <v>11406</v>
      </c>
      <c r="C1188" s="312" t="s">
        <v>16</v>
      </c>
      <c r="D1188" s="313">
        <v>219.13</v>
      </c>
    </row>
    <row r="1189" spans="1:4" s="293" customFormat="1" ht="57.6" x14ac:dyDescent="0.3">
      <c r="A1189" s="310" t="s">
        <v>11407</v>
      </c>
      <c r="B1189" s="311" t="s">
        <v>11408</v>
      </c>
      <c r="C1189" s="312" t="s">
        <v>9</v>
      </c>
      <c r="D1189" s="313">
        <v>191.77</v>
      </c>
    </row>
    <row r="1190" spans="1:4" s="293" customFormat="1" x14ac:dyDescent="0.3">
      <c r="A1190" s="310" t="s">
        <v>11409</v>
      </c>
      <c r="B1190" s="311" t="s">
        <v>11410</v>
      </c>
      <c r="C1190" s="312" t="s">
        <v>9</v>
      </c>
      <c r="D1190" s="313">
        <v>1836.52</v>
      </c>
    </row>
    <row r="1191" spans="1:4" s="293" customFormat="1" x14ac:dyDescent="0.3">
      <c r="A1191" s="310" t="s">
        <v>11411</v>
      </c>
      <c r="B1191" s="311" t="s">
        <v>11412</v>
      </c>
      <c r="C1191" s="312" t="s">
        <v>9</v>
      </c>
      <c r="D1191" s="313">
        <v>90.2</v>
      </c>
    </row>
    <row r="1192" spans="1:4" s="293" customFormat="1" x14ac:dyDescent="0.3">
      <c r="A1192" s="310" t="s">
        <v>11413</v>
      </c>
      <c r="B1192" s="311" t="s">
        <v>11414</v>
      </c>
      <c r="C1192" s="312" t="s">
        <v>8</v>
      </c>
      <c r="D1192" s="313">
        <v>10658.47</v>
      </c>
    </row>
    <row r="1193" spans="1:4" s="293" customFormat="1" x14ac:dyDescent="0.3">
      <c r="A1193" s="310" t="s">
        <v>11415</v>
      </c>
      <c r="B1193" s="311" t="s">
        <v>11416</v>
      </c>
      <c r="C1193" s="312" t="s">
        <v>8</v>
      </c>
      <c r="D1193" s="313">
        <v>8895.16</v>
      </c>
    </row>
    <row r="1194" spans="1:4" s="293" customFormat="1" x14ac:dyDescent="0.3">
      <c r="A1194" s="310" t="s">
        <v>11417</v>
      </c>
      <c r="B1194" s="311" t="s">
        <v>11418</v>
      </c>
      <c r="C1194" s="312" t="s">
        <v>8</v>
      </c>
      <c r="D1194" s="313">
        <v>4567.9799999999996</v>
      </c>
    </row>
    <row r="1195" spans="1:4" s="293" customFormat="1" ht="28.8" x14ac:dyDescent="0.3">
      <c r="A1195" s="310" t="s">
        <v>23505</v>
      </c>
      <c r="B1195" s="311" t="s">
        <v>23506</v>
      </c>
      <c r="C1195" s="312" t="s">
        <v>9</v>
      </c>
      <c r="D1195" s="313">
        <v>98.63</v>
      </c>
    </row>
    <row r="1196" spans="1:4" s="293" customFormat="1" ht="28.8" x14ac:dyDescent="0.3">
      <c r="A1196" s="310" t="s">
        <v>23507</v>
      </c>
      <c r="B1196" s="311" t="s">
        <v>23508</v>
      </c>
      <c r="C1196" s="312" t="s">
        <v>9</v>
      </c>
      <c r="D1196" s="313">
        <v>20.45</v>
      </c>
    </row>
    <row r="1197" spans="1:4" s="293" customFormat="1" ht="57.6" x14ac:dyDescent="0.3">
      <c r="A1197" s="310" t="s">
        <v>23509</v>
      </c>
      <c r="B1197" s="311" t="s">
        <v>23510</v>
      </c>
      <c r="C1197" s="312" t="s">
        <v>8</v>
      </c>
      <c r="D1197" s="313">
        <v>1444.51</v>
      </c>
    </row>
    <row r="1198" spans="1:4" s="293" customFormat="1" ht="43.2" x14ac:dyDescent="0.3">
      <c r="A1198" s="310" t="s">
        <v>23511</v>
      </c>
      <c r="B1198" s="311" t="s">
        <v>23512</v>
      </c>
      <c r="C1198" s="312" t="s">
        <v>8</v>
      </c>
      <c r="D1198" s="313">
        <v>1509.16</v>
      </c>
    </row>
    <row r="1199" spans="1:4" s="293" customFormat="1" ht="43.2" x14ac:dyDescent="0.3">
      <c r="A1199" s="310" t="s">
        <v>23513</v>
      </c>
      <c r="B1199" s="311" t="s">
        <v>23514</v>
      </c>
      <c r="C1199" s="312" t="s">
        <v>8</v>
      </c>
      <c r="D1199" s="313">
        <v>1635.42</v>
      </c>
    </row>
    <row r="1200" spans="1:4" s="293" customFormat="1" ht="43.2" x14ac:dyDescent="0.3">
      <c r="A1200" s="310" t="s">
        <v>23515</v>
      </c>
      <c r="B1200" s="311" t="s">
        <v>23516</v>
      </c>
      <c r="C1200" s="312" t="s">
        <v>8</v>
      </c>
      <c r="D1200" s="313">
        <v>1690.98</v>
      </c>
    </row>
    <row r="1201" spans="1:4" s="293" customFormat="1" ht="57.6" x14ac:dyDescent="0.3">
      <c r="A1201" s="310" t="s">
        <v>23517</v>
      </c>
      <c r="B1201" s="311" t="s">
        <v>23518</v>
      </c>
      <c r="C1201" s="312" t="s">
        <v>8</v>
      </c>
      <c r="D1201" s="313">
        <v>1993.04</v>
      </c>
    </row>
    <row r="1202" spans="1:4" s="293" customFormat="1" ht="43.2" x14ac:dyDescent="0.3">
      <c r="A1202" s="310" t="s">
        <v>23519</v>
      </c>
      <c r="B1202" s="311" t="s">
        <v>23520</v>
      </c>
      <c r="C1202" s="312" t="s">
        <v>8</v>
      </c>
      <c r="D1202" s="313">
        <v>1653.94</v>
      </c>
    </row>
    <row r="1203" spans="1:4" s="293" customFormat="1" ht="43.2" x14ac:dyDescent="0.3">
      <c r="A1203" s="310" t="s">
        <v>23521</v>
      </c>
      <c r="B1203" s="311" t="s">
        <v>23522</v>
      </c>
      <c r="C1203" s="312" t="s">
        <v>8</v>
      </c>
      <c r="D1203" s="313">
        <v>1578.33</v>
      </c>
    </row>
    <row r="1204" spans="1:4" s="293" customFormat="1" ht="43.2" x14ac:dyDescent="0.3">
      <c r="A1204" s="310" t="s">
        <v>23523</v>
      </c>
      <c r="B1204" s="311" t="s">
        <v>23524</v>
      </c>
      <c r="C1204" s="312" t="s">
        <v>8</v>
      </c>
      <c r="D1204" s="313">
        <v>1796.84</v>
      </c>
    </row>
    <row r="1205" spans="1:4" s="293" customFormat="1" ht="28.8" x14ac:dyDescent="0.3">
      <c r="A1205" s="310" t="s">
        <v>23525</v>
      </c>
      <c r="B1205" s="311" t="s">
        <v>23526</v>
      </c>
      <c r="C1205" s="312" t="s">
        <v>8</v>
      </c>
      <c r="D1205" s="313">
        <v>38.99</v>
      </c>
    </row>
    <row r="1206" spans="1:4" s="293" customFormat="1" ht="43.2" x14ac:dyDescent="0.3">
      <c r="A1206" s="310" t="s">
        <v>23527</v>
      </c>
      <c r="B1206" s="311" t="s">
        <v>23528</v>
      </c>
      <c r="C1206" s="312" t="s">
        <v>8</v>
      </c>
      <c r="D1206" s="313">
        <v>108.92</v>
      </c>
    </row>
    <row r="1207" spans="1:4" s="293" customFormat="1" ht="43.2" x14ac:dyDescent="0.3">
      <c r="A1207" s="310" t="s">
        <v>23529</v>
      </c>
      <c r="B1207" s="311" t="s">
        <v>23530</v>
      </c>
      <c r="C1207" s="312" t="s">
        <v>8</v>
      </c>
      <c r="D1207" s="313">
        <v>114</v>
      </c>
    </row>
    <row r="1208" spans="1:4" s="293" customFormat="1" ht="43.2" x14ac:dyDescent="0.3">
      <c r="A1208" s="310" t="s">
        <v>23531</v>
      </c>
      <c r="B1208" s="311" t="s">
        <v>23532</v>
      </c>
      <c r="C1208" s="312" t="s">
        <v>8</v>
      </c>
      <c r="D1208" s="313">
        <v>70.260000000000005</v>
      </c>
    </row>
    <row r="1209" spans="1:4" s="293" customFormat="1" ht="43.2" x14ac:dyDescent="0.3">
      <c r="A1209" s="310" t="s">
        <v>23533</v>
      </c>
      <c r="B1209" s="311" t="s">
        <v>23534</v>
      </c>
      <c r="C1209" s="312" t="s">
        <v>8</v>
      </c>
      <c r="D1209" s="313">
        <v>209.37</v>
      </c>
    </row>
    <row r="1210" spans="1:4" s="293" customFormat="1" ht="28.8" x14ac:dyDescent="0.3">
      <c r="A1210" s="310" t="s">
        <v>23535</v>
      </c>
      <c r="B1210" s="311" t="s">
        <v>23536</v>
      </c>
      <c r="C1210" s="312" t="s">
        <v>8</v>
      </c>
      <c r="D1210" s="313">
        <v>194.5</v>
      </c>
    </row>
    <row r="1211" spans="1:4" s="293" customFormat="1" ht="28.8" x14ac:dyDescent="0.3">
      <c r="A1211" s="310" t="s">
        <v>23537</v>
      </c>
      <c r="B1211" s="311" t="s">
        <v>23538</v>
      </c>
      <c r="C1211" s="312" t="s">
        <v>8</v>
      </c>
      <c r="D1211" s="313">
        <v>203.79</v>
      </c>
    </row>
    <row r="1212" spans="1:4" s="293" customFormat="1" ht="28.8" x14ac:dyDescent="0.3">
      <c r="A1212" s="310" t="s">
        <v>23539</v>
      </c>
      <c r="B1212" s="311" t="s">
        <v>23540</v>
      </c>
      <c r="C1212" s="312" t="s">
        <v>8</v>
      </c>
      <c r="D1212" s="313">
        <v>88.27</v>
      </c>
    </row>
    <row r="1213" spans="1:4" s="293" customFormat="1" x14ac:dyDescent="0.3">
      <c r="A1213" s="310" t="s">
        <v>23541</v>
      </c>
      <c r="B1213" s="311" t="s">
        <v>23542</v>
      </c>
      <c r="C1213" s="312" t="s">
        <v>8</v>
      </c>
      <c r="D1213" s="313">
        <v>77.11</v>
      </c>
    </row>
    <row r="1214" spans="1:4" s="293" customFormat="1" ht="43.2" x14ac:dyDescent="0.3">
      <c r="A1214" s="310" t="s">
        <v>11419</v>
      </c>
      <c r="B1214" s="311" t="s">
        <v>11420</v>
      </c>
      <c r="C1214" s="312" t="s">
        <v>9</v>
      </c>
      <c r="D1214" s="313">
        <v>373.12</v>
      </c>
    </row>
    <row r="1215" spans="1:4" s="293" customFormat="1" ht="28.8" x14ac:dyDescent="0.3">
      <c r="A1215" s="310" t="s">
        <v>23543</v>
      </c>
      <c r="B1215" s="311" t="s">
        <v>23544</v>
      </c>
      <c r="C1215" s="312" t="s">
        <v>9</v>
      </c>
      <c r="D1215" s="313">
        <v>79.16</v>
      </c>
    </row>
    <row r="1216" spans="1:4" s="293" customFormat="1" x14ac:dyDescent="0.3">
      <c r="A1216" s="310" t="s">
        <v>11421</v>
      </c>
      <c r="B1216" s="311" t="s">
        <v>11422</v>
      </c>
      <c r="C1216" s="312" t="s">
        <v>16</v>
      </c>
      <c r="D1216" s="313">
        <v>3.55</v>
      </c>
    </row>
    <row r="1217" spans="1:4" s="293" customFormat="1" x14ac:dyDescent="0.3">
      <c r="A1217" s="310" t="s">
        <v>11423</v>
      </c>
      <c r="B1217" s="311" t="s">
        <v>11424</v>
      </c>
      <c r="C1217" s="312" t="s">
        <v>16</v>
      </c>
      <c r="D1217" s="313">
        <v>3.78</v>
      </c>
    </row>
    <row r="1218" spans="1:4" s="293" customFormat="1" x14ac:dyDescent="0.3">
      <c r="A1218" s="310" t="s">
        <v>11425</v>
      </c>
      <c r="B1218" s="311" t="s">
        <v>11426</v>
      </c>
      <c r="C1218" s="312" t="s">
        <v>16</v>
      </c>
      <c r="D1218" s="313">
        <v>8.98</v>
      </c>
    </row>
    <row r="1219" spans="1:4" s="293" customFormat="1" x14ac:dyDescent="0.3">
      <c r="A1219" s="310" t="s">
        <v>11427</v>
      </c>
      <c r="B1219" s="311" t="s">
        <v>11428</v>
      </c>
      <c r="C1219" s="312" t="s">
        <v>16</v>
      </c>
      <c r="D1219" s="313">
        <v>13.88</v>
      </c>
    </row>
    <row r="1220" spans="1:4" s="293" customFormat="1" x14ac:dyDescent="0.3">
      <c r="A1220" s="310" t="s">
        <v>11429</v>
      </c>
      <c r="B1220" s="311" t="s">
        <v>11430</v>
      </c>
      <c r="C1220" s="312" t="s">
        <v>16</v>
      </c>
      <c r="D1220" s="313">
        <v>13.92</v>
      </c>
    </row>
    <row r="1221" spans="1:4" s="293" customFormat="1" x14ac:dyDescent="0.3">
      <c r="A1221" s="310" t="s">
        <v>11431</v>
      </c>
      <c r="B1221" s="311" t="s">
        <v>11432</v>
      </c>
      <c r="C1221" s="312" t="s">
        <v>16</v>
      </c>
      <c r="D1221" s="313">
        <v>27.47</v>
      </c>
    </row>
    <row r="1222" spans="1:4" s="293" customFormat="1" x14ac:dyDescent="0.3">
      <c r="A1222" s="310" t="s">
        <v>11433</v>
      </c>
      <c r="B1222" s="311" t="s">
        <v>11434</v>
      </c>
      <c r="C1222" s="312" t="s">
        <v>16</v>
      </c>
      <c r="D1222" s="313">
        <v>42.05</v>
      </c>
    </row>
    <row r="1223" spans="1:4" s="293" customFormat="1" x14ac:dyDescent="0.3">
      <c r="A1223" s="310" t="s">
        <v>11435</v>
      </c>
      <c r="B1223" s="311" t="s">
        <v>11436</v>
      </c>
      <c r="C1223" s="312" t="s">
        <v>16</v>
      </c>
      <c r="D1223" s="313">
        <v>54.59</v>
      </c>
    </row>
    <row r="1224" spans="1:4" s="293" customFormat="1" x14ac:dyDescent="0.3">
      <c r="A1224" s="310" t="s">
        <v>11437</v>
      </c>
      <c r="B1224" s="311" t="s">
        <v>11438</v>
      </c>
      <c r="C1224" s="312" t="s">
        <v>16</v>
      </c>
      <c r="D1224" s="313">
        <v>93.18</v>
      </c>
    </row>
    <row r="1225" spans="1:4" s="293" customFormat="1" ht="28.8" x14ac:dyDescent="0.3">
      <c r="A1225" s="310" t="s">
        <v>11439</v>
      </c>
      <c r="B1225" s="311" t="s">
        <v>11440</v>
      </c>
      <c r="C1225" s="312" t="s">
        <v>16</v>
      </c>
      <c r="D1225" s="313">
        <v>205.7</v>
      </c>
    </row>
    <row r="1226" spans="1:4" s="293" customFormat="1" ht="28.8" x14ac:dyDescent="0.3">
      <c r="A1226" s="310" t="s">
        <v>11441</v>
      </c>
      <c r="B1226" s="311" t="s">
        <v>11442</v>
      </c>
      <c r="C1226" s="312" t="s">
        <v>16</v>
      </c>
      <c r="D1226" s="313">
        <v>351.42</v>
      </c>
    </row>
    <row r="1227" spans="1:4" s="293" customFormat="1" ht="28.8" x14ac:dyDescent="0.3">
      <c r="A1227" s="310" t="s">
        <v>11443</v>
      </c>
      <c r="B1227" s="311" t="s">
        <v>11444</v>
      </c>
      <c r="C1227" s="312" t="s">
        <v>16</v>
      </c>
      <c r="D1227" s="313">
        <v>490.94</v>
      </c>
    </row>
    <row r="1228" spans="1:4" s="293" customFormat="1" x14ac:dyDescent="0.3">
      <c r="A1228" s="310" t="s">
        <v>11445</v>
      </c>
      <c r="B1228" s="311" t="s">
        <v>11446</v>
      </c>
      <c r="C1228" s="312" t="s">
        <v>16</v>
      </c>
      <c r="D1228" s="313">
        <v>437.78</v>
      </c>
    </row>
    <row r="1229" spans="1:4" s="293" customFormat="1" x14ac:dyDescent="0.3">
      <c r="A1229" s="310" t="s">
        <v>11447</v>
      </c>
      <c r="B1229" s="311" t="s">
        <v>11448</v>
      </c>
      <c r="C1229" s="312" t="s">
        <v>16</v>
      </c>
      <c r="D1229" s="313">
        <v>6.05</v>
      </c>
    </row>
    <row r="1230" spans="1:4" s="293" customFormat="1" ht="28.8" x14ac:dyDescent="0.3">
      <c r="A1230" s="310" t="s">
        <v>11449</v>
      </c>
      <c r="B1230" s="311" t="s">
        <v>11450</v>
      </c>
      <c r="C1230" s="312" t="s">
        <v>16</v>
      </c>
      <c r="D1230" s="313">
        <v>9.1199999999999992</v>
      </c>
    </row>
    <row r="1231" spans="1:4" s="293" customFormat="1" ht="28.8" x14ac:dyDescent="0.3">
      <c r="A1231" s="310" t="s">
        <v>11451</v>
      </c>
      <c r="B1231" s="311" t="s">
        <v>11452</v>
      </c>
      <c r="C1231" s="312" t="s">
        <v>16</v>
      </c>
      <c r="D1231" s="313">
        <v>13.77</v>
      </c>
    </row>
    <row r="1232" spans="1:4" s="293" customFormat="1" ht="28.8" x14ac:dyDescent="0.3">
      <c r="A1232" s="310" t="s">
        <v>11453</v>
      </c>
      <c r="B1232" s="311" t="s">
        <v>11454</v>
      </c>
      <c r="C1232" s="312" t="s">
        <v>16</v>
      </c>
      <c r="D1232" s="313">
        <v>13.44</v>
      </c>
    </row>
    <row r="1233" spans="1:4" s="293" customFormat="1" x14ac:dyDescent="0.3">
      <c r="A1233" s="310" t="s">
        <v>11455</v>
      </c>
      <c r="B1233" s="311" t="s">
        <v>11456</v>
      </c>
      <c r="C1233" s="312" t="s">
        <v>16</v>
      </c>
      <c r="D1233" s="313">
        <v>35.99</v>
      </c>
    </row>
    <row r="1234" spans="1:4" s="293" customFormat="1" x14ac:dyDescent="0.3">
      <c r="A1234" s="310" t="s">
        <v>11457</v>
      </c>
      <c r="B1234" s="311" t="s">
        <v>11458</v>
      </c>
      <c r="C1234" s="312" t="s">
        <v>9</v>
      </c>
      <c r="D1234" s="313">
        <v>18.34</v>
      </c>
    </row>
    <row r="1235" spans="1:4" s="293" customFormat="1" ht="28.8" x14ac:dyDescent="0.3">
      <c r="A1235" s="310" t="s">
        <v>11459</v>
      </c>
      <c r="B1235" s="311" t="s">
        <v>11460</v>
      </c>
      <c r="C1235" s="312" t="s">
        <v>16</v>
      </c>
      <c r="D1235" s="313">
        <v>10.19</v>
      </c>
    </row>
    <row r="1236" spans="1:4" s="293" customFormat="1" ht="28.8" x14ac:dyDescent="0.3">
      <c r="A1236" s="310" t="s">
        <v>11461</v>
      </c>
      <c r="B1236" s="311" t="s">
        <v>11462</v>
      </c>
      <c r="C1236" s="312" t="s">
        <v>16</v>
      </c>
      <c r="D1236" s="313">
        <v>12.95</v>
      </c>
    </row>
    <row r="1237" spans="1:4" s="293" customFormat="1" ht="28.8" x14ac:dyDescent="0.3">
      <c r="A1237" s="310" t="s">
        <v>11463</v>
      </c>
      <c r="B1237" s="311" t="s">
        <v>11464</v>
      </c>
      <c r="C1237" s="312" t="s">
        <v>16</v>
      </c>
      <c r="D1237" s="313">
        <v>22.12</v>
      </c>
    </row>
    <row r="1238" spans="1:4" s="293" customFormat="1" ht="28.8" x14ac:dyDescent="0.3">
      <c r="A1238" s="310" t="s">
        <v>11465</v>
      </c>
      <c r="B1238" s="311" t="s">
        <v>11466</v>
      </c>
      <c r="C1238" s="312" t="s">
        <v>16</v>
      </c>
      <c r="D1238" s="313">
        <v>34.96</v>
      </c>
    </row>
    <row r="1239" spans="1:4" s="293" customFormat="1" ht="28.8" x14ac:dyDescent="0.3">
      <c r="A1239" s="310" t="s">
        <v>11467</v>
      </c>
      <c r="B1239" s="311" t="s">
        <v>11468</v>
      </c>
      <c r="C1239" s="312" t="s">
        <v>16</v>
      </c>
      <c r="D1239" s="313">
        <v>70.790000000000006</v>
      </c>
    </row>
    <row r="1240" spans="1:4" s="293" customFormat="1" x14ac:dyDescent="0.3">
      <c r="A1240" s="310" t="s">
        <v>11469</v>
      </c>
      <c r="B1240" s="311" t="s">
        <v>11470</v>
      </c>
      <c r="C1240" s="312" t="s">
        <v>16</v>
      </c>
      <c r="D1240" s="313">
        <v>27.01</v>
      </c>
    </row>
    <row r="1241" spans="1:4" s="293" customFormat="1" x14ac:dyDescent="0.3">
      <c r="A1241" s="310" t="s">
        <v>11471</v>
      </c>
      <c r="B1241" s="311" t="s">
        <v>11472</v>
      </c>
      <c r="C1241" s="312" t="s">
        <v>16</v>
      </c>
      <c r="D1241" s="313">
        <v>45.65</v>
      </c>
    </row>
    <row r="1242" spans="1:4" s="293" customFormat="1" x14ac:dyDescent="0.3">
      <c r="A1242" s="310" t="s">
        <v>11473</v>
      </c>
      <c r="B1242" s="311" t="s">
        <v>11474</v>
      </c>
      <c r="C1242" s="312" t="s">
        <v>16</v>
      </c>
      <c r="D1242" s="313">
        <v>90.49</v>
      </c>
    </row>
    <row r="1243" spans="1:4" s="293" customFormat="1" x14ac:dyDescent="0.3">
      <c r="A1243" s="310" t="s">
        <v>11475</v>
      </c>
      <c r="B1243" s="311" t="s">
        <v>11476</v>
      </c>
      <c r="C1243" s="312" t="s">
        <v>16</v>
      </c>
      <c r="D1243" s="313">
        <v>33.520000000000003</v>
      </c>
    </row>
    <row r="1244" spans="1:4" s="293" customFormat="1" x14ac:dyDescent="0.3">
      <c r="A1244" s="310" t="s">
        <v>11477</v>
      </c>
      <c r="B1244" s="311" t="s">
        <v>11478</v>
      </c>
      <c r="C1244" s="312" t="s">
        <v>16</v>
      </c>
      <c r="D1244" s="313">
        <v>58.43</v>
      </c>
    </row>
    <row r="1245" spans="1:4" s="293" customFormat="1" x14ac:dyDescent="0.3">
      <c r="A1245" s="310" t="s">
        <v>11479</v>
      </c>
      <c r="B1245" s="311" t="s">
        <v>11480</v>
      </c>
      <c r="C1245" s="312" t="s">
        <v>16</v>
      </c>
      <c r="D1245" s="313">
        <v>108.62</v>
      </c>
    </row>
    <row r="1246" spans="1:4" s="293" customFormat="1" x14ac:dyDescent="0.3">
      <c r="A1246" s="310" t="s">
        <v>11481</v>
      </c>
      <c r="B1246" s="311" t="s">
        <v>11482</v>
      </c>
      <c r="C1246" s="312" t="s">
        <v>16</v>
      </c>
      <c r="D1246" s="313">
        <v>168.33</v>
      </c>
    </row>
    <row r="1247" spans="1:4" s="293" customFormat="1" x14ac:dyDescent="0.3">
      <c r="A1247" s="310" t="s">
        <v>11483</v>
      </c>
      <c r="B1247" s="311" t="s">
        <v>11484</v>
      </c>
      <c r="C1247" s="312" t="s">
        <v>16</v>
      </c>
      <c r="D1247" s="313">
        <v>281.54000000000002</v>
      </c>
    </row>
    <row r="1248" spans="1:4" s="293" customFormat="1" x14ac:dyDescent="0.3">
      <c r="A1248" s="310" t="s">
        <v>11485</v>
      </c>
      <c r="B1248" s="311" t="s">
        <v>11486</v>
      </c>
      <c r="C1248" s="312" t="s">
        <v>9</v>
      </c>
      <c r="D1248" s="313">
        <v>307.12</v>
      </c>
    </row>
    <row r="1249" spans="1:4" s="293" customFormat="1" x14ac:dyDescent="0.3">
      <c r="A1249" s="310" t="s">
        <v>11487</v>
      </c>
      <c r="B1249" s="311" t="s">
        <v>11488</v>
      </c>
      <c r="C1249" s="312" t="s">
        <v>9</v>
      </c>
      <c r="D1249" s="313">
        <v>9.8800000000000008</v>
      </c>
    </row>
    <row r="1250" spans="1:4" s="293" customFormat="1" ht="28.8" x14ac:dyDescent="0.3">
      <c r="A1250" s="310" t="s">
        <v>11489</v>
      </c>
      <c r="B1250" s="311" t="s">
        <v>11490</v>
      </c>
      <c r="C1250" s="312" t="s">
        <v>9</v>
      </c>
      <c r="D1250" s="313">
        <v>18.809999999999999</v>
      </c>
    </row>
    <row r="1251" spans="1:4" s="293" customFormat="1" x14ac:dyDescent="0.3">
      <c r="A1251" s="310" t="s">
        <v>11491</v>
      </c>
      <c r="B1251" s="311" t="s">
        <v>11492</v>
      </c>
      <c r="C1251" s="312" t="s">
        <v>9</v>
      </c>
      <c r="D1251" s="313">
        <v>5.44</v>
      </c>
    </row>
    <row r="1252" spans="1:4" s="293" customFormat="1" x14ac:dyDescent="0.3">
      <c r="A1252" s="310" t="s">
        <v>11493</v>
      </c>
      <c r="B1252" s="311" t="s">
        <v>11494</v>
      </c>
      <c r="C1252" s="312" t="s">
        <v>9</v>
      </c>
      <c r="D1252" s="313">
        <v>31.98</v>
      </c>
    </row>
    <row r="1253" spans="1:4" s="293" customFormat="1" x14ac:dyDescent="0.3">
      <c r="A1253" s="310" t="s">
        <v>11495</v>
      </c>
      <c r="B1253" s="311" t="s">
        <v>11496</v>
      </c>
      <c r="C1253" s="312" t="s">
        <v>9</v>
      </c>
      <c r="D1253" s="313">
        <v>98.65</v>
      </c>
    </row>
    <row r="1254" spans="1:4" s="293" customFormat="1" x14ac:dyDescent="0.3">
      <c r="A1254" s="310" t="s">
        <v>11497</v>
      </c>
      <c r="B1254" s="311" t="s">
        <v>11498</v>
      </c>
      <c r="C1254" s="312" t="s">
        <v>9</v>
      </c>
      <c r="D1254" s="313">
        <v>11.28</v>
      </c>
    </row>
    <row r="1255" spans="1:4" s="293" customFormat="1" x14ac:dyDescent="0.3">
      <c r="A1255" s="310" t="s">
        <v>11499</v>
      </c>
      <c r="B1255" s="311" t="s">
        <v>11500</v>
      </c>
      <c r="C1255" s="312" t="s">
        <v>9</v>
      </c>
      <c r="D1255" s="313">
        <v>24.6</v>
      </c>
    </row>
    <row r="1256" spans="1:4" s="293" customFormat="1" x14ac:dyDescent="0.3">
      <c r="A1256" s="310" t="s">
        <v>11501</v>
      </c>
      <c r="B1256" s="311" t="s">
        <v>11502</v>
      </c>
      <c r="C1256" s="312" t="s">
        <v>9</v>
      </c>
      <c r="D1256" s="313">
        <v>74.45</v>
      </c>
    </row>
    <row r="1257" spans="1:4" s="293" customFormat="1" x14ac:dyDescent="0.3">
      <c r="A1257" s="310" t="s">
        <v>11503</v>
      </c>
      <c r="B1257" s="311" t="s">
        <v>11504</v>
      </c>
      <c r="C1257" s="312" t="s">
        <v>9</v>
      </c>
      <c r="D1257" s="313">
        <v>13.46</v>
      </c>
    </row>
    <row r="1258" spans="1:4" s="293" customFormat="1" x14ac:dyDescent="0.3">
      <c r="A1258" s="310" t="s">
        <v>11505</v>
      </c>
      <c r="B1258" s="311" t="s">
        <v>11506</v>
      </c>
      <c r="C1258" s="312" t="s">
        <v>5</v>
      </c>
      <c r="D1258" s="313">
        <v>44.63</v>
      </c>
    </row>
    <row r="1259" spans="1:4" s="293" customFormat="1" x14ac:dyDescent="0.3">
      <c r="A1259" s="310" t="s">
        <v>23545</v>
      </c>
      <c r="B1259" s="311" t="s">
        <v>23546</v>
      </c>
      <c r="C1259" s="312" t="s">
        <v>16</v>
      </c>
      <c r="D1259" s="313">
        <v>56.42</v>
      </c>
    </row>
    <row r="1260" spans="1:4" s="293" customFormat="1" ht="28.8" x14ac:dyDescent="0.3">
      <c r="A1260" s="310" t="s">
        <v>23547</v>
      </c>
      <c r="B1260" s="311" t="s">
        <v>23548</v>
      </c>
      <c r="C1260" s="312" t="s">
        <v>16</v>
      </c>
      <c r="D1260" s="313">
        <v>67.87</v>
      </c>
    </row>
    <row r="1261" spans="1:4" s="293" customFormat="1" ht="28.8" x14ac:dyDescent="0.3">
      <c r="A1261" s="310" t="s">
        <v>11507</v>
      </c>
      <c r="B1261" s="311" t="s">
        <v>23549</v>
      </c>
      <c r="C1261" s="312" t="s">
        <v>16</v>
      </c>
      <c r="D1261" s="313">
        <v>132.87</v>
      </c>
    </row>
    <row r="1262" spans="1:4" s="293" customFormat="1" ht="28.8" x14ac:dyDescent="0.3">
      <c r="A1262" s="310" t="s">
        <v>11508</v>
      </c>
      <c r="B1262" s="311" t="s">
        <v>11509</v>
      </c>
      <c r="C1262" s="312" t="s">
        <v>9</v>
      </c>
      <c r="D1262" s="313">
        <v>32.72</v>
      </c>
    </row>
    <row r="1263" spans="1:4" s="293" customFormat="1" ht="28.8" x14ac:dyDescent="0.3">
      <c r="A1263" s="310" t="s">
        <v>11510</v>
      </c>
      <c r="B1263" s="311" t="s">
        <v>23550</v>
      </c>
      <c r="C1263" s="312" t="s">
        <v>16</v>
      </c>
      <c r="D1263" s="313">
        <v>69.8</v>
      </c>
    </row>
    <row r="1264" spans="1:4" s="293" customFormat="1" x14ac:dyDescent="0.3">
      <c r="A1264" s="310" t="s">
        <v>11511</v>
      </c>
      <c r="B1264" s="311" t="s">
        <v>23551</v>
      </c>
      <c r="C1264" s="312" t="s">
        <v>9</v>
      </c>
      <c r="D1264" s="313">
        <v>41.09</v>
      </c>
    </row>
    <row r="1265" spans="1:4" s="293" customFormat="1" ht="28.8" x14ac:dyDescent="0.3">
      <c r="A1265" s="310" t="s">
        <v>11512</v>
      </c>
      <c r="B1265" s="311" t="s">
        <v>11513</v>
      </c>
      <c r="C1265" s="312" t="s">
        <v>16</v>
      </c>
      <c r="D1265" s="313">
        <v>112.5</v>
      </c>
    </row>
    <row r="1266" spans="1:4" s="293" customFormat="1" ht="28.8" x14ac:dyDescent="0.3">
      <c r="A1266" s="310" t="s">
        <v>11514</v>
      </c>
      <c r="B1266" s="311" t="s">
        <v>11515</v>
      </c>
      <c r="C1266" s="312" t="s">
        <v>16</v>
      </c>
      <c r="D1266" s="313">
        <v>175.59</v>
      </c>
    </row>
    <row r="1267" spans="1:4" s="293" customFormat="1" ht="28.8" x14ac:dyDescent="0.3">
      <c r="A1267" s="310" t="s">
        <v>11516</v>
      </c>
      <c r="B1267" s="311" t="s">
        <v>11517</v>
      </c>
      <c r="C1267" s="312" t="s">
        <v>16</v>
      </c>
      <c r="D1267" s="313">
        <v>206.06</v>
      </c>
    </row>
    <row r="1268" spans="1:4" s="293" customFormat="1" x14ac:dyDescent="0.3">
      <c r="A1268" s="310" t="s">
        <v>11518</v>
      </c>
      <c r="B1268" s="311" t="s">
        <v>11519</v>
      </c>
      <c r="C1268" s="312" t="s">
        <v>16</v>
      </c>
      <c r="D1268" s="313">
        <v>8.2200000000000006</v>
      </c>
    </row>
    <row r="1269" spans="1:4" s="293" customFormat="1" x14ac:dyDescent="0.3">
      <c r="A1269" s="310" t="s">
        <v>11520</v>
      </c>
      <c r="B1269" s="311" t="s">
        <v>11521</v>
      </c>
      <c r="C1269" s="312" t="s">
        <v>16</v>
      </c>
      <c r="D1269" s="313">
        <v>10.73</v>
      </c>
    </row>
    <row r="1270" spans="1:4" s="293" customFormat="1" x14ac:dyDescent="0.3">
      <c r="A1270" s="310" t="s">
        <v>11522</v>
      </c>
      <c r="B1270" s="311" t="s">
        <v>11523</v>
      </c>
      <c r="C1270" s="312" t="s">
        <v>16</v>
      </c>
      <c r="D1270" s="313">
        <v>7.44</v>
      </c>
    </row>
    <row r="1271" spans="1:4" s="293" customFormat="1" x14ac:dyDescent="0.3">
      <c r="A1271" s="310" t="s">
        <v>11524</v>
      </c>
      <c r="B1271" s="311" t="s">
        <v>11525</v>
      </c>
      <c r="C1271" s="312" t="s">
        <v>16</v>
      </c>
      <c r="D1271" s="313">
        <v>24.31</v>
      </c>
    </row>
    <row r="1272" spans="1:4" s="293" customFormat="1" x14ac:dyDescent="0.3">
      <c r="A1272" s="310" t="s">
        <v>11526</v>
      </c>
      <c r="B1272" s="311" t="s">
        <v>11527</v>
      </c>
      <c r="C1272" s="312" t="s">
        <v>16</v>
      </c>
      <c r="D1272" s="313">
        <v>29.25</v>
      </c>
    </row>
    <row r="1273" spans="1:4" s="293" customFormat="1" ht="43.2" x14ac:dyDescent="0.3">
      <c r="A1273" s="310" t="s">
        <v>11528</v>
      </c>
      <c r="B1273" s="311" t="s">
        <v>23552</v>
      </c>
      <c r="C1273" s="312" t="s">
        <v>16</v>
      </c>
      <c r="D1273" s="313">
        <v>73.69</v>
      </c>
    </row>
    <row r="1274" spans="1:4" s="293" customFormat="1" ht="43.2" x14ac:dyDescent="0.3">
      <c r="A1274" s="310" t="s">
        <v>11529</v>
      </c>
      <c r="B1274" s="311" t="s">
        <v>23553</v>
      </c>
      <c r="C1274" s="312" t="s">
        <v>16</v>
      </c>
      <c r="D1274" s="313">
        <v>93.62</v>
      </c>
    </row>
    <row r="1275" spans="1:4" s="293" customFormat="1" ht="43.2" x14ac:dyDescent="0.3">
      <c r="A1275" s="310" t="s">
        <v>11530</v>
      </c>
      <c r="B1275" s="311" t="s">
        <v>23554</v>
      </c>
      <c r="C1275" s="312" t="s">
        <v>16</v>
      </c>
      <c r="D1275" s="313">
        <v>149.80000000000001</v>
      </c>
    </row>
    <row r="1276" spans="1:4" s="293" customFormat="1" ht="43.2" x14ac:dyDescent="0.3">
      <c r="A1276" s="310" t="s">
        <v>11531</v>
      </c>
      <c r="B1276" s="311" t="s">
        <v>23555</v>
      </c>
      <c r="C1276" s="312" t="s">
        <v>16</v>
      </c>
      <c r="D1276" s="313">
        <v>232.68</v>
      </c>
    </row>
    <row r="1277" spans="1:4" s="293" customFormat="1" ht="43.2" x14ac:dyDescent="0.3">
      <c r="A1277" s="310" t="s">
        <v>11532</v>
      </c>
      <c r="B1277" s="311" t="s">
        <v>23556</v>
      </c>
      <c r="C1277" s="312" t="s">
        <v>16</v>
      </c>
      <c r="D1277" s="313">
        <v>343.99</v>
      </c>
    </row>
    <row r="1278" spans="1:4" s="293" customFormat="1" ht="43.2" x14ac:dyDescent="0.3">
      <c r="A1278" s="310" t="s">
        <v>11533</v>
      </c>
      <c r="B1278" s="311" t="s">
        <v>23557</v>
      </c>
      <c r="C1278" s="312" t="s">
        <v>16</v>
      </c>
      <c r="D1278" s="313">
        <v>518.72</v>
      </c>
    </row>
    <row r="1279" spans="1:4" s="293" customFormat="1" ht="43.2" x14ac:dyDescent="0.3">
      <c r="A1279" s="310" t="s">
        <v>11534</v>
      </c>
      <c r="B1279" s="311" t="s">
        <v>23558</v>
      </c>
      <c r="C1279" s="312" t="s">
        <v>16</v>
      </c>
      <c r="D1279" s="313">
        <v>805.83</v>
      </c>
    </row>
    <row r="1280" spans="1:4" s="293" customFormat="1" ht="43.2" x14ac:dyDescent="0.3">
      <c r="A1280" s="310" t="s">
        <v>11535</v>
      </c>
      <c r="B1280" s="311" t="s">
        <v>23559</v>
      </c>
      <c r="C1280" s="312" t="s">
        <v>16</v>
      </c>
      <c r="D1280" s="313">
        <v>1120.31</v>
      </c>
    </row>
    <row r="1281" spans="1:4" s="293" customFormat="1" x14ac:dyDescent="0.3">
      <c r="A1281" s="310" t="s">
        <v>11536</v>
      </c>
      <c r="B1281" s="311" t="s">
        <v>11537</v>
      </c>
      <c r="C1281" s="312" t="s">
        <v>16</v>
      </c>
      <c r="D1281" s="313">
        <v>493.32</v>
      </c>
    </row>
    <row r="1282" spans="1:4" s="293" customFormat="1" x14ac:dyDescent="0.3">
      <c r="A1282" s="310" t="s">
        <v>11538</v>
      </c>
      <c r="B1282" s="311" t="s">
        <v>11539</v>
      </c>
      <c r="C1282" s="312" t="s">
        <v>16</v>
      </c>
      <c r="D1282" s="313">
        <v>189.36</v>
      </c>
    </row>
    <row r="1283" spans="1:4" s="293" customFormat="1" x14ac:dyDescent="0.3">
      <c r="A1283" s="310" t="s">
        <v>11540</v>
      </c>
      <c r="B1283" s="311" t="s">
        <v>11541</v>
      </c>
      <c r="C1283" s="312" t="s">
        <v>16</v>
      </c>
      <c r="D1283" s="313">
        <v>681.91</v>
      </c>
    </row>
    <row r="1284" spans="1:4" s="293" customFormat="1" x14ac:dyDescent="0.3">
      <c r="A1284" s="310" t="s">
        <v>11542</v>
      </c>
      <c r="B1284" s="311" t="s">
        <v>11543</v>
      </c>
      <c r="C1284" s="312" t="s">
        <v>16</v>
      </c>
      <c r="D1284" s="313">
        <v>78.569999999999993</v>
      </c>
    </row>
    <row r="1285" spans="1:4" s="293" customFormat="1" x14ac:dyDescent="0.3">
      <c r="A1285" s="310" t="s">
        <v>11544</v>
      </c>
      <c r="B1285" s="311" t="s">
        <v>11545</v>
      </c>
      <c r="C1285" s="312" t="s">
        <v>16</v>
      </c>
      <c r="D1285" s="313">
        <v>152.65</v>
      </c>
    </row>
    <row r="1286" spans="1:4" s="293" customFormat="1" x14ac:dyDescent="0.3">
      <c r="A1286" s="310" t="s">
        <v>11546</v>
      </c>
      <c r="B1286" s="311" t="s">
        <v>11547</v>
      </c>
      <c r="C1286" s="312" t="s">
        <v>16</v>
      </c>
      <c r="D1286" s="313">
        <v>268.16000000000003</v>
      </c>
    </row>
    <row r="1287" spans="1:4" s="293" customFormat="1" x14ac:dyDescent="0.3">
      <c r="A1287" s="310" t="s">
        <v>11548</v>
      </c>
      <c r="B1287" s="311" t="s">
        <v>11549</v>
      </c>
      <c r="C1287" s="312" t="s">
        <v>16</v>
      </c>
      <c r="D1287" s="313">
        <v>371.35</v>
      </c>
    </row>
    <row r="1288" spans="1:4" s="293" customFormat="1" x14ac:dyDescent="0.3">
      <c r="A1288" s="310" t="s">
        <v>11550</v>
      </c>
      <c r="B1288" s="311" t="s">
        <v>11551</v>
      </c>
      <c r="C1288" s="312" t="s">
        <v>16</v>
      </c>
      <c r="D1288" s="313">
        <v>101.88</v>
      </c>
    </row>
    <row r="1289" spans="1:4" s="293" customFormat="1" x14ac:dyDescent="0.3">
      <c r="A1289" s="310" t="s">
        <v>11552</v>
      </c>
      <c r="B1289" s="311" t="s">
        <v>11553</v>
      </c>
      <c r="C1289" s="312" t="s">
        <v>16</v>
      </c>
      <c r="D1289" s="313">
        <v>63.12</v>
      </c>
    </row>
    <row r="1290" spans="1:4" s="293" customFormat="1" x14ac:dyDescent="0.3">
      <c r="A1290" s="310" t="s">
        <v>11554</v>
      </c>
      <c r="B1290" s="311" t="s">
        <v>11555</v>
      </c>
      <c r="C1290" s="312" t="s">
        <v>16</v>
      </c>
      <c r="D1290" s="313">
        <v>50.05</v>
      </c>
    </row>
    <row r="1291" spans="1:4" s="293" customFormat="1" x14ac:dyDescent="0.3">
      <c r="A1291" s="310" t="s">
        <v>11556</v>
      </c>
      <c r="B1291" s="311" t="s">
        <v>11557</v>
      </c>
      <c r="C1291" s="312" t="s">
        <v>16</v>
      </c>
      <c r="D1291" s="313">
        <v>224.98</v>
      </c>
    </row>
    <row r="1292" spans="1:4" s="293" customFormat="1" x14ac:dyDescent="0.3">
      <c r="A1292" s="310" t="s">
        <v>11558</v>
      </c>
      <c r="B1292" s="311" t="s">
        <v>11559</v>
      </c>
      <c r="C1292" s="312" t="s">
        <v>16</v>
      </c>
      <c r="D1292" s="313">
        <v>857.14</v>
      </c>
    </row>
    <row r="1293" spans="1:4" s="293" customFormat="1" x14ac:dyDescent="0.3">
      <c r="A1293" s="310" t="s">
        <v>11560</v>
      </c>
      <c r="B1293" s="311" t="s">
        <v>11561</v>
      </c>
      <c r="C1293" s="312" t="s">
        <v>16</v>
      </c>
      <c r="D1293" s="313">
        <v>1294.75</v>
      </c>
    </row>
    <row r="1294" spans="1:4" s="293" customFormat="1" ht="43.2" x14ac:dyDescent="0.3">
      <c r="A1294" s="310" t="s">
        <v>23560</v>
      </c>
      <c r="B1294" s="311" t="s">
        <v>23561</v>
      </c>
      <c r="C1294" s="312" t="s">
        <v>9</v>
      </c>
      <c r="D1294" s="313">
        <v>236.37</v>
      </c>
    </row>
    <row r="1295" spans="1:4" s="293" customFormat="1" ht="43.2" x14ac:dyDescent="0.3">
      <c r="A1295" s="310" t="s">
        <v>11562</v>
      </c>
      <c r="B1295" s="311" t="s">
        <v>23562</v>
      </c>
      <c r="C1295" s="312" t="s">
        <v>9</v>
      </c>
      <c r="D1295" s="313">
        <v>80.510000000000005</v>
      </c>
    </row>
    <row r="1296" spans="1:4" s="293" customFormat="1" ht="43.2" x14ac:dyDescent="0.3">
      <c r="A1296" s="310" t="s">
        <v>11563</v>
      </c>
      <c r="B1296" s="311" t="s">
        <v>23563</v>
      </c>
      <c r="C1296" s="312" t="s">
        <v>9</v>
      </c>
      <c r="D1296" s="313">
        <v>103.18</v>
      </c>
    </row>
    <row r="1297" spans="1:4" s="293" customFormat="1" ht="43.2" x14ac:dyDescent="0.3">
      <c r="A1297" s="310" t="s">
        <v>11564</v>
      </c>
      <c r="B1297" s="311" t="s">
        <v>23564</v>
      </c>
      <c r="C1297" s="312" t="s">
        <v>9</v>
      </c>
      <c r="D1297" s="313">
        <v>149.12</v>
      </c>
    </row>
    <row r="1298" spans="1:4" s="293" customFormat="1" ht="43.2" x14ac:dyDescent="0.3">
      <c r="A1298" s="310" t="s">
        <v>11565</v>
      </c>
      <c r="B1298" s="311" t="s">
        <v>11566</v>
      </c>
      <c r="C1298" s="312" t="s">
        <v>9</v>
      </c>
      <c r="D1298" s="313">
        <v>323.29000000000002</v>
      </c>
    </row>
    <row r="1299" spans="1:4" s="293" customFormat="1" ht="43.2" x14ac:dyDescent="0.3">
      <c r="A1299" s="310" t="s">
        <v>11567</v>
      </c>
      <c r="B1299" s="311" t="s">
        <v>11568</v>
      </c>
      <c r="C1299" s="312" t="s">
        <v>9</v>
      </c>
      <c r="D1299" s="313">
        <v>475.41</v>
      </c>
    </row>
    <row r="1300" spans="1:4" s="293" customFormat="1" ht="43.2" x14ac:dyDescent="0.3">
      <c r="A1300" s="310" t="s">
        <v>11569</v>
      </c>
      <c r="B1300" s="311" t="s">
        <v>11570</v>
      </c>
      <c r="C1300" s="312" t="s">
        <v>9</v>
      </c>
      <c r="D1300" s="313">
        <v>810.76</v>
      </c>
    </row>
    <row r="1301" spans="1:4" s="293" customFormat="1" ht="43.2" x14ac:dyDescent="0.3">
      <c r="A1301" s="310" t="s">
        <v>11571</v>
      </c>
      <c r="B1301" s="311" t="s">
        <v>11572</v>
      </c>
      <c r="C1301" s="312" t="s">
        <v>9</v>
      </c>
      <c r="D1301" s="313">
        <v>1130.05</v>
      </c>
    </row>
    <row r="1302" spans="1:4" s="293" customFormat="1" ht="28.8" x14ac:dyDescent="0.3">
      <c r="A1302" s="310" t="s">
        <v>11573</v>
      </c>
      <c r="B1302" s="311" t="s">
        <v>11574</v>
      </c>
      <c r="C1302" s="312" t="s">
        <v>9</v>
      </c>
      <c r="D1302" s="313">
        <v>112.3</v>
      </c>
    </row>
    <row r="1303" spans="1:4" s="293" customFormat="1" ht="43.2" x14ac:dyDescent="0.3">
      <c r="A1303" s="310" t="s">
        <v>11575</v>
      </c>
      <c r="B1303" s="311" t="s">
        <v>23565</v>
      </c>
      <c r="C1303" s="312" t="s">
        <v>9</v>
      </c>
      <c r="D1303" s="313">
        <v>457.96</v>
      </c>
    </row>
    <row r="1304" spans="1:4" s="293" customFormat="1" ht="28.8" x14ac:dyDescent="0.3">
      <c r="A1304" s="310" t="s">
        <v>11576</v>
      </c>
      <c r="B1304" s="311" t="s">
        <v>11577</v>
      </c>
      <c r="C1304" s="312" t="s">
        <v>9</v>
      </c>
      <c r="D1304" s="313">
        <v>10.71</v>
      </c>
    </row>
    <row r="1305" spans="1:4" s="293" customFormat="1" ht="28.8" x14ac:dyDescent="0.3">
      <c r="A1305" s="310" t="s">
        <v>11578</v>
      </c>
      <c r="B1305" s="311" t="s">
        <v>11579</v>
      </c>
      <c r="C1305" s="312" t="s">
        <v>9</v>
      </c>
      <c r="D1305" s="313">
        <v>62.7</v>
      </c>
    </row>
    <row r="1306" spans="1:4" s="293" customFormat="1" x14ac:dyDescent="0.3">
      <c r="A1306" s="310" t="s">
        <v>11580</v>
      </c>
      <c r="B1306" s="311" t="s">
        <v>11581</v>
      </c>
      <c r="C1306" s="312" t="s">
        <v>9</v>
      </c>
      <c r="D1306" s="313">
        <v>24.24</v>
      </c>
    </row>
    <row r="1307" spans="1:4" s="293" customFormat="1" ht="28.8" x14ac:dyDescent="0.3">
      <c r="A1307" s="310" t="s">
        <v>11582</v>
      </c>
      <c r="B1307" s="311" t="s">
        <v>11583</v>
      </c>
      <c r="C1307" s="312" t="s">
        <v>9</v>
      </c>
      <c r="D1307" s="313">
        <v>214.39</v>
      </c>
    </row>
    <row r="1308" spans="1:4" s="293" customFormat="1" ht="43.2" x14ac:dyDescent="0.3">
      <c r="A1308" s="310" t="s">
        <v>11584</v>
      </c>
      <c r="B1308" s="311" t="s">
        <v>23566</v>
      </c>
      <c r="C1308" s="312" t="s">
        <v>9</v>
      </c>
      <c r="D1308" s="313">
        <v>3262.3</v>
      </c>
    </row>
    <row r="1309" spans="1:4" s="293" customFormat="1" x14ac:dyDescent="0.3">
      <c r="A1309" s="310" t="s">
        <v>11585</v>
      </c>
      <c r="B1309" s="311" t="s">
        <v>11586</v>
      </c>
      <c r="C1309" s="312" t="s">
        <v>9</v>
      </c>
      <c r="D1309" s="313">
        <v>232.74</v>
      </c>
    </row>
    <row r="1310" spans="1:4" s="293" customFormat="1" x14ac:dyDescent="0.3">
      <c r="A1310" s="310" t="s">
        <v>11587</v>
      </c>
      <c r="B1310" s="311" t="s">
        <v>23567</v>
      </c>
      <c r="C1310" s="312" t="s">
        <v>9</v>
      </c>
      <c r="D1310" s="313">
        <v>789.19</v>
      </c>
    </row>
    <row r="1311" spans="1:4" s="293" customFormat="1" x14ac:dyDescent="0.3">
      <c r="A1311" s="310" t="s">
        <v>11588</v>
      </c>
      <c r="B1311" s="311" t="s">
        <v>11589</v>
      </c>
      <c r="C1311" s="312" t="s">
        <v>9</v>
      </c>
      <c r="D1311" s="313">
        <v>1932.27</v>
      </c>
    </row>
    <row r="1312" spans="1:4" s="293" customFormat="1" ht="28.8" x14ac:dyDescent="0.3">
      <c r="A1312" s="310" t="s">
        <v>23568</v>
      </c>
      <c r="B1312" s="311" t="s">
        <v>23569</v>
      </c>
      <c r="C1312" s="312" t="s">
        <v>9</v>
      </c>
      <c r="D1312" s="313">
        <v>1396.07</v>
      </c>
    </row>
    <row r="1313" spans="1:4" s="293" customFormat="1" ht="28.8" x14ac:dyDescent="0.3">
      <c r="A1313" s="310" t="s">
        <v>11590</v>
      </c>
      <c r="B1313" s="311" t="s">
        <v>11591</v>
      </c>
      <c r="C1313" s="312" t="s">
        <v>9</v>
      </c>
      <c r="D1313" s="313">
        <v>366.37</v>
      </c>
    </row>
    <row r="1314" spans="1:4" s="293" customFormat="1" ht="28.8" x14ac:dyDescent="0.3">
      <c r="A1314" s="310" t="s">
        <v>11592</v>
      </c>
      <c r="B1314" s="311" t="s">
        <v>23570</v>
      </c>
      <c r="C1314" s="312" t="s">
        <v>9</v>
      </c>
      <c r="D1314" s="313">
        <v>399.83</v>
      </c>
    </row>
    <row r="1315" spans="1:4" s="293" customFormat="1" ht="28.8" x14ac:dyDescent="0.3">
      <c r="A1315" s="310" t="s">
        <v>11593</v>
      </c>
      <c r="B1315" s="311" t="s">
        <v>11594</v>
      </c>
      <c r="C1315" s="312" t="s">
        <v>9</v>
      </c>
      <c r="D1315" s="313">
        <v>446.6</v>
      </c>
    </row>
    <row r="1316" spans="1:4" s="293" customFormat="1" ht="28.8" x14ac:dyDescent="0.3">
      <c r="A1316" s="310" t="s">
        <v>11595</v>
      </c>
      <c r="B1316" s="311" t="s">
        <v>23571</v>
      </c>
      <c r="C1316" s="312" t="s">
        <v>9</v>
      </c>
      <c r="D1316" s="313">
        <v>162.66999999999999</v>
      </c>
    </row>
    <row r="1317" spans="1:4" s="293" customFormat="1" ht="28.8" x14ac:dyDescent="0.3">
      <c r="A1317" s="310" t="s">
        <v>11596</v>
      </c>
      <c r="B1317" s="311" t="s">
        <v>23572</v>
      </c>
      <c r="C1317" s="312" t="s">
        <v>9</v>
      </c>
      <c r="D1317" s="313">
        <v>269.17</v>
      </c>
    </row>
    <row r="1318" spans="1:4" s="293" customFormat="1" ht="28.8" x14ac:dyDescent="0.3">
      <c r="A1318" s="310" t="s">
        <v>11597</v>
      </c>
      <c r="B1318" s="311" t="s">
        <v>23573</v>
      </c>
      <c r="C1318" s="312" t="s">
        <v>9</v>
      </c>
      <c r="D1318" s="313">
        <v>318.92</v>
      </c>
    </row>
    <row r="1319" spans="1:4" s="293" customFormat="1" ht="43.2" x14ac:dyDescent="0.3">
      <c r="A1319" s="310" t="s">
        <v>11598</v>
      </c>
      <c r="B1319" s="311" t="s">
        <v>23574</v>
      </c>
      <c r="C1319" s="312" t="s">
        <v>9</v>
      </c>
      <c r="D1319" s="313">
        <v>580.41999999999996</v>
      </c>
    </row>
    <row r="1320" spans="1:4" s="293" customFormat="1" ht="28.8" x14ac:dyDescent="0.3">
      <c r="A1320" s="310" t="s">
        <v>11599</v>
      </c>
      <c r="B1320" s="311" t="s">
        <v>11600</v>
      </c>
      <c r="C1320" s="312" t="s">
        <v>16</v>
      </c>
      <c r="D1320" s="313">
        <v>412.12</v>
      </c>
    </row>
    <row r="1321" spans="1:4" s="293" customFormat="1" ht="28.8" x14ac:dyDescent="0.3">
      <c r="A1321" s="310" t="s">
        <v>11601</v>
      </c>
      <c r="B1321" s="311" t="s">
        <v>11602</v>
      </c>
      <c r="C1321" s="312" t="s">
        <v>16</v>
      </c>
      <c r="D1321" s="313">
        <v>528.97</v>
      </c>
    </row>
    <row r="1322" spans="1:4" s="293" customFormat="1" ht="28.8" x14ac:dyDescent="0.3">
      <c r="A1322" s="310" t="s">
        <v>11603</v>
      </c>
      <c r="B1322" s="311" t="s">
        <v>11604</v>
      </c>
      <c r="C1322" s="312" t="s">
        <v>16</v>
      </c>
      <c r="D1322" s="313">
        <v>729.35</v>
      </c>
    </row>
    <row r="1323" spans="1:4" s="293" customFormat="1" ht="28.8" x14ac:dyDescent="0.3">
      <c r="A1323" s="310" t="s">
        <v>11605</v>
      </c>
      <c r="B1323" s="311" t="s">
        <v>11606</v>
      </c>
      <c r="C1323" s="312" t="s">
        <v>9</v>
      </c>
      <c r="D1323" s="313">
        <v>162.84</v>
      </c>
    </row>
    <row r="1324" spans="1:4" s="293" customFormat="1" ht="28.8" x14ac:dyDescent="0.3">
      <c r="A1324" s="310" t="s">
        <v>11607</v>
      </c>
      <c r="B1324" s="311" t="s">
        <v>11608</v>
      </c>
      <c r="C1324" s="312" t="s">
        <v>9</v>
      </c>
      <c r="D1324" s="313">
        <v>285.93</v>
      </c>
    </row>
    <row r="1325" spans="1:4" s="293" customFormat="1" x14ac:dyDescent="0.3">
      <c r="A1325" s="310" t="s">
        <v>11609</v>
      </c>
      <c r="B1325" s="311" t="s">
        <v>11610</v>
      </c>
      <c r="C1325" s="312" t="s">
        <v>9</v>
      </c>
      <c r="D1325" s="313">
        <v>300.83999999999997</v>
      </c>
    </row>
    <row r="1326" spans="1:4" s="293" customFormat="1" x14ac:dyDescent="0.3">
      <c r="A1326" s="310" t="s">
        <v>11611</v>
      </c>
      <c r="B1326" s="311" t="s">
        <v>11612</v>
      </c>
      <c r="C1326" s="312" t="s">
        <v>16</v>
      </c>
      <c r="D1326" s="313">
        <v>488.07</v>
      </c>
    </row>
    <row r="1327" spans="1:4" s="293" customFormat="1" x14ac:dyDescent="0.3">
      <c r="A1327" s="310" t="s">
        <v>11613</v>
      </c>
      <c r="B1327" s="311" t="s">
        <v>11614</v>
      </c>
      <c r="C1327" s="312" t="s">
        <v>16</v>
      </c>
      <c r="D1327" s="313">
        <v>550.55999999999995</v>
      </c>
    </row>
    <row r="1328" spans="1:4" s="293" customFormat="1" x14ac:dyDescent="0.3">
      <c r="A1328" s="310" t="s">
        <v>11615</v>
      </c>
      <c r="B1328" s="311" t="s">
        <v>11616</v>
      </c>
      <c r="C1328" s="312" t="s">
        <v>16</v>
      </c>
      <c r="D1328" s="313">
        <v>710.07</v>
      </c>
    </row>
    <row r="1329" spans="1:4" s="293" customFormat="1" x14ac:dyDescent="0.3">
      <c r="A1329" s="310" t="s">
        <v>11617</v>
      </c>
      <c r="B1329" s="311" t="s">
        <v>11618</v>
      </c>
      <c r="C1329" s="312" t="s">
        <v>16</v>
      </c>
      <c r="D1329" s="313">
        <v>1037.3599999999999</v>
      </c>
    </row>
    <row r="1330" spans="1:4" s="293" customFormat="1" ht="28.8" x14ac:dyDescent="0.3">
      <c r="A1330" s="310" t="s">
        <v>11619</v>
      </c>
      <c r="B1330" s="311" t="s">
        <v>11620</v>
      </c>
      <c r="C1330" s="312" t="s">
        <v>16</v>
      </c>
      <c r="D1330" s="313">
        <v>577.79999999999995</v>
      </c>
    </row>
    <row r="1331" spans="1:4" s="293" customFormat="1" ht="28.8" x14ac:dyDescent="0.3">
      <c r="A1331" s="310" t="s">
        <v>11621</v>
      </c>
      <c r="B1331" s="311" t="s">
        <v>11622</v>
      </c>
      <c r="C1331" s="312" t="s">
        <v>16</v>
      </c>
      <c r="D1331" s="313">
        <v>606.51</v>
      </c>
    </row>
    <row r="1332" spans="1:4" s="293" customFormat="1" ht="28.8" x14ac:dyDescent="0.3">
      <c r="A1332" s="310" t="s">
        <v>11623</v>
      </c>
      <c r="B1332" s="311" t="s">
        <v>11624</v>
      </c>
      <c r="C1332" s="312" t="s">
        <v>16</v>
      </c>
      <c r="D1332" s="313">
        <v>860.21</v>
      </c>
    </row>
    <row r="1333" spans="1:4" s="293" customFormat="1" ht="28.8" x14ac:dyDescent="0.3">
      <c r="A1333" s="310" t="s">
        <v>11625</v>
      </c>
      <c r="B1333" s="311" t="s">
        <v>11626</v>
      </c>
      <c r="C1333" s="312" t="s">
        <v>16</v>
      </c>
      <c r="D1333" s="313">
        <v>1100.1099999999999</v>
      </c>
    </row>
    <row r="1334" spans="1:4" s="293" customFormat="1" ht="28.8" x14ac:dyDescent="0.3">
      <c r="A1334" s="310" t="s">
        <v>11627</v>
      </c>
      <c r="B1334" s="311" t="s">
        <v>11628</v>
      </c>
      <c r="C1334" s="312" t="s">
        <v>9</v>
      </c>
      <c r="D1334" s="313">
        <v>129.37</v>
      </c>
    </row>
    <row r="1335" spans="1:4" s="293" customFormat="1" ht="28.8" x14ac:dyDescent="0.3">
      <c r="A1335" s="310" t="s">
        <v>11629</v>
      </c>
      <c r="B1335" s="311" t="s">
        <v>11630</v>
      </c>
      <c r="C1335" s="312" t="s">
        <v>9</v>
      </c>
      <c r="D1335" s="313">
        <v>214.56</v>
      </c>
    </row>
    <row r="1336" spans="1:4" s="293" customFormat="1" ht="28.8" x14ac:dyDescent="0.3">
      <c r="A1336" s="310" t="s">
        <v>11631</v>
      </c>
      <c r="B1336" s="311" t="s">
        <v>11632</v>
      </c>
      <c r="C1336" s="312" t="s">
        <v>9</v>
      </c>
      <c r="D1336" s="313">
        <v>415.87</v>
      </c>
    </row>
    <row r="1337" spans="1:4" s="293" customFormat="1" ht="28.8" x14ac:dyDescent="0.3">
      <c r="A1337" s="310" t="s">
        <v>11633</v>
      </c>
      <c r="B1337" s="311" t="s">
        <v>11634</v>
      </c>
      <c r="C1337" s="312" t="s">
        <v>9</v>
      </c>
      <c r="D1337" s="313">
        <v>561.46</v>
      </c>
    </row>
    <row r="1338" spans="1:4" s="293" customFormat="1" x14ac:dyDescent="0.3">
      <c r="A1338" s="310" t="s">
        <v>11635</v>
      </c>
      <c r="B1338" s="311" t="s">
        <v>11636</v>
      </c>
      <c r="C1338" s="312" t="s">
        <v>16</v>
      </c>
      <c r="D1338" s="313">
        <v>681.02</v>
      </c>
    </row>
    <row r="1339" spans="1:4" s="293" customFormat="1" x14ac:dyDescent="0.3">
      <c r="A1339" s="310" t="s">
        <v>11637</v>
      </c>
      <c r="B1339" s="311" t="s">
        <v>11638</v>
      </c>
      <c r="C1339" s="312" t="s">
        <v>9</v>
      </c>
      <c r="D1339" s="313">
        <v>259.7</v>
      </c>
    </row>
    <row r="1340" spans="1:4" s="293" customFormat="1" x14ac:dyDescent="0.3">
      <c r="A1340" s="310" t="s">
        <v>11639</v>
      </c>
      <c r="B1340" s="311" t="s">
        <v>11640</v>
      </c>
      <c r="C1340" s="312" t="s">
        <v>9</v>
      </c>
      <c r="D1340" s="313">
        <v>552.54</v>
      </c>
    </row>
    <row r="1341" spans="1:4" s="293" customFormat="1" ht="28.8" x14ac:dyDescent="0.3">
      <c r="A1341" s="310" t="s">
        <v>11641</v>
      </c>
      <c r="B1341" s="311" t="s">
        <v>11642</v>
      </c>
      <c r="C1341" s="312" t="s">
        <v>9</v>
      </c>
      <c r="D1341" s="313">
        <v>447.09</v>
      </c>
    </row>
    <row r="1342" spans="1:4" s="293" customFormat="1" ht="28.8" x14ac:dyDescent="0.3">
      <c r="A1342" s="310" t="s">
        <v>11643</v>
      </c>
      <c r="B1342" s="311" t="s">
        <v>11644</v>
      </c>
      <c r="C1342" s="312" t="s">
        <v>9</v>
      </c>
      <c r="D1342" s="313">
        <v>482.73</v>
      </c>
    </row>
    <row r="1343" spans="1:4" s="293" customFormat="1" ht="28.8" x14ac:dyDescent="0.3">
      <c r="A1343" s="310" t="s">
        <v>11645</v>
      </c>
      <c r="B1343" s="311" t="s">
        <v>11646</v>
      </c>
      <c r="C1343" s="312" t="s">
        <v>9</v>
      </c>
      <c r="D1343" s="313">
        <v>753.2</v>
      </c>
    </row>
    <row r="1344" spans="1:4" s="293" customFormat="1" x14ac:dyDescent="0.3">
      <c r="A1344" s="310" t="s">
        <v>11647</v>
      </c>
      <c r="B1344" s="311" t="s">
        <v>11648</v>
      </c>
      <c r="C1344" s="312" t="s">
        <v>16</v>
      </c>
      <c r="D1344" s="313">
        <v>537.19000000000005</v>
      </c>
    </row>
    <row r="1345" spans="1:4" s="293" customFormat="1" x14ac:dyDescent="0.3">
      <c r="A1345" s="310" t="s">
        <v>11649</v>
      </c>
      <c r="B1345" s="311" t="s">
        <v>11650</v>
      </c>
      <c r="C1345" s="312" t="s">
        <v>16</v>
      </c>
      <c r="D1345" s="313">
        <v>982.78</v>
      </c>
    </row>
    <row r="1346" spans="1:4" s="293" customFormat="1" x14ac:dyDescent="0.3">
      <c r="A1346" s="310" t="s">
        <v>11651</v>
      </c>
      <c r="B1346" s="311" t="s">
        <v>11652</v>
      </c>
      <c r="C1346" s="312" t="s">
        <v>16</v>
      </c>
      <c r="D1346" s="313">
        <v>879.7</v>
      </c>
    </row>
    <row r="1347" spans="1:4" s="293" customFormat="1" x14ac:dyDescent="0.3">
      <c r="A1347" s="310" t="s">
        <v>11653</v>
      </c>
      <c r="B1347" s="311" t="s">
        <v>11654</v>
      </c>
      <c r="C1347" s="312" t="s">
        <v>16</v>
      </c>
      <c r="D1347" s="313">
        <v>487.66</v>
      </c>
    </row>
    <row r="1348" spans="1:4" s="293" customFormat="1" x14ac:dyDescent="0.3">
      <c r="A1348" s="310" t="s">
        <v>11655</v>
      </c>
      <c r="B1348" s="311" t="s">
        <v>11656</v>
      </c>
      <c r="C1348" s="312" t="s">
        <v>16</v>
      </c>
      <c r="D1348" s="313">
        <v>484.44</v>
      </c>
    </row>
    <row r="1349" spans="1:4" s="293" customFormat="1" x14ac:dyDescent="0.3">
      <c r="A1349" s="310" t="s">
        <v>11657</v>
      </c>
      <c r="B1349" s="311" t="s">
        <v>11658</v>
      </c>
      <c r="C1349" s="312" t="s">
        <v>16</v>
      </c>
      <c r="D1349" s="313">
        <v>859.73</v>
      </c>
    </row>
    <row r="1350" spans="1:4" s="293" customFormat="1" x14ac:dyDescent="0.3">
      <c r="A1350" s="310" t="s">
        <v>11659</v>
      </c>
      <c r="B1350" s="311" t="s">
        <v>11660</v>
      </c>
      <c r="C1350" s="312" t="s">
        <v>16</v>
      </c>
      <c r="D1350" s="313">
        <v>1307.49</v>
      </c>
    </row>
    <row r="1351" spans="1:4" s="293" customFormat="1" ht="28.8" x14ac:dyDescent="0.3">
      <c r="A1351" s="310" t="s">
        <v>11661</v>
      </c>
      <c r="B1351" s="311" t="s">
        <v>11662</v>
      </c>
      <c r="C1351" s="312" t="s">
        <v>16</v>
      </c>
      <c r="D1351" s="313">
        <v>248.51</v>
      </c>
    </row>
    <row r="1352" spans="1:4" s="293" customFormat="1" ht="28.8" x14ac:dyDescent="0.3">
      <c r="A1352" s="310" t="s">
        <v>11663</v>
      </c>
      <c r="B1352" s="311" t="s">
        <v>11664</v>
      </c>
      <c r="C1352" s="312" t="s">
        <v>16</v>
      </c>
      <c r="D1352" s="313">
        <v>305.70999999999998</v>
      </c>
    </row>
    <row r="1353" spans="1:4" s="293" customFormat="1" ht="28.8" x14ac:dyDescent="0.3">
      <c r="A1353" s="310" t="s">
        <v>11665</v>
      </c>
      <c r="B1353" s="311" t="s">
        <v>23575</v>
      </c>
      <c r="C1353" s="312" t="s">
        <v>9</v>
      </c>
      <c r="D1353" s="313">
        <v>99.82</v>
      </c>
    </row>
    <row r="1354" spans="1:4" s="293" customFormat="1" ht="28.8" x14ac:dyDescent="0.3">
      <c r="A1354" s="310" t="s">
        <v>11666</v>
      </c>
      <c r="B1354" s="311" t="s">
        <v>23576</v>
      </c>
      <c r="C1354" s="312" t="s">
        <v>9</v>
      </c>
      <c r="D1354" s="313">
        <v>176.45</v>
      </c>
    </row>
    <row r="1355" spans="1:4" s="293" customFormat="1" ht="28.8" x14ac:dyDescent="0.3">
      <c r="A1355" s="310" t="s">
        <v>11667</v>
      </c>
      <c r="B1355" s="311" t="s">
        <v>11668</v>
      </c>
      <c r="C1355" s="312" t="s">
        <v>9</v>
      </c>
      <c r="D1355" s="313">
        <v>1090.79</v>
      </c>
    </row>
    <row r="1356" spans="1:4" s="293" customFormat="1" ht="28.8" x14ac:dyDescent="0.3">
      <c r="A1356" s="310" t="s">
        <v>11669</v>
      </c>
      <c r="B1356" s="311" t="s">
        <v>11670</v>
      </c>
      <c r="C1356" s="312" t="s">
        <v>16</v>
      </c>
      <c r="D1356" s="313">
        <v>145.29</v>
      </c>
    </row>
    <row r="1357" spans="1:4" s="293" customFormat="1" ht="28.8" x14ac:dyDescent="0.3">
      <c r="A1357" s="310" t="s">
        <v>11671</v>
      </c>
      <c r="B1357" s="311" t="s">
        <v>11672</v>
      </c>
      <c r="C1357" s="312" t="s">
        <v>16</v>
      </c>
      <c r="D1357" s="313">
        <v>202.81</v>
      </c>
    </row>
    <row r="1358" spans="1:4" s="293" customFormat="1" ht="28.8" x14ac:dyDescent="0.3">
      <c r="A1358" s="310" t="s">
        <v>11673</v>
      </c>
      <c r="B1358" s="311" t="s">
        <v>11674</v>
      </c>
      <c r="C1358" s="312" t="s">
        <v>16</v>
      </c>
      <c r="D1358" s="313">
        <v>601.91999999999996</v>
      </c>
    </row>
    <row r="1359" spans="1:4" s="293" customFormat="1" ht="28.8" x14ac:dyDescent="0.3">
      <c r="A1359" s="310" t="s">
        <v>11675</v>
      </c>
      <c r="B1359" s="311" t="s">
        <v>23577</v>
      </c>
      <c r="C1359" s="312" t="s">
        <v>9</v>
      </c>
      <c r="D1359" s="313">
        <v>74.58</v>
      </c>
    </row>
    <row r="1360" spans="1:4" s="293" customFormat="1" ht="28.8" x14ac:dyDescent="0.3">
      <c r="A1360" s="310" t="s">
        <v>11676</v>
      </c>
      <c r="B1360" s="311" t="s">
        <v>23578</v>
      </c>
      <c r="C1360" s="312" t="s">
        <v>9</v>
      </c>
      <c r="D1360" s="313">
        <v>85.16</v>
      </c>
    </row>
    <row r="1361" spans="1:4" s="293" customFormat="1" ht="28.8" x14ac:dyDescent="0.3">
      <c r="A1361" s="310" t="s">
        <v>11677</v>
      </c>
      <c r="B1361" s="311" t="s">
        <v>23579</v>
      </c>
      <c r="C1361" s="312" t="s">
        <v>9</v>
      </c>
      <c r="D1361" s="313">
        <v>246.9</v>
      </c>
    </row>
    <row r="1362" spans="1:4" s="293" customFormat="1" ht="28.8" x14ac:dyDescent="0.3">
      <c r="A1362" s="310" t="s">
        <v>11678</v>
      </c>
      <c r="B1362" s="311" t="s">
        <v>11679</v>
      </c>
      <c r="C1362" s="312" t="s">
        <v>23231</v>
      </c>
      <c r="D1362" s="313">
        <v>984.02</v>
      </c>
    </row>
    <row r="1363" spans="1:4" s="293" customFormat="1" ht="28.8" x14ac:dyDescent="0.3">
      <c r="A1363" s="310" t="s">
        <v>11680</v>
      </c>
      <c r="B1363" s="311" t="s">
        <v>11681</v>
      </c>
      <c r="C1363" s="312" t="s">
        <v>23231</v>
      </c>
      <c r="D1363" s="313">
        <v>962.65</v>
      </c>
    </row>
    <row r="1364" spans="1:4" s="293" customFormat="1" ht="28.8" x14ac:dyDescent="0.3">
      <c r="A1364" s="310" t="s">
        <v>11682</v>
      </c>
      <c r="B1364" s="311" t="s">
        <v>11683</v>
      </c>
      <c r="C1364" s="312" t="s">
        <v>23231</v>
      </c>
      <c r="D1364" s="313">
        <v>1200.01</v>
      </c>
    </row>
    <row r="1365" spans="1:4" s="293" customFormat="1" ht="28.8" x14ac:dyDescent="0.3">
      <c r="A1365" s="310" t="s">
        <v>11684</v>
      </c>
      <c r="B1365" s="311" t="s">
        <v>11685</v>
      </c>
      <c r="C1365" s="312" t="s">
        <v>23231</v>
      </c>
      <c r="D1365" s="313">
        <v>2064.52</v>
      </c>
    </row>
    <row r="1366" spans="1:4" s="293" customFormat="1" ht="28.8" x14ac:dyDescent="0.3">
      <c r="A1366" s="310" t="s">
        <v>11686</v>
      </c>
      <c r="B1366" s="311" t="s">
        <v>11687</v>
      </c>
      <c r="C1366" s="312" t="s">
        <v>9</v>
      </c>
      <c r="D1366" s="313">
        <v>63.59</v>
      </c>
    </row>
    <row r="1367" spans="1:4" s="293" customFormat="1" ht="28.8" x14ac:dyDescent="0.3">
      <c r="A1367" s="310" t="s">
        <v>11688</v>
      </c>
      <c r="B1367" s="311" t="s">
        <v>11689</v>
      </c>
      <c r="C1367" s="312" t="s">
        <v>9</v>
      </c>
      <c r="D1367" s="313">
        <v>88.72</v>
      </c>
    </row>
    <row r="1368" spans="1:4" s="293" customFormat="1" ht="28.8" x14ac:dyDescent="0.3">
      <c r="A1368" s="310" t="s">
        <v>11690</v>
      </c>
      <c r="B1368" s="311" t="s">
        <v>11691</v>
      </c>
      <c r="C1368" s="312" t="s">
        <v>9</v>
      </c>
      <c r="D1368" s="313">
        <v>109.83</v>
      </c>
    </row>
    <row r="1369" spans="1:4" s="293" customFormat="1" ht="28.8" x14ac:dyDescent="0.3">
      <c r="A1369" s="310" t="s">
        <v>11692</v>
      </c>
      <c r="B1369" s="311" t="s">
        <v>11693</v>
      </c>
      <c r="C1369" s="312" t="s">
        <v>9</v>
      </c>
      <c r="D1369" s="313">
        <v>194.4</v>
      </c>
    </row>
    <row r="1370" spans="1:4" s="293" customFormat="1" ht="28.8" x14ac:dyDescent="0.3">
      <c r="A1370" s="310" t="s">
        <v>11694</v>
      </c>
      <c r="B1370" s="311" t="s">
        <v>11695</v>
      </c>
      <c r="C1370" s="312" t="s">
        <v>9</v>
      </c>
      <c r="D1370" s="313">
        <v>102.08</v>
      </c>
    </row>
    <row r="1371" spans="1:4" s="293" customFormat="1" ht="28.8" x14ac:dyDescent="0.3">
      <c r="A1371" s="310" t="s">
        <v>11696</v>
      </c>
      <c r="B1371" s="311" t="s">
        <v>11697</v>
      </c>
      <c r="C1371" s="312" t="s">
        <v>9</v>
      </c>
      <c r="D1371" s="313">
        <v>127.12</v>
      </c>
    </row>
    <row r="1372" spans="1:4" s="293" customFormat="1" ht="28.8" x14ac:dyDescent="0.3">
      <c r="A1372" s="310" t="s">
        <v>11698</v>
      </c>
      <c r="B1372" s="311" t="s">
        <v>11699</v>
      </c>
      <c r="C1372" s="312" t="s">
        <v>9</v>
      </c>
      <c r="D1372" s="313">
        <v>179.09</v>
      </c>
    </row>
    <row r="1373" spans="1:4" s="293" customFormat="1" ht="28.8" x14ac:dyDescent="0.3">
      <c r="A1373" s="310" t="s">
        <v>11700</v>
      </c>
      <c r="B1373" s="311" t="s">
        <v>11701</v>
      </c>
      <c r="C1373" s="312" t="s">
        <v>9</v>
      </c>
      <c r="D1373" s="313">
        <v>310.99</v>
      </c>
    </row>
    <row r="1374" spans="1:4" s="293" customFormat="1" ht="28.8" x14ac:dyDescent="0.3">
      <c r="A1374" s="310" t="s">
        <v>11702</v>
      </c>
      <c r="B1374" s="311" t="s">
        <v>11703</v>
      </c>
      <c r="C1374" s="312" t="s">
        <v>9</v>
      </c>
      <c r="D1374" s="313">
        <v>69.209999999999994</v>
      </c>
    </row>
    <row r="1375" spans="1:4" s="293" customFormat="1" ht="28.8" x14ac:dyDescent="0.3">
      <c r="A1375" s="310" t="s">
        <v>11704</v>
      </c>
      <c r="B1375" s="311" t="s">
        <v>11705</v>
      </c>
      <c r="C1375" s="312" t="s">
        <v>9</v>
      </c>
      <c r="D1375" s="313">
        <v>79.7</v>
      </c>
    </row>
    <row r="1376" spans="1:4" s="293" customFormat="1" ht="28.8" x14ac:dyDescent="0.3">
      <c r="A1376" s="310" t="s">
        <v>11706</v>
      </c>
      <c r="B1376" s="311" t="s">
        <v>11707</v>
      </c>
      <c r="C1376" s="312" t="s">
        <v>9</v>
      </c>
      <c r="D1376" s="313">
        <v>98.71</v>
      </c>
    </row>
    <row r="1377" spans="1:4" s="293" customFormat="1" ht="28.8" x14ac:dyDescent="0.3">
      <c r="A1377" s="310" t="s">
        <v>11708</v>
      </c>
      <c r="B1377" s="311" t="s">
        <v>11709</v>
      </c>
      <c r="C1377" s="312" t="s">
        <v>9</v>
      </c>
      <c r="D1377" s="313">
        <v>139.63999999999999</v>
      </c>
    </row>
    <row r="1378" spans="1:4" s="293" customFormat="1" ht="28.8" x14ac:dyDescent="0.3">
      <c r="A1378" s="310" t="s">
        <v>11710</v>
      </c>
      <c r="B1378" s="311" t="s">
        <v>11711</v>
      </c>
      <c r="C1378" s="312" t="s">
        <v>9</v>
      </c>
      <c r="D1378" s="313">
        <v>54.97</v>
      </c>
    </row>
    <row r="1379" spans="1:4" s="293" customFormat="1" ht="28.8" x14ac:dyDescent="0.3">
      <c r="A1379" s="310" t="s">
        <v>11712</v>
      </c>
      <c r="B1379" s="311" t="s">
        <v>11713</v>
      </c>
      <c r="C1379" s="312" t="s">
        <v>9</v>
      </c>
      <c r="D1379" s="313">
        <v>71.77</v>
      </c>
    </row>
    <row r="1380" spans="1:4" s="293" customFormat="1" ht="28.8" x14ac:dyDescent="0.3">
      <c r="A1380" s="310" t="s">
        <v>11714</v>
      </c>
      <c r="B1380" s="311" t="s">
        <v>11715</v>
      </c>
      <c r="C1380" s="312" t="s">
        <v>9</v>
      </c>
      <c r="D1380" s="313">
        <v>116.78</v>
      </c>
    </row>
    <row r="1381" spans="1:4" s="293" customFormat="1" ht="28.8" x14ac:dyDescent="0.3">
      <c r="A1381" s="310" t="s">
        <v>11716</v>
      </c>
      <c r="B1381" s="311" t="s">
        <v>11717</v>
      </c>
      <c r="C1381" s="312" t="s">
        <v>9</v>
      </c>
      <c r="D1381" s="313">
        <v>130.47</v>
      </c>
    </row>
    <row r="1382" spans="1:4" s="293" customFormat="1" ht="28.8" x14ac:dyDescent="0.3">
      <c r="A1382" s="310" t="s">
        <v>11718</v>
      </c>
      <c r="B1382" s="311" t="s">
        <v>11719</v>
      </c>
      <c r="C1382" s="312" t="s">
        <v>9</v>
      </c>
      <c r="D1382" s="313">
        <v>162.47999999999999</v>
      </c>
    </row>
    <row r="1383" spans="1:4" s="293" customFormat="1" ht="28.8" x14ac:dyDescent="0.3">
      <c r="A1383" s="310" t="s">
        <v>11720</v>
      </c>
      <c r="B1383" s="311" t="s">
        <v>11721</v>
      </c>
      <c r="C1383" s="312" t="s">
        <v>9</v>
      </c>
      <c r="D1383" s="313">
        <v>155.19</v>
      </c>
    </row>
    <row r="1384" spans="1:4" s="293" customFormat="1" ht="28.8" x14ac:dyDescent="0.3">
      <c r="A1384" s="310" t="s">
        <v>11722</v>
      </c>
      <c r="B1384" s="311" t="s">
        <v>11723</v>
      </c>
      <c r="C1384" s="312" t="s">
        <v>9</v>
      </c>
      <c r="D1384" s="313">
        <v>172.98</v>
      </c>
    </row>
    <row r="1385" spans="1:4" s="293" customFormat="1" ht="28.8" x14ac:dyDescent="0.3">
      <c r="A1385" s="310" t="s">
        <v>11724</v>
      </c>
      <c r="B1385" s="311" t="s">
        <v>11725</v>
      </c>
      <c r="C1385" s="312" t="s">
        <v>9</v>
      </c>
      <c r="D1385" s="313">
        <v>208.11</v>
      </c>
    </row>
    <row r="1386" spans="1:4" s="293" customFormat="1" ht="28.8" x14ac:dyDescent="0.3">
      <c r="A1386" s="310" t="s">
        <v>11726</v>
      </c>
      <c r="B1386" s="311" t="s">
        <v>11727</v>
      </c>
      <c r="C1386" s="312" t="s">
        <v>9</v>
      </c>
      <c r="D1386" s="313">
        <v>331.49</v>
      </c>
    </row>
    <row r="1387" spans="1:4" s="293" customFormat="1" ht="28.8" x14ac:dyDescent="0.3">
      <c r="A1387" s="310" t="s">
        <v>11728</v>
      </c>
      <c r="B1387" s="311" t="s">
        <v>11729</v>
      </c>
      <c r="C1387" s="312" t="s">
        <v>9</v>
      </c>
      <c r="D1387" s="313">
        <v>260.52999999999997</v>
      </c>
    </row>
    <row r="1388" spans="1:4" s="293" customFormat="1" ht="28.8" x14ac:dyDescent="0.3">
      <c r="A1388" s="310" t="s">
        <v>11730</v>
      </c>
      <c r="B1388" s="311" t="s">
        <v>11731</v>
      </c>
      <c r="C1388" s="312" t="s">
        <v>9</v>
      </c>
      <c r="D1388" s="313">
        <v>121.36</v>
      </c>
    </row>
    <row r="1389" spans="1:4" s="293" customFormat="1" ht="28.8" x14ac:dyDescent="0.3">
      <c r="A1389" s="310" t="s">
        <v>11732</v>
      </c>
      <c r="B1389" s="311" t="s">
        <v>11733</v>
      </c>
      <c r="C1389" s="312" t="s">
        <v>9</v>
      </c>
      <c r="D1389" s="313">
        <v>146.96</v>
      </c>
    </row>
    <row r="1390" spans="1:4" s="293" customFormat="1" ht="28.8" x14ac:dyDescent="0.3">
      <c r="A1390" s="310" t="s">
        <v>11734</v>
      </c>
      <c r="B1390" s="311" t="s">
        <v>11735</v>
      </c>
      <c r="C1390" s="312" t="s">
        <v>9</v>
      </c>
      <c r="D1390" s="313">
        <v>171.65</v>
      </c>
    </row>
    <row r="1391" spans="1:4" s="293" customFormat="1" ht="28.8" x14ac:dyDescent="0.3">
      <c r="A1391" s="310" t="s">
        <v>11736</v>
      </c>
      <c r="B1391" s="311" t="s">
        <v>11737</v>
      </c>
      <c r="C1391" s="312" t="s">
        <v>9</v>
      </c>
      <c r="D1391" s="313">
        <v>181.21</v>
      </c>
    </row>
    <row r="1392" spans="1:4" s="293" customFormat="1" ht="28.8" x14ac:dyDescent="0.3">
      <c r="A1392" s="310" t="s">
        <v>11738</v>
      </c>
      <c r="B1392" s="311" t="s">
        <v>11739</v>
      </c>
      <c r="C1392" s="312" t="s">
        <v>9</v>
      </c>
      <c r="D1392" s="313">
        <v>187.25</v>
      </c>
    </row>
    <row r="1393" spans="1:4" s="293" customFormat="1" ht="28.8" x14ac:dyDescent="0.3">
      <c r="A1393" s="310" t="s">
        <v>11740</v>
      </c>
      <c r="B1393" s="311" t="s">
        <v>11741</v>
      </c>
      <c r="C1393" s="312" t="s">
        <v>9</v>
      </c>
      <c r="D1393" s="313">
        <v>232.54</v>
      </c>
    </row>
    <row r="1394" spans="1:4" s="293" customFormat="1" ht="28.8" x14ac:dyDescent="0.3">
      <c r="A1394" s="310" t="s">
        <v>11742</v>
      </c>
      <c r="B1394" s="311" t="s">
        <v>11743</v>
      </c>
      <c r="C1394" s="312" t="s">
        <v>9</v>
      </c>
      <c r="D1394" s="313">
        <v>44.92</v>
      </c>
    </row>
    <row r="1395" spans="1:4" s="293" customFormat="1" ht="28.8" x14ac:dyDescent="0.3">
      <c r="A1395" s="310" t="s">
        <v>11744</v>
      </c>
      <c r="B1395" s="311" t="s">
        <v>11745</v>
      </c>
      <c r="C1395" s="312" t="s">
        <v>9</v>
      </c>
      <c r="D1395" s="313">
        <v>53.84</v>
      </c>
    </row>
    <row r="1396" spans="1:4" s="293" customFormat="1" ht="28.8" x14ac:dyDescent="0.3">
      <c r="A1396" s="310" t="s">
        <v>11746</v>
      </c>
      <c r="B1396" s="311" t="s">
        <v>11747</v>
      </c>
      <c r="C1396" s="312" t="s">
        <v>9</v>
      </c>
      <c r="D1396" s="313">
        <v>141.83000000000001</v>
      </c>
    </row>
    <row r="1397" spans="1:4" s="293" customFormat="1" ht="28.8" x14ac:dyDescent="0.3">
      <c r="A1397" s="310" t="s">
        <v>11748</v>
      </c>
      <c r="B1397" s="311" t="s">
        <v>11749</v>
      </c>
      <c r="C1397" s="312" t="s">
        <v>9</v>
      </c>
      <c r="D1397" s="313">
        <v>203.16</v>
      </c>
    </row>
    <row r="1398" spans="1:4" s="293" customFormat="1" ht="28.8" x14ac:dyDescent="0.3">
      <c r="A1398" s="310" t="s">
        <v>11750</v>
      </c>
      <c r="B1398" s="311" t="s">
        <v>11751</v>
      </c>
      <c r="C1398" s="312" t="s">
        <v>9</v>
      </c>
      <c r="D1398" s="313">
        <v>267.04000000000002</v>
      </c>
    </row>
    <row r="1399" spans="1:4" s="293" customFormat="1" ht="28.8" x14ac:dyDescent="0.3">
      <c r="A1399" s="310" t="s">
        <v>11752</v>
      </c>
      <c r="B1399" s="311" t="s">
        <v>11753</v>
      </c>
      <c r="C1399" s="312" t="s">
        <v>9</v>
      </c>
      <c r="D1399" s="313">
        <v>185.18</v>
      </c>
    </row>
    <row r="1400" spans="1:4" s="293" customFormat="1" ht="28.8" x14ac:dyDescent="0.3">
      <c r="A1400" s="310" t="s">
        <v>11754</v>
      </c>
      <c r="B1400" s="311" t="s">
        <v>11755</v>
      </c>
      <c r="C1400" s="312" t="s">
        <v>9</v>
      </c>
      <c r="D1400" s="313">
        <v>227.43</v>
      </c>
    </row>
    <row r="1401" spans="1:4" s="293" customFormat="1" ht="28.8" x14ac:dyDescent="0.3">
      <c r="A1401" s="310" t="s">
        <v>11756</v>
      </c>
      <c r="B1401" s="311" t="s">
        <v>11757</v>
      </c>
      <c r="C1401" s="312" t="s">
        <v>9</v>
      </c>
      <c r="D1401" s="313">
        <v>306.64999999999998</v>
      </c>
    </row>
    <row r="1402" spans="1:4" s="293" customFormat="1" ht="28.8" x14ac:dyDescent="0.3">
      <c r="A1402" s="310" t="s">
        <v>11758</v>
      </c>
      <c r="B1402" s="311" t="s">
        <v>11759</v>
      </c>
      <c r="C1402" s="312" t="s">
        <v>9</v>
      </c>
      <c r="D1402" s="313">
        <v>342.96</v>
      </c>
    </row>
    <row r="1403" spans="1:4" s="293" customFormat="1" ht="28.8" x14ac:dyDescent="0.3">
      <c r="A1403" s="310" t="s">
        <v>11760</v>
      </c>
      <c r="B1403" s="311" t="s">
        <v>11761</v>
      </c>
      <c r="C1403" s="312" t="s">
        <v>9</v>
      </c>
      <c r="D1403" s="313">
        <v>874.81</v>
      </c>
    </row>
    <row r="1404" spans="1:4" s="293" customFormat="1" ht="28.8" x14ac:dyDescent="0.3">
      <c r="A1404" s="310" t="s">
        <v>11762</v>
      </c>
      <c r="B1404" s="311" t="s">
        <v>11763</v>
      </c>
      <c r="C1404" s="312" t="s">
        <v>9</v>
      </c>
      <c r="D1404" s="313">
        <v>278.45</v>
      </c>
    </row>
    <row r="1405" spans="1:4" s="293" customFormat="1" ht="28.8" x14ac:dyDescent="0.3">
      <c r="A1405" s="310" t="s">
        <v>11764</v>
      </c>
      <c r="B1405" s="311" t="s">
        <v>11765</v>
      </c>
      <c r="C1405" s="312" t="s">
        <v>9</v>
      </c>
      <c r="D1405" s="313">
        <v>291.22000000000003</v>
      </c>
    </row>
    <row r="1406" spans="1:4" s="293" customFormat="1" ht="28.8" x14ac:dyDescent="0.3">
      <c r="A1406" s="310" t="s">
        <v>11766</v>
      </c>
      <c r="B1406" s="311" t="s">
        <v>11767</v>
      </c>
      <c r="C1406" s="312" t="s">
        <v>9</v>
      </c>
      <c r="D1406" s="313">
        <v>1159.3800000000001</v>
      </c>
    </row>
    <row r="1407" spans="1:4" s="293" customFormat="1" ht="28.8" x14ac:dyDescent="0.3">
      <c r="A1407" s="310" t="s">
        <v>11768</v>
      </c>
      <c r="B1407" s="311" t="s">
        <v>11769</v>
      </c>
      <c r="C1407" s="312" t="s">
        <v>23231</v>
      </c>
      <c r="D1407" s="313">
        <v>1071.49</v>
      </c>
    </row>
    <row r="1408" spans="1:4" s="293" customFormat="1" ht="28.8" x14ac:dyDescent="0.3">
      <c r="A1408" s="310" t="s">
        <v>11770</v>
      </c>
      <c r="B1408" s="311" t="s">
        <v>23580</v>
      </c>
      <c r="C1408" s="312" t="s">
        <v>9</v>
      </c>
      <c r="D1408" s="313">
        <v>152.34</v>
      </c>
    </row>
    <row r="1409" spans="1:4" s="293" customFormat="1" ht="43.2" x14ac:dyDescent="0.3">
      <c r="A1409" s="310" t="s">
        <v>23581</v>
      </c>
      <c r="B1409" s="311" t="s">
        <v>23582</v>
      </c>
      <c r="C1409" s="312" t="s">
        <v>9</v>
      </c>
      <c r="D1409" s="313">
        <v>573.83000000000004</v>
      </c>
    </row>
    <row r="1410" spans="1:4" s="293" customFormat="1" ht="28.8" x14ac:dyDescent="0.3">
      <c r="A1410" s="310" t="s">
        <v>11771</v>
      </c>
      <c r="B1410" s="311" t="s">
        <v>11772</v>
      </c>
      <c r="C1410" s="312" t="s">
        <v>9</v>
      </c>
      <c r="D1410" s="313">
        <v>673.64</v>
      </c>
    </row>
    <row r="1411" spans="1:4" s="293" customFormat="1" ht="28.8" x14ac:dyDescent="0.3">
      <c r="A1411" s="310" t="s">
        <v>11773</v>
      </c>
      <c r="B1411" s="311" t="s">
        <v>11774</v>
      </c>
      <c r="C1411" s="312" t="s">
        <v>9</v>
      </c>
      <c r="D1411" s="313">
        <v>220.51</v>
      </c>
    </row>
    <row r="1412" spans="1:4" s="293" customFormat="1" ht="28.8" x14ac:dyDescent="0.3">
      <c r="A1412" s="310" t="s">
        <v>11775</v>
      </c>
      <c r="B1412" s="311" t="s">
        <v>11776</v>
      </c>
      <c r="C1412" s="312" t="s">
        <v>9</v>
      </c>
      <c r="D1412" s="313">
        <v>505.57</v>
      </c>
    </row>
    <row r="1413" spans="1:4" s="293" customFormat="1" ht="28.8" x14ac:dyDescent="0.3">
      <c r="A1413" s="310" t="s">
        <v>23583</v>
      </c>
      <c r="B1413" s="311" t="s">
        <v>23584</v>
      </c>
      <c r="C1413" s="312" t="s">
        <v>9</v>
      </c>
      <c r="D1413" s="313">
        <v>532.35</v>
      </c>
    </row>
    <row r="1414" spans="1:4" s="293" customFormat="1" ht="28.8" x14ac:dyDescent="0.3">
      <c r="A1414" s="310" t="s">
        <v>11777</v>
      </c>
      <c r="B1414" s="311" t="s">
        <v>11778</v>
      </c>
      <c r="C1414" s="312" t="s">
        <v>9</v>
      </c>
      <c r="D1414" s="313">
        <v>469.6</v>
      </c>
    </row>
    <row r="1415" spans="1:4" s="293" customFormat="1" ht="28.8" x14ac:dyDescent="0.3">
      <c r="A1415" s="310" t="s">
        <v>11779</v>
      </c>
      <c r="B1415" s="311" t="s">
        <v>11780</v>
      </c>
      <c r="C1415" s="312" t="s">
        <v>16</v>
      </c>
      <c r="D1415" s="313">
        <v>286</v>
      </c>
    </row>
    <row r="1416" spans="1:4" s="293" customFormat="1" ht="28.8" x14ac:dyDescent="0.3">
      <c r="A1416" s="310" t="s">
        <v>11781</v>
      </c>
      <c r="B1416" s="311" t="s">
        <v>11782</v>
      </c>
      <c r="C1416" s="312" t="s">
        <v>9</v>
      </c>
      <c r="D1416" s="313">
        <v>549.48</v>
      </c>
    </row>
    <row r="1417" spans="1:4" s="293" customFormat="1" ht="28.8" x14ac:dyDescent="0.3">
      <c r="A1417" s="310" t="s">
        <v>11783</v>
      </c>
      <c r="B1417" s="311" t="s">
        <v>11784</v>
      </c>
      <c r="C1417" s="312" t="s">
        <v>9</v>
      </c>
      <c r="D1417" s="313">
        <v>90.31</v>
      </c>
    </row>
    <row r="1418" spans="1:4" s="293" customFormat="1" ht="28.8" x14ac:dyDescent="0.3">
      <c r="A1418" s="310" t="s">
        <v>11785</v>
      </c>
      <c r="B1418" s="311" t="s">
        <v>11786</v>
      </c>
      <c r="C1418" s="312" t="s">
        <v>9</v>
      </c>
      <c r="D1418" s="313">
        <v>455.35</v>
      </c>
    </row>
    <row r="1419" spans="1:4" s="293" customFormat="1" ht="28.8" x14ac:dyDescent="0.3">
      <c r="A1419" s="310" t="s">
        <v>11787</v>
      </c>
      <c r="B1419" s="311" t="s">
        <v>11788</v>
      </c>
      <c r="C1419" s="312" t="s">
        <v>9</v>
      </c>
      <c r="D1419" s="313">
        <v>517.29</v>
      </c>
    </row>
    <row r="1420" spans="1:4" s="293" customFormat="1" ht="28.8" x14ac:dyDescent="0.3">
      <c r="A1420" s="310" t="s">
        <v>11789</v>
      </c>
      <c r="B1420" s="311" t="s">
        <v>11790</v>
      </c>
      <c r="C1420" s="312" t="s">
        <v>9</v>
      </c>
      <c r="D1420" s="313">
        <v>628.37</v>
      </c>
    </row>
    <row r="1421" spans="1:4" s="293" customFormat="1" ht="28.8" x14ac:dyDescent="0.3">
      <c r="A1421" s="310" t="s">
        <v>11791</v>
      </c>
      <c r="B1421" s="311" t="s">
        <v>11792</v>
      </c>
      <c r="C1421" s="312" t="s">
        <v>9</v>
      </c>
      <c r="D1421" s="313">
        <v>771.51</v>
      </c>
    </row>
    <row r="1422" spans="1:4" s="293" customFormat="1" ht="28.8" x14ac:dyDescent="0.3">
      <c r="A1422" s="310" t="s">
        <v>11793</v>
      </c>
      <c r="B1422" s="311" t="s">
        <v>23585</v>
      </c>
      <c r="C1422" s="312" t="s">
        <v>9</v>
      </c>
      <c r="D1422" s="313">
        <v>277.64999999999998</v>
      </c>
    </row>
    <row r="1423" spans="1:4" s="293" customFormat="1" ht="28.8" x14ac:dyDescent="0.3">
      <c r="A1423" s="310" t="s">
        <v>23586</v>
      </c>
      <c r="B1423" s="311" t="s">
        <v>23587</v>
      </c>
      <c r="C1423" s="312" t="s">
        <v>9</v>
      </c>
      <c r="D1423" s="313">
        <v>575.16</v>
      </c>
    </row>
    <row r="1424" spans="1:4" s="293" customFormat="1" ht="28.8" x14ac:dyDescent="0.3">
      <c r="A1424" s="310" t="s">
        <v>11794</v>
      </c>
      <c r="B1424" s="311" t="s">
        <v>11795</v>
      </c>
      <c r="C1424" s="312" t="s">
        <v>9</v>
      </c>
      <c r="D1424" s="313">
        <v>239.04</v>
      </c>
    </row>
    <row r="1425" spans="1:4" s="293" customFormat="1" ht="28.8" x14ac:dyDescent="0.3">
      <c r="A1425" s="310" t="s">
        <v>11796</v>
      </c>
      <c r="B1425" s="311" t="s">
        <v>11797</v>
      </c>
      <c r="C1425" s="312" t="s">
        <v>9</v>
      </c>
      <c r="D1425" s="313">
        <v>1290.8399999999999</v>
      </c>
    </row>
    <row r="1426" spans="1:4" s="293" customFormat="1" ht="28.8" x14ac:dyDescent="0.3">
      <c r="A1426" s="310" t="s">
        <v>11798</v>
      </c>
      <c r="B1426" s="311" t="s">
        <v>11799</v>
      </c>
      <c r="C1426" s="312" t="s">
        <v>9</v>
      </c>
      <c r="D1426" s="313">
        <v>2976.26</v>
      </c>
    </row>
    <row r="1427" spans="1:4" s="293" customFormat="1" ht="28.8" x14ac:dyDescent="0.3">
      <c r="A1427" s="310" t="s">
        <v>11800</v>
      </c>
      <c r="B1427" s="311" t="s">
        <v>11801</v>
      </c>
      <c r="C1427" s="312" t="s">
        <v>9</v>
      </c>
      <c r="D1427" s="313">
        <v>1423.44</v>
      </c>
    </row>
    <row r="1428" spans="1:4" s="293" customFormat="1" ht="28.8" x14ac:dyDescent="0.3">
      <c r="A1428" s="310" t="s">
        <v>11802</v>
      </c>
      <c r="B1428" s="311" t="s">
        <v>11803</v>
      </c>
      <c r="C1428" s="312" t="s">
        <v>9</v>
      </c>
      <c r="D1428" s="313">
        <v>2884.06</v>
      </c>
    </row>
    <row r="1429" spans="1:4" s="293" customFormat="1" ht="28.8" x14ac:dyDescent="0.3">
      <c r="A1429" s="310" t="s">
        <v>11804</v>
      </c>
      <c r="B1429" s="311" t="s">
        <v>11805</v>
      </c>
      <c r="C1429" s="312" t="s">
        <v>9</v>
      </c>
      <c r="D1429" s="313">
        <v>321.52</v>
      </c>
    </row>
    <row r="1430" spans="1:4" s="293" customFormat="1" ht="28.8" x14ac:dyDescent="0.3">
      <c r="A1430" s="310" t="s">
        <v>11806</v>
      </c>
      <c r="B1430" s="311" t="s">
        <v>11807</v>
      </c>
      <c r="C1430" s="312" t="s">
        <v>9</v>
      </c>
      <c r="D1430" s="313">
        <v>532.26</v>
      </c>
    </row>
    <row r="1431" spans="1:4" s="293" customFormat="1" ht="28.8" x14ac:dyDescent="0.3">
      <c r="A1431" s="310" t="s">
        <v>11808</v>
      </c>
      <c r="B1431" s="311" t="s">
        <v>11809</v>
      </c>
      <c r="C1431" s="312" t="s">
        <v>9</v>
      </c>
      <c r="D1431" s="313">
        <v>688.87</v>
      </c>
    </row>
    <row r="1432" spans="1:4" s="293" customFormat="1" ht="28.8" x14ac:dyDescent="0.3">
      <c r="A1432" s="310" t="s">
        <v>11810</v>
      </c>
      <c r="B1432" s="311" t="s">
        <v>11811</v>
      </c>
      <c r="C1432" s="312" t="s">
        <v>9</v>
      </c>
      <c r="D1432" s="313">
        <v>1065.8</v>
      </c>
    </row>
    <row r="1433" spans="1:4" s="293" customFormat="1" ht="28.8" x14ac:dyDescent="0.3">
      <c r="A1433" s="310" t="s">
        <v>11812</v>
      </c>
      <c r="B1433" s="311" t="s">
        <v>11813</v>
      </c>
      <c r="C1433" s="312" t="s">
        <v>9</v>
      </c>
      <c r="D1433" s="313">
        <v>360.62</v>
      </c>
    </row>
    <row r="1434" spans="1:4" s="293" customFormat="1" ht="28.8" x14ac:dyDescent="0.3">
      <c r="A1434" s="310" t="s">
        <v>11814</v>
      </c>
      <c r="B1434" s="311" t="s">
        <v>11815</v>
      </c>
      <c r="C1434" s="312" t="s">
        <v>9</v>
      </c>
      <c r="D1434" s="313">
        <v>409.9</v>
      </c>
    </row>
    <row r="1435" spans="1:4" s="293" customFormat="1" ht="28.8" x14ac:dyDescent="0.3">
      <c r="A1435" s="310" t="s">
        <v>11816</v>
      </c>
      <c r="B1435" s="311" t="s">
        <v>11817</v>
      </c>
      <c r="C1435" s="312" t="s">
        <v>9</v>
      </c>
      <c r="D1435" s="313">
        <v>720.32</v>
      </c>
    </row>
    <row r="1436" spans="1:4" s="293" customFormat="1" ht="28.8" x14ac:dyDescent="0.3">
      <c r="A1436" s="310" t="s">
        <v>11818</v>
      </c>
      <c r="B1436" s="311" t="s">
        <v>11819</v>
      </c>
      <c r="C1436" s="312" t="s">
        <v>9</v>
      </c>
      <c r="D1436" s="313">
        <v>1146.56</v>
      </c>
    </row>
    <row r="1437" spans="1:4" s="293" customFormat="1" ht="28.8" x14ac:dyDescent="0.3">
      <c r="A1437" s="310" t="s">
        <v>11820</v>
      </c>
      <c r="B1437" s="311" t="s">
        <v>11821</v>
      </c>
      <c r="C1437" s="312" t="s">
        <v>9</v>
      </c>
      <c r="D1437" s="313">
        <v>262.19</v>
      </c>
    </row>
    <row r="1438" spans="1:4" s="293" customFormat="1" x14ac:dyDescent="0.3">
      <c r="A1438" s="310" t="s">
        <v>11822</v>
      </c>
      <c r="B1438" s="311" t="s">
        <v>11823</v>
      </c>
      <c r="C1438" s="312" t="s">
        <v>9</v>
      </c>
      <c r="D1438" s="313">
        <v>129.31</v>
      </c>
    </row>
    <row r="1439" spans="1:4" s="293" customFormat="1" x14ac:dyDescent="0.3">
      <c r="A1439" s="310" t="s">
        <v>11824</v>
      </c>
      <c r="B1439" s="311" t="s">
        <v>11825</v>
      </c>
      <c r="C1439" s="312" t="s">
        <v>9</v>
      </c>
      <c r="D1439" s="313">
        <v>177.44</v>
      </c>
    </row>
    <row r="1440" spans="1:4" s="293" customFormat="1" x14ac:dyDescent="0.3">
      <c r="A1440" s="310" t="s">
        <v>11826</v>
      </c>
      <c r="B1440" s="311" t="s">
        <v>11827</v>
      </c>
      <c r="C1440" s="312" t="s">
        <v>9</v>
      </c>
      <c r="D1440" s="313">
        <v>180.95</v>
      </c>
    </row>
    <row r="1441" spans="1:4" s="293" customFormat="1" x14ac:dyDescent="0.3">
      <c r="A1441" s="310" t="s">
        <v>11828</v>
      </c>
      <c r="B1441" s="311" t="s">
        <v>11829</v>
      </c>
      <c r="C1441" s="312" t="s">
        <v>9</v>
      </c>
      <c r="D1441" s="313">
        <v>150.93</v>
      </c>
    </row>
    <row r="1442" spans="1:4" s="293" customFormat="1" x14ac:dyDescent="0.3">
      <c r="A1442" s="310" t="s">
        <v>11830</v>
      </c>
      <c r="B1442" s="311" t="s">
        <v>11831</v>
      </c>
      <c r="C1442" s="312" t="s">
        <v>9</v>
      </c>
      <c r="D1442" s="313">
        <v>167.57</v>
      </c>
    </row>
    <row r="1443" spans="1:4" s="293" customFormat="1" x14ac:dyDescent="0.3">
      <c r="A1443" s="310" t="s">
        <v>11832</v>
      </c>
      <c r="B1443" s="311" t="s">
        <v>11833</v>
      </c>
      <c r="C1443" s="312" t="s">
        <v>9</v>
      </c>
      <c r="D1443" s="313">
        <v>180.54</v>
      </c>
    </row>
    <row r="1444" spans="1:4" s="293" customFormat="1" x14ac:dyDescent="0.3">
      <c r="A1444" s="310" t="s">
        <v>11834</v>
      </c>
      <c r="B1444" s="311" t="s">
        <v>11835</v>
      </c>
      <c r="C1444" s="312" t="s">
        <v>9</v>
      </c>
      <c r="D1444" s="313">
        <v>251.73</v>
      </c>
    </row>
    <row r="1445" spans="1:4" s="293" customFormat="1" x14ac:dyDescent="0.3">
      <c r="A1445" s="310" t="s">
        <v>11836</v>
      </c>
      <c r="B1445" s="311" t="s">
        <v>11837</v>
      </c>
      <c r="C1445" s="312" t="s">
        <v>9</v>
      </c>
      <c r="D1445" s="313">
        <v>480.04</v>
      </c>
    </row>
    <row r="1446" spans="1:4" s="293" customFormat="1" ht="28.8" x14ac:dyDescent="0.3">
      <c r="A1446" s="310" t="s">
        <v>11838</v>
      </c>
      <c r="B1446" s="311" t="s">
        <v>11839</v>
      </c>
      <c r="C1446" s="312" t="s">
        <v>9</v>
      </c>
      <c r="D1446" s="313">
        <v>223.75</v>
      </c>
    </row>
    <row r="1447" spans="1:4" s="293" customFormat="1" ht="28.8" x14ac:dyDescent="0.3">
      <c r="A1447" s="310" t="s">
        <v>11840</v>
      </c>
      <c r="B1447" s="311" t="s">
        <v>11841</v>
      </c>
      <c r="C1447" s="312" t="s">
        <v>9</v>
      </c>
      <c r="D1447" s="313">
        <v>499.15</v>
      </c>
    </row>
    <row r="1448" spans="1:4" s="293" customFormat="1" x14ac:dyDescent="0.3">
      <c r="A1448" s="310" t="s">
        <v>11842</v>
      </c>
      <c r="B1448" s="311" t="s">
        <v>11843</v>
      </c>
      <c r="C1448" s="312" t="s">
        <v>9</v>
      </c>
      <c r="D1448" s="313">
        <v>187.58</v>
      </c>
    </row>
    <row r="1449" spans="1:4" s="293" customFormat="1" ht="28.8" x14ac:dyDescent="0.3">
      <c r="A1449" s="310" t="s">
        <v>11844</v>
      </c>
      <c r="B1449" s="311" t="s">
        <v>11845</v>
      </c>
      <c r="C1449" s="312" t="s">
        <v>9</v>
      </c>
      <c r="D1449" s="313">
        <v>728.05</v>
      </c>
    </row>
    <row r="1450" spans="1:4" s="293" customFormat="1" ht="28.8" x14ac:dyDescent="0.3">
      <c r="A1450" s="310" t="s">
        <v>11846</v>
      </c>
      <c r="B1450" s="311" t="s">
        <v>11847</v>
      </c>
      <c r="C1450" s="312" t="s">
        <v>9</v>
      </c>
      <c r="D1450" s="313">
        <v>296.36</v>
      </c>
    </row>
    <row r="1451" spans="1:4" s="293" customFormat="1" ht="28.8" x14ac:dyDescent="0.3">
      <c r="A1451" s="310" t="s">
        <v>11848</v>
      </c>
      <c r="B1451" s="311" t="s">
        <v>11849</v>
      </c>
      <c r="C1451" s="312" t="s">
        <v>9</v>
      </c>
      <c r="D1451" s="313">
        <v>581.85</v>
      </c>
    </row>
    <row r="1452" spans="1:4" s="293" customFormat="1" ht="28.8" x14ac:dyDescent="0.3">
      <c r="A1452" s="310" t="s">
        <v>11850</v>
      </c>
      <c r="B1452" s="311" t="s">
        <v>11851</v>
      </c>
      <c r="C1452" s="312" t="s">
        <v>16</v>
      </c>
      <c r="D1452" s="313">
        <v>929.06</v>
      </c>
    </row>
    <row r="1453" spans="1:4" s="293" customFormat="1" ht="28.8" x14ac:dyDescent="0.3">
      <c r="A1453" s="310" t="s">
        <v>11852</v>
      </c>
      <c r="B1453" s="311" t="s">
        <v>11853</v>
      </c>
      <c r="C1453" s="312" t="s">
        <v>9</v>
      </c>
      <c r="D1453" s="313">
        <v>1184.7</v>
      </c>
    </row>
    <row r="1454" spans="1:4" s="293" customFormat="1" ht="28.8" x14ac:dyDescent="0.3">
      <c r="A1454" s="310" t="s">
        <v>11854</v>
      </c>
      <c r="B1454" s="311" t="s">
        <v>11855</v>
      </c>
      <c r="C1454" s="312" t="s">
        <v>9</v>
      </c>
      <c r="D1454" s="313">
        <v>518.25</v>
      </c>
    </row>
    <row r="1455" spans="1:4" s="293" customFormat="1" ht="28.8" x14ac:dyDescent="0.3">
      <c r="A1455" s="310" t="s">
        <v>11856</v>
      </c>
      <c r="B1455" s="311" t="s">
        <v>11857</v>
      </c>
      <c r="C1455" s="312" t="s">
        <v>9</v>
      </c>
      <c r="D1455" s="313">
        <v>1270.25</v>
      </c>
    </row>
    <row r="1456" spans="1:4" s="293" customFormat="1" ht="28.8" x14ac:dyDescent="0.3">
      <c r="A1456" s="310" t="s">
        <v>11858</v>
      </c>
      <c r="B1456" s="311" t="s">
        <v>11859</v>
      </c>
      <c r="C1456" s="312" t="s">
        <v>9</v>
      </c>
      <c r="D1456" s="313">
        <v>1092.24</v>
      </c>
    </row>
    <row r="1457" spans="1:4" s="293" customFormat="1" ht="28.8" x14ac:dyDescent="0.3">
      <c r="A1457" s="310" t="s">
        <v>11860</v>
      </c>
      <c r="B1457" s="311" t="s">
        <v>11861</v>
      </c>
      <c r="C1457" s="312" t="s">
        <v>9</v>
      </c>
      <c r="D1457" s="313">
        <v>2395.12</v>
      </c>
    </row>
    <row r="1458" spans="1:4" s="293" customFormat="1" ht="28.8" x14ac:dyDescent="0.3">
      <c r="A1458" s="310" t="s">
        <v>11862</v>
      </c>
      <c r="B1458" s="311" t="s">
        <v>11863</v>
      </c>
      <c r="C1458" s="312" t="s">
        <v>9</v>
      </c>
      <c r="D1458" s="313">
        <v>2991.48</v>
      </c>
    </row>
    <row r="1459" spans="1:4" s="293" customFormat="1" ht="28.8" x14ac:dyDescent="0.3">
      <c r="A1459" s="310" t="s">
        <v>11864</v>
      </c>
      <c r="B1459" s="311" t="s">
        <v>11865</v>
      </c>
      <c r="C1459" s="312" t="s">
        <v>9</v>
      </c>
      <c r="D1459" s="313">
        <v>1860.37</v>
      </c>
    </row>
    <row r="1460" spans="1:4" s="293" customFormat="1" ht="28.8" x14ac:dyDescent="0.3">
      <c r="A1460" s="310" t="s">
        <v>11866</v>
      </c>
      <c r="B1460" s="311" t="s">
        <v>11867</v>
      </c>
      <c r="C1460" s="312" t="s">
        <v>9</v>
      </c>
      <c r="D1460" s="313">
        <v>2423.09</v>
      </c>
    </row>
    <row r="1461" spans="1:4" s="293" customFormat="1" ht="28.8" x14ac:dyDescent="0.3">
      <c r="A1461" s="310" t="s">
        <v>11868</v>
      </c>
      <c r="B1461" s="311" t="s">
        <v>11869</v>
      </c>
      <c r="C1461" s="312" t="s">
        <v>9</v>
      </c>
      <c r="D1461" s="313">
        <v>1508.46</v>
      </c>
    </row>
    <row r="1462" spans="1:4" s="293" customFormat="1" ht="28.8" x14ac:dyDescent="0.3">
      <c r="A1462" s="310" t="s">
        <v>11870</v>
      </c>
      <c r="B1462" s="311" t="s">
        <v>11871</v>
      </c>
      <c r="C1462" s="312" t="s">
        <v>9</v>
      </c>
      <c r="D1462" s="313">
        <v>2916.13</v>
      </c>
    </row>
    <row r="1463" spans="1:4" s="293" customFormat="1" ht="28.8" x14ac:dyDescent="0.3">
      <c r="A1463" s="310" t="s">
        <v>11872</v>
      </c>
      <c r="B1463" s="311" t="s">
        <v>11873</v>
      </c>
      <c r="C1463" s="312" t="s">
        <v>9</v>
      </c>
      <c r="D1463" s="313">
        <v>771.7</v>
      </c>
    </row>
    <row r="1464" spans="1:4" s="293" customFormat="1" ht="28.8" x14ac:dyDescent="0.3">
      <c r="A1464" s="310" t="s">
        <v>11874</v>
      </c>
      <c r="B1464" s="311" t="s">
        <v>11875</v>
      </c>
      <c r="C1464" s="312" t="s">
        <v>9</v>
      </c>
      <c r="D1464" s="313">
        <v>605.59</v>
      </c>
    </row>
    <row r="1465" spans="1:4" s="293" customFormat="1" x14ac:dyDescent="0.3">
      <c r="A1465" s="310" t="s">
        <v>11876</v>
      </c>
      <c r="B1465" s="311" t="s">
        <v>11877</v>
      </c>
      <c r="C1465" s="312" t="s">
        <v>9</v>
      </c>
      <c r="D1465" s="313">
        <v>1448.38</v>
      </c>
    </row>
    <row r="1466" spans="1:4" s="293" customFormat="1" ht="28.8" x14ac:dyDescent="0.3">
      <c r="A1466" s="310" t="s">
        <v>11878</v>
      </c>
      <c r="B1466" s="311" t="s">
        <v>11879</v>
      </c>
      <c r="C1466" s="312" t="s">
        <v>9</v>
      </c>
      <c r="D1466" s="313">
        <v>2644.81</v>
      </c>
    </row>
    <row r="1467" spans="1:4" s="293" customFormat="1" ht="28.8" x14ac:dyDescent="0.3">
      <c r="A1467" s="310" t="s">
        <v>11880</v>
      </c>
      <c r="B1467" s="311" t="s">
        <v>11881</v>
      </c>
      <c r="C1467" s="312" t="s">
        <v>9</v>
      </c>
      <c r="D1467" s="313">
        <v>2711.71</v>
      </c>
    </row>
    <row r="1468" spans="1:4" s="293" customFormat="1" ht="28.8" x14ac:dyDescent="0.3">
      <c r="A1468" s="310" t="s">
        <v>11882</v>
      </c>
      <c r="B1468" s="311" t="s">
        <v>11883</v>
      </c>
      <c r="C1468" s="312" t="s">
        <v>9</v>
      </c>
      <c r="D1468" s="313">
        <v>5699.93</v>
      </c>
    </row>
    <row r="1469" spans="1:4" s="293" customFormat="1" ht="28.8" x14ac:dyDescent="0.3">
      <c r="A1469" s="310" t="s">
        <v>11884</v>
      </c>
      <c r="B1469" s="311" t="s">
        <v>23588</v>
      </c>
      <c r="C1469" s="312" t="s">
        <v>9</v>
      </c>
      <c r="D1469" s="313">
        <v>1213.8900000000001</v>
      </c>
    </row>
    <row r="1470" spans="1:4" s="293" customFormat="1" ht="43.2" x14ac:dyDescent="0.3">
      <c r="A1470" s="310" t="s">
        <v>11885</v>
      </c>
      <c r="B1470" s="311" t="s">
        <v>23589</v>
      </c>
      <c r="C1470" s="312" t="s">
        <v>9</v>
      </c>
      <c r="D1470" s="313">
        <v>1608.88</v>
      </c>
    </row>
    <row r="1471" spans="1:4" s="293" customFormat="1" ht="43.2" x14ac:dyDescent="0.3">
      <c r="A1471" s="310" t="s">
        <v>11886</v>
      </c>
      <c r="B1471" s="311" t="s">
        <v>23590</v>
      </c>
      <c r="C1471" s="312" t="s">
        <v>9</v>
      </c>
      <c r="D1471" s="313">
        <v>2374.9899999999998</v>
      </c>
    </row>
    <row r="1472" spans="1:4" s="293" customFormat="1" x14ac:dyDescent="0.3">
      <c r="A1472" s="310" t="s">
        <v>11887</v>
      </c>
      <c r="B1472" s="311" t="s">
        <v>11888</v>
      </c>
      <c r="C1472" s="312" t="s">
        <v>9</v>
      </c>
      <c r="D1472" s="313">
        <v>1011.61</v>
      </c>
    </row>
    <row r="1473" spans="1:4" s="293" customFormat="1" ht="28.8" x14ac:dyDescent="0.3">
      <c r="A1473" s="310" t="s">
        <v>11889</v>
      </c>
      <c r="B1473" s="311" t="s">
        <v>11890</v>
      </c>
      <c r="C1473" s="312" t="s">
        <v>9</v>
      </c>
      <c r="D1473" s="313">
        <v>5675.67</v>
      </c>
    </row>
    <row r="1474" spans="1:4" s="293" customFormat="1" ht="28.8" x14ac:dyDescent="0.3">
      <c r="A1474" s="310" t="s">
        <v>11891</v>
      </c>
      <c r="B1474" s="311" t="s">
        <v>11892</v>
      </c>
      <c r="C1474" s="312" t="s">
        <v>9</v>
      </c>
      <c r="D1474" s="313">
        <v>1115.74</v>
      </c>
    </row>
    <row r="1475" spans="1:4" s="293" customFormat="1" ht="28.8" x14ac:dyDescent="0.3">
      <c r="A1475" s="310" t="s">
        <v>11893</v>
      </c>
      <c r="B1475" s="311" t="s">
        <v>11894</v>
      </c>
      <c r="C1475" s="312" t="s">
        <v>9</v>
      </c>
      <c r="D1475" s="313">
        <v>1522.63</v>
      </c>
    </row>
    <row r="1476" spans="1:4" s="293" customFormat="1" ht="28.8" x14ac:dyDescent="0.3">
      <c r="A1476" s="310" t="s">
        <v>11895</v>
      </c>
      <c r="B1476" s="311" t="s">
        <v>11896</v>
      </c>
      <c r="C1476" s="312" t="s">
        <v>9</v>
      </c>
      <c r="D1476" s="313">
        <v>933.23</v>
      </c>
    </row>
    <row r="1477" spans="1:4" s="293" customFormat="1" ht="43.2" x14ac:dyDescent="0.3">
      <c r="A1477" s="310" t="s">
        <v>11897</v>
      </c>
      <c r="B1477" s="311" t="s">
        <v>23591</v>
      </c>
      <c r="C1477" s="312" t="s">
        <v>9</v>
      </c>
      <c r="D1477" s="313">
        <v>403.68</v>
      </c>
    </row>
    <row r="1478" spans="1:4" s="293" customFormat="1" ht="28.8" x14ac:dyDescent="0.3">
      <c r="A1478" s="310" t="s">
        <v>11898</v>
      </c>
      <c r="B1478" s="311" t="s">
        <v>11899</v>
      </c>
      <c r="C1478" s="312" t="s">
        <v>9</v>
      </c>
      <c r="D1478" s="313">
        <v>5882.17</v>
      </c>
    </row>
    <row r="1479" spans="1:4" s="293" customFormat="1" ht="28.8" x14ac:dyDescent="0.3">
      <c r="A1479" s="310" t="s">
        <v>11900</v>
      </c>
      <c r="B1479" s="311" t="s">
        <v>11901</v>
      </c>
      <c r="C1479" s="312" t="s">
        <v>9</v>
      </c>
      <c r="D1479" s="313">
        <v>1842.93</v>
      </c>
    </row>
    <row r="1480" spans="1:4" s="293" customFormat="1" ht="28.8" x14ac:dyDescent="0.3">
      <c r="A1480" s="310" t="s">
        <v>11902</v>
      </c>
      <c r="B1480" s="311" t="s">
        <v>11903</v>
      </c>
      <c r="C1480" s="312" t="s">
        <v>9</v>
      </c>
      <c r="D1480" s="313">
        <v>3038.98</v>
      </c>
    </row>
    <row r="1481" spans="1:4" s="293" customFormat="1" ht="28.8" x14ac:dyDescent="0.3">
      <c r="A1481" s="310" t="s">
        <v>11904</v>
      </c>
      <c r="B1481" s="311" t="s">
        <v>11905</v>
      </c>
      <c r="C1481" s="312" t="s">
        <v>9</v>
      </c>
      <c r="D1481" s="313">
        <v>1591.59</v>
      </c>
    </row>
    <row r="1482" spans="1:4" s="293" customFormat="1" ht="43.2" x14ac:dyDescent="0.3">
      <c r="A1482" s="310" t="s">
        <v>11906</v>
      </c>
      <c r="B1482" s="311" t="s">
        <v>11907</v>
      </c>
      <c r="C1482" s="312" t="s">
        <v>9</v>
      </c>
      <c r="D1482" s="313">
        <v>238.21</v>
      </c>
    </row>
    <row r="1483" spans="1:4" s="293" customFormat="1" ht="43.2" x14ac:dyDescent="0.3">
      <c r="A1483" s="310" t="s">
        <v>11908</v>
      </c>
      <c r="B1483" s="311" t="s">
        <v>11909</v>
      </c>
      <c r="C1483" s="312" t="s">
        <v>9</v>
      </c>
      <c r="D1483" s="313">
        <v>424.5</v>
      </c>
    </row>
    <row r="1484" spans="1:4" s="293" customFormat="1" ht="43.2" x14ac:dyDescent="0.3">
      <c r="A1484" s="310" t="s">
        <v>11910</v>
      </c>
      <c r="B1484" s="311" t="s">
        <v>11911</v>
      </c>
      <c r="C1484" s="312" t="s">
        <v>9</v>
      </c>
      <c r="D1484" s="313">
        <v>32350.95</v>
      </c>
    </row>
    <row r="1485" spans="1:4" s="293" customFormat="1" x14ac:dyDescent="0.3">
      <c r="A1485" s="310" t="s">
        <v>11912</v>
      </c>
      <c r="B1485" s="311" t="s">
        <v>11913</v>
      </c>
      <c r="C1485" s="312" t="s">
        <v>9</v>
      </c>
      <c r="D1485" s="313">
        <v>107.72</v>
      </c>
    </row>
    <row r="1486" spans="1:4" s="293" customFormat="1" ht="28.8" x14ac:dyDescent="0.3">
      <c r="A1486" s="310" t="s">
        <v>11914</v>
      </c>
      <c r="B1486" s="311" t="s">
        <v>23592</v>
      </c>
      <c r="C1486" s="312" t="s">
        <v>9</v>
      </c>
      <c r="D1486" s="313">
        <v>629.66</v>
      </c>
    </row>
    <row r="1487" spans="1:4" s="293" customFormat="1" x14ac:dyDescent="0.3">
      <c r="A1487" s="310" t="s">
        <v>11915</v>
      </c>
      <c r="B1487" s="311" t="s">
        <v>11916</v>
      </c>
      <c r="C1487" s="312" t="s">
        <v>9</v>
      </c>
      <c r="D1487" s="313">
        <v>341.3</v>
      </c>
    </row>
    <row r="1488" spans="1:4" s="293" customFormat="1" x14ac:dyDescent="0.3">
      <c r="A1488" s="310" t="s">
        <v>11917</v>
      </c>
      <c r="B1488" s="311" t="s">
        <v>11918</v>
      </c>
      <c r="C1488" s="312" t="s">
        <v>9</v>
      </c>
      <c r="D1488" s="313">
        <v>32.909999999999997</v>
      </c>
    </row>
    <row r="1489" spans="1:4" s="293" customFormat="1" x14ac:dyDescent="0.3">
      <c r="A1489" s="310" t="s">
        <v>11919</v>
      </c>
      <c r="B1489" s="311" t="s">
        <v>11920</v>
      </c>
      <c r="C1489" s="312" t="s">
        <v>9</v>
      </c>
      <c r="D1489" s="313">
        <v>303.91000000000003</v>
      </c>
    </row>
    <row r="1490" spans="1:4" s="293" customFormat="1" ht="28.8" x14ac:dyDescent="0.3">
      <c r="A1490" s="310" t="s">
        <v>11921</v>
      </c>
      <c r="B1490" s="311" t="s">
        <v>11922</v>
      </c>
      <c r="C1490" s="312" t="s">
        <v>9</v>
      </c>
      <c r="D1490" s="313">
        <v>31.93</v>
      </c>
    </row>
    <row r="1491" spans="1:4" s="293" customFormat="1" ht="28.8" x14ac:dyDescent="0.3">
      <c r="A1491" s="310" t="s">
        <v>11923</v>
      </c>
      <c r="B1491" s="311" t="s">
        <v>11924</v>
      </c>
      <c r="C1491" s="312" t="s">
        <v>9</v>
      </c>
      <c r="D1491" s="313">
        <v>23.29</v>
      </c>
    </row>
    <row r="1492" spans="1:4" s="293" customFormat="1" ht="28.8" x14ac:dyDescent="0.3">
      <c r="A1492" s="310" t="s">
        <v>11925</v>
      </c>
      <c r="B1492" s="311" t="s">
        <v>11926</v>
      </c>
      <c r="C1492" s="312" t="s">
        <v>9</v>
      </c>
      <c r="D1492" s="313">
        <v>34.99</v>
      </c>
    </row>
    <row r="1493" spans="1:4" s="293" customFormat="1" ht="28.8" x14ac:dyDescent="0.3">
      <c r="A1493" s="310" t="s">
        <v>11927</v>
      </c>
      <c r="B1493" s="311" t="s">
        <v>11928</v>
      </c>
      <c r="C1493" s="312" t="s">
        <v>9</v>
      </c>
      <c r="D1493" s="313">
        <v>491.13</v>
      </c>
    </row>
    <row r="1494" spans="1:4" s="293" customFormat="1" ht="28.8" x14ac:dyDescent="0.3">
      <c r="A1494" s="310" t="s">
        <v>11929</v>
      </c>
      <c r="B1494" s="311" t="s">
        <v>23593</v>
      </c>
      <c r="C1494" s="312" t="s">
        <v>9</v>
      </c>
      <c r="D1494" s="313">
        <v>1685.8</v>
      </c>
    </row>
    <row r="1495" spans="1:4" s="293" customFormat="1" ht="28.8" x14ac:dyDescent="0.3">
      <c r="A1495" s="310" t="s">
        <v>11930</v>
      </c>
      <c r="B1495" s="311" t="s">
        <v>11931</v>
      </c>
      <c r="C1495" s="312" t="s">
        <v>9</v>
      </c>
      <c r="D1495" s="313">
        <v>285.47000000000003</v>
      </c>
    </row>
    <row r="1496" spans="1:4" s="293" customFormat="1" x14ac:dyDescent="0.3">
      <c r="A1496" s="310" t="s">
        <v>11932</v>
      </c>
      <c r="B1496" s="311" t="s">
        <v>11933</v>
      </c>
      <c r="C1496" s="312" t="s">
        <v>9</v>
      </c>
      <c r="D1496" s="313">
        <v>13.95</v>
      </c>
    </row>
    <row r="1497" spans="1:4" s="293" customFormat="1" x14ac:dyDescent="0.3">
      <c r="A1497" s="310" t="s">
        <v>11934</v>
      </c>
      <c r="B1497" s="311" t="s">
        <v>11935</v>
      </c>
      <c r="C1497" s="312" t="s">
        <v>9</v>
      </c>
      <c r="D1497" s="313">
        <v>9.34</v>
      </c>
    </row>
    <row r="1498" spans="1:4" s="293" customFormat="1" x14ac:dyDescent="0.3">
      <c r="A1498" s="310" t="s">
        <v>11936</v>
      </c>
      <c r="B1498" s="311" t="s">
        <v>11937</v>
      </c>
      <c r="C1498" s="312" t="s">
        <v>9</v>
      </c>
      <c r="D1498" s="313">
        <v>7.97</v>
      </c>
    </row>
    <row r="1499" spans="1:4" s="293" customFormat="1" x14ac:dyDescent="0.3">
      <c r="A1499" s="310" t="s">
        <v>11938</v>
      </c>
      <c r="B1499" s="311" t="s">
        <v>11939</v>
      </c>
      <c r="C1499" s="312" t="s">
        <v>9</v>
      </c>
      <c r="D1499" s="313">
        <v>32.659999999999997</v>
      </c>
    </row>
    <row r="1500" spans="1:4" s="293" customFormat="1" ht="28.8" x14ac:dyDescent="0.3">
      <c r="A1500" s="310" t="s">
        <v>11940</v>
      </c>
      <c r="B1500" s="311" t="s">
        <v>11941</v>
      </c>
      <c r="C1500" s="312" t="s">
        <v>9</v>
      </c>
      <c r="D1500" s="313">
        <v>826.43</v>
      </c>
    </row>
    <row r="1501" spans="1:4" s="293" customFormat="1" x14ac:dyDescent="0.3">
      <c r="A1501" s="310" t="s">
        <v>11942</v>
      </c>
      <c r="B1501" s="311" t="s">
        <v>11943</v>
      </c>
      <c r="C1501" s="312" t="s">
        <v>16</v>
      </c>
      <c r="D1501" s="313">
        <v>25.44</v>
      </c>
    </row>
    <row r="1502" spans="1:4" s="293" customFormat="1" x14ac:dyDescent="0.3">
      <c r="A1502" s="310" t="s">
        <v>11944</v>
      </c>
      <c r="B1502" s="311" t="s">
        <v>11945</v>
      </c>
      <c r="C1502" s="312" t="s">
        <v>16</v>
      </c>
      <c r="D1502" s="313">
        <v>29</v>
      </c>
    </row>
    <row r="1503" spans="1:4" s="293" customFormat="1" x14ac:dyDescent="0.3">
      <c r="A1503" s="310" t="s">
        <v>11946</v>
      </c>
      <c r="B1503" s="311" t="s">
        <v>11947</v>
      </c>
      <c r="C1503" s="312" t="s">
        <v>16</v>
      </c>
      <c r="D1503" s="313">
        <v>45.43</v>
      </c>
    </row>
    <row r="1504" spans="1:4" s="293" customFormat="1" x14ac:dyDescent="0.3">
      <c r="A1504" s="310" t="s">
        <v>11948</v>
      </c>
      <c r="B1504" s="311" t="s">
        <v>11949</v>
      </c>
      <c r="C1504" s="312" t="s">
        <v>16</v>
      </c>
      <c r="D1504" s="313">
        <v>56.3</v>
      </c>
    </row>
    <row r="1505" spans="1:4" s="293" customFormat="1" x14ac:dyDescent="0.3">
      <c r="A1505" s="310" t="s">
        <v>11950</v>
      </c>
      <c r="B1505" s="311" t="s">
        <v>11951</v>
      </c>
      <c r="C1505" s="312" t="s">
        <v>16</v>
      </c>
      <c r="D1505" s="313">
        <v>68.59</v>
      </c>
    </row>
    <row r="1506" spans="1:4" s="293" customFormat="1" x14ac:dyDescent="0.3">
      <c r="A1506" s="310" t="s">
        <v>11952</v>
      </c>
      <c r="B1506" s="311" t="s">
        <v>11953</v>
      </c>
      <c r="C1506" s="312" t="s">
        <v>16</v>
      </c>
      <c r="D1506" s="313">
        <v>88.66</v>
      </c>
    </row>
    <row r="1507" spans="1:4" s="293" customFormat="1" x14ac:dyDescent="0.3">
      <c r="A1507" s="310" t="s">
        <v>11954</v>
      </c>
      <c r="B1507" s="311" t="s">
        <v>11955</v>
      </c>
      <c r="C1507" s="312" t="s">
        <v>16</v>
      </c>
      <c r="D1507" s="313">
        <v>119.42</v>
      </c>
    </row>
    <row r="1508" spans="1:4" s="293" customFormat="1" x14ac:dyDescent="0.3">
      <c r="A1508" s="310" t="s">
        <v>11956</v>
      </c>
      <c r="B1508" s="311" t="s">
        <v>11957</v>
      </c>
      <c r="C1508" s="312" t="s">
        <v>16</v>
      </c>
      <c r="D1508" s="313">
        <v>141.34</v>
      </c>
    </row>
    <row r="1509" spans="1:4" s="293" customFormat="1" x14ac:dyDescent="0.3">
      <c r="A1509" s="310" t="s">
        <v>11958</v>
      </c>
      <c r="B1509" s="311" t="s">
        <v>11959</v>
      </c>
      <c r="C1509" s="312" t="s">
        <v>16</v>
      </c>
      <c r="D1509" s="313">
        <v>207.49</v>
      </c>
    </row>
    <row r="1510" spans="1:4" s="293" customFormat="1" x14ac:dyDescent="0.3">
      <c r="A1510" s="310" t="s">
        <v>11960</v>
      </c>
      <c r="B1510" s="311" t="s">
        <v>11961</v>
      </c>
      <c r="C1510" s="312" t="s">
        <v>16</v>
      </c>
      <c r="D1510" s="313">
        <v>395.84</v>
      </c>
    </row>
    <row r="1511" spans="1:4" s="293" customFormat="1" x14ac:dyDescent="0.3">
      <c r="A1511" s="310" t="s">
        <v>11962</v>
      </c>
      <c r="B1511" s="311" t="s">
        <v>11963</v>
      </c>
      <c r="C1511" s="312" t="s">
        <v>16</v>
      </c>
      <c r="D1511" s="313">
        <v>111.13</v>
      </c>
    </row>
    <row r="1512" spans="1:4" s="293" customFormat="1" x14ac:dyDescent="0.3">
      <c r="A1512" s="310" t="s">
        <v>11964</v>
      </c>
      <c r="B1512" s="311" t="s">
        <v>11965</v>
      </c>
      <c r="C1512" s="312" t="s">
        <v>16</v>
      </c>
      <c r="D1512" s="313">
        <v>98.66</v>
      </c>
    </row>
    <row r="1513" spans="1:4" s="293" customFormat="1" x14ac:dyDescent="0.3">
      <c r="A1513" s="310" t="s">
        <v>11966</v>
      </c>
      <c r="B1513" s="311" t="s">
        <v>11967</v>
      </c>
      <c r="C1513" s="312" t="s">
        <v>16</v>
      </c>
      <c r="D1513" s="313">
        <v>51.52</v>
      </c>
    </row>
    <row r="1514" spans="1:4" s="293" customFormat="1" x14ac:dyDescent="0.3">
      <c r="A1514" s="310" t="s">
        <v>11968</v>
      </c>
      <c r="B1514" s="311" t="s">
        <v>11969</v>
      </c>
      <c r="C1514" s="312" t="s">
        <v>16</v>
      </c>
      <c r="D1514" s="313">
        <v>67.91</v>
      </c>
    </row>
    <row r="1515" spans="1:4" s="293" customFormat="1" x14ac:dyDescent="0.3">
      <c r="A1515" s="310" t="s">
        <v>11970</v>
      </c>
      <c r="B1515" s="311" t="s">
        <v>11971</v>
      </c>
      <c r="C1515" s="312" t="s">
        <v>16</v>
      </c>
      <c r="D1515" s="313">
        <v>300.88</v>
      </c>
    </row>
    <row r="1516" spans="1:4" s="293" customFormat="1" x14ac:dyDescent="0.3">
      <c r="A1516" s="310" t="s">
        <v>11972</v>
      </c>
      <c r="B1516" s="311" t="s">
        <v>11973</v>
      </c>
      <c r="C1516" s="312" t="s">
        <v>16</v>
      </c>
      <c r="D1516" s="313">
        <v>44.51</v>
      </c>
    </row>
    <row r="1517" spans="1:4" s="293" customFormat="1" x14ac:dyDescent="0.3">
      <c r="A1517" s="310" t="s">
        <v>11974</v>
      </c>
      <c r="B1517" s="311" t="s">
        <v>11975</v>
      </c>
      <c r="C1517" s="312" t="s">
        <v>16</v>
      </c>
      <c r="D1517" s="313">
        <v>56.3</v>
      </c>
    </row>
    <row r="1518" spans="1:4" s="293" customFormat="1" x14ac:dyDescent="0.3">
      <c r="A1518" s="310" t="s">
        <v>11976</v>
      </c>
      <c r="B1518" s="311" t="s">
        <v>11977</v>
      </c>
      <c r="C1518" s="312" t="s">
        <v>16</v>
      </c>
      <c r="D1518" s="313">
        <v>87.95</v>
      </c>
    </row>
    <row r="1519" spans="1:4" s="293" customFormat="1" x14ac:dyDescent="0.3">
      <c r="A1519" s="310" t="s">
        <v>11978</v>
      </c>
      <c r="B1519" s="311" t="s">
        <v>11979</v>
      </c>
      <c r="C1519" s="312" t="s">
        <v>16</v>
      </c>
      <c r="D1519" s="313">
        <v>181.66</v>
      </c>
    </row>
    <row r="1520" spans="1:4" s="293" customFormat="1" x14ac:dyDescent="0.3">
      <c r="A1520" s="310" t="s">
        <v>11980</v>
      </c>
      <c r="B1520" s="311" t="s">
        <v>11981</v>
      </c>
      <c r="C1520" s="312" t="s">
        <v>16</v>
      </c>
      <c r="D1520" s="313">
        <v>241.25</v>
      </c>
    </row>
    <row r="1521" spans="1:4" s="293" customFormat="1" x14ac:dyDescent="0.3">
      <c r="A1521" s="310" t="s">
        <v>11982</v>
      </c>
      <c r="B1521" s="311" t="s">
        <v>11983</v>
      </c>
      <c r="C1521" s="312" t="s">
        <v>16</v>
      </c>
      <c r="D1521" s="313">
        <v>42.55</v>
      </c>
    </row>
    <row r="1522" spans="1:4" s="293" customFormat="1" x14ac:dyDescent="0.3">
      <c r="A1522" s="310" t="s">
        <v>11984</v>
      </c>
      <c r="B1522" s="311" t="s">
        <v>11985</v>
      </c>
      <c r="C1522" s="312" t="s">
        <v>16</v>
      </c>
      <c r="D1522" s="313">
        <v>573.89</v>
      </c>
    </row>
    <row r="1523" spans="1:4" s="293" customFormat="1" ht="28.8" x14ac:dyDescent="0.3">
      <c r="A1523" s="310" t="s">
        <v>11986</v>
      </c>
      <c r="B1523" s="311" t="s">
        <v>11987</v>
      </c>
      <c r="C1523" s="312" t="s">
        <v>9</v>
      </c>
      <c r="D1523" s="313">
        <v>1264.67</v>
      </c>
    </row>
    <row r="1524" spans="1:4" s="293" customFormat="1" ht="28.8" x14ac:dyDescent="0.3">
      <c r="A1524" s="310" t="s">
        <v>11988</v>
      </c>
      <c r="B1524" s="311" t="s">
        <v>11989</v>
      </c>
      <c r="C1524" s="312" t="s">
        <v>9</v>
      </c>
      <c r="D1524" s="313">
        <v>58.13</v>
      </c>
    </row>
    <row r="1525" spans="1:4" s="293" customFormat="1" x14ac:dyDescent="0.3">
      <c r="A1525" s="310" t="s">
        <v>11990</v>
      </c>
      <c r="B1525" s="311" t="s">
        <v>23594</v>
      </c>
      <c r="C1525" s="312" t="s">
        <v>9</v>
      </c>
      <c r="D1525" s="313">
        <v>80.84</v>
      </c>
    </row>
    <row r="1526" spans="1:4" s="293" customFormat="1" x14ac:dyDescent="0.3">
      <c r="A1526" s="310" t="s">
        <v>11991</v>
      </c>
      <c r="B1526" s="311" t="s">
        <v>11992</v>
      </c>
      <c r="C1526" s="312" t="s">
        <v>9</v>
      </c>
      <c r="D1526" s="313">
        <v>88.5</v>
      </c>
    </row>
    <row r="1527" spans="1:4" s="293" customFormat="1" ht="28.8" x14ac:dyDescent="0.3">
      <c r="A1527" s="310" t="s">
        <v>11993</v>
      </c>
      <c r="B1527" s="311" t="s">
        <v>23595</v>
      </c>
      <c r="C1527" s="312" t="s">
        <v>9</v>
      </c>
      <c r="D1527" s="313">
        <v>92.24</v>
      </c>
    </row>
    <row r="1528" spans="1:4" s="293" customFormat="1" ht="28.8" x14ac:dyDescent="0.3">
      <c r="A1528" s="310" t="s">
        <v>11994</v>
      </c>
      <c r="B1528" s="311" t="s">
        <v>11995</v>
      </c>
      <c r="C1528" s="312" t="s">
        <v>9</v>
      </c>
      <c r="D1528" s="313">
        <v>75.48</v>
      </c>
    </row>
    <row r="1529" spans="1:4" s="293" customFormat="1" x14ac:dyDescent="0.3">
      <c r="A1529" s="310" t="s">
        <v>11996</v>
      </c>
      <c r="B1529" s="311" t="s">
        <v>11997</v>
      </c>
      <c r="C1529" s="312" t="s">
        <v>9</v>
      </c>
      <c r="D1529" s="313">
        <v>98.07</v>
      </c>
    </row>
    <row r="1530" spans="1:4" s="293" customFormat="1" x14ac:dyDescent="0.3">
      <c r="A1530" s="310" t="s">
        <v>11998</v>
      </c>
      <c r="B1530" s="311" t="s">
        <v>11999</v>
      </c>
      <c r="C1530" s="312" t="s">
        <v>9</v>
      </c>
      <c r="D1530" s="313">
        <v>85.7</v>
      </c>
    </row>
    <row r="1531" spans="1:4" s="293" customFormat="1" x14ac:dyDescent="0.3">
      <c r="A1531" s="310" t="s">
        <v>12000</v>
      </c>
      <c r="B1531" s="311" t="s">
        <v>12001</v>
      </c>
      <c r="C1531" s="312" t="s">
        <v>9</v>
      </c>
      <c r="D1531" s="313">
        <v>123.34</v>
      </c>
    </row>
    <row r="1532" spans="1:4" s="293" customFormat="1" x14ac:dyDescent="0.3">
      <c r="A1532" s="310" t="s">
        <v>12002</v>
      </c>
      <c r="B1532" s="311" t="s">
        <v>12003</v>
      </c>
      <c r="C1532" s="312" t="s">
        <v>9</v>
      </c>
      <c r="D1532" s="313">
        <v>153.53</v>
      </c>
    </row>
    <row r="1533" spans="1:4" s="293" customFormat="1" x14ac:dyDescent="0.3">
      <c r="A1533" s="310" t="s">
        <v>12004</v>
      </c>
      <c r="B1533" s="311" t="s">
        <v>12005</v>
      </c>
      <c r="C1533" s="312" t="s">
        <v>9</v>
      </c>
      <c r="D1533" s="313">
        <v>158.34</v>
      </c>
    </row>
    <row r="1534" spans="1:4" s="293" customFormat="1" x14ac:dyDescent="0.3">
      <c r="A1534" s="310" t="s">
        <v>12006</v>
      </c>
      <c r="B1534" s="311" t="s">
        <v>12007</v>
      </c>
      <c r="C1534" s="312" t="s">
        <v>9</v>
      </c>
      <c r="D1534" s="313">
        <v>38.729999999999997</v>
      </c>
    </row>
    <row r="1535" spans="1:4" s="293" customFormat="1" x14ac:dyDescent="0.3">
      <c r="A1535" s="310" t="s">
        <v>12008</v>
      </c>
      <c r="B1535" s="311" t="s">
        <v>12009</v>
      </c>
      <c r="C1535" s="312" t="s">
        <v>9</v>
      </c>
      <c r="D1535" s="313">
        <v>52.89</v>
      </c>
    </row>
    <row r="1536" spans="1:4" s="293" customFormat="1" x14ac:dyDescent="0.3">
      <c r="A1536" s="310" t="s">
        <v>12010</v>
      </c>
      <c r="B1536" s="311" t="s">
        <v>12011</v>
      </c>
      <c r="C1536" s="312" t="s">
        <v>9</v>
      </c>
      <c r="D1536" s="313">
        <v>70.150000000000006</v>
      </c>
    </row>
    <row r="1537" spans="1:4" s="293" customFormat="1" x14ac:dyDescent="0.3">
      <c r="A1537" s="310" t="s">
        <v>12012</v>
      </c>
      <c r="B1537" s="311" t="s">
        <v>12013</v>
      </c>
      <c r="C1537" s="312" t="s">
        <v>9</v>
      </c>
      <c r="D1537" s="313">
        <v>80.709999999999994</v>
      </c>
    </row>
    <row r="1538" spans="1:4" s="293" customFormat="1" x14ac:dyDescent="0.3">
      <c r="A1538" s="310" t="s">
        <v>12014</v>
      </c>
      <c r="B1538" s="311" t="s">
        <v>12015</v>
      </c>
      <c r="C1538" s="312" t="s">
        <v>9</v>
      </c>
      <c r="D1538" s="313">
        <v>99.49</v>
      </c>
    </row>
    <row r="1539" spans="1:4" s="293" customFormat="1" x14ac:dyDescent="0.3">
      <c r="A1539" s="310" t="s">
        <v>12016</v>
      </c>
      <c r="B1539" s="311" t="s">
        <v>12017</v>
      </c>
      <c r="C1539" s="312" t="s">
        <v>9</v>
      </c>
      <c r="D1539" s="313">
        <v>138.22999999999999</v>
      </c>
    </row>
    <row r="1540" spans="1:4" s="293" customFormat="1" x14ac:dyDescent="0.3">
      <c r="A1540" s="310" t="s">
        <v>12018</v>
      </c>
      <c r="B1540" s="311" t="s">
        <v>12019</v>
      </c>
      <c r="C1540" s="312" t="s">
        <v>9</v>
      </c>
      <c r="D1540" s="313">
        <v>354.58</v>
      </c>
    </row>
    <row r="1541" spans="1:4" s="293" customFormat="1" x14ac:dyDescent="0.3">
      <c r="A1541" s="310" t="s">
        <v>12020</v>
      </c>
      <c r="B1541" s="311" t="s">
        <v>12021</v>
      </c>
      <c r="C1541" s="312" t="s">
        <v>9</v>
      </c>
      <c r="D1541" s="313">
        <v>557.14</v>
      </c>
    </row>
    <row r="1542" spans="1:4" s="293" customFormat="1" x14ac:dyDescent="0.3">
      <c r="A1542" s="310" t="s">
        <v>12022</v>
      </c>
      <c r="B1542" s="311" t="s">
        <v>12023</v>
      </c>
      <c r="C1542" s="312" t="s">
        <v>9</v>
      </c>
      <c r="D1542" s="313">
        <v>974.11</v>
      </c>
    </row>
    <row r="1543" spans="1:4" s="293" customFormat="1" ht="28.8" x14ac:dyDescent="0.3">
      <c r="A1543" s="310" t="s">
        <v>12024</v>
      </c>
      <c r="B1543" s="311" t="s">
        <v>12025</v>
      </c>
      <c r="C1543" s="312" t="s">
        <v>9</v>
      </c>
      <c r="D1543" s="313">
        <v>31.16</v>
      </c>
    </row>
    <row r="1544" spans="1:4" s="293" customFormat="1" x14ac:dyDescent="0.3">
      <c r="A1544" s="310" t="s">
        <v>12026</v>
      </c>
      <c r="B1544" s="311" t="s">
        <v>12027</v>
      </c>
      <c r="C1544" s="312" t="s">
        <v>9</v>
      </c>
      <c r="D1544" s="313">
        <v>25.67</v>
      </c>
    </row>
    <row r="1545" spans="1:4" s="293" customFormat="1" x14ac:dyDescent="0.3">
      <c r="A1545" s="310" t="s">
        <v>12028</v>
      </c>
      <c r="B1545" s="311" t="s">
        <v>12029</v>
      </c>
      <c r="C1545" s="312" t="s">
        <v>9</v>
      </c>
      <c r="D1545" s="313">
        <v>127.84</v>
      </c>
    </row>
    <row r="1546" spans="1:4" s="293" customFormat="1" ht="28.8" x14ac:dyDescent="0.3">
      <c r="A1546" s="310" t="s">
        <v>12030</v>
      </c>
      <c r="B1546" s="311" t="s">
        <v>23596</v>
      </c>
      <c r="C1546" s="312" t="s">
        <v>9</v>
      </c>
      <c r="D1546" s="313">
        <v>360.02</v>
      </c>
    </row>
    <row r="1547" spans="1:4" s="293" customFormat="1" x14ac:dyDescent="0.3">
      <c r="A1547" s="310" t="s">
        <v>12031</v>
      </c>
      <c r="B1547" s="311" t="s">
        <v>12032</v>
      </c>
      <c r="C1547" s="312" t="s">
        <v>9</v>
      </c>
      <c r="D1547" s="313">
        <v>9.5299999999999994</v>
      </c>
    </row>
    <row r="1548" spans="1:4" s="293" customFormat="1" ht="28.8" x14ac:dyDescent="0.3">
      <c r="A1548" s="310" t="s">
        <v>12033</v>
      </c>
      <c r="B1548" s="311" t="s">
        <v>12034</v>
      </c>
      <c r="C1548" s="312" t="s">
        <v>9</v>
      </c>
      <c r="D1548" s="313">
        <v>63.8</v>
      </c>
    </row>
    <row r="1549" spans="1:4" s="293" customFormat="1" ht="28.8" x14ac:dyDescent="0.3">
      <c r="A1549" s="310" t="s">
        <v>12035</v>
      </c>
      <c r="B1549" s="311" t="s">
        <v>12036</v>
      </c>
      <c r="C1549" s="312" t="s">
        <v>9</v>
      </c>
      <c r="D1549" s="313">
        <v>76.180000000000007</v>
      </c>
    </row>
    <row r="1550" spans="1:4" s="293" customFormat="1" ht="28.8" x14ac:dyDescent="0.3">
      <c r="A1550" s="310" t="s">
        <v>23597</v>
      </c>
      <c r="B1550" s="311" t="s">
        <v>23598</v>
      </c>
      <c r="C1550" s="312" t="s">
        <v>9</v>
      </c>
      <c r="D1550" s="313">
        <v>96.62</v>
      </c>
    </row>
    <row r="1551" spans="1:4" s="293" customFormat="1" ht="28.8" x14ac:dyDescent="0.3">
      <c r="A1551" s="310" t="s">
        <v>12037</v>
      </c>
      <c r="B1551" s="311" t="s">
        <v>12038</v>
      </c>
      <c r="C1551" s="312" t="s">
        <v>9</v>
      </c>
      <c r="D1551" s="313">
        <v>254.21</v>
      </c>
    </row>
    <row r="1552" spans="1:4" s="293" customFormat="1" x14ac:dyDescent="0.3">
      <c r="A1552" s="310" t="s">
        <v>12039</v>
      </c>
      <c r="B1552" s="311" t="s">
        <v>12040</v>
      </c>
      <c r="C1552" s="312" t="s">
        <v>9</v>
      </c>
      <c r="D1552" s="313">
        <v>329.98</v>
      </c>
    </row>
    <row r="1553" spans="1:4" s="293" customFormat="1" x14ac:dyDescent="0.3">
      <c r="A1553" s="310" t="s">
        <v>12041</v>
      </c>
      <c r="B1553" s="311" t="s">
        <v>12042</v>
      </c>
      <c r="C1553" s="312" t="s">
        <v>9</v>
      </c>
      <c r="D1553" s="313">
        <v>384.37</v>
      </c>
    </row>
    <row r="1554" spans="1:4" s="293" customFormat="1" ht="28.8" x14ac:dyDescent="0.3">
      <c r="A1554" s="310" t="s">
        <v>12043</v>
      </c>
      <c r="B1554" s="311" t="s">
        <v>12044</v>
      </c>
      <c r="C1554" s="312" t="s">
        <v>16</v>
      </c>
      <c r="D1554" s="313">
        <v>8.43</v>
      </c>
    </row>
    <row r="1555" spans="1:4" s="293" customFormat="1" ht="28.8" x14ac:dyDescent="0.3">
      <c r="A1555" s="310" t="s">
        <v>12045</v>
      </c>
      <c r="B1555" s="311" t="s">
        <v>12046</v>
      </c>
      <c r="C1555" s="312" t="s">
        <v>16</v>
      </c>
      <c r="D1555" s="313">
        <v>10.81</v>
      </c>
    </row>
    <row r="1556" spans="1:4" s="293" customFormat="1" ht="28.8" x14ac:dyDescent="0.3">
      <c r="A1556" s="310" t="s">
        <v>12047</v>
      </c>
      <c r="B1556" s="311" t="s">
        <v>12048</v>
      </c>
      <c r="C1556" s="312" t="s">
        <v>16</v>
      </c>
      <c r="D1556" s="313">
        <v>14.01</v>
      </c>
    </row>
    <row r="1557" spans="1:4" s="293" customFormat="1" ht="28.8" x14ac:dyDescent="0.3">
      <c r="A1557" s="310" t="s">
        <v>12049</v>
      </c>
      <c r="B1557" s="311" t="s">
        <v>12050</v>
      </c>
      <c r="C1557" s="312" t="s">
        <v>16</v>
      </c>
      <c r="D1557" s="313">
        <v>18.13</v>
      </c>
    </row>
    <row r="1558" spans="1:4" s="293" customFormat="1" ht="28.8" x14ac:dyDescent="0.3">
      <c r="A1558" s="310" t="s">
        <v>12051</v>
      </c>
      <c r="B1558" s="311" t="s">
        <v>12052</v>
      </c>
      <c r="C1558" s="312" t="s">
        <v>16</v>
      </c>
      <c r="D1558" s="313">
        <v>23.54</v>
      </c>
    </row>
    <row r="1559" spans="1:4" s="293" customFormat="1" ht="28.8" x14ac:dyDescent="0.3">
      <c r="A1559" s="310" t="s">
        <v>12053</v>
      </c>
      <c r="B1559" s="311" t="s">
        <v>12054</v>
      </c>
      <c r="C1559" s="312" t="s">
        <v>16</v>
      </c>
      <c r="D1559" s="313">
        <v>29.66</v>
      </c>
    </row>
    <row r="1560" spans="1:4" s="293" customFormat="1" ht="28.8" x14ac:dyDescent="0.3">
      <c r="A1560" s="310" t="s">
        <v>12055</v>
      </c>
      <c r="B1560" s="311" t="s">
        <v>12056</v>
      </c>
      <c r="C1560" s="312" t="s">
        <v>16</v>
      </c>
      <c r="D1560" s="313">
        <v>35.49</v>
      </c>
    </row>
    <row r="1561" spans="1:4" s="293" customFormat="1" ht="28.8" x14ac:dyDescent="0.3">
      <c r="A1561" s="310" t="s">
        <v>12057</v>
      </c>
      <c r="B1561" s="311" t="s">
        <v>12058</v>
      </c>
      <c r="C1561" s="312" t="s">
        <v>16</v>
      </c>
      <c r="D1561" s="313">
        <v>32.58</v>
      </c>
    </row>
    <row r="1562" spans="1:4" s="293" customFormat="1" ht="28.8" x14ac:dyDescent="0.3">
      <c r="A1562" s="310" t="s">
        <v>12059</v>
      </c>
      <c r="B1562" s="311" t="s">
        <v>12060</v>
      </c>
      <c r="C1562" s="312" t="s">
        <v>16</v>
      </c>
      <c r="D1562" s="313">
        <v>48.61</v>
      </c>
    </row>
    <row r="1563" spans="1:4" s="293" customFormat="1" ht="28.8" x14ac:dyDescent="0.3">
      <c r="A1563" s="310" t="s">
        <v>12061</v>
      </c>
      <c r="B1563" s="311" t="s">
        <v>12062</v>
      </c>
      <c r="C1563" s="312" t="s">
        <v>16</v>
      </c>
      <c r="D1563" s="313">
        <v>56.51</v>
      </c>
    </row>
    <row r="1564" spans="1:4" s="293" customFormat="1" ht="28.8" x14ac:dyDescent="0.3">
      <c r="A1564" s="310" t="s">
        <v>12063</v>
      </c>
      <c r="B1564" s="311" t="s">
        <v>12064</v>
      </c>
      <c r="C1564" s="312" t="s">
        <v>16</v>
      </c>
      <c r="D1564" s="313">
        <v>70.069999999999993</v>
      </c>
    </row>
    <row r="1565" spans="1:4" s="293" customFormat="1" ht="28.8" x14ac:dyDescent="0.3">
      <c r="A1565" s="310" t="s">
        <v>12065</v>
      </c>
      <c r="B1565" s="311" t="s">
        <v>12066</v>
      </c>
      <c r="C1565" s="312" t="s">
        <v>16</v>
      </c>
      <c r="D1565" s="313">
        <v>87.89</v>
      </c>
    </row>
    <row r="1566" spans="1:4" s="293" customFormat="1" x14ac:dyDescent="0.3">
      <c r="A1566" s="310" t="s">
        <v>12067</v>
      </c>
      <c r="B1566" s="311" t="s">
        <v>12068</v>
      </c>
      <c r="C1566" s="312" t="s">
        <v>16</v>
      </c>
      <c r="D1566" s="313">
        <v>100.33</v>
      </c>
    </row>
    <row r="1567" spans="1:4" s="293" customFormat="1" ht="28.8" x14ac:dyDescent="0.3">
      <c r="A1567" s="310" t="s">
        <v>12069</v>
      </c>
      <c r="B1567" s="311" t="s">
        <v>12070</v>
      </c>
      <c r="C1567" s="312" t="s">
        <v>16</v>
      </c>
      <c r="D1567" s="313">
        <v>110.12</v>
      </c>
    </row>
    <row r="1568" spans="1:4" s="293" customFormat="1" ht="28.8" x14ac:dyDescent="0.3">
      <c r="A1568" s="310" t="s">
        <v>12071</v>
      </c>
      <c r="B1568" s="311" t="s">
        <v>12072</v>
      </c>
      <c r="C1568" s="312" t="s">
        <v>16</v>
      </c>
      <c r="D1568" s="313">
        <v>118.64</v>
      </c>
    </row>
    <row r="1569" spans="1:4" s="293" customFormat="1" ht="28.8" x14ac:dyDescent="0.3">
      <c r="A1569" s="310" t="s">
        <v>12073</v>
      </c>
      <c r="B1569" s="311" t="s">
        <v>12074</v>
      </c>
      <c r="C1569" s="312" t="s">
        <v>16</v>
      </c>
      <c r="D1569" s="313">
        <v>141.01</v>
      </c>
    </row>
    <row r="1570" spans="1:4" s="293" customFormat="1" ht="28.8" x14ac:dyDescent="0.3">
      <c r="A1570" s="310" t="s">
        <v>12075</v>
      </c>
      <c r="B1570" s="311" t="s">
        <v>12076</v>
      </c>
      <c r="C1570" s="312" t="s">
        <v>16</v>
      </c>
      <c r="D1570" s="313">
        <v>154.96</v>
      </c>
    </row>
    <row r="1571" spans="1:4" s="293" customFormat="1" ht="28.8" x14ac:dyDescent="0.3">
      <c r="A1571" s="310" t="s">
        <v>12077</v>
      </c>
      <c r="B1571" s="311" t="s">
        <v>12078</v>
      </c>
      <c r="C1571" s="312" t="s">
        <v>16</v>
      </c>
      <c r="D1571" s="313">
        <v>172.71</v>
      </c>
    </row>
    <row r="1572" spans="1:4" s="293" customFormat="1" x14ac:dyDescent="0.3">
      <c r="A1572" s="310" t="s">
        <v>12079</v>
      </c>
      <c r="B1572" s="311" t="s">
        <v>12080</v>
      </c>
      <c r="C1572" s="312" t="s">
        <v>16</v>
      </c>
      <c r="D1572" s="313">
        <v>140.44</v>
      </c>
    </row>
    <row r="1573" spans="1:4" s="293" customFormat="1" x14ac:dyDescent="0.3">
      <c r="A1573" s="310" t="s">
        <v>12081</v>
      </c>
      <c r="B1573" s="311" t="s">
        <v>12082</v>
      </c>
      <c r="C1573" s="312" t="s">
        <v>16</v>
      </c>
      <c r="D1573" s="313">
        <v>171.81</v>
      </c>
    </row>
    <row r="1574" spans="1:4" s="293" customFormat="1" x14ac:dyDescent="0.3">
      <c r="A1574" s="310" t="s">
        <v>12083</v>
      </c>
      <c r="B1574" s="311" t="s">
        <v>12084</v>
      </c>
      <c r="C1574" s="312" t="s">
        <v>16</v>
      </c>
      <c r="D1574" s="313">
        <v>224.61</v>
      </c>
    </row>
    <row r="1575" spans="1:4" s="293" customFormat="1" x14ac:dyDescent="0.3">
      <c r="A1575" s="310" t="s">
        <v>12085</v>
      </c>
      <c r="B1575" s="311" t="s">
        <v>12086</v>
      </c>
      <c r="C1575" s="312" t="s">
        <v>16</v>
      </c>
      <c r="D1575" s="313">
        <v>298.19</v>
      </c>
    </row>
    <row r="1576" spans="1:4" s="293" customFormat="1" x14ac:dyDescent="0.3">
      <c r="A1576" s="310" t="s">
        <v>12087</v>
      </c>
      <c r="B1576" s="311" t="s">
        <v>12088</v>
      </c>
      <c r="C1576" s="312" t="s">
        <v>16</v>
      </c>
      <c r="D1576" s="313">
        <v>394.27</v>
      </c>
    </row>
    <row r="1577" spans="1:4" s="293" customFormat="1" x14ac:dyDescent="0.3">
      <c r="A1577" s="310" t="s">
        <v>12089</v>
      </c>
      <c r="B1577" s="311" t="s">
        <v>12090</v>
      </c>
      <c r="C1577" s="312" t="s">
        <v>16</v>
      </c>
      <c r="D1577" s="313">
        <v>538.04</v>
      </c>
    </row>
    <row r="1578" spans="1:4" s="293" customFormat="1" x14ac:dyDescent="0.3">
      <c r="A1578" s="310" t="s">
        <v>12091</v>
      </c>
      <c r="B1578" s="311" t="s">
        <v>12092</v>
      </c>
      <c r="C1578" s="312" t="s">
        <v>16</v>
      </c>
      <c r="D1578" s="313">
        <v>39.5</v>
      </c>
    </row>
    <row r="1579" spans="1:4" s="293" customFormat="1" x14ac:dyDescent="0.3">
      <c r="A1579" s="310" t="s">
        <v>12093</v>
      </c>
      <c r="B1579" s="311" t="s">
        <v>12094</v>
      </c>
      <c r="C1579" s="312" t="s">
        <v>16</v>
      </c>
      <c r="D1579" s="313">
        <v>65.78</v>
      </c>
    </row>
    <row r="1580" spans="1:4" s="293" customFormat="1" x14ac:dyDescent="0.3">
      <c r="A1580" s="310" t="s">
        <v>12095</v>
      </c>
      <c r="B1580" s="311" t="s">
        <v>12096</v>
      </c>
      <c r="C1580" s="312" t="s">
        <v>16</v>
      </c>
      <c r="D1580" s="313">
        <v>81.599999999999994</v>
      </c>
    </row>
    <row r="1581" spans="1:4" s="293" customFormat="1" x14ac:dyDescent="0.3">
      <c r="A1581" s="310" t="s">
        <v>12097</v>
      </c>
      <c r="B1581" s="311" t="s">
        <v>12098</v>
      </c>
      <c r="C1581" s="312" t="s">
        <v>16</v>
      </c>
      <c r="D1581" s="313">
        <v>45.49</v>
      </c>
    </row>
    <row r="1582" spans="1:4" s="293" customFormat="1" x14ac:dyDescent="0.3">
      <c r="A1582" s="310" t="s">
        <v>12099</v>
      </c>
      <c r="B1582" s="311" t="s">
        <v>12100</v>
      </c>
      <c r="C1582" s="312" t="s">
        <v>16</v>
      </c>
      <c r="D1582" s="313">
        <v>55.05</v>
      </c>
    </row>
    <row r="1583" spans="1:4" s="293" customFormat="1" x14ac:dyDescent="0.3">
      <c r="A1583" s="310" t="s">
        <v>12101</v>
      </c>
      <c r="B1583" s="311" t="s">
        <v>12102</v>
      </c>
      <c r="C1583" s="312" t="s">
        <v>16</v>
      </c>
      <c r="D1583" s="313">
        <v>97.46</v>
      </c>
    </row>
    <row r="1584" spans="1:4" s="293" customFormat="1" x14ac:dyDescent="0.3">
      <c r="A1584" s="310" t="s">
        <v>12103</v>
      </c>
      <c r="B1584" s="311" t="s">
        <v>12104</v>
      </c>
      <c r="C1584" s="312" t="s">
        <v>16</v>
      </c>
      <c r="D1584" s="313">
        <v>144.18</v>
      </c>
    </row>
    <row r="1585" spans="1:4" s="293" customFormat="1" x14ac:dyDescent="0.3">
      <c r="A1585" s="310" t="s">
        <v>12105</v>
      </c>
      <c r="B1585" s="311" t="s">
        <v>12106</v>
      </c>
      <c r="C1585" s="312" t="s">
        <v>16</v>
      </c>
      <c r="D1585" s="313">
        <v>173.87</v>
      </c>
    </row>
    <row r="1586" spans="1:4" s="293" customFormat="1" x14ac:dyDescent="0.3">
      <c r="A1586" s="310" t="s">
        <v>12107</v>
      </c>
      <c r="B1586" s="311" t="s">
        <v>12108</v>
      </c>
      <c r="C1586" s="312" t="s">
        <v>16</v>
      </c>
      <c r="D1586" s="313">
        <v>225.54</v>
      </c>
    </row>
    <row r="1587" spans="1:4" s="293" customFormat="1" ht="28.8" x14ac:dyDescent="0.3">
      <c r="A1587" s="310" t="s">
        <v>12109</v>
      </c>
      <c r="B1587" s="311" t="s">
        <v>23599</v>
      </c>
      <c r="C1587" s="312" t="s">
        <v>9</v>
      </c>
      <c r="D1587" s="313">
        <v>88.43</v>
      </c>
    </row>
    <row r="1588" spans="1:4" s="293" customFormat="1" ht="28.8" x14ac:dyDescent="0.3">
      <c r="A1588" s="310" t="s">
        <v>12110</v>
      </c>
      <c r="B1588" s="311" t="s">
        <v>23600</v>
      </c>
      <c r="C1588" s="312" t="s">
        <v>9</v>
      </c>
      <c r="D1588" s="313">
        <v>116.29</v>
      </c>
    </row>
    <row r="1589" spans="1:4" s="293" customFormat="1" ht="28.8" x14ac:dyDescent="0.3">
      <c r="A1589" s="310" t="s">
        <v>12111</v>
      </c>
      <c r="B1589" s="311" t="s">
        <v>23601</v>
      </c>
      <c r="C1589" s="312" t="s">
        <v>9</v>
      </c>
      <c r="D1589" s="313">
        <v>239.15</v>
      </c>
    </row>
    <row r="1590" spans="1:4" s="293" customFormat="1" ht="28.8" x14ac:dyDescent="0.3">
      <c r="A1590" s="310" t="s">
        <v>12112</v>
      </c>
      <c r="B1590" s="311" t="s">
        <v>23602</v>
      </c>
      <c r="C1590" s="312" t="s">
        <v>9</v>
      </c>
      <c r="D1590" s="313">
        <v>302.77</v>
      </c>
    </row>
    <row r="1591" spans="1:4" s="293" customFormat="1" ht="28.8" x14ac:dyDescent="0.3">
      <c r="A1591" s="310" t="s">
        <v>12113</v>
      </c>
      <c r="B1591" s="311" t="s">
        <v>23603</v>
      </c>
      <c r="C1591" s="312" t="s">
        <v>9</v>
      </c>
      <c r="D1591" s="313">
        <v>236.73</v>
      </c>
    </row>
    <row r="1592" spans="1:4" s="293" customFormat="1" ht="28.8" x14ac:dyDescent="0.3">
      <c r="A1592" s="310" t="s">
        <v>12114</v>
      </c>
      <c r="B1592" s="311" t="s">
        <v>23604</v>
      </c>
      <c r="C1592" s="312" t="s">
        <v>9</v>
      </c>
      <c r="D1592" s="313">
        <v>1486.99</v>
      </c>
    </row>
    <row r="1593" spans="1:4" s="293" customFormat="1" ht="43.2" x14ac:dyDescent="0.3">
      <c r="A1593" s="310" t="s">
        <v>12115</v>
      </c>
      <c r="B1593" s="311" t="s">
        <v>23605</v>
      </c>
      <c r="C1593" s="312" t="s">
        <v>9</v>
      </c>
      <c r="D1593" s="313">
        <v>5987.82</v>
      </c>
    </row>
    <row r="1594" spans="1:4" s="293" customFormat="1" ht="43.2" x14ac:dyDescent="0.3">
      <c r="A1594" s="310" t="s">
        <v>12117</v>
      </c>
      <c r="B1594" s="311" t="s">
        <v>23606</v>
      </c>
      <c r="C1594" s="312" t="s">
        <v>9</v>
      </c>
      <c r="D1594" s="313">
        <v>1862.38</v>
      </c>
    </row>
    <row r="1595" spans="1:4" s="293" customFormat="1" ht="43.2" x14ac:dyDescent="0.3">
      <c r="A1595" s="310" t="s">
        <v>12118</v>
      </c>
      <c r="B1595" s="311" t="s">
        <v>23607</v>
      </c>
      <c r="C1595" s="312" t="s">
        <v>9</v>
      </c>
      <c r="D1595" s="313">
        <v>397.64</v>
      </c>
    </row>
    <row r="1596" spans="1:4" s="293" customFormat="1" ht="43.2" x14ac:dyDescent="0.3">
      <c r="A1596" s="310" t="s">
        <v>23608</v>
      </c>
      <c r="B1596" s="311" t="s">
        <v>23609</v>
      </c>
      <c r="C1596" s="312" t="s">
        <v>9</v>
      </c>
      <c r="D1596" s="313">
        <v>68.13</v>
      </c>
    </row>
    <row r="1597" spans="1:4" s="293" customFormat="1" ht="43.2" x14ac:dyDescent="0.3">
      <c r="A1597" s="310" t="s">
        <v>12119</v>
      </c>
      <c r="B1597" s="311" t="s">
        <v>23610</v>
      </c>
      <c r="C1597" s="312" t="s">
        <v>9</v>
      </c>
      <c r="D1597" s="313">
        <v>88.02</v>
      </c>
    </row>
    <row r="1598" spans="1:4" s="293" customFormat="1" ht="43.2" x14ac:dyDescent="0.3">
      <c r="A1598" s="310" t="s">
        <v>12120</v>
      </c>
      <c r="B1598" s="311" t="s">
        <v>23611</v>
      </c>
      <c r="C1598" s="312" t="s">
        <v>9</v>
      </c>
      <c r="D1598" s="313">
        <v>111.51</v>
      </c>
    </row>
    <row r="1599" spans="1:4" s="293" customFormat="1" ht="43.2" x14ac:dyDescent="0.3">
      <c r="A1599" s="310" t="s">
        <v>12121</v>
      </c>
      <c r="B1599" s="311" t="s">
        <v>23612</v>
      </c>
      <c r="C1599" s="312" t="s">
        <v>9</v>
      </c>
      <c r="D1599" s="313">
        <v>455.25</v>
      </c>
    </row>
    <row r="1600" spans="1:4" s="293" customFormat="1" ht="43.2" x14ac:dyDescent="0.3">
      <c r="A1600" s="310" t="s">
        <v>12122</v>
      </c>
      <c r="B1600" s="311" t="s">
        <v>23613</v>
      </c>
      <c r="C1600" s="312" t="s">
        <v>9</v>
      </c>
      <c r="D1600" s="313">
        <v>652.67999999999995</v>
      </c>
    </row>
    <row r="1601" spans="1:4" s="293" customFormat="1" ht="28.8" x14ac:dyDescent="0.3">
      <c r="A1601" s="310" t="s">
        <v>12123</v>
      </c>
      <c r="B1601" s="311" t="s">
        <v>12124</v>
      </c>
      <c r="C1601" s="312" t="s">
        <v>9</v>
      </c>
      <c r="D1601" s="313">
        <v>624.26</v>
      </c>
    </row>
    <row r="1602" spans="1:4" s="293" customFormat="1" x14ac:dyDescent="0.3">
      <c r="A1602" s="310" t="s">
        <v>12125</v>
      </c>
      <c r="B1602" s="311" t="s">
        <v>12126</v>
      </c>
      <c r="C1602" s="312" t="s">
        <v>9</v>
      </c>
      <c r="D1602" s="313">
        <v>1003.16</v>
      </c>
    </row>
    <row r="1603" spans="1:4" s="293" customFormat="1" ht="43.2" x14ac:dyDescent="0.3">
      <c r="A1603" s="310" t="s">
        <v>12127</v>
      </c>
      <c r="B1603" s="311" t="s">
        <v>23614</v>
      </c>
      <c r="C1603" s="312" t="s">
        <v>9</v>
      </c>
      <c r="D1603" s="313">
        <v>7134.84</v>
      </c>
    </row>
    <row r="1604" spans="1:4" s="293" customFormat="1" ht="43.2" x14ac:dyDescent="0.3">
      <c r="A1604" s="310" t="s">
        <v>12128</v>
      </c>
      <c r="B1604" s="311" t="s">
        <v>23615</v>
      </c>
      <c r="C1604" s="312" t="s">
        <v>9</v>
      </c>
      <c r="D1604" s="313">
        <v>172.64</v>
      </c>
    </row>
    <row r="1605" spans="1:4" s="293" customFormat="1" ht="43.2" x14ac:dyDescent="0.3">
      <c r="A1605" s="310" t="s">
        <v>23616</v>
      </c>
      <c r="B1605" s="311" t="s">
        <v>23617</v>
      </c>
      <c r="C1605" s="312" t="s">
        <v>9</v>
      </c>
      <c r="D1605" s="313">
        <v>108.02</v>
      </c>
    </row>
    <row r="1606" spans="1:4" s="293" customFormat="1" x14ac:dyDescent="0.3">
      <c r="A1606" s="310" t="s">
        <v>12129</v>
      </c>
      <c r="B1606" s="311" t="s">
        <v>12130</v>
      </c>
      <c r="C1606" s="312" t="s">
        <v>9</v>
      </c>
      <c r="D1606" s="313">
        <v>105.31</v>
      </c>
    </row>
    <row r="1607" spans="1:4" s="293" customFormat="1" x14ac:dyDescent="0.3">
      <c r="A1607" s="310" t="s">
        <v>12131</v>
      </c>
      <c r="B1607" s="311" t="s">
        <v>12132</v>
      </c>
      <c r="C1607" s="312" t="s">
        <v>9</v>
      </c>
      <c r="D1607" s="313">
        <v>133.22999999999999</v>
      </c>
    </row>
    <row r="1608" spans="1:4" s="293" customFormat="1" x14ac:dyDescent="0.3">
      <c r="A1608" s="310" t="s">
        <v>12133</v>
      </c>
      <c r="B1608" s="311" t="s">
        <v>12134</v>
      </c>
      <c r="C1608" s="312" t="s">
        <v>9</v>
      </c>
      <c r="D1608" s="313">
        <v>184.6</v>
      </c>
    </row>
    <row r="1609" spans="1:4" s="293" customFormat="1" x14ac:dyDescent="0.3">
      <c r="A1609" s="310" t="s">
        <v>12135</v>
      </c>
      <c r="B1609" s="311" t="s">
        <v>12136</v>
      </c>
      <c r="C1609" s="312" t="s">
        <v>9</v>
      </c>
      <c r="D1609" s="313">
        <v>220.94</v>
      </c>
    </row>
    <row r="1610" spans="1:4" s="293" customFormat="1" x14ac:dyDescent="0.3">
      <c r="A1610" s="310" t="s">
        <v>12137</v>
      </c>
      <c r="B1610" s="311" t="s">
        <v>12138</v>
      </c>
      <c r="C1610" s="312" t="s">
        <v>9</v>
      </c>
      <c r="D1610" s="313">
        <v>307.63</v>
      </c>
    </row>
    <row r="1611" spans="1:4" s="293" customFormat="1" x14ac:dyDescent="0.3">
      <c r="A1611" s="310" t="s">
        <v>12139</v>
      </c>
      <c r="B1611" s="311" t="s">
        <v>12140</v>
      </c>
      <c r="C1611" s="312" t="s">
        <v>9</v>
      </c>
      <c r="D1611" s="313">
        <v>534.1</v>
      </c>
    </row>
    <row r="1612" spans="1:4" s="293" customFormat="1" x14ac:dyDescent="0.3">
      <c r="A1612" s="310" t="s">
        <v>12141</v>
      </c>
      <c r="B1612" s="311" t="s">
        <v>12142</v>
      </c>
      <c r="C1612" s="312" t="s">
        <v>9</v>
      </c>
      <c r="D1612" s="313">
        <v>645.55999999999995</v>
      </c>
    </row>
    <row r="1613" spans="1:4" s="293" customFormat="1" x14ac:dyDescent="0.3">
      <c r="A1613" s="310" t="s">
        <v>12143</v>
      </c>
      <c r="B1613" s="311" t="s">
        <v>12144</v>
      </c>
      <c r="C1613" s="312" t="s">
        <v>9</v>
      </c>
      <c r="D1613" s="313">
        <v>1116.3800000000001</v>
      </c>
    </row>
    <row r="1614" spans="1:4" s="293" customFormat="1" ht="28.8" x14ac:dyDescent="0.3">
      <c r="A1614" s="310" t="s">
        <v>12145</v>
      </c>
      <c r="B1614" s="311" t="s">
        <v>12146</v>
      </c>
      <c r="C1614" s="312" t="s">
        <v>9</v>
      </c>
      <c r="D1614" s="313">
        <v>207.22</v>
      </c>
    </row>
    <row r="1615" spans="1:4" s="293" customFormat="1" x14ac:dyDescent="0.3">
      <c r="A1615" s="310" t="s">
        <v>12147</v>
      </c>
      <c r="B1615" s="311" t="s">
        <v>12148</v>
      </c>
      <c r="C1615" s="312" t="s">
        <v>9</v>
      </c>
      <c r="D1615" s="313">
        <v>89.28</v>
      </c>
    </row>
    <row r="1616" spans="1:4" s="293" customFormat="1" x14ac:dyDescent="0.3">
      <c r="A1616" s="310" t="s">
        <v>12149</v>
      </c>
      <c r="B1616" s="311" t="s">
        <v>12150</v>
      </c>
      <c r="C1616" s="312" t="s">
        <v>9</v>
      </c>
      <c r="D1616" s="313">
        <v>123.18</v>
      </c>
    </row>
    <row r="1617" spans="1:4" s="293" customFormat="1" x14ac:dyDescent="0.3">
      <c r="A1617" s="310" t="s">
        <v>12151</v>
      </c>
      <c r="B1617" s="311" t="s">
        <v>12152</v>
      </c>
      <c r="C1617" s="312" t="s">
        <v>9</v>
      </c>
      <c r="D1617" s="313">
        <v>150.86000000000001</v>
      </c>
    </row>
    <row r="1618" spans="1:4" s="293" customFormat="1" x14ac:dyDescent="0.3">
      <c r="A1618" s="310" t="s">
        <v>12153</v>
      </c>
      <c r="B1618" s="311" t="s">
        <v>12154</v>
      </c>
      <c r="C1618" s="312" t="s">
        <v>9</v>
      </c>
      <c r="D1618" s="313">
        <v>207.23</v>
      </c>
    </row>
    <row r="1619" spans="1:4" s="293" customFormat="1" x14ac:dyDescent="0.3">
      <c r="A1619" s="310" t="s">
        <v>12155</v>
      </c>
      <c r="B1619" s="311" t="s">
        <v>12156</v>
      </c>
      <c r="C1619" s="312" t="s">
        <v>9</v>
      </c>
      <c r="D1619" s="313">
        <v>345.17</v>
      </c>
    </row>
    <row r="1620" spans="1:4" s="293" customFormat="1" x14ac:dyDescent="0.3">
      <c r="A1620" s="310" t="s">
        <v>12157</v>
      </c>
      <c r="B1620" s="311" t="s">
        <v>12158</v>
      </c>
      <c r="C1620" s="312" t="s">
        <v>9</v>
      </c>
      <c r="D1620" s="313">
        <v>507.77</v>
      </c>
    </row>
    <row r="1621" spans="1:4" s="293" customFormat="1" ht="28.8" x14ac:dyDescent="0.3">
      <c r="A1621" s="310" t="s">
        <v>12159</v>
      </c>
      <c r="B1621" s="311" t="s">
        <v>12160</v>
      </c>
      <c r="C1621" s="312" t="s">
        <v>9</v>
      </c>
      <c r="D1621" s="313">
        <v>290.08</v>
      </c>
    </row>
    <row r="1622" spans="1:4" s="293" customFormat="1" x14ac:dyDescent="0.3">
      <c r="A1622" s="310" t="s">
        <v>12161</v>
      </c>
      <c r="B1622" s="311" t="s">
        <v>12162</v>
      </c>
      <c r="C1622" s="312" t="s">
        <v>9</v>
      </c>
      <c r="D1622" s="313">
        <v>938.15</v>
      </c>
    </row>
    <row r="1623" spans="1:4" s="293" customFormat="1" ht="28.8" x14ac:dyDescent="0.3">
      <c r="A1623" s="310" t="s">
        <v>12163</v>
      </c>
      <c r="B1623" s="311" t="s">
        <v>12164</v>
      </c>
      <c r="C1623" s="312" t="s">
        <v>9</v>
      </c>
      <c r="D1623" s="313">
        <v>559.92999999999995</v>
      </c>
    </row>
    <row r="1624" spans="1:4" s="293" customFormat="1" ht="28.8" x14ac:dyDescent="0.3">
      <c r="A1624" s="310" t="s">
        <v>12165</v>
      </c>
      <c r="B1624" s="311" t="s">
        <v>12166</v>
      </c>
      <c r="C1624" s="312" t="s">
        <v>9</v>
      </c>
      <c r="D1624" s="313">
        <v>678.95</v>
      </c>
    </row>
    <row r="1625" spans="1:4" s="293" customFormat="1" ht="28.8" x14ac:dyDescent="0.3">
      <c r="A1625" s="310" t="s">
        <v>12167</v>
      </c>
      <c r="B1625" s="311" t="s">
        <v>12168</v>
      </c>
      <c r="C1625" s="312" t="s">
        <v>9</v>
      </c>
      <c r="D1625" s="313">
        <v>1175.83</v>
      </c>
    </row>
    <row r="1626" spans="1:4" s="293" customFormat="1" ht="28.8" x14ac:dyDescent="0.3">
      <c r="A1626" s="310" t="s">
        <v>12169</v>
      </c>
      <c r="B1626" s="311" t="s">
        <v>12170</v>
      </c>
      <c r="C1626" s="312" t="s">
        <v>9</v>
      </c>
      <c r="D1626" s="313">
        <v>537.49</v>
      </c>
    </row>
    <row r="1627" spans="1:4" s="293" customFormat="1" ht="28.8" x14ac:dyDescent="0.3">
      <c r="A1627" s="310" t="s">
        <v>12171</v>
      </c>
      <c r="B1627" s="311" t="s">
        <v>12172</v>
      </c>
      <c r="C1627" s="312" t="s">
        <v>9</v>
      </c>
      <c r="D1627" s="313">
        <v>5680.15</v>
      </c>
    </row>
    <row r="1628" spans="1:4" s="293" customFormat="1" x14ac:dyDescent="0.3">
      <c r="A1628" s="310" t="s">
        <v>12173</v>
      </c>
      <c r="B1628" s="311" t="s">
        <v>12174</v>
      </c>
      <c r="C1628" s="312" t="s">
        <v>9</v>
      </c>
      <c r="D1628" s="313">
        <v>95.14</v>
      </c>
    </row>
    <row r="1629" spans="1:4" s="293" customFormat="1" x14ac:dyDescent="0.3">
      <c r="A1629" s="310" t="s">
        <v>12175</v>
      </c>
      <c r="B1629" s="311" t="s">
        <v>12176</v>
      </c>
      <c r="C1629" s="312" t="s">
        <v>9</v>
      </c>
      <c r="D1629" s="313">
        <v>127.89</v>
      </c>
    </row>
    <row r="1630" spans="1:4" s="293" customFormat="1" x14ac:dyDescent="0.3">
      <c r="A1630" s="310" t="s">
        <v>12177</v>
      </c>
      <c r="B1630" s="311" t="s">
        <v>12178</v>
      </c>
      <c r="C1630" s="312" t="s">
        <v>9</v>
      </c>
      <c r="D1630" s="313">
        <v>162.78</v>
      </c>
    </row>
    <row r="1631" spans="1:4" s="293" customFormat="1" x14ac:dyDescent="0.3">
      <c r="A1631" s="310" t="s">
        <v>12179</v>
      </c>
      <c r="B1631" s="311" t="s">
        <v>12180</v>
      </c>
      <c r="C1631" s="312" t="s">
        <v>9</v>
      </c>
      <c r="D1631" s="313">
        <v>228.66</v>
      </c>
    </row>
    <row r="1632" spans="1:4" s="293" customFormat="1" x14ac:dyDescent="0.3">
      <c r="A1632" s="310" t="s">
        <v>12181</v>
      </c>
      <c r="B1632" s="311" t="s">
        <v>12182</v>
      </c>
      <c r="C1632" s="312" t="s">
        <v>9</v>
      </c>
      <c r="D1632" s="313">
        <v>374.6</v>
      </c>
    </row>
    <row r="1633" spans="1:4" s="293" customFormat="1" x14ac:dyDescent="0.3">
      <c r="A1633" s="310" t="s">
        <v>12183</v>
      </c>
      <c r="B1633" s="311" t="s">
        <v>12184</v>
      </c>
      <c r="C1633" s="312" t="s">
        <v>9</v>
      </c>
      <c r="D1633" s="313">
        <v>559.96</v>
      </c>
    </row>
    <row r="1634" spans="1:4" s="293" customFormat="1" x14ac:dyDescent="0.3">
      <c r="A1634" s="310" t="s">
        <v>12185</v>
      </c>
      <c r="B1634" s="311" t="s">
        <v>12186</v>
      </c>
      <c r="C1634" s="312" t="s">
        <v>9</v>
      </c>
      <c r="D1634" s="313">
        <v>986.54</v>
      </c>
    </row>
    <row r="1635" spans="1:4" s="293" customFormat="1" ht="28.8" x14ac:dyDescent="0.3">
      <c r="A1635" s="310" t="s">
        <v>12187</v>
      </c>
      <c r="B1635" s="311" t="s">
        <v>12188</v>
      </c>
      <c r="C1635" s="312" t="s">
        <v>9</v>
      </c>
      <c r="D1635" s="313">
        <v>2082.87</v>
      </c>
    </row>
    <row r="1636" spans="1:4" s="293" customFormat="1" ht="28.8" x14ac:dyDescent="0.3">
      <c r="A1636" s="310" t="s">
        <v>12189</v>
      </c>
      <c r="B1636" s="311" t="s">
        <v>12190</v>
      </c>
      <c r="C1636" s="312" t="s">
        <v>9</v>
      </c>
      <c r="D1636" s="313">
        <v>113.77</v>
      </c>
    </row>
    <row r="1637" spans="1:4" s="293" customFormat="1" ht="28.8" x14ac:dyDescent="0.3">
      <c r="A1637" s="310" t="s">
        <v>12191</v>
      </c>
      <c r="B1637" s="311" t="s">
        <v>12192</v>
      </c>
      <c r="C1637" s="312" t="s">
        <v>9</v>
      </c>
      <c r="D1637" s="313">
        <v>136.82</v>
      </c>
    </row>
    <row r="1638" spans="1:4" s="293" customFormat="1" ht="28.8" x14ac:dyDescent="0.3">
      <c r="A1638" s="310" t="s">
        <v>12193</v>
      </c>
      <c r="B1638" s="311" t="s">
        <v>12194</v>
      </c>
      <c r="C1638" s="312" t="s">
        <v>9</v>
      </c>
      <c r="D1638" s="313">
        <v>190.16</v>
      </c>
    </row>
    <row r="1639" spans="1:4" s="293" customFormat="1" ht="28.8" x14ac:dyDescent="0.3">
      <c r="A1639" s="310" t="s">
        <v>12195</v>
      </c>
      <c r="B1639" s="311" t="s">
        <v>12196</v>
      </c>
      <c r="C1639" s="312" t="s">
        <v>9</v>
      </c>
      <c r="D1639" s="313">
        <v>246.75</v>
      </c>
    </row>
    <row r="1640" spans="1:4" s="293" customFormat="1" ht="28.8" x14ac:dyDescent="0.3">
      <c r="A1640" s="310" t="s">
        <v>12197</v>
      </c>
      <c r="B1640" s="311" t="s">
        <v>12198</v>
      </c>
      <c r="C1640" s="312" t="s">
        <v>9</v>
      </c>
      <c r="D1640" s="313">
        <v>158.11000000000001</v>
      </c>
    </row>
    <row r="1641" spans="1:4" s="293" customFormat="1" ht="28.8" x14ac:dyDescent="0.3">
      <c r="A1641" s="310" t="s">
        <v>12199</v>
      </c>
      <c r="B1641" s="311" t="s">
        <v>12200</v>
      </c>
      <c r="C1641" s="312" t="s">
        <v>9</v>
      </c>
      <c r="D1641" s="313">
        <v>419.47</v>
      </c>
    </row>
    <row r="1642" spans="1:4" s="293" customFormat="1" ht="28.8" x14ac:dyDescent="0.3">
      <c r="A1642" s="310" t="s">
        <v>12201</v>
      </c>
      <c r="B1642" s="311" t="s">
        <v>12202</v>
      </c>
      <c r="C1642" s="312" t="s">
        <v>9</v>
      </c>
      <c r="D1642" s="313">
        <v>147.38999999999999</v>
      </c>
    </row>
    <row r="1643" spans="1:4" s="293" customFormat="1" ht="28.8" x14ac:dyDescent="0.3">
      <c r="A1643" s="310" t="s">
        <v>12203</v>
      </c>
      <c r="B1643" s="311" t="s">
        <v>12204</v>
      </c>
      <c r="C1643" s="312" t="s">
        <v>9</v>
      </c>
      <c r="D1643" s="313">
        <v>197.11</v>
      </c>
    </row>
    <row r="1644" spans="1:4" s="293" customFormat="1" ht="28.8" x14ac:dyDescent="0.3">
      <c r="A1644" s="310" t="s">
        <v>12205</v>
      </c>
      <c r="B1644" s="311" t="s">
        <v>12206</v>
      </c>
      <c r="C1644" s="312" t="s">
        <v>9</v>
      </c>
      <c r="D1644" s="313">
        <v>224.19</v>
      </c>
    </row>
    <row r="1645" spans="1:4" s="293" customFormat="1" ht="28.8" x14ac:dyDescent="0.3">
      <c r="A1645" s="310" t="s">
        <v>12207</v>
      </c>
      <c r="B1645" s="311" t="s">
        <v>12208</v>
      </c>
      <c r="C1645" s="312" t="s">
        <v>9</v>
      </c>
      <c r="D1645" s="313">
        <v>301.02</v>
      </c>
    </row>
    <row r="1646" spans="1:4" s="293" customFormat="1" ht="43.2" x14ac:dyDescent="0.3">
      <c r="A1646" s="310" t="s">
        <v>12209</v>
      </c>
      <c r="B1646" s="311" t="s">
        <v>12210</v>
      </c>
      <c r="C1646" s="312" t="s">
        <v>9</v>
      </c>
      <c r="D1646" s="313">
        <v>6314.9</v>
      </c>
    </row>
    <row r="1647" spans="1:4" s="293" customFormat="1" ht="43.2" x14ac:dyDescent="0.3">
      <c r="A1647" s="310" t="s">
        <v>12211</v>
      </c>
      <c r="B1647" s="311" t="s">
        <v>12212</v>
      </c>
      <c r="C1647" s="312" t="s">
        <v>9</v>
      </c>
      <c r="D1647" s="313">
        <v>6526.53</v>
      </c>
    </row>
    <row r="1648" spans="1:4" s="293" customFormat="1" x14ac:dyDescent="0.3">
      <c r="A1648" s="310" t="s">
        <v>12213</v>
      </c>
      <c r="B1648" s="311" t="s">
        <v>12214</v>
      </c>
      <c r="C1648" s="312" t="s">
        <v>9</v>
      </c>
      <c r="D1648" s="313">
        <v>509.51</v>
      </c>
    </row>
    <row r="1649" spans="1:4" s="293" customFormat="1" ht="28.8" x14ac:dyDescent="0.3">
      <c r="A1649" s="310" t="s">
        <v>12215</v>
      </c>
      <c r="B1649" s="311" t="s">
        <v>12216</v>
      </c>
      <c r="C1649" s="312" t="s">
        <v>9</v>
      </c>
      <c r="D1649" s="313">
        <v>483.32</v>
      </c>
    </row>
    <row r="1650" spans="1:4" s="293" customFormat="1" ht="43.2" x14ac:dyDescent="0.3">
      <c r="A1650" s="310" t="s">
        <v>12217</v>
      </c>
      <c r="B1650" s="311" t="s">
        <v>23618</v>
      </c>
      <c r="C1650" s="312" t="s">
        <v>9</v>
      </c>
      <c r="D1650" s="313">
        <v>383.56</v>
      </c>
    </row>
    <row r="1651" spans="1:4" s="293" customFormat="1" ht="43.2" x14ac:dyDescent="0.3">
      <c r="A1651" s="310" t="s">
        <v>12218</v>
      </c>
      <c r="B1651" s="311" t="s">
        <v>23619</v>
      </c>
      <c r="C1651" s="312" t="s">
        <v>9</v>
      </c>
      <c r="D1651" s="313">
        <v>146.33000000000001</v>
      </c>
    </row>
    <row r="1652" spans="1:4" s="293" customFormat="1" ht="28.8" x14ac:dyDescent="0.3">
      <c r="A1652" s="310" t="s">
        <v>12219</v>
      </c>
      <c r="B1652" s="311" t="s">
        <v>12220</v>
      </c>
      <c r="C1652" s="312" t="s">
        <v>9</v>
      </c>
      <c r="D1652" s="313">
        <v>159.58000000000001</v>
      </c>
    </row>
    <row r="1653" spans="1:4" s="293" customFormat="1" ht="28.8" x14ac:dyDescent="0.3">
      <c r="A1653" s="310" t="s">
        <v>12221</v>
      </c>
      <c r="B1653" s="311" t="s">
        <v>12222</v>
      </c>
      <c r="C1653" s="312" t="s">
        <v>9</v>
      </c>
      <c r="D1653" s="313">
        <v>701.21</v>
      </c>
    </row>
    <row r="1654" spans="1:4" s="293" customFormat="1" ht="28.8" x14ac:dyDescent="0.3">
      <c r="A1654" s="310" t="s">
        <v>12223</v>
      </c>
      <c r="B1654" s="311" t="s">
        <v>23620</v>
      </c>
      <c r="C1654" s="312" t="s">
        <v>9</v>
      </c>
      <c r="D1654" s="313">
        <v>217.95</v>
      </c>
    </row>
    <row r="1655" spans="1:4" s="293" customFormat="1" x14ac:dyDescent="0.3">
      <c r="A1655" s="310" t="s">
        <v>12224</v>
      </c>
      <c r="B1655" s="311" t="s">
        <v>12225</v>
      </c>
      <c r="C1655" s="312" t="s">
        <v>9</v>
      </c>
      <c r="D1655" s="313">
        <v>82.12</v>
      </c>
    </row>
    <row r="1656" spans="1:4" s="293" customFormat="1" ht="28.8" x14ac:dyDescent="0.3">
      <c r="A1656" s="310" t="s">
        <v>12226</v>
      </c>
      <c r="B1656" s="311" t="s">
        <v>12227</v>
      </c>
      <c r="C1656" s="312" t="s">
        <v>9</v>
      </c>
      <c r="D1656" s="313">
        <v>60.27</v>
      </c>
    </row>
    <row r="1657" spans="1:4" s="293" customFormat="1" ht="28.8" x14ac:dyDescent="0.3">
      <c r="A1657" s="310" t="s">
        <v>12228</v>
      </c>
      <c r="B1657" s="311" t="s">
        <v>12229</v>
      </c>
      <c r="C1657" s="312" t="s">
        <v>9</v>
      </c>
      <c r="D1657" s="313">
        <v>47.95</v>
      </c>
    </row>
    <row r="1658" spans="1:4" s="293" customFormat="1" ht="28.8" x14ac:dyDescent="0.3">
      <c r="A1658" s="310" t="s">
        <v>12230</v>
      </c>
      <c r="B1658" s="311" t="s">
        <v>12231</v>
      </c>
      <c r="C1658" s="312" t="s">
        <v>9</v>
      </c>
      <c r="D1658" s="313">
        <v>55.19</v>
      </c>
    </row>
    <row r="1659" spans="1:4" s="293" customFormat="1" ht="28.8" x14ac:dyDescent="0.3">
      <c r="A1659" s="310" t="s">
        <v>12232</v>
      </c>
      <c r="B1659" s="311" t="s">
        <v>12233</v>
      </c>
      <c r="C1659" s="312" t="s">
        <v>9</v>
      </c>
      <c r="D1659" s="313">
        <v>359.11</v>
      </c>
    </row>
    <row r="1660" spans="1:4" s="293" customFormat="1" ht="28.8" x14ac:dyDescent="0.3">
      <c r="A1660" s="310" t="s">
        <v>12234</v>
      </c>
      <c r="B1660" s="311" t="s">
        <v>12235</v>
      </c>
      <c r="C1660" s="312" t="s">
        <v>9</v>
      </c>
      <c r="D1660" s="313">
        <v>518.55999999999995</v>
      </c>
    </row>
    <row r="1661" spans="1:4" s="293" customFormat="1" x14ac:dyDescent="0.3">
      <c r="A1661" s="310" t="s">
        <v>12236</v>
      </c>
      <c r="B1661" s="311" t="s">
        <v>23621</v>
      </c>
      <c r="C1661" s="312" t="s">
        <v>23231</v>
      </c>
      <c r="D1661" s="313">
        <v>825.75</v>
      </c>
    </row>
    <row r="1662" spans="1:4" s="293" customFormat="1" x14ac:dyDescent="0.3">
      <c r="A1662" s="310" t="s">
        <v>12237</v>
      </c>
      <c r="B1662" s="311" t="s">
        <v>12238</v>
      </c>
      <c r="C1662" s="312" t="s">
        <v>9</v>
      </c>
      <c r="D1662" s="313">
        <v>427.71</v>
      </c>
    </row>
    <row r="1663" spans="1:4" s="293" customFormat="1" ht="28.8" x14ac:dyDescent="0.3">
      <c r="A1663" s="310" t="s">
        <v>12239</v>
      </c>
      <c r="B1663" s="311" t="s">
        <v>12240</v>
      </c>
      <c r="C1663" s="312" t="s">
        <v>9</v>
      </c>
      <c r="D1663" s="313">
        <v>87.02</v>
      </c>
    </row>
    <row r="1664" spans="1:4" s="293" customFormat="1" ht="28.8" x14ac:dyDescent="0.3">
      <c r="A1664" s="310" t="s">
        <v>12241</v>
      </c>
      <c r="B1664" s="311" t="s">
        <v>12242</v>
      </c>
      <c r="C1664" s="312" t="s">
        <v>23231</v>
      </c>
      <c r="D1664" s="313">
        <v>690.25</v>
      </c>
    </row>
    <row r="1665" spans="1:4" s="293" customFormat="1" x14ac:dyDescent="0.3">
      <c r="A1665" s="310" t="s">
        <v>12243</v>
      </c>
      <c r="B1665" s="311" t="s">
        <v>12244</v>
      </c>
      <c r="C1665" s="312" t="s">
        <v>9</v>
      </c>
      <c r="D1665" s="313">
        <v>92.34</v>
      </c>
    </row>
    <row r="1666" spans="1:4" s="293" customFormat="1" ht="28.8" x14ac:dyDescent="0.3">
      <c r="A1666" s="310" t="s">
        <v>12245</v>
      </c>
      <c r="B1666" s="311" t="s">
        <v>23622</v>
      </c>
      <c r="C1666" s="312" t="s">
        <v>9</v>
      </c>
      <c r="D1666" s="313">
        <v>498.27</v>
      </c>
    </row>
    <row r="1667" spans="1:4" s="293" customFormat="1" ht="28.8" x14ac:dyDescent="0.3">
      <c r="A1667" s="310" t="s">
        <v>12246</v>
      </c>
      <c r="B1667" s="311" t="s">
        <v>12247</v>
      </c>
      <c r="C1667" s="312" t="s">
        <v>9</v>
      </c>
      <c r="D1667" s="313">
        <v>1419.3</v>
      </c>
    </row>
    <row r="1668" spans="1:4" s="293" customFormat="1" ht="28.8" x14ac:dyDescent="0.3">
      <c r="A1668" s="310" t="s">
        <v>12248</v>
      </c>
      <c r="B1668" s="311" t="s">
        <v>12249</v>
      </c>
      <c r="C1668" s="312" t="s">
        <v>9</v>
      </c>
      <c r="D1668" s="313">
        <v>675.51</v>
      </c>
    </row>
    <row r="1669" spans="1:4" s="293" customFormat="1" ht="28.8" x14ac:dyDescent="0.3">
      <c r="A1669" s="310" t="s">
        <v>12250</v>
      </c>
      <c r="B1669" s="311" t="s">
        <v>12251</v>
      </c>
      <c r="C1669" s="312" t="s">
        <v>9</v>
      </c>
      <c r="D1669" s="313">
        <v>1220.17</v>
      </c>
    </row>
    <row r="1670" spans="1:4" s="293" customFormat="1" ht="28.8" x14ac:dyDescent="0.3">
      <c r="A1670" s="310" t="s">
        <v>12252</v>
      </c>
      <c r="B1670" s="311" t="s">
        <v>12253</v>
      </c>
      <c r="C1670" s="312" t="s">
        <v>9</v>
      </c>
      <c r="D1670" s="313">
        <v>504.89</v>
      </c>
    </row>
    <row r="1671" spans="1:4" s="293" customFormat="1" ht="28.8" x14ac:dyDescent="0.3">
      <c r="A1671" s="310" t="s">
        <v>12254</v>
      </c>
      <c r="B1671" s="311" t="s">
        <v>12255</v>
      </c>
      <c r="C1671" s="312" t="s">
        <v>9</v>
      </c>
      <c r="D1671" s="313">
        <v>193.43</v>
      </c>
    </row>
    <row r="1672" spans="1:4" s="293" customFormat="1" ht="28.8" x14ac:dyDescent="0.3">
      <c r="A1672" s="310" t="s">
        <v>23623</v>
      </c>
      <c r="B1672" s="311" t="s">
        <v>23624</v>
      </c>
      <c r="C1672" s="312" t="s">
        <v>9</v>
      </c>
      <c r="D1672" s="313">
        <v>603.75</v>
      </c>
    </row>
    <row r="1673" spans="1:4" s="293" customFormat="1" ht="43.2" x14ac:dyDescent="0.3">
      <c r="A1673" s="310" t="s">
        <v>12256</v>
      </c>
      <c r="B1673" s="311" t="s">
        <v>12257</v>
      </c>
      <c r="C1673" s="312" t="s">
        <v>9</v>
      </c>
      <c r="D1673" s="313">
        <v>2958.5</v>
      </c>
    </row>
    <row r="1674" spans="1:4" s="293" customFormat="1" ht="28.8" x14ac:dyDescent="0.3">
      <c r="A1674" s="310" t="s">
        <v>12258</v>
      </c>
      <c r="B1674" s="311" t="s">
        <v>12259</v>
      </c>
      <c r="C1674" s="312" t="s">
        <v>9</v>
      </c>
      <c r="D1674" s="313">
        <v>44.7</v>
      </c>
    </row>
    <row r="1675" spans="1:4" s="293" customFormat="1" ht="43.2" x14ac:dyDescent="0.3">
      <c r="A1675" s="310" t="s">
        <v>12260</v>
      </c>
      <c r="B1675" s="311" t="s">
        <v>12261</v>
      </c>
      <c r="C1675" s="312" t="s">
        <v>9</v>
      </c>
      <c r="D1675" s="313">
        <v>210.28</v>
      </c>
    </row>
    <row r="1676" spans="1:4" s="293" customFormat="1" ht="43.2" x14ac:dyDescent="0.3">
      <c r="A1676" s="310" t="s">
        <v>12262</v>
      </c>
      <c r="B1676" s="311" t="s">
        <v>12263</v>
      </c>
      <c r="C1676" s="312" t="s">
        <v>9</v>
      </c>
      <c r="D1676" s="313">
        <v>531.36</v>
      </c>
    </row>
    <row r="1677" spans="1:4" s="293" customFormat="1" ht="28.8" x14ac:dyDescent="0.3">
      <c r="A1677" s="310" t="s">
        <v>12264</v>
      </c>
      <c r="B1677" s="311" t="s">
        <v>12265</v>
      </c>
      <c r="C1677" s="312" t="s">
        <v>9</v>
      </c>
      <c r="D1677" s="313">
        <v>39.200000000000003</v>
      </c>
    </row>
    <row r="1678" spans="1:4" s="293" customFormat="1" x14ac:dyDescent="0.3">
      <c r="A1678" s="310" t="s">
        <v>12266</v>
      </c>
      <c r="B1678" s="311" t="s">
        <v>12267</v>
      </c>
      <c r="C1678" s="312" t="s">
        <v>9</v>
      </c>
      <c r="D1678" s="313">
        <v>71.09</v>
      </c>
    </row>
    <row r="1679" spans="1:4" s="293" customFormat="1" ht="28.8" x14ac:dyDescent="0.3">
      <c r="A1679" s="310" t="s">
        <v>12268</v>
      </c>
      <c r="B1679" s="311" t="s">
        <v>12269</v>
      </c>
      <c r="C1679" s="312" t="s">
        <v>9</v>
      </c>
      <c r="D1679" s="313">
        <v>319.14999999999998</v>
      </c>
    </row>
    <row r="1680" spans="1:4" s="293" customFormat="1" ht="28.8" x14ac:dyDescent="0.3">
      <c r="A1680" s="310" t="s">
        <v>12270</v>
      </c>
      <c r="B1680" s="311" t="s">
        <v>12271</v>
      </c>
      <c r="C1680" s="312" t="s">
        <v>9</v>
      </c>
      <c r="D1680" s="313">
        <v>267.64</v>
      </c>
    </row>
    <row r="1681" spans="1:4" s="293" customFormat="1" ht="28.8" x14ac:dyDescent="0.3">
      <c r="A1681" s="310" t="s">
        <v>12272</v>
      </c>
      <c r="B1681" s="311" t="s">
        <v>12273</v>
      </c>
      <c r="C1681" s="312" t="s">
        <v>9</v>
      </c>
      <c r="D1681" s="313">
        <v>244.1</v>
      </c>
    </row>
    <row r="1682" spans="1:4" s="293" customFormat="1" ht="28.8" x14ac:dyDescent="0.3">
      <c r="A1682" s="310" t="s">
        <v>12274</v>
      </c>
      <c r="B1682" s="311" t="s">
        <v>12275</v>
      </c>
      <c r="C1682" s="312" t="s">
        <v>9</v>
      </c>
      <c r="D1682" s="313">
        <v>26.42</v>
      </c>
    </row>
    <row r="1683" spans="1:4" s="293" customFormat="1" ht="28.8" x14ac:dyDescent="0.3">
      <c r="A1683" s="310" t="s">
        <v>12276</v>
      </c>
      <c r="B1683" s="311" t="s">
        <v>12277</v>
      </c>
      <c r="C1683" s="312" t="s">
        <v>9</v>
      </c>
      <c r="D1683" s="313">
        <v>56.25</v>
      </c>
    </row>
    <row r="1684" spans="1:4" s="293" customFormat="1" ht="28.8" x14ac:dyDescent="0.3">
      <c r="A1684" s="310" t="s">
        <v>12278</v>
      </c>
      <c r="B1684" s="311" t="s">
        <v>12279</v>
      </c>
      <c r="C1684" s="312" t="s">
        <v>9</v>
      </c>
      <c r="D1684" s="313">
        <v>523.71</v>
      </c>
    </row>
    <row r="1685" spans="1:4" s="293" customFormat="1" ht="28.8" x14ac:dyDescent="0.3">
      <c r="A1685" s="310" t="s">
        <v>12280</v>
      </c>
      <c r="B1685" s="311" t="s">
        <v>12281</v>
      </c>
      <c r="C1685" s="312" t="s">
        <v>9</v>
      </c>
      <c r="D1685" s="313">
        <v>1480.95</v>
      </c>
    </row>
    <row r="1686" spans="1:4" s="293" customFormat="1" ht="28.8" x14ac:dyDescent="0.3">
      <c r="A1686" s="310" t="s">
        <v>12282</v>
      </c>
      <c r="B1686" s="311" t="s">
        <v>12283</v>
      </c>
      <c r="C1686" s="312" t="s">
        <v>9</v>
      </c>
      <c r="D1686" s="313">
        <v>992.89</v>
      </c>
    </row>
    <row r="1687" spans="1:4" s="293" customFormat="1" ht="28.8" x14ac:dyDescent="0.3">
      <c r="A1687" s="310" t="s">
        <v>12284</v>
      </c>
      <c r="B1687" s="311" t="s">
        <v>12285</v>
      </c>
      <c r="C1687" s="312" t="s">
        <v>9</v>
      </c>
      <c r="D1687" s="313">
        <v>159.77000000000001</v>
      </c>
    </row>
    <row r="1688" spans="1:4" s="293" customFormat="1" ht="28.8" x14ac:dyDescent="0.3">
      <c r="A1688" s="310" t="s">
        <v>12286</v>
      </c>
      <c r="B1688" s="311" t="s">
        <v>23625</v>
      </c>
      <c r="C1688" s="312" t="s">
        <v>9</v>
      </c>
      <c r="D1688" s="313">
        <v>142.41</v>
      </c>
    </row>
    <row r="1689" spans="1:4" s="293" customFormat="1" ht="28.8" x14ac:dyDescent="0.3">
      <c r="A1689" s="310" t="s">
        <v>12287</v>
      </c>
      <c r="B1689" s="311" t="s">
        <v>12288</v>
      </c>
      <c r="C1689" s="312" t="s">
        <v>9</v>
      </c>
      <c r="D1689" s="313">
        <v>177.11</v>
      </c>
    </row>
    <row r="1690" spans="1:4" s="293" customFormat="1" ht="28.8" x14ac:dyDescent="0.3">
      <c r="A1690" s="310" t="s">
        <v>12289</v>
      </c>
      <c r="B1690" s="311" t="s">
        <v>23626</v>
      </c>
      <c r="C1690" s="312" t="s">
        <v>9</v>
      </c>
      <c r="D1690" s="313">
        <v>13.91</v>
      </c>
    </row>
    <row r="1691" spans="1:4" s="293" customFormat="1" ht="28.8" x14ac:dyDescent="0.3">
      <c r="A1691" s="310" t="s">
        <v>12290</v>
      </c>
      <c r="B1691" s="311" t="s">
        <v>12291</v>
      </c>
      <c r="C1691" s="312" t="s">
        <v>9</v>
      </c>
      <c r="D1691" s="313">
        <v>346.39</v>
      </c>
    </row>
    <row r="1692" spans="1:4" s="293" customFormat="1" ht="43.2" x14ac:dyDescent="0.3">
      <c r="A1692" s="310" t="s">
        <v>23627</v>
      </c>
      <c r="B1692" s="311" t="s">
        <v>23628</v>
      </c>
      <c r="C1692" s="312" t="s">
        <v>9</v>
      </c>
      <c r="D1692" s="313">
        <v>89.64</v>
      </c>
    </row>
    <row r="1693" spans="1:4" s="293" customFormat="1" ht="28.8" x14ac:dyDescent="0.3">
      <c r="A1693" s="310" t="s">
        <v>12292</v>
      </c>
      <c r="B1693" s="311" t="s">
        <v>12293</v>
      </c>
      <c r="C1693" s="312" t="s">
        <v>9</v>
      </c>
      <c r="D1693" s="313">
        <v>32.86</v>
      </c>
    </row>
    <row r="1694" spans="1:4" s="293" customFormat="1" ht="28.8" x14ac:dyDescent="0.3">
      <c r="A1694" s="310" t="s">
        <v>12294</v>
      </c>
      <c r="B1694" s="311" t="s">
        <v>12295</v>
      </c>
      <c r="C1694" s="312" t="s">
        <v>9</v>
      </c>
      <c r="D1694" s="313">
        <v>34.1</v>
      </c>
    </row>
    <row r="1695" spans="1:4" s="293" customFormat="1" ht="28.8" x14ac:dyDescent="0.3">
      <c r="A1695" s="310" t="s">
        <v>12296</v>
      </c>
      <c r="B1695" s="311" t="s">
        <v>12297</v>
      </c>
      <c r="C1695" s="312" t="s">
        <v>9</v>
      </c>
      <c r="D1695" s="313">
        <v>376.23</v>
      </c>
    </row>
    <row r="1696" spans="1:4" s="293" customFormat="1" x14ac:dyDescent="0.3">
      <c r="A1696" s="310" t="s">
        <v>12298</v>
      </c>
      <c r="B1696" s="311" t="s">
        <v>12299</v>
      </c>
      <c r="C1696" s="312" t="s">
        <v>9</v>
      </c>
      <c r="D1696" s="313">
        <v>369.24</v>
      </c>
    </row>
    <row r="1697" spans="1:4" s="293" customFormat="1" ht="28.8" x14ac:dyDescent="0.3">
      <c r="A1697" s="310" t="s">
        <v>12300</v>
      </c>
      <c r="B1697" s="311" t="s">
        <v>12301</v>
      </c>
      <c r="C1697" s="312" t="s">
        <v>9</v>
      </c>
      <c r="D1697" s="313">
        <v>38.65</v>
      </c>
    </row>
    <row r="1698" spans="1:4" s="293" customFormat="1" x14ac:dyDescent="0.3">
      <c r="A1698" s="310" t="s">
        <v>12302</v>
      </c>
      <c r="B1698" s="311" t="s">
        <v>12303</v>
      </c>
      <c r="C1698" s="312" t="s">
        <v>9</v>
      </c>
      <c r="D1698" s="313">
        <v>25.01</v>
      </c>
    </row>
    <row r="1699" spans="1:4" s="293" customFormat="1" ht="28.8" x14ac:dyDescent="0.3">
      <c r="A1699" s="310" t="s">
        <v>12304</v>
      </c>
      <c r="B1699" s="311" t="s">
        <v>23629</v>
      </c>
      <c r="C1699" s="312" t="s">
        <v>9</v>
      </c>
      <c r="D1699" s="313">
        <v>29.94</v>
      </c>
    </row>
    <row r="1700" spans="1:4" s="293" customFormat="1" ht="28.8" x14ac:dyDescent="0.3">
      <c r="A1700" s="310" t="s">
        <v>12305</v>
      </c>
      <c r="B1700" s="311" t="s">
        <v>23630</v>
      </c>
      <c r="C1700" s="312" t="s">
        <v>9</v>
      </c>
      <c r="D1700" s="313">
        <v>30.46</v>
      </c>
    </row>
    <row r="1701" spans="1:4" s="293" customFormat="1" ht="28.8" x14ac:dyDescent="0.3">
      <c r="A1701" s="310" t="s">
        <v>12306</v>
      </c>
      <c r="B1701" s="311" t="s">
        <v>23631</v>
      </c>
      <c r="C1701" s="312" t="s">
        <v>9</v>
      </c>
      <c r="D1701" s="313">
        <v>55.14</v>
      </c>
    </row>
    <row r="1702" spans="1:4" s="293" customFormat="1" ht="28.8" x14ac:dyDescent="0.3">
      <c r="A1702" s="310" t="s">
        <v>12307</v>
      </c>
      <c r="B1702" s="311" t="s">
        <v>12308</v>
      </c>
      <c r="C1702" s="312" t="s">
        <v>9</v>
      </c>
      <c r="D1702" s="313">
        <v>19.899999999999999</v>
      </c>
    </row>
    <row r="1703" spans="1:4" s="293" customFormat="1" ht="28.8" x14ac:dyDescent="0.3">
      <c r="A1703" s="310" t="s">
        <v>12309</v>
      </c>
      <c r="B1703" s="311" t="s">
        <v>12310</v>
      </c>
      <c r="C1703" s="312" t="s">
        <v>9</v>
      </c>
      <c r="D1703" s="313">
        <v>606.66</v>
      </c>
    </row>
    <row r="1704" spans="1:4" s="293" customFormat="1" ht="28.8" x14ac:dyDescent="0.3">
      <c r="A1704" s="310" t="s">
        <v>12311</v>
      </c>
      <c r="B1704" s="311" t="s">
        <v>12312</v>
      </c>
      <c r="C1704" s="312" t="s">
        <v>9</v>
      </c>
      <c r="D1704" s="313">
        <v>46.7</v>
      </c>
    </row>
    <row r="1705" spans="1:4" s="293" customFormat="1" ht="28.8" x14ac:dyDescent="0.3">
      <c r="A1705" s="310" t="s">
        <v>12313</v>
      </c>
      <c r="B1705" s="311" t="s">
        <v>12314</v>
      </c>
      <c r="C1705" s="312" t="s">
        <v>9</v>
      </c>
      <c r="D1705" s="313">
        <v>333.24</v>
      </c>
    </row>
    <row r="1706" spans="1:4" s="293" customFormat="1" ht="28.8" x14ac:dyDescent="0.3">
      <c r="A1706" s="310" t="s">
        <v>23632</v>
      </c>
      <c r="B1706" s="311" t="s">
        <v>23633</v>
      </c>
      <c r="C1706" s="312" t="s">
        <v>9</v>
      </c>
      <c r="D1706" s="313">
        <v>290.38</v>
      </c>
    </row>
    <row r="1707" spans="1:4" s="293" customFormat="1" ht="43.2" x14ac:dyDescent="0.3">
      <c r="A1707" s="310" t="s">
        <v>12315</v>
      </c>
      <c r="B1707" s="311" t="s">
        <v>12316</v>
      </c>
      <c r="C1707" s="312" t="s">
        <v>9</v>
      </c>
      <c r="D1707" s="313">
        <v>523.86</v>
      </c>
    </row>
    <row r="1708" spans="1:4" s="293" customFormat="1" ht="28.8" x14ac:dyDescent="0.3">
      <c r="A1708" s="310" t="s">
        <v>12317</v>
      </c>
      <c r="B1708" s="311" t="s">
        <v>12318</v>
      </c>
      <c r="C1708" s="312" t="s">
        <v>9</v>
      </c>
      <c r="D1708" s="313">
        <v>1036.27</v>
      </c>
    </row>
    <row r="1709" spans="1:4" s="293" customFormat="1" ht="28.8" x14ac:dyDescent="0.3">
      <c r="A1709" s="310" t="s">
        <v>12319</v>
      </c>
      <c r="B1709" s="311" t="s">
        <v>12320</v>
      </c>
      <c r="C1709" s="312" t="s">
        <v>9</v>
      </c>
      <c r="D1709" s="313">
        <v>62.77</v>
      </c>
    </row>
    <row r="1710" spans="1:4" s="293" customFormat="1" ht="28.8" x14ac:dyDescent="0.3">
      <c r="A1710" s="310" t="s">
        <v>12321</v>
      </c>
      <c r="B1710" s="311" t="s">
        <v>12322</v>
      </c>
      <c r="C1710" s="312" t="s">
        <v>9</v>
      </c>
      <c r="D1710" s="313">
        <v>410.21</v>
      </c>
    </row>
    <row r="1711" spans="1:4" s="293" customFormat="1" ht="28.8" x14ac:dyDescent="0.3">
      <c r="A1711" s="310" t="s">
        <v>12323</v>
      </c>
      <c r="B1711" s="311" t="s">
        <v>12324</v>
      </c>
      <c r="C1711" s="312" t="s">
        <v>9</v>
      </c>
      <c r="D1711" s="313">
        <v>366.02</v>
      </c>
    </row>
    <row r="1712" spans="1:4" s="293" customFormat="1" ht="28.8" x14ac:dyDescent="0.3">
      <c r="A1712" s="310" t="s">
        <v>23634</v>
      </c>
      <c r="B1712" s="311" t="s">
        <v>23635</v>
      </c>
      <c r="C1712" s="312" t="s">
        <v>9</v>
      </c>
      <c r="D1712" s="313">
        <v>942.03</v>
      </c>
    </row>
    <row r="1713" spans="1:4" s="293" customFormat="1" ht="43.2" x14ac:dyDescent="0.3">
      <c r="A1713" s="310" t="s">
        <v>12325</v>
      </c>
      <c r="B1713" s="311" t="s">
        <v>23636</v>
      </c>
      <c r="C1713" s="312" t="s">
        <v>9</v>
      </c>
      <c r="D1713" s="313">
        <v>199.85</v>
      </c>
    </row>
    <row r="1714" spans="1:4" s="293" customFormat="1" ht="28.8" x14ac:dyDescent="0.3">
      <c r="A1714" s="310" t="s">
        <v>12326</v>
      </c>
      <c r="B1714" s="311" t="s">
        <v>12327</v>
      </c>
      <c r="C1714" s="312" t="s">
        <v>9</v>
      </c>
      <c r="D1714" s="313">
        <v>70.260000000000005</v>
      </c>
    </row>
    <row r="1715" spans="1:4" s="293" customFormat="1" ht="28.8" x14ac:dyDescent="0.3">
      <c r="A1715" s="310" t="s">
        <v>12328</v>
      </c>
      <c r="B1715" s="311" t="s">
        <v>23637</v>
      </c>
      <c r="C1715" s="312" t="s">
        <v>9</v>
      </c>
      <c r="D1715" s="313">
        <v>507.53</v>
      </c>
    </row>
    <row r="1716" spans="1:4" s="293" customFormat="1" ht="28.8" x14ac:dyDescent="0.3">
      <c r="A1716" s="310" t="s">
        <v>12329</v>
      </c>
      <c r="B1716" s="311" t="s">
        <v>12330</v>
      </c>
      <c r="C1716" s="312" t="s">
        <v>9</v>
      </c>
      <c r="D1716" s="313">
        <v>3.29</v>
      </c>
    </row>
    <row r="1717" spans="1:4" s="293" customFormat="1" ht="28.8" x14ac:dyDescent="0.3">
      <c r="A1717" s="310" t="s">
        <v>12331</v>
      </c>
      <c r="B1717" s="311" t="s">
        <v>12332</v>
      </c>
      <c r="C1717" s="312" t="s">
        <v>9</v>
      </c>
      <c r="D1717" s="313">
        <v>3.92</v>
      </c>
    </row>
    <row r="1718" spans="1:4" s="293" customFormat="1" ht="43.2" x14ac:dyDescent="0.3">
      <c r="A1718" s="310" t="s">
        <v>12333</v>
      </c>
      <c r="B1718" s="311" t="s">
        <v>23638</v>
      </c>
      <c r="C1718" s="312" t="s">
        <v>9</v>
      </c>
      <c r="D1718" s="313">
        <v>647.86</v>
      </c>
    </row>
    <row r="1719" spans="1:4" s="293" customFormat="1" ht="57.6" x14ac:dyDescent="0.3">
      <c r="A1719" s="310" t="s">
        <v>23639</v>
      </c>
      <c r="B1719" s="311" t="s">
        <v>23640</v>
      </c>
      <c r="C1719" s="312" t="s">
        <v>9</v>
      </c>
      <c r="D1719" s="313">
        <v>143.01</v>
      </c>
    </row>
    <row r="1720" spans="1:4" s="293" customFormat="1" ht="28.8" x14ac:dyDescent="0.3">
      <c r="A1720" s="310" t="s">
        <v>12334</v>
      </c>
      <c r="B1720" s="311" t="s">
        <v>12335</v>
      </c>
      <c r="C1720" s="312" t="s">
        <v>9</v>
      </c>
      <c r="D1720" s="313">
        <v>80.44</v>
      </c>
    </row>
    <row r="1721" spans="1:4" s="293" customFormat="1" ht="43.2" x14ac:dyDescent="0.3">
      <c r="A1721" s="310" t="s">
        <v>12336</v>
      </c>
      <c r="B1721" s="311" t="s">
        <v>12337</v>
      </c>
      <c r="C1721" s="312" t="s">
        <v>9</v>
      </c>
      <c r="D1721" s="313">
        <v>1946.89</v>
      </c>
    </row>
    <row r="1722" spans="1:4" s="293" customFormat="1" x14ac:dyDescent="0.3">
      <c r="A1722" s="310" t="s">
        <v>12338</v>
      </c>
      <c r="B1722" s="311" t="s">
        <v>12339</v>
      </c>
      <c r="C1722" s="312" t="s">
        <v>9</v>
      </c>
      <c r="D1722" s="313">
        <v>12.77</v>
      </c>
    </row>
    <row r="1723" spans="1:4" s="293" customFormat="1" ht="43.2" x14ac:dyDescent="0.3">
      <c r="A1723" s="310" t="s">
        <v>12340</v>
      </c>
      <c r="B1723" s="311" t="s">
        <v>12341</v>
      </c>
      <c r="C1723" s="312" t="s">
        <v>9</v>
      </c>
      <c r="D1723" s="313">
        <v>463.77</v>
      </c>
    </row>
    <row r="1724" spans="1:4" s="293" customFormat="1" ht="43.2" x14ac:dyDescent="0.3">
      <c r="A1724" s="310" t="s">
        <v>12342</v>
      </c>
      <c r="B1724" s="311" t="s">
        <v>12343</v>
      </c>
      <c r="C1724" s="312" t="s">
        <v>9</v>
      </c>
      <c r="D1724" s="313">
        <v>142.63999999999999</v>
      </c>
    </row>
    <row r="1725" spans="1:4" s="293" customFormat="1" ht="28.8" x14ac:dyDescent="0.3">
      <c r="A1725" s="310" t="s">
        <v>12344</v>
      </c>
      <c r="B1725" s="311" t="s">
        <v>23641</v>
      </c>
      <c r="C1725" s="312" t="s">
        <v>9</v>
      </c>
      <c r="D1725" s="313">
        <v>95.06</v>
      </c>
    </row>
    <row r="1726" spans="1:4" s="293" customFormat="1" ht="28.8" x14ac:dyDescent="0.3">
      <c r="A1726" s="310" t="s">
        <v>12345</v>
      </c>
      <c r="B1726" s="311" t="s">
        <v>23642</v>
      </c>
      <c r="C1726" s="312" t="s">
        <v>9</v>
      </c>
      <c r="D1726" s="313">
        <v>726.18</v>
      </c>
    </row>
    <row r="1727" spans="1:4" s="293" customFormat="1" ht="28.8" x14ac:dyDescent="0.3">
      <c r="A1727" s="310" t="s">
        <v>12346</v>
      </c>
      <c r="B1727" s="311" t="s">
        <v>23643</v>
      </c>
      <c r="C1727" s="312" t="s">
        <v>9</v>
      </c>
      <c r="D1727" s="313">
        <v>92.1</v>
      </c>
    </row>
    <row r="1728" spans="1:4" s="293" customFormat="1" x14ac:dyDescent="0.3">
      <c r="A1728" s="310" t="s">
        <v>12347</v>
      </c>
      <c r="B1728" s="311" t="s">
        <v>12348</v>
      </c>
      <c r="C1728" s="312" t="s">
        <v>23231</v>
      </c>
      <c r="D1728" s="313">
        <v>47.1</v>
      </c>
    </row>
    <row r="1729" spans="1:4" s="293" customFormat="1" x14ac:dyDescent="0.3">
      <c r="A1729" s="310" t="s">
        <v>12349</v>
      </c>
      <c r="B1729" s="311" t="s">
        <v>12350</v>
      </c>
      <c r="C1729" s="312" t="s">
        <v>9</v>
      </c>
      <c r="D1729" s="313">
        <v>55.04</v>
      </c>
    </row>
    <row r="1730" spans="1:4" s="293" customFormat="1" ht="28.8" x14ac:dyDescent="0.3">
      <c r="A1730" s="310" t="s">
        <v>12351</v>
      </c>
      <c r="B1730" s="311" t="s">
        <v>12352</v>
      </c>
      <c r="C1730" s="312" t="s">
        <v>9</v>
      </c>
      <c r="D1730" s="313">
        <v>125.02</v>
      </c>
    </row>
    <row r="1731" spans="1:4" s="293" customFormat="1" ht="28.8" x14ac:dyDescent="0.3">
      <c r="A1731" s="310" t="s">
        <v>12353</v>
      </c>
      <c r="B1731" s="311" t="s">
        <v>12354</v>
      </c>
      <c r="C1731" s="312" t="s">
        <v>9</v>
      </c>
      <c r="D1731" s="313">
        <v>62.72</v>
      </c>
    </row>
    <row r="1732" spans="1:4" s="293" customFormat="1" ht="28.8" x14ac:dyDescent="0.3">
      <c r="A1732" s="310" t="s">
        <v>12355</v>
      </c>
      <c r="B1732" s="311" t="s">
        <v>12356</v>
      </c>
      <c r="C1732" s="312" t="s">
        <v>9</v>
      </c>
      <c r="D1732" s="313">
        <v>90.79</v>
      </c>
    </row>
    <row r="1733" spans="1:4" s="293" customFormat="1" ht="43.2" x14ac:dyDescent="0.3">
      <c r="A1733" s="310" t="s">
        <v>12357</v>
      </c>
      <c r="B1733" s="311" t="s">
        <v>23644</v>
      </c>
      <c r="C1733" s="312" t="s">
        <v>9</v>
      </c>
      <c r="D1733" s="313">
        <v>42.23</v>
      </c>
    </row>
    <row r="1734" spans="1:4" s="293" customFormat="1" x14ac:dyDescent="0.3">
      <c r="A1734" s="310" t="s">
        <v>12358</v>
      </c>
      <c r="B1734" s="311" t="s">
        <v>12359</v>
      </c>
      <c r="C1734" s="312" t="s">
        <v>9</v>
      </c>
      <c r="D1734" s="313">
        <v>10.37</v>
      </c>
    </row>
    <row r="1735" spans="1:4" s="293" customFormat="1" x14ac:dyDescent="0.3">
      <c r="A1735" s="310" t="s">
        <v>12360</v>
      </c>
      <c r="B1735" s="311" t="s">
        <v>12361</v>
      </c>
      <c r="C1735" s="312" t="s">
        <v>9</v>
      </c>
      <c r="D1735" s="313">
        <v>4.91</v>
      </c>
    </row>
    <row r="1736" spans="1:4" s="293" customFormat="1" x14ac:dyDescent="0.3">
      <c r="A1736" s="310" t="s">
        <v>12362</v>
      </c>
      <c r="B1736" s="311" t="s">
        <v>12363</v>
      </c>
      <c r="C1736" s="312" t="s">
        <v>9</v>
      </c>
      <c r="D1736" s="313">
        <v>7.8</v>
      </c>
    </row>
    <row r="1737" spans="1:4" s="293" customFormat="1" x14ac:dyDescent="0.3">
      <c r="A1737" s="310" t="s">
        <v>12364</v>
      </c>
      <c r="B1737" s="311" t="s">
        <v>12365</v>
      </c>
      <c r="C1737" s="312" t="s">
        <v>9</v>
      </c>
      <c r="D1737" s="313">
        <v>13.15</v>
      </c>
    </row>
    <row r="1738" spans="1:4" s="293" customFormat="1" x14ac:dyDescent="0.3">
      <c r="A1738" s="310" t="s">
        <v>12366</v>
      </c>
      <c r="B1738" s="311" t="s">
        <v>12367</v>
      </c>
      <c r="C1738" s="312" t="s">
        <v>9</v>
      </c>
      <c r="D1738" s="313">
        <v>18.68</v>
      </c>
    </row>
    <row r="1739" spans="1:4" s="293" customFormat="1" ht="28.8" x14ac:dyDescent="0.3">
      <c r="A1739" s="310" t="s">
        <v>12368</v>
      </c>
      <c r="B1739" s="311" t="s">
        <v>23645</v>
      </c>
      <c r="C1739" s="312" t="s">
        <v>9</v>
      </c>
      <c r="D1739" s="313">
        <v>4.3600000000000003</v>
      </c>
    </row>
    <row r="1740" spans="1:4" s="293" customFormat="1" ht="28.8" x14ac:dyDescent="0.3">
      <c r="A1740" s="310" t="s">
        <v>12369</v>
      </c>
      <c r="B1740" s="311" t="s">
        <v>23646</v>
      </c>
      <c r="C1740" s="312" t="s">
        <v>9</v>
      </c>
      <c r="D1740" s="313">
        <v>6.24</v>
      </c>
    </row>
    <row r="1741" spans="1:4" s="293" customFormat="1" ht="28.8" x14ac:dyDescent="0.3">
      <c r="A1741" s="310" t="s">
        <v>12370</v>
      </c>
      <c r="B1741" s="311" t="s">
        <v>23647</v>
      </c>
      <c r="C1741" s="312" t="s">
        <v>9</v>
      </c>
      <c r="D1741" s="313">
        <v>7.27</v>
      </c>
    </row>
    <row r="1742" spans="1:4" s="293" customFormat="1" x14ac:dyDescent="0.3">
      <c r="A1742" s="310" t="s">
        <v>12371</v>
      </c>
      <c r="B1742" s="311" t="s">
        <v>23648</v>
      </c>
      <c r="C1742" s="312" t="s">
        <v>9</v>
      </c>
      <c r="D1742" s="313">
        <v>1.5</v>
      </c>
    </row>
    <row r="1743" spans="1:4" s="293" customFormat="1" x14ac:dyDescent="0.3">
      <c r="A1743" s="310" t="s">
        <v>12372</v>
      </c>
      <c r="B1743" s="311" t="s">
        <v>23649</v>
      </c>
      <c r="C1743" s="312" t="s">
        <v>9</v>
      </c>
      <c r="D1743" s="313">
        <v>2.3199999999999998</v>
      </c>
    </row>
    <row r="1744" spans="1:4" s="293" customFormat="1" x14ac:dyDescent="0.3">
      <c r="A1744" s="310" t="s">
        <v>12373</v>
      </c>
      <c r="B1744" s="311" t="s">
        <v>23650</v>
      </c>
      <c r="C1744" s="312" t="s">
        <v>9</v>
      </c>
      <c r="D1744" s="313">
        <v>2.87</v>
      </c>
    </row>
    <row r="1745" spans="1:4" s="293" customFormat="1" x14ac:dyDescent="0.3">
      <c r="A1745" s="310" t="s">
        <v>12374</v>
      </c>
      <c r="B1745" s="311" t="s">
        <v>23651</v>
      </c>
      <c r="C1745" s="312" t="s">
        <v>9</v>
      </c>
      <c r="D1745" s="313">
        <v>11.38</v>
      </c>
    </row>
    <row r="1746" spans="1:4" s="293" customFormat="1" x14ac:dyDescent="0.3">
      <c r="A1746" s="310" t="s">
        <v>12375</v>
      </c>
      <c r="B1746" s="311" t="s">
        <v>12376</v>
      </c>
      <c r="C1746" s="312" t="s">
        <v>9</v>
      </c>
      <c r="D1746" s="313">
        <v>3.4</v>
      </c>
    </row>
    <row r="1747" spans="1:4" s="293" customFormat="1" ht="28.8" x14ac:dyDescent="0.3">
      <c r="A1747" s="310" t="s">
        <v>12377</v>
      </c>
      <c r="B1747" s="311" t="s">
        <v>23652</v>
      </c>
      <c r="C1747" s="312" t="s">
        <v>9</v>
      </c>
      <c r="D1747" s="313">
        <v>322.99</v>
      </c>
    </row>
    <row r="1748" spans="1:4" s="293" customFormat="1" ht="28.8" x14ac:dyDescent="0.3">
      <c r="A1748" s="310" t="s">
        <v>12378</v>
      </c>
      <c r="B1748" s="311" t="s">
        <v>23653</v>
      </c>
      <c r="C1748" s="312" t="s">
        <v>9</v>
      </c>
      <c r="D1748" s="313">
        <v>9.58</v>
      </c>
    </row>
    <row r="1749" spans="1:4" s="293" customFormat="1" x14ac:dyDescent="0.3">
      <c r="A1749" s="310" t="s">
        <v>12379</v>
      </c>
      <c r="B1749" s="311" t="s">
        <v>12380</v>
      </c>
      <c r="C1749" s="312" t="s">
        <v>9</v>
      </c>
      <c r="D1749" s="313">
        <v>12.61</v>
      </c>
    </row>
    <row r="1750" spans="1:4" s="293" customFormat="1" ht="28.8" x14ac:dyDescent="0.3">
      <c r="A1750" s="310" t="s">
        <v>12381</v>
      </c>
      <c r="B1750" s="311" t="s">
        <v>12382</v>
      </c>
      <c r="C1750" s="312" t="s">
        <v>9</v>
      </c>
      <c r="D1750" s="313">
        <v>61.73</v>
      </c>
    </row>
    <row r="1751" spans="1:4" s="293" customFormat="1" ht="43.2" x14ac:dyDescent="0.3">
      <c r="A1751" s="310" t="s">
        <v>12383</v>
      </c>
      <c r="B1751" s="311" t="s">
        <v>12384</v>
      </c>
      <c r="C1751" s="312" t="s">
        <v>23231</v>
      </c>
      <c r="D1751" s="313">
        <v>805.02</v>
      </c>
    </row>
    <row r="1752" spans="1:4" s="293" customFormat="1" ht="28.8" x14ac:dyDescent="0.3">
      <c r="A1752" s="310" t="s">
        <v>12385</v>
      </c>
      <c r="B1752" s="311" t="s">
        <v>12386</v>
      </c>
      <c r="C1752" s="312" t="s">
        <v>9</v>
      </c>
      <c r="D1752" s="313">
        <v>58.75</v>
      </c>
    </row>
    <row r="1753" spans="1:4" s="293" customFormat="1" x14ac:dyDescent="0.3">
      <c r="A1753" s="310" t="s">
        <v>12387</v>
      </c>
      <c r="B1753" s="311" t="s">
        <v>12388</v>
      </c>
      <c r="C1753" s="312" t="s">
        <v>9</v>
      </c>
      <c r="D1753" s="313">
        <v>42.61</v>
      </c>
    </row>
    <row r="1754" spans="1:4" s="293" customFormat="1" ht="28.8" x14ac:dyDescent="0.3">
      <c r="A1754" s="310" t="s">
        <v>12389</v>
      </c>
      <c r="B1754" s="311" t="s">
        <v>12390</v>
      </c>
      <c r="C1754" s="312" t="s">
        <v>9</v>
      </c>
      <c r="D1754" s="313">
        <v>1220.94</v>
      </c>
    </row>
    <row r="1755" spans="1:4" s="293" customFormat="1" ht="28.8" x14ac:dyDescent="0.3">
      <c r="A1755" s="310" t="s">
        <v>12391</v>
      </c>
      <c r="B1755" s="311" t="s">
        <v>12392</v>
      </c>
      <c r="C1755" s="312" t="s">
        <v>9</v>
      </c>
      <c r="D1755" s="313">
        <v>66.790000000000006</v>
      </c>
    </row>
    <row r="1756" spans="1:4" s="293" customFormat="1" x14ac:dyDescent="0.3">
      <c r="A1756" s="310" t="s">
        <v>12393</v>
      </c>
      <c r="B1756" s="311" t="s">
        <v>23654</v>
      </c>
      <c r="C1756" s="312" t="s">
        <v>9</v>
      </c>
      <c r="D1756" s="313">
        <v>34.549999999999997</v>
      </c>
    </row>
    <row r="1757" spans="1:4" s="293" customFormat="1" x14ac:dyDescent="0.3">
      <c r="A1757" s="310" t="s">
        <v>12394</v>
      </c>
      <c r="B1757" s="311" t="s">
        <v>23655</v>
      </c>
      <c r="C1757" s="312" t="s">
        <v>9</v>
      </c>
      <c r="D1757" s="313">
        <v>6.28</v>
      </c>
    </row>
    <row r="1758" spans="1:4" s="293" customFormat="1" x14ac:dyDescent="0.3">
      <c r="A1758" s="310" t="s">
        <v>12395</v>
      </c>
      <c r="B1758" s="311" t="s">
        <v>12396</v>
      </c>
      <c r="C1758" s="312" t="s">
        <v>9</v>
      </c>
      <c r="D1758" s="313">
        <v>42.07</v>
      </c>
    </row>
    <row r="1759" spans="1:4" s="293" customFormat="1" ht="28.8" x14ac:dyDescent="0.3">
      <c r="A1759" s="310" t="s">
        <v>12397</v>
      </c>
      <c r="B1759" s="311" t="s">
        <v>23656</v>
      </c>
      <c r="C1759" s="312" t="s">
        <v>9</v>
      </c>
      <c r="D1759" s="313">
        <v>66.349999999999994</v>
      </c>
    </row>
    <row r="1760" spans="1:4" s="293" customFormat="1" ht="28.8" x14ac:dyDescent="0.3">
      <c r="A1760" s="310" t="s">
        <v>12398</v>
      </c>
      <c r="B1760" s="311" t="s">
        <v>12399</v>
      </c>
      <c r="C1760" s="312" t="s">
        <v>9</v>
      </c>
      <c r="D1760" s="313">
        <v>43.86</v>
      </c>
    </row>
    <row r="1761" spans="1:4" s="293" customFormat="1" ht="28.8" x14ac:dyDescent="0.3">
      <c r="A1761" s="310" t="s">
        <v>23657</v>
      </c>
      <c r="B1761" s="311" t="s">
        <v>23658</v>
      </c>
      <c r="C1761" s="312" t="s">
        <v>9</v>
      </c>
      <c r="D1761" s="313">
        <v>60.03</v>
      </c>
    </row>
    <row r="1762" spans="1:4" s="293" customFormat="1" ht="28.8" x14ac:dyDescent="0.3">
      <c r="A1762" s="310" t="s">
        <v>12400</v>
      </c>
      <c r="B1762" s="311" t="s">
        <v>12401</v>
      </c>
      <c r="C1762" s="312" t="s">
        <v>9</v>
      </c>
      <c r="D1762" s="313">
        <v>65.83</v>
      </c>
    </row>
    <row r="1763" spans="1:4" s="293" customFormat="1" x14ac:dyDescent="0.3">
      <c r="A1763" s="310" t="s">
        <v>12402</v>
      </c>
      <c r="B1763" s="311" t="s">
        <v>12403</v>
      </c>
      <c r="C1763" s="312" t="s">
        <v>9</v>
      </c>
      <c r="D1763" s="313">
        <v>8.64</v>
      </c>
    </row>
    <row r="1764" spans="1:4" s="293" customFormat="1" x14ac:dyDescent="0.3">
      <c r="A1764" s="310" t="s">
        <v>12404</v>
      </c>
      <c r="B1764" s="311" t="s">
        <v>12405</v>
      </c>
      <c r="C1764" s="312" t="s">
        <v>18</v>
      </c>
      <c r="D1764" s="313">
        <v>17.88</v>
      </c>
    </row>
    <row r="1765" spans="1:4" s="293" customFormat="1" x14ac:dyDescent="0.3">
      <c r="A1765" s="310" t="s">
        <v>12406</v>
      </c>
      <c r="B1765" s="311" t="s">
        <v>12407</v>
      </c>
      <c r="C1765" s="312" t="s">
        <v>9</v>
      </c>
      <c r="D1765" s="313">
        <v>79</v>
      </c>
    </row>
    <row r="1766" spans="1:4" s="293" customFormat="1" x14ac:dyDescent="0.3">
      <c r="A1766" s="310" t="s">
        <v>12408</v>
      </c>
      <c r="B1766" s="311" t="s">
        <v>12409</v>
      </c>
      <c r="C1766" s="312" t="s">
        <v>9</v>
      </c>
      <c r="D1766" s="313">
        <v>45.28</v>
      </c>
    </row>
    <row r="1767" spans="1:4" s="293" customFormat="1" x14ac:dyDescent="0.3">
      <c r="A1767" s="310" t="s">
        <v>12410</v>
      </c>
      <c r="B1767" s="311" t="s">
        <v>23659</v>
      </c>
      <c r="C1767" s="312" t="s">
        <v>9</v>
      </c>
      <c r="D1767" s="313">
        <v>14.03</v>
      </c>
    </row>
    <row r="1768" spans="1:4" s="293" customFormat="1" ht="43.2" x14ac:dyDescent="0.3">
      <c r="A1768" s="310" t="s">
        <v>12411</v>
      </c>
      <c r="B1768" s="311" t="s">
        <v>12412</v>
      </c>
      <c r="C1768" s="312" t="s">
        <v>9</v>
      </c>
      <c r="D1768" s="313">
        <v>72.819999999999993</v>
      </c>
    </row>
    <row r="1769" spans="1:4" s="293" customFormat="1" ht="43.2" x14ac:dyDescent="0.3">
      <c r="A1769" s="310" t="s">
        <v>12413</v>
      </c>
      <c r="B1769" s="311" t="s">
        <v>12414</v>
      </c>
      <c r="C1769" s="312" t="s">
        <v>9</v>
      </c>
      <c r="D1769" s="313">
        <v>29.12</v>
      </c>
    </row>
    <row r="1770" spans="1:4" s="293" customFormat="1" x14ac:dyDescent="0.3">
      <c r="A1770" s="310" t="s">
        <v>12415</v>
      </c>
      <c r="B1770" s="311" t="s">
        <v>12416</v>
      </c>
      <c r="C1770" s="312" t="s">
        <v>9</v>
      </c>
      <c r="D1770" s="313">
        <v>5.71</v>
      </c>
    </row>
    <row r="1771" spans="1:4" s="293" customFormat="1" ht="43.2" x14ac:dyDescent="0.3">
      <c r="A1771" s="310" t="s">
        <v>12417</v>
      </c>
      <c r="B1771" s="311" t="s">
        <v>12418</v>
      </c>
      <c r="C1771" s="312" t="s">
        <v>9</v>
      </c>
      <c r="D1771" s="313">
        <v>1189.6199999999999</v>
      </c>
    </row>
    <row r="1772" spans="1:4" s="293" customFormat="1" ht="28.8" x14ac:dyDescent="0.3">
      <c r="A1772" s="310" t="s">
        <v>12419</v>
      </c>
      <c r="B1772" s="311" t="s">
        <v>12420</v>
      </c>
      <c r="C1772" s="312" t="s">
        <v>9</v>
      </c>
      <c r="D1772" s="313">
        <v>249.98</v>
      </c>
    </row>
    <row r="1773" spans="1:4" s="293" customFormat="1" ht="28.8" x14ac:dyDescent="0.3">
      <c r="A1773" s="310" t="s">
        <v>12421</v>
      </c>
      <c r="B1773" s="311" t="s">
        <v>12422</v>
      </c>
      <c r="C1773" s="312" t="s">
        <v>9</v>
      </c>
      <c r="D1773" s="313">
        <v>73.59</v>
      </c>
    </row>
    <row r="1774" spans="1:4" s="293" customFormat="1" x14ac:dyDescent="0.3">
      <c r="A1774" s="310" t="s">
        <v>12423</v>
      </c>
      <c r="B1774" s="311" t="s">
        <v>12424</v>
      </c>
      <c r="C1774" s="312" t="s">
        <v>9</v>
      </c>
      <c r="D1774" s="313">
        <v>75.569999999999993</v>
      </c>
    </row>
    <row r="1775" spans="1:4" s="293" customFormat="1" x14ac:dyDescent="0.3">
      <c r="A1775" s="310" t="s">
        <v>12425</v>
      </c>
      <c r="B1775" s="311" t="s">
        <v>12426</v>
      </c>
      <c r="C1775" s="312" t="s">
        <v>16</v>
      </c>
      <c r="D1775" s="313">
        <v>64.56</v>
      </c>
    </row>
    <row r="1776" spans="1:4" s="293" customFormat="1" x14ac:dyDescent="0.3">
      <c r="A1776" s="310" t="s">
        <v>12427</v>
      </c>
      <c r="B1776" s="311" t="s">
        <v>12428</v>
      </c>
      <c r="C1776" s="312" t="s">
        <v>16</v>
      </c>
      <c r="D1776" s="313">
        <v>85.36</v>
      </c>
    </row>
    <row r="1777" spans="1:4" s="293" customFormat="1" x14ac:dyDescent="0.3">
      <c r="A1777" s="310" t="s">
        <v>12429</v>
      </c>
      <c r="B1777" s="311" t="s">
        <v>12430</v>
      </c>
      <c r="C1777" s="312" t="s">
        <v>16</v>
      </c>
      <c r="D1777" s="313">
        <v>66.92</v>
      </c>
    </row>
    <row r="1778" spans="1:4" s="293" customFormat="1" x14ac:dyDescent="0.3">
      <c r="A1778" s="310" t="s">
        <v>12431</v>
      </c>
      <c r="B1778" s="311" t="s">
        <v>12432</v>
      </c>
      <c r="C1778" s="312" t="s">
        <v>16</v>
      </c>
      <c r="D1778" s="313">
        <v>83.75</v>
      </c>
    </row>
    <row r="1779" spans="1:4" s="293" customFormat="1" x14ac:dyDescent="0.3">
      <c r="A1779" s="310" t="s">
        <v>12433</v>
      </c>
      <c r="B1779" s="311" t="s">
        <v>12434</v>
      </c>
      <c r="C1779" s="312" t="s">
        <v>16</v>
      </c>
      <c r="D1779" s="313">
        <v>112.69</v>
      </c>
    </row>
    <row r="1780" spans="1:4" s="293" customFormat="1" x14ac:dyDescent="0.3">
      <c r="A1780" s="310" t="s">
        <v>12435</v>
      </c>
      <c r="B1780" s="311" t="s">
        <v>12436</v>
      </c>
      <c r="C1780" s="312" t="s">
        <v>16</v>
      </c>
      <c r="D1780" s="313">
        <v>231.05</v>
      </c>
    </row>
    <row r="1781" spans="1:4" s="293" customFormat="1" x14ac:dyDescent="0.3">
      <c r="A1781" s="310" t="s">
        <v>12437</v>
      </c>
      <c r="B1781" s="311" t="s">
        <v>12438</v>
      </c>
      <c r="C1781" s="312" t="s">
        <v>16</v>
      </c>
      <c r="D1781" s="313">
        <v>96.45</v>
      </c>
    </row>
    <row r="1782" spans="1:4" s="293" customFormat="1" x14ac:dyDescent="0.3">
      <c r="A1782" s="310" t="s">
        <v>12439</v>
      </c>
      <c r="B1782" s="311" t="s">
        <v>12440</v>
      </c>
      <c r="C1782" s="312" t="s">
        <v>16</v>
      </c>
      <c r="D1782" s="313">
        <v>413.52</v>
      </c>
    </row>
    <row r="1783" spans="1:4" s="293" customFormat="1" x14ac:dyDescent="0.3">
      <c r="A1783" s="310" t="s">
        <v>12441</v>
      </c>
      <c r="B1783" s="311" t="s">
        <v>12442</v>
      </c>
      <c r="C1783" s="312" t="s">
        <v>16</v>
      </c>
      <c r="D1783" s="313">
        <v>108.35</v>
      </c>
    </row>
    <row r="1784" spans="1:4" s="293" customFormat="1" x14ac:dyDescent="0.3">
      <c r="A1784" s="310" t="s">
        <v>12443</v>
      </c>
      <c r="B1784" s="311" t="s">
        <v>12444</v>
      </c>
      <c r="C1784" s="312" t="s">
        <v>16</v>
      </c>
      <c r="D1784" s="313">
        <v>117.06</v>
      </c>
    </row>
    <row r="1785" spans="1:4" s="293" customFormat="1" x14ac:dyDescent="0.3">
      <c r="A1785" s="310" t="s">
        <v>12445</v>
      </c>
      <c r="B1785" s="311" t="s">
        <v>12446</v>
      </c>
      <c r="C1785" s="312" t="s">
        <v>16</v>
      </c>
      <c r="D1785" s="313">
        <v>198.15</v>
      </c>
    </row>
    <row r="1786" spans="1:4" s="293" customFormat="1" x14ac:dyDescent="0.3">
      <c r="A1786" s="310" t="s">
        <v>12447</v>
      </c>
      <c r="B1786" s="311" t="s">
        <v>12448</v>
      </c>
      <c r="C1786" s="312" t="s">
        <v>16</v>
      </c>
      <c r="D1786" s="313">
        <v>366.8</v>
      </c>
    </row>
    <row r="1787" spans="1:4" s="293" customFormat="1" x14ac:dyDescent="0.3">
      <c r="A1787" s="310" t="s">
        <v>12449</v>
      </c>
      <c r="B1787" s="311" t="s">
        <v>12450</v>
      </c>
      <c r="C1787" s="312" t="s">
        <v>16</v>
      </c>
      <c r="D1787" s="313">
        <v>96.21</v>
      </c>
    </row>
    <row r="1788" spans="1:4" s="293" customFormat="1" x14ac:dyDescent="0.3">
      <c r="A1788" s="310" t="s">
        <v>12451</v>
      </c>
      <c r="B1788" s="311" t="s">
        <v>12452</v>
      </c>
      <c r="C1788" s="312" t="s">
        <v>16</v>
      </c>
      <c r="D1788" s="313">
        <v>162.63999999999999</v>
      </c>
    </row>
    <row r="1789" spans="1:4" s="293" customFormat="1" x14ac:dyDescent="0.3">
      <c r="A1789" s="310" t="s">
        <v>12453</v>
      </c>
      <c r="B1789" s="311" t="s">
        <v>12454</v>
      </c>
      <c r="C1789" s="312" t="s">
        <v>16</v>
      </c>
      <c r="D1789" s="313">
        <v>356.28</v>
      </c>
    </row>
    <row r="1790" spans="1:4" s="293" customFormat="1" x14ac:dyDescent="0.3">
      <c r="A1790" s="310" t="s">
        <v>12455</v>
      </c>
      <c r="B1790" s="311" t="s">
        <v>12456</v>
      </c>
      <c r="C1790" s="312" t="s">
        <v>16</v>
      </c>
      <c r="D1790" s="313">
        <v>482.56</v>
      </c>
    </row>
    <row r="1791" spans="1:4" s="293" customFormat="1" x14ac:dyDescent="0.3">
      <c r="A1791" s="310" t="s">
        <v>12457</v>
      </c>
      <c r="B1791" s="311" t="s">
        <v>12458</v>
      </c>
      <c r="C1791" s="312" t="s">
        <v>16</v>
      </c>
      <c r="D1791" s="313">
        <v>147.97</v>
      </c>
    </row>
    <row r="1792" spans="1:4" s="293" customFormat="1" x14ac:dyDescent="0.3">
      <c r="A1792" s="310" t="s">
        <v>12459</v>
      </c>
      <c r="B1792" s="311" t="s">
        <v>12460</v>
      </c>
      <c r="C1792" s="312" t="s">
        <v>16</v>
      </c>
      <c r="D1792" s="313">
        <v>264.3</v>
      </c>
    </row>
    <row r="1793" spans="1:4" s="293" customFormat="1" x14ac:dyDescent="0.3">
      <c r="A1793" s="310" t="s">
        <v>12461</v>
      </c>
      <c r="B1793" s="311" t="s">
        <v>12462</v>
      </c>
      <c r="C1793" s="312" t="s">
        <v>16</v>
      </c>
      <c r="D1793" s="313">
        <v>453.79</v>
      </c>
    </row>
    <row r="1794" spans="1:4" s="293" customFormat="1" x14ac:dyDescent="0.3">
      <c r="A1794" s="310" t="s">
        <v>12463</v>
      </c>
      <c r="B1794" s="311" t="s">
        <v>12464</v>
      </c>
      <c r="C1794" s="312" t="s">
        <v>16</v>
      </c>
      <c r="D1794" s="313">
        <v>652.17999999999995</v>
      </c>
    </row>
    <row r="1795" spans="1:4" s="293" customFormat="1" x14ac:dyDescent="0.3">
      <c r="A1795" s="310" t="s">
        <v>12465</v>
      </c>
      <c r="B1795" s="311" t="s">
        <v>12466</v>
      </c>
      <c r="C1795" s="312" t="s">
        <v>9</v>
      </c>
      <c r="D1795" s="313">
        <v>923.42</v>
      </c>
    </row>
    <row r="1796" spans="1:4" s="293" customFormat="1" x14ac:dyDescent="0.3">
      <c r="A1796" s="310" t="s">
        <v>12467</v>
      </c>
      <c r="B1796" s="311" t="s">
        <v>12468</v>
      </c>
      <c r="C1796" s="312" t="s">
        <v>16</v>
      </c>
      <c r="D1796" s="313">
        <v>509.52</v>
      </c>
    </row>
    <row r="1797" spans="1:4" s="293" customFormat="1" x14ac:dyDescent="0.3">
      <c r="A1797" s="310" t="s">
        <v>12469</v>
      </c>
      <c r="B1797" s="311" t="s">
        <v>12470</v>
      </c>
      <c r="C1797" s="312" t="s">
        <v>16</v>
      </c>
      <c r="D1797" s="313">
        <v>746.59</v>
      </c>
    </row>
    <row r="1798" spans="1:4" s="293" customFormat="1" x14ac:dyDescent="0.3">
      <c r="A1798" s="310" t="s">
        <v>12471</v>
      </c>
      <c r="B1798" s="311" t="s">
        <v>12472</v>
      </c>
      <c r="C1798" s="312" t="s">
        <v>9</v>
      </c>
      <c r="D1798" s="313">
        <v>178.42</v>
      </c>
    </row>
    <row r="1799" spans="1:4" s="293" customFormat="1" x14ac:dyDescent="0.3">
      <c r="A1799" s="310" t="s">
        <v>12473</v>
      </c>
      <c r="B1799" s="311" t="s">
        <v>12474</v>
      </c>
      <c r="C1799" s="312" t="s">
        <v>9</v>
      </c>
      <c r="D1799" s="313">
        <v>361.24</v>
      </c>
    </row>
    <row r="1800" spans="1:4" s="293" customFormat="1" x14ac:dyDescent="0.3">
      <c r="A1800" s="310" t="s">
        <v>12475</v>
      </c>
      <c r="B1800" s="311" t="s">
        <v>12476</v>
      </c>
      <c r="C1800" s="312" t="s">
        <v>9</v>
      </c>
      <c r="D1800" s="313">
        <v>631.51</v>
      </c>
    </row>
    <row r="1801" spans="1:4" s="293" customFormat="1" ht="28.8" x14ac:dyDescent="0.3">
      <c r="A1801" s="310" t="s">
        <v>12477</v>
      </c>
      <c r="B1801" s="311" t="s">
        <v>12478</v>
      </c>
      <c r="C1801" s="312" t="s">
        <v>9</v>
      </c>
      <c r="D1801" s="313">
        <v>832.75</v>
      </c>
    </row>
    <row r="1802" spans="1:4" s="293" customFormat="1" x14ac:dyDescent="0.3">
      <c r="A1802" s="310" t="s">
        <v>12479</v>
      </c>
      <c r="B1802" s="311" t="s">
        <v>12480</v>
      </c>
      <c r="C1802" s="312" t="s">
        <v>16</v>
      </c>
      <c r="D1802" s="313">
        <v>120.3</v>
      </c>
    </row>
    <row r="1803" spans="1:4" s="293" customFormat="1" x14ac:dyDescent="0.3">
      <c r="A1803" s="310" t="s">
        <v>12481</v>
      </c>
      <c r="B1803" s="311" t="s">
        <v>12482</v>
      </c>
      <c r="C1803" s="312" t="s">
        <v>9</v>
      </c>
      <c r="D1803" s="313">
        <v>80.44</v>
      </c>
    </row>
    <row r="1804" spans="1:4" s="293" customFormat="1" x14ac:dyDescent="0.3">
      <c r="A1804" s="310" t="s">
        <v>12483</v>
      </c>
      <c r="B1804" s="311" t="s">
        <v>12484</v>
      </c>
      <c r="C1804" s="312" t="s">
        <v>16</v>
      </c>
      <c r="D1804" s="313">
        <v>23.51</v>
      </c>
    </row>
    <row r="1805" spans="1:4" s="293" customFormat="1" ht="28.8" x14ac:dyDescent="0.3">
      <c r="A1805" s="310" t="s">
        <v>12485</v>
      </c>
      <c r="B1805" s="311" t="s">
        <v>12486</v>
      </c>
      <c r="C1805" s="312" t="s">
        <v>9</v>
      </c>
      <c r="D1805" s="313">
        <v>364.38</v>
      </c>
    </row>
    <row r="1806" spans="1:4" s="293" customFormat="1" x14ac:dyDescent="0.3">
      <c r="A1806" s="310" t="s">
        <v>12487</v>
      </c>
      <c r="B1806" s="311" t="s">
        <v>12488</v>
      </c>
      <c r="C1806" s="312" t="s">
        <v>16</v>
      </c>
      <c r="D1806" s="313">
        <v>159.22</v>
      </c>
    </row>
    <row r="1807" spans="1:4" s="293" customFormat="1" x14ac:dyDescent="0.3">
      <c r="A1807" s="310" t="s">
        <v>12489</v>
      </c>
      <c r="B1807" s="311" t="s">
        <v>12490</v>
      </c>
      <c r="C1807" s="312" t="s">
        <v>16</v>
      </c>
      <c r="D1807" s="313">
        <v>226.6</v>
      </c>
    </row>
    <row r="1808" spans="1:4" s="293" customFormat="1" x14ac:dyDescent="0.3">
      <c r="A1808" s="310" t="s">
        <v>12491</v>
      </c>
      <c r="B1808" s="311" t="s">
        <v>12492</v>
      </c>
      <c r="C1808" s="312" t="s">
        <v>16</v>
      </c>
      <c r="D1808" s="313">
        <v>283.55</v>
      </c>
    </row>
    <row r="1809" spans="1:4" s="293" customFormat="1" x14ac:dyDescent="0.3">
      <c r="A1809" s="310" t="s">
        <v>12493</v>
      </c>
      <c r="B1809" s="311" t="s">
        <v>12494</v>
      </c>
      <c r="C1809" s="312" t="s">
        <v>16</v>
      </c>
      <c r="D1809" s="313">
        <v>390.08</v>
      </c>
    </row>
    <row r="1810" spans="1:4" s="293" customFormat="1" x14ac:dyDescent="0.3">
      <c r="A1810" s="310" t="s">
        <v>12495</v>
      </c>
      <c r="B1810" s="311" t="s">
        <v>12496</v>
      </c>
      <c r="C1810" s="312" t="s">
        <v>16</v>
      </c>
      <c r="D1810" s="313">
        <v>462.69</v>
      </c>
    </row>
    <row r="1811" spans="1:4" s="293" customFormat="1" x14ac:dyDescent="0.3">
      <c r="A1811" s="310" t="s">
        <v>12497</v>
      </c>
      <c r="B1811" s="311" t="s">
        <v>12498</v>
      </c>
      <c r="C1811" s="312" t="s">
        <v>16</v>
      </c>
      <c r="D1811" s="313">
        <v>672.71</v>
      </c>
    </row>
    <row r="1812" spans="1:4" s="293" customFormat="1" x14ac:dyDescent="0.3">
      <c r="A1812" s="310" t="s">
        <v>12499</v>
      </c>
      <c r="B1812" s="311" t="s">
        <v>12500</v>
      </c>
      <c r="C1812" s="312" t="s">
        <v>16</v>
      </c>
      <c r="D1812" s="313">
        <v>685.52</v>
      </c>
    </row>
    <row r="1813" spans="1:4" s="293" customFormat="1" x14ac:dyDescent="0.3">
      <c r="A1813" s="310" t="s">
        <v>12501</v>
      </c>
      <c r="B1813" s="311" t="s">
        <v>12502</v>
      </c>
      <c r="C1813" s="312" t="s">
        <v>16</v>
      </c>
      <c r="D1813" s="313">
        <v>931.07</v>
      </c>
    </row>
    <row r="1814" spans="1:4" s="293" customFormat="1" x14ac:dyDescent="0.3">
      <c r="A1814" s="310" t="s">
        <v>12503</v>
      </c>
      <c r="B1814" s="311" t="s">
        <v>12504</v>
      </c>
      <c r="C1814" s="312" t="s">
        <v>16</v>
      </c>
      <c r="D1814" s="313">
        <v>33.909999999999997</v>
      </c>
    </row>
    <row r="1815" spans="1:4" s="293" customFormat="1" x14ac:dyDescent="0.3">
      <c r="A1815" s="310" t="s">
        <v>12505</v>
      </c>
      <c r="B1815" s="311" t="s">
        <v>12506</v>
      </c>
      <c r="C1815" s="312" t="s">
        <v>16</v>
      </c>
      <c r="D1815" s="313">
        <v>42.87</v>
      </c>
    </row>
    <row r="1816" spans="1:4" s="293" customFormat="1" x14ac:dyDescent="0.3">
      <c r="A1816" s="310" t="s">
        <v>12507</v>
      </c>
      <c r="B1816" s="311" t="s">
        <v>12508</v>
      </c>
      <c r="C1816" s="312" t="s">
        <v>16</v>
      </c>
      <c r="D1816" s="313">
        <v>77.819999999999993</v>
      </c>
    </row>
    <row r="1817" spans="1:4" s="293" customFormat="1" ht="28.8" x14ac:dyDescent="0.3">
      <c r="A1817" s="310" t="s">
        <v>12509</v>
      </c>
      <c r="B1817" s="311" t="s">
        <v>23660</v>
      </c>
      <c r="C1817" s="312" t="s">
        <v>9</v>
      </c>
      <c r="D1817" s="313">
        <v>982.87</v>
      </c>
    </row>
    <row r="1818" spans="1:4" s="293" customFormat="1" ht="28.8" x14ac:dyDescent="0.3">
      <c r="A1818" s="310" t="s">
        <v>12510</v>
      </c>
      <c r="B1818" s="311" t="s">
        <v>23661</v>
      </c>
      <c r="C1818" s="312" t="s">
        <v>9</v>
      </c>
      <c r="D1818" s="313">
        <v>738.67</v>
      </c>
    </row>
    <row r="1819" spans="1:4" s="293" customFormat="1" ht="28.8" x14ac:dyDescent="0.3">
      <c r="A1819" s="310" t="s">
        <v>12511</v>
      </c>
      <c r="B1819" s="311" t="s">
        <v>23662</v>
      </c>
      <c r="C1819" s="312" t="s">
        <v>9</v>
      </c>
      <c r="D1819" s="313">
        <v>551.27</v>
      </c>
    </row>
    <row r="1820" spans="1:4" s="293" customFormat="1" x14ac:dyDescent="0.3">
      <c r="A1820" s="310" t="s">
        <v>12512</v>
      </c>
      <c r="B1820" s="311" t="s">
        <v>23663</v>
      </c>
      <c r="C1820" s="312" t="s">
        <v>9</v>
      </c>
      <c r="D1820" s="313">
        <v>1267.0999999999999</v>
      </c>
    </row>
    <row r="1821" spans="1:4" s="293" customFormat="1" x14ac:dyDescent="0.3">
      <c r="A1821" s="310" t="s">
        <v>12513</v>
      </c>
      <c r="B1821" s="311" t="s">
        <v>12514</v>
      </c>
      <c r="C1821" s="312" t="s">
        <v>16</v>
      </c>
      <c r="D1821" s="313">
        <v>1017.3</v>
      </c>
    </row>
    <row r="1822" spans="1:4" s="293" customFormat="1" ht="57.6" x14ac:dyDescent="0.3">
      <c r="A1822" s="310" t="s">
        <v>23664</v>
      </c>
      <c r="B1822" s="311" t="s">
        <v>23665</v>
      </c>
      <c r="C1822" s="312" t="s">
        <v>9</v>
      </c>
      <c r="D1822" s="313">
        <v>2653.61</v>
      </c>
    </row>
    <row r="1823" spans="1:4" s="293" customFormat="1" ht="57.6" x14ac:dyDescent="0.3">
      <c r="A1823" s="310" t="s">
        <v>23666</v>
      </c>
      <c r="B1823" s="311" t="s">
        <v>23667</v>
      </c>
      <c r="C1823" s="312" t="s">
        <v>9</v>
      </c>
      <c r="D1823" s="313">
        <v>3463.4</v>
      </c>
    </row>
    <row r="1824" spans="1:4" s="293" customFormat="1" ht="57.6" x14ac:dyDescent="0.3">
      <c r="A1824" s="310" t="s">
        <v>23668</v>
      </c>
      <c r="B1824" s="311" t="s">
        <v>23669</v>
      </c>
      <c r="C1824" s="312" t="s">
        <v>9</v>
      </c>
      <c r="D1824" s="313">
        <v>1237.8499999999999</v>
      </c>
    </row>
    <row r="1825" spans="1:4" s="293" customFormat="1" ht="57.6" x14ac:dyDescent="0.3">
      <c r="A1825" s="310" t="s">
        <v>23670</v>
      </c>
      <c r="B1825" s="311" t="s">
        <v>23671</v>
      </c>
      <c r="C1825" s="312" t="s">
        <v>9</v>
      </c>
      <c r="D1825" s="313">
        <v>1781.65</v>
      </c>
    </row>
    <row r="1826" spans="1:4" s="293" customFormat="1" ht="28.8" x14ac:dyDescent="0.3">
      <c r="A1826" s="310" t="s">
        <v>12515</v>
      </c>
      <c r="B1826" s="311" t="s">
        <v>12516</v>
      </c>
      <c r="C1826" s="312" t="s">
        <v>9</v>
      </c>
      <c r="D1826" s="313">
        <v>446.59</v>
      </c>
    </row>
    <row r="1827" spans="1:4" s="293" customFormat="1" ht="28.8" x14ac:dyDescent="0.3">
      <c r="A1827" s="310" t="s">
        <v>12517</v>
      </c>
      <c r="B1827" s="311" t="s">
        <v>12518</v>
      </c>
      <c r="C1827" s="312" t="s">
        <v>9</v>
      </c>
      <c r="D1827" s="313">
        <v>890.2</v>
      </c>
    </row>
    <row r="1828" spans="1:4" s="293" customFormat="1" x14ac:dyDescent="0.3">
      <c r="A1828" s="310" t="s">
        <v>12519</v>
      </c>
      <c r="B1828" s="311" t="s">
        <v>12520</v>
      </c>
      <c r="C1828" s="312" t="s">
        <v>9</v>
      </c>
      <c r="D1828" s="313">
        <v>1106.21</v>
      </c>
    </row>
    <row r="1829" spans="1:4" s="293" customFormat="1" ht="28.8" x14ac:dyDescent="0.3">
      <c r="A1829" s="310" t="s">
        <v>12521</v>
      </c>
      <c r="B1829" s="311" t="s">
        <v>12522</v>
      </c>
      <c r="C1829" s="312" t="s">
        <v>16</v>
      </c>
      <c r="D1829" s="313">
        <v>891.03</v>
      </c>
    </row>
    <row r="1830" spans="1:4" s="293" customFormat="1" ht="28.8" x14ac:dyDescent="0.3">
      <c r="A1830" s="310" t="s">
        <v>12523</v>
      </c>
      <c r="B1830" s="311" t="s">
        <v>12524</v>
      </c>
      <c r="C1830" s="312" t="s">
        <v>9</v>
      </c>
      <c r="D1830" s="313">
        <v>373.02</v>
      </c>
    </row>
    <row r="1831" spans="1:4" s="293" customFormat="1" ht="28.8" x14ac:dyDescent="0.3">
      <c r="A1831" s="310" t="s">
        <v>12525</v>
      </c>
      <c r="B1831" s="311" t="s">
        <v>12526</v>
      </c>
      <c r="C1831" s="312" t="s">
        <v>9</v>
      </c>
      <c r="D1831" s="313">
        <v>267.95</v>
      </c>
    </row>
    <row r="1832" spans="1:4" s="293" customFormat="1" ht="28.8" x14ac:dyDescent="0.3">
      <c r="A1832" s="310" t="s">
        <v>12527</v>
      </c>
      <c r="B1832" s="311" t="s">
        <v>12528</v>
      </c>
      <c r="C1832" s="312" t="s">
        <v>9</v>
      </c>
      <c r="D1832" s="313">
        <v>206.11</v>
      </c>
    </row>
    <row r="1833" spans="1:4" s="293" customFormat="1" ht="28.8" x14ac:dyDescent="0.3">
      <c r="A1833" s="310" t="s">
        <v>12529</v>
      </c>
      <c r="B1833" s="311" t="s">
        <v>12530</v>
      </c>
      <c r="C1833" s="312" t="s">
        <v>9</v>
      </c>
      <c r="D1833" s="313">
        <v>685.38</v>
      </c>
    </row>
    <row r="1834" spans="1:4" s="293" customFormat="1" ht="28.8" x14ac:dyDescent="0.3">
      <c r="A1834" s="310" t="s">
        <v>12531</v>
      </c>
      <c r="B1834" s="311" t="s">
        <v>12532</v>
      </c>
      <c r="C1834" s="312" t="s">
        <v>9</v>
      </c>
      <c r="D1834" s="313">
        <v>311.29000000000002</v>
      </c>
    </row>
    <row r="1835" spans="1:4" s="293" customFormat="1" ht="28.8" x14ac:dyDescent="0.3">
      <c r="A1835" s="310" t="s">
        <v>12533</v>
      </c>
      <c r="B1835" s="311" t="s">
        <v>12534</v>
      </c>
      <c r="C1835" s="312" t="s">
        <v>9</v>
      </c>
      <c r="D1835" s="313">
        <v>685.64</v>
      </c>
    </row>
    <row r="1836" spans="1:4" s="293" customFormat="1" ht="28.8" x14ac:dyDescent="0.3">
      <c r="A1836" s="310" t="s">
        <v>12535</v>
      </c>
      <c r="B1836" s="311" t="s">
        <v>12536</v>
      </c>
      <c r="C1836" s="312" t="s">
        <v>9</v>
      </c>
      <c r="D1836" s="313">
        <v>1167.8399999999999</v>
      </c>
    </row>
    <row r="1837" spans="1:4" s="293" customFormat="1" ht="28.8" x14ac:dyDescent="0.3">
      <c r="A1837" s="310" t="s">
        <v>12537</v>
      </c>
      <c r="B1837" s="311" t="s">
        <v>12538</v>
      </c>
      <c r="C1837" s="312" t="s">
        <v>9</v>
      </c>
      <c r="D1837" s="313">
        <v>2044.12</v>
      </c>
    </row>
    <row r="1838" spans="1:4" s="293" customFormat="1" x14ac:dyDescent="0.3">
      <c r="A1838" s="310" t="s">
        <v>12539</v>
      </c>
      <c r="B1838" s="311" t="s">
        <v>12540</v>
      </c>
      <c r="C1838" s="312" t="s">
        <v>16</v>
      </c>
      <c r="D1838" s="313">
        <v>2041.99</v>
      </c>
    </row>
    <row r="1839" spans="1:4" s="293" customFormat="1" ht="43.2" x14ac:dyDescent="0.3">
      <c r="A1839" s="310" t="s">
        <v>12541</v>
      </c>
      <c r="B1839" s="311" t="s">
        <v>12542</v>
      </c>
      <c r="C1839" s="312" t="s">
        <v>9</v>
      </c>
      <c r="D1839" s="313">
        <v>438.78</v>
      </c>
    </row>
    <row r="1840" spans="1:4" s="293" customFormat="1" ht="28.8" x14ac:dyDescent="0.3">
      <c r="A1840" s="310" t="s">
        <v>12543</v>
      </c>
      <c r="B1840" s="311" t="s">
        <v>12544</v>
      </c>
      <c r="C1840" s="312" t="s">
        <v>9</v>
      </c>
      <c r="D1840" s="313">
        <v>521.9</v>
      </c>
    </row>
    <row r="1841" spans="1:4" s="293" customFormat="1" ht="28.8" x14ac:dyDescent="0.3">
      <c r="A1841" s="310" t="s">
        <v>12545</v>
      </c>
      <c r="B1841" s="311" t="s">
        <v>12546</v>
      </c>
      <c r="C1841" s="312" t="s">
        <v>9</v>
      </c>
      <c r="D1841" s="313">
        <v>1649.36</v>
      </c>
    </row>
    <row r="1842" spans="1:4" s="293" customFormat="1" x14ac:dyDescent="0.3">
      <c r="A1842" s="310" t="s">
        <v>12547</v>
      </c>
      <c r="B1842" s="311" t="s">
        <v>12548</v>
      </c>
      <c r="C1842" s="312" t="s">
        <v>9</v>
      </c>
      <c r="D1842" s="313">
        <v>785.99</v>
      </c>
    </row>
    <row r="1843" spans="1:4" s="293" customFormat="1" ht="28.8" x14ac:dyDescent="0.3">
      <c r="A1843" s="310" t="s">
        <v>12549</v>
      </c>
      <c r="B1843" s="311" t="s">
        <v>12550</v>
      </c>
      <c r="C1843" s="312" t="s">
        <v>9</v>
      </c>
      <c r="D1843" s="313">
        <v>4601.53</v>
      </c>
    </row>
    <row r="1844" spans="1:4" s="293" customFormat="1" ht="28.8" x14ac:dyDescent="0.3">
      <c r="A1844" s="310" t="s">
        <v>12551</v>
      </c>
      <c r="B1844" s="311" t="s">
        <v>12552</v>
      </c>
      <c r="C1844" s="312" t="s">
        <v>9</v>
      </c>
      <c r="D1844" s="313">
        <v>202.16</v>
      </c>
    </row>
    <row r="1845" spans="1:4" s="293" customFormat="1" ht="28.8" x14ac:dyDescent="0.3">
      <c r="A1845" s="310" t="s">
        <v>12553</v>
      </c>
      <c r="B1845" s="311" t="s">
        <v>23672</v>
      </c>
      <c r="C1845" s="312" t="s">
        <v>16</v>
      </c>
      <c r="D1845" s="313">
        <v>986.21</v>
      </c>
    </row>
    <row r="1846" spans="1:4" s="293" customFormat="1" ht="28.8" x14ac:dyDescent="0.3">
      <c r="A1846" s="310" t="s">
        <v>12554</v>
      </c>
      <c r="B1846" s="311" t="s">
        <v>23673</v>
      </c>
      <c r="C1846" s="312" t="s">
        <v>16</v>
      </c>
      <c r="D1846" s="313">
        <v>1215.99</v>
      </c>
    </row>
    <row r="1847" spans="1:4" s="293" customFormat="1" ht="28.8" x14ac:dyDescent="0.3">
      <c r="A1847" s="310" t="s">
        <v>12555</v>
      </c>
      <c r="B1847" s="311" t="s">
        <v>12556</v>
      </c>
      <c r="C1847" s="312" t="s">
        <v>16</v>
      </c>
      <c r="D1847" s="313">
        <v>1219.29</v>
      </c>
    </row>
    <row r="1848" spans="1:4" s="293" customFormat="1" ht="28.8" x14ac:dyDescent="0.3">
      <c r="A1848" s="310" t="s">
        <v>12557</v>
      </c>
      <c r="B1848" s="311" t="s">
        <v>12558</v>
      </c>
      <c r="C1848" s="312" t="s">
        <v>9</v>
      </c>
      <c r="D1848" s="313">
        <v>1037.6199999999999</v>
      </c>
    </row>
    <row r="1849" spans="1:4" s="293" customFormat="1" ht="28.8" x14ac:dyDescent="0.3">
      <c r="A1849" s="310" t="s">
        <v>12559</v>
      </c>
      <c r="B1849" s="311" t="s">
        <v>12560</v>
      </c>
      <c r="C1849" s="312" t="s">
        <v>9</v>
      </c>
      <c r="D1849" s="313">
        <v>5898.28</v>
      </c>
    </row>
    <row r="1850" spans="1:4" s="293" customFormat="1" x14ac:dyDescent="0.3">
      <c r="A1850" s="310" t="s">
        <v>12561</v>
      </c>
      <c r="B1850" s="311" t="s">
        <v>23674</v>
      </c>
      <c r="C1850" s="312" t="s">
        <v>9</v>
      </c>
      <c r="D1850" s="313">
        <v>171.47</v>
      </c>
    </row>
    <row r="1851" spans="1:4" s="293" customFormat="1" ht="28.8" x14ac:dyDescent="0.3">
      <c r="A1851" s="310" t="s">
        <v>12562</v>
      </c>
      <c r="B1851" s="311" t="s">
        <v>12563</v>
      </c>
      <c r="C1851" s="312" t="s">
        <v>9</v>
      </c>
      <c r="D1851" s="313">
        <v>1097.8399999999999</v>
      </c>
    </row>
    <row r="1852" spans="1:4" s="293" customFormat="1" x14ac:dyDescent="0.3">
      <c r="A1852" s="310" t="s">
        <v>12564</v>
      </c>
      <c r="B1852" s="311" t="s">
        <v>12565</v>
      </c>
      <c r="C1852" s="312" t="s">
        <v>9</v>
      </c>
      <c r="D1852" s="313">
        <v>1946.84</v>
      </c>
    </row>
    <row r="1853" spans="1:4" s="293" customFormat="1" x14ac:dyDescent="0.3">
      <c r="A1853" s="310" t="s">
        <v>12566</v>
      </c>
      <c r="B1853" s="311" t="s">
        <v>12567</v>
      </c>
      <c r="C1853" s="312" t="s">
        <v>9</v>
      </c>
      <c r="D1853" s="313">
        <v>110.35</v>
      </c>
    </row>
    <row r="1854" spans="1:4" s="293" customFormat="1" x14ac:dyDescent="0.3">
      <c r="A1854" s="310" t="s">
        <v>12568</v>
      </c>
      <c r="B1854" s="311" t="s">
        <v>12569</v>
      </c>
      <c r="C1854" s="312" t="s">
        <v>9</v>
      </c>
      <c r="D1854" s="313">
        <v>80.94</v>
      </c>
    </row>
    <row r="1855" spans="1:4" s="293" customFormat="1" ht="28.8" x14ac:dyDescent="0.3">
      <c r="A1855" s="310" t="s">
        <v>12570</v>
      </c>
      <c r="B1855" s="311" t="s">
        <v>12571</v>
      </c>
      <c r="C1855" s="312" t="s">
        <v>9</v>
      </c>
      <c r="D1855" s="313">
        <v>18.440000000000001</v>
      </c>
    </row>
    <row r="1856" spans="1:4" s="293" customFormat="1" x14ac:dyDescent="0.3">
      <c r="A1856" s="310" t="s">
        <v>12572</v>
      </c>
      <c r="B1856" s="311" t="s">
        <v>12573</v>
      </c>
      <c r="C1856" s="312" t="s">
        <v>9</v>
      </c>
      <c r="D1856" s="313">
        <v>7299.67</v>
      </c>
    </row>
    <row r="1857" spans="1:4" s="293" customFormat="1" ht="28.8" x14ac:dyDescent="0.3">
      <c r="A1857" s="310" t="s">
        <v>12574</v>
      </c>
      <c r="B1857" s="311" t="s">
        <v>12575</v>
      </c>
      <c r="C1857" s="312" t="s">
        <v>9</v>
      </c>
      <c r="D1857" s="313">
        <v>378.08</v>
      </c>
    </row>
    <row r="1858" spans="1:4" s="293" customFormat="1" x14ac:dyDescent="0.3">
      <c r="A1858" s="310" t="s">
        <v>12576</v>
      </c>
      <c r="B1858" s="311" t="s">
        <v>12577</v>
      </c>
      <c r="C1858" s="312" t="s">
        <v>9</v>
      </c>
      <c r="D1858" s="313">
        <v>66.38</v>
      </c>
    </row>
    <row r="1859" spans="1:4" s="293" customFormat="1" x14ac:dyDescent="0.3">
      <c r="A1859" s="310" t="s">
        <v>12578</v>
      </c>
      <c r="B1859" s="311" t="s">
        <v>12579</v>
      </c>
      <c r="C1859" s="312" t="s">
        <v>9</v>
      </c>
      <c r="D1859" s="313">
        <v>190.02</v>
      </c>
    </row>
    <row r="1860" spans="1:4" s="293" customFormat="1" x14ac:dyDescent="0.3">
      <c r="A1860" s="310" t="s">
        <v>12580</v>
      </c>
      <c r="B1860" s="311" t="s">
        <v>12581</v>
      </c>
      <c r="C1860" s="312" t="s">
        <v>9</v>
      </c>
      <c r="D1860" s="313">
        <v>199.53</v>
      </c>
    </row>
    <row r="1861" spans="1:4" s="293" customFormat="1" x14ac:dyDescent="0.3">
      <c r="A1861" s="310" t="s">
        <v>12582</v>
      </c>
      <c r="B1861" s="311" t="s">
        <v>12583</v>
      </c>
      <c r="C1861" s="312" t="s">
        <v>9</v>
      </c>
      <c r="D1861" s="313">
        <v>1475.24</v>
      </c>
    </row>
    <row r="1862" spans="1:4" s="293" customFormat="1" x14ac:dyDescent="0.3">
      <c r="A1862" s="310" t="s">
        <v>12584</v>
      </c>
      <c r="B1862" s="311" t="s">
        <v>12585</v>
      </c>
      <c r="C1862" s="312" t="s">
        <v>9</v>
      </c>
      <c r="D1862" s="313">
        <v>267.66000000000003</v>
      </c>
    </row>
    <row r="1863" spans="1:4" s="293" customFormat="1" x14ac:dyDescent="0.3">
      <c r="A1863" s="310" t="s">
        <v>12586</v>
      </c>
      <c r="B1863" s="311" t="s">
        <v>12587</v>
      </c>
      <c r="C1863" s="312" t="s">
        <v>9</v>
      </c>
      <c r="D1863" s="313">
        <v>305.39999999999998</v>
      </c>
    </row>
    <row r="1864" spans="1:4" s="293" customFormat="1" ht="43.2" x14ac:dyDescent="0.3">
      <c r="A1864" s="310" t="s">
        <v>12588</v>
      </c>
      <c r="B1864" s="311" t="s">
        <v>12589</v>
      </c>
      <c r="C1864" s="312" t="s">
        <v>9</v>
      </c>
      <c r="D1864" s="313">
        <v>1708.21</v>
      </c>
    </row>
    <row r="1865" spans="1:4" s="293" customFormat="1" ht="28.8" x14ac:dyDescent="0.3">
      <c r="A1865" s="310" t="s">
        <v>12590</v>
      </c>
      <c r="B1865" s="311" t="s">
        <v>12591</v>
      </c>
      <c r="C1865" s="312" t="s">
        <v>9</v>
      </c>
      <c r="D1865" s="313">
        <v>362.23</v>
      </c>
    </row>
    <row r="1866" spans="1:4" s="293" customFormat="1" ht="28.8" x14ac:dyDescent="0.3">
      <c r="A1866" s="310" t="s">
        <v>12592</v>
      </c>
      <c r="B1866" s="311" t="s">
        <v>12593</v>
      </c>
      <c r="C1866" s="312" t="s">
        <v>16</v>
      </c>
      <c r="D1866" s="313">
        <v>20.62</v>
      </c>
    </row>
    <row r="1867" spans="1:4" s="293" customFormat="1" ht="28.8" x14ac:dyDescent="0.3">
      <c r="A1867" s="310" t="s">
        <v>12594</v>
      </c>
      <c r="B1867" s="311" t="s">
        <v>12595</v>
      </c>
      <c r="C1867" s="312" t="s">
        <v>16</v>
      </c>
      <c r="D1867" s="313">
        <v>31.77</v>
      </c>
    </row>
    <row r="1868" spans="1:4" s="293" customFormat="1" ht="28.8" x14ac:dyDescent="0.3">
      <c r="A1868" s="310" t="s">
        <v>12596</v>
      </c>
      <c r="B1868" s="311" t="s">
        <v>12597</v>
      </c>
      <c r="C1868" s="312" t="s">
        <v>9</v>
      </c>
      <c r="D1868" s="313">
        <v>607.1</v>
      </c>
    </row>
    <row r="1869" spans="1:4" s="293" customFormat="1" x14ac:dyDescent="0.3">
      <c r="A1869" s="310" t="s">
        <v>12598</v>
      </c>
      <c r="B1869" s="311" t="s">
        <v>12599</v>
      </c>
      <c r="C1869" s="312" t="s">
        <v>9</v>
      </c>
      <c r="D1869" s="313">
        <v>93.94</v>
      </c>
    </row>
    <row r="1870" spans="1:4" s="293" customFormat="1" ht="43.2" x14ac:dyDescent="0.3">
      <c r="A1870" s="310" t="s">
        <v>12600</v>
      </c>
      <c r="B1870" s="311" t="s">
        <v>12601</v>
      </c>
      <c r="C1870" s="312" t="s">
        <v>9</v>
      </c>
      <c r="D1870" s="313">
        <v>155.94999999999999</v>
      </c>
    </row>
    <row r="1871" spans="1:4" s="293" customFormat="1" x14ac:dyDescent="0.3">
      <c r="A1871" s="310" t="s">
        <v>12602</v>
      </c>
      <c r="B1871" s="311" t="s">
        <v>12603</v>
      </c>
      <c r="C1871" s="312" t="s">
        <v>18</v>
      </c>
      <c r="D1871" s="313">
        <v>8.3000000000000007</v>
      </c>
    </row>
    <row r="1872" spans="1:4" s="293" customFormat="1" x14ac:dyDescent="0.3">
      <c r="A1872" s="310" t="s">
        <v>12604</v>
      </c>
      <c r="B1872" s="311" t="s">
        <v>12605</v>
      </c>
      <c r="C1872" s="312" t="s">
        <v>18</v>
      </c>
      <c r="D1872" s="313">
        <v>10.32</v>
      </c>
    </row>
    <row r="1873" spans="1:4" s="293" customFormat="1" x14ac:dyDescent="0.3">
      <c r="A1873" s="310" t="s">
        <v>12606</v>
      </c>
      <c r="B1873" s="311" t="s">
        <v>12607</v>
      </c>
      <c r="C1873" s="312" t="s">
        <v>5</v>
      </c>
      <c r="D1873" s="313">
        <v>2.92</v>
      </c>
    </row>
    <row r="1874" spans="1:4" s="293" customFormat="1" x14ac:dyDescent="0.3">
      <c r="A1874" s="310" t="s">
        <v>12608</v>
      </c>
      <c r="B1874" s="311" t="s">
        <v>12609</v>
      </c>
      <c r="C1874" s="312" t="s">
        <v>9</v>
      </c>
      <c r="D1874" s="313">
        <v>38.49</v>
      </c>
    </row>
    <row r="1875" spans="1:4" s="293" customFormat="1" x14ac:dyDescent="0.3">
      <c r="A1875" s="310" t="s">
        <v>12610</v>
      </c>
      <c r="B1875" s="311" t="s">
        <v>12611</v>
      </c>
      <c r="C1875" s="312" t="s">
        <v>9</v>
      </c>
      <c r="D1875" s="313">
        <v>27.52</v>
      </c>
    </row>
    <row r="1876" spans="1:4" s="293" customFormat="1" x14ac:dyDescent="0.3">
      <c r="A1876" s="310" t="s">
        <v>12612</v>
      </c>
      <c r="B1876" s="311" t="s">
        <v>12613</v>
      </c>
      <c r="C1876" s="312" t="s">
        <v>9</v>
      </c>
      <c r="D1876" s="313">
        <v>229.11</v>
      </c>
    </row>
    <row r="1877" spans="1:4" s="293" customFormat="1" x14ac:dyDescent="0.3">
      <c r="A1877" s="310" t="s">
        <v>12614</v>
      </c>
      <c r="B1877" s="311" t="s">
        <v>12615</v>
      </c>
      <c r="C1877" s="312" t="s">
        <v>9</v>
      </c>
      <c r="D1877" s="313">
        <v>6176.19</v>
      </c>
    </row>
    <row r="1878" spans="1:4" s="293" customFormat="1" ht="28.8" x14ac:dyDescent="0.3">
      <c r="A1878" s="310" t="s">
        <v>12616</v>
      </c>
      <c r="B1878" s="311" t="s">
        <v>12617</v>
      </c>
      <c r="C1878" s="312" t="s">
        <v>9</v>
      </c>
      <c r="D1878" s="313">
        <v>221.59</v>
      </c>
    </row>
    <row r="1879" spans="1:4" s="293" customFormat="1" ht="28.8" x14ac:dyDescent="0.3">
      <c r="A1879" s="310" t="s">
        <v>12618</v>
      </c>
      <c r="B1879" s="311" t="s">
        <v>12619</v>
      </c>
      <c r="C1879" s="312" t="s">
        <v>9</v>
      </c>
      <c r="D1879" s="313">
        <v>262.19</v>
      </c>
    </row>
    <row r="1880" spans="1:4" s="293" customFormat="1" ht="43.2" x14ac:dyDescent="0.3">
      <c r="A1880" s="310" t="s">
        <v>12620</v>
      </c>
      <c r="B1880" s="311" t="s">
        <v>23675</v>
      </c>
      <c r="C1880" s="312" t="s">
        <v>9</v>
      </c>
      <c r="D1880" s="313">
        <v>30.91</v>
      </c>
    </row>
    <row r="1881" spans="1:4" s="293" customFormat="1" x14ac:dyDescent="0.3">
      <c r="A1881" s="310" t="s">
        <v>12621</v>
      </c>
      <c r="B1881" s="311" t="s">
        <v>12622</v>
      </c>
      <c r="C1881" s="312" t="s">
        <v>9</v>
      </c>
      <c r="D1881" s="313">
        <v>652.74</v>
      </c>
    </row>
    <row r="1882" spans="1:4" s="293" customFormat="1" ht="43.2" x14ac:dyDescent="0.3">
      <c r="A1882" s="310" t="s">
        <v>12623</v>
      </c>
      <c r="B1882" s="311" t="s">
        <v>12624</v>
      </c>
      <c r="C1882" s="312" t="s">
        <v>9</v>
      </c>
      <c r="D1882" s="313">
        <v>213.67</v>
      </c>
    </row>
    <row r="1883" spans="1:4" s="293" customFormat="1" ht="43.2" x14ac:dyDescent="0.3">
      <c r="A1883" s="310" t="s">
        <v>12625</v>
      </c>
      <c r="B1883" s="311" t="s">
        <v>12626</v>
      </c>
      <c r="C1883" s="312" t="s">
        <v>9</v>
      </c>
      <c r="D1883" s="313">
        <v>216.1</v>
      </c>
    </row>
    <row r="1884" spans="1:4" s="293" customFormat="1" ht="28.8" x14ac:dyDescent="0.3">
      <c r="A1884" s="310" t="s">
        <v>12627</v>
      </c>
      <c r="B1884" s="311" t="s">
        <v>12628</v>
      </c>
      <c r="C1884" s="312" t="s">
        <v>9</v>
      </c>
      <c r="D1884" s="313">
        <v>61.75</v>
      </c>
    </row>
    <row r="1885" spans="1:4" s="293" customFormat="1" ht="43.2" x14ac:dyDescent="0.3">
      <c r="A1885" s="310" t="s">
        <v>12629</v>
      </c>
      <c r="B1885" s="311" t="s">
        <v>23676</v>
      </c>
      <c r="C1885" s="312" t="s">
        <v>9</v>
      </c>
      <c r="D1885" s="313">
        <v>31.91</v>
      </c>
    </row>
    <row r="1886" spans="1:4" s="293" customFormat="1" ht="43.2" x14ac:dyDescent="0.3">
      <c r="A1886" s="310" t="s">
        <v>12630</v>
      </c>
      <c r="B1886" s="311" t="s">
        <v>23677</v>
      </c>
      <c r="C1886" s="312" t="s">
        <v>9</v>
      </c>
      <c r="D1886" s="313">
        <v>472.74</v>
      </c>
    </row>
    <row r="1887" spans="1:4" s="293" customFormat="1" ht="43.2" x14ac:dyDescent="0.3">
      <c r="A1887" s="310" t="s">
        <v>12631</v>
      </c>
      <c r="B1887" s="311" t="s">
        <v>23678</v>
      </c>
      <c r="C1887" s="312" t="s">
        <v>9</v>
      </c>
      <c r="D1887" s="313">
        <v>185.27</v>
      </c>
    </row>
    <row r="1888" spans="1:4" s="293" customFormat="1" ht="43.2" x14ac:dyDescent="0.3">
      <c r="A1888" s="310" t="s">
        <v>12632</v>
      </c>
      <c r="B1888" s="311" t="s">
        <v>12633</v>
      </c>
      <c r="C1888" s="312" t="s">
        <v>9</v>
      </c>
      <c r="D1888" s="313">
        <v>25716.58</v>
      </c>
    </row>
    <row r="1889" spans="1:4" s="293" customFormat="1" ht="43.2" x14ac:dyDescent="0.3">
      <c r="A1889" s="310" t="s">
        <v>12634</v>
      </c>
      <c r="B1889" s="311" t="s">
        <v>12635</v>
      </c>
      <c r="C1889" s="312" t="s">
        <v>9</v>
      </c>
      <c r="D1889" s="313">
        <v>18569.330000000002</v>
      </c>
    </row>
    <row r="1890" spans="1:4" s="293" customFormat="1" ht="43.2" x14ac:dyDescent="0.3">
      <c r="A1890" s="310" t="s">
        <v>12636</v>
      </c>
      <c r="B1890" s="311" t="s">
        <v>12637</v>
      </c>
      <c r="C1890" s="312" t="s">
        <v>23231</v>
      </c>
      <c r="D1890" s="313">
        <v>29458.34</v>
      </c>
    </row>
    <row r="1891" spans="1:4" s="293" customFormat="1" ht="43.2" x14ac:dyDescent="0.3">
      <c r="A1891" s="310" t="s">
        <v>12638</v>
      </c>
      <c r="B1891" s="311" t="s">
        <v>12639</v>
      </c>
      <c r="C1891" s="312" t="s">
        <v>23231</v>
      </c>
      <c r="D1891" s="313">
        <v>30530.6</v>
      </c>
    </row>
    <row r="1892" spans="1:4" s="293" customFormat="1" ht="43.2" x14ac:dyDescent="0.3">
      <c r="A1892" s="310" t="s">
        <v>12640</v>
      </c>
      <c r="B1892" s="311" t="s">
        <v>12641</v>
      </c>
      <c r="C1892" s="312" t="s">
        <v>23231</v>
      </c>
      <c r="D1892" s="313">
        <v>14340.8</v>
      </c>
    </row>
    <row r="1893" spans="1:4" s="293" customFormat="1" ht="28.8" x14ac:dyDescent="0.3">
      <c r="A1893" s="310" t="s">
        <v>12642</v>
      </c>
      <c r="B1893" s="311" t="s">
        <v>12643</v>
      </c>
      <c r="C1893" s="312" t="s">
        <v>9</v>
      </c>
      <c r="D1893" s="313">
        <v>1210.6199999999999</v>
      </c>
    </row>
    <row r="1894" spans="1:4" s="293" customFormat="1" ht="28.8" x14ac:dyDescent="0.3">
      <c r="A1894" s="310" t="s">
        <v>12644</v>
      </c>
      <c r="B1894" s="311" t="s">
        <v>12645</v>
      </c>
      <c r="C1894" s="312" t="s">
        <v>9</v>
      </c>
      <c r="D1894" s="313">
        <v>2138.64</v>
      </c>
    </row>
    <row r="1895" spans="1:4" s="293" customFormat="1" ht="28.8" x14ac:dyDescent="0.3">
      <c r="A1895" s="310" t="s">
        <v>12646</v>
      </c>
      <c r="B1895" s="311" t="s">
        <v>23679</v>
      </c>
      <c r="C1895" s="312" t="s">
        <v>9</v>
      </c>
      <c r="D1895" s="313">
        <v>336.72</v>
      </c>
    </row>
    <row r="1896" spans="1:4" s="293" customFormat="1" ht="28.8" x14ac:dyDescent="0.3">
      <c r="A1896" s="310" t="s">
        <v>12647</v>
      </c>
      <c r="B1896" s="311" t="s">
        <v>12648</v>
      </c>
      <c r="C1896" s="312" t="s">
        <v>9</v>
      </c>
      <c r="D1896" s="313">
        <v>601.02</v>
      </c>
    </row>
    <row r="1897" spans="1:4" s="293" customFormat="1" ht="28.8" x14ac:dyDescent="0.3">
      <c r="A1897" s="310" t="s">
        <v>12649</v>
      </c>
      <c r="B1897" s="311" t="s">
        <v>12650</v>
      </c>
      <c r="C1897" s="312" t="s">
        <v>9</v>
      </c>
      <c r="D1897" s="313">
        <v>3923.96</v>
      </c>
    </row>
    <row r="1898" spans="1:4" s="293" customFormat="1" ht="57.6" x14ac:dyDescent="0.3">
      <c r="A1898" s="310" t="s">
        <v>12651</v>
      </c>
      <c r="B1898" s="311" t="s">
        <v>23680</v>
      </c>
      <c r="C1898" s="312" t="s">
        <v>9</v>
      </c>
      <c r="D1898" s="313">
        <v>9042.1</v>
      </c>
    </row>
    <row r="1899" spans="1:4" s="293" customFormat="1" ht="43.2" x14ac:dyDescent="0.3">
      <c r="A1899" s="310" t="s">
        <v>12652</v>
      </c>
      <c r="B1899" s="311" t="s">
        <v>12653</v>
      </c>
      <c r="C1899" s="312" t="s">
        <v>9</v>
      </c>
      <c r="D1899" s="313">
        <v>579.09</v>
      </c>
    </row>
    <row r="1900" spans="1:4" s="293" customFormat="1" ht="28.8" x14ac:dyDescent="0.3">
      <c r="A1900" s="310" t="s">
        <v>12654</v>
      </c>
      <c r="B1900" s="311" t="s">
        <v>23681</v>
      </c>
      <c r="C1900" s="312" t="s">
        <v>9</v>
      </c>
      <c r="D1900" s="313">
        <v>888.3</v>
      </c>
    </row>
    <row r="1901" spans="1:4" s="293" customFormat="1" ht="28.8" x14ac:dyDescent="0.3">
      <c r="A1901" s="310" t="s">
        <v>12655</v>
      </c>
      <c r="B1901" s="311" t="s">
        <v>23682</v>
      </c>
      <c r="C1901" s="312" t="s">
        <v>9</v>
      </c>
      <c r="D1901" s="313">
        <v>572.57000000000005</v>
      </c>
    </row>
    <row r="1902" spans="1:4" s="293" customFormat="1" ht="28.8" x14ac:dyDescent="0.3">
      <c r="A1902" s="310" t="s">
        <v>12656</v>
      </c>
      <c r="B1902" s="311" t="s">
        <v>12657</v>
      </c>
      <c r="C1902" s="312" t="s">
        <v>9</v>
      </c>
      <c r="D1902" s="313">
        <v>9299.3799999999992</v>
      </c>
    </row>
    <row r="1903" spans="1:4" s="293" customFormat="1" ht="28.8" x14ac:dyDescent="0.3">
      <c r="A1903" s="310" t="s">
        <v>23683</v>
      </c>
      <c r="B1903" s="311" t="s">
        <v>23684</v>
      </c>
      <c r="C1903" s="312" t="s">
        <v>9</v>
      </c>
      <c r="D1903" s="313">
        <v>1083.8399999999999</v>
      </c>
    </row>
    <row r="1904" spans="1:4" s="293" customFormat="1" ht="28.8" x14ac:dyDescent="0.3">
      <c r="A1904" s="310" t="s">
        <v>23685</v>
      </c>
      <c r="B1904" s="311" t="s">
        <v>23686</v>
      </c>
      <c r="C1904" s="312" t="s">
        <v>9</v>
      </c>
      <c r="D1904" s="313">
        <v>1940.99</v>
      </c>
    </row>
    <row r="1905" spans="1:4" s="293" customFormat="1" ht="43.2" x14ac:dyDescent="0.3">
      <c r="A1905" s="310" t="s">
        <v>12658</v>
      </c>
      <c r="B1905" s="311" t="s">
        <v>12659</v>
      </c>
      <c r="C1905" s="312" t="s">
        <v>9</v>
      </c>
      <c r="D1905" s="313">
        <v>3100.71</v>
      </c>
    </row>
    <row r="1906" spans="1:4" s="293" customFormat="1" ht="28.8" x14ac:dyDescent="0.3">
      <c r="A1906" s="310" t="s">
        <v>23687</v>
      </c>
      <c r="B1906" s="311" t="s">
        <v>23688</v>
      </c>
      <c r="C1906" s="312" t="s">
        <v>9</v>
      </c>
      <c r="D1906" s="313">
        <v>5561.6</v>
      </c>
    </row>
    <row r="1907" spans="1:4" s="293" customFormat="1" ht="28.8" x14ac:dyDescent="0.3">
      <c r="A1907" s="310" t="s">
        <v>12660</v>
      </c>
      <c r="B1907" s="311" t="s">
        <v>12661</v>
      </c>
      <c r="C1907" s="312" t="s">
        <v>9</v>
      </c>
      <c r="D1907" s="313">
        <v>11975.96</v>
      </c>
    </row>
    <row r="1908" spans="1:4" s="293" customFormat="1" ht="43.2" x14ac:dyDescent="0.3">
      <c r="A1908" s="310" t="s">
        <v>12662</v>
      </c>
      <c r="B1908" s="311" t="s">
        <v>12663</v>
      </c>
      <c r="C1908" s="312" t="s">
        <v>9</v>
      </c>
      <c r="D1908" s="313">
        <v>55843.63</v>
      </c>
    </row>
    <row r="1909" spans="1:4" s="293" customFormat="1" ht="28.8" x14ac:dyDescent="0.3">
      <c r="A1909" s="310" t="s">
        <v>12664</v>
      </c>
      <c r="B1909" s="311" t="s">
        <v>12665</v>
      </c>
      <c r="C1909" s="312" t="s">
        <v>23231</v>
      </c>
      <c r="D1909" s="313">
        <v>483420.06</v>
      </c>
    </row>
    <row r="1910" spans="1:4" s="293" customFormat="1" ht="43.2" x14ac:dyDescent="0.3">
      <c r="A1910" s="310" t="s">
        <v>12666</v>
      </c>
      <c r="B1910" s="311" t="s">
        <v>23689</v>
      </c>
      <c r="C1910" s="312" t="s">
        <v>9</v>
      </c>
      <c r="D1910" s="313">
        <v>1412.61</v>
      </c>
    </row>
    <row r="1911" spans="1:4" s="293" customFormat="1" ht="43.2" x14ac:dyDescent="0.3">
      <c r="A1911" s="310" t="s">
        <v>12667</v>
      </c>
      <c r="B1911" s="311" t="s">
        <v>12668</v>
      </c>
      <c r="C1911" s="312" t="s">
        <v>16</v>
      </c>
      <c r="D1911" s="313">
        <v>27.94</v>
      </c>
    </row>
    <row r="1912" spans="1:4" s="293" customFormat="1" ht="43.2" x14ac:dyDescent="0.3">
      <c r="A1912" s="310" t="s">
        <v>12669</v>
      </c>
      <c r="B1912" s="311" t="s">
        <v>12670</v>
      </c>
      <c r="C1912" s="312" t="s">
        <v>16</v>
      </c>
      <c r="D1912" s="313">
        <v>34.64</v>
      </c>
    </row>
    <row r="1913" spans="1:4" s="293" customFormat="1" ht="43.2" x14ac:dyDescent="0.3">
      <c r="A1913" s="310" t="s">
        <v>12671</v>
      </c>
      <c r="B1913" s="311" t="s">
        <v>12672</v>
      </c>
      <c r="C1913" s="312" t="s">
        <v>16</v>
      </c>
      <c r="D1913" s="313">
        <v>39.479999999999997</v>
      </c>
    </row>
    <row r="1914" spans="1:4" s="293" customFormat="1" ht="43.2" x14ac:dyDescent="0.3">
      <c r="A1914" s="310" t="s">
        <v>12673</v>
      </c>
      <c r="B1914" s="311" t="s">
        <v>12674</v>
      </c>
      <c r="C1914" s="312" t="s">
        <v>16</v>
      </c>
      <c r="D1914" s="313">
        <v>94.31</v>
      </c>
    </row>
    <row r="1915" spans="1:4" s="293" customFormat="1" ht="28.8" x14ac:dyDescent="0.3">
      <c r="A1915" s="310" t="s">
        <v>12675</v>
      </c>
      <c r="B1915" s="311" t="s">
        <v>12676</v>
      </c>
      <c r="C1915" s="312" t="s">
        <v>9</v>
      </c>
      <c r="D1915" s="313">
        <v>10.25</v>
      </c>
    </row>
    <row r="1916" spans="1:4" s="293" customFormat="1" ht="28.8" x14ac:dyDescent="0.3">
      <c r="A1916" s="310" t="s">
        <v>12677</v>
      </c>
      <c r="B1916" s="311" t="s">
        <v>12678</v>
      </c>
      <c r="C1916" s="312" t="s">
        <v>9</v>
      </c>
      <c r="D1916" s="313">
        <v>15.59</v>
      </c>
    </row>
    <row r="1917" spans="1:4" s="293" customFormat="1" ht="28.8" x14ac:dyDescent="0.3">
      <c r="A1917" s="310" t="s">
        <v>12679</v>
      </c>
      <c r="B1917" s="311" t="s">
        <v>12680</v>
      </c>
      <c r="C1917" s="312" t="s">
        <v>9</v>
      </c>
      <c r="D1917" s="313">
        <v>16.29</v>
      </c>
    </row>
    <row r="1918" spans="1:4" s="293" customFormat="1" ht="28.8" x14ac:dyDescent="0.3">
      <c r="A1918" s="310" t="s">
        <v>12681</v>
      </c>
      <c r="B1918" s="311" t="s">
        <v>12682</v>
      </c>
      <c r="C1918" s="312" t="s">
        <v>9</v>
      </c>
      <c r="D1918" s="313">
        <v>17.170000000000002</v>
      </c>
    </row>
    <row r="1919" spans="1:4" s="293" customFormat="1" ht="28.8" x14ac:dyDescent="0.3">
      <c r="A1919" s="310" t="s">
        <v>12683</v>
      </c>
      <c r="B1919" s="311" t="s">
        <v>12684</v>
      </c>
      <c r="C1919" s="312" t="s">
        <v>9</v>
      </c>
      <c r="D1919" s="313">
        <v>10.68</v>
      </c>
    </row>
    <row r="1920" spans="1:4" s="293" customFormat="1" ht="28.8" x14ac:dyDescent="0.3">
      <c r="A1920" s="310" t="s">
        <v>12685</v>
      </c>
      <c r="B1920" s="311" t="s">
        <v>12686</v>
      </c>
      <c r="C1920" s="312" t="s">
        <v>9</v>
      </c>
      <c r="D1920" s="313">
        <v>14.18</v>
      </c>
    </row>
    <row r="1921" spans="1:4" s="293" customFormat="1" ht="28.8" x14ac:dyDescent="0.3">
      <c r="A1921" s="310" t="s">
        <v>12687</v>
      </c>
      <c r="B1921" s="311" t="s">
        <v>12688</v>
      </c>
      <c r="C1921" s="312" t="s">
        <v>9</v>
      </c>
      <c r="D1921" s="313">
        <v>19</v>
      </c>
    </row>
    <row r="1922" spans="1:4" s="293" customFormat="1" ht="28.8" x14ac:dyDescent="0.3">
      <c r="A1922" s="310" t="s">
        <v>12689</v>
      </c>
      <c r="B1922" s="311" t="s">
        <v>12690</v>
      </c>
      <c r="C1922" s="312" t="s">
        <v>9</v>
      </c>
      <c r="D1922" s="313">
        <v>39</v>
      </c>
    </row>
    <row r="1923" spans="1:4" s="293" customFormat="1" ht="28.8" x14ac:dyDescent="0.3">
      <c r="A1923" s="310" t="s">
        <v>12691</v>
      </c>
      <c r="B1923" s="311" t="s">
        <v>12692</v>
      </c>
      <c r="C1923" s="312" t="s">
        <v>9</v>
      </c>
      <c r="D1923" s="313">
        <v>13.18</v>
      </c>
    </row>
    <row r="1924" spans="1:4" s="293" customFormat="1" ht="28.8" x14ac:dyDescent="0.3">
      <c r="A1924" s="310" t="s">
        <v>12693</v>
      </c>
      <c r="B1924" s="311" t="s">
        <v>12694</v>
      </c>
      <c r="C1924" s="312" t="s">
        <v>9</v>
      </c>
      <c r="D1924" s="313">
        <v>16.89</v>
      </c>
    </row>
    <row r="1925" spans="1:4" s="293" customFormat="1" ht="28.8" x14ac:dyDescent="0.3">
      <c r="A1925" s="310" t="s">
        <v>12695</v>
      </c>
      <c r="B1925" s="311" t="s">
        <v>12696</v>
      </c>
      <c r="C1925" s="312" t="s">
        <v>9</v>
      </c>
      <c r="D1925" s="313">
        <v>19.66</v>
      </c>
    </row>
    <row r="1926" spans="1:4" s="293" customFormat="1" ht="28.8" x14ac:dyDescent="0.3">
      <c r="A1926" s="310" t="s">
        <v>12697</v>
      </c>
      <c r="B1926" s="311" t="s">
        <v>12698</v>
      </c>
      <c r="C1926" s="312" t="s">
        <v>9</v>
      </c>
      <c r="D1926" s="313">
        <v>30.05</v>
      </c>
    </row>
    <row r="1927" spans="1:4" s="293" customFormat="1" ht="28.8" x14ac:dyDescent="0.3">
      <c r="A1927" s="310" t="s">
        <v>12699</v>
      </c>
      <c r="B1927" s="311" t="s">
        <v>12700</v>
      </c>
      <c r="C1927" s="312" t="s">
        <v>9</v>
      </c>
      <c r="D1927" s="313">
        <v>9.42</v>
      </c>
    </row>
    <row r="1928" spans="1:4" s="293" customFormat="1" ht="28.8" x14ac:dyDescent="0.3">
      <c r="A1928" s="310" t="s">
        <v>12701</v>
      </c>
      <c r="B1928" s="311" t="s">
        <v>12702</v>
      </c>
      <c r="C1928" s="312" t="s">
        <v>9</v>
      </c>
      <c r="D1928" s="313">
        <v>15.31</v>
      </c>
    </row>
    <row r="1929" spans="1:4" s="293" customFormat="1" ht="28.8" x14ac:dyDescent="0.3">
      <c r="A1929" s="310" t="s">
        <v>12703</v>
      </c>
      <c r="B1929" s="311" t="s">
        <v>12704</v>
      </c>
      <c r="C1929" s="312" t="s">
        <v>9</v>
      </c>
      <c r="D1929" s="313">
        <v>24.47</v>
      </c>
    </row>
    <row r="1930" spans="1:4" s="293" customFormat="1" ht="28.8" x14ac:dyDescent="0.3">
      <c r="A1930" s="310" t="s">
        <v>12705</v>
      </c>
      <c r="B1930" s="311" t="s">
        <v>12706</v>
      </c>
      <c r="C1930" s="312" t="s">
        <v>9</v>
      </c>
      <c r="D1930" s="313">
        <v>30.35</v>
      </c>
    </row>
    <row r="1931" spans="1:4" s="293" customFormat="1" ht="28.8" x14ac:dyDescent="0.3">
      <c r="A1931" s="310" t="s">
        <v>12707</v>
      </c>
      <c r="B1931" s="311" t="s">
        <v>12708</v>
      </c>
      <c r="C1931" s="312" t="s">
        <v>9</v>
      </c>
      <c r="D1931" s="313">
        <v>38.630000000000003</v>
      </c>
    </row>
    <row r="1932" spans="1:4" s="293" customFormat="1" ht="28.8" x14ac:dyDescent="0.3">
      <c r="A1932" s="310" t="s">
        <v>12709</v>
      </c>
      <c r="B1932" s="311" t="s">
        <v>12710</v>
      </c>
      <c r="C1932" s="312" t="s">
        <v>9</v>
      </c>
      <c r="D1932" s="313">
        <v>70.13</v>
      </c>
    </row>
    <row r="1933" spans="1:4" s="293" customFormat="1" ht="28.8" x14ac:dyDescent="0.3">
      <c r="A1933" s="310" t="s">
        <v>12711</v>
      </c>
      <c r="B1933" s="311" t="s">
        <v>12712</v>
      </c>
      <c r="C1933" s="312" t="s">
        <v>9</v>
      </c>
      <c r="D1933" s="313">
        <v>55.64</v>
      </c>
    </row>
    <row r="1934" spans="1:4" s="293" customFormat="1" ht="28.8" x14ac:dyDescent="0.3">
      <c r="A1934" s="310" t="s">
        <v>12713</v>
      </c>
      <c r="B1934" s="311" t="s">
        <v>12714</v>
      </c>
      <c r="C1934" s="312" t="s">
        <v>9</v>
      </c>
      <c r="D1934" s="313">
        <v>28.4</v>
      </c>
    </row>
    <row r="1935" spans="1:4" s="293" customFormat="1" ht="28.8" x14ac:dyDescent="0.3">
      <c r="A1935" s="310" t="s">
        <v>12715</v>
      </c>
      <c r="B1935" s="311" t="s">
        <v>12716</v>
      </c>
      <c r="C1935" s="312" t="s">
        <v>9</v>
      </c>
      <c r="D1935" s="313">
        <v>30.8</v>
      </c>
    </row>
    <row r="1936" spans="1:4" s="293" customFormat="1" ht="28.8" x14ac:dyDescent="0.3">
      <c r="A1936" s="310" t="s">
        <v>12717</v>
      </c>
      <c r="B1936" s="311" t="s">
        <v>12718</v>
      </c>
      <c r="C1936" s="312" t="s">
        <v>9</v>
      </c>
      <c r="D1936" s="313">
        <v>62.46</v>
      </c>
    </row>
    <row r="1937" spans="1:4" s="293" customFormat="1" ht="28.8" x14ac:dyDescent="0.3">
      <c r="A1937" s="310" t="s">
        <v>12719</v>
      </c>
      <c r="B1937" s="311" t="s">
        <v>12720</v>
      </c>
      <c r="C1937" s="312" t="s">
        <v>9</v>
      </c>
      <c r="D1937" s="313">
        <v>27.59</v>
      </c>
    </row>
    <row r="1938" spans="1:4" s="293" customFormat="1" ht="28.8" x14ac:dyDescent="0.3">
      <c r="A1938" s="310" t="s">
        <v>12721</v>
      </c>
      <c r="B1938" s="311" t="s">
        <v>12722</v>
      </c>
      <c r="C1938" s="312" t="s">
        <v>9</v>
      </c>
      <c r="D1938" s="313">
        <v>50.08</v>
      </c>
    </row>
    <row r="1939" spans="1:4" s="293" customFormat="1" ht="28.8" x14ac:dyDescent="0.3">
      <c r="A1939" s="310" t="s">
        <v>12723</v>
      </c>
      <c r="B1939" s="311" t="s">
        <v>12724</v>
      </c>
      <c r="C1939" s="312" t="s">
        <v>9</v>
      </c>
      <c r="D1939" s="313">
        <v>48.63</v>
      </c>
    </row>
    <row r="1940" spans="1:4" s="293" customFormat="1" ht="28.8" x14ac:dyDescent="0.3">
      <c r="A1940" s="310" t="s">
        <v>12725</v>
      </c>
      <c r="B1940" s="311" t="s">
        <v>12726</v>
      </c>
      <c r="C1940" s="312" t="s">
        <v>9</v>
      </c>
      <c r="D1940" s="313">
        <v>39.14</v>
      </c>
    </row>
    <row r="1941" spans="1:4" s="293" customFormat="1" x14ac:dyDescent="0.3">
      <c r="A1941" s="310" t="s">
        <v>12727</v>
      </c>
      <c r="B1941" s="311" t="s">
        <v>12728</v>
      </c>
      <c r="C1941" s="312" t="s">
        <v>9</v>
      </c>
      <c r="D1941" s="313">
        <v>73.98</v>
      </c>
    </row>
    <row r="1942" spans="1:4" s="293" customFormat="1" ht="28.8" x14ac:dyDescent="0.3">
      <c r="A1942" s="310" t="s">
        <v>12729</v>
      </c>
      <c r="B1942" s="311" t="s">
        <v>12730</v>
      </c>
      <c r="C1942" s="312" t="s">
        <v>9</v>
      </c>
      <c r="D1942" s="313">
        <v>89.12</v>
      </c>
    </row>
    <row r="1943" spans="1:4" s="293" customFormat="1" x14ac:dyDescent="0.3">
      <c r="A1943" s="310" t="s">
        <v>12731</v>
      </c>
      <c r="B1943" s="311" t="s">
        <v>12732</v>
      </c>
      <c r="C1943" s="312" t="s">
        <v>9</v>
      </c>
      <c r="D1943" s="313">
        <v>59.47</v>
      </c>
    </row>
    <row r="1944" spans="1:4" s="293" customFormat="1" ht="28.8" x14ac:dyDescent="0.3">
      <c r="A1944" s="310" t="s">
        <v>12733</v>
      </c>
      <c r="B1944" s="311" t="s">
        <v>12734</v>
      </c>
      <c r="C1944" s="312" t="s">
        <v>9</v>
      </c>
      <c r="D1944" s="313">
        <v>64.37</v>
      </c>
    </row>
    <row r="1945" spans="1:4" s="293" customFormat="1" ht="28.8" x14ac:dyDescent="0.3">
      <c r="A1945" s="310" t="s">
        <v>12735</v>
      </c>
      <c r="B1945" s="311" t="s">
        <v>12736</v>
      </c>
      <c r="C1945" s="312" t="s">
        <v>9</v>
      </c>
      <c r="D1945" s="313">
        <v>54.75</v>
      </c>
    </row>
    <row r="1946" spans="1:4" s="293" customFormat="1" ht="28.8" x14ac:dyDescent="0.3">
      <c r="A1946" s="310" t="s">
        <v>12737</v>
      </c>
      <c r="B1946" s="311" t="s">
        <v>12738</v>
      </c>
      <c r="C1946" s="312" t="s">
        <v>9</v>
      </c>
      <c r="D1946" s="313">
        <v>8.3000000000000007</v>
      </c>
    </row>
    <row r="1947" spans="1:4" s="293" customFormat="1" ht="28.8" x14ac:dyDescent="0.3">
      <c r="A1947" s="310" t="s">
        <v>12739</v>
      </c>
      <c r="B1947" s="311" t="s">
        <v>12740</v>
      </c>
      <c r="C1947" s="312" t="s">
        <v>9</v>
      </c>
      <c r="D1947" s="313">
        <v>25.37</v>
      </c>
    </row>
    <row r="1948" spans="1:4" s="293" customFormat="1" ht="28.8" x14ac:dyDescent="0.3">
      <c r="A1948" s="310" t="s">
        <v>12741</v>
      </c>
      <c r="B1948" s="311" t="s">
        <v>12742</v>
      </c>
      <c r="C1948" s="312" t="s">
        <v>9</v>
      </c>
      <c r="D1948" s="313">
        <v>171.6</v>
      </c>
    </row>
    <row r="1949" spans="1:4" s="293" customFormat="1" ht="43.2" x14ac:dyDescent="0.3">
      <c r="A1949" s="310" t="s">
        <v>12743</v>
      </c>
      <c r="B1949" s="311" t="s">
        <v>12744</v>
      </c>
      <c r="C1949" s="312" t="s">
        <v>9</v>
      </c>
      <c r="D1949" s="313">
        <v>906.88</v>
      </c>
    </row>
    <row r="1950" spans="1:4" s="293" customFormat="1" x14ac:dyDescent="0.3">
      <c r="A1950" s="310" t="s">
        <v>12745</v>
      </c>
      <c r="B1950" s="311" t="s">
        <v>12746</v>
      </c>
      <c r="C1950" s="312" t="s">
        <v>9</v>
      </c>
      <c r="D1950" s="313">
        <v>20.79</v>
      </c>
    </row>
    <row r="1951" spans="1:4" s="293" customFormat="1" x14ac:dyDescent="0.3">
      <c r="A1951" s="310" t="s">
        <v>12747</v>
      </c>
      <c r="B1951" s="311" t="s">
        <v>12748</v>
      </c>
      <c r="C1951" s="312" t="s">
        <v>16</v>
      </c>
      <c r="D1951" s="313">
        <v>5.01</v>
      </c>
    </row>
    <row r="1952" spans="1:4" s="293" customFormat="1" x14ac:dyDescent="0.3">
      <c r="A1952" s="310" t="s">
        <v>12749</v>
      </c>
      <c r="B1952" s="311" t="s">
        <v>12750</v>
      </c>
      <c r="C1952" s="312" t="s">
        <v>16</v>
      </c>
      <c r="D1952" s="313">
        <v>6.08</v>
      </c>
    </row>
    <row r="1953" spans="1:4" s="293" customFormat="1" x14ac:dyDescent="0.3">
      <c r="A1953" s="310" t="s">
        <v>12751</v>
      </c>
      <c r="B1953" s="311" t="s">
        <v>12752</v>
      </c>
      <c r="C1953" s="312" t="s">
        <v>16</v>
      </c>
      <c r="D1953" s="313">
        <v>8.83</v>
      </c>
    </row>
    <row r="1954" spans="1:4" s="293" customFormat="1" x14ac:dyDescent="0.3">
      <c r="A1954" s="310" t="s">
        <v>12753</v>
      </c>
      <c r="B1954" s="311" t="s">
        <v>12754</v>
      </c>
      <c r="C1954" s="312" t="s">
        <v>16</v>
      </c>
      <c r="D1954" s="313">
        <v>13.03</v>
      </c>
    </row>
    <row r="1955" spans="1:4" s="293" customFormat="1" x14ac:dyDescent="0.3">
      <c r="A1955" s="310" t="s">
        <v>12755</v>
      </c>
      <c r="B1955" s="311" t="s">
        <v>12756</v>
      </c>
      <c r="C1955" s="312" t="s">
        <v>16</v>
      </c>
      <c r="D1955" s="313">
        <v>12.5</v>
      </c>
    </row>
    <row r="1956" spans="1:4" s="293" customFormat="1" x14ac:dyDescent="0.3">
      <c r="A1956" s="310" t="s">
        <v>12757</v>
      </c>
      <c r="B1956" s="311" t="s">
        <v>12758</v>
      </c>
      <c r="C1956" s="312" t="s">
        <v>16</v>
      </c>
      <c r="D1956" s="313">
        <v>16.62</v>
      </c>
    </row>
    <row r="1957" spans="1:4" s="293" customFormat="1" x14ac:dyDescent="0.3">
      <c r="A1957" s="310" t="s">
        <v>12759</v>
      </c>
      <c r="B1957" s="311" t="s">
        <v>12760</v>
      </c>
      <c r="C1957" s="312" t="s">
        <v>16</v>
      </c>
      <c r="D1957" s="313">
        <v>27.4</v>
      </c>
    </row>
    <row r="1958" spans="1:4" s="293" customFormat="1" x14ac:dyDescent="0.3">
      <c r="A1958" s="310" t="s">
        <v>12761</v>
      </c>
      <c r="B1958" s="311" t="s">
        <v>12762</v>
      </c>
      <c r="C1958" s="312" t="s">
        <v>16</v>
      </c>
      <c r="D1958" s="313">
        <v>38.32</v>
      </c>
    </row>
    <row r="1959" spans="1:4" s="293" customFormat="1" x14ac:dyDescent="0.3">
      <c r="A1959" s="310" t="s">
        <v>12763</v>
      </c>
      <c r="B1959" s="311" t="s">
        <v>12764</v>
      </c>
      <c r="C1959" s="312" t="s">
        <v>16</v>
      </c>
      <c r="D1959" s="313">
        <v>56.02</v>
      </c>
    </row>
    <row r="1960" spans="1:4" s="293" customFormat="1" x14ac:dyDescent="0.3">
      <c r="A1960" s="310" t="s">
        <v>12765</v>
      </c>
      <c r="B1960" s="311" t="s">
        <v>12766</v>
      </c>
      <c r="C1960" s="312" t="s">
        <v>16</v>
      </c>
      <c r="D1960" s="313">
        <v>2.65</v>
      </c>
    </row>
    <row r="1961" spans="1:4" s="293" customFormat="1" x14ac:dyDescent="0.3">
      <c r="A1961" s="310" t="s">
        <v>12767</v>
      </c>
      <c r="B1961" s="311" t="s">
        <v>12768</v>
      </c>
      <c r="C1961" s="312" t="s">
        <v>16</v>
      </c>
      <c r="D1961" s="313">
        <v>2.46</v>
      </c>
    </row>
    <row r="1962" spans="1:4" s="293" customFormat="1" x14ac:dyDescent="0.3">
      <c r="A1962" s="310" t="s">
        <v>12769</v>
      </c>
      <c r="B1962" s="311" t="s">
        <v>12770</v>
      </c>
      <c r="C1962" s="312" t="s">
        <v>16</v>
      </c>
      <c r="D1962" s="313">
        <v>4.17</v>
      </c>
    </row>
    <row r="1963" spans="1:4" s="293" customFormat="1" x14ac:dyDescent="0.3">
      <c r="A1963" s="310" t="s">
        <v>12771</v>
      </c>
      <c r="B1963" s="311" t="s">
        <v>12772</v>
      </c>
      <c r="C1963" s="312" t="s">
        <v>16</v>
      </c>
      <c r="D1963" s="313">
        <v>2.87</v>
      </c>
    </row>
    <row r="1964" spans="1:4" s="293" customFormat="1" x14ac:dyDescent="0.3">
      <c r="A1964" s="310" t="s">
        <v>12773</v>
      </c>
      <c r="B1964" s="311" t="s">
        <v>12774</v>
      </c>
      <c r="C1964" s="312" t="s">
        <v>16</v>
      </c>
      <c r="D1964" s="313">
        <v>3.96</v>
      </c>
    </row>
    <row r="1965" spans="1:4" s="293" customFormat="1" ht="28.8" x14ac:dyDescent="0.3">
      <c r="A1965" s="310" t="s">
        <v>12775</v>
      </c>
      <c r="B1965" s="311" t="s">
        <v>23690</v>
      </c>
      <c r="C1965" s="312" t="s">
        <v>16</v>
      </c>
      <c r="D1965" s="313">
        <v>45.47</v>
      </c>
    </row>
    <row r="1966" spans="1:4" s="293" customFormat="1" ht="43.2" x14ac:dyDescent="0.3">
      <c r="A1966" s="310" t="s">
        <v>12776</v>
      </c>
      <c r="B1966" s="311" t="s">
        <v>23691</v>
      </c>
      <c r="C1966" s="312" t="s">
        <v>16</v>
      </c>
      <c r="D1966" s="313">
        <v>75.09</v>
      </c>
    </row>
    <row r="1967" spans="1:4" s="293" customFormat="1" ht="43.2" x14ac:dyDescent="0.3">
      <c r="A1967" s="310" t="s">
        <v>12777</v>
      </c>
      <c r="B1967" s="311" t="s">
        <v>12778</v>
      </c>
      <c r="C1967" s="312" t="s">
        <v>16</v>
      </c>
      <c r="D1967" s="313">
        <v>83.24</v>
      </c>
    </row>
    <row r="1968" spans="1:4" s="293" customFormat="1" ht="28.8" x14ac:dyDescent="0.3">
      <c r="A1968" s="310" t="s">
        <v>12779</v>
      </c>
      <c r="B1968" s="311" t="s">
        <v>12780</v>
      </c>
      <c r="C1968" s="312" t="s">
        <v>9</v>
      </c>
      <c r="D1968" s="313">
        <v>9.1300000000000008</v>
      </c>
    </row>
    <row r="1969" spans="1:4" s="293" customFormat="1" ht="28.8" x14ac:dyDescent="0.3">
      <c r="A1969" s="310" t="s">
        <v>12781</v>
      </c>
      <c r="B1969" s="311" t="s">
        <v>12782</v>
      </c>
      <c r="C1969" s="312" t="s">
        <v>9</v>
      </c>
      <c r="D1969" s="313">
        <v>10.56</v>
      </c>
    </row>
    <row r="1970" spans="1:4" s="293" customFormat="1" ht="28.8" x14ac:dyDescent="0.3">
      <c r="A1970" s="310" t="s">
        <v>12783</v>
      </c>
      <c r="B1970" s="311" t="s">
        <v>12784</v>
      </c>
      <c r="C1970" s="312" t="s">
        <v>9</v>
      </c>
      <c r="D1970" s="313">
        <v>10.56</v>
      </c>
    </row>
    <row r="1971" spans="1:4" s="293" customFormat="1" x14ac:dyDescent="0.3">
      <c r="A1971" s="310" t="s">
        <v>12785</v>
      </c>
      <c r="B1971" s="311" t="s">
        <v>12786</v>
      </c>
      <c r="C1971" s="312" t="s">
        <v>9</v>
      </c>
      <c r="D1971" s="313">
        <v>10.18</v>
      </c>
    </row>
    <row r="1972" spans="1:4" s="293" customFormat="1" ht="28.8" x14ac:dyDescent="0.3">
      <c r="A1972" s="310" t="s">
        <v>12787</v>
      </c>
      <c r="B1972" s="311" t="s">
        <v>12788</v>
      </c>
      <c r="C1972" s="312" t="s">
        <v>16</v>
      </c>
      <c r="D1972" s="313">
        <v>5.23</v>
      </c>
    </row>
    <row r="1973" spans="1:4" s="293" customFormat="1" x14ac:dyDescent="0.3">
      <c r="A1973" s="310" t="s">
        <v>12789</v>
      </c>
      <c r="B1973" s="311" t="s">
        <v>12790</v>
      </c>
      <c r="C1973" s="312" t="s">
        <v>16</v>
      </c>
      <c r="D1973" s="313">
        <v>6.67</v>
      </c>
    </row>
    <row r="1974" spans="1:4" s="293" customFormat="1" x14ac:dyDescent="0.3">
      <c r="A1974" s="310" t="s">
        <v>12791</v>
      </c>
      <c r="B1974" s="311" t="s">
        <v>12792</v>
      </c>
      <c r="C1974" s="312" t="s">
        <v>16</v>
      </c>
      <c r="D1974" s="313">
        <v>8.19</v>
      </c>
    </row>
    <row r="1975" spans="1:4" s="293" customFormat="1" x14ac:dyDescent="0.3">
      <c r="A1975" s="310" t="s">
        <v>12793</v>
      </c>
      <c r="B1975" s="311" t="s">
        <v>12794</v>
      </c>
      <c r="C1975" s="312" t="s">
        <v>16</v>
      </c>
      <c r="D1975" s="313">
        <v>14.7</v>
      </c>
    </row>
    <row r="1976" spans="1:4" s="293" customFormat="1" x14ac:dyDescent="0.3">
      <c r="A1976" s="310" t="s">
        <v>12795</v>
      </c>
      <c r="B1976" s="311" t="s">
        <v>12796</v>
      </c>
      <c r="C1976" s="312" t="s">
        <v>16</v>
      </c>
      <c r="D1976" s="313">
        <v>18.309999999999999</v>
      </c>
    </row>
    <row r="1977" spans="1:4" s="293" customFormat="1" x14ac:dyDescent="0.3">
      <c r="A1977" s="310" t="s">
        <v>12797</v>
      </c>
      <c r="B1977" s="311" t="s">
        <v>12798</v>
      </c>
      <c r="C1977" s="312" t="s">
        <v>16</v>
      </c>
      <c r="D1977" s="313">
        <v>21.24</v>
      </c>
    </row>
    <row r="1978" spans="1:4" s="293" customFormat="1" x14ac:dyDescent="0.3">
      <c r="A1978" s="310" t="s">
        <v>12799</v>
      </c>
      <c r="B1978" s="311" t="s">
        <v>12800</v>
      </c>
      <c r="C1978" s="312" t="s">
        <v>16</v>
      </c>
      <c r="D1978" s="313">
        <v>39.94</v>
      </c>
    </row>
    <row r="1979" spans="1:4" s="293" customFormat="1" x14ac:dyDescent="0.3">
      <c r="A1979" s="310" t="s">
        <v>12801</v>
      </c>
      <c r="B1979" s="311" t="s">
        <v>12802</v>
      </c>
      <c r="C1979" s="312" t="s">
        <v>16</v>
      </c>
      <c r="D1979" s="313">
        <v>6.83</v>
      </c>
    </row>
    <row r="1980" spans="1:4" s="293" customFormat="1" ht="28.8" x14ac:dyDescent="0.3">
      <c r="A1980" s="310" t="s">
        <v>12803</v>
      </c>
      <c r="B1980" s="311" t="s">
        <v>12804</v>
      </c>
      <c r="C1980" s="312" t="s">
        <v>9</v>
      </c>
      <c r="D1980" s="313">
        <v>647.80999999999995</v>
      </c>
    </row>
    <row r="1981" spans="1:4" s="293" customFormat="1" ht="28.8" x14ac:dyDescent="0.3">
      <c r="A1981" s="310" t="s">
        <v>12805</v>
      </c>
      <c r="B1981" s="311" t="s">
        <v>12806</v>
      </c>
      <c r="C1981" s="312" t="s">
        <v>9</v>
      </c>
      <c r="D1981" s="313">
        <v>384.17</v>
      </c>
    </row>
    <row r="1982" spans="1:4" s="293" customFormat="1" ht="28.8" x14ac:dyDescent="0.3">
      <c r="A1982" s="310" t="s">
        <v>12807</v>
      </c>
      <c r="B1982" s="311" t="s">
        <v>12808</v>
      </c>
      <c r="C1982" s="312" t="s">
        <v>9</v>
      </c>
      <c r="D1982" s="313">
        <v>1448.32</v>
      </c>
    </row>
    <row r="1983" spans="1:4" s="293" customFormat="1" x14ac:dyDescent="0.3">
      <c r="A1983" s="310" t="s">
        <v>23692</v>
      </c>
      <c r="B1983" s="311" t="s">
        <v>23693</v>
      </c>
      <c r="C1983" s="312" t="s">
        <v>9</v>
      </c>
      <c r="D1983" s="313">
        <v>2409.79</v>
      </c>
    </row>
    <row r="1984" spans="1:4" s="293" customFormat="1" x14ac:dyDescent="0.3">
      <c r="A1984" s="310" t="s">
        <v>12809</v>
      </c>
      <c r="B1984" s="311" t="s">
        <v>23694</v>
      </c>
      <c r="C1984" s="312" t="s">
        <v>16</v>
      </c>
      <c r="D1984" s="313">
        <v>8.89</v>
      </c>
    </row>
    <row r="1985" spans="1:4" s="293" customFormat="1" ht="28.8" x14ac:dyDescent="0.3">
      <c r="A1985" s="310" t="s">
        <v>12810</v>
      </c>
      <c r="B1985" s="311" t="s">
        <v>23695</v>
      </c>
      <c r="C1985" s="312" t="s">
        <v>16</v>
      </c>
      <c r="D1985" s="313">
        <v>14.64</v>
      </c>
    </row>
    <row r="1986" spans="1:4" s="293" customFormat="1" ht="28.8" x14ac:dyDescent="0.3">
      <c r="A1986" s="310" t="s">
        <v>12811</v>
      </c>
      <c r="B1986" s="311" t="s">
        <v>23696</v>
      </c>
      <c r="C1986" s="312" t="s">
        <v>16</v>
      </c>
      <c r="D1986" s="313">
        <v>36.75</v>
      </c>
    </row>
    <row r="1987" spans="1:4" s="293" customFormat="1" ht="28.8" x14ac:dyDescent="0.3">
      <c r="A1987" s="310" t="s">
        <v>12812</v>
      </c>
      <c r="B1987" s="311" t="s">
        <v>23697</v>
      </c>
      <c r="C1987" s="312" t="s">
        <v>16</v>
      </c>
      <c r="D1987" s="313">
        <v>71.37</v>
      </c>
    </row>
    <row r="1988" spans="1:4" s="293" customFormat="1" ht="28.8" x14ac:dyDescent="0.3">
      <c r="A1988" s="310" t="s">
        <v>12813</v>
      </c>
      <c r="B1988" s="311" t="s">
        <v>23698</v>
      </c>
      <c r="C1988" s="312" t="s">
        <v>16</v>
      </c>
      <c r="D1988" s="313">
        <v>20.99</v>
      </c>
    </row>
    <row r="1989" spans="1:4" s="293" customFormat="1" x14ac:dyDescent="0.3">
      <c r="A1989" s="310" t="s">
        <v>12814</v>
      </c>
      <c r="B1989" s="311" t="s">
        <v>23699</v>
      </c>
      <c r="C1989" s="312" t="s">
        <v>16</v>
      </c>
      <c r="D1989" s="313">
        <v>26.93</v>
      </c>
    </row>
    <row r="1990" spans="1:4" s="293" customFormat="1" ht="28.8" x14ac:dyDescent="0.3">
      <c r="A1990" s="310" t="s">
        <v>12815</v>
      </c>
      <c r="B1990" s="311" t="s">
        <v>23700</v>
      </c>
      <c r="C1990" s="312" t="s">
        <v>16</v>
      </c>
      <c r="D1990" s="313">
        <v>41.75</v>
      </c>
    </row>
    <row r="1991" spans="1:4" s="293" customFormat="1" ht="28.8" x14ac:dyDescent="0.3">
      <c r="A1991" s="310" t="s">
        <v>12816</v>
      </c>
      <c r="B1991" s="311" t="s">
        <v>23701</v>
      </c>
      <c r="C1991" s="312" t="s">
        <v>16</v>
      </c>
      <c r="D1991" s="313">
        <v>49.98</v>
      </c>
    </row>
    <row r="1992" spans="1:4" s="293" customFormat="1" x14ac:dyDescent="0.3">
      <c r="A1992" s="310" t="s">
        <v>12817</v>
      </c>
      <c r="B1992" s="311" t="s">
        <v>23702</v>
      </c>
      <c r="C1992" s="312" t="s">
        <v>16</v>
      </c>
      <c r="D1992" s="313">
        <v>63.07</v>
      </c>
    </row>
    <row r="1993" spans="1:4" s="293" customFormat="1" ht="28.8" x14ac:dyDescent="0.3">
      <c r="A1993" s="310" t="s">
        <v>12818</v>
      </c>
      <c r="B1993" s="311" t="s">
        <v>23703</v>
      </c>
      <c r="C1993" s="312" t="s">
        <v>16</v>
      </c>
      <c r="D1993" s="313">
        <v>87.92</v>
      </c>
    </row>
    <row r="1994" spans="1:4" s="293" customFormat="1" x14ac:dyDescent="0.3">
      <c r="A1994" s="310" t="s">
        <v>12819</v>
      </c>
      <c r="B1994" s="311" t="s">
        <v>23704</v>
      </c>
      <c r="C1994" s="312" t="s">
        <v>16</v>
      </c>
      <c r="D1994" s="313">
        <v>93.33</v>
      </c>
    </row>
    <row r="1995" spans="1:4" s="293" customFormat="1" x14ac:dyDescent="0.3">
      <c r="A1995" s="310" t="s">
        <v>12820</v>
      </c>
      <c r="B1995" s="311" t="s">
        <v>23705</v>
      </c>
      <c r="C1995" s="312" t="s">
        <v>16</v>
      </c>
      <c r="D1995" s="313">
        <v>122.08</v>
      </c>
    </row>
    <row r="1996" spans="1:4" s="293" customFormat="1" x14ac:dyDescent="0.3">
      <c r="A1996" s="310" t="s">
        <v>12821</v>
      </c>
      <c r="B1996" s="311" t="s">
        <v>23706</v>
      </c>
      <c r="C1996" s="312" t="s">
        <v>16</v>
      </c>
      <c r="D1996" s="313">
        <v>20.56</v>
      </c>
    </row>
    <row r="1997" spans="1:4" s="293" customFormat="1" x14ac:dyDescent="0.3">
      <c r="A1997" s="310" t="s">
        <v>12822</v>
      </c>
      <c r="B1997" s="311" t="s">
        <v>23707</v>
      </c>
      <c r="C1997" s="312" t="s">
        <v>16</v>
      </c>
      <c r="D1997" s="313">
        <v>26.36</v>
      </c>
    </row>
    <row r="1998" spans="1:4" s="293" customFormat="1" x14ac:dyDescent="0.3">
      <c r="A1998" s="310" t="s">
        <v>12823</v>
      </c>
      <c r="B1998" s="311" t="s">
        <v>23708</v>
      </c>
      <c r="C1998" s="312" t="s">
        <v>16</v>
      </c>
      <c r="D1998" s="313">
        <v>35.15</v>
      </c>
    </row>
    <row r="1999" spans="1:4" s="293" customFormat="1" x14ac:dyDescent="0.3">
      <c r="A1999" s="310" t="s">
        <v>12824</v>
      </c>
      <c r="B1999" s="311" t="s">
        <v>23709</v>
      </c>
      <c r="C1999" s="312" t="s">
        <v>16</v>
      </c>
      <c r="D1999" s="313">
        <v>46.14</v>
      </c>
    </row>
    <row r="2000" spans="1:4" s="293" customFormat="1" x14ac:dyDescent="0.3">
      <c r="A2000" s="310" t="s">
        <v>12825</v>
      </c>
      <c r="B2000" s="311" t="s">
        <v>23710</v>
      </c>
      <c r="C2000" s="312" t="s">
        <v>16</v>
      </c>
      <c r="D2000" s="313">
        <v>57.89</v>
      </c>
    </row>
    <row r="2001" spans="1:4" s="293" customFormat="1" x14ac:dyDescent="0.3">
      <c r="A2001" s="310" t="s">
        <v>12826</v>
      </c>
      <c r="B2001" s="311" t="s">
        <v>23711</v>
      </c>
      <c r="C2001" s="312" t="s">
        <v>16</v>
      </c>
      <c r="D2001" s="313">
        <v>73.459999999999994</v>
      </c>
    </row>
    <row r="2002" spans="1:4" s="293" customFormat="1" x14ac:dyDescent="0.3">
      <c r="A2002" s="310" t="s">
        <v>12827</v>
      </c>
      <c r="B2002" s="311" t="s">
        <v>23712</v>
      </c>
      <c r="C2002" s="312" t="s">
        <v>16</v>
      </c>
      <c r="D2002" s="313">
        <v>105.83</v>
      </c>
    </row>
    <row r="2003" spans="1:4" s="293" customFormat="1" x14ac:dyDescent="0.3">
      <c r="A2003" s="310" t="s">
        <v>12828</v>
      </c>
      <c r="B2003" s="311" t="s">
        <v>23713</v>
      </c>
      <c r="C2003" s="312" t="s">
        <v>16</v>
      </c>
      <c r="D2003" s="313">
        <v>128.94999999999999</v>
      </c>
    </row>
    <row r="2004" spans="1:4" s="293" customFormat="1" x14ac:dyDescent="0.3">
      <c r="A2004" s="310" t="s">
        <v>12829</v>
      </c>
      <c r="B2004" s="311" t="s">
        <v>23714</v>
      </c>
      <c r="C2004" s="312" t="s">
        <v>16</v>
      </c>
      <c r="D2004" s="313">
        <v>205.71</v>
      </c>
    </row>
    <row r="2005" spans="1:4" s="293" customFormat="1" x14ac:dyDescent="0.3">
      <c r="A2005" s="310" t="s">
        <v>12830</v>
      </c>
      <c r="B2005" s="311" t="s">
        <v>23715</v>
      </c>
      <c r="C2005" s="312" t="s">
        <v>16</v>
      </c>
      <c r="D2005" s="313">
        <v>13.6</v>
      </c>
    </row>
    <row r="2006" spans="1:4" s="293" customFormat="1" x14ac:dyDescent="0.3">
      <c r="A2006" s="310" t="s">
        <v>12831</v>
      </c>
      <c r="B2006" s="311" t="s">
        <v>23716</v>
      </c>
      <c r="C2006" s="312" t="s">
        <v>16</v>
      </c>
      <c r="D2006" s="313">
        <v>16.670000000000002</v>
      </c>
    </row>
    <row r="2007" spans="1:4" s="293" customFormat="1" ht="28.8" x14ac:dyDescent="0.3">
      <c r="A2007" s="310" t="s">
        <v>12832</v>
      </c>
      <c r="B2007" s="311" t="s">
        <v>23717</v>
      </c>
      <c r="C2007" s="312" t="s">
        <v>16</v>
      </c>
      <c r="D2007" s="313">
        <v>34.96</v>
      </c>
    </row>
    <row r="2008" spans="1:4" s="293" customFormat="1" x14ac:dyDescent="0.3">
      <c r="A2008" s="310" t="s">
        <v>12833</v>
      </c>
      <c r="B2008" s="311" t="s">
        <v>23718</v>
      </c>
      <c r="C2008" s="312" t="s">
        <v>16</v>
      </c>
      <c r="D2008" s="313">
        <v>105.26</v>
      </c>
    </row>
    <row r="2009" spans="1:4" s="293" customFormat="1" x14ac:dyDescent="0.3">
      <c r="A2009" s="310" t="s">
        <v>12834</v>
      </c>
      <c r="B2009" s="311" t="s">
        <v>23719</v>
      </c>
      <c r="C2009" s="312" t="s">
        <v>16</v>
      </c>
      <c r="D2009" s="313">
        <v>44.24</v>
      </c>
    </row>
    <row r="2010" spans="1:4" s="293" customFormat="1" x14ac:dyDescent="0.3">
      <c r="A2010" s="310" t="s">
        <v>12835</v>
      </c>
      <c r="B2010" s="311" t="s">
        <v>23720</v>
      </c>
      <c r="C2010" s="312" t="s">
        <v>16</v>
      </c>
      <c r="D2010" s="313">
        <v>74.62</v>
      </c>
    </row>
    <row r="2011" spans="1:4" s="293" customFormat="1" x14ac:dyDescent="0.3">
      <c r="A2011" s="310" t="s">
        <v>12836</v>
      </c>
      <c r="B2011" s="311" t="s">
        <v>12837</v>
      </c>
      <c r="C2011" s="312" t="s">
        <v>9</v>
      </c>
      <c r="D2011" s="313">
        <v>64.34</v>
      </c>
    </row>
    <row r="2012" spans="1:4" s="293" customFormat="1" x14ac:dyDescent="0.3">
      <c r="A2012" s="310" t="s">
        <v>12838</v>
      </c>
      <c r="B2012" s="311" t="s">
        <v>12839</v>
      </c>
      <c r="C2012" s="312" t="s">
        <v>9</v>
      </c>
      <c r="D2012" s="313">
        <v>47.25</v>
      </c>
    </row>
    <row r="2013" spans="1:4" s="293" customFormat="1" ht="28.8" x14ac:dyDescent="0.3">
      <c r="A2013" s="310" t="s">
        <v>23721</v>
      </c>
      <c r="B2013" s="311" t="s">
        <v>23722</v>
      </c>
      <c r="C2013" s="312" t="s">
        <v>9</v>
      </c>
      <c r="D2013" s="313">
        <v>10.54</v>
      </c>
    </row>
    <row r="2014" spans="1:4" s="293" customFormat="1" x14ac:dyDescent="0.3">
      <c r="A2014" s="310" t="s">
        <v>12840</v>
      </c>
      <c r="B2014" s="311" t="s">
        <v>12841</v>
      </c>
      <c r="C2014" s="312" t="s">
        <v>16</v>
      </c>
      <c r="D2014" s="313">
        <v>29.63</v>
      </c>
    </row>
    <row r="2015" spans="1:4" s="293" customFormat="1" x14ac:dyDescent="0.3">
      <c r="A2015" s="310" t="s">
        <v>12842</v>
      </c>
      <c r="B2015" s="311" t="s">
        <v>12843</v>
      </c>
      <c r="C2015" s="312" t="s">
        <v>9</v>
      </c>
      <c r="D2015" s="313">
        <v>0.86</v>
      </c>
    </row>
    <row r="2016" spans="1:4" s="293" customFormat="1" x14ac:dyDescent="0.3">
      <c r="A2016" s="310" t="s">
        <v>12844</v>
      </c>
      <c r="B2016" s="311" t="s">
        <v>12845</v>
      </c>
      <c r="C2016" s="312" t="s">
        <v>9</v>
      </c>
      <c r="D2016" s="313">
        <v>2.63</v>
      </c>
    </row>
    <row r="2017" spans="1:4" s="293" customFormat="1" x14ac:dyDescent="0.3">
      <c r="A2017" s="310" t="s">
        <v>12846</v>
      </c>
      <c r="B2017" s="311" t="s">
        <v>12847</v>
      </c>
      <c r="C2017" s="312" t="s">
        <v>16</v>
      </c>
      <c r="D2017" s="313">
        <v>9.25</v>
      </c>
    </row>
    <row r="2018" spans="1:4" s="293" customFormat="1" ht="28.8" x14ac:dyDescent="0.3">
      <c r="A2018" s="310" t="s">
        <v>12848</v>
      </c>
      <c r="B2018" s="311" t="s">
        <v>12849</v>
      </c>
      <c r="C2018" s="312" t="s">
        <v>9</v>
      </c>
      <c r="D2018" s="313">
        <v>8.4600000000000009</v>
      </c>
    </row>
    <row r="2019" spans="1:4" s="293" customFormat="1" ht="28.8" x14ac:dyDescent="0.3">
      <c r="A2019" s="310" t="s">
        <v>12850</v>
      </c>
      <c r="B2019" s="311" t="s">
        <v>12851</v>
      </c>
      <c r="C2019" s="312" t="s">
        <v>9</v>
      </c>
      <c r="D2019" s="313">
        <v>84.59</v>
      </c>
    </row>
    <row r="2020" spans="1:4" s="293" customFormat="1" ht="28.8" x14ac:dyDescent="0.3">
      <c r="A2020" s="310" t="s">
        <v>12852</v>
      </c>
      <c r="B2020" s="311" t="s">
        <v>12853</v>
      </c>
      <c r="C2020" s="312" t="s">
        <v>9</v>
      </c>
      <c r="D2020" s="313">
        <v>108.83</v>
      </c>
    </row>
    <row r="2021" spans="1:4" s="293" customFormat="1" ht="43.2" x14ac:dyDescent="0.3">
      <c r="A2021" s="310" t="s">
        <v>12854</v>
      </c>
      <c r="B2021" s="311" t="s">
        <v>12855</v>
      </c>
      <c r="C2021" s="312" t="s">
        <v>9</v>
      </c>
      <c r="D2021" s="313">
        <v>16.55</v>
      </c>
    </row>
    <row r="2022" spans="1:4" s="293" customFormat="1" ht="28.8" x14ac:dyDescent="0.3">
      <c r="A2022" s="310" t="s">
        <v>12856</v>
      </c>
      <c r="B2022" s="311" t="s">
        <v>23723</v>
      </c>
      <c r="C2022" s="312" t="s">
        <v>9</v>
      </c>
      <c r="D2022" s="313">
        <v>802.01</v>
      </c>
    </row>
    <row r="2023" spans="1:4" s="293" customFormat="1" x14ac:dyDescent="0.3">
      <c r="A2023" s="310" t="s">
        <v>12857</v>
      </c>
      <c r="B2023" s="311" t="s">
        <v>12858</v>
      </c>
      <c r="C2023" s="312" t="s">
        <v>9</v>
      </c>
      <c r="D2023" s="313">
        <v>537.70000000000005</v>
      </c>
    </row>
    <row r="2024" spans="1:4" s="293" customFormat="1" x14ac:dyDescent="0.3">
      <c r="A2024" s="310" t="s">
        <v>12859</v>
      </c>
      <c r="B2024" s="311" t="s">
        <v>12860</v>
      </c>
      <c r="C2024" s="312" t="s">
        <v>9</v>
      </c>
      <c r="D2024" s="313">
        <v>3.39</v>
      </c>
    </row>
    <row r="2025" spans="1:4" s="293" customFormat="1" x14ac:dyDescent="0.3">
      <c r="A2025" s="310" t="s">
        <v>12861</v>
      </c>
      <c r="B2025" s="311" t="s">
        <v>12862</v>
      </c>
      <c r="C2025" s="312" t="s">
        <v>16</v>
      </c>
      <c r="D2025" s="313">
        <v>53.69</v>
      </c>
    </row>
    <row r="2026" spans="1:4" s="293" customFormat="1" x14ac:dyDescent="0.3">
      <c r="A2026" s="310" t="s">
        <v>12863</v>
      </c>
      <c r="B2026" s="311" t="s">
        <v>12864</v>
      </c>
      <c r="C2026" s="312" t="s">
        <v>16</v>
      </c>
      <c r="D2026" s="313">
        <v>29.8</v>
      </c>
    </row>
    <row r="2027" spans="1:4" s="293" customFormat="1" x14ac:dyDescent="0.3">
      <c r="A2027" s="310" t="s">
        <v>12865</v>
      </c>
      <c r="B2027" s="311" t="s">
        <v>12866</v>
      </c>
      <c r="C2027" s="312" t="s">
        <v>16</v>
      </c>
      <c r="D2027" s="313">
        <v>6.29</v>
      </c>
    </row>
    <row r="2028" spans="1:4" s="293" customFormat="1" x14ac:dyDescent="0.3">
      <c r="A2028" s="310" t="s">
        <v>12867</v>
      </c>
      <c r="B2028" s="311" t="s">
        <v>12868</v>
      </c>
      <c r="C2028" s="312" t="s">
        <v>9</v>
      </c>
      <c r="D2028" s="313">
        <v>16.48</v>
      </c>
    </row>
    <row r="2029" spans="1:4" s="293" customFormat="1" x14ac:dyDescent="0.3">
      <c r="A2029" s="310" t="s">
        <v>12869</v>
      </c>
      <c r="B2029" s="311" t="s">
        <v>12870</v>
      </c>
      <c r="C2029" s="312" t="s">
        <v>9</v>
      </c>
      <c r="D2029" s="313">
        <v>17.309999999999999</v>
      </c>
    </row>
    <row r="2030" spans="1:4" s="293" customFormat="1" x14ac:dyDescent="0.3">
      <c r="A2030" s="310" t="s">
        <v>12871</v>
      </c>
      <c r="B2030" s="311" t="s">
        <v>12872</v>
      </c>
      <c r="C2030" s="312" t="s">
        <v>9</v>
      </c>
      <c r="D2030" s="313">
        <v>49.55</v>
      </c>
    </row>
    <row r="2031" spans="1:4" s="293" customFormat="1" x14ac:dyDescent="0.3">
      <c r="A2031" s="310" t="s">
        <v>12873</v>
      </c>
      <c r="B2031" s="311" t="s">
        <v>12874</v>
      </c>
      <c r="C2031" s="312" t="s">
        <v>9</v>
      </c>
      <c r="D2031" s="313">
        <v>59.99</v>
      </c>
    </row>
    <row r="2032" spans="1:4" s="293" customFormat="1" x14ac:dyDescent="0.3">
      <c r="A2032" s="310" t="s">
        <v>12875</v>
      </c>
      <c r="B2032" s="311" t="s">
        <v>12876</v>
      </c>
      <c r="C2032" s="312" t="s">
        <v>16</v>
      </c>
      <c r="D2032" s="313">
        <v>39.5</v>
      </c>
    </row>
    <row r="2033" spans="1:4" s="293" customFormat="1" x14ac:dyDescent="0.3">
      <c r="A2033" s="310" t="s">
        <v>12877</v>
      </c>
      <c r="B2033" s="311" t="s">
        <v>12878</v>
      </c>
      <c r="C2033" s="312" t="s">
        <v>16</v>
      </c>
      <c r="D2033" s="313">
        <v>52.66</v>
      </c>
    </row>
    <row r="2034" spans="1:4" s="293" customFormat="1" x14ac:dyDescent="0.3">
      <c r="A2034" s="310" t="s">
        <v>12879</v>
      </c>
      <c r="B2034" s="311" t="s">
        <v>12880</v>
      </c>
      <c r="C2034" s="312" t="s">
        <v>16</v>
      </c>
      <c r="D2034" s="313">
        <v>65.81</v>
      </c>
    </row>
    <row r="2035" spans="1:4" s="293" customFormat="1" x14ac:dyDescent="0.3">
      <c r="A2035" s="310" t="s">
        <v>12881</v>
      </c>
      <c r="B2035" s="311" t="s">
        <v>12882</v>
      </c>
      <c r="C2035" s="312" t="s">
        <v>16</v>
      </c>
      <c r="D2035" s="313">
        <v>76.23</v>
      </c>
    </row>
    <row r="2036" spans="1:4" s="293" customFormat="1" x14ac:dyDescent="0.3">
      <c r="A2036" s="310" t="s">
        <v>12883</v>
      </c>
      <c r="B2036" s="311" t="s">
        <v>12884</v>
      </c>
      <c r="C2036" s="312" t="s">
        <v>16</v>
      </c>
      <c r="D2036" s="313">
        <v>81.41</v>
      </c>
    </row>
    <row r="2037" spans="1:4" s="293" customFormat="1" x14ac:dyDescent="0.3">
      <c r="A2037" s="310" t="s">
        <v>12885</v>
      </c>
      <c r="B2037" s="311" t="s">
        <v>12886</v>
      </c>
      <c r="C2037" s="312" t="s">
        <v>16</v>
      </c>
      <c r="D2037" s="313">
        <v>68.459999999999994</v>
      </c>
    </row>
    <row r="2038" spans="1:4" s="293" customFormat="1" x14ac:dyDescent="0.3">
      <c r="A2038" s="310" t="s">
        <v>12887</v>
      </c>
      <c r="B2038" s="311" t="s">
        <v>12888</v>
      </c>
      <c r="C2038" s="312" t="s">
        <v>16</v>
      </c>
      <c r="D2038" s="313">
        <v>85.11</v>
      </c>
    </row>
    <row r="2039" spans="1:4" s="293" customFormat="1" x14ac:dyDescent="0.3">
      <c r="A2039" s="310" t="s">
        <v>12889</v>
      </c>
      <c r="B2039" s="311" t="s">
        <v>12890</v>
      </c>
      <c r="C2039" s="312" t="s">
        <v>16</v>
      </c>
      <c r="D2039" s="313">
        <v>106.07</v>
      </c>
    </row>
    <row r="2040" spans="1:4" s="293" customFormat="1" x14ac:dyDescent="0.3">
      <c r="A2040" s="310" t="s">
        <v>12891</v>
      </c>
      <c r="B2040" s="311" t="s">
        <v>12892</v>
      </c>
      <c r="C2040" s="312" t="s">
        <v>16</v>
      </c>
      <c r="D2040" s="313">
        <v>120.3</v>
      </c>
    </row>
    <row r="2041" spans="1:4" s="293" customFormat="1" x14ac:dyDescent="0.3">
      <c r="A2041" s="310" t="s">
        <v>12893</v>
      </c>
      <c r="B2041" s="311" t="s">
        <v>12894</v>
      </c>
      <c r="C2041" s="312" t="s">
        <v>16</v>
      </c>
      <c r="D2041" s="313">
        <v>122.74</v>
      </c>
    </row>
    <row r="2042" spans="1:4" s="293" customFormat="1" x14ac:dyDescent="0.3">
      <c r="A2042" s="310" t="s">
        <v>12895</v>
      </c>
      <c r="B2042" s="311" t="s">
        <v>12896</v>
      </c>
      <c r="C2042" s="312" t="s">
        <v>16</v>
      </c>
      <c r="D2042" s="313">
        <v>208.34</v>
      </c>
    </row>
    <row r="2043" spans="1:4" s="293" customFormat="1" x14ac:dyDescent="0.3">
      <c r="A2043" s="310" t="s">
        <v>12897</v>
      </c>
      <c r="B2043" s="311" t="s">
        <v>12898</v>
      </c>
      <c r="C2043" s="312" t="s">
        <v>16</v>
      </c>
      <c r="D2043" s="313">
        <v>48.57</v>
      </c>
    </row>
    <row r="2044" spans="1:4" s="293" customFormat="1" x14ac:dyDescent="0.3">
      <c r="A2044" s="310" t="s">
        <v>12899</v>
      </c>
      <c r="B2044" s="311" t="s">
        <v>12900</v>
      </c>
      <c r="C2044" s="312" t="s">
        <v>16</v>
      </c>
      <c r="D2044" s="313">
        <v>63.47</v>
      </c>
    </row>
    <row r="2045" spans="1:4" s="293" customFormat="1" x14ac:dyDescent="0.3">
      <c r="A2045" s="310" t="s">
        <v>12901</v>
      </c>
      <c r="B2045" s="311" t="s">
        <v>12902</v>
      </c>
      <c r="C2045" s="312" t="s">
        <v>16</v>
      </c>
      <c r="D2045" s="313">
        <v>72.86</v>
      </c>
    </row>
    <row r="2046" spans="1:4" s="293" customFormat="1" x14ac:dyDescent="0.3">
      <c r="A2046" s="310" t="s">
        <v>12903</v>
      </c>
      <c r="B2046" s="311" t="s">
        <v>12904</v>
      </c>
      <c r="C2046" s="312" t="s">
        <v>16</v>
      </c>
      <c r="D2046" s="313">
        <v>84.74</v>
      </c>
    </row>
    <row r="2047" spans="1:4" s="293" customFormat="1" x14ac:dyDescent="0.3">
      <c r="A2047" s="310" t="s">
        <v>12905</v>
      </c>
      <c r="B2047" s="311" t="s">
        <v>12906</v>
      </c>
      <c r="C2047" s="312" t="s">
        <v>16</v>
      </c>
      <c r="D2047" s="313">
        <v>85</v>
      </c>
    </row>
    <row r="2048" spans="1:4" s="293" customFormat="1" x14ac:dyDescent="0.3">
      <c r="A2048" s="310" t="s">
        <v>12907</v>
      </c>
      <c r="B2048" s="311" t="s">
        <v>12908</v>
      </c>
      <c r="C2048" s="312" t="s">
        <v>16</v>
      </c>
      <c r="D2048" s="313">
        <v>97.45</v>
      </c>
    </row>
    <row r="2049" spans="1:4" s="293" customFormat="1" x14ac:dyDescent="0.3">
      <c r="A2049" s="310" t="s">
        <v>12909</v>
      </c>
      <c r="B2049" s="311" t="s">
        <v>12910</v>
      </c>
      <c r="C2049" s="312" t="s">
        <v>16</v>
      </c>
      <c r="D2049" s="313">
        <v>108.94</v>
      </c>
    </row>
    <row r="2050" spans="1:4" s="293" customFormat="1" x14ac:dyDescent="0.3">
      <c r="A2050" s="310" t="s">
        <v>12911</v>
      </c>
      <c r="B2050" s="311" t="s">
        <v>12912</v>
      </c>
      <c r="C2050" s="312" t="s">
        <v>16</v>
      </c>
      <c r="D2050" s="313">
        <v>121.43</v>
      </c>
    </row>
    <row r="2051" spans="1:4" s="293" customFormat="1" x14ac:dyDescent="0.3">
      <c r="A2051" s="310" t="s">
        <v>12913</v>
      </c>
      <c r="B2051" s="311" t="s">
        <v>12914</v>
      </c>
      <c r="C2051" s="312" t="s">
        <v>16</v>
      </c>
      <c r="D2051" s="313">
        <v>173.34</v>
      </c>
    </row>
    <row r="2052" spans="1:4" s="293" customFormat="1" x14ac:dyDescent="0.3">
      <c r="A2052" s="310" t="s">
        <v>12915</v>
      </c>
      <c r="B2052" s="311" t="s">
        <v>12916</v>
      </c>
      <c r="C2052" s="312" t="s">
        <v>16</v>
      </c>
      <c r="D2052" s="313">
        <v>16.62</v>
      </c>
    </row>
    <row r="2053" spans="1:4" s="293" customFormat="1" x14ac:dyDescent="0.3">
      <c r="A2053" s="310" t="s">
        <v>12917</v>
      </c>
      <c r="B2053" s="311" t="s">
        <v>12918</v>
      </c>
      <c r="C2053" s="312" t="s">
        <v>16</v>
      </c>
      <c r="D2053" s="313">
        <v>36.130000000000003</v>
      </c>
    </row>
    <row r="2054" spans="1:4" s="293" customFormat="1" x14ac:dyDescent="0.3">
      <c r="A2054" s="310" t="s">
        <v>12919</v>
      </c>
      <c r="B2054" s="311" t="s">
        <v>12920</v>
      </c>
      <c r="C2054" s="312" t="s">
        <v>16</v>
      </c>
      <c r="D2054" s="313">
        <v>50.36</v>
      </c>
    </row>
    <row r="2055" spans="1:4" s="293" customFormat="1" x14ac:dyDescent="0.3">
      <c r="A2055" s="310" t="s">
        <v>12921</v>
      </c>
      <c r="B2055" s="311" t="s">
        <v>12922</v>
      </c>
      <c r="C2055" s="312" t="s">
        <v>16</v>
      </c>
      <c r="D2055" s="313">
        <v>60.41</v>
      </c>
    </row>
    <row r="2056" spans="1:4" s="293" customFormat="1" x14ac:dyDescent="0.3">
      <c r="A2056" s="310" t="s">
        <v>12923</v>
      </c>
      <c r="B2056" s="311" t="s">
        <v>12924</v>
      </c>
      <c r="C2056" s="312" t="s">
        <v>16</v>
      </c>
      <c r="D2056" s="313">
        <v>71.790000000000006</v>
      </c>
    </row>
    <row r="2057" spans="1:4" s="293" customFormat="1" x14ac:dyDescent="0.3">
      <c r="A2057" s="310" t="s">
        <v>12925</v>
      </c>
      <c r="B2057" s="311" t="s">
        <v>12926</v>
      </c>
      <c r="C2057" s="312" t="s">
        <v>16</v>
      </c>
      <c r="D2057" s="313">
        <v>87.55</v>
      </c>
    </row>
    <row r="2058" spans="1:4" s="293" customFormat="1" x14ac:dyDescent="0.3">
      <c r="A2058" s="310" t="s">
        <v>12927</v>
      </c>
      <c r="B2058" s="311" t="s">
        <v>12928</v>
      </c>
      <c r="C2058" s="312" t="s">
        <v>16</v>
      </c>
      <c r="D2058" s="313">
        <v>119.86</v>
      </c>
    </row>
    <row r="2059" spans="1:4" s="293" customFormat="1" x14ac:dyDescent="0.3">
      <c r="A2059" s="310" t="s">
        <v>12929</v>
      </c>
      <c r="B2059" s="311" t="s">
        <v>12930</v>
      </c>
      <c r="C2059" s="312" t="s">
        <v>9</v>
      </c>
      <c r="D2059" s="313">
        <v>8.9600000000000009</v>
      </c>
    </row>
    <row r="2060" spans="1:4" s="293" customFormat="1" x14ac:dyDescent="0.3">
      <c r="A2060" s="310" t="s">
        <v>12931</v>
      </c>
      <c r="B2060" s="311" t="s">
        <v>12932</v>
      </c>
      <c r="C2060" s="312" t="s">
        <v>9</v>
      </c>
      <c r="D2060" s="313">
        <v>11.51</v>
      </c>
    </row>
    <row r="2061" spans="1:4" s="293" customFormat="1" x14ac:dyDescent="0.3">
      <c r="A2061" s="310" t="s">
        <v>12933</v>
      </c>
      <c r="B2061" s="311" t="s">
        <v>12934</v>
      </c>
      <c r="C2061" s="312" t="s">
        <v>9</v>
      </c>
      <c r="D2061" s="313">
        <v>14.05</v>
      </c>
    </row>
    <row r="2062" spans="1:4" s="293" customFormat="1" x14ac:dyDescent="0.3">
      <c r="A2062" s="310" t="s">
        <v>12935</v>
      </c>
      <c r="B2062" s="311" t="s">
        <v>12936</v>
      </c>
      <c r="C2062" s="312" t="s">
        <v>9</v>
      </c>
      <c r="D2062" s="313">
        <v>16.59</v>
      </c>
    </row>
    <row r="2063" spans="1:4" s="293" customFormat="1" x14ac:dyDescent="0.3">
      <c r="A2063" s="310" t="s">
        <v>12937</v>
      </c>
      <c r="B2063" s="311" t="s">
        <v>12938</v>
      </c>
      <c r="C2063" s="312" t="s">
        <v>9</v>
      </c>
      <c r="D2063" s="313">
        <v>19.12</v>
      </c>
    </row>
    <row r="2064" spans="1:4" s="293" customFormat="1" x14ac:dyDescent="0.3">
      <c r="A2064" s="310" t="s">
        <v>12939</v>
      </c>
      <c r="B2064" s="311" t="s">
        <v>12940</v>
      </c>
      <c r="C2064" s="312" t="s">
        <v>9</v>
      </c>
      <c r="D2064" s="313">
        <v>22.81</v>
      </c>
    </row>
    <row r="2065" spans="1:4" s="293" customFormat="1" x14ac:dyDescent="0.3">
      <c r="A2065" s="310" t="s">
        <v>12941</v>
      </c>
      <c r="B2065" s="311" t="s">
        <v>12942</v>
      </c>
      <c r="C2065" s="312" t="s">
        <v>9</v>
      </c>
      <c r="D2065" s="313">
        <v>16.38</v>
      </c>
    </row>
    <row r="2066" spans="1:4" s="293" customFormat="1" x14ac:dyDescent="0.3">
      <c r="A2066" s="310" t="s">
        <v>12943</v>
      </c>
      <c r="B2066" s="311" t="s">
        <v>12944</v>
      </c>
      <c r="C2066" s="312" t="s">
        <v>9</v>
      </c>
      <c r="D2066" s="313">
        <v>18.16</v>
      </c>
    </row>
    <row r="2067" spans="1:4" s="293" customFormat="1" x14ac:dyDescent="0.3">
      <c r="A2067" s="310" t="s">
        <v>12945</v>
      </c>
      <c r="B2067" s="311" t="s">
        <v>12946</v>
      </c>
      <c r="C2067" s="312" t="s">
        <v>9</v>
      </c>
      <c r="D2067" s="313">
        <v>21.42</v>
      </c>
    </row>
    <row r="2068" spans="1:4" s="293" customFormat="1" x14ac:dyDescent="0.3">
      <c r="A2068" s="310" t="s">
        <v>12947</v>
      </c>
      <c r="B2068" s="311" t="s">
        <v>12948</v>
      </c>
      <c r="C2068" s="312" t="s">
        <v>9</v>
      </c>
      <c r="D2068" s="313">
        <v>22.78</v>
      </c>
    </row>
    <row r="2069" spans="1:4" s="293" customFormat="1" x14ac:dyDescent="0.3">
      <c r="A2069" s="310" t="s">
        <v>12949</v>
      </c>
      <c r="B2069" s="311" t="s">
        <v>12950</v>
      </c>
      <c r="C2069" s="312" t="s">
        <v>9</v>
      </c>
      <c r="D2069" s="313">
        <v>26.71</v>
      </c>
    </row>
    <row r="2070" spans="1:4" s="293" customFormat="1" x14ac:dyDescent="0.3">
      <c r="A2070" s="310" t="s">
        <v>12951</v>
      </c>
      <c r="B2070" s="311" t="s">
        <v>12952</v>
      </c>
      <c r="C2070" s="312" t="s">
        <v>9</v>
      </c>
      <c r="D2070" s="313">
        <v>31.77</v>
      </c>
    </row>
    <row r="2071" spans="1:4" s="293" customFormat="1" x14ac:dyDescent="0.3">
      <c r="A2071" s="310" t="s">
        <v>12953</v>
      </c>
      <c r="B2071" s="311" t="s">
        <v>12954</v>
      </c>
      <c r="C2071" s="312" t="s">
        <v>9</v>
      </c>
      <c r="D2071" s="313">
        <v>14.46</v>
      </c>
    </row>
    <row r="2072" spans="1:4" s="293" customFormat="1" x14ac:dyDescent="0.3">
      <c r="A2072" s="310" t="s">
        <v>12955</v>
      </c>
      <c r="B2072" s="311" t="s">
        <v>12956</v>
      </c>
      <c r="C2072" s="312" t="s">
        <v>9</v>
      </c>
      <c r="D2072" s="313">
        <v>15.59</v>
      </c>
    </row>
    <row r="2073" spans="1:4" s="293" customFormat="1" x14ac:dyDescent="0.3">
      <c r="A2073" s="310" t="s">
        <v>12957</v>
      </c>
      <c r="B2073" s="311" t="s">
        <v>12958</v>
      </c>
      <c r="C2073" s="312" t="s">
        <v>9</v>
      </c>
      <c r="D2073" s="313">
        <v>22.43</v>
      </c>
    </row>
    <row r="2074" spans="1:4" s="293" customFormat="1" x14ac:dyDescent="0.3">
      <c r="A2074" s="310" t="s">
        <v>12959</v>
      </c>
      <c r="B2074" s="311" t="s">
        <v>12960</v>
      </c>
      <c r="C2074" s="312" t="s">
        <v>9</v>
      </c>
      <c r="D2074" s="313">
        <v>27.26</v>
      </c>
    </row>
    <row r="2075" spans="1:4" s="293" customFormat="1" x14ac:dyDescent="0.3">
      <c r="A2075" s="310" t="s">
        <v>12961</v>
      </c>
      <c r="B2075" s="311" t="s">
        <v>12962</v>
      </c>
      <c r="C2075" s="312" t="s">
        <v>9</v>
      </c>
      <c r="D2075" s="313">
        <v>30.05</v>
      </c>
    </row>
    <row r="2076" spans="1:4" s="293" customFormat="1" x14ac:dyDescent="0.3">
      <c r="A2076" s="310" t="s">
        <v>12963</v>
      </c>
      <c r="B2076" s="311" t="s">
        <v>12964</v>
      </c>
      <c r="C2076" s="312" t="s">
        <v>9</v>
      </c>
      <c r="D2076" s="313">
        <v>36.369999999999997</v>
      </c>
    </row>
    <row r="2077" spans="1:4" s="293" customFormat="1" x14ac:dyDescent="0.3">
      <c r="A2077" s="310" t="s">
        <v>12965</v>
      </c>
      <c r="B2077" s="311" t="s">
        <v>12966</v>
      </c>
      <c r="C2077" s="312" t="s">
        <v>9</v>
      </c>
      <c r="D2077" s="313">
        <v>47.53</v>
      </c>
    </row>
    <row r="2078" spans="1:4" s="293" customFormat="1" ht="28.8" x14ac:dyDescent="0.3">
      <c r="A2078" s="310" t="s">
        <v>12967</v>
      </c>
      <c r="B2078" s="311" t="s">
        <v>12968</v>
      </c>
      <c r="C2078" s="312" t="s">
        <v>16</v>
      </c>
      <c r="D2078" s="313">
        <v>77.42</v>
      </c>
    </row>
    <row r="2079" spans="1:4" s="293" customFormat="1" ht="28.8" x14ac:dyDescent="0.3">
      <c r="A2079" s="310" t="s">
        <v>12969</v>
      </c>
      <c r="B2079" s="311" t="s">
        <v>12970</v>
      </c>
      <c r="C2079" s="312" t="s">
        <v>9</v>
      </c>
      <c r="D2079" s="313">
        <v>93.63</v>
      </c>
    </row>
    <row r="2080" spans="1:4" s="293" customFormat="1" ht="43.2" x14ac:dyDescent="0.3">
      <c r="A2080" s="310" t="s">
        <v>12971</v>
      </c>
      <c r="B2080" s="311" t="s">
        <v>12972</v>
      </c>
      <c r="C2080" s="312" t="s">
        <v>9</v>
      </c>
      <c r="D2080" s="313">
        <v>14.88</v>
      </c>
    </row>
    <row r="2081" spans="1:4" s="293" customFormat="1" x14ac:dyDescent="0.3">
      <c r="A2081" s="310" t="s">
        <v>12973</v>
      </c>
      <c r="B2081" s="311" t="s">
        <v>12974</v>
      </c>
      <c r="C2081" s="312" t="s">
        <v>9</v>
      </c>
      <c r="D2081" s="313">
        <v>2.34</v>
      </c>
    </row>
    <row r="2082" spans="1:4" s="293" customFormat="1" ht="28.8" x14ac:dyDescent="0.3">
      <c r="A2082" s="310" t="s">
        <v>12975</v>
      </c>
      <c r="B2082" s="311" t="s">
        <v>12976</v>
      </c>
      <c r="C2082" s="312" t="s">
        <v>16</v>
      </c>
      <c r="D2082" s="313">
        <v>94.93</v>
      </c>
    </row>
    <row r="2083" spans="1:4" s="293" customFormat="1" ht="28.8" x14ac:dyDescent="0.3">
      <c r="A2083" s="310" t="s">
        <v>12977</v>
      </c>
      <c r="B2083" s="311" t="s">
        <v>23724</v>
      </c>
      <c r="C2083" s="312" t="s">
        <v>9</v>
      </c>
      <c r="D2083" s="313">
        <v>113.21</v>
      </c>
    </row>
    <row r="2084" spans="1:4" s="293" customFormat="1" ht="28.8" x14ac:dyDescent="0.3">
      <c r="A2084" s="310" t="s">
        <v>12978</v>
      </c>
      <c r="B2084" s="311" t="s">
        <v>12979</v>
      </c>
      <c r="C2084" s="312" t="s">
        <v>9</v>
      </c>
      <c r="D2084" s="313">
        <v>147.13999999999999</v>
      </c>
    </row>
    <row r="2085" spans="1:4" s="293" customFormat="1" ht="28.8" x14ac:dyDescent="0.3">
      <c r="A2085" s="310" t="s">
        <v>12980</v>
      </c>
      <c r="B2085" s="311" t="s">
        <v>23725</v>
      </c>
      <c r="C2085" s="312" t="s">
        <v>9</v>
      </c>
      <c r="D2085" s="313">
        <v>31.29</v>
      </c>
    </row>
    <row r="2086" spans="1:4" s="293" customFormat="1" ht="28.8" x14ac:dyDescent="0.3">
      <c r="A2086" s="310" t="s">
        <v>12981</v>
      </c>
      <c r="B2086" s="311" t="s">
        <v>12982</v>
      </c>
      <c r="C2086" s="312" t="s">
        <v>16</v>
      </c>
      <c r="D2086" s="313">
        <v>226.78</v>
      </c>
    </row>
    <row r="2087" spans="1:4" s="293" customFormat="1" ht="28.8" x14ac:dyDescent="0.3">
      <c r="A2087" s="310" t="s">
        <v>12983</v>
      </c>
      <c r="B2087" s="311" t="s">
        <v>12984</v>
      </c>
      <c r="C2087" s="312" t="s">
        <v>16</v>
      </c>
      <c r="D2087" s="313">
        <v>350.76</v>
      </c>
    </row>
    <row r="2088" spans="1:4" s="293" customFormat="1" ht="28.8" x14ac:dyDescent="0.3">
      <c r="A2088" s="310" t="s">
        <v>12985</v>
      </c>
      <c r="B2088" s="311" t="s">
        <v>12986</v>
      </c>
      <c r="C2088" s="312" t="s">
        <v>16</v>
      </c>
      <c r="D2088" s="313">
        <v>277.49</v>
      </c>
    </row>
    <row r="2089" spans="1:4" s="293" customFormat="1" ht="28.8" x14ac:dyDescent="0.3">
      <c r="A2089" s="310" t="s">
        <v>12987</v>
      </c>
      <c r="B2089" s="311" t="s">
        <v>12988</v>
      </c>
      <c r="C2089" s="312" t="s">
        <v>16</v>
      </c>
      <c r="D2089" s="313">
        <v>256.24</v>
      </c>
    </row>
    <row r="2090" spans="1:4" s="293" customFormat="1" ht="28.8" x14ac:dyDescent="0.3">
      <c r="A2090" s="310" t="s">
        <v>12989</v>
      </c>
      <c r="B2090" s="311" t="s">
        <v>12990</v>
      </c>
      <c r="C2090" s="312" t="s">
        <v>16</v>
      </c>
      <c r="D2090" s="313">
        <v>303.51</v>
      </c>
    </row>
    <row r="2091" spans="1:4" s="293" customFormat="1" x14ac:dyDescent="0.3">
      <c r="A2091" s="310" t="s">
        <v>12991</v>
      </c>
      <c r="B2091" s="311" t="s">
        <v>12992</v>
      </c>
      <c r="C2091" s="312" t="s">
        <v>9</v>
      </c>
      <c r="D2091" s="313">
        <v>23.86</v>
      </c>
    </row>
    <row r="2092" spans="1:4" s="293" customFormat="1" ht="28.8" x14ac:dyDescent="0.3">
      <c r="A2092" s="310" t="s">
        <v>12993</v>
      </c>
      <c r="B2092" s="311" t="s">
        <v>12994</v>
      </c>
      <c r="C2092" s="312" t="s">
        <v>9</v>
      </c>
      <c r="D2092" s="313">
        <v>48.97</v>
      </c>
    </row>
    <row r="2093" spans="1:4" s="293" customFormat="1" ht="28.8" x14ac:dyDescent="0.3">
      <c r="A2093" s="310" t="s">
        <v>12995</v>
      </c>
      <c r="B2093" s="311" t="s">
        <v>23726</v>
      </c>
      <c r="C2093" s="312" t="s">
        <v>9</v>
      </c>
      <c r="D2093" s="313">
        <v>450.54</v>
      </c>
    </row>
    <row r="2094" spans="1:4" s="293" customFormat="1" x14ac:dyDescent="0.3">
      <c r="A2094" s="310" t="s">
        <v>12997</v>
      </c>
      <c r="B2094" s="311" t="s">
        <v>12998</v>
      </c>
      <c r="C2094" s="312" t="s">
        <v>16</v>
      </c>
      <c r="D2094" s="313">
        <v>86.04</v>
      </c>
    </row>
    <row r="2095" spans="1:4" s="293" customFormat="1" ht="28.8" x14ac:dyDescent="0.3">
      <c r="A2095" s="310" t="s">
        <v>12999</v>
      </c>
      <c r="B2095" s="311" t="s">
        <v>13000</v>
      </c>
      <c r="C2095" s="312" t="s">
        <v>16</v>
      </c>
      <c r="D2095" s="313">
        <v>48</v>
      </c>
    </row>
    <row r="2096" spans="1:4" s="293" customFormat="1" x14ac:dyDescent="0.3">
      <c r="A2096" s="310" t="s">
        <v>13001</v>
      </c>
      <c r="B2096" s="311" t="s">
        <v>13002</v>
      </c>
      <c r="C2096" s="312" t="s">
        <v>16</v>
      </c>
      <c r="D2096" s="313">
        <v>4.84</v>
      </c>
    </row>
    <row r="2097" spans="1:4" s="293" customFormat="1" ht="28.8" x14ac:dyDescent="0.3">
      <c r="A2097" s="310" t="s">
        <v>13003</v>
      </c>
      <c r="B2097" s="311" t="s">
        <v>13004</v>
      </c>
      <c r="C2097" s="312" t="s">
        <v>9</v>
      </c>
      <c r="D2097" s="313">
        <v>2.2599999999999998</v>
      </c>
    </row>
    <row r="2098" spans="1:4" s="293" customFormat="1" ht="28.8" x14ac:dyDescent="0.3">
      <c r="A2098" s="310" t="s">
        <v>13005</v>
      </c>
      <c r="B2098" s="311" t="s">
        <v>23727</v>
      </c>
      <c r="C2098" s="312" t="s">
        <v>9</v>
      </c>
      <c r="D2098" s="313">
        <v>1845.1</v>
      </c>
    </row>
    <row r="2099" spans="1:4" s="293" customFormat="1" ht="28.8" x14ac:dyDescent="0.3">
      <c r="A2099" s="310" t="s">
        <v>13006</v>
      </c>
      <c r="B2099" s="311" t="s">
        <v>23728</v>
      </c>
      <c r="C2099" s="312" t="s">
        <v>9</v>
      </c>
      <c r="D2099" s="313">
        <v>1442.46</v>
      </c>
    </row>
    <row r="2100" spans="1:4" s="293" customFormat="1" ht="28.8" x14ac:dyDescent="0.3">
      <c r="A2100" s="310" t="s">
        <v>13007</v>
      </c>
      <c r="B2100" s="311" t="s">
        <v>13008</v>
      </c>
      <c r="C2100" s="312" t="s">
        <v>9</v>
      </c>
      <c r="D2100" s="313">
        <v>672.05</v>
      </c>
    </row>
    <row r="2101" spans="1:4" s="293" customFormat="1" x14ac:dyDescent="0.3">
      <c r="A2101" s="310" t="s">
        <v>13009</v>
      </c>
      <c r="B2101" s="311" t="s">
        <v>23729</v>
      </c>
      <c r="C2101" s="312" t="s">
        <v>16</v>
      </c>
      <c r="D2101" s="313">
        <v>10.199999999999999</v>
      </c>
    </row>
    <row r="2102" spans="1:4" s="293" customFormat="1" x14ac:dyDescent="0.3">
      <c r="A2102" s="310" t="s">
        <v>13010</v>
      </c>
      <c r="B2102" s="311" t="s">
        <v>23730</v>
      </c>
      <c r="C2102" s="312" t="s">
        <v>16</v>
      </c>
      <c r="D2102" s="313">
        <v>11.96</v>
      </c>
    </row>
    <row r="2103" spans="1:4" s="293" customFormat="1" x14ac:dyDescent="0.3">
      <c r="A2103" s="310" t="s">
        <v>13011</v>
      </c>
      <c r="B2103" s="311" t="s">
        <v>23731</v>
      </c>
      <c r="C2103" s="312" t="s">
        <v>16</v>
      </c>
      <c r="D2103" s="313">
        <v>29.57</v>
      </c>
    </row>
    <row r="2104" spans="1:4" s="293" customFormat="1" ht="28.8" x14ac:dyDescent="0.3">
      <c r="A2104" s="310" t="s">
        <v>13012</v>
      </c>
      <c r="B2104" s="311" t="s">
        <v>23732</v>
      </c>
      <c r="C2104" s="312" t="s">
        <v>9</v>
      </c>
      <c r="D2104" s="313">
        <v>1231.52</v>
      </c>
    </row>
    <row r="2105" spans="1:4" s="293" customFormat="1" ht="28.8" x14ac:dyDescent="0.3">
      <c r="A2105" s="310" t="s">
        <v>23733</v>
      </c>
      <c r="B2105" s="311" t="s">
        <v>23734</v>
      </c>
      <c r="C2105" s="312" t="s">
        <v>9</v>
      </c>
      <c r="D2105" s="313">
        <v>5348.56</v>
      </c>
    </row>
    <row r="2106" spans="1:4" s="293" customFormat="1" ht="28.8" x14ac:dyDescent="0.3">
      <c r="A2106" s="310" t="s">
        <v>23735</v>
      </c>
      <c r="B2106" s="311" t="s">
        <v>23736</v>
      </c>
      <c r="C2106" s="312" t="s">
        <v>9</v>
      </c>
      <c r="D2106" s="313">
        <v>2960.45</v>
      </c>
    </row>
    <row r="2107" spans="1:4" s="293" customFormat="1" ht="28.8" x14ac:dyDescent="0.3">
      <c r="A2107" s="310" t="s">
        <v>23737</v>
      </c>
      <c r="B2107" s="311" t="s">
        <v>23738</v>
      </c>
      <c r="C2107" s="312" t="s">
        <v>9</v>
      </c>
      <c r="D2107" s="313">
        <v>5164.84</v>
      </c>
    </row>
    <row r="2108" spans="1:4" s="293" customFormat="1" x14ac:dyDescent="0.3">
      <c r="A2108" s="310" t="s">
        <v>23739</v>
      </c>
      <c r="B2108" s="311" t="s">
        <v>23740</v>
      </c>
      <c r="C2108" s="312" t="s">
        <v>9</v>
      </c>
      <c r="D2108" s="313">
        <v>742.09</v>
      </c>
    </row>
    <row r="2109" spans="1:4" s="293" customFormat="1" x14ac:dyDescent="0.3">
      <c r="A2109" s="310" t="s">
        <v>23741</v>
      </c>
      <c r="B2109" s="311" t="s">
        <v>23742</v>
      </c>
      <c r="C2109" s="312" t="s">
        <v>9</v>
      </c>
      <c r="D2109" s="313">
        <v>2588.84</v>
      </c>
    </row>
    <row r="2110" spans="1:4" s="293" customFormat="1" ht="28.8" x14ac:dyDescent="0.3">
      <c r="A2110" s="310" t="s">
        <v>23743</v>
      </c>
      <c r="B2110" s="311" t="s">
        <v>23744</v>
      </c>
      <c r="C2110" s="312" t="s">
        <v>9</v>
      </c>
      <c r="D2110" s="313">
        <v>3101.84</v>
      </c>
    </row>
    <row r="2111" spans="1:4" s="293" customFormat="1" ht="28.8" x14ac:dyDescent="0.3">
      <c r="A2111" s="310" t="s">
        <v>23745</v>
      </c>
      <c r="B2111" s="311" t="s">
        <v>23746</v>
      </c>
      <c r="C2111" s="312" t="s">
        <v>9</v>
      </c>
      <c r="D2111" s="313">
        <v>4066.61</v>
      </c>
    </row>
    <row r="2112" spans="1:4" s="293" customFormat="1" x14ac:dyDescent="0.3">
      <c r="A2112" s="310" t="s">
        <v>13013</v>
      </c>
      <c r="B2112" s="311" t="s">
        <v>13014</v>
      </c>
      <c r="C2112" s="312" t="s">
        <v>9</v>
      </c>
      <c r="D2112" s="313">
        <v>13.81</v>
      </c>
    </row>
    <row r="2113" spans="1:4" s="293" customFormat="1" x14ac:dyDescent="0.3">
      <c r="A2113" s="310" t="s">
        <v>13015</v>
      </c>
      <c r="B2113" s="311" t="s">
        <v>13016</v>
      </c>
      <c r="C2113" s="312" t="s">
        <v>9</v>
      </c>
      <c r="D2113" s="313">
        <v>18.36</v>
      </c>
    </row>
    <row r="2114" spans="1:4" s="293" customFormat="1" x14ac:dyDescent="0.3">
      <c r="A2114" s="310" t="s">
        <v>13017</v>
      </c>
      <c r="B2114" s="311" t="s">
        <v>13018</v>
      </c>
      <c r="C2114" s="312" t="s">
        <v>9</v>
      </c>
      <c r="D2114" s="313">
        <v>59.87</v>
      </c>
    </row>
    <row r="2115" spans="1:4" s="293" customFormat="1" ht="28.8" x14ac:dyDescent="0.3">
      <c r="A2115" s="310" t="s">
        <v>13019</v>
      </c>
      <c r="B2115" s="311" t="s">
        <v>13020</v>
      </c>
      <c r="C2115" s="312" t="s">
        <v>9</v>
      </c>
      <c r="D2115" s="313">
        <v>19.45</v>
      </c>
    </row>
    <row r="2116" spans="1:4" s="293" customFormat="1" ht="28.8" x14ac:dyDescent="0.3">
      <c r="A2116" s="310" t="s">
        <v>13021</v>
      </c>
      <c r="B2116" s="311" t="s">
        <v>13022</v>
      </c>
      <c r="C2116" s="312" t="s">
        <v>9</v>
      </c>
      <c r="D2116" s="313">
        <v>39.5</v>
      </c>
    </row>
    <row r="2117" spans="1:4" s="293" customFormat="1" ht="28.8" x14ac:dyDescent="0.3">
      <c r="A2117" s="310" t="s">
        <v>13023</v>
      </c>
      <c r="B2117" s="311" t="s">
        <v>13024</v>
      </c>
      <c r="C2117" s="312" t="s">
        <v>9</v>
      </c>
      <c r="D2117" s="313">
        <v>87.04</v>
      </c>
    </row>
    <row r="2118" spans="1:4" s="293" customFormat="1" x14ac:dyDescent="0.3">
      <c r="A2118" s="310" t="s">
        <v>13025</v>
      </c>
      <c r="B2118" s="311" t="s">
        <v>13026</v>
      </c>
      <c r="C2118" s="312" t="s">
        <v>9</v>
      </c>
      <c r="D2118" s="313">
        <v>14.38</v>
      </c>
    </row>
    <row r="2119" spans="1:4" s="293" customFormat="1" ht="43.2" x14ac:dyDescent="0.3">
      <c r="A2119" s="310" t="s">
        <v>23747</v>
      </c>
      <c r="B2119" s="311" t="s">
        <v>23748</v>
      </c>
      <c r="C2119" s="312" t="s">
        <v>14129</v>
      </c>
      <c r="D2119" s="313">
        <v>178.4</v>
      </c>
    </row>
    <row r="2120" spans="1:4" s="293" customFormat="1" ht="43.2" x14ac:dyDescent="0.3">
      <c r="A2120" s="310" t="s">
        <v>13027</v>
      </c>
      <c r="B2120" s="311" t="s">
        <v>13028</v>
      </c>
      <c r="C2120" s="312" t="s">
        <v>9</v>
      </c>
      <c r="D2120" s="313">
        <v>152.1</v>
      </c>
    </row>
    <row r="2121" spans="1:4" s="293" customFormat="1" ht="43.2" x14ac:dyDescent="0.3">
      <c r="A2121" s="310" t="s">
        <v>13029</v>
      </c>
      <c r="B2121" s="311" t="s">
        <v>13030</v>
      </c>
      <c r="C2121" s="312" t="s">
        <v>9</v>
      </c>
      <c r="D2121" s="313">
        <v>337.87</v>
      </c>
    </row>
    <row r="2122" spans="1:4" s="293" customFormat="1" ht="43.2" x14ac:dyDescent="0.3">
      <c r="A2122" s="310" t="s">
        <v>13031</v>
      </c>
      <c r="B2122" s="311" t="s">
        <v>13032</v>
      </c>
      <c r="C2122" s="312" t="s">
        <v>9</v>
      </c>
      <c r="D2122" s="313">
        <v>20.27</v>
      </c>
    </row>
    <row r="2123" spans="1:4" s="293" customFormat="1" ht="43.2" x14ac:dyDescent="0.3">
      <c r="A2123" s="310" t="s">
        <v>13033</v>
      </c>
      <c r="B2123" s="311" t="s">
        <v>13034</v>
      </c>
      <c r="C2123" s="312" t="s">
        <v>9</v>
      </c>
      <c r="D2123" s="313">
        <v>50.93</v>
      </c>
    </row>
    <row r="2124" spans="1:4" s="293" customFormat="1" ht="43.2" x14ac:dyDescent="0.3">
      <c r="A2124" s="310" t="s">
        <v>13035</v>
      </c>
      <c r="B2124" s="311" t="s">
        <v>13036</v>
      </c>
      <c r="C2124" s="312" t="s">
        <v>9</v>
      </c>
      <c r="D2124" s="313">
        <v>78.12</v>
      </c>
    </row>
    <row r="2125" spans="1:4" s="293" customFormat="1" ht="43.2" x14ac:dyDescent="0.3">
      <c r="A2125" s="310" t="s">
        <v>13037</v>
      </c>
      <c r="B2125" s="311" t="s">
        <v>13038</v>
      </c>
      <c r="C2125" s="312" t="s">
        <v>9</v>
      </c>
      <c r="D2125" s="313">
        <v>187.33</v>
      </c>
    </row>
    <row r="2126" spans="1:4" s="293" customFormat="1" ht="43.2" x14ac:dyDescent="0.3">
      <c r="A2126" s="310" t="s">
        <v>13039</v>
      </c>
      <c r="B2126" s="311" t="s">
        <v>23749</v>
      </c>
      <c r="C2126" s="312" t="s">
        <v>9</v>
      </c>
      <c r="D2126" s="313">
        <v>204.74</v>
      </c>
    </row>
    <row r="2127" spans="1:4" s="293" customFormat="1" ht="43.2" x14ac:dyDescent="0.3">
      <c r="A2127" s="310" t="s">
        <v>13040</v>
      </c>
      <c r="B2127" s="311" t="s">
        <v>13041</v>
      </c>
      <c r="C2127" s="312" t="s">
        <v>9</v>
      </c>
      <c r="D2127" s="313">
        <v>20.41</v>
      </c>
    </row>
    <row r="2128" spans="1:4" s="293" customFormat="1" ht="43.2" x14ac:dyDescent="0.3">
      <c r="A2128" s="310" t="s">
        <v>13042</v>
      </c>
      <c r="B2128" s="311" t="s">
        <v>13043</v>
      </c>
      <c r="C2128" s="312" t="s">
        <v>9</v>
      </c>
      <c r="D2128" s="313">
        <v>69.61</v>
      </c>
    </row>
    <row r="2129" spans="1:4" s="293" customFormat="1" ht="43.2" x14ac:dyDescent="0.3">
      <c r="A2129" s="310" t="s">
        <v>13044</v>
      </c>
      <c r="B2129" s="311" t="s">
        <v>13045</v>
      </c>
      <c r="C2129" s="312" t="s">
        <v>9</v>
      </c>
      <c r="D2129" s="313">
        <v>182.15</v>
      </c>
    </row>
    <row r="2130" spans="1:4" s="293" customFormat="1" ht="43.2" x14ac:dyDescent="0.3">
      <c r="A2130" s="310" t="s">
        <v>13046</v>
      </c>
      <c r="B2130" s="311" t="s">
        <v>23750</v>
      </c>
      <c r="C2130" s="312" t="s">
        <v>9</v>
      </c>
      <c r="D2130" s="313">
        <v>479.11</v>
      </c>
    </row>
    <row r="2131" spans="1:4" s="293" customFormat="1" ht="43.2" x14ac:dyDescent="0.3">
      <c r="A2131" s="310" t="s">
        <v>13047</v>
      </c>
      <c r="B2131" s="311" t="s">
        <v>13048</v>
      </c>
      <c r="C2131" s="312" t="s">
        <v>9</v>
      </c>
      <c r="D2131" s="313">
        <v>13.81</v>
      </c>
    </row>
    <row r="2132" spans="1:4" s="293" customFormat="1" ht="43.2" x14ac:dyDescent="0.3">
      <c r="A2132" s="310" t="s">
        <v>13049</v>
      </c>
      <c r="B2132" s="311" t="s">
        <v>13050</v>
      </c>
      <c r="C2132" s="312" t="s">
        <v>9</v>
      </c>
      <c r="D2132" s="313">
        <v>41.03</v>
      </c>
    </row>
    <row r="2133" spans="1:4" s="293" customFormat="1" x14ac:dyDescent="0.3">
      <c r="A2133" s="310" t="s">
        <v>13051</v>
      </c>
      <c r="B2133" s="311" t="s">
        <v>13052</v>
      </c>
      <c r="C2133" s="312" t="s">
        <v>9</v>
      </c>
      <c r="D2133" s="313">
        <v>451.29</v>
      </c>
    </row>
    <row r="2134" spans="1:4" s="293" customFormat="1" x14ac:dyDescent="0.3">
      <c r="A2134" s="310" t="s">
        <v>13053</v>
      </c>
      <c r="B2134" s="311" t="s">
        <v>13054</v>
      </c>
      <c r="C2134" s="312" t="s">
        <v>9</v>
      </c>
      <c r="D2134" s="313">
        <v>32</v>
      </c>
    </row>
    <row r="2135" spans="1:4" s="293" customFormat="1" x14ac:dyDescent="0.3">
      <c r="A2135" s="310" t="s">
        <v>13055</v>
      </c>
      <c r="B2135" s="311" t="s">
        <v>13056</v>
      </c>
      <c r="C2135" s="312" t="s">
        <v>9</v>
      </c>
      <c r="D2135" s="313">
        <v>102.84</v>
      </c>
    </row>
    <row r="2136" spans="1:4" s="293" customFormat="1" x14ac:dyDescent="0.3">
      <c r="A2136" s="310" t="s">
        <v>13057</v>
      </c>
      <c r="B2136" s="311" t="s">
        <v>13058</v>
      </c>
      <c r="C2136" s="312" t="s">
        <v>9</v>
      </c>
      <c r="D2136" s="313">
        <v>62.54</v>
      </c>
    </row>
    <row r="2137" spans="1:4" s="293" customFormat="1" x14ac:dyDescent="0.3">
      <c r="A2137" s="310" t="s">
        <v>13059</v>
      </c>
      <c r="B2137" s="311" t="s">
        <v>13060</v>
      </c>
      <c r="C2137" s="312" t="s">
        <v>9</v>
      </c>
      <c r="D2137" s="313">
        <v>43.93</v>
      </c>
    </row>
    <row r="2138" spans="1:4" s="293" customFormat="1" x14ac:dyDescent="0.3">
      <c r="A2138" s="310" t="s">
        <v>13061</v>
      </c>
      <c r="B2138" s="311" t="s">
        <v>13062</v>
      </c>
      <c r="C2138" s="312" t="s">
        <v>9</v>
      </c>
      <c r="D2138" s="313">
        <v>35.46</v>
      </c>
    </row>
    <row r="2139" spans="1:4" s="293" customFormat="1" ht="43.2" x14ac:dyDescent="0.3">
      <c r="A2139" s="310" t="s">
        <v>13063</v>
      </c>
      <c r="B2139" s="311" t="s">
        <v>23751</v>
      </c>
      <c r="C2139" s="312" t="s">
        <v>9</v>
      </c>
      <c r="D2139" s="313">
        <v>180.2</v>
      </c>
    </row>
    <row r="2140" spans="1:4" s="293" customFormat="1" ht="28.8" x14ac:dyDescent="0.3">
      <c r="A2140" s="310" t="s">
        <v>13064</v>
      </c>
      <c r="B2140" s="311" t="s">
        <v>23752</v>
      </c>
      <c r="C2140" s="312" t="s">
        <v>9</v>
      </c>
      <c r="D2140" s="313">
        <v>1462.29</v>
      </c>
    </row>
    <row r="2141" spans="1:4" s="293" customFormat="1" ht="43.2" x14ac:dyDescent="0.3">
      <c r="A2141" s="310" t="s">
        <v>13065</v>
      </c>
      <c r="B2141" s="311" t="s">
        <v>23753</v>
      </c>
      <c r="C2141" s="312" t="s">
        <v>9</v>
      </c>
      <c r="D2141" s="313">
        <v>550.09</v>
      </c>
    </row>
    <row r="2142" spans="1:4" s="293" customFormat="1" ht="28.8" x14ac:dyDescent="0.3">
      <c r="A2142" s="310" t="s">
        <v>13066</v>
      </c>
      <c r="B2142" s="311" t="s">
        <v>13067</v>
      </c>
      <c r="C2142" s="312" t="s">
        <v>9</v>
      </c>
      <c r="D2142" s="313">
        <v>140.91</v>
      </c>
    </row>
    <row r="2143" spans="1:4" s="293" customFormat="1" ht="28.8" x14ac:dyDescent="0.3">
      <c r="A2143" s="310" t="s">
        <v>13068</v>
      </c>
      <c r="B2143" s="311" t="s">
        <v>13069</v>
      </c>
      <c r="C2143" s="312" t="s">
        <v>9</v>
      </c>
      <c r="D2143" s="313">
        <v>201.22</v>
      </c>
    </row>
    <row r="2144" spans="1:4" s="293" customFormat="1" x14ac:dyDescent="0.3">
      <c r="A2144" s="310" t="s">
        <v>13070</v>
      </c>
      <c r="B2144" s="311" t="s">
        <v>23754</v>
      </c>
      <c r="C2144" s="312" t="s">
        <v>9</v>
      </c>
      <c r="D2144" s="313">
        <v>495.37</v>
      </c>
    </row>
    <row r="2145" spans="1:4" s="293" customFormat="1" x14ac:dyDescent="0.3">
      <c r="A2145" s="310" t="s">
        <v>13071</v>
      </c>
      <c r="B2145" s="311" t="s">
        <v>13072</v>
      </c>
      <c r="C2145" s="312" t="s">
        <v>9</v>
      </c>
      <c r="D2145" s="313">
        <v>234.22</v>
      </c>
    </row>
    <row r="2146" spans="1:4" s="293" customFormat="1" ht="28.8" x14ac:dyDescent="0.3">
      <c r="A2146" s="310" t="s">
        <v>13073</v>
      </c>
      <c r="B2146" s="311" t="s">
        <v>13074</v>
      </c>
      <c r="C2146" s="312" t="s">
        <v>9</v>
      </c>
      <c r="D2146" s="313">
        <v>8.6199999999999992</v>
      </c>
    </row>
    <row r="2147" spans="1:4" s="293" customFormat="1" x14ac:dyDescent="0.3">
      <c r="A2147" s="310" t="s">
        <v>13075</v>
      </c>
      <c r="B2147" s="311" t="s">
        <v>13076</v>
      </c>
      <c r="C2147" s="312" t="s">
        <v>16</v>
      </c>
      <c r="D2147" s="313">
        <v>1.27</v>
      </c>
    </row>
    <row r="2148" spans="1:4" s="293" customFormat="1" x14ac:dyDescent="0.3">
      <c r="A2148" s="310" t="s">
        <v>23755</v>
      </c>
      <c r="B2148" s="311" t="s">
        <v>23756</v>
      </c>
      <c r="C2148" s="312" t="s">
        <v>16</v>
      </c>
      <c r="D2148" s="313">
        <v>8.1199999999999992</v>
      </c>
    </row>
    <row r="2149" spans="1:4" s="293" customFormat="1" x14ac:dyDescent="0.3">
      <c r="A2149" s="310" t="s">
        <v>13077</v>
      </c>
      <c r="B2149" s="311" t="s">
        <v>13078</v>
      </c>
      <c r="C2149" s="312" t="s">
        <v>16</v>
      </c>
      <c r="D2149" s="313">
        <v>1.98</v>
      </c>
    </row>
    <row r="2150" spans="1:4" s="293" customFormat="1" x14ac:dyDescent="0.3">
      <c r="A2150" s="310" t="s">
        <v>13079</v>
      </c>
      <c r="B2150" s="311" t="s">
        <v>13080</v>
      </c>
      <c r="C2150" s="312" t="s">
        <v>16</v>
      </c>
      <c r="D2150" s="313">
        <v>3.19</v>
      </c>
    </row>
    <row r="2151" spans="1:4" s="293" customFormat="1" x14ac:dyDescent="0.3">
      <c r="A2151" s="310" t="s">
        <v>13081</v>
      </c>
      <c r="B2151" s="311" t="s">
        <v>13082</v>
      </c>
      <c r="C2151" s="312" t="s">
        <v>16</v>
      </c>
      <c r="D2151" s="313">
        <v>4.7699999999999996</v>
      </c>
    </row>
    <row r="2152" spans="1:4" s="293" customFormat="1" ht="28.8" x14ac:dyDescent="0.3">
      <c r="A2152" s="310" t="s">
        <v>13083</v>
      </c>
      <c r="B2152" s="311" t="s">
        <v>13084</v>
      </c>
      <c r="C2152" s="312" t="s">
        <v>16</v>
      </c>
      <c r="D2152" s="313">
        <v>1.1499999999999999</v>
      </c>
    </row>
    <row r="2153" spans="1:4" s="293" customFormat="1" ht="28.8" x14ac:dyDescent="0.3">
      <c r="A2153" s="310" t="s">
        <v>13085</v>
      </c>
      <c r="B2153" s="311" t="s">
        <v>13086</v>
      </c>
      <c r="C2153" s="312" t="s">
        <v>16</v>
      </c>
      <c r="D2153" s="313">
        <v>1.94</v>
      </c>
    </row>
    <row r="2154" spans="1:4" s="293" customFormat="1" ht="28.8" x14ac:dyDescent="0.3">
      <c r="A2154" s="310" t="s">
        <v>13087</v>
      </c>
      <c r="B2154" s="311" t="s">
        <v>13088</v>
      </c>
      <c r="C2154" s="312" t="s">
        <v>16</v>
      </c>
      <c r="D2154" s="313">
        <v>3.1</v>
      </c>
    </row>
    <row r="2155" spans="1:4" s="293" customFormat="1" ht="28.8" x14ac:dyDescent="0.3">
      <c r="A2155" s="310" t="s">
        <v>13089</v>
      </c>
      <c r="B2155" s="311" t="s">
        <v>13090</v>
      </c>
      <c r="C2155" s="312" t="s">
        <v>16</v>
      </c>
      <c r="D2155" s="313">
        <v>4.18</v>
      </c>
    </row>
    <row r="2156" spans="1:4" s="293" customFormat="1" ht="28.8" x14ac:dyDescent="0.3">
      <c r="A2156" s="310" t="s">
        <v>13091</v>
      </c>
      <c r="B2156" s="311" t="s">
        <v>13092</v>
      </c>
      <c r="C2156" s="312" t="s">
        <v>16</v>
      </c>
      <c r="D2156" s="313">
        <v>7.37</v>
      </c>
    </row>
    <row r="2157" spans="1:4" s="293" customFormat="1" ht="43.2" x14ac:dyDescent="0.3">
      <c r="A2157" s="310" t="s">
        <v>13093</v>
      </c>
      <c r="B2157" s="311" t="s">
        <v>13094</v>
      </c>
      <c r="C2157" s="312" t="s">
        <v>16</v>
      </c>
      <c r="D2157" s="313">
        <v>71.64</v>
      </c>
    </row>
    <row r="2158" spans="1:4" s="293" customFormat="1" x14ac:dyDescent="0.3">
      <c r="A2158" s="310" t="s">
        <v>13095</v>
      </c>
      <c r="B2158" s="311" t="s">
        <v>13096</v>
      </c>
      <c r="C2158" s="312" t="s">
        <v>16</v>
      </c>
      <c r="D2158" s="313">
        <v>12.97</v>
      </c>
    </row>
    <row r="2159" spans="1:4" s="293" customFormat="1" ht="43.2" x14ac:dyDescent="0.3">
      <c r="A2159" s="310" t="s">
        <v>13097</v>
      </c>
      <c r="B2159" s="311" t="s">
        <v>13098</v>
      </c>
      <c r="C2159" s="312" t="s">
        <v>16</v>
      </c>
      <c r="D2159" s="313">
        <v>82.35</v>
      </c>
    </row>
    <row r="2160" spans="1:4" s="293" customFormat="1" x14ac:dyDescent="0.3">
      <c r="A2160" s="310" t="s">
        <v>13099</v>
      </c>
      <c r="B2160" s="311" t="s">
        <v>13100</v>
      </c>
      <c r="C2160" s="312" t="s">
        <v>16</v>
      </c>
      <c r="D2160" s="313">
        <v>18.510000000000002</v>
      </c>
    </row>
    <row r="2161" spans="1:4" s="293" customFormat="1" x14ac:dyDescent="0.3">
      <c r="A2161" s="310" t="s">
        <v>13101</v>
      </c>
      <c r="B2161" s="311" t="s">
        <v>13102</v>
      </c>
      <c r="C2161" s="312" t="s">
        <v>16</v>
      </c>
      <c r="D2161" s="313">
        <v>27.78</v>
      </c>
    </row>
    <row r="2162" spans="1:4" s="293" customFormat="1" ht="28.8" x14ac:dyDescent="0.3">
      <c r="A2162" s="310" t="s">
        <v>13103</v>
      </c>
      <c r="B2162" s="311" t="s">
        <v>13104</v>
      </c>
      <c r="C2162" s="312" t="s">
        <v>16</v>
      </c>
      <c r="D2162" s="313">
        <v>4.17</v>
      </c>
    </row>
    <row r="2163" spans="1:4" s="293" customFormat="1" ht="28.8" x14ac:dyDescent="0.3">
      <c r="A2163" s="310" t="s">
        <v>13105</v>
      </c>
      <c r="B2163" s="311" t="s">
        <v>13106</v>
      </c>
      <c r="C2163" s="312" t="s">
        <v>16</v>
      </c>
      <c r="D2163" s="313">
        <v>6.36</v>
      </c>
    </row>
    <row r="2164" spans="1:4" s="293" customFormat="1" ht="28.8" x14ac:dyDescent="0.3">
      <c r="A2164" s="310" t="s">
        <v>13107</v>
      </c>
      <c r="B2164" s="311" t="s">
        <v>13108</v>
      </c>
      <c r="C2164" s="312" t="s">
        <v>16</v>
      </c>
      <c r="D2164" s="313">
        <v>23.7</v>
      </c>
    </row>
    <row r="2165" spans="1:4" s="293" customFormat="1" ht="43.2" x14ac:dyDescent="0.3">
      <c r="A2165" s="310" t="s">
        <v>13109</v>
      </c>
      <c r="B2165" s="311" t="s">
        <v>13110</v>
      </c>
      <c r="C2165" s="312" t="s">
        <v>16</v>
      </c>
      <c r="D2165" s="313">
        <v>2.08</v>
      </c>
    </row>
    <row r="2166" spans="1:4" s="293" customFormat="1" ht="43.2" x14ac:dyDescent="0.3">
      <c r="A2166" s="310" t="s">
        <v>13111</v>
      </c>
      <c r="B2166" s="311" t="s">
        <v>13112</v>
      </c>
      <c r="C2166" s="312" t="s">
        <v>16</v>
      </c>
      <c r="D2166" s="313">
        <v>3.36</v>
      </c>
    </row>
    <row r="2167" spans="1:4" s="293" customFormat="1" ht="43.2" x14ac:dyDescent="0.3">
      <c r="A2167" s="310" t="s">
        <v>13113</v>
      </c>
      <c r="B2167" s="311" t="s">
        <v>13114</v>
      </c>
      <c r="C2167" s="312" t="s">
        <v>16</v>
      </c>
      <c r="D2167" s="313">
        <v>4.1399999999999997</v>
      </c>
    </row>
    <row r="2168" spans="1:4" s="293" customFormat="1" ht="43.2" x14ac:dyDescent="0.3">
      <c r="A2168" s="310" t="s">
        <v>13115</v>
      </c>
      <c r="B2168" s="311" t="s">
        <v>13116</v>
      </c>
      <c r="C2168" s="312" t="s">
        <v>16</v>
      </c>
      <c r="D2168" s="313">
        <v>6.32</v>
      </c>
    </row>
    <row r="2169" spans="1:4" s="293" customFormat="1" ht="43.2" x14ac:dyDescent="0.3">
      <c r="A2169" s="310" t="s">
        <v>13117</v>
      </c>
      <c r="B2169" s="311" t="s">
        <v>13118</v>
      </c>
      <c r="C2169" s="312" t="s">
        <v>16</v>
      </c>
      <c r="D2169" s="313">
        <v>8.92</v>
      </c>
    </row>
    <row r="2170" spans="1:4" s="293" customFormat="1" ht="43.2" x14ac:dyDescent="0.3">
      <c r="A2170" s="310" t="s">
        <v>13119</v>
      </c>
      <c r="B2170" s="311" t="s">
        <v>13120</v>
      </c>
      <c r="C2170" s="312" t="s">
        <v>16</v>
      </c>
      <c r="D2170" s="313">
        <v>13.84</v>
      </c>
    </row>
    <row r="2171" spans="1:4" s="293" customFormat="1" ht="43.2" x14ac:dyDescent="0.3">
      <c r="A2171" s="310" t="s">
        <v>13121</v>
      </c>
      <c r="B2171" s="311" t="s">
        <v>13122</v>
      </c>
      <c r="C2171" s="312" t="s">
        <v>16</v>
      </c>
      <c r="D2171" s="313">
        <v>21.78</v>
      </c>
    </row>
    <row r="2172" spans="1:4" s="293" customFormat="1" ht="43.2" x14ac:dyDescent="0.3">
      <c r="A2172" s="310" t="s">
        <v>13123</v>
      </c>
      <c r="B2172" s="311" t="s">
        <v>13124</v>
      </c>
      <c r="C2172" s="312" t="s">
        <v>16</v>
      </c>
      <c r="D2172" s="313">
        <v>29.24</v>
      </c>
    </row>
    <row r="2173" spans="1:4" s="293" customFormat="1" ht="43.2" x14ac:dyDescent="0.3">
      <c r="A2173" s="310" t="s">
        <v>13125</v>
      </c>
      <c r="B2173" s="311" t="s">
        <v>13126</v>
      </c>
      <c r="C2173" s="312" t="s">
        <v>16</v>
      </c>
      <c r="D2173" s="313">
        <v>42.04</v>
      </c>
    </row>
    <row r="2174" spans="1:4" s="293" customFormat="1" ht="43.2" x14ac:dyDescent="0.3">
      <c r="A2174" s="310" t="s">
        <v>13127</v>
      </c>
      <c r="B2174" s="311" t="s">
        <v>13128</v>
      </c>
      <c r="C2174" s="312" t="s">
        <v>16</v>
      </c>
      <c r="D2174" s="313">
        <v>53.85</v>
      </c>
    </row>
    <row r="2175" spans="1:4" s="293" customFormat="1" ht="43.2" x14ac:dyDescent="0.3">
      <c r="A2175" s="310" t="s">
        <v>13129</v>
      </c>
      <c r="B2175" s="311" t="s">
        <v>13130</v>
      </c>
      <c r="C2175" s="312" t="s">
        <v>16</v>
      </c>
      <c r="D2175" s="313">
        <v>77.16</v>
      </c>
    </row>
    <row r="2176" spans="1:4" s="293" customFormat="1" ht="43.2" x14ac:dyDescent="0.3">
      <c r="A2176" s="310" t="s">
        <v>13131</v>
      </c>
      <c r="B2176" s="311" t="s">
        <v>13132</v>
      </c>
      <c r="C2176" s="312" t="s">
        <v>16</v>
      </c>
      <c r="D2176" s="313">
        <v>96.83</v>
      </c>
    </row>
    <row r="2177" spans="1:4" s="293" customFormat="1" ht="43.2" x14ac:dyDescent="0.3">
      <c r="A2177" s="310" t="s">
        <v>13133</v>
      </c>
      <c r="B2177" s="311" t="s">
        <v>13134</v>
      </c>
      <c r="C2177" s="312" t="s">
        <v>16</v>
      </c>
      <c r="D2177" s="313">
        <v>118.89</v>
      </c>
    </row>
    <row r="2178" spans="1:4" s="293" customFormat="1" ht="43.2" x14ac:dyDescent="0.3">
      <c r="A2178" s="310" t="s">
        <v>13135</v>
      </c>
      <c r="B2178" s="311" t="s">
        <v>13136</v>
      </c>
      <c r="C2178" s="312" t="s">
        <v>16</v>
      </c>
      <c r="D2178" s="313">
        <v>142.84</v>
      </c>
    </row>
    <row r="2179" spans="1:4" s="293" customFormat="1" ht="43.2" x14ac:dyDescent="0.3">
      <c r="A2179" s="310" t="s">
        <v>13137</v>
      </c>
      <c r="B2179" s="311" t="s">
        <v>13138</v>
      </c>
      <c r="C2179" s="312" t="s">
        <v>16</v>
      </c>
      <c r="D2179" s="313">
        <v>178.47</v>
      </c>
    </row>
    <row r="2180" spans="1:4" s="293" customFormat="1" x14ac:dyDescent="0.3">
      <c r="A2180" s="310" t="s">
        <v>13139</v>
      </c>
      <c r="B2180" s="311" t="s">
        <v>13140</v>
      </c>
      <c r="C2180" s="312" t="s">
        <v>16</v>
      </c>
      <c r="D2180" s="313">
        <v>1.2</v>
      </c>
    </row>
    <row r="2181" spans="1:4" s="293" customFormat="1" x14ac:dyDescent="0.3">
      <c r="A2181" s="310" t="s">
        <v>13141</v>
      </c>
      <c r="B2181" s="311" t="s">
        <v>13142</v>
      </c>
      <c r="C2181" s="312" t="s">
        <v>16</v>
      </c>
      <c r="D2181" s="313">
        <v>1.98</v>
      </c>
    </row>
    <row r="2182" spans="1:4" s="293" customFormat="1" x14ac:dyDescent="0.3">
      <c r="A2182" s="310" t="s">
        <v>13143</v>
      </c>
      <c r="B2182" s="311" t="s">
        <v>13144</v>
      </c>
      <c r="C2182" s="312" t="s">
        <v>16</v>
      </c>
      <c r="D2182" s="313">
        <v>3</v>
      </c>
    </row>
    <row r="2183" spans="1:4" s="293" customFormat="1" x14ac:dyDescent="0.3">
      <c r="A2183" s="310" t="s">
        <v>13145</v>
      </c>
      <c r="B2183" s="311" t="s">
        <v>13146</v>
      </c>
      <c r="C2183" s="312" t="s">
        <v>16</v>
      </c>
      <c r="D2183" s="313">
        <v>4.3</v>
      </c>
    </row>
    <row r="2184" spans="1:4" s="293" customFormat="1" x14ac:dyDescent="0.3">
      <c r="A2184" s="310" t="s">
        <v>13147</v>
      </c>
      <c r="B2184" s="311" t="s">
        <v>13148</v>
      </c>
      <c r="C2184" s="312" t="s">
        <v>16</v>
      </c>
      <c r="D2184" s="313">
        <v>7.35</v>
      </c>
    </row>
    <row r="2185" spans="1:4" s="293" customFormat="1" x14ac:dyDescent="0.3">
      <c r="A2185" s="310" t="s">
        <v>13149</v>
      </c>
      <c r="B2185" s="311" t="s">
        <v>13150</v>
      </c>
      <c r="C2185" s="312" t="s">
        <v>16</v>
      </c>
      <c r="D2185" s="313">
        <v>11.32</v>
      </c>
    </row>
    <row r="2186" spans="1:4" s="293" customFormat="1" x14ac:dyDescent="0.3">
      <c r="A2186" s="310" t="s">
        <v>13151</v>
      </c>
      <c r="B2186" s="311" t="s">
        <v>13152</v>
      </c>
      <c r="C2186" s="312" t="s">
        <v>16</v>
      </c>
      <c r="D2186" s="313">
        <v>17.690000000000001</v>
      </c>
    </row>
    <row r="2187" spans="1:4" s="293" customFormat="1" x14ac:dyDescent="0.3">
      <c r="A2187" s="310" t="s">
        <v>13153</v>
      </c>
      <c r="B2187" s="311" t="s">
        <v>13154</v>
      </c>
      <c r="C2187" s="312" t="s">
        <v>16</v>
      </c>
      <c r="D2187" s="313">
        <v>24.75</v>
      </c>
    </row>
    <row r="2188" spans="1:4" s="293" customFormat="1" x14ac:dyDescent="0.3">
      <c r="A2188" s="310" t="s">
        <v>13155</v>
      </c>
      <c r="B2188" s="311" t="s">
        <v>13156</v>
      </c>
      <c r="C2188" s="312" t="s">
        <v>16</v>
      </c>
      <c r="D2188" s="313">
        <v>35.26</v>
      </c>
    </row>
    <row r="2189" spans="1:4" s="293" customFormat="1" x14ac:dyDescent="0.3">
      <c r="A2189" s="310" t="s">
        <v>13157</v>
      </c>
      <c r="B2189" s="311" t="s">
        <v>13158</v>
      </c>
      <c r="C2189" s="312" t="s">
        <v>16</v>
      </c>
      <c r="D2189" s="313">
        <v>47.58</v>
      </c>
    </row>
    <row r="2190" spans="1:4" s="293" customFormat="1" x14ac:dyDescent="0.3">
      <c r="A2190" s="310" t="s">
        <v>13159</v>
      </c>
      <c r="B2190" s="311" t="s">
        <v>13160</v>
      </c>
      <c r="C2190" s="312" t="s">
        <v>16</v>
      </c>
      <c r="D2190" s="313">
        <v>62.68</v>
      </c>
    </row>
    <row r="2191" spans="1:4" s="293" customFormat="1" x14ac:dyDescent="0.3">
      <c r="A2191" s="310" t="s">
        <v>13161</v>
      </c>
      <c r="B2191" s="311" t="s">
        <v>13162</v>
      </c>
      <c r="C2191" s="312" t="s">
        <v>16</v>
      </c>
      <c r="D2191" s="313">
        <v>82.85</v>
      </c>
    </row>
    <row r="2192" spans="1:4" s="293" customFormat="1" x14ac:dyDescent="0.3">
      <c r="A2192" s="310" t="s">
        <v>13163</v>
      </c>
      <c r="B2192" s="311" t="s">
        <v>13164</v>
      </c>
      <c r="C2192" s="312" t="s">
        <v>16</v>
      </c>
      <c r="D2192" s="313">
        <v>125.44</v>
      </c>
    </row>
    <row r="2193" spans="1:4" s="293" customFormat="1" x14ac:dyDescent="0.3">
      <c r="A2193" s="310" t="s">
        <v>13165</v>
      </c>
      <c r="B2193" s="311" t="s">
        <v>13166</v>
      </c>
      <c r="C2193" s="312" t="s">
        <v>16</v>
      </c>
      <c r="D2193" s="313">
        <v>166.03</v>
      </c>
    </row>
    <row r="2194" spans="1:4" s="293" customFormat="1" x14ac:dyDescent="0.3">
      <c r="A2194" s="310" t="s">
        <v>13167</v>
      </c>
      <c r="B2194" s="311" t="s">
        <v>23757</v>
      </c>
      <c r="C2194" s="312" t="s">
        <v>16</v>
      </c>
      <c r="D2194" s="313">
        <v>103.73</v>
      </c>
    </row>
    <row r="2195" spans="1:4" s="293" customFormat="1" x14ac:dyDescent="0.3">
      <c r="A2195" s="310" t="s">
        <v>13169</v>
      </c>
      <c r="B2195" s="311" t="s">
        <v>13170</v>
      </c>
      <c r="C2195" s="312" t="s">
        <v>16</v>
      </c>
      <c r="D2195" s="313">
        <v>47.56</v>
      </c>
    </row>
    <row r="2196" spans="1:4" s="293" customFormat="1" x14ac:dyDescent="0.3">
      <c r="A2196" s="310" t="s">
        <v>13171</v>
      </c>
      <c r="B2196" s="311" t="s">
        <v>13172</v>
      </c>
      <c r="C2196" s="312" t="s">
        <v>16</v>
      </c>
      <c r="D2196" s="313">
        <v>59.62</v>
      </c>
    </row>
    <row r="2197" spans="1:4" s="293" customFormat="1" x14ac:dyDescent="0.3">
      <c r="A2197" s="310" t="s">
        <v>13173</v>
      </c>
      <c r="B2197" s="311" t="s">
        <v>13174</v>
      </c>
      <c r="C2197" s="312" t="s">
        <v>16</v>
      </c>
      <c r="D2197" s="313">
        <v>177.3</v>
      </c>
    </row>
    <row r="2198" spans="1:4" s="293" customFormat="1" x14ac:dyDescent="0.3">
      <c r="A2198" s="310" t="s">
        <v>13175</v>
      </c>
      <c r="B2198" s="311" t="s">
        <v>23758</v>
      </c>
      <c r="C2198" s="312" t="s">
        <v>16</v>
      </c>
      <c r="D2198" s="313">
        <v>0.98</v>
      </c>
    </row>
    <row r="2199" spans="1:4" s="293" customFormat="1" x14ac:dyDescent="0.3">
      <c r="A2199" s="310" t="s">
        <v>13176</v>
      </c>
      <c r="B2199" s="311" t="s">
        <v>23759</v>
      </c>
      <c r="C2199" s="312" t="s">
        <v>16</v>
      </c>
      <c r="D2199" s="313">
        <v>2.37</v>
      </c>
    </row>
    <row r="2200" spans="1:4" s="293" customFormat="1" x14ac:dyDescent="0.3">
      <c r="A2200" s="310" t="s">
        <v>13177</v>
      </c>
      <c r="B2200" s="311" t="s">
        <v>13178</v>
      </c>
      <c r="C2200" s="312" t="s">
        <v>16</v>
      </c>
      <c r="D2200" s="313">
        <v>3.56</v>
      </c>
    </row>
    <row r="2201" spans="1:4" s="293" customFormat="1" x14ac:dyDescent="0.3">
      <c r="A2201" s="310" t="s">
        <v>13179</v>
      </c>
      <c r="B2201" s="311" t="s">
        <v>13180</v>
      </c>
      <c r="C2201" s="312" t="s">
        <v>16</v>
      </c>
      <c r="D2201" s="313">
        <v>4.87</v>
      </c>
    </row>
    <row r="2202" spans="1:4" s="293" customFormat="1" x14ac:dyDescent="0.3">
      <c r="A2202" s="310" t="s">
        <v>13181</v>
      </c>
      <c r="B2202" s="311" t="s">
        <v>13182</v>
      </c>
      <c r="C2202" s="312" t="s">
        <v>16</v>
      </c>
      <c r="D2202" s="313">
        <v>7.52</v>
      </c>
    </row>
    <row r="2203" spans="1:4" s="293" customFormat="1" ht="28.8" x14ac:dyDescent="0.3">
      <c r="A2203" s="310" t="s">
        <v>13183</v>
      </c>
      <c r="B2203" s="311" t="s">
        <v>13184</v>
      </c>
      <c r="C2203" s="312" t="s">
        <v>16</v>
      </c>
      <c r="D2203" s="313">
        <v>4.42</v>
      </c>
    </row>
    <row r="2204" spans="1:4" s="293" customFormat="1" ht="28.8" x14ac:dyDescent="0.3">
      <c r="A2204" s="310" t="s">
        <v>13185</v>
      </c>
      <c r="B2204" s="311" t="s">
        <v>13186</v>
      </c>
      <c r="C2204" s="312" t="s">
        <v>16</v>
      </c>
      <c r="D2204" s="313">
        <v>57.88</v>
      </c>
    </row>
    <row r="2205" spans="1:4" s="293" customFormat="1" ht="28.8" x14ac:dyDescent="0.3">
      <c r="A2205" s="310" t="s">
        <v>13187</v>
      </c>
      <c r="B2205" s="311" t="s">
        <v>13188</v>
      </c>
      <c r="C2205" s="312" t="s">
        <v>16</v>
      </c>
      <c r="D2205" s="313">
        <v>80.28</v>
      </c>
    </row>
    <row r="2206" spans="1:4" s="293" customFormat="1" ht="28.8" x14ac:dyDescent="0.3">
      <c r="A2206" s="310" t="s">
        <v>13189</v>
      </c>
      <c r="B2206" s="311" t="s">
        <v>13190</v>
      </c>
      <c r="C2206" s="312" t="s">
        <v>16</v>
      </c>
      <c r="D2206" s="313">
        <v>29.05</v>
      </c>
    </row>
    <row r="2207" spans="1:4" s="293" customFormat="1" ht="43.2" x14ac:dyDescent="0.3">
      <c r="A2207" s="310" t="s">
        <v>13191</v>
      </c>
      <c r="B2207" s="311" t="s">
        <v>13192</v>
      </c>
      <c r="C2207" s="312" t="s">
        <v>16</v>
      </c>
      <c r="D2207" s="313">
        <v>4.59</v>
      </c>
    </row>
    <row r="2208" spans="1:4" s="293" customFormat="1" ht="43.2" x14ac:dyDescent="0.3">
      <c r="A2208" s="310" t="s">
        <v>13193</v>
      </c>
      <c r="B2208" s="311" t="s">
        <v>13194</v>
      </c>
      <c r="C2208" s="312" t="s">
        <v>16</v>
      </c>
      <c r="D2208" s="313">
        <v>7.19</v>
      </c>
    </row>
    <row r="2209" spans="1:4" s="293" customFormat="1" ht="43.2" x14ac:dyDescent="0.3">
      <c r="A2209" s="310" t="s">
        <v>13195</v>
      </c>
      <c r="B2209" s="311" t="s">
        <v>23760</v>
      </c>
      <c r="C2209" s="312" t="s">
        <v>16</v>
      </c>
      <c r="D2209" s="313">
        <v>11.21</v>
      </c>
    </row>
    <row r="2210" spans="1:4" s="293" customFormat="1" ht="43.2" x14ac:dyDescent="0.3">
      <c r="A2210" s="310" t="s">
        <v>13196</v>
      </c>
      <c r="B2210" s="311" t="s">
        <v>23761</v>
      </c>
      <c r="C2210" s="312" t="s">
        <v>16</v>
      </c>
      <c r="D2210" s="313">
        <v>16.22</v>
      </c>
    </row>
    <row r="2211" spans="1:4" s="293" customFormat="1" ht="43.2" x14ac:dyDescent="0.3">
      <c r="A2211" s="310" t="s">
        <v>13197</v>
      </c>
      <c r="B2211" s="311" t="s">
        <v>23762</v>
      </c>
      <c r="C2211" s="312" t="s">
        <v>16</v>
      </c>
      <c r="D2211" s="313">
        <v>14.29</v>
      </c>
    </row>
    <row r="2212" spans="1:4" s="293" customFormat="1" ht="43.2" x14ac:dyDescent="0.3">
      <c r="A2212" s="310" t="s">
        <v>13198</v>
      </c>
      <c r="B2212" s="311" t="s">
        <v>23763</v>
      </c>
      <c r="C2212" s="312" t="s">
        <v>16</v>
      </c>
      <c r="D2212" s="313">
        <v>22.59</v>
      </c>
    </row>
    <row r="2213" spans="1:4" s="293" customFormat="1" x14ac:dyDescent="0.3">
      <c r="A2213" s="310" t="s">
        <v>13199</v>
      </c>
      <c r="B2213" s="311" t="s">
        <v>13200</v>
      </c>
      <c r="C2213" s="312" t="s">
        <v>16</v>
      </c>
      <c r="D2213" s="313">
        <v>39.33</v>
      </c>
    </row>
    <row r="2214" spans="1:4" s="293" customFormat="1" x14ac:dyDescent="0.3">
      <c r="A2214" s="310" t="s">
        <v>13201</v>
      </c>
      <c r="B2214" s="311" t="s">
        <v>13202</v>
      </c>
      <c r="C2214" s="312" t="s">
        <v>16</v>
      </c>
      <c r="D2214" s="313">
        <v>8.07</v>
      </c>
    </row>
    <row r="2215" spans="1:4" s="293" customFormat="1" ht="28.8" x14ac:dyDescent="0.3">
      <c r="A2215" s="310" t="s">
        <v>13203</v>
      </c>
      <c r="B2215" s="311" t="s">
        <v>23764</v>
      </c>
      <c r="C2215" s="312" t="s">
        <v>16</v>
      </c>
      <c r="D2215" s="313">
        <v>67.150000000000006</v>
      </c>
    </row>
    <row r="2216" spans="1:4" s="293" customFormat="1" x14ac:dyDescent="0.3">
      <c r="A2216" s="310" t="s">
        <v>13204</v>
      </c>
      <c r="B2216" s="311" t="s">
        <v>13205</v>
      </c>
      <c r="C2216" s="312" t="s">
        <v>16</v>
      </c>
      <c r="D2216" s="313">
        <v>138.25</v>
      </c>
    </row>
    <row r="2217" spans="1:4" s="293" customFormat="1" x14ac:dyDescent="0.3">
      <c r="A2217" s="310" t="s">
        <v>13206</v>
      </c>
      <c r="B2217" s="311" t="s">
        <v>13207</v>
      </c>
      <c r="C2217" s="312" t="s">
        <v>16</v>
      </c>
      <c r="D2217" s="313">
        <v>63.89</v>
      </c>
    </row>
    <row r="2218" spans="1:4" s="293" customFormat="1" x14ac:dyDescent="0.3">
      <c r="A2218" s="310" t="s">
        <v>13208</v>
      </c>
      <c r="B2218" s="311" t="s">
        <v>13209</v>
      </c>
      <c r="C2218" s="312" t="s">
        <v>16</v>
      </c>
      <c r="D2218" s="313">
        <v>78.25</v>
      </c>
    </row>
    <row r="2219" spans="1:4" s="293" customFormat="1" x14ac:dyDescent="0.3">
      <c r="A2219" s="310" t="s">
        <v>13210</v>
      </c>
      <c r="B2219" s="311" t="s">
        <v>13211</v>
      </c>
      <c r="C2219" s="312" t="s">
        <v>16</v>
      </c>
      <c r="D2219" s="313">
        <v>172.06</v>
      </c>
    </row>
    <row r="2220" spans="1:4" s="293" customFormat="1" x14ac:dyDescent="0.3">
      <c r="A2220" s="310" t="s">
        <v>13212</v>
      </c>
      <c r="B2220" s="311" t="s">
        <v>13213</v>
      </c>
      <c r="C2220" s="312" t="s">
        <v>16</v>
      </c>
      <c r="D2220" s="313">
        <v>54.11</v>
      </c>
    </row>
    <row r="2221" spans="1:4" s="293" customFormat="1" ht="28.8" x14ac:dyDescent="0.3">
      <c r="A2221" s="310" t="s">
        <v>13214</v>
      </c>
      <c r="B2221" s="311" t="s">
        <v>13215</v>
      </c>
      <c r="C2221" s="312" t="s">
        <v>16</v>
      </c>
      <c r="D2221" s="313">
        <v>9.34</v>
      </c>
    </row>
    <row r="2222" spans="1:4" s="293" customFormat="1" x14ac:dyDescent="0.3">
      <c r="A2222" s="310" t="s">
        <v>13216</v>
      </c>
      <c r="B2222" s="311" t="s">
        <v>13217</v>
      </c>
      <c r="C2222" s="312" t="s">
        <v>16</v>
      </c>
      <c r="D2222" s="313">
        <v>15.74</v>
      </c>
    </row>
    <row r="2223" spans="1:4" s="293" customFormat="1" ht="28.8" x14ac:dyDescent="0.3">
      <c r="A2223" s="310" t="s">
        <v>13218</v>
      </c>
      <c r="B2223" s="311" t="s">
        <v>23765</v>
      </c>
      <c r="C2223" s="312" t="s">
        <v>9</v>
      </c>
      <c r="D2223" s="313">
        <v>122.82</v>
      </c>
    </row>
    <row r="2224" spans="1:4" s="293" customFormat="1" x14ac:dyDescent="0.3">
      <c r="A2224" s="310" t="s">
        <v>13219</v>
      </c>
      <c r="B2224" s="311" t="s">
        <v>13220</v>
      </c>
      <c r="C2224" s="312" t="s">
        <v>18</v>
      </c>
      <c r="D2224" s="313">
        <v>37.869999999999997</v>
      </c>
    </row>
    <row r="2225" spans="1:4" s="293" customFormat="1" x14ac:dyDescent="0.3">
      <c r="A2225" s="310" t="s">
        <v>13221</v>
      </c>
      <c r="B2225" s="311" t="s">
        <v>13222</v>
      </c>
      <c r="C2225" s="312" t="s">
        <v>18</v>
      </c>
      <c r="D2225" s="313">
        <v>41.58</v>
      </c>
    </row>
    <row r="2226" spans="1:4" s="293" customFormat="1" ht="28.8" x14ac:dyDescent="0.3">
      <c r="A2226" s="310" t="s">
        <v>13223</v>
      </c>
      <c r="B2226" s="311" t="s">
        <v>13224</v>
      </c>
      <c r="C2226" s="312" t="s">
        <v>9</v>
      </c>
      <c r="D2226" s="313">
        <v>587.07000000000005</v>
      </c>
    </row>
    <row r="2227" spans="1:4" s="293" customFormat="1" x14ac:dyDescent="0.3">
      <c r="A2227" s="310" t="s">
        <v>13225</v>
      </c>
      <c r="B2227" s="311" t="s">
        <v>13226</v>
      </c>
      <c r="C2227" s="312" t="s">
        <v>9</v>
      </c>
      <c r="D2227" s="313">
        <v>221.79</v>
      </c>
    </row>
    <row r="2228" spans="1:4" s="293" customFormat="1" ht="28.8" x14ac:dyDescent="0.3">
      <c r="A2228" s="310" t="s">
        <v>13227</v>
      </c>
      <c r="B2228" s="311" t="s">
        <v>13228</v>
      </c>
      <c r="C2228" s="312" t="s">
        <v>16</v>
      </c>
      <c r="D2228" s="313">
        <v>7.51</v>
      </c>
    </row>
    <row r="2229" spans="1:4" s="293" customFormat="1" ht="28.8" x14ac:dyDescent="0.3">
      <c r="A2229" s="310" t="s">
        <v>13229</v>
      </c>
      <c r="B2229" s="311" t="s">
        <v>13230</v>
      </c>
      <c r="C2229" s="312" t="s">
        <v>16</v>
      </c>
      <c r="D2229" s="313">
        <v>10.32</v>
      </c>
    </row>
    <row r="2230" spans="1:4" s="293" customFormat="1" ht="28.8" x14ac:dyDescent="0.3">
      <c r="A2230" s="310" t="s">
        <v>13231</v>
      </c>
      <c r="B2230" s="311" t="s">
        <v>13232</v>
      </c>
      <c r="C2230" s="312" t="s">
        <v>16</v>
      </c>
      <c r="D2230" s="313">
        <v>17.23</v>
      </c>
    </row>
    <row r="2231" spans="1:4" s="293" customFormat="1" ht="28.8" x14ac:dyDescent="0.3">
      <c r="A2231" s="310" t="s">
        <v>13233</v>
      </c>
      <c r="B2231" s="311" t="s">
        <v>13234</v>
      </c>
      <c r="C2231" s="312" t="s">
        <v>16</v>
      </c>
      <c r="D2231" s="313">
        <v>20.170000000000002</v>
      </c>
    </row>
    <row r="2232" spans="1:4" s="293" customFormat="1" ht="28.8" x14ac:dyDescent="0.3">
      <c r="A2232" s="310" t="s">
        <v>13236</v>
      </c>
      <c r="B2232" s="311" t="s">
        <v>13237</v>
      </c>
      <c r="C2232" s="312" t="s">
        <v>16</v>
      </c>
      <c r="D2232" s="313">
        <v>16.57</v>
      </c>
    </row>
    <row r="2233" spans="1:4" s="293" customFormat="1" ht="28.8" x14ac:dyDescent="0.3">
      <c r="A2233" s="310" t="s">
        <v>13238</v>
      </c>
      <c r="B2233" s="311" t="s">
        <v>13239</v>
      </c>
      <c r="C2233" s="312" t="s">
        <v>9</v>
      </c>
      <c r="D2233" s="313">
        <v>171.76</v>
      </c>
    </row>
    <row r="2234" spans="1:4" s="293" customFormat="1" ht="28.8" x14ac:dyDescent="0.3">
      <c r="A2234" s="310" t="s">
        <v>13240</v>
      </c>
      <c r="B2234" s="311" t="s">
        <v>23766</v>
      </c>
      <c r="C2234" s="312" t="s">
        <v>9</v>
      </c>
      <c r="D2234" s="313">
        <v>131.36000000000001</v>
      </c>
    </row>
    <row r="2235" spans="1:4" s="293" customFormat="1" ht="43.2" x14ac:dyDescent="0.3">
      <c r="A2235" s="310" t="s">
        <v>13241</v>
      </c>
      <c r="B2235" s="311" t="s">
        <v>23767</v>
      </c>
      <c r="C2235" s="312" t="s">
        <v>16</v>
      </c>
      <c r="D2235" s="313">
        <v>9.02</v>
      </c>
    </row>
    <row r="2236" spans="1:4" s="293" customFormat="1" ht="43.2" x14ac:dyDescent="0.3">
      <c r="A2236" s="310" t="s">
        <v>13242</v>
      </c>
      <c r="B2236" s="311" t="s">
        <v>23768</v>
      </c>
      <c r="C2236" s="312" t="s">
        <v>16</v>
      </c>
      <c r="D2236" s="313">
        <v>13.6</v>
      </c>
    </row>
    <row r="2237" spans="1:4" s="293" customFormat="1" ht="43.2" x14ac:dyDescent="0.3">
      <c r="A2237" s="310" t="s">
        <v>13243</v>
      </c>
      <c r="B2237" s="311" t="s">
        <v>23769</v>
      </c>
      <c r="C2237" s="312" t="s">
        <v>16</v>
      </c>
      <c r="D2237" s="313">
        <v>33.1</v>
      </c>
    </row>
    <row r="2238" spans="1:4" s="293" customFormat="1" ht="43.2" x14ac:dyDescent="0.3">
      <c r="A2238" s="310" t="s">
        <v>13244</v>
      </c>
      <c r="B2238" s="311" t="s">
        <v>23770</v>
      </c>
      <c r="C2238" s="312" t="s">
        <v>16</v>
      </c>
      <c r="D2238" s="313">
        <v>11.27</v>
      </c>
    </row>
    <row r="2239" spans="1:4" s="293" customFormat="1" ht="43.2" x14ac:dyDescent="0.3">
      <c r="A2239" s="310" t="s">
        <v>13245</v>
      </c>
      <c r="B2239" s="311" t="s">
        <v>23771</v>
      </c>
      <c r="C2239" s="312" t="s">
        <v>16</v>
      </c>
      <c r="D2239" s="313">
        <v>16.12</v>
      </c>
    </row>
    <row r="2240" spans="1:4" s="293" customFormat="1" ht="28.8" x14ac:dyDescent="0.3">
      <c r="A2240" s="310" t="s">
        <v>13246</v>
      </c>
      <c r="B2240" s="311" t="s">
        <v>13247</v>
      </c>
      <c r="C2240" s="312" t="s">
        <v>16</v>
      </c>
      <c r="D2240" s="313">
        <v>3.63</v>
      </c>
    </row>
    <row r="2241" spans="1:4" s="293" customFormat="1" ht="28.8" x14ac:dyDescent="0.3">
      <c r="A2241" s="310" t="s">
        <v>13248</v>
      </c>
      <c r="B2241" s="311" t="s">
        <v>13249</v>
      </c>
      <c r="C2241" s="312" t="s">
        <v>9</v>
      </c>
      <c r="D2241" s="313">
        <v>43.58</v>
      </c>
    </row>
    <row r="2242" spans="1:4" s="293" customFormat="1" ht="28.8" x14ac:dyDescent="0.3">
      <c r="A2242" s="310" t="s">
        <v>13250</v>
      </c>
      <c r="B2242" s="311" t="s">
        <v>13251</v>
      </c>
      <c r="C2242" s="312" t="s">
        <v>9</v>
      </c>
      <c r="D2242" s="313">
        <v>883.94</v>
      </c>
    </row>
    <row r="2243" spans="1:4" s="293" customFormat="1" ht="43.2" x14ac:dyDescent="0.3">
      <c r="A2243" s="310" t="s">
        <v>13252</v>
      </c>
      <c r="B2243" s="311" t="s">
        <v>13253</v>
      </c>
      <c r="C2243" s="312" t="s">
        <v>16</v>
      </c>
      <c r="D2243" s="313">
        <v>5.83</v>
      </c>
    </row>
    <row r="2244" spans="1:4" s="293" customFormat="1" ht="57.6" x14ac:dyDescent="0.3">
      <c r="A2244" s="310" t="s">
        <v>13254</v>
      </c>
      <c r="B2244" s="311" t="s">
        <v>23772</v>
      </c>
      <c r="C2244" s="312" t="s">
        <v>16</v>
      </c>
      <c r="D2244" s="313">
        <v>5.58</v>
      </c>
    </row>
    <row r="2245" spans="1:4" s="293" customFormat="1" ht="57.6" x14ac:dyDescent="0.3">
      <c r="A2245" s="310" t="s">
        <v>13255</v>
      </c>
      <c r="B2245" s="311" t="s">
        <v>13256</v>
      </c>
      <c r="C2245" s="312" t="s">
        <v>16</v>
      </c>
      <c r="D2245" s="313">
        <v>10.17</v>
      </c>
    </row>
    <row r="2246" spans="1:4" s="293" customFormat="1" ht="57.6" x14ac:dyDescent="0.3">
      <c r="A2246" s="310" t="s">
        <v>13257</v>
      </c>
      <c r="B2246" s="311" t="s">
        <v>13258</v>
      </c>
      <c r="C2246" s="312" t="s">
        <v>16</v>
      </c>
      <c r="D2246" s="313">
        <v>25.17</v>
      </c>
    </row>
    <row r="2247" spans="1:4" s="293" customFormat="1" ht="28.8" x14ac:dyDescent="0.3">
      <c r="A2247" s="310" t="s">
        <v>13259</v>
      </c>
      <c r="B2247" s="311" t="s">
        <v>13260</v>
      </c>
      <c r="C2247" s="312" t="s">
        <v>16</v>
      </c>
      <c r="D2247" s="313">
        <v>5.42</v>
      </c>
    </row>
    <row r="2248" spans="1:4" s="293" customFormat="1" ht="28.8" x14ac:dyDescent="0.3">
      <c r="A2248" s="310" t="s">
        <v>13261</v>
      </c>
      <c r="B2248" s="311" t="s">
        <v>13262</v>
      </c>
      <c r="C2248" s="312" t="s">
        <v>16</v>
      </c>
      <c r="D2248" s="313">
        <v>5.64</v>
      </c>
    </row>
    <row r="2249" spans="1:4" s="293" customFormat="1" ht="28.8" x14ac:dyDescent="0.3">
      <c r="A2249" s="310" t="s">
        <v>13263</v>
      </c>
      <c r="B2249" s="311" t="s">
        <v>13264</v>
      </c>
      <c r="C2249" s="312" t="s">
        <v>16</v>
      </c>
      <c r="D2249" s="313">
        <v>3.39</v>
      </c>
    </row>
    <row r="2250" spans="1:4" s="293" customFormat="1" ht="57.6" x14ac:dyDescent="0.3">
      <c r="A2250" s="310" t="s">
        <v>23773</v>
      </c>
      <c r="B2250" s="311" t="s">
        <v>23774</v>
      </c>
      <c r="C2250" s="312" t="s">
        <v>16</v>
      </c>
      <c r="D2250" s="313">
        <v>0.7</v>
      </c>
    </row>
    <row r="2251" spans="1:4" s="293" customFormat="1" ht="43.2" x14ac:dyDescent="0.3">
      <c r="A2251" s="310" t="s">
        <v>13265</v>
      </c>
      <c r="B2251" s="311" t="s">
        <v>13266</v>
      </c>
      <c r="C2251" s="312" t="s">
        <v>16</v>
      </c>
      <c r="D2251" s="313">
        <v>0.43</v>
      </c>
    </row>
    <row r="2252" spans="1:4" s="293" customFormat="1" ht="28.8" x14ac:dyDescent="0.3">
      <c r="A2252" s="310" t="s">
        <v>13267</v>
      </c>
      <c r="B2252" s="311" t="s">
        <v>13268</v>
      </c>
      <c r="C2252" s="312" t="s">
        <v>16</v>
      </c>
      <c r="D2252" s="313">
        <v>2.0699999999999998</v>
      </c>
    </row>
    <row r="2253" spans="1:4" s="293" customFormat="1" ht="43.2" x14ac:dyDescent="0.3">
      <c r="A2253" s="310" t="s">
        <v>13269</v>
      </c>
      <c r="B2253" s="311" t="s">
        <v>13270</v>
      </c>
      <c r="C2253" s="312" t="s">
        <v>16</v>
      </c>
      <c r="D2253" s="313">
        <v>12.27</v>
      </c>
    </row>
    <row r="2254" spans="1:4" s="293" customFormat="1" ht="43.2" x14ac:dyDescent="0.3">
      <c r="A2254" s="310" t="s">
        <v>13271</v>
      </c>
      <c r="B2254" s="311" t="s">
        <v>13272</v>
      </c>
      <c r="C2254" s="312" t="s">
        <v>16</v>
      </c>
      <c r="D2254" s="313">
        <v>27.02</v>
      </c>
    </row>
    <row r="2255" spans="1:4" s="293" customFormat="1" ht="43.2" x14ac:dyDescent="0.3">
      <c r="A2255" s="310" t="s">
        <v>13273</v>
      </c>
      <c r="B2255" s="311" t="s">
        <v>13274</v>
      </c>
      <c r="C2255" s="312" t="s">
        <v>16</v>
      </c>
      <c r="D2255" s="313">
        <v>54.31</v>
      </c>
    </row>
    <row r="2256" spans="1:4" s="293" customFormat="1" ht="43.2" x14ac:dyDescent="0.3">
      <c r="A2256" s="310" t="s">
        <v>13275</v>
      </c>
      <c r="B2256" s="311" t="s">
        <v>13276</v>
      </c>
      <c r="C2256" s="312" t="s">
        <v>16</v>
      </c>
      <c r="D2256" s="313">
        <v>3.82</v>
      </c>
    </row>
    <row r="2257" spans="1:4" s="293" customFormat="1" ht="43.2" x14ac:dyDescent="0.3">
      <c r="A2257" s="310" t="s">
        <v>13277</v>
      </c>
      <c r="B2257" s="311" t="s">
        <v>23775</v>
      </c>
      <c r="C2257" s="312" t="s">
        <v>16</v>
      </c>
      <c r="D2257" s="313">
        <v>3.07</v>
      </c>
    </row>
    <row r="2258" spans="1:4" s="293" customFormat="1" ht="43.2" x14ac:dyDescent="0.3">
      <c r="A2258" s="310" t="s">
        <v>13278</v>
      </c>
      <c r="B2258" s="311" t="s">
        <v>23776</v>
      </c>
      <c r="C2258" s="312" t="s">
        <v>16</v>
      </c>
      <c r="D2258" s="313">
        <v>39.049999999999997</v>
      </c>
    </row>
    <row r="2259" spans="1:4" s="293" customFormat="1" ht="28.8" x14ac:dyDescent="0.3">
      <c r="A2259" s="310" t="s">
        <v>13279</v>
      </c>
      <c r="B2259" s="311" t="s">
        <v>13280</v>
      </c>
      <c r="C2259" s="312" t="s">
        <v>9</v>
      </c>
      <c r="D2259" s="313">
        <v>3703.76</v>
      </c>
    </row>
    <row r="2260" spans="1:4" s="293" customFormat="1" ht="28.8" x14ac:dyDescent="0.3">
      <c r="A2260" s="310" t="s">
        <v>13281</v>
      </c>
      <c r="B2260" s="311" t="s">
        <v>13282</v>
      </c>
      <c r="C2260" s="312" t="s">
        <v>9</v>
      </c>
      <c r="D2260" s="313">
        <v>758.98</v>
      </c>
    </row>
    <row r="2261" spans="1:4" s="293" customFormat="1" ht="28.8" x14ac:dyDescent="0.3">
      <c r="A2261" s="310" t="s">
        <v>13283</v>
      </c>
      <c r="B2261" s="311" t="s">
        <v>13284</v>
      </c>
      <c r="C2261" s="312" t="s">
        <v>9</v>
      </c>
      <c r="D2261" s="313">
        <v>5146.88</v>
      </c>
    </row>
    <row r="2262" spans="1:4" s="293" customFormat="1" ht="28.8" x14ac:dyDescent="0.3">
      <c r="A2262" s="310" t="s">
        <v>13285</v>
      </c>
      <c r="B2262" s="311" t="s">
        <v>13286</v>
      </c>
      <c r="C2262" s="312" t="s">
        <v>9</v>
      </c>
      <c r="D2262" s="313">
        <v>199568.09</v>
      </c>
    </row>
    <row r="2263" spans="1:4" s="293" customFormat="1" ht="28.8" x14ac:dyDescent="0.3">
      <c r="A2263" s="310" t="s">
        <v>13287</v>
      </c>
      <c r="B2263" s="311" t="s">
        <v>13288</v>
      </c>
      <c r="C2263" s="312" t="s">
        <v>9</v>
      </c>
      <c r="D2263" s="313">
        <v>254580.02</v>
      </c>
    </row>
    <row r="2264" spans="1:4" s="293" customFormat="1" ht="28.8" x14ac:dyDescent="0.3">
      <c r="A2264" s="310" t="s">
        <v>13289</v>
      </c>
      <c r="B2264" s="311" t="s">
        <v>13290</v>
      </c>
      <c r="C2264" s="312" t="s">
        <v>9</v>
      </c>
      <c r="D2264" s="313">
        <v>85941.27</v>
      </c>
    </row>
    <row r="2265" spans="1:4" s="293" customFormat="1" ht="28.8" x14ac:dyDescent="0.3">
      <c r="A2265" s="310" t="s">
        <v>13291</v>
      </c>
      <c r="B2265" s="311" t="s">
        <v>13292</v>
      </c>
      <c r="C2265" s="312" t="s">
        <v>9</v>
      </c>
      <c r="D2265" s="313">
        <v>122137.67</v>
      </c>
    </row>
    <row r="2266" spans="1:4" s="293" customFormat="1" ht="28.8" x14ac:dyDescent="0.3">
      <c r="A2266" s="310" t="s">
        <v>13293</v>
      </c>
      <c r="B2266" s="311" t="s">
        <v>13294</v>
      </c>
      <c r="C2266" s="312" t="s">
        <v>9</v>
      </c>
      <c r="D2266" s="313">
        <v>136500.10999999999</v>
      </c>
    </row>
    <row r="2267" spans="1:4" s="293" customFormat="1" ht="28.8" x14ac:dyDescent="0.3">
      <c r="A2267" s="310" t="s">
        <v>13295</v>
      </c>
      <c r="B2267" s="311" t="s">
        <v>13296</v>
      </c>
      <c r="C2267" s="312" t="s">
        <v>9</v>
      </c>
      <c r="D2267" s="313">
        <v>402269.91</v>
      </c>
    </row>
    <row r="2268" spans="1:4" s="293" customFormat="1" ht="43.2" x14ac:dyDescent="0.3">
      <c r="A2268" s="310" t="s">
        <v>13297</v>
      </c>
      <c r="B2268" s="311" t="s">
        <v>13298</v>
      </c>
      <c r="C2268" s="312" t="s">
        <v>23231</v>
      </c>
      <c r="D2268" s="313">
        <v>371150.06</v>
      </c>
    </row>
    <row r="2269" spans="1:4" s="293" customFormat="1" ht="28.8" x14ac:dyDescent="0.3">
      <c r="A2269" s="310" t="s">
        <v>13299</v>
      </c>
      <c r="B2269" s="311" t="s">
        <v>13300</v>
      </c>
      <c r="C2269" s="312" t="s">
        <v>23231</v>
      </c>
      <c r="D2269" s="313">
        <v>346299.13</v>
      </c>
    </row>
    <row r="2270" spans="1:4" s="293" customFormat="1" ht="43.2" x14ac:dyDescent="0.3">
      <c r="A2270" s="310" t="s">
        <v>13301</v>
      </c>
      <c r="B2270" s="311" t="s">
        <v>13302</v>
      </c>
      <c r="C2270" s="312" t="s">
        <v>9</v>
      </c>
      <c r="D2270" s="313">
        <v>28863.7</v>
      </c>
    </row>
    <row r="2271" spans="1:4" s="293" customFormat="1" ht="28.8" x14ac:dyDescent="0.3">
      <c r="A2271" s="310" t="s">
        <v>13303</v>
      </c>
      <c r="B2271" s="311" t="s">
        <v>13304</v>
      </c>
      <c r="C2271" s="312" t="s">
        <v>9</v>
      </c>
      <c r="D2271" s="313">
        <v>9072.32</v>
      </c>
    </row>
    <row r="2272" spans="1:4" s="293" customFormat="1" ht="28.8" x14ac:dyDescent="0.3">
      <c r="A2272" s="310" t="s">
        <v>13305</v>
      </c>
      <c r="B2272" s="311" t="s">
        <v>13306</v>
      </c>
      <c r="C2272" s="312" t="s">
        <v>9</v>
      </c>
      <c r="D2272" s="313">
        <v>5982.58</v>
      </c>
    </row>
    <row r="2273" spans="1:4" s="293" customFormat="1" ht="28.8" x14ac:dyDescent="0.3">
      <c r="A2273" s="310" t="s">
        <v>13307</v>
      </c>
      <c r="B2273" s="311" t="s">
        <v>23777</v>
      </c>
      <c r="C2273" s="312" t="s">
        <v>23231</v>
      </c>
      <c r="D2273" s="313">
        <v>20740.46</v>
      </c>
    </row>
    <row r="2274" spans="1:4" s="293" customFormat="1" ht="43.2" x14ac:dyDescent="0.3">
      <c r="A2274" s="310" t="s">
        <v>13308</v>
      </c>
      <c r="B2274" s="311" t="s">
        <v>13309</v>
      </c>
      <c r="C2274" s="312" t="s">
        <v>9</v>
      </c>
      <c r="D2274" s="313">
        <v>27357.85</v>
      </c>
    </row>
    <row r="2275" spans="1:4" s="293" customFormat="1" ht="28.8" x14ac:dyDescent="0.3">
      <c r="A2275" s="310" t="s">
        <v>13310</v>
      </c>
      <c r="B2275" s="311" t="s">
        <v>13311</v>
      </c>
      <c r="C2275" s="312" t="s">
        <v>9</v>
      </c>
      <c r="D2275" s="313">
        <v>12218.45</v>
      </c>
    </row>
    <row r="2276" spans="1:4" s="293" customFormat="1" ht="28.8" x14ac:dyDescent="0.3">
      <c r="A2276" s="310" t="s">
        <v>13312</v>
      </c>
      <c r="B2276" s="311" t="s">
        <v>13313</v>
      </c>
      <c r="C2276" s="312" t="s">
        <v>9</v>
      </c>
      <c r="D2276" s="313">
        <v>3589.09</v>
      </c>
    </row>
    <row r="2277" spans="1:4" s="293" customFormat="1" ht="28.8" x14ac:dyDescent="0.3">
      <c r="A2277" s="310" t="s">
        <v>13314</v>
      </c>
      <c r="B2277" s="311" t="s">
        <v>13315</v>
      </c>
      <c r="C2277" s="312" t="s">
        <v>9</v>
      </c>
      <c r="D2277" s="313">
        <v>48776.63</v>
      </c>
    </row>
    <row r="2278" spans="1:4" s="293" customFormat="1" ht="28.8" x14ac:dyDescent="0.3">
      <c r="A2278" s="310" t="s">
        <v>13316</v>
      </c>
      <c r="B2278" s="311" t="s">
        <v>23778</v>
      </c>
      <c r="C2278" s="312" t="s">
        <v>9</v>
      </c>
      <c r="D2278" s="313">
        <v>5743.3</v>
      </c>
    </row>
    <row r="2279" spans="1:4" s="293" customFormat="1" x14ac:dyDescent="0.3">
      <c r="A2279" s="310" t="s">
        <v>13317</v>
      </c>
      <c r="B2279" s="311" t="s">
        <v>13318</v>
      </c>
      <c r="C2279" s="312" t="s">
        <v>9</v>
      </c>
      <c r="D2279" s="313">
        <v>16603.14</v>
      </c>
    </row>
    <row r="2280" spans="1:4" s="293" customFormat="1" x14ac:dyDescent="0.3">
      <c r="A2280" s="310" t="s">
        <v>13319</v>
      </c>
      <c r="B2280" s="311" t="s">
        <v>13320</v>
      </c>
      <c r="C2280" s="312" t="s">
        <v>9</v>
      </c>
      <c r="D2280" s="313">
        <v>10024.73</v>
      </c>
    </row>
    <row r="2281" spans="1:4" s="293" customFormat="1" x14ac:dyDescent="0.3">
      <c r="A2281" s="310" t="s">
        <v>13321</v>
      </c>
      <c r="B2281" s="311" t="s">
        <v>13322</v>
      </c>
      <c r="C2281" s="312" t="s">
        <v>9</v>
      </c>
      <c r="D2281" s="313">
        <v>10735.14</v>
      </c>
    </row>
    <row r="2282" spans="1:4" s="293" customFormat="1" x14ac:dyDescent="0.3">
      <c r="A2282" s="310" t="s">
        <v>13323</v>
      </c>
      <c r="B2282" s="311" t="s">
        <v>13324</v>
      </c>
      <c r="C2282" s="312" t="s">
        <v>9</v>
      </c>
      <c r="D2282" s="313">
        <v>9352.68</v>
      </c>
    </row>
    <row r="2283" spans="1:4" s="293" customFormat="1" x14ac:dyDescent="0.3">
      <c r="A2283" s="310" t="s">
        <v>13325</v>
      </c>
      <c r="B2283" s="311" t="s">
        <v>13326</v>
      </c>
      <c r="C2283" s="312" t="s">
        <v>9</v>
      </c>
      <c r="D2283" s="313">
        <v>18473.12</v>
      </c>
    </row>
    <row r="2284" spans="1:4" s="293" customFormat="1" x14ac:dyDescent="0.3">
      <c r="A2284" s="310" t="s">
        <v>13327</v>
      </c>
      <c r="B2284" s="311" t="s">
        <v>13328</v>
      </c>
      <c r="C2284" s="312" t="s">
        <v>9</v>
      </c>
      <c r="D2284" s="313">
        <v>10478.73</v>
      </c>
    </row>
    <row r="2285" spans="1:4" s="293" customFormat="1" ht="28.8" x14ac:dyDescent="0.3">
      <c r="A2285" s="310" t="s">
        <v>13329</v>
      </c>
      <c r="B2285" s="311" t="s">
        <v>23779</v>
      </c>
      <c r="C2285" s="312" t="s">
        <v>9</v>
      </c>
      <c r="D2285" s="313">
        <v>4151.28</v>
      </c>
    </row>
    <row r="2286" spans="1:4" s="293" customFormat="1" ht="28.8" x14ac:dyDescent="0.3">
      <c r="A2286" s="310" t="s">
        <v>13330</v>
      </c>
      <c r="B2286" s="311" t="s">
        <v>13331</v>
      </c>
      <c r="C2286" s="312" t="s">
        <v>9</v>
      </c>
      <c r="D2286" s="313">
        <v>14752.06</v>
      </c>
    </row>
    <row r="2287" spans="1:4" s="293" customFormat="1" ht="28.8" x14ac:dyDescent="0.3">
      <c r="A2287" s="310" t="s">
        <v>13332</v>
      </c>
      <c r="B2287" s="311" t="s">
        <v>23780</v>
      </c>
      <c r="C2287" s="312" t="s">
        <v>9</v>
      </c>
      <c r="D2287" s="313">
        <v>25768.55</v>
      </c>
    </row>
    <row r="2288" spans="1:4" s="293" customFormat="1" ht="28.8" x14ac:dyDescent="0.3">
      <c r="A2288" s="310" t="s">
        <v>13333</v>
      </c>
      <c r="B2288" s="311" t="s">
        <v>13334</v>
      </c>
      <c r="C2288" s="312" t="s">
        <v>9</v>
      </c>
      <c r="D2288" s="313">
        <v>7880.21</v>
      </c>
    </row>
    <row r="2289" spans="1:4" s="293" customFormat="1" ht="43.2" x14ac:dyDescent="0.3">
      <c r="A2289" s="310" t="s">
        <v>13335</v>
      </c>
      <c r="B2289" s="311" t="s">
        <v>13336</v>
      </c>
      <c r="C2289" s="312" t="s">
        <v>9</v>
      </c>
      <c r="D2289" s="313">
        <v>1926.53</v>
      </c>
    </row>
    <row r="2290" spans="1:4" s="293" customFormat="1" ht="43.2" x14ac:dyDescent="0.3">
      <c r="A2290" s="310" t="s">
        <v>13337</v>
      </c>
      <c r="B2290" s="311" t="s">
        <v>13338</v>
      </c>
      <c r="C2290" s="312" t="s">
        <v>9</v>
      </c>
      <c r="D2290" s="313">
        <v>1285.1600000000001</v>
      </c>
    </row>
    <row r="2291" spans="1:4" s="293" customFormat="1" ht="43.2" x14ac:dyDescent="0.3">
      <c r="A2291" s="310" t="s">
        <v>13339</v>
      </c>
      <c r="B2291" s="311" t="s">
        <v>13340</v>
      </c>
      <c r="C2291" s="312" t="s">
        <v>9</v>
      </c>
      <c r="D2291" s="313">
        <v>20285.060000000001</v>
      </c>
    </row>
    <row r="2292" spans="1:4" s="293" customFormat="1" ht="28.8" x14ac:dyDescent="0.3">
      <c r="A2292" s="310" t="s">
        <v>13341</v>
      </c>
      <c r="B2292" s="311" t="s">
        <v>13342</v>
      </c>
      <c r="C2292" s="312" t="s">
        <v>9</v>
      </c>
      <c r="D2292" s="313">
        <v>14691.6</v>
      </c>
    </row>
    <row r="2293" spans="1:4" s="293" customFormat="1" ht="43.2" x14ac:dyDescent="0.3">
      <c r="A2293" s="310" t="s">
        <v>13343</v>
      </c>
      <c r="B2293" s="311" t="s">
        <v>13344</v>
      </c>
      <c r="C2293" s="312" t="s">
        <v>9</v>
      </c>
      <c r="D2293" s="313">
        <v>1775.95</v>
      </c>
    </row>
    <row r="2294" spans="1:4" s="293" customFormat="1" ht="43.2" x14ac:dyDescent="0.3">
      <c r="A2294" s="310" t="s">
        <v>13345</v>
      </c>
      <c r="B2294" s="311" t="s">
        <v>23781</v>
      </c>
      <c r="C2294" s="312" t="s">
        <v>9</v>
      </c>
      <c r="D2294" s="313">
        <v>4356.3500000000004</v>
      </c>
    </row>
    <row r="2295" spans="1:4" s="293" customFormat="1" ht="43.2" x14ac:dyDescent="0.3">
      <c r="A2295" s="310" t="s">
        <v>13346</v>
      </c>
      <c r="B2295" s="311" t="s">
        <v>13347</v>
      </c>
      <c r="C2295" s="312" t="s">
        <v>9</v>
      </c>
      <c r="D2295" s="313">
        <v>2068.61</v>
      </c>
    </row>
    <row r="2296" spans="1:4" s="293" customFormat="1" ht="28.8" x14ac:dyDescent="0.3">
      <c r="A2296" s="310" t="s">
        <v>13348</v>
      </c>
      <c r="B2296" s="311" t="s">
        <v>13349</v>
      </c>
      <c r="C2296" s="312" t="s">
        <v>9</v>
      </c>
      <c r="D2296" s="313">
        <v>18757.95</v>
      </c>
    </row>
    <row r="2297" spans="1:4" s="293" customFormat="1" ht="28.8" x14ac:dyDescent="0.3">
      <c r="A2297" s="310" t="s">
        <v>13350</v>
      </c>
      <c r="B2297" s="311" t="s">
        <v>13351</v>
      </c>
      <c r="C2297" s="312" t="s">
        <v>9</v>
      </c>
      <c r="D2297" s="313">
        <v>10035.4</v>
      </c>
    </row>
    <row r="2298" spans="1:4" s="293" customFormat="1" ht="28.8" x14ac:dyDescent="0.3">
      <c r="A2298" s="310" t="s">
        <v>13352</v>
      </c>
      <c r="B2298" s="311" t="s">
        <v>13353</v>
      </c>
      <c r="C2298" s="312" t="s">
        <v>9</v>
      </c>
      <c r="D2298" s="313">
        <v>3420.88</v>
      </c>
    </row>
    <row r="2299" spans="1:4" s="293" customFormat="1" ht="28.8" x14ac:dyDescent="0.3">
      <c r="A2299" s="310" t="s">
        <v>13354</v>
      </c>
      <c r="B2299" s="311" t="s">
        <v>13355</v>
      </c>
      <c r="C2299" s="312" t="s">
        <v>9</v>
      </c>
      <c r="D2299" s="313">
        <v>5598.24</v>
      </c>
    </row>
    <row r="2300" spans="1:4" s="293" customFormat="1" ht="28.8" x14ac:dyDescent="0.3">
      <c r="A2300" s="310" t="s">
        <v>13356</v>
      </c>
      <c r="B2300" s="311" t="s">
        <v>13357</v>
      </c>
      <c r="C2300" s="312" t="s">
        <v>9</v>
      </c>
      <c r="D2300" s="313">
        <v>5211.71</v>
      </c>
    </row>
    <row r="2301" spans="1:4" s="293" customFormat="1" ht="28.8" x14ac:dyDescent="0.3">
      <c r="A2301" s="310" t="s">
        <v>13358</v>
      </c>
      <c r="B2301" s="311" t="s">
        <v>13359</v>
      </c>
      <c r="C2301" s="312" t="s">
        <v>9</v>
      </c>
      <c r="D2301" s="313">
        <v>6320.58</v>
      </c>
    </row>
    <row r="2302" spans="1:4" s="293" customFormat="1" ht="28.8" x14ac:dyDescent="0.3">
      <c r="A2302" s="310" t="s">
        <v>13360</v>
      </c>
      <c r="B2302" s="311" t="s">
        <v>13361</v>
      </c>
      <c r="C2302" s="312" t="s">
        <v>9</v>
      </c>
      <c r="D2302" s="313">
        <v>8646.42</v>
      </c>
    </row>
    <row r="2303" spans="1:4" s="293" customFormat="1" x14ac:dyDescent="0.3">
      <c r="A2303" s="310" t="s">
        <v>13362</v>
      </c>
      <c r="B2303" s="311" t="s">
        <v>13363</v>
      </c>
      <c r="C2303" s="312" t="s">
        <v>9</v>
      </c>
      <c r="D2303" s="313">
        <v>2455.14</v>
      </c>
    </row>
    <row r="2304" spans="1:4" s="293" customFormat="1" x14ac:dyDescent="0.3">
      <c r="A2304" s="310" t="s">
        <v>13364</v>
      </c>
      <c r="B2304" s="311" t="s">
        <v>13365</v>
      </c>
      <c r="C2304" s="312" t="s">
        <v>9</v>
      </c>
      <c r="D2304" s="313">
        <v>3205.43</v>
      </c>
    </row>
    <row r="2305" spans="1:4" s="293" customFormat="1" ht="28.8" x14ac:dyDescent="0.3">
      <c r="A2305" s="310" t="s">
        <v>13366</v>
      </c>
      <c r="B2305" s="311" t="s">
        <v>13367</v>
      </c>
      <c r="C2305" s="312" t="s">
        <v>9</v>
      </c>
      <c r="D2305" s="313">
        <v>2401.9699999999998</v>
      </c>
    </row>
    <row r="2306" spans="1:4" s="293" customFormat="1" ht="28.8" x14ac:dyDescent="0.3">
      <c r="A2306" s="310" t="s">
        <v>13368</v>
      </c>
      <c r="B2306" s="311" t="s">
        <v>13369</v>
      </c>
      <c r="C2306" s="312" t="s">
        <v>9</v>
      </c>
      <c r="D2306" s="313">
        <v>5380.7</v>
      </c>
    </row>
    <row r="2307" spans="1:4" s="293" customFormat="1" ht="28.8" x14ac:dyDescent="0.3">
      <c r="A2307" s="310" t="s">
        <v>13370</v>
      </c>
      <c r="B2307" s="311" t="s">
        <v>13371</v>
      </c>
      <c r="C2307" s="312" t="s">
        <v>9</v>
      </c>
      <c r="D2307" s="313">
        <v>82075.460000000006</v>
      </c>
    </row>
    <row r="2308" spans="1:4" s="293" customFormat="1" ht="43.2" x14ac:dyDescent="0.3">
      <c r="A2308" s="310" t="s">
        <v>13372</v>
      </c>
      <c r="B2308" s="311" t="s">
        <v>13373</v>
      </c>
      <c r="C2308" s="312" t="s">
        <v>9</v>
      </c>
      <c r="D2308" s="313">
        <v>237.35</v>
      </c>
    </row>
    <row r="2309" spans="1:4" s="293" customFormat="1" x14ac:dyDescent="0.3">
      <c r="A2309" s="310" t="s">
        <v>13374</v>
      </c>
      <c r="B2309" s="311" t="s">
        <v>13375</v>
      </c>
      <c r="C2309" s="312" t="s">
        <v>9</v>
      </c>
      <c r="D2309" s="313">
        <v>35889.08</v>
      </c>
    </row>
    <row r="2310" spans="1:4" s="293" customFormat="1" ht="28.8" x14ac:dyDescent="0.3">
      <c r="A2310" s="310" t="s">
        <v>13376</v>
      </c>
      <c r="B2310" s="311" t="s">
        <v>13377</v>
      </c>
      <c r="C2310" s="312" t="s">
        <v>9</v>
      </c>
      <c r="D2310" s="313">
        <v>3581.01</v>
      </c>
    </row>
    <row r="2311" spans="1:4" s="293" customFormat="1" ht="28.8" x14ac:dyDescent="0.3">
      <c r="A2311" s="310" t="s">
        <v>13378</v>
      </c>
      <c r="B2311" s="311" t="s">
        <v>13379</v>
      </c>
      <c r="C2311" s="312" t="s">
        <v>9</v>
      </c>
      <c r="D2311" s="313">
        <v>4199.26</v>
      </c>
    </row>
    <row r="2312" spans="1:4" s="293" customFormat="1" x14ac:dyDescent="0.3">
      <c r="A2312" s="310" t="s">
        <v>13380</v>
      </c>
      <c r="B2312" s="311" t="s">
        <v>13381</v>
      </c>
      <c r="C2312" s="312" t="s">
        <v>9</v>
      </c>
      <c r="D2312" s="313">
        <v>70371.59</v>
      </c>
    </row>
    <row r="2313" spans="1:4" s="293" customFormat="1" ht="28.8" x14ac:dyDescent="0.3">
      <c r="A2313" s="310" t="s">
        <v>13382</v>
      </c>
      <c r="B2313" s="311" t="s">
        <v>13383</v>
      </c>
      <c r="C2313" s="312" t="s">
        <v>9</v>
      </c>
      <c r="D2313" s="313">
        <v>2726.8</v>
      </c>
    </row>
    <row r="2314" spans="1:4" s="293" customFormat="1" ht="28.8" x14ac:dyDescent="0.3">
      <c r="A2314" s="310" t="s">
        <v>13384</v>
      </c>
      <c r="B2314" s="311" t="s">
        <v>13385</v>
      </c>
      <c r="C2314" s="312" t="s">
        <v>9</v>
      </c>
      <c r="D2314" s="313">
        <v>299.87</v>
      </c>
    </row>
    <row r="2315" spans="1:4" s="293" customFormat="1" x14ac:dyDescent="0.3">
      <c r="A2315" s="310" t="s">
        <v>13386</v>
      </c>
      <c r="B2315" s="311" t="s">
        <v>13387</v>
      </c>
      <c r="C2315" s="312" t="s">
        <v>9</v>
      </c>
      <c r="D2315" s="313">
        <v>25609.360000000001</v>
      </c>
    </row>
    <row r="2316" spans="1:4" s="293" customFormat="1" ht="28.8" x14ac:dyDescent="0.3">
      <c r="A2316" s="310" t="s">
        <v>13388</v>
      </c>
      <c r="B2316" s="311" t="s">
        <v>13389</v>
      </c>
      <c r="C2316" s="312" t="s">
        <v>9</v>
      </c>
      <c r="D2316" s="313">
        <v>233.02</v>
      </c>
    </row>
    <row r="2317" spans="1:4" s="293" customFormat="1" ht="28.8" x14ac:dyDescent="0.3">
      <c r="A2317" s="310" t="s">
        <v>13390</v>
      </c>
      <c r="B2317" s="311" t="s">
        <v>13391</v>
      </c>
      <c r="C2317" s="312" t="s">
        <v>9</v>
      </c>
      <c r="D2317" s="313">
        <v>546.20000000000005</v>
      </c>
    </row>
    <row r="2318" spans="1:4" s="293" customFormat="1" x14ac:dyDescent="0.3">
      <c r="A2318" s="310" t="s">
        <v>13392</v>
      </c>
      <c r="B2318" s="311" t="s">
        <v>13393</v>
      </c>
      <c r="C2318" s="312" t="s">
        <v>9</v>
      </c>
      <c r="D2318" s="313">
        <v>21654.720000000001</v>
      </c>
    </row>
    <row r="2319" spans="1:4" s="293" customFormat="1" ht="28.8" x14ac:dyDescent="0.3">
      <c r="A2319" s="310" t="s">
        <v>13394</v>
      </c>
      <c r="B2319" s="311" t="s">
        <v>23782</v>
      </c>
      <c r="C2319" s="312" t="s">
        <v>9</v>
      </c>
      <c r="D2319" s="313">
        <v>538.85</v>
      </c>
    </row>
    <row r="2320" spans="1:4" s="293" customFormat="1" x14ac:dyDescent="0.3">
      <c r="A2320" s="310" t="s">
        <v>13395</v>
      </c>
      <c r="B2320" s="311" t="s">
        <v>13396</v>
      </c>
      <c r="C2320" s="312" t="s">
        <v>9</v>
      </c>
      <c r="D2320" s="313">
        <v>45705.86</v>
      </c>
    </row>
    <row r="2321" spans="1:4" s="293" customFormat="1" x14ac:dyDescent="0.3">
      <c r="A2321" s="310" t="s">
        <v>13397</v>
      </c>
      <c r="B2321" s="311" t="s">
        <v>13398</v>
      </c>
      <c r="C2321" s="312" t="s">
        <v>9</v>
      </c>
      <c r="D2321" s="313">
        <v>20548.439999999999</v>
      </c>
    </row>
    <row r="2322" spans="1:4" s="293" customFormat="1" ht="28.8" x14ac:dyDescent="0.3">
      <c r="A2322" s="310" t="s">
        <v>13399</v>
      </c>
      <c r="B2322" s="311" t="s">
        <v>13400</v>
      </c>
      <c r="C2322" s="312" t="s">
        <v>9</v>
      </c>
      <c r="D2322" s="313">
        <v>187.78</v>
      </c>
    </row>
    <row r="2323" spans="1:4" s="293" customFormat="1" x14ac:dyDescent="0.3">
      <c r="A2323" s="310" t="s">
        <v>13401</v>
      </c>
      <c r="B2323" s="311" t="s">
        <v>13402</v>
      </c>
      <c r="C2323" s="312" t="s">
        <v>9</v>
      </c>
      <c r="D2323" s="313">
        <v>91711.94</v>
      </c>
    </row>
    <row r="2324" spans="1:4" s="293" customFormat="1" ht="28.8" x14ac:dyDescent="0.3">
      <c r="A2324" s="310" t="s">
        <v>13403</v>
      </c>
      <c r="B2324" s="311" t="s">
        <v>23783</v>
      </c>
      <c r="C2324" s="312" t="s">
        <v>9</v>
      </c>
      <c r="D2324" s="313">
        <v>17897.509999999998</v>
      </c>
    </row>
    <row r="2325" spans="1:4" s="293" customFormat="1" x14ac:dyDescent="0.3">
      <c r="A2325" s="310" t="s">
        <v>13404</v>
      </c>
      <c r="B2325" s="311" t="s">
        <v>13405</v>
      </c>
      <c r="C2325" s="312" t="s">
        <v>9</v>
      </c>
      <c r="D2325" s="313">
        <v>96734.080000000002</v>
      </c>
    </row>
    <row r="2326" spans="1:4" s="293" customFormat="1" ht="28.8" x14ac:dyDescent="0.3">
      <c r="A2326" s="310" t="s">
        <v>13406</v>
      </c>
      <c r="B2326" s="311" t="s">
        <v>13407</v>
      </c>
      <c r="C2326" s="312" t="s">
        <v>9</v>
      </c>
      <c r="D2326" s="313">
        <v>124124.49</v>
      </c>
    </row>
    <row r="2327" spans="1:4" s="293" customFormat="1" x14ac:dyDescent="0.3">
      <c r="A2327" s="310" t="s">
        <v>13408</v>
      </c>
      <c r="B2327" s="311" t="s">
        <v>13409</v>
      </c>
      <c r="C2327" s="312" t="s">
        <v>9</v>
      </c>
      <c r="D2327" s="313">
        <v>70589.17</v>
      </c>
    </row>
    <row r="2328" spans="1:4" s="293" customFormat="1" x14ac:dyDescent="0.3">
      <c r="A2328" s="310" t="s">
        <v>13410</v>
      </c>
      <c r="B2328" s="311" t="s">
        <v>13411</v>
      </c>
      <c r="C2328" s="312" t="s">
        <v>9</v>
      </c>
      <c r="D2328" s="313">
        <v>30390.41</v>
      </c>
    </row>
    <row r="2329" spans="1:4" s="293" customFormat="1" ht="43.2" x14ac:dyDescent="0.3">
      <c r="A2329" s="310" t="s">
        <v>13412</v>
      </c>
      <c r="B2329" s="311" t="s">
        <v>13413</v>
      </c>
      <c r="C2329" s="312" t="s">
        <v>9</v>
      </c>
      <c r="D2329" s="313">
        <v>158586.75</v>
      </c>
    </row>
    <row r="2330" spans="1:4" s="293" customFormat="1" ht="28.8" x14ac:dyDescent="0.3">
      <c r="A2330" s="310" t="s">
        <v>13414</v>
      </c>
      <c r="B2330" s="311" t="s">
        <v>13415</v>
      </c>
      <c r="C2330" s="312" t="s">
        <v>9</v>
      </c>
      <c r="D2330" s="313">
        <v>41080.79</v>
      </c>
    </row>
    <row r="2331" spans="1:4" s="293" customFormat="1" ht="43.2" x14ac:dyDescent="0.3">
      <c r="A2331" s="310" t="s">
        <v>13416</v>
      </c>
      <c r="B2331" s="311" t="s">
        <v>13417</v>
      </c>
      <c r="C2331" s="312" t="s">
        <v>9</v>
      </c>
      <c r="D2331" s="313">
        <v>46779.11</v>
      </c>
    </row>
    <row r="2332" spans="1:4" s="293" customFormat="1" x14ac:dyDescent="0.3">
      <c r="A2332" s="310" t="s">
        <v>13418</v>
      </c>
      <c r="B2332" s="311" t="s">
        <v>13419</v>
      </c>
      <c r="C2332" s="312" t="s">
        <v>9</v>
      </c>
      <c r="D2332" s="313">
        <v>69462.69</v>
      </c>
    </row>
    <row r="2333" spans="1:4" s="293" customFormat="1" x14ac:dyDescent="0.3">
      <c r="A2333" s="310" t="s">
        <v>13420</v>
      </c>
      <c r="B2333" s="311" t="s">
        <v>13421</v>
      </c>
      <c r="C2333" s="312" t="s">
        <v>9</v>
      </c>
      <c r="D2333" s="313">
        <v>1479.37</v>
      </c>
    </row>
    <row r="2334" spans="1:4" s="293" customFormat="1" ht="43.2" x14ac:dyDescent="0.3">
      <c r="A2334" s="310" t="s">
        <v>13422</v>
      </c>
      <c r="B2334" s="311" t="s">
        <v>23784</v>
      </c>
      <c r="C2334" s="312" t="s">
        <v>9</v>
      </c>
      <c r="D2334" s="313">
        <v>45.69</v>
      </c>
    </row>
    <row r="2335" spans="1:4" s="293" customFormat="1" ht="43.2" x14ac:dyDescent="0.3">
      <c r="A2335" s="310" t="s">
        <v>13423</v>
      </c>
      <c r="B2335" s="311" t="s">
        <v>23785</v>
      </c>
      <c r="C2335" s="312" t="s">
        <v>9</v>
      </c>
      <c r="D2335" s="313">
        <v>210.72</v>
      </c>
    </row>
    <row r="2336" spans="1:4" s="293" customFormat="1" ht="43.2" x14ac:dyDescent="0.3">
      <c r="A2336" s="310" t="s">
        <v>13424</v>
      </c>
      <c r="B2336" s="311" t="s">
        <v>13425</v>
      </c>
      <c r="C2336" s="312" t="s">
        <v>9</v>
      </c>
      <c r="D2336" s="313">
        <v>479.81</v>
      </c>
    </row>
    <row r="2337" spans="1:4" s="293" customFormat="1" ht="57.6" x14ac:dyDescent="0.3">
      <c r="A2337" s="310" t="s">
        <v>13426</v>
      </c>
      <c r="B2337" s="311" t="s">
        <v>13427</v>
      </c>
      <c r="C2337" s="312" t="s">
        <v>9</v>
      </c>
      <c r="D2337" s="313">
        <v>664.64</v>
      </c>
    </row>
    <row r="2338" spans="1:4" s="293" customFormat="1" ht="43.2" x14ac:dyDescent="0.3">
      <c r="A2338" s="310" t="s">
        <v>13428</v>
      </c>
      <c r="B2338" s="311" t="s">
        <v>13429</v>
      </c>
      <c r="C2338" s="312" t="s">
        <v>9</v>
      </c>
      <c r="D2338" s="313">
        <v>7734.38</v>
      </c>
    </row>
    <row r="2339" spans="1:4" s="293" customFormat="1" ht="43.2" x14ac:dyDescent="0.3">
      <c r="A2339" s="310" t="s">
        <v>13430</v>
      </c>
      <c r="B2339" s="311" t="s">
        <v>13431</v>
      </c>
      <c r="C2339" s="312" t="s">
        <v>9</v>
      </c>
      <c r="D2339" s="313">
        <v>888.6</v>
      </c>
    </row>
    <row r="2340" spans="1:4" s="293" customFormat="1" ht="57.6" x14ac:dyDescent="0.3">
      <c r="A2340" s="310" t="s">
        <v>13432</v>
      </c>
      <c r="B2340" s="311" t="s">
        <v>23786</v>
      </c>
      <c r="C2340" s="312" t="s">
        <v>9</v>
      </c>
      <c r="D2340" s="313">
        <v>2753.33</v>
      </c>
    </row>
    <row r="2341" spans="1:4" s="293" customFormat="1" ht="28.8" x14ac:dyDescent="0.3">
      <c r="A2341" s="310" t="s">
        <v>13433</v>
      </c>
      <c r="B2341" s="311" t="s">
        <v>13434</v>
      </c>
      <c r="C2341" s="312" t="s">
        <v>9</v>
      </c>
      <c r="D2341" s="313">
        <v>1015.47</v>
      </c>
    </row>
    <row r="2342" spans="1:4" s="293" customFormat="1" ht="28.8" x14ac:dyDescent="0.3">
      <c r="A2342" s="310" t="s">
        <v>13435</v>
      </c>
      <c r="B2342" s="311" t="s">
        <v>13436</v>
      </c>
      <c r="C2342" s="312" t="s">
        <v>9</v>
      </c>
      <c r="D2342" s="313">
        <v>123828.66</v>
      </c>
    </row>
    <row r="2343" spans="1:4" s="293" customFormat="1" ht="57.6" x14ac:dyDescent="0.3">
      <c r="A2343" s="310" t="s">
        <v>13437</v>
      </c>
      <c r="B2343" s="311" t="s">
        <v>23787</v>
      </c>
      <c r="C2343" s="312" t="s">
        <v>9</v>
      </c>
      <c r="D2343" s="313">
        <v>6255.26</v>
      </c>
    </row>
    <row r="2344" spans="1:4" s="293" customFormat="1" ht="57.6" x14ac:dyDescent="0.3">
      <c r="A2344" s="310" t="s">
        <v>13438</v>
      </c>
      <c r="B2344" s="311" t="s">
        <v>23788</v>
      </c>
      <c r="C2344" s="312" t="s">
        <v>9</v>
      </c>
      <c r="D2344" s="313">
        <v>7058.43</v>
      </c>
    </row>
    <row r="2345" spans="1:4" s="293" customFormat="1" ht="28.8" x14ac:dyDescent="0.3">
      <c r="A2345" s="310" t="s">
        <v>13439</v>
      </c>
      <c r="B2345" s="311" t="s">
        <v>13440</v>
      </c>
      <c r="C2345" s="312" t="s">
        <v>9</v>
      </c>
      <c r="D2345" s="313">
        <v>70.16</v>
      </c>
    </row>
    <row r="2346" spans="1:4" s="293" customFormat="1" x14ac:dyDescent="0.3">
      <c r="A2346" s="310" t="s">
        <v>13441</v>
      </c>
      <c r="B2346" s="311" t="s">
        <v>13442</v>
      </c>
      <c r="C2346" s="312" t="s">
        <v>9</v>
      </c>
      <c r="D2346" s="313">
        <v>94.01</v>
      </c>
    </row>
    <row r="2347" spans="1:4" s="293" customFormat="1" x14ac:dyDescent="0.3">
      <c r="A2347" s="310" t="s">
        <v>13443</v>
      </c>
      <c r="B2347" s="311" t="s">
        <v>13444</v>
      </c>
      <c r="C2347" s="312" t="s">
        <v>9</v>
      </c>
      <c r="D2347" s="313">
        <v>99.13</v>
      </c>
    </row>
    <row r="2348" spans="1:4" s="293" customFormat="1" ht="28.8" x14ac:dyDescent="0.3">
      <c r="A2348" s="310" t="s">
        <v>13445</v>
      </c>
      <c r="B2348" s="311" t="s">
        <v>23789</v>
      </c>
      <c r="C2348" s="312" t="s">
        <v>23231</v>
      </c>
      <c r="D2348" s="313">
        <v>68.97</v>
      </c>
    </row>
    <row r="2349" spans="1:4" s="293" customFormat="1" x14ac:dyDescent="0.3">
      <c r="A2349" s="310" t="s">
        <v>13446</v>
      </c>
      <c r="B2349" s="311" t="s">
        <v>23790</v>
      </c>
      <c r="C2349" s="312" t="s">
        <v>23231</v>
      </c>
      <c r="D2349" s="313">
        <v>24.93</v>
      </c>
    </row>
    <row r="2350" spans="1:4" s="293" customFormat="1" x14ac:dyDescent="0.3">
      <c r="A2350" s="310" t="s">
        <v>13447</v>
      </c>
      <c r="B2350" s="311" t="s">
        <v>13448</v>
      </c>
      <c r="C2350" s="312" t="s">
        <v>9</v>
      </c>
      <c r="D2350" s="313">
        <v>46.5</v>
      </c>
    </row>
    <row r="2351" spans="1:4" s="293" customFormat="1" ht="28.8" x14ac:dyDescent="0.3">
      <c r="A2351" s="310" t="s">
        <v>13449</v>
      </c>
      <c r="B2351" s="311" t="s">
        <v>13450</v>
      </c>
      <c r="C2351" s="312" t="s">
        <v>9</v>
      </c>
      <c r="D2351" s="313">
        <v>4.12</v>
      </c>
    </row>
    <row r="2352" spans="1:4" s="293" customFormat="1" ht="28.8" x14ac:dyDescent="0.3">
      <c r="A2352" s="310" t="s">
        <v>13451</v>
      </c>
      <c r="B2352" s="311" t="s">
        <v>23791</v>
      </c>
      <c r="C2352" s="312" t="s">
        <v>9</v>
      </c>
      <c r="D2352" s="313">
        <v>9.86</v>
      </c>
    </row>
    <row r="2353" spans="1:4" s="293" customFormat="1" ht="28.8" x14ac:dyDescent="0.3">
      <c r="A2353" s="310" t="s">
        <v>13452</v>
      </c>
      <c r="B2353" s="311" t="s">
        <v>23792</v>
      </c>
      <c r="C2353" s="312" t="s">
        <v>9</v>
      </c>
      <c r="D2353" s="313">
        <v>131.53</v>
      </c>
    </row>
    <row r="2354" spans="1:4" s="293" customFormat="1" ht="43.2" x14ac:dyDescent="0.3">
      <c r="A2354" s="310" t="s">
        <v>23793</v>
      </c>
      <c r="B2354" s="311" t="s">
        <v>23794</v>
      </c>
      <c r="C2354" s="312" t="s">
        <v>9</v>
      </c>
      <c r="D2354" s="313">
        <v>63.29</v>
      </c>
    </row>
    <row r="2355" spans="1:4" s="293" customFormat="1" ht="28.8" x14ac:dyDescent="0.3">
      <c r="A2355" s="310" t="s">
        <v>13453</v>
      </c>
      <c r="B2355" s="311" t="s">
        <v>13454</v>
      </c>
      <c r="C2355" s="312" t="s">
        <v>9</v>
      </c>
      <c r="D2355" s="313">
        <v>11.71</v>
      </c>
    </row>
    <row r="2356" spans="1:4" s="293" customFormat="1" x14ac:dyDescent="0.3">
      <c r="A2356" s="310" t="s">
        <v>13455</v>
      </c>
      <c r="B2356" s="311" t="s">
        <v>23795</v>
      </c>
      <c r="C2356" s="312" t="s">
        <v>9</v>
      </c>
      <c r="D2356" s="313">
        <v>39.64</v>
      </c>
    </row>
    <row r="2357" spans="1:4" s="293" customFormat="1" ht="43.2" x14ac:dyDescent="0.3">
      <c r="A2357" s="310" t="s">
        <v>13456</v>
      </c>
      <c r="B2357" s="311" t="s">
        <v>13457</v>
      </c>
      <c r="C2357" s="312" t="s">
        <v>9</v>
      </c>
      <c r="D2357" s="313">
        <v>31</v>
      </c>
    </row>
    <row r="2358" spans="1:4" s="293" customFormat="1" ht="28.8" x14ac:dyDescent="0.3">
      <c r="A2358" s="310" t="s">
        <v>23796</v>
      </c>
      <c r="B2358" s="311" t="s">
        <v>23797</v>
      </c>
      <c r="C2358" s="312" t="s">
        <v>9</v>
      </c>
      <c r="D2358" s="313">
        <v>436.64</v>
      </c>
    </row>
    <row r="2359" spans="1:4" s="293" customFormat="1" ht="28.8" x14ac:dyDescent="0.3">
      <c r="A2359" s="310" t="s">
        <v>23798</v>
      </c>
      <c r="B2359" s="311" t="s">
        <v>23799</v>
      </c>
      <c r="C2359" s="312" t="s">
        <v>9</v>
      </c>
      <c r="D2359" s="313">
        <v>3177.09</v>
      </c>
    </row>
    <row r="2360" spans="1:4" s="293" customFormat="1" ht="43.2" x14ac:dyDescent="0.3">
      <c r="A2360" s="310" t="s">
        <v>13458</v>
      </c>
      <c r="B2360" s="311" t="s">
        <v>13459</v>
      </c>
      <c r="C2360" s="312" t="s">
        <v>9</v>
      </c>
      <c r="D2360" s="313">
        <v>14.81</v>
      </c>
    </row>
    <row r="2361" spans="1:4" s="293" customFormat="1" x14ac:dyDescent="0.3">
      <c r="A2361" s="310" t="s">
        <v>13460</v>
      </c>
      <c r="B2361" s="311" t="s">
        <v>13461</v>
      </c>
      <c r="C2361" s="312" t="s">
        <v>9</v>
      </c>
      <c r="D2361" s="313">
        <v>12</v>
      </c>
    </row>
    <row r="2362" spans="1:4" s="293" customFormat="1" x14ac:dyDescent="0.3">
      <c r="A2362" s="310" t="s">
        <v>13462</v>
      </c>
      <c r="B2362" s="311" t="s">
        <v>13463</v>
      </c>
      <c r="C2362" s="312" t="s">
        <v>9</v>
      </c>
      <c r="D2362" s="313">
        <v>15.69</v>
      </c>
    </row>
    <row r="2363" spans="1:4" s="293" customFormat="1" x14ac:dyDescent="0.3">
      <c r="A2363" s="310" t="s">
        <v>13464</v>
      </c>
      <c r="B2363" s="311" t="s">
        <v>13465</v>
      </c>
      <c r="C2363" s="312" t="s">
        <v>9</v>
      </c>
      <c r="D2363" s="313">
        <v>24.26</v>
      </c>
    </row>
    <row r="2364" spans="1:4" s="293" customFormat="1" x14ac:dyDescent="0.3">
      <c r="A2364" s="310" t="s">
        <v>13466</v>
      </c>
      <c r="B2364" s="311" t="s">
        <v>13467</v>
      </c>
      <c r="C2364" s="312" t="s">
        <v>9</v>
      </c>
      <c r="D2364" s="313">
        <v>50.08</v>
      </c>
    </row>
    <row r="2365" spans="1:4" s="293" customFormat="1" x14ac:dyDescent="0.3">
      <c r="A2365" s="310" t="s">
        <v>13468</v>
      </c>
      <c r="B2365" s="311" t="s">
        <v>13469</v>
      </c>
      <c r="C2365" s="312" t="s">
        <v>9</v>
      </c>
      <c r="D2365" s="313">
        <v>3.28</v>
      </c>
    </row>
    <row r="2366" spans="1:4" s="293" customFormat="1" x14ac:dyDescent="0.3">
      <c r="A2366" s="310" t="s">
        <v>13470</v>
      </c>
      <c r="B2366" s="311" t="s">
        <v>13471</v>
      </c>
      <c r="C2366" s="312" t="s">
        <v>9</v>
      </c>
      <c r="D2366" s="313">
        <v>111.17</v>
      </c>
    </row>
    <row r="2367" spans="1:4" s="293" customFormat="1" x14ac:dyDescent="0.3">
      <c r="A2367" s="310" t="s">
        <v>13472</v>
      </c>
      <c r="B2367" s="311" t="s">
        <v>13473</v>
      </c>
      <c r="C2367" s="312" t="s">
        <v>9</v>
      </c>
      <c r="D2367" s="313">
        <v>5.89</v>
      </c>
    </row>
    <row r="2368" spans="1:4" s="293" customFormat="1" x14ac:dyDescent="0.3">
      <c r="A2368" s="310" t="s">
        <v>13474</v>
      </c>
      <c r="B2368" s="311" t="s">
        <v>13475</v>
      </c>
      <c r="C2368" s="312" t="s">
        <v>9</v>
      </c>
      <c r="D2368" s="313">
        <v>205.01</v>
      </c>
    </row>
    <row r="2369" spans="1:4" s="293" customFormat="1" ht="28.8" x14ac:dyDescent="0.3">
      <c r="A2369" s="310" t="s">
        <v>13476</v>
      </c>
      <c r="B2369" s="311" t="s">
        <v>23800</v>
      </c>
      <c r="C2369" s="312" t="s">
        <v>9</v>
      </c>
      <c r="D2369" s="313">
        <v>196.44</v>
      </c>
    </row>
    <row r="2370" spans="1:4" s="293" customFormat="1" ht="28.8" x14ac:dyDescent="0.3">
      <c r="A2370" s="310" t="s">
        <v>13477</v>
      </c>
      <c r="B2370" s="311" t="s">
        <v>23801</v>
      </c>
      <c r="C2370" s="312" t="s">
        <v>9</v>
      </c>
      <c r="D2370" s="313">
        <v>228.37</v>
      </c>
    </row>
    <row r="2371" spans="1:4" s="293" customFormat="1" ht="28.8" x14ac:dyDescent="0.3">
      <c r="A2371" s="310" t="s">
        <v>13478</v>
      </c>
      <c r="B2371" s="311" t="s">
        <v>13479</v>
      </c>
      <c r="C2371" s="312" t="s">
        <v>9</v>
      </c>
      <c r="D2371" s="313">
        <v>404.2</v>
      </c>
    </row>
    <row r="2372" spans="1:4" s="293" customFormat="1" x14ac:dyDescent="0.3">
      <c r="A2372" s="310" t="s">
        <v>13480</v>
      </c>
      <c r="B2372" s="311" t="s">
        <v>13481</v>
      </c>
      <c r="C2372" s="312" t="s">
        <v>9</v>
      </c>
      <c r="D2372" s="313">
        <v>6.15</v>
      </c>
    </row>
    <row r="2373" spans="1:4" s="293" customFormat="1" x14ac:dyDescent="0.3">
      <c r="A2373" s="310" t="s">
        <v>13482</v>
      </c>
      <c r="B2373" s="311" t="s">
        <v>23802</v>
      </c>
      <c r="C2373" s="312" t="s">
        <v>9</v>
      </c>
      <c r="D2373" s="313">
        <v>27.23</v>
      </c>
    </row>
    <row r="2374" spans="1:4" s="293" customFormat="1" ht="28.8" x14ac:dyDescent="0.3">
      <c r="A2374" s="310" t="s">
        <v>13483</v>
      </c>
      <c r="B2374" s="311" t="s">
        <v>13484</v>
      </c>
      <c r="C2374" s="312" t="s">
        <v>9</v>
      </c>
      <c r="D2374" s="313">
        <v>22.39</v>
      </c>
    </row>
    <row r="2375" spans="1:4" s="293" customFormat="1" ht="28.8" x14ac:dyDescent="0.3">
      <c r="A2375" s="310" t="s">
        <v>13485</v>
      </c>
      <c r="B2375" s="311" t="s">
        <v>13486</v>
      </c>
      <c r="C2375" s="312" t="s">
        <v>9</v>
      </c>
      <c r="D2375" s="313">
        <v>14.98</v>
      </c>
    </row>
    <row r="2376" spans="1:4" s="293" customFormat="1" x14ac:dyDescent="0.3">
      <c r="A2376" s="310" t="s">
        <v>13487</v>
      </c>
      <c r="B2376" s="311" t="s">
        <v>13488</v>
      </c>
      <c r="C2376" s="312" t="s">
        <v>9</v>
      </c>
      <c r="D2376" s="313">
        <v>44.7</v>
      </c>
    </row>
    <row r="2377" spans="1:4" s="293" customFormat="1" x14ac:dyDescent="0.3">
      <c r="A2377" s="310" t="s">
        <v>13489</v>
      </c>
      <c r="B2377" s="311" t="s">
        <v>13490</v>
      </c>
      <c r="C2377" s="312" t="s">
        <v>9</v>
      </c>
      <c r="D2377" s="313">
        <v>40.07</v>
      </c>
    </row>
    <row r="2378" spans="1:4" s="293" customFormat="1" ht="43.2" x14ac:dyDescent="0.3">
      <c r="A2378" s="310" t="s">
        <v>13491</v>
      </c>
      <c r="B2378" s="311" t="s">
        <v>13492</v>
      </c>
      <c r="C2378" s="312" t="s">
        <v>9</v>
      </c>
      <c r="D2378" s="313">
        <v>29.6</v>
      </c>
    </row>
    <row r="2379" spans="1:4" s="293" customFormat="1" x14ac:dyDescent="0.3">
      <c r="A2379" s="310" t="s">
        <v>13493</v>
      </c>
      <c r="B2379" s="311" t="s">
        <v>23803</v>
      </c>
      <c r="C2379" s="312" t="s">
        <v>9</v>
      </c>
      <c r="D2379" s="313">
        <v>2.06</v>
      </c>
    </row>
    <row r="2380" spans="1:4" s="293" customFormat="1" x14ac:dyDescent="0.3">
      <c r="A2380" s="310" t="s">
        <v>13494</v>
      </c>
      <c r="B2380" s="311" t="s">
        <v>23804</v>
      </c>
      <c r="C2380" s="312" t="s">
        <v>9</v>
      </c>
      <c r="D2380" s="313">
        <v>2.08</v>
      </c>
    </row>
    <row r="2381" spans="1:4" s="293" customFormat="1" x14ac:dyDescent="0.3">
      <c r="A2381" s="310" t="s">
        <v>13495</v>
      </c>
      <c r="B2381" s="311" t="s">
        <v>23805</v>
      </c>
      <c r="C2381" s="312" t="s">
        <v>9</v>
      </c>
      <c r="D2381" s="313">
        <v>3.45</v>
      </c>
    </row>
    <row r="2382" spans="1:4" s="293" customFormat="1" ht="28.8" x14ac:dyDescent="0.3">
      <c r="A2382" s="310" t="s">
        <v>13496</v>
      </c>
      <c r="B2382" s="311" t="s">
        <v>23806</v>
      </c>
      <c r="C2382" s="312" t="s">
        <v>9</v>
      </c>
      <c r="D2382" s="313">
        <v>3.45</v>
      </c>
    </row>
    <row r="2383" spans="1:4" s="293" customFormat="1" x14ac:dyDescent="0.3">
      <c r="A2383" s="310" t="s">
        <v>13497</v>
      </c>
      <c r="B2383" s="311" t="s">
        <v>13498</v>
      </c>
      <c r="C2383" s="312" t="s">
        <v>23231</v>
      </c>
      <c r="D2383" s="313">
        <v>8.7100000000000009</v>
      </c>
    </row>
    <row r="2384" spans="1:4" s="293" customFormat="1" x14ac:dyDescent="0.3">
      <c r="A2384" s="310" t="s">
        <v>13499</v>
      </c>
      <c r="B2384" s="311" t="s">
        <v>13500</v>
      </c>
      <c r="C2384" s="312" t="s">
        <v>23231</v>
      </c>
      <c r="D2384" s="313">
        <v>11.71</v>
      </c>
    </row>
    <row r="2385" spans="1:4" s="293" customFormat="1" x14ac:dyDescent="0.3">
      <c r="A2385" s="310" t="s">
        <v>13501</v>
      </c>
      <c r="B2385" s="311" t="s">
        <v>13502</v>
      </c>
      <c r="C2385" s="312" t="s">
        <v>23231</v>
      </c>
      <c r="D2385" s="313">
        <v>35.51</v>
      </c>
    </row>
    <row r="2386" spans="1:4" s="293" customFormat="1" ht="28.8" x14ac:dyDescent="0.3">
      <c r="A2386" s="310" t="s">
        <v>13503</v>
      </c>
      <c r="B2386" s="311" t="s">
        <v>13504</v>
      </c>
      <c r="C2386" s="312" t="s">
        <v>23231</v>
      </c>
      <c r="D2386" s="313">
        <v>46.2</v>
      </c>
    </row>
    <row r="2387" spans="1:4" s="293" customFormat="1" x14ac:dyDescent="0.3">
      <c r="A2387" s="310" t="s">
        <v>13505</v>
      </c>
      <c r="B2387" s="311" t="s">
        <v>13506</v>
      </c>
      <c r="C2387" s="312" t="s">
        <v>23231</v>
      </c>
      <c r="D2387" s="313">
        <v>17.97</v>
      </c>
    </row>
    <row r="2388" spans="1:4" s="293" customFormat="1" x14ac:dyDescent="0.3">
      <c r="A2388" s="310" t="s">
        <v>13507</v>
      </c>
      <c r="B2388" s="311" t="s">
        <v>13508</v>
      </c>
      <c r="C2388" s="312" t="s">
        <v>23231</v>
      </c>
      <c r="D2388" s="313">
        <v>13.41</v>
      </c>
    </row>
    <row r="2389" spans="1:4" s="293" customFormat="1" x14ac:dyDescent="0.3">
      <c r="A2389" s="310" t="s">
        <v>13509</v>
      </c>
      <c r="B2389" s="311" t="s">
        <v>13510</v>
      </c>
      <c r="C2389" s="312" t="s">
        <v>23231</v>
      </c>
      <c r="D2389" s="313">
        <v>12.68</v>
      </c>
    </row>
    <row r="2390" spans="1:4" s="293" customFormat="1" x14ac:dyDescent="0.3">
      <c r="A2390" s="310" t="s">
        <v>13511</v>
      </c>
      <c r="B2390" s="311" t="s">
        <v>13512</v>
      </c>
      <c r="C2390" s="312" t="s">
        <v>23231</v>
      </c>
      <c r="D2390" s="313">
        <v>28.59</v>
      </c>
    </row>
    <row r="2391" spans="1:4" s="293" customFormat="1" x14ac:dyDescent="0.3">
      <c r="A2391" s="310" t="s">
        <v>13513</v>
      </c>
      <c r="B2391" s="311" t="s">
        <v>13514</v>
      </c>
      <c r="C2391" s="312" t="s">
        <v>23231</v>
      </c>
      <c r="D2391" s="313">
        <v>12.85</v>
      </c>
    </row>
    <row r="2392" spans="1:4" s="293" customFormat="1" x14ac:dyDescent="0.3">
      <c r="A2392" s="310" t="s">
        <v>13515</v>
      </c>
      <c r="B2392" s="311" t="s">
        <v>13516</v>
      </c>
      <c r="C2392" s="312" t="s">
        <v>23231</v>
      </c>
      <c r="D2392" s="313">
        <v>20.76</v>
      </c>
    </row>
    <row r="2393" spans="1:4" s="293" customFormat="1" ht="43.2" x14ac:dyDescent="0.3">
      <c r="A2393" s="310" t="s">
        <v>13517</v>
      </c>
      <c r="B2393" s="311" t="s">
        <v>13518</v>
      </c>
      <c r="C2393" s="312" t="s">
        <v>9</v>
      </c>
      <c r="D2393" s="313">
        <v>26.16</v>
      </c>
    </row>
    <row r="2394" spans="1:4" s="293" customFormat="1" ht="28.8" x14ac:dyDescent="0.3">
      <c r="A2394" s="310" t="s">
        <v>13519</v>
      </c>
      <c r="B2394" s="311" t="s">
        <v>13520</v>
      </c>
      <c r="C2394" s="312" t="s">
        <v>23231</v>
      </c>
      <c r="D2394" s="313">
        <v>18.27</v>
      </c>
    </row>
    <row r="2395" spans="1:4" s="293" customFormat="1" ht="43.2" x14ac:dyDescent="0.3">
      <c r="A2395" s="310" t="s">
        <v>13521</v>
      </c>
      <c r="B2395" s="311" t="s">
        <v>13522</v>
      </c>
      <c r="C2395" s="312" t="s">
        <v>9</v>
      </c>
      <c r="D2395" s="313">
        <v>418.09</v>
      </c>
    </row>
    <row r="2396" spans="1:4" s="293" customFormat="1" ht="28.8" x14ac:dyDescent="0.3">
      <c r="A2396" s="310" t="s">
        <v>13523</v>
      </c>
      <c r="B2396" s="311" t="s">
        <v>23807</v>
      </c>
      <c r="C2396" s="312" t="s">
        <v>23231</v>
      </c>
      <c r="D2396" s="313">
        <v>277.97000000000003</v>
      </c>
    </row>
    <row r="2397" spans="1:4" s="293" customFormat="1" ht="28.8" x14ac:dyDescent="0.3">
      <c r="A2397" s="310" t="s">
        <v>13524</v>
      </c>
      <c r="B2397" s="311" t="s">
        <v>23808</v>
      </c>
      <c r="C2397" s="312" t="s">
        <v>23231</v>
      </c>
      <c r="D2397" s="313">
        <v>10.58</v>
      </c>
    </row>
    <row r="2398" spans="1:4" s="293" customFormat="1" ht="28.8" x14ac:dyDescent="0.3">
      <c r="A2398" s="310" t="s">
        <v>13525</v>
      </c>
      <c r="B2398" s="311" t="s">
        <v>23809</v>
      </c>
      <c r="C2398" s="312" t="s">
        <v>23231</v>
      </c>
      <c r="D2398" s="313">
        <v>17.14</v>
      </c>
    </row>
    <row r="2399" spans="1:4" s="293" customFormat="1" ht="28.8" x14ac:dyDescent="0.3">
      <c r="A2399" s="310" t="s">
        <v>13526</v>
      </c>
      <c r="B2399" s="311" t="s">
        <v>13527</v>
      </c>
      <c r="C2399" s="312" t="s">
        <v>23231</v>
      </c>
      <c r="D2399" s="313">
        <v>21.45</v>
      </c>
    </row>
    <row r="2400" spans="1:4" s="293" customFormat="1" ht="28.8" x14ac:dyDescent="0.3">
      <c r="A2400" s="310" t="s">
        <v>13528</v>
      </c>
      <c r="B2400" s="311" t="s">
        <v>13529</v>
      </c>
      <c r="C2400" s="312" t="s">
        <v>23231</v>
      </c>
      <c r="D2400" s="313">
        <v>19.5</v>
      </c>
    </row>
    <row r="2401" spans="1:4" s="293" customFormat="1" ht="28.8" x14ac:dyDescent="0.3">
      <c r="A2401" s="310" t="s">
        <v>13530</v>
      </c>
      <c r="B2401" s="311" t="s">
        <v>13531</v>
      </c>
      <c r="C2401" s="312" t="s">
        <v>23231</v>
      </c>
      <c r="D2401" s="313">
        <v>21.14</v>
      </c>
    </row>
    <row r="2402" spans="1:4" s="293" customFormat="1" ht="28.8" x14ac:dyDescent="0.3">
      <c r="A2402" s="310" t="s">
        <v>13532</v>
      </c>
      <c r="B2402" s="311" t="s">
        <v>23810</v>
      </c>
      <c r="C2402" s="312" t="s">
        <v>23231</v>
      </c>
      <c r="D2402" s="313">
        <v>256.88</v>
      </c>
    </row>
    <row r="2403" spans="1:4" s="293" customFormat="1" ht="28.8" x14ac:dyDescent="0.3">
      <c r="A2403" s="310" t="s">
        <v>13533</v>
      </c>
      <c r="B2403" s="311" t="s">
        <v>13534</v>
      </c>
      <c r="C2403" s="312" t="s">
        <v>9</v>
      </c>
      <c r="D2403" s="313">
        <v>36.21</v>
      </c>
    </row>
    <row r="2404" spans="1:4" s="293" customFormat="1" ht="28.8" x14ac:dyDescent="0.3">
      <c r="A2404" s="310" t="s">
        <v>13535</v>
      </c>
      <c r="B2404" s="311" t="s">
        <v>13536</v>
      </c>
      <c r="C2404" s="312" t="s">
        <v>9</v>
      </c>
      <c r="D2404" s="313">
        <v>18.13</v>
      </c>
    </row>
    <row r="2405" spans="1:4" s="293" customFormat="1" ht="43.2" x14ac:dyDescent="0.3">
      <c r="A2405" s="310" t="s">
        <v>13537</v>
      </c>
      <c r="B2405" s="311" t="s">
        <v>23811</v>
      </c>
      <c r="C2405" s="312" t="s">
        <v>9</v>
      </c>
      <c r="D2405" s="313">
        <v>532.52</v>
      </c>
    </row>
    <row r="2406" spans="1:4" s="293" customFormat="1" ht="28.8" x14ac:dyDescent="0.3">
      <c r="A2406" s="310" t="s">
        <v>13538</v>
      </c>
      <c r="B2406" s="311" t="s">
        <v>13539</v>
      </c>
      <c r="C2406" s="312" t="s">
        <v>9</v>
      </c>
      <c r="D2406" s="313">
        <v>6.95</v>
      </c>
    </row>
    <row r="2407" spans="1:4" s="293" customFormat="1" ht="28.8" x14ac:dyDescent="0.3">
      <c r="A2407" s="310" t="s">
        <v>13540</v>
      </c>
      <c r="B2407" s="311" t="s">
        <v>13541</v>
      </c>
      <c r="C2407" s="312" t="s">
        <v>9</v>
      </c>
      <c r="D2407" s="313">
        <v>10.06</v>
      </c>
    </row>
    <row r="2408" spans="1:4" s="293" customFormat="1" x14ac:dyDescent="0.3">
      <c r="A2408" s="310" t="s">
        <v>13542</v>
      </c>
      <c r="B2408" s="311" t="s">
        <v>13543</v>
      </c>
      <c r="C2408" s="312" t="s">
        <v>9</v>
      </c>
      <c r="D2408" s="313">
        <v>81.27</v>
      </c>
    </row>
    <row r="2409" spans="1:4" s="293" customFormat="1" ht="43.2" x14ac:dyDescent="0.3">
      <c r="A2409" s="310" t="s">
        <v>13544</v>
      </c>
      <c r="B2409" s="311" t="s">
        <v>23812</v>
      </c>
      <c r="C2409" s="312" t="s">
        <v>23231</v>
      </c>
      <c r="D2409" s="313">
        <v>16.440000000000001</v>
      </c>
    </row>
    <row r="2410" spans="1:4" s="293" customFormat="1" ht="28.8" x14ac:dyDescent="0.3">
      <c r="A2410" s="310" t="s">
        <v>13545</v>
      </c>
      <c r="B2410" s="311" t="s">
        <v>13546</v>
      </c>
      <c r="C2410" s="312" t="s">
        <v>23231</v>
      </c>
      <c r="D2410" s="313">
        <v>259.01</v>
      </c>
    </row>
    <row r="2411" spans="1:4" s="293" customFormat="1" ht="43.2" x14ac:dyDescent="0.3">
      <c r="A2411" s="310" t="s">
        <v>13547</v>
      </c>
      <c r="B2411" s="311" t="s">
        <v>23813</v>
      </c>
      <c r="C2411" s="312" t="s">
        <v>9</v>
      </c>
      <c r="D2411" s="313">
        <v>16.11</v>
      </c>
    </row>
    <row r="2412" spans="1:4" s="293" customFormat="1" ht="28.8" x14ac:dyDescent="0.3">
      <c r="A2412" s="310" t="s">
        <v>13548</v>
      </c>
      <c r="B2412" s="311" t="s">
        <v>23814</v>
      </c>
      <c r="C2412" s="312" t="s">
        <v>9</v>
      </c>
      <c r="D2412" s="313">
        <v>14.39</v>
      </c>
    </row>
    <row r="2413" spans="1:4" s="293" customFormat="1" ht="28.8" x14ac:dyDescent="0.3">
      <c r="A2413" s="310" t="s">
        <v>13549</v>
      </c>
      <c r="B2413" s="311" t="s">
        <v>23815</v>
      </c>
      <c r="C2413" s="312" t="s">
        <v>9</v>
      </c>
      <c r="D2413" s="313">
        <v>16.2</v>
      </c>
    </row>
    <row r="2414" spans="1:4" s="293" customFormat="1" ht="28.8" x14ac:dyDescent="0.3">
      <c r="A2414" s="310" t="s">
        <v>13550</v>
      </c>
      <c r="B2414" s="311" t="s">
        <v>23816</v>
      </c>
      <c r="C2414" s="312" t="s">
        <v>9</v>
      </c>
      <c r="D2414" s="313">
        <v>10.91</v>
      </c>
    </row>
    <row r="2415" spans="1:4" s="293" customFormat="1" ht="28.8" x14ac:dyDescent="0.3">
      <c r="A2415" s="310" t="s">
        <v>13551</v>
      </c>
      <c r="B2415" s="311" t="s">
        <v>13552</v>
      </c>
      <c r="C2415" s="312" t="s">
        <v>9</v>
      </c>
      <c r="D2415" s="313">
        <v>12.4</v>
      </c>
    </row>
    <row r="2416" spans="1:4" s="293" customFormat="1" ht="43.2" x14ac:dyDescent="0.3">
      <c r="A2416" s="310" t="s">
        <v>13553</v>
      </c>
      <c r="B2416" s="311" t="s">
        <v>23817</v>
      </c>
      <c r="C2416" s="312" t="s">
        <v>9</v>
      </c>
      <c r="D2416" s="313">
        <v>16.38</v>
      </c>
    </row>
    <row r="2417" spans="1:4" s="293" customFormat="1" ht="28.8" x14ac:dyDescent="0.3">
      <c r="A2417" s="310" t="s">
        <v>13554</v>
      </c>
      <c r="B2417" s="311" t="s">
        <v>23818</v>
      </c>
      <c r="C2417" s="312" t="s">
        <v>9</v>
      </c>
      <c r="D2417" s="313">
        <v>139.02000000000001</v>
      </c>
    </row>
    <row r="2418" spans="1:4" s="293" customFormat="1" ht="28.8" x14ac:dyDescent="0.3">
      <c r="A2418" s="310" t="s">
        <v>13555</v>
      </c>
      <c r="B2418" s="311" t="s">
        <v>13556</v>
      </c>
      <c r="C2418" s="312" t="s">
        <v>9</v>
      </c>
      <c r="D2418" s="313">
        <v>111.26</v>
      </c>
    </row>
    <row r="2419" spans="1:4" s="293" customFormat="1" ht="43.2" x14ac:dyDescent="0.3">
      <c r="A2419" s="310" t="s">
        <v>13557</v>
      </c>
      <c r="B2419" s="311" t="s">
        <v>13558</v>
      </c>
      <c r="C2419" s="312" t="s">
        <v>9</v>
      </c>
      <c r="D2419" s="313">
        <v>13.71</v>
      </c>
    </row>
    <row r="2420" spans="1:4" s="293" customFormat="1" ht="28.8" x14ac:dyDescent="0.3">
      <c r="A2420" s="310" t="s">
        <v>13559</v>
      </c>
      <c r="B2420" s="311" t="s">
        <v>23819</v>
      </c>
      <c r="C2420" s="312" t="s">
        <v>9</v>
      </c>
      <c r="D2420" s="313">
        <v>23.64</v>
      </c>
    </row>
    <row r="2421" spans="1:4" s="293" customFormat="1" ht="28.8" x14ac:dyDescent="0.3">
      <c r="A2421" s="310" t="s">
        <v>13560</v>
      </c>
      <c r="B2421" s="311" t="s">
        <v>23820</v>
      </c>
      <c r="C2421" s="312" t="s">
        <v>9</v>
      </c>
      <c r="D2421" s="313">
        <v>13.38</v>
      </c>
    </row>
    <row r="2422" spans="1:4" s="293" customFormat="1" ht="28.8" x14ac:dyDescent="0.3">
      <c r="A2422" s="310" t="s">
        <v>13561</v>
      </c>
      <c r="B2422" s="311" t="s">
        <v>13562</v>
      </c>
      <c r="C2422" s="312" t="s">
        <v>9</v>
      </c>
      <c r="D2422" s="313">
        <v>17.05</v>
      </c>
    </row>
    <row r="2423" spans="1:4" s="293" customFormat="1" ht="28.8" x14ac:dyDescent="0.3">
      <c r="A2423" s="310" t="s">
        <v>13563</v>
      </c>
      <c r="B2423" s="311" t="s">
        <v>23821</v>
      </c>
      <c r="C2423" s="312" t="s">
        <v>9</v>
      </c>
      <c r="D2423" s="313">
        <v>23.14</v>
      </c>
    </row>
    <row r="2424" spans="1:4" s="293" customFormat="1" ht="43.2" x14ac:dyDescent="0.3">
      <c r="A2424" s="310" t="s">
        <v>13564</v>
      </c>
      <c r="B2424" s="311" t="s">
        <v>13565</v>
      </c>
      <c r="C2424" s="312" t="s">
        <v>9</v>
      </c>
      <c r="D2424" s="313">
        <v>75.66</v>
      </c>
    </row>
    <row r="2425" spans="1:4" s="293" customFormat="1" ht="28.8" x14ac:dyDescent="0.3">
      <c r="A2425" s="310" t="s">
        <v>13566</v>
      </c>
      <c r="B2425" s="311" t="s">
        <v>13567</v>
      </c>
      <c r="C2425" s="312" t="s">
        <v>9</v>
      </c>
      <c r="D2425" s="313">
        <v>31.36</v>
      </c>
    </row>
    <row r="2426" spans="1:4" s="293" customFormat="1" ht="28.8" x14ac:dyDescent="0.3">
      <c r="A2426" s="310" t="s">
        <v>13568</v>
      </c>
      <c r="B2426" s="311" t="s">
        <v>13569</v>
      </c>
      <c r="C2426" s="312" t="s">
        <v>9</v>
      </c>
      <c r="D2426" s="313">
        <v>15.92</v>
      </c>
    </row>
    <row r="2427" spans="1:4" s="293" customFormat="1" ht="57.6" x14ac:dyDescent="0.3">
      <c r="A2427" s="310" t="s">
        <v>13570</v>
      </c>
      <c r="B2427" s="311" t="s">
        <v>23822</v>
      </c>
      <c r="C2427" s="312" t="s">
        <v>9</v>
      </c>
      <c r="D2427" s="313">
        <v>19.239999999999998</v>
      </c>
    </row>
    <row r="2428" spans="1:4" s="293" customFormat="1" ht="57.6" x14ac:dyDescent="0.3">
      <c r="A2428" s="310" t="s">
        <v>13571</v>
      </c>
      <c r="B2428" s="311" t="s">
        <v>23823</v>
      </c>
      <c r="C2428" s="312" t="s">
        <v>9</v>
      </c>
      <c r="D2428" s="313">
        <v>25</v>
      </c>
    </row>
    <row r="2429" spans="1:4" s="293" customFormat="1" ht="28.8" x14ac:dyDescent="0.3">
      <c r="A2429" s="310" t="s">
        <v>13572</v>
      </c>
      <c r="B2429" s="311" t="s">
        <v>13573</v>
      </c>
      <c r="C2429" s="312" t="s">
        <v>9</v>
      </c>
      <c r="D2429" s="313">
        <v>14.56</v>
      </c>
    </row>
    <row r="2430" spans="1:4" s="293" customFormat="1" ht="28.8" x14ac:dyDescent="0.3">
      <c r="A2430" s="310" t="s">
        <v>13574</v>
      </c>
      <c r="B2430" s="311" t="s">
        <v>23824</v>
      </c>
      <c r="C2430" s="312" t="s">
        <v>9</v>
      </c>
      <c r="D2430" s="313">
        <v>20.55</v>
      </c>
    </row>
    <row r="2431" spans="1:4" s="293" customFormat="1" ht="43.2" x14ac:dyDescent="0.3">
      <c r="A2431" s="310" t="s">
        <v>13575</v>
      </c>
      <c r="B2431" s="311" t="s">
        <v>23825</v>
      </c>
      <c r="C2431" s="312" t="s">
        <v>9</v>
      </c>
      <c r="D2431" s="313">
        <v>14.33</v>
      </c>
    </row>
    <row r="2432" spans="1:4" s="293" customFormat="1" ht="43.2" x14ac:dyDescent="0.3">
      <c r="A2432" s="310" t="s">
        <v>13576</v>
      </c>
      <c r="B2432" s="311" t="s">
        <v>23826</v>
      </c>
      <c r="C2432" s="312" t="s">
        <v>9</v>
      </c>
      <c r="D2432" s="313">
        <v>12.06</v>
      </c>
    </row>
    <row r="2433" spans="1:4" s="293" customFormat="1" ht="43.2" x14ac:dyDescent="0.3">
      <c r="A2433" s="310" t="s">
        <v>23827</v>
      </c>
      <c r="B2433" s="311" t="s">
        <v>23828</v>
      </c>
      <c r="C2433" s="312" t="s">
        <v>9</v>
      </c>
      <c r="D2433" s="313">
        <v>52.84</v>
      </c>
    </row>
    <row r="2434" spans="1:4" s="293" customFormat="1" ht="43.2" x14ac:dyDescent="0.3">
      <c r="A2434" s="310" t="s">
        <v>23829</v>
      </c>
      <c r="B2434" s="311" t="s">
        <v>23830</v>
      </c>
      <c r="C2434" s="312" t="s">
        <v>9</v>
      </c>
      <c r="D2434" s="313">
        <v>236.29</v>
      </c>
    </row>
    <row r="2435" spans="1:4" s="293" customFormat="1" ht="43.2" x14ac:dyDescent="0.3">
      <c r="A2435" s="310" t="s">
        <v>13577</v>
      </c>
      <c r="B2435" s="311" t="s">
        <v>23831</v>
      </c>
      <c r="C2435" s="312" t="s">
        <v>9</v>
      </c>
      <c r="D2435" s="313">
        <v>308.27999999999997</v>
      </c>
    </row>
    <row r="2436" spans="1:4" s="293" customFormat="1" ht="43.2" x14ac:dyDescent="0.3">
      <c r="A2436" s="310" t="s">
        <v>23832</v>
      </c>
      <c r="B2436" s="311" t="s">
        <v>23833</v>
      </c>
      <c r="C2436" s="312" t="s">
        <v>9</v>
      </c>
      <c r="D2436" s="313">
        <v>78.25</v>
      </c>
    </row>
    <row r="2437" spans="1:4" s="293" customFormat="1" ht="43.2" x14ac:dyDescent="0.3">
      <c r="A2437" s="310" t="s">
        <v>23834</v>
      </c>
      <c r="B2437" s="311" t="s">
        <v>23835</v>
      </c>
      <c r="C2437" s="312" t="s">
        <v>9</v>
      </c>
      <c r="D2437" s="313">
        <v>28.8</v>
      </c>
    </row>
    <row r="2438" spans="1:4" s="293" customFormat="1" ht="43.2" x14ac:dyDescent="0.3">
      <c r="A2438" s="310" t="s">
        <v>23836</v>
      </c>
      <c r="B2438" s="311" t="s">
        <v>23837</v>
      </c>
      <c r="C2438" s="312" t="s">
        <v>9</v>
      </c>
      <c r="D2438" s="313">
        <v>126.36</v>
      </c>
    </row>
    <row r="2439" spans="1:4" s="293" customFormat="1" ht="43.2" x14ac:dyDescent="0.3">
      <c r="A2439" s="310" t="s">
        <v>13578</v>
      </c>
      <c r="B2439" s="311" t="s">
        <v>23838</v>
      </c>
      <c r="C2439" s="312" t="s">
        <v>9</v>
      </c>
      <c r="D2439" s="313">
        <v>294.39999999999998</v>
      </c>
    </row>
    <row r="2440" spans="1:4" s="293" customFormat="1" ht="57.6" x14ac:dyDescent="0.3">
      <c r="A2440" s="310" t="s">
        <v>13579</v>
      </c>
      <c r="B2440" s="311" t="s">
        <v>13580</v>
      </c>
      <c r="C2440" s="312" t="s">
        <v>9</v>
      </c>
      <c r="D2440" s="313">
        <v>74.33</v>
      </c>
    </row>
    <row r="2441" spans="1:4" s="293" customFormat="1" ht="57.6" x14ac:dyDescent="0.3">
      <c r="A2441" s="310" t="s">
        <v>13581</v>
      </c>
      <c r="B2441" s="311" t="s">
        <v>13582</v>
      </c>
      <c r="C2441" s="312" t="s">
        <v>9</v>
      </c>
      <c r="D2441" s="313">
        <v>125.1</v>
      </c>
    </row>
    <row r="2442" spans="1:4" s="293" customFormat="1" ht="57.6" x14ac:dyDescent="0.3">
      <c r="A2442" s="310" t="s">
        <v>13583</v>
      </c>
      <c r="B2442" s="311" t="s">
        <v>23839</v>
      </c>
      <c r="C2442" s="312" t="s">
        <v>9</v>
      </c>
      <c r="D2442" s="313">
        <v>190.01</v>
      </c>
    </row>
    <row r="2443" spans="1:4" s="293" customFormat="1" ht="57.6" x14ac:dyDescent="0.3">
      <c r="A2443" s="310" t="s">
        <v>13584</v>
      </c>
      <c r="B2443" s="311" t="s">
        <v>13585</v>
      </c>
      <c r="C2443" s="312" t="s">
        <v>9</v>
      </c>
      <c r="D2443" s="313">
        <v>140.47</v>
      </c>
    </row>
    <row r="2444" spans="1:4" s="293" customFormat="1" ht="43.2" x14ac:dyDescent="0.3">
      <c r="A2444" s="310" t="s">
        <v>13586</v>
      </c>
      <c r="B2444" s="311" t="s">
        <v>13587</v>
      </c>
      <c r="C2444" s="312" t="s">
        <v>9</v>
      </c>
      <c r="D2444" s="313">
        <v>73.17</v>
      </c>
    </row>
    <row r="2445" spans="1:4" s="293" customFormat="1" ht="43.2" x14ac:dyDescent="0.3">
      <c r="A2445" s="310" t="s">
        <v>13588</v>
      </c>
      <c r="B2445" s="311" t="s">
        <v>23840</v>
      </c>
      <c r="C2445" s="312" t="s">
        <v>9</v>
      </c>
      <c r="D2445" s="313">
        <v>306.18</v>
      </c>
    </row>
    <row r="2446" spans="1:4" s="293" customFormat="1" ht="57.6" x14ac:dyDescent="0.3">
      <c r="A2446" s="310" t="s">
        <v>13589</v>
      </c>
      <c r="B2446" s="311" t="s">
        <v>23841</v>
      </c>
      <c r="C2446" s="312" t="s">
        <v>9</v>
      </c>
      <c r="D2446" s="313">
        <v>135.19</v>
      </c>
    </row>
    <row r="2447" spans="1:4" s="293" customFormat="1" ht="43.2" x14ac:dyDescent="0.3">
      <c r="A2447" s="310" t="s">
        <v>23842</v>
      </c>
      <c r="B2447" s="311" t="s">
        <v>23843</v>
      </c>
      <c r="C2447" s="312" t="s">
        <v>9</v>
      </c>
      <c r="D2447" s="313">
        <v>115.07</v>
      </c>
    </row>
    <row r="2448" spans="1:4" s="293" customFormat="1" ht="43.2" x14ac:dyDescent="0.3">
      <c r="A2448" s="310" t="s">
        <v>23844</v>
      </c>
      <c r="B2448" s="311" t="s">
        <v>23845</v>
      </c>
      <c r="C2448" s="312" t="s">
        <v>9</v>
      </c>
      <c r="D2448" s="313">
        <v>1378.72</v>
      </c>
    </row>
    <row r="2449" spans="1:4" s="293" customFormat="1" ht="57.6" x14ac:dyDescent="0.3">
      <c r="A2449" s="310" t="s">
        <v>13590</v>
      </c>
      <c r="B2449" s="311" t="s">
        <v>23846</v>
      </c>
      <c r="C2449" s="312" t="s">
        <v>9</v>
      </c>
      <c r="D2449" s="313">
        <v>1228.18</v>
      </c>
    </row>
    <row r="2450" spans="1:4" s="293" customFormat="1" ht="57.6" x14ac:dyDescent="0.3">
      <c r="A2450" s="310" t="s">
        <v>13591</v>
      </c>
      <c r="B2450" s="311" t="s">
        <v>23847</v>
      </c>
      <c r="C2450" s="312" t="s">
        <v>9</v>
      </c>
      <c r="D2450" s="313">
        <v>950.9</v>
      </c>
    </row>
    <row r="2451" spans="1:4" s="293" customFormat="1" ht="43.2" x14ac:dyDescent="0.3">
      <c r="A2451" s="310" t="s">
        <v>13592</v>
      </c>
      <c r="B2451" s="311" t="s">
        <v>23848</v>
      </c>
      <c r="C2451" s="312" t="s">
        <v>9</v>
      </c>
      <c r="D2451" s="313">
        <v>1010.21</v>
      </c>
    </row>
    <row r="2452" spans="1:4" s="293" customFormat="1" ht="28.8" x14ac:dyDescent="0.3">
      <c r="A2452" s="310" t="s">
        <v>23849</v>
      </c>
      <c r="B2452" s="311" t="s">
        <v>23850</v>
      </c>
      <c r="C2452" s="312" t="s">
        <v>9</v>
      </c>
      <c r="D2452" s="313">
        <v>794.82</v>
      </c>
    </row>
    <row r="2453" spans="1:4" s="293" customFormat="1" ht="43.2" x14ac:dyDescent="0.3">
      <c r="A2453" s="310" t="s">
        <v>23851</v>
      </c>
      <c r="B2453" s="311" t="s">
        <v>23852</v>
      </c>
      <c r="C2453" s="312" t="s">
        <v>9</v>
      </c>
      <c r="D2453" s="313">
        <v>124.28</v>
      </c>
    </row>
    <row r="2454" spans="1:4" s="293" customFormat="1" ht="28.8" x14ac:dyDescent="0.3">
      <c r="A2454" s="310" t="s">
        <v>23853</v>
      </c>
      <c r="B2454" s="311" t="s">
        <v>23854</v>
      </c>
      <c r="C2454" s="312" t="s">
        <v>9</v>
      </c>
      <c r="D2454" s="313">
        <v>122.44</v>
      </c>
    </row>
    <row r="2455" spans="1:4" s="293" customFormat="1" ht="28.8" x14ac:dyDescent="0.3">
      <c r="A2455" s="310" t="s">
        <v>23855</v>
      </c>
      <c r="B2455" s="311" t="s">
        <v>23856</v>
      </c>
      <c r="C2455" s="312" t="s">
        <v>9</v>
      </c>
      <c r="D2455" s="313">
        <v>1280.9100000000001</v>
      </c>
    </row>
    <row r="2456" spans="1:4" s="293" customFormat="1" ht="43.2" x14ac:dyDescent="0.3">
      <c r="A2456" s="310" t="s">
        <v>23857</v>
      </c>
      <c r="B2456" s="311" t="s">
        <v>23858</v>
      </c>
      <c r="C2456" s="312" t="s">
        <v>9</v>
      </c>
      <c r="D2456" s="313">
        <v>8473.39</v>
      </c>
    </row>
    <row r="2457" spans="1:4" s="293" customFormat="1" x14ac:dyDescent="0.3">
      <c r="A2457" s="310" t="s">
        <v>13593</v>
      </c>
      <c r="B2457" s="311" t="s">
        <v>13594</v>
      </c>
      <c r="C2457" s="312" t="s">
        <v>9</v>
      </c>
      <c r="D2457" s="313">
        <v>58.02</v>
      </c>
    </row>
    <row r="2458" spans="1:4" s="293" customFormat="1" ht="57.6" x14ac:dyDescent="0.3">
      <c r="A2458" s="310" t="s">
        <v>13595</v>
      </c>
      <c r="B2458" s="311" t="s">
        <v>13596</v>
      </c>
      <c r="C2458" s="312" t="s">
        <v>9</v>
      </c>
      <c r="D2458" s="313">
        <v>64.209999999999994</v>
      </c>
    </row>
    <row r="2459" spans="1:4" s="293" customFormat="1" ht="43.2" x14ac:dyDescent="0.3">
      <c r="A2459" s="310" t="s">
        <v>13597</v>
      </c>
      <c r="B2459" s="311" t="s">
        <v>23859</v>
      </c>
      <c r="C2459" s="312" t="s">
        <v>9</v>
      </c>
      <c r="D2459" s="313">
        <v>1418.45</v>
      </c>
    </row>
    <row r="2460" spans="1:4" s="293" customFormat="1" ht="28.8" x14ac:dyDescent="0.3">
      <c r="A2460" s="310" t="s">
        <v>13598</v>
      </c>
      <c r="B2460" s="311" t="s">
        <v>13599</v>
      </c>
      <c r="C2460" s="312" t="s">
        <v>9</v>
      </c>
      <c r="D2460" s="313">
        <v>55.22</v>
      </c>
    </row>
    <row r="2461" spans="1:4" s="293" customFormat="1" ht="43.2" x14ac:dyDescent="0.3">
      <c r="A2461" s="310" t="s">
        <v>13600</v>
      </c>
      <c r="B2461" s="311" t="s">
        <v>23860</v>
      </c>
      <c r="C2461" s="312" t="s">
        <v>9</v>
      </c>
      <c r="D2461" s="313">
        <v>80.52</v>
      </c>
    </row>
    <row r="2462" spans="1:4" s="293" customFormat="1" ht="28.8" x14ac:dyDescent="0.3">
      <c r="A2462" s="310" t="s">
        <v>13601</v>
      </c>
      <c r="B2462" s="311" t="s">
        <v>23861</v>
      </c>
      <c r="C2462" s="312" t="s">
        <v>9</v>
      </c>
      <c r="D2462" s="313">
        <v>632.80999999999995</v>
      </c>
    </row>
    <row r="2463" spans="1:4" s="293" customFormat="1" ht="28.8" x14ac:dyDescent="0.3">
      <c r="A2463" s="310" t="s">
        <v>13602</v>
      </c>
      <c r="B2463" s="311" t="s">
        <v>13603</v>
      </c>
      <c r="C2463" s="312" t="s">
        <v>9</v>
      </c>
      <c r="D2463" s="313">
        <v>589.16999999999996</v>
      </c>
    </row>
    <row r="2464" spans="1:4" s="293" customFormat="1" ht="28.8" x14ac:dyDescent="0.3">
      <c r="A2464" s="310" t="s">
        <v>13604</v>
      </c>
      <c r="B2464" s="311" t="s">
        <v>23862</v>
      </c>
      <c r="C2464" s="312" t="s">
        <v>9</v>
      </c>
      <c r="D2464" s="313">
        <v>371.98</v>
      </c>
    </row>
    <row r="2465" spans="1:4" s="293" customFormat="1" ht="43.2" x14ac:dyDescent="0.3">
      <c r="A2465" s="310" t="s">
        <v>23863</v>
      </c>
      <c r="B2465" s="311" t="s">
        <v>23864</v>
      </c>
      <c r="C2465" s="312" t="s">
        <v>9</v>
      </c>
      <c r="D2465" s="313">
        <v>959.27</v>
      </c>
    </row>
    <row r="2466" spans="1:4" s="293" customFormat="1" ht="43.2" x14ac:dyDescent="0.3">
      <c r="A2466" s="310" t="s">
        <v>13605</v>
      </c>
      <c r="B2466" s="311" t="s">
        <v>23865</v>
      </c>
      <c r="C2466" s="312" t="s">
        <v>9</v>
      </c>
      <c r="D2466" s="313">
        <v>45.71</v>
      </c>
    </row>
    <row r="2467" spans="1:4" s="293" customFormat="1" ht="28.8" x14ac:dyDescent="0.3">
      <c r="A2467" s="310" t="s">
        <v>13606</v>
      </c>
      <c r="B2467" s="311" t="s">
        <v>13607</v>
      </c>
      <c r="C2467" s="312" t="s">
        <v>9</v>
      </c>
      <c r="D2467" s="313">
        <v>65.849999999999994</v>
      </c>
    </row>
    <row r="2468" spans="1:4" s="293" customFormat="1" ht="43.2" x14ac:dyDescent="0.3">
      <c r="A2468" s="310" t="s">
        <v>13608</v>
      </c>
      <c r="B2468" s="311" t="s">
        <v>13609</v>
      </c>
      <c r="C2468" s="312" t="s">
        <v>9</v>
      </c>
      <c r="D2468" s="313">
        <v>128.83000000000001</v>
      </c>
    </row>
    <row r="2469" spans="1:4" s="293" customFormat="1" ht="43.2" x14ac:dyDescent="0.3">
      <c r="A2469" s="310" t="s">
        <v>13610</v>
      </c>
      <c r="B2469" s="311" t="s">
        <v>23866</v>
      </c>
      <c r="C2469" s="312" t="s">
        <v>9</v>
      </c>
      <c r="D2469" s="313">
        <v>117.04</v>
      </c>
    </row>
    <row r="2470" spans="1:4" s="293" customFormat="1" ht="28.8" x14ac:dyDescent="0.3">
      <c r="A2470" s="310" t="s">
        <v>13611</v>
      </c>
      <c r="B2470" s="311" t="s">
        <v>13612</v>
      </c>
      <c r="C2470" s="312" t="s">
        <v>9</v>
      </c>
      <c r="D2470" s="313">
        <v>322.48</v>
      </c>
    </row>
    <row r="2471" spans="1:4" s="293" customFormat="1" ht="28.8" x14ac:dyDescent="0.3">
      <c r="A2471" s="310" t="s">
        <v>13613</v>
      </c>
      <c r="B2471" s="311" t="s">
        <v>23867</v>
      </c>
      <c r="C2471" s="312" t="s">
        <v>9</v>
      </c>
      <c r="D2471" s="313">
        <v>344.57</v>
      </c>
    </row>
    <row r="2472" spans="1:4" s="293" customFormat="1" ht="28.8" x14ac:dyDescent="0.3">
      <c r="A2472" s="310" t="s">
        <v>13614</v>
      </c>
      <c r="B2472" s="311" t="s">
        <v>23868</v>
      </c>
      <c r="C2472" s="312" t="s">
        <v>9</v>
      </c>
      <c r="D2472" s="313">
        <v>6.38</v>
      </c>
    </row>
    <row r="2473" spans="1:4" s="293" customFormat="1" ht="57.6" x14ac:dyDescent="0.3">
      <c r="A2473" s="310" t="s">
        <v>13615</v>
      </c>
      <c r="B2473" s="311" t="s">
        <v>13616</v>
      </c>
      <c r="C2473" s="312" t="s">
        <v>9</v>
      </c>
      <c r="D2473" s="313">
        <v>175.7</v>
      </c>
    </row>
    <row r="2474" spans="1:4" s="293" customFormat="1" ht="43.2" x14ac:dyDescent="0.3">
      <c r="A2474" s="310" t="s">
        <v>13617</v>
      </c>
      <c r="B2474" s="311" t="s">
        <v>23869</v>
      </c>
      <c r="C2474" s="312" t="s">
        <v>9</v>
      </c>
      <c r="D2474" s="313">
        <v>35.08</v>
      </c>
    </row>
    <row r="2475" spans="1:4" s="293" customFormat="1" ht="57.6" x14ac:dyDescent="0.3">
      <c r="A2475" s="310" t="s">
        <v>13618</v>
      </c>
      <c r="B2475" s="311" t="s">
        <v>13619</v>
      </c>
      <c r="C2475" s="312" t="s">
        <v>9</v>
      </c>
      <c r="D2475" s="313">
        <v>53.99</v>
      </c>
    </row>
    <row r="2476" spans="1:4" s="293" customFormat="1" ht="43.2" x14ac:dyDescent="0.3">
      <c r="A2476" s="310" t="s">
        <v>13620</v>
      </c>
      <c r="B2476" s="311" t="s">
        <v>23870</v>
      </c>
      <c r="C2476" s="312" t="s">
        <v>9</v>
      </c>
      <c r="D2476" s="313">
        <v>110</v>
      </c>
    </row>
    <row r="2477" spans="1:4" s="293" customFormat="1" ht="43.2" x14ac:dyDescent="0.3">
      <c r="A2477" s="310" t="s">
        <v>13621</v>
      </c>
      <c r="B2477" s="311" t="s">
        <v>23871</v>
      </c>
      <c r="C2477" s="312" t="s">
        <v>9</v>
      </c>
      <c r="D2477" s="313">
        <v>368.05</v>
      </c>
    </row>
    <row r="2478" spans="1:4" s="293" customFormat="1" ht="57.6" x14ac:dyDescent="0.3">
      <c r="A2478" s="310" t="s">
        <v>13622</v>
      </c>
      <c r="B2478" s="311" t="s">
        <v>13623</v>
      </c>
      <c r="C2478" s="312" t="s">
        <v>9</v>
      </c>
      <c r="D2478" s="313">
        <v>152.5</v>
      </c>
    </row>
    <row r="2479" spans="1:4" s="293" customFormat="1" ht="57.6" x14ac:dyDescent="0.3">
      <c r="A2479" s="310" t="s">
        <v>13624</v>
      </c>
      <c r="B2479" s="311" t="s">
        <v>23872</v>
      </c>
      <c r="C2479" s="312" t="s">
        <v>9</v>
      </c>
      <c r="D2479" s="313">
        <v>86.32</v>
      </c>
    </row>
    <row r="2480" spans="1:4" s="293" customFormat="1" ht="43.2" x14ac:dyDescent="0.3">
      <c r="A2480" s="310" t="s">
        <v>13625</v>
      </c>
      <c r="B2480" s="311" t="s">
        <v>23873</v>
      </c>
      <c r="C2480" s="312" t="s">
        <v>9</v>
      </c>
      <c r="D2480" s="313">
        <v>316.13</v>
      </c>
    </row>
    <row r="2481" spans="1:4" s="293" customFormat="1" x14ac:dyDescent="0.3">
      <c r="A2481" s="310" t="s">
        <v>13626</v>
      </c>
      <c r="B2481" s="311" t="s">
        <v>13627</v>
      </c>
      <c r="C2481" s="312" t="s">
        <v>9</v>
      </c>
      <c r="D2481" s="313">
        <v>9.14</v>
      </c>
    </row>
    <row r="2482" spans="1:4" s="293" customFormat="1" x14ac:dyDescent="0.3">
      <c r="A2482" s="310" t="s">
        <v>13628</v>
      </c>
      <c r="B2482" s="311" t="s">
        <v>13629</v>
      </c>
      <c r="C2482" s="312" t="s">
        <v>9</v>
      </c>
      <c r="D2482" s="313">
        <v>6.2</v>
      </c>
    </row>
    <row r="2483" spans="1:4" s="293" customFormat="1" ht="57.6" x14ac:dyDescent="0.3">
      <c r="A2483" s="310" t="s">
        <v>13630</v>
      </c>
      <c r="B2483" s="311" t="s">
        <v>23874</v>
      </c>
      <c r="C2483" s="312" t="s">
        <v>9</v>
      </c>
      <c r="D2483" s="313">
        <v>289.51</v>
      </c>
    </row>
    <row r="2484" spans="1:4" s="293" customFormat="1" ht="28.8" x14ac:dyDescent="0.3">
      <c r="A2484" s="310" t="s">
        <v>13631</v>
      </c>
      <c r="B2484" s="311" t="s">
        <v>13632</v>
      </c>
      <c r="C2484" s="312" t="s">
        <v>9</v>
      </c>
      <c r="D2484" s="313">
        <v>114.75</v>
      </c>
    </row>
    <row r="2485" spans="1:4" s="293" customFormat="1" ht="28.8" x14ac:dyDescent="0.3">
      <c r="A2485" s="310" t="s">
        <v>13633</v>
      </c>
      <c r="B2485" s="311" t="s">
        <v>13634</v>
      </c>
      <c r="C2485" s="312" t="s">
        <v>9</v>
      </c>
      <c r="D2485" s="313">
        <v>271.45</v>
      </c>
    </row>
    <row r="2486" spans="1:4" s="293" customFormat="1" ht="28.8" x14ac:dyDescent="0.3">
      <c r="A2486" s="310" t="s">
        <v>13635</v>
      </c>
      <c r="B2486" s="311" t="s">
        <v>13636</v>
      </c>
      <c r="C2486" s="312" t="s">
        <v>9</v>
      </c>
      <c r="D2486" s="313">
        <v>218.8</v>
      </c>
    </row>
    <row r="2487" spans="1:4" s="293" customFormat="1" ht="57.6" x14ac:dyDescent="0.3">
      <c r="A2487" s="310" t="s">
        <v>13637</v>
      </c>
      <c r="B2487" s="311" t="s">
        <v>23875</v>
      </c>
      <c r="C2487" s="312" t="s">
        <v>9</v>
      </c>
      <c r="D2487" s="313">
        <v>162.6</v>
      </c>
    </row>
    <row r="2488" spans="1:4" s="293" customFormat="1" ht="57.6" x14ac:dyDescent="0.3">
      <c r="A2488" s="310" t="s">
        <v>13638</v>
      </c>
      <c r="B2488" s="311" t="s">
        <v>23876</v>
      </c>
      <c r="C2488" s="312" t="s">
        <v>9</v>
      </c>
      <c r="D2488" s="313">
        <v>159.84</v>
      </c>
    </row>
    <row r="2489" spans="1:4" s="293" customFormat="1" ht="43.2" x14ac:dyDescent="0.3">
      <c r="A2489" s="310" t="s">
        <v>13639</v>
      </c>
      <c r="B2489" s="311" t="s">
        <v>13640</v>
      </c>
      <c r="C2489" s="312" t="s">
        <v>9</v>
      </c>
      <c r="D2489" s="313">
        <v>473.47</v>
      </c>
    </row>
    <row r="2490" spans="1:4" s="293" customFormat="1" ht="43.2" x14ac:dyDescent="0.3">
      <c r="A2490" s="310" t="s">
        <v>23877</v>
      </c>
      <c r="B2490" s="311" t="s">
        <v>23878</v>
      </c>
      <c r="C2490" s="312" t="s">
        <v>9</v>
      </c>
      <c r="D2490" s="313">
        <v>81.98</v>
      </c>
    </row>
    <row r="2491" spans="1:4" s="293" customFormat="1" ht="43.2" x14ac:dyDescent="0.3">
      <c r="A2491" s="310" t="s">
        <v>23879</v>
      </c>
      <c r="B2491" s="311" t="s">
        <v>23880</v>
      </c>
      <c r="C2491" s="312" t="s">
        <v>9</v>
      </c>
      <c r="D2491" s="313">
        <v>115.01</v>
      </c>
    </row>
    <row r="2492" spans="1:4" s="293" customFormat="1" ht="43.2" x14ac:dyDescent="0.3">
      <c r="A2492" s="310" t="s">
        <v>13641</v>
      </c>
      <c r="B2492" s="311" t="s">
        <v>23881</v>
      </c>
      <c r="C2492" s="312" t="s">
        <v>9</v>
      </c>
      <c r="D2492" s="313">
        <v>273.81</v>
      </c>
    </row>
    <row r="2493" spans="1:4" s="293" customFormat="1" ht="43.2" x14ac:dyDescent="0.3">
      <c r="A2493" s="310" t="s">
        <v>23882</v>
      </c>
      <c r="B2493" s="311" t="s">
        <v>23883</v>
      </c>
      <c r="C2493" s="312" t="s">
        <v>9</v>
      </c>
      <c r="D2493" s="313">
        <v>84.26</v>
      </c>
    </row>
    <row r="2494" spans="1:4" s="293" customFormat="1" ht="28.8" x14ac:dyDescent="0.3">
      <c r="A2494" s="310" t="s">
        <v>13642</v>
      </c>
      <c r="B2494" s="311" t="s">
        <v>13643</v>
      </c>
      <c r="C2494" s="312" t="s">
        <v>9</v>
      </c>
      <c r="D2494" s="313">
        <v>268.04000000000002</v>
      </c>
    </row>
    <row r="2495" spans="1:4" s="293" customFormat="1" ht="28.8" x14ac:dyDescent="0.3">
      <c r="A2495" s="310" t="s">
        <v>13644</v>
      </c>
      <c r="B2495" s="311" t="s">
        <v>13645</v>
      </c>
      <c r="C2495" s="312" t="s">
        <v>9</v>
      </c>
      <c r="D2495" s="313">
        <v>712.53</v>
      </c>
    </row>
    <row r="2496" spans="1:4" s="293" customFormat="1" ht="43.2" x14ac:dyDescent="0.3">
      <c r="A2496" s="310" t="s">
        <v>13646</v>
      </c>
      <c r="B2496" s="311" t="s">
        <v>13647</v>
      </c>
      <c r="C2496" s="312" t="s">
        <v>9</v>
      </c>
      <c r="D2496" s="313">
        <v>28313.79</v>
      </c>
    </row>
    <row r="2497" spans="1:4" s="293" customFormat="1" ht="28.8" x14ac:dyDescent="0.3">
      <c r="A2497" s="310" t="s">
        <v>13648</v>
      </c>
      <c r="B2497" s="311" t="s">
        <v>23884</v>
      </c>
      <c r="C2497" s="312" t="s">
        <v>9</v>
      </c>
      <c r="D2497" s="313">
        <v>90.81</v>
      </c>
    </row>
    <row r="2498" spans="1:4" s="293" customFormat="1" ht="43.2" x14ac:dyDescent="0.3">
      <c r="A2498" s="310" t="s">
        <v>13649</v>
      </c>
      <c r="B2498" s="311" t="s">
        <v>13650</v>
      </c>
      <c r="C2498" s="312" t="s">
        <v>9</v>
      </c>
      <c r="D2498" s="313">
        <v>777.85</v>
      </c>
    </row>
    <row r="2499" spans="1:4" s="293" customFormat="1" ht="43.2" x14ac:dyDescent="0.3">
      <c r="A2499" s="310" t="s">
        <v>13651</v>
      </c>
      <c r="B2499" s="311" t="s">
        <v>23885</v>
      </c>
      <c r="C2499" s="312" t="s">
        <v>9</v>
      </c>
      <c r="D2499" s="313">
        <v>1421.94</v>
      </c>
    </row>
    <row r="2500" spans="1:4" s="293" customFormat="1" ht="43.2" x14ac:dyDescent="0.3">
      <c r="A2500" s="310" t="s">
        <v>13652</v>
      </c>
      <c r="B2500" s="311" t="s">
        <v>23886</v>
      </c>
      <c r="C2500" s="312" t="s">
        <v>9</v>
      </c>
      <c r="D2500" s="313">
        <v>1796.61</v>
      </c>
    </row>
    <row r="2501" spans="1:4" s="293" customFormat="1" ht="57.6" x14ac:dyDescent="0.3">
      <c r="A2501" s="310" t="s">
        <v>13653</v>
      </c>
      <c r="B2501" s="311" t="s">
        <v>23887</v>
      </c>
      <c r="C2501" s="312" t="s">
        <v>9</v>
      </c>
      <c r="D2501" s="313">
        <v>4394.33</v>
      </c>
    </row>
    <row r="2502" spans="1:4" s="293" customFormat="1" ht="43.2" x14ac:dyDescent="0.3">
      <c r="A2502" s="310" t="s">
        <v>13654</v>
      </c>
      <c r="B2502" s="311" t="s">
        <v>23888</v>
      </c>
      <c r="C2502" s="312" t="s">
        <v>9</v>
      </c>
      <c r="D2502" s="313">
        <v>176.95</v>
      </c>
    </row>
    <row r="2503" spans="1:4" s="293" customFormat="1" ht="28.8" x14ac:dyDescent="0.3">
      <c r="A2503" s="310" t="s">
        <v>13655</v>
      </c>
      <c r="B2503" s="311" t="s">
        <v>23889</v>
      </c>
      <c r="C2503" s="312" t="s">
        <v>9</v>
      </c>
      <c r="D2503" s="313">
        <v>2663.37</v>
      </c>
    </row>
    <row r="2504" spans="1:4" s="293" customFormat="1" x14ac:dyDescent="0.3">
      <c r="A2504" s="310" t="s">
        <v>13657</v>
      </c>
      <c r="B2504" s="311" t="s">
        <v>21661</v>
      </c>
      <c r="C2504" s="312" t="s">
        <v>9</v>
      </c>
      <c r="D2504" s="313">
        <v>19.100000000000001</v>
      </c>
    </row>
    <row r="2505" spans="1:4" s="293" customFormat="1" ht="28.8" x14ac:dyDescent="0.3">
      <c r="A2505" s="310" t="s">
        <v>13658</v>
      </c>
      <c r="B2505" s="311" t="s">
        <v>23890</v>
      </c>
      <c r="C2505" s="312" t="s">
        <v>9</v>
      </c>
      <c r="D2505" s="313">
        <v>1364.56</v>
      </c>
    </row>
    <row r="2506" spans="1:4" s="293" customFormat="1" ht="28.8" x14ac:dyDescent="0.3">
      <c r="A2506" s="310" t="s">
        <v>13659</v>
      </c>
      <c r="B2506" s="311" t="s">
        <v>23891</v>
      </c>
      <c r="C2506" s="312" t="s">
        <v>9</v>
      </c>
      <c r="D2506" s="313">
        <v>877.72</v>
      </c>
    </row>
    <row r="2507" spans="1:4" s="293" customFormat="1" x14ac:dyDescent="0.3">
      <c r="A2507" s="310" t="s">
        <v>13661</v>
      </c>
      <c r="B2507" s="311" t="s">
        <v>13662</v>
      </c>
      <c r="C2507" s="312" t="s">
        <v>9</v>
      </c>
      <c r="D2507" s="313">
        <v>84.82</v>
      </c>
    </row>
    <row r="2508" spans="1:4" s="293" customFormat="1" x14ac:dyDescent="0.3">
      <c r="A2508" s="310" t="s">
        <v>13663</v>
      </c>
      <c r="B2508" s="311" t="s">
        <v>13664</v>
      </c>
      <c r="C2508" s="312" t="s">
        <v>9</v>
      </c>
      <c r="D2508" s="313">
        <v>105.35</v>
      </c>
    </row>
    <row r="2509" spans="1:4" s="293" customFormat="1" x14ac:dyDescent="0.3">
      <c r="A2509" s="310" t="s">
        <v>13665</v>
      </c>
      <c r="B2509" s="311" t="s">
        <v>13666</v>
      </c>
      <c r="C2509" s="312" t="s">
        <v>9</v>
      </c>
      <c r="D2509" s="313">
        <v>157.37</v>
      </c>
    </row>
    <row r="2510" spans="1:4" s="293" customFormat="1" x14ac:dyDescent="0.3">
      <c r="A2510" s="310" t="s">
        <v>13667</v>
      </c>
      <c r="B2510" s="311" t="s">
        <v>13668</v>
      </c>
      <c r="C2510" s="312" t="s">
        <v>9</v>
      </c>
      <c r="D2510" s="313">
        <v>34.619999999999997</v>
      </c>
    </row>
    <row r="2511" spans="1:4" s="293" customFormat="1" ht="43.2" x14ac:dyDescent="0.3">
      <c r="A2511" s="310" t="s">
        <v>13669</v>
      </c>
      <c r="B2511" s="311" t="s">
        <v>23892</v>
      </c>
      <c r="C2511" s="312" t="s">
        <v>9</v>
      </c>
      <c r="D2511" s="313">
        <v>480.32</v>
      </c>
    </row>
    <row r="2512" spans="1:4" s="293" customFormat="1" x14ac:dyDescent="0.3">
      <c r="A2512" s="310" t="s">
        <v>13670</v>
      </c>
      <c r="B2512" s="311" t="s">
        <v>13671</v>
      </c>
      <c r="C2512" s="312" t="s">
        <v>9</v>
      </c>
      <c r="D2512" s="313">
        <v>1202.52</v>
      </c>
    </row>
    <row r="2513" spans="1:4" s="293" customFormat="1" ht="28.8" x14ac:dyDescent="0.3">
      <c r="A2513" s="310" t="s">
        <v>13672</v>
      </c>
      <c r="B2513" s="311" t="s">
        <v>13673</v>
      </c>
      <c r="C2513" s="312" t="s">
        <v>9</v>
      </c>
      <c r="D2513" s="313">
        <v>880.76</v>
      </c>
    </row>
    <row r="2514" spans="1:4" s="293" customFormat="1" ht="43.2" x14ac:dyDescent="0.3">
      <c r="A2514" s="310" t="s">
        <v>13674</v>
      </c>
      <c r="B2514" s="311" t="s">
        <v>23893</v>
      </c>
      <c r="C2514" s="312" t="s">
        <v>9</v>
      </c>
      <c r="D2514" s="313">
        <v>222.61</v>
      </c>
    </row>
    <row r="2515" spans="1:4" s="293" customFormat="1" ht="43.2" x14ac:dyDescent="0.3">
      <c r="A2515" s="310" t="s">
        <v>13675</v>
      </c>
      <c r="B2515" s="311" t="s">
        <v>23894</v>
      </c>
      <c r="C2515" s="312" t="s">
        <v>9</v>
      </c>
      <c r="D2515" s="313">
        <v>1078.67</v>
      </c>
    </row>
    <row r="2516" spans="1:4" s="293" customFormat="1" ht="43.2" x14ac:dyDescent="0.3">
      <c r="A2516" s="310" t="s">
        <v>13676</v>
      </c>
      <c r="B2516" s="311" t="s">
        <v>23895</v>
      </c>
      <c r="C2516" s="312" t="s">
        <v>9</v>
      </c>
      <c r="D2516" s="313">
        <v>4075.62</v>
      </c>
    </row>
    <row r="2517" spans="1:4" s="293" customFormat="1" ht="28.8" x14ac:dyDescent="0.3">
      <c r="A2517" s="310" t="s">
        <v>13677</v>
      </c>
      <c r="B2517" s="311" t="s">
        <v>23896</v>
      </c>
      <c r="C2517" s="312" t="s">
        <v>9</v>
      </c>
      <c r="D2517" s="313">
        <v>11657.82</v>
      </c>
    </row>
    <row r="2518" spans="1:4" s="293" customFormat="1" ht="43.2" x14ac:dyDescent="0.3">
      <c r="A2518" s="310" t="s">
        <v>13678</v>
      </c>
      <c r="B2518" s="311" t="s">
        <v>23897</v>
      </c>
      <c r="C2518" s="312" t="s">
        <v>9</v>
      </c>
      <c r="D2518" s="313">
        <v>15551.92</v>
      </c>
    </row>
    <row r="2519" spans="1:4" s="293" customFormat="1" x14ac:dyDescent="0.3">
      <c r="A2519" s="310" t="s">
        <v>13679</v>
      </c>
      <c r="B2519" s="311" t="s">
        <v>13680</v>
      </c>
      <c r="C2519" s="312" t="s">
        <v>9</v>
      </c>
      <c r="D2519" s="313">
        <v>1362.78</v>
      </c>
    </row>
    <row r="2520" spans="1:4" s="293" customFormat="1" x14ac:dyDescent="0.3">
      <c r="A2520" s="310" t="s">
        <v>13681</v>
      </c>
      <c r="B2520" s="311" t="s">
        <v>13682</v>
      </c>
      <c r="C2520" s="312" t="s">
        <v>9</v>
      </c>
      <c r="D2520" s="313">
        <v>150.22</v>
      </c>
    </row>
    <row r="2521" spans="1:4" s="293" customFormat="1" ht="43.2" x14ac:dyDescent="0.3">
      <c r="A2521" s="310" t="s">
        <v>13683</v>
      </c>
      <c r="B2521" s="311" t="s">
        <v>23898</v>
      </c>
      <c r="C2521" s="312" t="s">
        <v>23231</v>
      </c>
      <c r="D2521" s="313">
        <v>11934</v>
      </c>
    </row>
    <row r="2522" spans="1:4" s="293" customFormat="1" ht="43.2" x14ac:dyDescent="0.3">
      <c r="A2522" s="310" t="s">
        <v>13684</v>
      </c>
      <c r="B2522" s="311" t="s">
        <v>23899</v>
      </c>
      <c r="C2522" s="312" t="s">
        <v>9</v>
      </c>
      <c r="D2522" s="313">
        <v>4022.79</v>
      </c>
    </row>
    <row r="2523" spans="1:4" s="293" customFormat="1" ht="43.2" x14ac:dyDescent="0.3">
      <c r="A2523" s="310" t="s">
        <v>13685</v>
      </c>
      <c r="B2523" s="311" t="s">
        <v>23900</v>
      </c>
      <c r="C2523" s="312" t="s">
        <v>23231</v>
      </c>
      <c r="D2523" s="313">
        <v>18039.82</v>
      </c>
    </row>
    <row r="2524" spans="1:4" s="293" customFormat="1" ht="43.2" x14ac:dyDescent="0.3">
      <c r="A2524" s="310" t="s">
        <v>13686</v>
      </c>
      <c r="B2524" s="311" t="s">
        <v>23901</v>
      </c>
      <c r="C2524" s="312" t="s">
        <v>23231</v>
      </c>
      <c r="D2524" s="313">
        <v>45681.53</v>
      </c>
    </row>
    <row r="2525" spans="1:4" s="293" customFormat="1" ht="28.8" x14ac:dyDescent="0.3">
      <c r="A2525" s="310" t="s">
        <v>13687</v>
      </c>
      <c r="B2525" s="311" t="s">
        <v>23902</v>
      </c>
      <c r="C2525" s="312" t="s">
        <v>23231</v>
      </c>
      <c r="D2525" s="313">
        <v>34907.29</v>
      </c>
    </row>
    <row r="2526" spans="1:4" s="293" customFormat="1" ht="28.8" x14ac:dyDescent="0.3">
      <c r="A2526" s="310" t="s">
        <v>23903</v>
      </c>
      <c r="B2526" s="311" t="s">
        <v>23904</v>
      </c>
      <c r="C2526" s="312" t="s">
        <v>9</v>
      </c>
      <c r="D2526" s="313">
        <v>1814.75</v>
      </c>
    </row>
    <row r="2527" spans="1:4" s="293" customFormat="1" ht="28.8" x14ac:dyDescent="0.3">
      <c r="A2527" s="310" t="s">
        <v>13688</v>
      </c>
      <c r="B2527" s="311" t="s">
        <v>13689</v>
      </c>
      <c r="C2527" s="312" t="s">
        <v>9</v>
      </c>
      <c r="D2527" s="313">
        <v>366.33</v>
      </c>
    </row>
    <row r="2528" spans="1:4" s="293" customFormat="1" ht="43.2" x14ac:dyDescent="0.3">
      <c r="A2528" s="310" t="s">
        <v>13690</v>
      </c>
      <c r="B2528" s="311" t="s">
        <v>23905</v>
      </c>
      <c r="C2528" s="312" t="s">
        <v>9</v>
      </c>
      <c r="D2528" s="313">
        <v>252.52</v>
      </c>
    </row>
    <row r="2529" spans="1:4" s="293" customFormat="1" x14ac:dyDescent="0.3">
      <c r="A2529" s="310" t="s">
        <v>13692</v>
      </c>
      <c r="B2529" s="311" t="s">
        <v>13693</v>
      </c>
      <c r="C2529" s="312" t="s">
        <v>9</v>
      </c>
      <c r="D2529" s="313">
        <v>1502.94</v>
      </c>
    </row>
    <row r="2530" spans="1:4" s="293" customFormat="1" x14ac:dyDescent="0.3">
      <c r="A2530" s="310" t="s">
        <v>13694</v>
      </c>
      <c r="B2530" s="311" t="s">
        <v>13695</v>
      </c>
      <c r="C2530" s="312" t="s">
        <v>9</v>
      </c>
      <c r="D2530" s="313">
        <v>180.31</v>
      </c>
    </row>
    <row r="2531" spans="1:4" s="293" customFormat="1" x14ac:dyDescent="0.3">
      <c r="A2531" s="310" t="s">
        <v>13696</v>
      </c>
      <c r="B2531" s="311" t="s">
        <v>21567</v>
      </c>
      <c r="C2531" s="312" t="s">
        <v>9</v>
      </c>
      <c r="D2531" s="313">
        <v>1101.43</v>
      </c>
    </row>
    <row r="2532" spans="1:4" s="293" customFormat="1" x14ac:dyDescent="0.3">
      <c r="A2532" s="310" t="s">
        <v>13697</v>
      </c>
      <c r="B2532" s="311" t="s">
        <v>13698</v>
      </c>
      <c r="C2532" s="312" t="s">
        <v>9</v>
      </c>
      <c r="D2532" s="313">
        <v>4335.45</v>
      </c>
    </row>
    <row r="2533" spans="1:4" s="293" customFormat="1" x14ac:dyDescent="0.3">
      <c r="A2533" s="310" t="s">
        <v>13699</v>
      </c>
      <c r="B2533" s="311" t="s">
        <v>13700</v>
      </c>
      <c r="C2533" s="312" t="s">
        <v>9</v>
      </c>
      <c r="D2533" s="313">
        <v>3335.96</v>
      </c>
    </row>
    <row r="2534" spans="1:4" s="293" customFormat="1" x14ac:dyDescent="0.3">
      <c r="A2534" s="310" t="s">
        <v>13701</v>
      </c>
      <c r="B2534" s="311" t="s">
        <v>13702</v>
      </c>
      <c r="C2534" s="312" t="s">
        <v>9</v>
      </c>
      <c r="D2534" s="313">
        <v>800.8</v>
      </c>
    </row>
    <row r="2535" spans="1:4" s="293" customFormat="1" x14ac:dyDescent="0.3">
      <c r="A2535" s="310" t="s">
        <v>13703</v>
      </c>
      <c r="B2535" s="311" t="s">
        <v>13704</v>
      </c>
      <c r="C2535" s="312" t="s">
        <v>9</v>
      </c>
      <c r="D2535" s="313">
        <v>3505.25</v>
      </c>
    </row>
    <row r="2536" spans="1:4" s="293" customFormat="1" ht="28.8" x14ac:dyDescent="0.3">
      <c r="A2536" s="310" t="s">
        <v>13705</v>
      </c>
      <c r="B2536" s="311" t="s">
        <v>13706</v>
      </c>
      <c r="C2536" s="312" t="s">
        <v>9</v>
      </c>
      <c r="D2536" s="313">
        <v>65.099999999999994</v>
      </c>
    </row>
    <row r="2537" spans="1:4" s="293" customFormat="1" ht="43.2" x14ac:dyDescent="0.3">
      <c r="A2537" s="310" t="s">
        <v>13707</v>
      </c>
      <c r="B2537" s="311" t="s">
        <v>13708</v>
      </c>
      <c r="C2537" s="312" t="s">
        <v>9</v>
      </c>
      <c r="D2537" s="313">
        <v>1044.04</v>
      </c>
    </row>
    <row r="2538" spans="1:4" s="293" customFormat="1" ht="28.8" x14ac:dyDescent="0.3">
      <c r="A2538" s="310" t="s">
        <v>13709</v>
      </c>
      <c r="B2538" s="311" t="s">
        <v>13710</v>
      </c>
      <c r="C2538" s="312" t="s">
        <v>9</v>
      </c>
      <c r="D2538" s="313">
        <v>1933.14</v>
      </c>
    </row>
    <row r="2539" spans="1:4" s="293" customFormat="1" ht="28.8" x14ac:dyDescent="0.3">
      <c r="A2539" s="310" t="s">
        <v>23906</v>
      </c>
      <c r="B2539" s="311" t="s">
        <v>23907</v>
      </c>
      <c r="C2539" s="312" t="s">
        <v>9</v>
      </c>
      <c r="D2539" s="313">
        <v>432.62</v>
      </c>
    </row>
    <row r="2540" spans="1:4" s="293" customFormat="1" ht="28.8" x14ac:dyDescent="0.3">
      <c r="A2540" s="310" t="s">
        <v>23908</v>
      </c>
      <c r="B2540" s="311" t="s">
        <v>23909</v>
      </c>
      <c r="C2540" s="312" t="s">
        <v>9</v>
      </c>
      <c r="D2540" s="313">
        <v>61.37</v>
      </c>
    </row>
    <row r="2541" spans="1:4" s="293" customFormat="1" ht="43.2" x14ac:dyDescent="0.3">
      <c r="A2541" s="310" t="s">
        <v>23910</v>
      </c>
      <c r="B2541" s="311" t="s">
        <v>23911</v>
      </c>
      <c r="C2541" s="312" t="s">
        <v>9</v>
      </c>
      <c r="D2541" s="313">
        <v>992.52</v>
      </c>
    </row>
    <row r="2542" spans="1:4" s="293" customFormat="1" ht="43.2" x14ac:dyDescent="0.3">
      <c r="A2542" s="310" t="s">
        <v>13711</v>
      </c>
      <c r="B2542" s="311" t="s">
        <v>23912</v>
      </c>
      <c r="C2542" s="312" t="s">
        <v>23231</v>
      </c>
      <c r="D2542" s="313">
        <v>7200.69</v>
      </c>
    </row>
    <row r="2543" spans="1:4" s="293" customFormat="1" ht="28.8" x14ac:dyDescent="0.3">
      <c r="A2543" s="310" t="s">
        <v>13712</v>
      </c>
      <c r="B2543" s="311" t="s">
        <v>13713</v>
      </c>
      <c r="C2543" s="312" t="s">
        <v>9</v>
      </c>
      <c r="D2543" s="313">
        <v>2462.61</v>
      </c>
    </row>
    <row r="2544" spans="1:4" s="293" customFormat="1" ht="28.8" x14ac:dyDescent="0.3">
      <c r="A2544" s="310" t="s">
        <v>13714</v>
      </c>
      <c r="B2544" s="311" t="s">
        <v>13715</v>
      </c>
      <c r="C2544" s="312" t="s">
        <v>23231</v>
      </c>
      <c r="D2544" s="313">
        <v>1474</v>
      </c>
    </row>
    <row r="2545" spans="1:4" s="293" customFormat="1" x14ac:dyDescent="0.3">
      <c r="A2545" s="310" t="s">
        <v>13716</v>
      </c>
      <c r="B2545" s="311" t="s">
        <v>23913</v>
      </c>
      <c r="C2545" s="312" t="s">
        <v>23231</v>
      </c>
      <c r="D2545" s="313">
        <v>181.27</v>
      </c>
    </row>
    <row r="2546" spans="1:4" s="293" customFormat="1" ht="43.2" x14ac:dyDescent="0.3">
      <c r="A2546" s="310" t="s">
        <v>13717</v>
      </c>
      <c r="B2546" s="311" t="s">
        <v>23914</v>
      </c>
      <c r="C2546" s="312" t="s">
        <v>23231</v>
      </c>
      <c r="D2546" s="313">
        <v>5560.64</v>
      </c>
    </row>
    <row r="2547" spans="1:4" s="293" customFormat="1" ht="43.2" x14ac:dyDescent="0.3">
      <c r="A2547" s="310" t="s">
        <v>13718</v>
      </c>
      <c r="B2547" s="311" t="s">
        <v>13719</v>
      </c>
      <c r="C2547" s="312" t="s">
        <v>23231</v>
      </c>
      <c r="D2547" s="313">
        <v>3152.84</v>
      </c>
    </row>
    <row r="2548" spans="1:4" s="293" customFormat="1" ht="57.6" x14ac:dyDescent="0.3">
      <c r="A2548" s="310" t="s">
        <v>13720</v>
      </c>
      <c r="B2548" s="311" t="s">
        <v>13721</v>
      </c>
      <c r="C2548" s="312" t="s">
        <v>23231</v>
      </c>
      <c r="D2548" s="313">
        <v>246.28</v>
      </c>
    </row>
    <row r="2549" spans="1:4" s="293" customFormat="1" ht="57.6" x14ac:dyDescent="0.3">
      <c r="A2549" s="310" t="s">
        <v>13722</v>
      </c>
      <c r="B2549" s="311" t="s">
        <v>13723</v>
      </c>
      <c r="C2549" s="312" t="s">
        <v>23231</v>
      </c>
      <c r="D2549" s="313">
        <v>648.99</v>
      </c>
    </row>
    <row r="2550" spans="1:4" s="293" customFormat="1" ht="28.8" x14ac:dyDescent="0.3">
      <c r="A2550" s="310" t="s">
        <v>13724</v>
      </c>
      <c r="B2550" s="311" t="s">
        <v>13725</v>
      </c>
      <c r="C2550" s="312" t="s">
        <v>9</v>
      </c>
      <c r="D2550" s="313">
        <v>31197.87</v>
      </c>
    </row>
    <row r="2551" spans="1:4" s="293" customFormat="1" ht="28.8" x14ac:dyDescent="0.3">
      <c r="A2551" s="310" t="s">
        <v>13726</v>
      </c>
      <c r="B2551" s="311" t="s">
        <v>13727</v>
      </c>
      <c r="C2551" s="312" t="s">
        <v>9</v>
      </c>
      <c r="D2551" s="313">
        <v>17197.47</v>
      </c>
    </row>
    <row r="2552" spans="1:4" s="293" customFormat="1" ht="28.8" x14ac:dyDescent="0.3">
      <c r="A2552" s="310" t="s">
        <v>13728</v>
      </c>
      <c r="B2552" s="311" t="s">
        <v>13729</v>
      </c>
      <c r="C2552" s="312" t="s">
        <v>9</v>
      </c>
      <c r="D2552" s="313">
        <v>5222.42</v>
      </c>
    </row>
    <row r="2553" spans="1:4" s="293" customFormat="1" ht="28.8" x14ac:dyDescent="0.3">
      <c r="A2553" s="310" t="s">
        <v>13730</v>
      </c>
      <c r="B2553" s="311" t="s">
        <v>13731</v>
      </c>
      <c r="C2553" s="312" t="s">
        <v>9</v>
      </c>
      <c r="D2553" s="313">
        <v>2672.63</v>
      </c>
    </row>
    <row r="2554" spans="1:4" s="293" customFormat="1" ht="28.8" x14ac:dyDescent="0.3">
      <c r="A2554" s="310" t="s">
        <v>13732</v>
      </c>
      <c r="B2554" s="311" t="s">
        <v>13733</v>
      </c>
      <c r="C2554" s="312" t="s">
        <v>9</v>
      </c>
      <c r="D2554" s="313">
        <v>4027.76</v>
      </c>
    </row>
    <row r="2555" spans="1:4" s="293" customFormat="1" ht="28.8" x14ac:dyDescent="0.3">
      <c r="A2555" s="310" t="s">
        <v>13734</v>
      </c>
      <c r="B2555" s="311" t="s">
        <v>23915</v>
      </c>
      <c r="C2555" s="312" t="s">
        <v>9</v>
      </c>
      <c r="D2555" s="313">
        <v>7823.31</v>
      </c>
    </row>
    <row r="2556" spans="1:4" s="293" customFormat="1" ht="28.8" x14ac:dyDescent="0.3">
      <c r="A2556" s="310" t="s">
        <v>13735</v>
      </c>
      <c r="B2556" s="311" t="s">
        <v>23916</v>
      </c>
      <c r="C2556" s="312" t="s">
        <v>9</v>
      </c>
      <c r="D2556" s="313">
        <v>423.92</v>
      </c>
    </row>
    <row r="2557" spans="1:4" s="293" customFormat="1" ht="28.8" x14ac:dyDescent="0.3">
      <c r="A2557" s="310" t="s">
        <v>13736</v>
      </c>
      <c r="B2557" s="311" t="s">
        <v>13737</v>
      </c>
      <c r="C2557" s="312" t="s">
        <v>9</v>
      </c>
      <c r="D2557" s="313">
        <v>179.34</v>
      </c>
    </row>
    <row r="2558" spans="1:4" s="293" customFormat="1" ht="28.8" x14ac:dyDescent="0.3">
      <c r="A2558" s="310" t="s">
        <v>13738</v>
      </c>
      <c r="B2558" s="311" t="s">
        <v>13739</v>
      </c>
      <c r="C2558" s="312" t="s">
        <v>9</v>
      </c>
      <c r="D2558" s="313">
        <v>772.16</v>
      </c>
    </row>
    <row r="2559" spans="1:4" s="293" customFormat="1" ht="28.8" x14ac:dyDescent="0.3">
      <c r="A2559" s="310" t="s">
        <v>13740</v>
      </c>
      <c r="B2559" s="311" t="s">
        <v>13741</v>
      </c>
      <c r="C2559" s="312" t="s">
        <v>9</v>
      </c>
      <c r="D2559" s="313">
        <v>133.22999999999999</v>
      </c>
    </row>
    <row r="2560" spans="1:4" s="293" customFormat="1" ht="28.8" x14ac:dyDescent="0.3">
      <c r="A2560" s="310" t="s">
        <v>13742</v>
      </c>
      <c r="B2560" s="311" t="s">
        <v>13743</v>
      </c>
      <c r="C2560" s="312" t="s">
        <v>9</v>
      </c>
      <c r="D2560" s="313">
        <v>18.82</v>
      </c>
    </row>
    <row r="2561" spans="1:4" s="293" customFormat="1" ht="28.8" x14ac:dyDescent="0.3">
      <c r="A2561" s="310" t="s">
        <v>13744</v>
      </c>
      <c r="B2561" s="311" t="s">
        <v>13745</v>
      </c>
      <c r="C2561" s="312" t="s">
        <v>9</v>
      </c>
      <c r="D2561" s="313">
        <v>8.7899999999999991</v>
      </c>
    </row>
    <row r="2562" spans="1:4" s="293" customFormat="1" ht="28.8" x14ac:dyDescent="0.3">
      <c r="A2562" s="310" t="s">
        <v>13746</v>
      </c>
      <c r="B2562" s="311" t="s">
        <v>13747</v>
      </c>
      <c r="C2562" s="312" t="s">
        <v>9</v>
      </c>
      <c r="D2562" s="313">
        <v>11.38</v>
      </c>
    </row>
    <row r="2563" spans="1:4" s="293" customFormat="1" ht="28.8" x14ac:dyDescent="0.3">
      <c r="A2563" s="310" t="s">
        <v>13748</v>
      </c>
      <c r="B2563" s="311" t="s">
        <v>23917</v>
      </c>
      <c r="C2563" s="312" t="s">
        <v>9</v>
      </c>
      <c r="D2563" s="313">
        <v>481.57</v>
      </c>
    </row>
    <row r="2564" spans="1:4" s="293" customFormat="1" ht="43.2" x14ac:dyDescent="0.3">
      <c r="A2564" s="310" t="s">
        <v>23918</v>
      </c>
      <c r="B2564" s="311" t="s">
        <v>23919</v>
      </c>
      <c r="C2564" s="312" t="s">
        <v>9</v>
      </c>
      <c r="D2564" s="313">
        <v>900.74</v>
      </c>
    </row>
    <row r="2565" spans="1:4" s="293" customFormat="1" ht="43.2" x14ac:dyDescent="0.3">
      <c r="A2565" s="310" t="s">
        <v>23920</v>
      </c>
      <c r="B2565" s="311" t="s">
        <v>13235</v>
      </c>
      <c r="C2565" s="312" t="s">
        <v>9</v>
      </c>
      <c r="D2565" s="313">
        <v>34.71</v>
      </c>
    </row>
    <row r="2566" spans="1:4" s="293" customFormat="1" ht="43.2" x14ac:dyDescent="0.3">
      <c r="A2566" s="310" t="s">
        <v>13749</v>
      </c>
      <c r="B2566" s="311" t="s">
        <v>13750</v>
      </c>
      <c r="C2566" s="312" t="s">
        <v>9</v>
      </c>
      <c r="D2566" s="313">
        <v>481.53</v>
      </c>
    </row>
    <row r="2567" spans="1:4" s="293" customFormat="1" ht="28.8" x14ac:dyDescent="0.3">
      <c r="A2567" s="310" t="s">
        <v>13751</v>
      </c>
      <c r="B2567" s="311" t="s">
        <v>13752</v>
      </c>
      <c r="C2567" s="312" t="s">
        <v>9</v>
      </c>
      <c r="D2567" s="313">
        <v>13.56</v>
      </c>
    </row>
    <row r="2568" spans="1:4" s="293" customFormat="1" ht="28.8" x14ac:dyDescent="0.3">
      <c r="A2568" s="310" t="s">
        <v>13753</v>
      </c>
      <c r="B2568" s="311" t="s">
        <v>23921</v>
      </c>
      <c r="C2568" s="312" t="s">
        <v>9</v>
      </c>
      <c r="D2568" s="313">
        <v>212.12</v>
      </c>
    </row>
    <row r="2569" spans="1:4" s="293" customFormat="1" ht="43.2" x14ac:dyDescent="0.3">
      <c r="A2569" s="310" t="s">
        <v>13754</v>
      </c>
      <c r="B2569" s="311" t="s">
        <v>13755</v>
      </c>
      <c r="C2569" s="312" t="s">
        <v>9</v>
      </c>
      <c r="D2569" s="313">
        <v>469.42</v>
      </c>
    </row>
    <row r="2570" spans="1:4" s="293" customFormat="1" ht="28.8" x14ac:dyDescent="0.3">
      <c r="A2570" s="310" t="s">
        <v>13756</v>
      </c>
      <c r="B2570" s="311" t="s">
        <v>23922</v>
      </c>
      <c r="C2570" s="312" t="s">
        <v>9</v>
      </c>
      <c r="D2570" s="313">
        <v>85.36</v>
      </c>
    </row>
    <row r="2571" spans="1:4" s="293" customFormat="1" ht="28.8" x14ac:dyDescent="0.3">
      <c r="A2571" s="310" t="s">
        <v>13757</v>
      </c>
      <c r="B2571" s="311" t="s">
        <v>23923</v>
      </c>
      <c r="C2571" s="312" t="s">
        <v>9</v>
      </c>
      <c r="D2571" s="313">
        <v>1095.3599999999999</v>
      </c>
    </row>
    <row r="2572" spans="1:4" s="293" customFormat="1" ht="28.8" x14ac:dyDescent="0.3">
      <c r="A2572" s="310" t="s">
        <v>13758</v>
      </c>
      <c r="B2572" s="311" t="s">
        <v>23924</v>
      </c>
      <c r="C2572" s="312" t="s">
        <v>9</v>
      </c>
      <c r="D2572" s="313">
        <v>21585.59</v>
      </c>
    </row>
    <row r="2573" spans="1:4" s="293" customFormat="1" ht="28.8" x14ac:dyDescent="0.3">
      <c r="A2573" s="310" t="s">
        <v>13759</v>
      </c>
      <c r="B2573" s="311" t="s">
        <v>13760</v>
      </c>
      <c r="C2573" s="312" t="s">
        <v>9</v>
      </c>
      <c r="D2573" s="313">
        <v>5477.65</v>
      </c>
    </row>
    <row r="2574" spans="1:4" s="293" customFormat="1" ht="28.8" x14ac:dyDescent="0.3">
      <c r="A2574" s="310" t="s">
        <v>13761</v>
      </c>
      <c r="B2574" s="311" t="s">
        <v>13762</v>
      </c>
      <c r="C2574" s="312" t="s">
        <v>9</v>
      </c>
      <c r="D2574" s="313">
        <v>37418.44</v>
      </c>
    </row>
    <row r="2575" spans="1:4" s="293" customFormat="1" ht="28.8" x14ac:dyDescent="0.3">
      <c r="A2575" s="310" t="s">
        <v>13763</v>
      </c>
      <c r="B2575" s="311" t="s">
        <v>13764</v>
      </c>
      <c r="C2575" s="312" t="s">
        <v>9</v>
      </c>
      <c r="D2575" s="313">
        <v>50551.54</v>
      </c>
    </row>
    <row r="2576" spans="1:4" s="293" customFormat="1" ht="28.8" x14ac:dyDescent="0.3">
      <c r="A2576" s="310" t="s">
        <v>13765</v>
      </c>
      <c r="B2576" s="311" t="s">
        <v>23925</v>
      </c>
      <c r="C2576" s="312" t="s">
        <v>9</v>
      </c>
      <c r="D2576" s="313">
        <v>44871.99</v>
      </c>
    </row>
    <row r="2577" spans="1:4" s="293" customFormat="1" ht="28.8" x14ac:dyDescent="0.3">
      <c r="A2577" s="310" t="s">
        <v>13766</v>
      </c>
      <c r="B2577" s="311" t="s">
        <v>23926</v>
      </c>
      <c r="C2577" s="312" t="s">
        <v>9</v>
      </c>
      <c r="D2577" s="313">
        <v>19874.3</v>
      </c>
    </row>
    <row r="2578" spans="1:4" s="293" customFormat="1" ht="28.8" x14ac:dyDescent="0.3">
      <c r="A2578" s="310" t="s">
        <v>13767</v>
      </c>
      <c r="B2578" s="311" t="s">
        <v>23927</v>
      </c>
      <c r="C2578" s="312" t="s">
        <v>9</v>
      </c>
      <c r="D2578" s="313">
        <v>931.09</v>
      </c>
    </row>
    <row r="2579" spans="1:4" s="293" customFormat="1" ht="28.8" x14ac:dyDescent="0.3">
      <c r="A2579" s="310" t="s">
        <v>13768</v>
      </c>
      <c r="B2579" s="311" t="s">
        <v>13769</v>
      </c>
      <c r="C2579" s="312" t="s">
        <v>9</v>
      </c>
      <c r="D2579" s="313">
        <v>49400.160000000003</v>
      </c>
    </row>
    <row r="2580" spans="1:4" s="293" customFormat="1" ht="28.8" x14ac:dyDescent="0.3">
      <c r="A2580" s="310" t="s">
        <v>13770</v>
      </c>
      <c r="B2580" s="311" t="s">
        <v>13771</v>
      </c>
      <c r="C2580" s="312" t="s">
        <v>9</v>
      </c>
      <c r="D2580" s="313">
        <v>40654.870000000003</v>
      </c>
    </row>
    <row r="2581" spans="1:4" s="293" customFormat="1" ht="28.8" x14ac:dyDescent="0.3">
      <c r="A2581" s="310" t="s">
        <v>13772</v>
      </c>
      <c r="B2581" s="311" t="s">
        <v>13773</v>
      </c>
      <c r="C2581" s="312" t="s">
        <v>9</v>
      </c>
      <c r="D2581" s="313">
        <v>58083.54</v>
      </c>
    </row>
    <row r="2582" spans="1:4" s="293" customFormat="1" ht="28.8" x14ac:dyDescent="0.3">
      <c r="A2582" s="310" t="s">
        <v>13774</v>
      </c>
      <c r="B2582" s="311" t="s">
        <v>13775</v>
      </c>
      <c r="C2582" s="312" t="s">
        <v>9</v>
      </c>
      <c r="D2582" s="313">
        <v>119694.41</v>
      </c>
    </row>
    <row r="2583" spans="1:4" s="293" customFormat="1" ht="28.8" x14ac:dyDescent="0.3">
      <c r="A2583" s="310" t="s">
        <v>13776</v>
      </c>
      <c r="B2583" s="311" t="s">
        <v>13777</v>
      </c>
      <c r="C2583" s="312" t="s">
        <v>9</v>
      </c>
      <c r="D2583" s="313">
        <v>154460.72</v>
      </c>
    </row>
    <row r="2584" spans="1:4" s="293" customFormat="1" ht="28.8" x14ac:dyDescent="0.3">
      <c r="A2584" s="310" t="s">
        <v>13778</v>
      </c>
      <c r="B2584" s="311" t="s">
        <v>13779</v>
      </c>
      <c r="C2584" s="312" t="s">
        <v>9</v>
      </c>
      <c r="D2584" s="313">
        <v>53851.17</v>
      </c>
    </row>
    <row r="2585" spans="1:4" s="293" customFormat="1" ht="28.8" x14ac:dyDescent="0.3">
      <c r="A2585" s="310" t="s">
        <v>13780</v>
      </c>
      <c r="B2585" s="311" t="s">
        <v>23928</v>
      </c>
      <c r="C2585" s="312" t="s">
        <v>9</v>
      </c>
      <c r="D2585" s="313">
        <v>75656.59</v>
      </c>
    </row>
    <row r="2586" spans="1:4" s="293" customFormat="1" ht="28.8" x14ac:dyDescent="0.3">
      <c r="A2586" s="310" t="s">
        <v>13781</v>
      </c>
      <c r="B2586" s="311" t="s">
        <v>23929</v>
      </c>
      <c r="C2586" s="312" t="s">
        <v>9</v>
      </c>
      <c r="D2586" s="313">
        <v>26995.61</v>
      </c>
    </row>
    <row r="2587" spans="1:4" s="293" customFormat="1" ht="28.8" x14ac:dyDescent="0.3">
      <c r="A2587" s="310" t="s">
        <v>13782</v>
      </c>
      <c r="B2587" s="311" t="s">
        <v>23930</v>
      </c>
      <c r="C2587" s="312" t="s">
        <v>9</v>
      </c>
      <c r="D2587" s="313">
        <v>40999.61</v>
      </c>
    </row>
    <row r="2588" spans="1:4" s="293" customFormat="1" ht="28.8" x14ac:dyDescent="0.3">
      <c r="A2588" s="310" t="s">
        <v>13783</v>
      </c>
      <c r="B2588" s="311" t="s">
        <v>23931</v>
      </c>
      <c r="C2588" s="312" t="s">
        <v>9</v>
      </c>
      <c r="D2588" s="313">
        <v>34646.28</v>
      </c>
    </row>
    <row r="2589" spans="1:4" s="293" customFormat="1" ht="57.6" x14ac:dyDescent="0.3">
      <c r="A2589" s="310" t="s">
        <v>13785</v>
      </c>
      <c r="B2589" s="311" t="s">
        <v>23932</v>
      </c>
      <c r="C2589" s="312" t="s">
        <v>9</v>
      </c>
      <c r="D2589" s="313">
        <v>92790.96</v>
      </c>
    </row>
    <row r="2590" spans="1:4" s="293" customFormat="1" x14ac:dyDescent="0.3">
      <c r="A2590" s="310" t="s">
        <v>13786</v>
      </c>
      <c r="B2590" s="311" t="s">
        <v>13787</v>
      </c>
      <c r="C2590" s="312" t="s">
        <v>9</v>
      </c>
      <c r="D2590" s="313">
        <v>31.02</v>
      </c>
    </row>
    <row r="2591" spans="1:4" s="293" customFormat="1" ht="28.8" x14ac:dyDescent="0.3">
      <c r="A2591" s="310" t="s">
        <v>13788</v>
      </c>
      <c r="B2591" s="311" t="s">
        <v>23933</v>
      </c>
      <c r="C2591" s="312" t="s">
        <v>9</v>
      </c>
      <c r="D2591" s="313">
        <v>213.1</v>
      </c>
    </row>
    <row r="2592" spans="1:4" s="293" customFormat="1" ht="28.8" x14ac:dyDescent="0.3">
      <c r="A2592" s="310" t="s">
        <v>13789</v>
      </c>
      <c r="B2592" s="311" t="s">
        <v>23934</v>
      </c>
      <c r="C2592" s="312" t="s">
        <v>9</v>
      </c>
      <c r="D2592" s="313">
        <v>1326.54</v>
      </c>
    </row>
    <row r="2593" spans="1:4" s="293" customFormat="1" ht="28.8" x14ac:dyDescent="0.3">
      <c r="A2593" s="310" t="s">
        <v>13791</v>
      </c>
      <c r="B2593" s="311" t="s">
        <v>23935</v>
      </c>
      <c r="C2593" s="312" t="s">
        <v>9</v>
      </c>
      <c r="D2593" s="313">
        <v>171.86</v>
      </c>
    </row>
    <row r="2594" spans="1:4" s="293" customFormat="1" ht="43.2" x14ac:dyDescent="0.3">
      <c r="A2594" s="310" t="s">
        <v>13792</v>
      </c>
      <c r="B2594" s="311" t="s">
        <v>13793</v>
      </c>
      <c r="C2594" s="312" t="s">
        <v>9</v>
      </c>
      <c r="D2594" s="313">
        <v>270.55</v>
      </c>
    </row>
    <row r="2595" spans="1:4" s="293" customFormat="1" ht="43.2" x14ac:dyDescent="0.3">
      <c r="A2595" s="310" t="s">
        <v>13794</v>
      </c>
      <c r="B2595" s="311" t="s">
        <v>13795</v>
      </c>
      <c r="C2595" s="312" t="s">
        <v>9</v>
      </c>
      <c r="D2595" s="313">
        <v>88.7</v>
      </c>
    </row>
    <row r="2596" spans="1:4" s="293" customFormat="1" ht="43.2" x14ac:dyDescent="0.3">
      <c r="A2596" s="310" t="s">
        <v>13796</v>
      </c>
      <c r="B2596" s="311" t="s">
        <v>23936</v>
      </c>
      <c r="C2596" s="312" t="s">
        <v>9</v>
      </c>
      <c r="D2596" s="313">
        <v>74.66</v>
      </c>
    </row>
    <row r="2597" spans="1:4" s="293" customFormat="1" x14ac:dyDescent="0.3">
      <c r="A2597" s="310" t="s">
        <v>13797</v>
      </c>
      <c r="B2597" s="311" t="s">
        <v>13798</v>
      </c>
      <c r="C2597" s="312" t="s">
        <v>9</v>
      </c>
      <c r="D2597" s="313">
        <v>71.14</v>
      </c>
    </row>
    <row r="2598" spans="1:4" s="293" customFormat="1" ht="43.2" x14ac:dyDescent="0.3">
      <c r="A2598" s="310" t="s">
        <v>13799</v>
      </c>
      <c r="B2598" s="311" t="s">
        <v>23937</v>
      </c>
      <c r="C2598" s="312" t="s">
        <v>9</v>
      </c>
      <c r="D2598" s="313">
        <v>3985.69</v>
      </c>
    </row>
    <row r="2599" spans="1:4" s="293" customFormat="1" x14ac:dyDescent="0.3">
      <c r="A2599" s="310" t="s">
        <v>13800</v>
      </c>
      <c r="B2599" s="311" t="s">
        <v>13801</v>
      </c>
      <c r="C2599" s="312" t="s">
        <v>9</v>
      </c>
      <c r="D2599" s="313">
        <v>9594.85</v>
      </c>
    </row>
    <row r="2600" spans="1:4" s="293" customFormat="1" x14ac:dyDescent="0.3">
      <c r="A2600" s="310" t="s">
        <v>13802</v>
      </c>
      <c r="B2600" s="311" t="s">
        <v>13803</v>
      </c>
      <c r="C2600" s="312" t="s">
        <v>9</v>
      </c>
      <c r="D2600" s="313">
        <v>14181.44</v>
      </c>
    </row>
    <row r="2601" spans="1:4" s="293" customFormat="1" ht="43.2" x14ac:dyDescent="0.3">
      <c r="A2601" s="310" t="s">
        <v>13804</v>
      </c>
      <c r="B2601" s="311" t="s">
        <v>23938</v>
      </c>
      <c r="C2601" s="312" t="s">
        <v>23231</v>
      </c>
      <c r="D2601" s="313">
        <v>3146.21</v>
      </c>
    </row>
    <row r="2602" spans="1:4" s="293" customFormat="1" ht="28.8" x14ac:dyDescent="0.3">
      <c r="A2602" s="310" t="s">
        <v>13805</v>
      </c>
      <c r="B2602" s="311" t="s">
        <v>13806</v>
      </c>
      <c r="C2602" s="312" t="s">
        <v>9</v>
      </c>
      <c r="D2602" s="313">
        <v>2942.28</v>
      </c>
    </row>
    <row r="2603" spans="1:4" s="293" customFormat="1" x14ac:dyDescent="0.3">
      <c r="A2603" s="310" t="s">
        <v>13807</v>
      </c>
      <c r="B2603" s="311" t="s">
        <v>13808</v>
      </c>
      <c r="C2603" s="312" t="s">
        <v>9</v>
      </c>
      <c r="D2603" s="313">
        <v>883.05</v>
      </c>
    </row>
    <row r="2604" spans="1:4" s="293" customFormat="1" ht="28.8" x14ac:dyDescent="0.3">
      <c r="A2604" s="310" t="s">
        <v>13809</v>
      </c>
      <c r="B2604" s="311" t="s">
        <v>13810</v>
      </c>
      <c r="C2604" s="312" t="s">
        <v>9</v>
      </c>
      <c r="D2604" s="313">
        <v>12244.24</v>
      </c>
    </row>
    <row r="2605" spans="1:4" s="293" customFormat="1" ht="28.8" x14ac:dyDescent="0.3">
      <c r="A2605" s="310" t="s">
        <v>13811</v>
      </c>
      <c r="B2605" s="311" t="s">
        <v>23939</v>
      </c>
      <c r="C2605" s="312" t="s">
        <v>9</v>
      </c>
      <c r="D2605" s="313">
        <v>10.5</v>
      </c>
    </row>
    <row r="2606" spans="1:4" s="293" customFormat="1" ht="28.8" x14ac:dyDescent="0.3">
      <c r="A2606" s="310" t="s">
        <v>13812</v>
      </c>
      <c r="B2606" s="311" t="s">
        <v>23940</v>
      </c>
      <c r="C2606" s="312" t="s">
        <v>9</v>
      </c>
      <c r="D2606" s="313">
        <v>15.24</v>
      </c>
    </row>
    <row r="2607" spans="1:4" s="293" customFormat="1" ht="28.8" x14ac:dyDescent="0.3">
      <c r="A2607" s="310" t="s">
        <v>13813</v>
      </c>
      <c r="B2607" s="311" t="s">
        <v>13814</v>
      </c>
      <c r="C2607" s="312" t="s">
        <v>9</v>
      </c>
      <c r="D2607" s="313">
        <v>688.87</v>
      </c>
    </row>
    <row r="2608" spans="1:4" s="293" customFormat="1" x14ac:dyDescent="0.3">
      <c r="A2608" s="310" t="s">
        <v>13815</v>
      </c>
      <c r="B2608" s="311" t="s">
        <v>13816</v>
      </c>
      <c r="C2608" s="312" t="s">
        <v>9</v>
      </c>
      <c r="D2608" s="313">
        <v>1635.82</v>
      </c>
    </row>
    <row r="2609" spans="1:4" s="293" customFormat="1" x14ac:dyDescent="0.3">
      <c r="A2609" s="310" t="s">
        <v>13817</v>
      </c>
      <c r="B2609" s="311" t="s">
        <v>13818</v>
      </c>
      <c r="C2609" s="312" t="s">
        <v>9</v>
      </c>
      <c r="D2609" s="313">
        <v>603.65</v>
      </c>
    </row>
    <row r="2610" spans="1:4" s="293" customFormat="1" x14ac:dyDescent="0.3">
      <c r="A2610" s="310" t="s">
        <v>13819</v>
      </c>
      <c r="B2610" s="311" t="s">
        <v>13820</v>
      </c>
      <c r="C2610" s="312" t="s">
        <v>9</v>
      </c>
      <c r="D2610" s="313">
        <v>128.38</v>
      </c>
    </row>
    <row r="2611" spans="1:4" s="293" customFormat="1" x14ac:dyDescent="0.3">
      <c r="A2611" s="310" t="s">
        <v>13821</v>
      </c>
      <c r="B2611" s="311" t="s">
        <v>13822</v>
      </c>
      <c r="C2611" s="312" t="s">
        <v>9</v>
      </c>
      <c r="D2611" s="313">
        <v>2726.65</v>
      </c>
    </row>
    <row r="2612" spans="1:4" s="293" customFormat="1" x14ac:dyDescent="0.3">
      <c r="A2612" s="310" t="s">
        <v>13823</v>
      </c>
      <c r="B2612" s="311" t="s">
        <v>13824</v>
      </c>
      <c r="C2612" s="312" t="s">
        <v>9</v>
      </c>
      <c r="D2612" s="313">
        <v>1181.6400000000001</v>
      </c>
    </row>
    <row r="2613" spans="1:4" s="293" customFormat="1" x14ac:dyDescent="0.3">
      <c r="A2613" s="310" t="s">
        <v>13825</v>
      </c>
      <c r="B2613" s="311" t="s">
        <v>13826</v>
      </c>
      <c r="C2613" s="312" t="s">
        <v>9</v>
      </c>
      <c r="D2613" s="313">
        <v>1003.92</v>
      </c>
    </row>
    <row r="2614" spans="1:4" s="293" customFormat="1" ht="28.8" x14ac:dyDescent="0.3">
      <c r="A2614" s="310" t="s">
        <v>13827</v>
      </c>
      <c r="B2614" s="311" t="s">
        <v>13828</v>
      </c>
      <c r="C2614" s="312" t="s">
        <v>9</v>
      </c>
      <c r="D2614" s="313">
        <v>1821.67</v>
      </c>
    </row>
    <row r="2615" spans="1:4" s="293" customFormat="1" ht="28.8" x14ac:dyDescent="0.3">
      <c r="A2615" s="310" t="s">
        <v>13829</v>
      </c>
      <c r="B2615" s="311" t="s">
        <v>13830</v>
      </c>
      <c r="C2615" s="312" t="s">
        <v>9</v>
      </c>
      <c r="D2615" s="313">
        <v>143.68</v>
      </c>
    </row>
    <row r="2616" spans="1:4" s="293" customFormat="1" ht="28.8" x14ac:dyDescent="0.3">
      <c r="A2616" s="310" t="s">
        <v>13831</v>
      </c>
      <c r="B2616" s="311" t="s">
        <v>23941</v>
      </c>
      <c r="C2616" s="312" t="s">
        <v>9</v>
      </c>
      <c r="D2616" s="313">
        <v>221.03</v>
      </c>
    </row>
    <row r="2617" spans="1:4" s="293" customFormat="1" ht="28.8" x14ac:dyDescent="0.3">
      <c r="A2617" s="310" t="s">
        <v>13832</v>
      </c>
      <c r="B2617" s="311" t="s">
        <v>13833</v>
      </c>
      <c r="C2617" s="312" t="s">
        <v>9</v>
      </c>
      <c r="D2617" s="313">
        <v>214.99</v>
      </c>
    </row>
    <row r="2618" spans="1:4" s="293" customFormat="1" x14ac:dyDescent="0.3">
      <c r="A2618" s="310" t="s">
        <v>13834</v>
      </c>
      <c r="B2618" s="311" t="s">
        <v>13835</v>
      </c>
      <c r="C2618" s="312" t="s">
        <v>9</v>
      </c>
      <c r="D2618" s="313">
        <v>196.04</v>
      </c>
    </row>
    <row r="2619" spans="1:4" s="293" customFormat="1" ht="28.8" x14ac:dyDescent="0.3">
      <c r="A2619" s="310" t="s">
        <v>13836</v>
      </c>
      <c r="B2619" s="311" t="s">
        <v>13837</v>
      </c>
      <c r="C2619" s="312" t="s">
        <v>9</v>
      </c>
      <c r="D2619" s="313">
        <v>39.75</v>
      </c>
    </row>
    <row r="2620" spans="1:4" s="293" customFormat="1" ht="28.8" x14ac:dyDescent="0.3">
      <c r="A2620" s="310" t="s">
        <v>13838</v>
      </c>
      <c r="B2620" s="311" t="s">
        <v>13839</v>
      </c>
      <c r="C2620" s="312" t="s">
        <v>9</v>
      </c>
      <c r="D2620" s="313">
        <v>81.459999999999994</v>
      </c>
    </row>
    <row r="2621" spans="1:4" s="293" customFormat="1" ht="28.8" x14ac:dyDescent="0.3">
      <c r="A2621" s="310" t="s">
        <v>13840</v>
      </c>
      <c r="B2621" s="311" t="s">
        <v>13841</v>
      </c>
      <c r="C2621" s="312" t="s">
        <v>9</v>
      </c>
      <c r="D2621" s="313">
        <v>144.44</v>
      </c>
    </row>
    <row r="2622" spans="1:4" s="293" customFormat="1" ht="28.8" x14ac:dyDescent="0.3">
      <c r="A2622" s="310" t="s">
        <v>13842</v>
      </c>
      <c r="B2622" s="311" t="s">
        <v>13843</v>
      </c>
      <c r="C2622" s="312" t="s">
        <v>9</v>
      </c>
      <c r="D2622" s="313">
        <v>491.05</v>
      </c>
    </row>
    <row r="2623" spans="1:4" s="293" customFormat="1" ht="28.8" x14ac:dyDescent="0.3">
      <c r="A2623" s="310" t="s">
        <v>13844</v>
      </c>
      <c r="B2623" s="311" t="s">
        <v>13845</v>
      </c>
      <c r="C2623" s="312" t="s">
        <v>9</v>
      </c>
      <c r="D2623" s="313">
        <v>1363.94</v>
      </c>
    </row>
    <row r="2624" spans="1:4" s="293" customFormat="1" ht="28.8" x14ac:dyDescent="0.3">
      <c r="A2624" s="310" t="s">
        <v>13846</v>
      </c>
      <c r="B2624" s="311" t="s">
        <v>13847</v>
      </c>
      <c r="C2624" s="312" t="s">
        <v>9</v>
      </c>
      <c r="D2624" s="313">
        <v>78.47</v>
      </c>
    </row>
    <row r="2625" spans="1:4" s="293" customFormat="1" ht="28.8" x14ac:dyDescent="0.3">
      <c r="A2625" s="310" t="s">
        <v>13848</v>
      </c>
      <c r="B2625" s="311" t="s">
        <v>13849</v>
      </c>
      <c r="C2625" s="312" t="s">
        <v>9</v>
      </c>
      <c r="D2625" s="313">
        <v>157.97999999999999</v>
      </c>
    </row>
    <row r="2626" spans="1:4" s="293" customFormat="1" ht="28.8" x14ac:dyDescent="0.3">
      <c r="A2626" s="310" t="s">
        <v>13850</v>
      </c>
      <c r="B2626" s="311" t="s">
        <v>13851</v>
      </c>
      <c r="C2626" s="312" t="s">
        <v>9</v>
      </c>
      <c r="D2626" s="313">
        <v>342.87</v>
      </c>
    </row>
    <row r="2627" spans="1:4" s="293" customFormat="1" ht="28.8" x14ac:dyDescent="0.3">
      <c r="A2627" s="310" t="s">
        <v>13852</v>
      </c>
      <c r="B2627" s="311" t="s">
        <v>13853</v>
      </c>
      <c r="C2627" s="312" t="s">
        <v>9</v>
      </c>
      <c r="D2627" s="313">
        <v>564.08000000000004</v>
      </c>
    </row>
    <row r="2628" spans="1:4" s="293" customFormat="1" ht="43.2" x14ac:dyDescent="0.3">
      <c r="A2628" s="310" t="s">
        <v>13854</v>
      </c>
      <c r="B2628" s="311" t="s">
        <v>13855</v>
      </c>
      <c r="C2628" s="312" t="s">
        <v>23231</v>
      </c>
      <c r="D2628" s="313">
        <v>130024.97</v>
      </c>
    </row>
    <row r="2629" spans="1:4" s="293" customFormat="1" ht="28.8" x14ac:dyDescent="0.3">
      <c r="A2629" s="310" t="s">
        <v>13856</v>
      </c>
      <c r="B2629" s="311" t="s">
        <v>13857</v>
      </c>
      <c r="C2629" s="312" t="s">
        <v>9</v>
      </c>
      <c r="D2629" s="313">
        <v>505.08</v>
      </c>
    </row>
    <row r="2630" spans="1:4" s="293" customFormat="1" ht="28.8" x14ac:dyDescent="0.3">
      <c r="A2630" s="310" t="s">
        <v>13858</v>
      </c>
      <c r="B2630" s="311" t="s">
        <v>13859</v>
      </c>
      <c r="C2630" s="312" t="s">
        <v>9</v>
      </c>
      <c r="D2630" s="313">
        <v>500.2</v>
      </c>
    </row>
    <row r="2631" spans="1:4" s="293" customFormat="1" ht="28.8" x14ac:dyDescent="0.3">
      <c r="A2631" s="310" t="s">
        <v>13860</v>
      </c>
      <c r="B2631" s="311" t="s">
        <v>13861</v>
      </c>
      <c r="C2631" s="312" t="s">
        <v>9</v>
      </c>
      <c r="D2631" s="313">
        <v>726.39</v>
      </c>
    </row>
    <row r="2632" spans="1:4" s="293" customFormat="1" ht="28.8" x14ac:dyDescent="0.3">
      <c r="A2632" s="310" t="s">
        <v>13862</v>
      </c>
      <c r="B2632" s="311" t="s">
        <v>13863</v>
      </c>
      <c r="C2632" s="312" t="s">
        <v>9</v>
      </c>
      <c r="D2632" s="313">
        <v>750.47</v>
      </c>
    </row>
    <row r="2633" spans="1:4" s="293" customFormat="1" ht="28.8" x14ac:dyDescent="0.3">
      <c r="A2633" s="310" t="s">
        <v>13864</v>
      </c>
      <c r="B2633" s="311" t="s">
        <v>13865</v>
      </c>
      <c r="C2633" s="312" t="s">
        <v>9</v>
      </c>
      <c r="D2633" s="313">
        <v>932.98</v>
      </c>
    </row>
    <row r="2634" spans="1:4" s="293" customFormat="1" ht="28.8" x14ac:dyDescent="0.3">
      <c r="A2634" s="310" t="s">
        <v>13866</v>
      </c>
      <c r="B2634" s="311" t="s">
        <v>13867</v>
      </c>
      <c r="C2634" s="312" t="s">
        <v>9</v>
      </c>
      <c r="D2634" s="313">
        <v>1479.36</v>
      </c>
    </row>
    <row r="2635" spans="1:4" s="293" customFormat="1" ht="28.8" x14ac:dyDescent="0.3">
      <c r="A2635" s="310" t="s">
        <v>13868</v>
      </c>
      <c r="B2635" s="311" t="s">
        <v>13869</v>
      </c>
      <c r="C2635" s="312" t="s">
        <v>9</v>
      </c>
      <c r="D2635" s="313">
        <v>602.42999999999995</v>
      </c>
    </row>
    <row r="2636" spans="1:4" s="293" customFormat="1" ht="28.8" x14ac:dyDescent="0.3">
      <c r="A2636" s="310" t="s">
        <v>13870</v>
      </c>
      <c r="B2636" s="311" t="s">
        <v>13871</v>
      </c>
      <c r="C2636" s="312" t="s">
        <v>9</v>
      </c>
      <c r="D2636" s="313">
        <v>727.69</v>
      </c>
    </row>
    <row r="2637" spans="1:4" s="293" customFormat="1" ht="28.8" x14ac:dyDescent="0.3">
      <c r="A2637" s="310" t="s">
        <v>13872</v>
      </c>
      <c r="B2637" s="311" t="s">
        <v>13873</v>
      </c>
      <c r="C2637" s="312" t="s">
        <v>9</v>
      </c>
      <c r="D2637" s="313">
        <v>823.94</v>
      </c>
    </row>
    <row r="2638" spans="1:4" s="293" customFormat="1" ht="28.8" x14ac:dyDescent="0.3">
      <c r="A2638" s="310" t="s">
        <v>13874</v>
      </c>
      <c r="B2638" s="311" t="s">
        <v>13875</v>
      </c>
      <c r="C2638" s="312" t="s">
        <v>9</v>
      </c>
      <c r="D2638" s="313">
        <v>911.96</v>
      </c>
    </row>
    <row r="2639" spans="1:4" s="293" customFormat="1" ht="28.8" x14ac:dyDescent="0.3">
      <c r="A2639" s="310" t="s">
        <v>13876</v>
      </c>
      <c r="B2639" s="311" t="s">
        <v>13877</v>
      </c>
      <c r="C2639" s="312" t="s">
        <v>9</v>
      </c>
      <c r="D2639" s="313">
        <v>1218.3900000000001</v>
      </c>
    </row>
    <row r="2640" spans="1:4" s="293" customFormat="1" ht="28.8" x14ac:dyDescent="0.3">
      <c r="A2640" s="310" t="s">
        <v>13878</v>
      </c>
      <c r="B2640" s="311" t="s">
        <v>13879</v>
      </c>
      <c r="C2640" s="312" t="s">
        <v>9</v>
      </c>
      <c r="D2640" s="313">
        <v>1747.61</v>
      </c>
    </row>
    <row r="2641" spans="1:4" s="293" customFormat="1" ht="43.2" x14ac:dyDescent="0.3">
      <c r="A2641" s="310" t="s">
        <v>13880</v>
      </c>
      <c r="B2641" s="311" t="s">
        <v>13881</v>
      </c>
      <c r="C2641" s="312" t="s">
        <v>23231</v>
      </c>
      <c r="D2641" s="313">
        <v>103057.91</v>
      </c>
    </row>
    <row r="2642" spans="1:4" s="293" customFormat="1" ht="28.8" x14ac:dyDescent="0.3">
      <c r="A2642" s="310" t="s">
        <v>13882</v>
      </c>
      <c r="B2642" s="311" t="s">
        <v>23942</v>
      </c>
      <c r="C2642" s="312" t="s">
        <v>8</v>
      </c>
      <c r="D2642" s="313">
        <v>2721.97</v>
      </c>
    </row>
    <row r="2643" spans="1:4" s="293" customFormat="1" ht="43.2" x14ac:dyDescent="0.3">
      <c r="A2643" s="310" t="s">
        <v>13883</v>
      </c>
      <c r="B2643" s="311" t="s">
        <v>23943</v>
      </c>
      <c r="C2643" s="312" t="s">
        <v>8</v>
      </c>
      <c r="D2643" s="313">
        <v>531.97</v>
      </c>
    </row>
    <row r="2644" spans="1:4" s="293" customFormat="1" x14ac:dyDescent="0.3">
      <c r="A2644" s="310" t="s">
        <v>13884</v>
      </c>
      <c r="B2644" s="311" t="s">
        <v>13885</v>
      </c>
      <c r="C2644" s="312" t="s">
        <v>9</v>
      </c>
      <c r="D2644" s="313">
        <v>1162.0899999999999</v>
      </c>
    </row>
    <row r="2645" spans="1:4" s="293" customFormat="1" ht="28.8" x14ac:dyDescent="0.3">
      <c r="A2645" s="310" t="s">
        <v>13886</v>
      </c>
      <c r="B2645" s="311" t="s">
        <v>13887</v>
      </c>
      <c r="C2645" s="312" t="s">
        <v>9</v>
      </c>
      <c r="D2645" s="313">
        <v>119.62</v>
      </c>
    </row>
    <row r="2646" spans="1:4" s="293" customFormat="1" x14ac:dyDescent="0.3">
      <c r="A2646" s="310" t="s">
        <v>13888</v>
      </c>
      <c r="B2646" s="311" t="s">
        <v>13889</v>
      </c>
      <c r="C2646" s="312" t="s">
        <v>9</v>
      </c>
      <c r="D2646" s="313">
        <v>18.34</v>
      </c>
    </row>
    <row r="2647" spans="1:4" s="293" customFormat="1" x14ac:dyDescent="0.3">
      <c r="A2647" s="310" t="s">
        <v>13890</v>
      </c>
      <c r="B2647" s="311" t="s">
        <v>13891</v>
      </c>
      <c r="C2647" s="312" t="s">
        <v>9</v>
      </c>
      <c r="D2647" s="313">
        <v>17.47</v>
      </c>
    </row>
    <row r="2648" spans="1:4" s="293" customFormat="1" ht="28.8" x14ac:dyDescent="0.3">
      <c r="A2648" s="310" t="s">
        <v>13892</v>
      </c>
      <c r="B2648" s="311" t="s">
        <v>13893</v>
      </c>
      <c r="C2648" s="312" t="s">
        <v>23231</v>
      </c>
      <c r="D2648" s="313">
        <v>8.5399999999999991</v>
      </c>
    </row>
    <row r="2649" spans="1:4" s="293" customFormat="1" ht="28.8" x14ac:dyDescent="0.3">
      <c r="A2649" s="310" t="s">
        <v>23944</v>
      </c>
      <c r="B2649" s="311" t="s">
        <v>23945</v>
      </c>
      <c r="C2649" s="312" t="s">
        <v>9</v>
      </c>
      <c r="D2649" s="313">
        <v>4.3899999999999997</v>
      </c>
    </row>
    <row r="2650" spans="1:4" s="293" customFormat="1" ht="28.8" x14ac:dyDescent="0.3">
      <c r="A2650" s="310" t="s">
        <v>13894</v>
      </c>
      <c r="B2650" s="311" t="s">
        <v>13895</v>
      </c>
      <c r="C2650" s="312" t="s">
        <v>9</v>
      </c>
      <c r="D2650" s="313">
        <v>74.55</v>
      </c>
    </row>
    <row r="2651" spans="1:4" s="293" customFormat="1" ht="43.2" x14ac:dyDescent="0.3">
      <c r="A2651" s="310" t="s">
        <v>13896</v>
      </c>
      <c r="B2651" s="311" t="s">
        <v>13897</v>
      </c>
      <c r="C2651" s="312" t="s">
        <v>9</v>
      </c>
      <c r="D2651" s="313">
        <v>129.02000000000001</v>
      </c>
    </row>
    <row r="2652" spans="1:4" s="293" customFormat="1" x14ac:dyDescent="0.3">
      <c r="A2652" s="310" t="s">
        <v>13898</v>
      </c>
      <c r="B2652" s="311" t="s">
        <v>13899</v>
      </c>
      <c r="C2652" s="312" t="s">
        <v>9</v>
      </c>
      <c r="D2652" s="313">
        <v>16.53</v>
      </c>
    </row>
    <row r="2653" spans="1:4" s="293" customFormat="1" x14ac:dyDescent="0.3">
      <c r="A2653" s="310" t="s">
        <v>13900</v>
      </c>
      <c r="B2653" s="311" t="s">
        <v>13901</v>
      </c>
      <c r="C2653" s="312" t="s">
        <v>9</v>
      </c>
      <c r="D2653" s="313">
        <v>5.59</v>
      </c>
    </row>
    <row r="2654" spans="1:4" s="293" customFormat="1" x14ac:dyDescent="0.3">
      <c r="A2654" s="310" t="s">
        <v>13902</v>
      </c>
      <c r="B2654" s="311" t="s">
        <v>13903</v>
      </c>
      <c r="C2654" s="312" t="s">
        <v>9</v>
      </c>
      <c r="D2654" s="313">
        <v>8.1300000000000008</v>
      </c>
    </row>
    <row r="2655" spans="1:4" s="293" customFormat="1" x14ac:dyDescent="0.3">
      <c r="A2655" s="310" t="s">
        <v>13904</v>
      </c>
      <c r="B2655" s="311" t="s">
        <v>13905</v>
      </c>
      <c r="C2655" s="312" t="s">
        <v>9</v>
      </c>
      <c r="D2655" s="313">
        <v>14.59</v>
      </c>
    </row>
    <row r="2656" spans="1:4" s="293" customFormat="1" x14ac:dyDescent="0.3">
      <c r="A2656" s="310" t="s">
        <v>13906</v>
      </c>
      <c r="B2656" s="311" t="s">
        <v>13907</v>
      </c>
      <c r="C2656" s="312" t="s">
        <v>9</v>
      </c>
      <c r="D2656" s="313">
        <v>17.57</v>
      </c>
    </row>
    <row r="2657" spans="1:4" s="293" customFormat="1" x14ac:dyDescent="0.3">
      <c r="A2657" s="310" t="s">
        <v>13908</v>
      </c>
      <c r="B2657" s="311" t="s">
        <v>13909</v>
      </c>
      <c r="C2657" s="312" t="s">
        <v>9</v>
      </c>
      <c r="D2657" s="313">
        <v>10.1</v>
      </c>
    </row>
    <row r="2658" spans="1:4" s="293" customFormat="1" x14ac:dyDescent="0.3">
      <c r="A2658" s="310" t="s">
        <v>13910</v>
      </c>
      <c r="B2658" s="311" t="s">
        <v>13911</v>
      </c>
      <c r="C2658" s="312" t="s">
        <v>9</v>
      </c>
      <c r="D2658" s="313">
        <v>15.35</v>
      </c>
    </row>
    <row r="2659" spans="1:4" s="293" customFormat="1" x14ac:dyDescent="0.3">
      <c r="A2659" s="310" t="s">
        <v>13912</v>
      </c>
      <c r="B2659" s="311" t="s">
        <v>13913</v>
      </c>
      <c r="C2659" s="312" t="s">
        <v>9</v>
      </c>
      <c r="D2659" s="313">
        <v>13.03</v>
      </c>
    </row>
    <row r="2660" spans="1:4" s="293" customFormat="1" x14ac:dyDescent="0.3">
      <c r="A2660" s="310" t="s">
        <v>13914</v>
      </c>
      <c r="B2660" s="311" t="s">
        <v>13915</v>
      </c>
      <c r="C2660" s="312" t="s">
        <v>9</v>
      </c>
      <c r="D2660" s="313">
        <v>17.45</v>
      </c>
    </row>
    <row r="2661" spans="1:4" s="293" customFormat="1" x14ac:dyDescent="0.3">
      <c r="A2661" s="310" t="s">
        <v>13916</v>
      </c>
      <c r="B2661" s="311" t="s">
        <v>13917</v>
      </c>
      <c r="C2661" s="312" t="s">
        <v>9</v>
      </c>
      <c r="D2661" s="313">
        <v>11.52</v>
      </c>
    </row>
    <row r="2662" spans="1:4" s="293" customFormat="1" x14ac:dyDescent="0.3">
      <c r="A2662" s="310" t="s">
        <v>13918</v>
      </c>
      <c r="B2662" s="311" t="s">
        <v>13919</v>
      </c>
      <c r="C2662" s="312" t="s">
        <v>9</v>
      </c>
      <c r="D2662" s="313">
        <v>9.23</v>
      </c>
    </row>
    <row r="2663" spans="1:4" s="293" customFormat="1" ht="28.8" x14ac:dyDescent="0.3">
      <c r="A2663" s="310" t="s">
        <v>13920</v>
      </c>
      <c r="B2663" s="311" t="s">
        <v>13921</v>
      </c>
      <c r="C2663" s="312" t="s">
        <v>9</v>
      </c>
      <c r="D2663" s="313">
        <v>70.27</v>
      </c>
    </row>
    <row r="2664" spans="1:4" s="293" customFormat="1" x14ac:dyDescent="0.3">
      <c r="A2664" s="310" t="s">
        <v>13922</v>
      </c>
      <c r="B2664" s="311" t="s">
        <v>13923</v>
      </c>
      <c r="C2664" s="312" t="s">
        <v>9</v>
      </c>
      <c r="D2664" s="313">
        <v>127.06</v>
      </c>
    </row>
    <row r="2665" spans="1:4" s="293" customFormat="1" ht="28.8" x14ac:dyDescent="0.3">
      <c r="A2665" s="310" t="s">
        <v>13924</v>
      </c>
      <c r="B2665" s="311" t="s">
        <v>13925</v>
      </c>
      <c r="C2665" s="312" t="s">
        <v>16</v>
      </c>
      <c r="D2665" s="313">
        <v>80.44</v>
      </c>
    </row>
    <row r="2666" spans="1:4" s="293" customFormat="1" x14ac:dyDescent="0.3">
      <c r="A2666" s="310" t="s">
        <v>13926</v>
      </c>
      <c r="B2666" s="311" t="s">
        <v>13927</v>
      </c>
      <c r="C2666" s="312" t="s">
        <v>9</v>
      </c>
      <c r="D2666" s="313">
        <v>10.83</v>
      </c>
    </row>
    <row r="2667" spans="1:4" s="293" customFormat="1" x14ac:dyDescent="0.3">
      <c r="A2667" s="310" t="s">
        <v>13928</v>
      </c>
      <c r="B2667" s="311" t="s">
        <v>13929</v>
      </c>
      <c r="C2667" s="312" t="s">
        <v>9</v>
      </c>
      <c r="D2667" s="313">
        <v>41.39</v>
      </c>
    </row>
    <row r="2668" spans="1:4" s="293" customFormat="1" x14ac:dyDescent="0.3">
      <c r="A2668" s="310" t="s">
        <v>13930</v>
      </c>
      <c r="B2668" s="311" t="s">
        <v>13931</v>
      </c>
      <c r="C2668" s="312" t="s">
        <v>9</v>
      </c>
      <c r="D2668" s="313">
        <v>14.99</v>
      </c>
    </row>
    <row r="2669" spans="1:4" s="293" customFormat="1" x14ac:dyDescent="0.3">
      <c r="A2669" s="310" t="s">
        <v>13932</v>
      </c>
      <c r="B2669" s="311" t="s">
        <v>13933</v>
      </c>
      <c r="C2669" s="312" t="s">
        <v>9</v>
      </c>
      <c r="D2669" s="313">
        <v>25.09</v>
      </c>
    </row>
    <row r="2670" spans="1:4" s="293" customFormat="1" ht="43.2" x14ac:dyDescent="0.3">
      <c r="A2670" s="310" t="s">
        <v>13934</v>
      </c>
      <c r="B2670" s="311" t="s">
        <v>13935</v>
      </c>
      <c r="C2670" s="312" t="s">
        <v>9</v>
      </c>
      <c r="D2670" s="313">
        <v>16.59</v>
      </c>
    </row>
    <row r="2671" spans="1:4" s="293" customFormat="1" ht="43.2" x14ac:dyDescent="0.3">
      <c r="A2671" s="310" t="s">
        <v>13936</v>
      </c>
      <c r="B2671" s="311" t="s">
        <v>13937</v>
      </c>
      <c r="C2671" s="312" t="s">
        <v>9</v>
      </c>
      <c r="D2671" s="313">
        <v>5.55</v>
      </c>
    </row>
    <row r="2672" spans="1:4" s="293" customFormat="1" ht="43.2" x14ac:dyDescent="0.3">
      <c r="A2672" s="310" t="s">
        <v>13938</v>
      </c>
      <c r="B2672" s="311" t="s">
        <v>23946</v>
      </c>
      <c r="C2672" s="312" t="s">
        <v>9</v>
      </c>
      <c r="D2672" s="313">
        <v>182.18</v>
      </c>
    </row>
    <row r="2673" spans="1:4" s="293" customFormat="1" x14ac:dyDescent="0.3">
      <c r="A2673" s="310" t="s">
        <v>13939</v>
      </c>
      <c r="B2673" s="311" t="s">
        <v>23947</v>
      </c>
      <c r="C2673" s="312" t="s">
        <v>9</v>
      </c>
      <c r="D2673" s="313">
        <v>42.19</v>
      </c>
    </row>
    <row r="2674" spans="1:4" s="293" customFormat="1" x14ac:dyDescent="0.3">
      <c r="A2674" s="310" t="s">
        <v>13940</v>
      </c>
      <c r="B2674" s="311" t="s">
        <v>13941</v>
      </c>
      <c r="C2674" s="312" t="s">
        <v>9</v>
      </c>
      <c r="D2674" s="313">
        <v>10.119999999999999</v>
      </c>
    </row>
    <row r="2675" spans="1:4" s="293" customFormat="1" x14ac:dyDescent="0.3">
      <c r="A2675" s="310" t="s">
        <v>13942</v>
      </c>
      <c r="B2675" s="311" t="s">
        <v>13943</v>
      </c>
      <c r="C2675" s="312" t="s">
        <v>9</v>
      </c>
      <c r="D2675" s="313">
        <v>9.02</v>
      </c>
    </row>
    <row r="2676" spans="1:4" s="293" customFormat="1" x14ac:dyDescent="0.3">
      <c r="A2676" s="310" t="s">
        <v>13944</v>
      </c>
      <c r="B2676" s="311" t="s">
        <v>13945</v>
      </c>
      <c r="C2676" s="312" t="s">
        <v>9</v>
      </c>
      <c r="D2676" s="313">
        <v>42.95</v>
      </c>
    </row>
    <row r="2677" spans="1:4" s="293" customFormat="1" ht="28.8" x14ac:dyDescent="0.3">
      <c r="A2677" s="310" t="s">
        <v>13946</v>
      </c>
      <c r="B2677" s="311" t="s">
        <v>13947</v>
      </c>
      <c r="C2677" s="312" t="s">
        <v>9</v>
      </c>
      <c r="D2677" s="313">
        <v>222.86</v>
      </c>
    </row>
    <row r="2678" spans="1:4" s="293" customFormat="1" ht="43.2" x14ac:dyDescent="0.3">
      <c r="A2678" s="310" t="s">
        <v>13948</v>
      </c>
      <c r="B2678" s="311" t="s">
        <v>13949</v>
      </c>
      <c r="C2678" s="312" t="s">
        <v>9</v>
      </c>
      <c r="D2678" s="313">
        <v>267.7</v>
      </c>
    </row>
    <row r="2679" spans="1:4" s="293" customFormat="1" ht="28.8" x14ac:dyDescent="0.3">
      <c r="A2679" s="310" t="s">
        <v>13950</v>
      </c>
      <c r="B2679" s="311" t="s">
        <v>13951</v>
      </c>
      <c r="C2679" s="312" t="s">
        <v>9</v>
      </c>
      <c r="D2679" s="313">
        <v>5.84</v>
      </c>
    </row>
    <row r="2680" spans="1:4" s="293" customFormat="1" ht="28.8" x14ac:dyDescent="0.3">
      <c r="A2680" s="310" t="s">
        <v>13952</v>
      </c>
      <c r="B2680" s="311" t="s">
        <v>13953</v>
      </c>
      <c r="C2680" s="312" t="s">
        <v>9</v>
      </c>
      <c r="D2680" s="313">
        <v>25.09</v>
      </c>
    </row>
    <row r="2681" spans="1:4" s="293" customFormat="1" ht="28.8" x14ac:dyDescent="0.3">
      <c r="A2681" s="310" t="s">
        <v>13954</v>
      </c>
      <c r="B2681" s="311" t="s">
        <v>13955</v>
      </c>
      <c r="C2681" s="312" t="s">
        <v>9</v>
      </c>
      <c r="D2681" s="313">
        <v>15.5</v>
      </c>
    </row>
    <row r="2682" spans="1:4" s="293" customFormat="1" ht="28.8" x14ac:dyDescent="0.3">
      <c r="A2682" s="310" t="s">
        <v>13956</v>
      </c>
      <c r="B2682" s="311" t="s">
        <v>13957</v>
      </c>
      <c r="C2682" s="312" t="s">
        <v>9</v>
      </c>
      <c r="D2682" s="313">
        <v>40.659999999999997</v>
      </c>
    </row>
    <row r="2683" spans="1:4" s="293" customFormat="1" x14ac:dyDescent="0.3">
      <c r="A2683" s="310" t="s">
        <v>13958</v>
      </c>
      <c r="B2683" s="311" t="s">
        <v>13959</v>
      </c>
      <c r="C2683" s="312" t="s">
        <v>9</v>
      </c>
      <c r="D2683" s="313">
        <v>35.46</v>
      </c>
    </row>
    <row r="2684" spans="1:4" s="293" customFormat="1" x14ac:dyDescent="0.3">
      <c r="A2684" s="310" t="s">
        <v>13960</v>
      </c>
      <c r="B2684" s="311" t="s">
        <v>13961</v>
      </c>
      <c r="C2684" s="312" t="s">
        <v>9</v>
      </c>
      <c r="D2684" s="313">
        <v>43.93</v>
      </c>
    </row>
    <row r="2685" spans="1:4" s="293" customFormat="1" x14ac:dyDescent="0.3">
      <c r="A2685" s="310" t="s">
        <v>13962</v>
      </c>
      <c r="B2685" s="311" t="s">
        <v>13963</v>
      </c>
      <c r="C2685" s="312" t="s">
        <v>9</v>
      </c>
      <c r="D2685" s="313">
        <v>94.21</v>
      </c>
    </row>
    <row r="2686" spans="1:4" s="293" customFormat="1" x14ac:dyDescent="0.3">
      <c r="A2686" s="310" t="s">
        <v>13964</v>
      </c>
      <c r="B2686" s="311" t="s">
        <v>13965</v>
      </c>
      <c r="C2686" s="312" t="s">
        <v>9</v>
      </c>
      <c r="D2686" s="313">
        <v>8.86</v>
      </c>
    </row>
    <row r="2687" spans="1:4" s="293" customFormat="1" ht="28.8" x14ac:dyDescent="0.3">
      <c r="A2687" s="310" t="s">
        <v>13966</v>
      </c>
      <c r="B2687" s="311" t="s">
        <v>23948</v>
      </c>
      <c r="C2687" s="312" t="s">
        <v>16</v>
      </c>
      <c r="D2687" s="313">
        <v>170.45</v>
      </c>
    </row>
    <row r="2688" spans="1:4" s="293" customFormat="1" ht="43.2" x14ac:dyDescent="0.3">
      <c r="A2688" s="310" t="s">
        <v>13967</v>
      </c>
      <c r="B2688" s="311" t="s">
        <v>23949</v>
      </c>
      <c r="C2688" s="312" t="s">
        <v>9</v>
      </c>
      <c r="D2688" s="313">
        <v>493.38</v>
      </c>
    </row>
    <row r="2689" spans="1:4" s="293" customFormat="1" ht="43.2" x14ac:dyDescent="0.3">
      <c r="A2689" s="310" t="s">
        <v>13968</v>
      </c>
      <c r="B2689" s="311" t="s">
        <v>23950</v>
      </c>
      <c r="C2689" s="312" t="s">
        <v>9</v>
      </c>
      <c r="D2689" s="313">
        <v>343.98</v>
      </c>
    </row>
    <row r="2690" spans="1:4" s="293" customFormat="1" x14ac:dyDescent="0.3">
      <c r="A2690" s="310" t="s">
        <v>13969</v>
      </c>
      <c r="B2690" s="311" t="s">
        <v>23951</v>
      </c>
      <c r="C2690" s="312" t="s">
        <v>18</v>
      </c>
      <c r="D2690" s="313">
        <v>54.65</v>
      </c>
    </row>
    <row r="2691" spans="1:4" s="293" customFormat="1" ht="28.8" x14ac:dyDescent="0.3">
      <c r="A2691" s="310" t="s">
        <v>13970</v>
      </c>
      <c r="B2691" s="311" t="s">
        <v>23952</v>
      </c>
      <c r="C2691" s="312" t="s">
        <v>9</v>
      </c>
      <c r="D2691" s="313">
        <v>3.81</v>
      </c>
    </row>
    <row r="2692" spans="1:4" s="293" customFormat="1" ht="28.8" x14ac:dyDescent="0.3">
      <c r="A2692" s="310" t="s">
        <v>13971</v>
      </c>
      <c r="B2692" s="311" t="s">
        <v>23953</v>
      </c>
      <c r="C2692" s="312" t="s">
        <v>9</v>
      </c>
      <c r="D2692" s="313">
        <v>19.57</v>
      </c>
    </row>
    <row r="2693" spans="1:4" s="293" customFormat="1" ht="28.8" x14ac:dyDescent="0.3">
      <c r="A2693" s="310" t="s">
        <v>13972</v>
      </c>
      <c r="B2693" s="311" t="s">
        <v>23954</v>
      </c>
      <c r="C2693" s="312" t="s">
        <v>9</v>
      </c>
      <c r="D2693" s="313">
        <v>1.24</v>
      </c>
    </row>
    <row r="2694" spans="1:4" s="293" customFormat="1" ht="28.8" x14ac:dyDescent="0.3">
      <c r="A2694" s="310" t="s">
        <v>13973</v>
      </c>
      <c r="B2694" s="311" t="s">
        <v>23955</v>
      </c>
      <c r="C2694" s="312" t="s">
        <v>9</v>
      </c>
      <c r="D2694" s="313">
        <v>1.23</v>
      </c>
    </row>
    <row r="2695" spans="1:4" s="293" customFormat="1" ht="28.8" x14ac:dyDescent="0.3">
      <c r="A2695" s="310" t="s">
        <v>13974</v>
      </c>
      <c r="B2695" s="311" t="s">
        <v>23956</v>
      </c>
      <c r="C2695" s="312" t="s">
        <v>9</v>
      </c>
      <c r="D2695" s="313">
        <v>5.0199999999999996</v>
      </c>
    </row>
    <row r="2696" spans="1:4" s="293" customFormat="1" ht="28.8" x14ac:dyDescent="0.3">
      <c r="A2696" s="310" t="s">
        <v>13975</v>
      </c>
      <c r="B2696" s="311" t="s">
        <v>23957</v>
      </c>
      <c r="C2696" s="312" t="s">
        <v>9</v>
      </c>
      <c r="D2696" s="313">
        <v>5.14</v>
      </c>
    </row>
    <row r="2697" spans="1:4" s="293" customFormat="1" ht="28.8" x14ac:dyDescent="0.3">
      <c r="A2697" s="310" t="s">
        <v>13976</v>
      </c>
      <c r="B2697" s="311" t="s">
        <v>23958</v>
      </c>
      <c r="C2697" s="312" t="s">
        <v>9</v>
      </c>
      <c r="D2697" s="313">
        <v>4.6100000000000003</v>
      </c>
    </row>
    <row r="2698" spans="1:4" s="293" customFormat="1" ht="28.8" x14ac:dyDescent="0.3">
      <c r="A2698" s="310" t="s">
        <v>13977</v>
      </c>
      <c r="B2698" s="311" t="s">
        <v>13978</v>
      </c>
      <c r="C2698" s="312" t="s">
        <v>9</v>
      </c>
      <c r="D2698" s="313">
        <v>37.090000000000003</v>
      </c>
    </row>
    <row r="2699" spans="1:4" s="293" customFormat="1" ht="28.8" x14ac:dyDescent="0.3">
      <c r="A2699" s="310" t="s">
        <v>13979</v>
      </c>
      <c r="B2699" s="311" t="s">
        <v>13980</v>
      </c>
      <c r="C2699" s="312" t="s">
        <v>9</v>
      </c>
      <c r="D2699" s="313">
        <v>2.85</v>
      </c>
    </row>
    <row r="2700" spans="1:4" s="293" customFormat="1" ht="28.8" x14ac:dyDescent="0.3">
      <c r="A2700" s="310" t="s">
        <v>13981</v>
      </c>
      <c r="B2700" s="311" t="s">
        <v>13982</v>
      </c>
      <c r="C2700" s="312" t="s">
        <v>9</v>
      </c>
      <c r="D2700" s="313">
        <v>5.25</v>
      </c>
    </row>
    <row r="2701" spans="1:4" s="293" customFormat="1" ht="28.8" x14ac:dyDescent="0.3">
      <c r="A2701" s="310" t="s">
        <v>13983</v>
      </c>
      <c r="B2701" s="311" t="s">
        <v>13984</v>
      </c>
      <c r="C2701" s="312" t="s">
        <v>9</v>
      </c>
      <c r="D2701" s="313">
        <v>9.01</v>
      </c>
    </row>
    <row r="2702" spans="1:4" s="293" customFormat="1" ht="28.8" x14ac:dyDescent="0.3">
      <c r="A2702" s="310" t="s">
        <v>13985</v>
      </c>
      <c r="B2702" s="311" t="s">
        <v>13986</v>
      </c>
      <c r="C2702" s="312" t="s">
        <v>9</v>
      </c>
      <c r="D2702" s="313">
        <v>13.12</v>
      </c>
    </row>
    <row r="2703" spans="1:4" s="293" customFormat="1" ht="28.8" x14ac:dyDescent="0.3">
      <c r="A2703" s="310" t="s">
        <v>13987</v>
      </c>
      <c r="B2703" s="311" t="s">
        <v>13988</v>
      </c>
      <c r="C2703" s="312" t="s">
        <v>9</v>
      </c>
      <c r="D2703" s="313">
        <v>114.24</v>
      </c>
    </row>
    <row r="2704" spans="1:4" s="293" customFormat="1" ht="28.8" x14ac:dyDescent="0.3">
      <c r="A2704" s="310" t="s">
        <v>13989</v>
      </c>
      <c r="B2704" s="311" t="s">
        <v>13990</v>
      </c>
      <c r="C2704" s="312" t="s">
        <v>8</v>
      </c>
      <c r="D2704" s="313">
        <v>231.86</v>
      </c>
    </row>
    <row r="2705" spans="1:4" s="293" customFormat="1" ht="28.8" x14ac:dyDescent="0.3">
      <c r="A2705" s="310" t="s">
        <v>13991</v>
      </c>
      <c r="B2705" s="311" t="s">
        <v>23959</v>
      </c>
      <c r="C2705" s="312" t="s">
        <v>16</v>
      </c>
      <c r="D2705" s="313">
        <v>61.96</v>
      </c>
    </row>
    <row r="2706" spans="1:4" s="293" customFormat="1" ht="28.8" x14ac:dyDescent="0.3">
      <c r="A2706" s="310" t="s">
        <v>13992</v>
      </c>
      <c r="B2706" s="311" t="s">
        <v>13993</v>
      </c>
      <c r="C2706" s="312" t="s">
        <v>9</v>
      </c>
      <c r="D2706" s="313">
        <v>32.299999999999997</v>
      </c>
    </row>
    <row r="2707" spans="1:4" s="293" customFormat="1" ht="28.8" x14ac:dyDescent="0.3">
      <c r="A2707" s="310" t="s">
        <v>13994</v>
      </c>
      <c r="B2707" s="311" t="s">
        <v>23960</v>
      </c>
      <c r="C2707" s="312" t="s">
        <v>16</v>
      </c>
      <c r="D2707" s="313">
        <v>8.0299999999999994</v>
      </c>
    </row>
    <row r="2708" spans="1:4" s="293" customFormat="1" ht="28.8" x14ac:dyDescent="0.3">
      <c r="A2708" s="310" t="s">
        <v>13995</v>
      </c>
      <c r="B2708" s="311" t="s">
        <v>23961</v>
      </c>
      <c r="C2708" s="312" t="s">
        <v>16</v>
      </c>
      <c r="D2708" s="313">
        <v>15.55</v>
      </c>
    </row>
    <row r="2709" spans="1:4" s="293" customFormat="1" ht="28.8" x14ac:dyDescent="0.3">
      <c r="A2709" s="310" t="s">
        <v>13996</v>
      </c>
      <c r="B2709" s="311" t="s">
        <v>13997</v>
      </c>
      <c r="C2709" s="312" t="s">
        <v>9</v>
      </c>
      <c r="D2709" s="313">
        <v>168.72</v>
      </c>
    </row>
    <row r="2710" spans="1:4" s="293" customFormat="1" x14ac:dyDescent="0.3">
      <c r="A2710" s="310" t="s">
        <v>13998</v>
      </c>
      <c r="B2710" s="311" t="s">
        <v>13999</v>
      </c>
      <c r="C2710" s="312" t="s">
        <v>9</v>
      </c>
      <c r="D2710" s="313">
        <v>7.75</v>
      </c>
    </row>
    <row r="2711" spans="1:4" s="293" customFormat="1" x14ac:dyDescent="0.3">
      <c r="A2711" s="310" t="s">
        <v>14000</v>
      </c>
      <c r="B2711" s="311" t="s">
        <v>14001</v>
      </c>
      <c r="C2711" s="312" t="s">
        <v>9</v>
      </c>
      <c r="D2711" s="313">
        <v>16.989999999999998</v>
      </c>
    </row>
    <row r="2712" spans="1:4" s="293" customFormat="1" x14ac:dyDescent="0.3">
      <c r="A2712" s="310" t="s">
        <v>14002</v>
      </c>
      <c r="B2712" s="311" t="s">
        <v>14003</v>
      </c>
      <c r="C2712" s="312" t="s">
        <v>9</v>
      </c>
      <c r="D2712" s="313">
        <v>33.979999999999997</v>
      </c>
    </row>
    <row r="2713" spans="1:4" s="293" customFormat="1" x14ac:dyDescent="0.3">
      <c r="A2713" s="310" t="s">
        <v>14004</v>
      </c>
      <c r="B2713" s="311" t="s">
        <v>23962</v>
      </c>
      <c r="C2713" s="312" t="s">
        <v>9</v>
      </c>
      <c r="D2713" s="313">
        <v>112.67</v>
      </c>
    </row>
    <row r="2714" spans="1:4" s="293" customFormat="1" x14ac:dyDescent="0.3">
      <c r="A2714" s="310" t="s">
        <v>14005</v>
      </c>
      <c r="B2714" s="311" t="s">
        <v>23963</v>
      </c>
      <c r="C2714" s="312" t="s">
        <v>9</v>
      </c>
      <c r="D2714" s="313">
        <v>71.989999999999995</v>
      </c>
    </row>
    <row r="2715" spans="1:4" s="293" customFormat="1" ht="28.8" x14ac:dyDescent="0.3">
      <c r="A2715" s="310" t="s">
        <v>14006</v>
      </c>
      <c r="B2715" s="311" t="s">
        <v>14007</v>
      </c>
      <c r="C2715" s="312" t="s">
        <v>9</v>
      </c>
      <c r="D2715" s="313">
        <v>76.78</v>
      </c>
    </row>
    <row r="2716" spans="1:4" s="293" customFormat="1" ht="28.8" x14ac:dyDescent="0.3">
      <c r="A2716" s="310" t="s">
        <v>14008</v>
      </c>
      <c r="B2716" s="311" t="s">
        <v>14009</v>
      </c>
      <c r="C2716" s="312" t="s">
        <v>9</v>
      </c>
      <c r="D2716" s="313">
        <v>132.99</v>
      </c>
    </row>
    <row r="2717" spans="1:4" s="293" customFormat="1" ht="43.2" x14ac:dyDescent="0.3">
      <c r="A2717" s="310" t="s">
        <v>14010</v>
      </c>
      <c r="B2717" s="311" t="s">
        <v>14011</v>
      </c>
      <c r="C2717" s="312" t="s">
        <v>9</v>
      </c>
      <c r="D2717" s="313">
        <v>139.26</v>
      </c>
    </row>
    <row r="2718" spans="1:4" s="293" customFormat="1" ht="43.2" x14ac:dyDescent="0.3">
      <c r="A2718" s="310" t="s">
        <v>14012</v>
      </c>
      <c r="B2718" s="311" t="s">
        <v>14013</v>
      </c>
      <c r="C2718" s="312" t="s">
        <v>9</v>
      </c>
      <c r="D2718" s="313">
        <v>140.69</v>
      </c>
    </row>
    <row r="2719" spans="1:4" s="293" customFormat="1" ht="43.2" x14ac:dyDescent="0.3">
      <c r="A2719" s="310" t="s">
        <v>14014</v>
      </c>
      <c r="B2719" s="311" t="s">
        <v>14015</v>
      </c>
      <c r="C2719" s="312" t="s">
        <v>9</v>
      </c>
      <c r="D2719" s="313">
        <v>90.26</v>
      </c>
    </row>
    <row r="2720" spans="1:4" s="293" customFormat="1" ht="28.8" x14ac:dyDescent="0.3">
      <c r="A2720" s="310" t="s">
        <v>14016</v>
      </c>
      <c r="B2720" s="311" t="s">
        <v>14017</v>
      </c>
      <c r="C2720" s="312" t="s">
        <v>9</v>
      </c>
      <c r="D2720" s="313">
        <v>115.23</v>
      </c>
    </row>
    <row r="2721" spans="1:4" s="293" customFormat="1" ht="28.8" x14ac:dyDescent="0.3">
      <c r="A2721" s="310" t="s">
        <v>14018</v>
      </c>
      <c r="B2721" s="311" t="s">
        <v>14019</v>
      </c>
      <c r="C2721" s="312" t="s">
        <v>9</v>
      </c>
      <c r="D2721" s="313">
        <v>78.45</v>
      </c>
    </row>
    <row r="2722" spans="1:4" s="293" customFormat="1" ht="43.2" x14ac:dyDescent="0.3">
      <c r="A2722" s="310" t="s">
        <v>14020</v>
      </c>
      <c r="B2722" s="311" t="s">
        <v>14021</v>
      </c>
      <c r="C2722" s="312" t="s">
        <v>9</v>
      </c>
      <c r="D2722" s="313">
        <v>157.26</v>
      </c>
    </row>
    <row r="2723" spans="1:4" s="293" customFormat="1" ht="28.8" x14ac:dyDescent="0.3">
      <c r="A2723" s="310" t="s">
        <v>14022</v>
      </c>
      <c r="B2723" s="311" t="s">
        <v>14023</v>
      </c>
      <c r="C2723" s="312" t="s">
        <v>9</v>
      </c>
      <c r="D2723" s="313">
        <v>156.76</v>
      </c>
    </row>
    <row r="2724" spans="1:4" s="293" customFormat="1" ht="43.2" x14ac:dyDescent="0.3">
      <c r="A2724" s="310" t="s">
        <v>14024</v>
      </c>
      <c r="B2724" s="311" t="s">
        <v>14025</v>
      </c>
      <c r="C2724" s="312" t="s">
        <v>9</v>
      </c>
      <c r="D2724" s="313">
        <v>159.21</v>
      </c>
    </row>
    <row r="2725" spans="1:4" s="293" customFormat="1" ht="43.2" x14ac:dyDescent="0.3">
      <c r="A2725" s="310" t="s">
        <v>14026</v>
      </c>
      <c r="B2725" s="311" t="s">
        <v>14027</v>
      </c>
      <c r="C2725" s="312" t="s">
        <v>9</v>
      </c>
      <c r="D2725" s="313">
        <v>174.51</v>
      </c>
    </row>
    <row r="2726" spans="1:4" s="293" customFormat="1" ht="43.2" x14ac:dyDescent="0.3">
      <c r="A2726" s="310" t="s">
        <v>14028</v>
      </c>
      <c r="B2726" s="311" t="s">
        <v>14029</v>
      </c>
      <c r="C2726" s="312" t="s">
        <v>9</v>
      </c>
      <c r="D2726" s="313">
        <v>76.87</v>
      </c>
    </row>
    <row r="2727" spans="1:4" s="293" customFormat="1" ht="43.2" x14ac:dyDescent="0.3">
      <c r="A2727" s="310" t="s">
        <v>14030</v>
      </c>
      <c r="B2727" s="311" t="s">
        <v>14031</v>
      </c>
      <c r="C2727" s="312" t="s">
        <v>9</v>
      </c>
      <c r="D2727" s="313">
        <v>120.17</v>
      </c>
    </row>
    <row r="2728" spans="1:4" s="293" customFormat="1" ht="43.2" x14ac:dyDescent="0.3">
      <c r="A2728" s="310" t="s">
        <v>14032</v>
      </c>
      <c r="B2728" s="311" t="s">
        <v>14033</v>
      </c>
      <c r="C2728" s="312" t="s">
        <v>9</v>
      </c>
      <c r="D2728" s="313">
        <v>91.57</v>
      </c>
    </row>
    <row r="2729" spans="1:4" s="293" customFormat="1" ht="43.2" x14ac:dyDescent="0.3">
      <c r="A2729" s="310" t="s">
        <v>14034</v>
      </c>
      <c r="B2729" s="311" t="s">
        <v>14035</v>
      </c>
      <c r="C2729" s="312" t="s">
        <v>9</v>
      </c>
      <c r="D2729" s="313">
        <v>268.07</v>
      </c>
    </row>
    <row r="2730" spans="1:4" s="293" customFormat="1" ht="43.2" x14ac:dyDescent="0.3">
      <c r="A2730" s="310" t="s">
        <v>14036</v>
      </c>
      <c r="B2730" s="311" t="s">
        <v>14037</v>
      </c>
      <c r="C2730" s="312" t="s">
        <v>9</v>
      </c>
      <c r="D2730" s="313">
        <v>127.09</v>
      </c>
    </row>
    <row r="2731" spans="1:4" s="293" customFormat="1" ht="43.2" x14ac:dyDescent="0.3">
      <c r="A2731" s="310" t="s">
        <v>14038</v>
      </c>
      <c r="B2731" s="311" t="s">
        <v>14039</v>
      </c>
      <c r="C2731" s="312" t="s">
        <v>9</v>
      </c>
      <c r="D2731" s="313">
        <v>128.63</v>
      </c>
    </row>
    <row r="2732" spans="1:4" s="293" customFormat="1" ht="43.2" x14ac:dyDescent="0.3">
      <c r="A2732" s="310" t="s">
        <v>14040</v>
      </c>
      <c r="B2732" s="311" t="s">
        <v>14041</v>
      </c>
      <c r="C2732" s="312" t="s">
        <v>9</v>
      </c>
      <c r="D2732" s="313">
        <v>75.78</v>
      </c>
    </row>
    <row r="2733" spans="1:4" s="293" customFormat="1" ht="28.8" x14ac:dyDescent="0.3">
      <c r="A2733" s="310" t="s">
        <v>14042</v>
      </c>
      <c r="B2733" s="311" t="s">
        <v>14043</v>
      </c>
      <c r="C2733" s="312" t="s">
        <v>9</v>
      </c>
      <c r="D2733" s="313">
        <v>96.88</v>
      </c>
    </row>
    <row r="2734" spans="1:4" s="293" customFormat="1" ht="28.8" x14ac:dyDescent="0.3">
      <c r="A2734" s="310" t="s">
        <v>14044</v>
      </c>
      <c r="B2734" s="311" t="s">
        <v>14045</v>
      </c>
      <c r="C2734" s="312" t="s">
        <v>9</v>
      </c>
      <c r="D2734" s="313">
        <v>121.11</v>
      </c>
    </row>
    <row r="2735" spans="1:4" s="293" customFormat="1" ht="28.8" x14ac:dyDescent="0.3">
      <c r="A2735" s="310" t="s">
        <v>14046</v>
      </c>
      <c r="B2735" s="311" t="s">
        <v>14047</v>
      </c>
      <c r="C2735" s="312" t="s">
        <v>9</v>
      </c>
      <c r="D2735" s="313">
        <v>480.28</v>
      </c>
    </row>
    <row r="2736" spans="1:4" s="293" customFormat="1" ht="28.8" x14ac:dyDescent="0.3">
      <c r="A2736" s="310" t="s">
        <v>14048</v>
      </c>
      <c r="B2736" s="311" t="s">
        <v>14049</v>
      </c>
      <c r="C2736" s="312" t="s">
        <v>9</v>
      </c>
      <c r="D2736" s="313">
        <v>62.02</v>
      </c>
    </row>
    <row r="2737" spans="1:4" s="293" customFormat="1" x14ac:dyDescent="0.3">
      <c r="A2737" s="310" t="s">
        <v>14050</v>
      </c>
      <c r="B2737" s="311" t="s">
        <v>14051</v>
      </c>
      <c r="C2737" s="312" t="s">
        <v>9</v>
      </c>
      <c r="D2737" s="313">
        <v>24.28</v>
      </c>
    </row>
    <row r="2738" spans="1:4" s="293" customFormat="1" ht="28.8" x14ac:dyDescent="0.3">
      <c r="A2738" s="310" t="s">
        <v>14052</v>
      </c>
      <c r="B2738" s="311" t="s">
        <v>14053</v>
      </c>
      <c r="C2738" s="312" t="s">
        <v>9</v>
      </c>
      <c r="D2738" s="313">
        <v>11.29</v>
      </c>
    </row>
    <row r="2739" spans="1:4" s="293" customFormat="1" x14ac:dyDescent="0.3">
      <c r="A2739" s="310" t="s">
        <v>14054</v>
      </c>
      <c r="B2739" s="311" t="s">
        <v>14055</v>
      </c>
      <c r="C2739" s="312" t="s">
        <v>9</v>
      </c>
      <c r="D2739" s="313">
        <v>41.86</v>
      </c>
    </row>
    <row r="2740" spans="1:4" s="293" customFormat="1" x14ac:dyDescent="0.3">
      <c r="A2740" s="310" t="s">
        <v>14056</v>
      </c>
      <c r="B2740" s="311" t="s">
        <v>14057</v>
      </c>
      <c r="C2740" s="312" t="s">
        <v>9</v>
      </c>
      <c r="D2740" s="313">
        <v>21.13</v>
      </c>
    </row>
    <row r="2741" spans="1:4" s="293" customFormat="1" x14ac:dyDescent="0.3">
      <c r="A2741" s="310" t="s">
        <v>14058</v>
      </c>
      <c r="B2741" s="311" t="s">
        <v>14059</v>
      </c>
      <c r="C2741" s="312" t="s">
        <v>9</v>
      </c>
      <c r="D2741" s="313">
        <v>18.559999999999999</v>
      </c>
    </row>
    <row r="2742" spans="1:4" s="293" customFormat="1" x14ac:dyDescent="0.3">
      <c r="A2742" s="310" t="s">
        <v>14060</v>
      </c>
      <c r="B2742" s="311" t="s">
        <v>14061</v>
      </c>
      <c r="C2742" s="312" t="s">
        <v>9</v>
      </c>
      <c r="D2742" s="313">
        <v>5.49</v>
      </c>
    </row>
    <row r="2743" spans="1:4" s="293" customFormat="1" x14ac:dyDescent="0.3">
      <c r="A2743" s="310" t="s">
        <v>14062</v>
      </c>
      <c r="B2743" s="311" t="s">
        <v>14063</v>
      </c>
      <c r="C2743" s="312" t="s">
        <v>9</v>
      </c>
      <c r="D2743" s="313">
        <v>20.02</v>
      </c>
    </row>
    <row r="2744" spans="1:4" s="293" customFormat="1" x14ac:dyDescent="0.3">
      <c r="A2744" s="310" t="s">
        <v>14064</v>
      </c>
      <c r="B2744" s="311" t="s">
        <v>14065</v>
      </c>
      <c r="C2744" s="312" t="s">
        <v>9</v>
      </c>
      <c r="D2744" s="313">
        <v>14.49</v>
      </c>
    </row>
    <row r="2745" spans="1:4" s="293" customFormat="1" x14ac:dyDescent="0.3">
      <c r="A2745" s="310" t="s">
        <v>14066</v>
      </c>
      <c r="B2745" s="311" t="s">
        <v>14067</v>
      </c>
      <c r="C2745" s="312" t="s">
        <v>9</v>
      </c>
      <c r="D2745" s="313">
        <v>4.3899999999999997</v>
      </c>
    </row>
    <row r="2746" spans="1:4" s="293" customFormat="1" x14ac:dyDescent="0.3">
      <c r="A2746" s="310" t="s">
        <v>14068</v>
      </c>
      <c r="B2746" s="311" t="s">
        <v>14069</v>
      </c>
      <c r="C2746" s="312" t="s">
        <v>9</v>
      </c>
      <c r="D2746" s="313">
        <v>31.35</v>
      </c>
    </row>
    <row r="2747" spans="1:4" s="293" customFormat="1" ht="28.8" x14ac:dyDescent="0.3">
      <c r="A2747" s="310" t="s">
        <v>14070</v>
      </c>
      <c r="B2747" s="311" t="s">
        <v>14071</v>
      </c>
      <c r="C2747" s="312" t="s">
        <v>9</v>
      </c>
      <c r="D2747" s="313">
        <v>4.53</v>
      </c>
    </row>
    <row r="2748" spans="1:4" s="293" customFormat="1" x14ac:dyDescent="0.3">
      <c r="A2748" s="310" t="s">
        <v>14072</v>
      </c>
      <c r="B2748" s="311" t="s">
        <v>18222</v>
      </c>
      <c r="C2748" s="312" t="s">
        <v>9</v>
      </c>
      <c r="D2748" s="313">
        <v>46.58</v>
      </c>
    </row>
    <row r="2749" spans="1:4" s="293" customFormat="1" x14ac:dyDescent="0.3">
      <c r="A2749" s="310" t="s">
        <v>14073</v>
      </c>
      <c r="B2749" s="311" t="s">
        <v>14074</v>
      </c>
      <c r="C2749" s="312" t="s">
        <v>9</v>
      </c>
      <c r="D2749" s="313">
        <v>19.149999999999999</v>
      </c>
    </row>
    <row r="2750" spans="1:4" s="293" customFormat="1" ht="28.8" x14ac:dyDescent="0.3">
      <c r="A2750" s="310" t="s">
        <v>14075</v>
      </c>
      <c r="B2750" s="311" t="s">
        <v>14076</v>
      </c>
      <c r="C2750" s="312" t="s">
        <v>9</v>
      </c>
      <c r="D2750" s="313">
        <v>123.17</v>
      </c>
    </row>
    <row r="2751" spans="1:4" s="293" customFormat="1" x14ac:dyDescent="0.3">
      <c r="A2751" s="310" t="s">
        <v>14077</v>
      </c>
      <c r="B2751" s="311" t="s">
        <v>14078</v>
      </c>
      <c r="C2751" s="312" t="s">
        <v>9</v>
      </c>
      <c r="D2751" s="313">
        <v>23.12</v>
      </c>
    </row>
    <row r="2752" spans="1:4" s="293" customFormat="1" ht="43.2" x14ac:dyDescent="0.3">
      <c r="A2752" s="310" t="s">
        <v>14079</v>
      </c>
      <c r="B2752" s="311" t="s">
        <v>14080</v>
      </c>
      <c r="C2752" s="312" t="s">
        <v>9</v>
      </c>
      <c r="D2752" s="313">
        <v>170.14</v>
      </c>
    </row>
    <row r="2753" spans="1:4" s="293" customFormat="1" x14ac:dyDescent="0.3">
      <c r="A2753" s="310" t="s">
        <v>14081</v>
      </c>
      <c r="B2753" s="311" t="s">
        <v>14082</v>
      </c>
      <c r="C2753" s="312" t="s">
        <v>9</v>
      </c>
      <c r="D2753" s="313">
        <v>5.54</v>
      </c>
    </row>
    <row r="2754" spans="1:4" s="293" customFormat="1" x14ac:dyDescent="0.3">
      <c r="A2754" s="310" t="s">
        <v>14083</v>
      </c>
      <c r="B2754" s="311" t="s">
        <v>14084</v>
      </c>
      <c r="C2754" s="312" t="s">
        <v>9</v>
      </c>
      <c r="D2754" s="313">
        <v>2.21</v>
      </c>
    </row>
    <row r="2755" spans="1:4" s="293" customFormat="1" ht="43.2" x14ac:dyDescent="0.3">
      <c r="A2755" s="310" t="s">
        <v>14085</v>
      </c>
      <c r="B2755" s="311" t="s">
        <v>14086</v>
      </c>
      <c r="C2755" s="312" t="s">
        <v>9</v>
      </c>
      <c r="D2755" s="313">
        <v>12.37</v>
      </c>
    </row>
    <row r="2756" spans="1:4" s="293" customFormat="1" x14ac:dyDescent="0.3">
      <c r="A2756" s="310" t="s">
        <v>14087</v>
      </c>
      <c r="B2756" s="311" t="s">
        <v>14088</v>
      </c>
      <c r="C2756" s="312" t="s">
        <v>9</v>
      </c>
      <c r="D2756" s="313">
        <v>31.24</v>
      </c>
    </row>
    <row r="2757" spans="1:4" s="293" customFormat="1" x14ac:dyDescent="0.3">
      <c r="A2757" s="310" t="s">
        <v>14089</v>
      </c>
      <c r="B2757" s="311" t="s">
        <v>14090</v>
      </c>
      <c r="C2757" s="312" t="s">
        <v>9</v>
      </c>
      <c r="D2757" s="313">
        <v>79.05</v>
      </c>
    </row>
    <row r="2758" spans="1:4" s="293" customFormat="1" ht="28.8" x14ac:dyDescent="0.3">
      <c r="A2758" s="310" t="s">
        <v>14091</v>
      </c>
      <c r="B2758" s="311" t="s">
        <v>14092</v>
      </c>
      <c r="C2758" s="312" t="s">
        <v>9</v>
      </c>
      <c r="D2758" s="313">
        <v>120.54</v>
      </c>
    </row>
    <row r="2759" spans="1:4" s="293" customFormat="1" ht="28.8" x14ac:dyDescent="0.3">
      <c r="A2759" s="310" t="s">
        <v>14093</v>
      </c>
      <c r="B2759" s="311" t="s">
        <v>14094</v>
      </c>
      <c r="C2759" s="312" t="s">
        <v>9</v>
      </c>
      <c r="D2759" s="313">
        <v>43.45</v>
      </c>
    </row>
    <row r="2760" spans="1:4" s="293" customFormat="1" ht="28.8" x14ac:dyDescent="0.3">
      <c r="A2760" s="310" t="s">
        <v>14095</v>
      </c>
      <c r="B2760" s="311" t="s">
        <v>23964</v>
      </c>
      <c r="C2760" s="312" t="s">
        <v>9</v>
      </c>
      <c r="D2760" s="313">
        <v>177.33</v>
      </c>
    </row>
    <row r="2761" spans="1:4" s="293" customFormat="1" ht="28.8" x14ac:dyDescent="0.3">
      <c r="A2761" s="310" t="s">
        <v>14096</v>
      </c>
      <c r="B2761" s="311" t="s">
        <v>23965</v>
      </c>
      <c r="C2761" s="312" t="s">
        <v>9</v>
      </c>
      <c r="D2761" s="313">
        <v>181.79</v>
      </c>
    </row>
    <row r="2762" spans="1:4" s="293" customFormat="1" ht="28.8" x14ac:dyDescent="0.3">
      <c r="A2762" s="310" t="s">
        <v>14097</v>
      </c>
      <c r="B2762" s="311" t="s">
        <v>23966</v>
      </c>
      <c r="C2762" s="312" t="s">
        <v>9</v>
      </c>
      <c r="D2762" s="313">
        <v>183.3</v>
      </c>
    </row>
    <row r="2763" spans="1:4" s="293" customFormat="1" ht="28.8" x14ac:dyDescent="0.3">
      <c r="A2763" s="310" t="s">
        <v>14098</v>
      </c>
      <c r="B2763" s="311" t="s">
        <v>23967</v>
      </c>
      <c r="C2763" s="312" t="s">
        <v>9</v>
      </c>
      <c r="D2763" s="313">
        <v>204.58</v>
      </c>
    </row>
    <row r="2764" spans="1:4" s="293" customFormat="1" ht="43.2" x14ac:dyDescent="0.3">
      <c r="A2764" s="310" t="s">
        <v>14099</v>
      </c>
      <c r="B2764" s="311" t="s">
        <v>23968</v>
      </c>
      <c r="C2764" s="312" t="s">
        <v>23231</v>
      </c>
      <c r="D2764" s="313">
        <v>211.39</v>
      </c>
    </row>
    <row r="2765" spans="1:4" s="293" customFormat="1" ht="43.2" x14ac:dyDescent="0.3">
      <c r="A2765" s="310" t="s">
        <v>14100</v>
      </c>
      <c r="B2765" s="311" t="s">
        <v>23969</v>
      </c>
      <c r="C2765" s="312" t="s">
        <v>23231</v>
      </c>
      <c r="D2765" s="313">
        <v>293.69</v>
      </c>
    </row>
    <row r="2766" spans="1:4" s="293" customFormat="1" x14ac:dyDescent="0.3">
      <c r="A2766" s="310" t="s">
        <v>14102</v>
      </c>
      <c r="B2766" s="311" t="s">
        <v>14103</v>
      </c>
      <c r="C2766" s="312" t="s">
        <v>9</v>
      </c>
      <c r="D2766" s="313">
        <v>2043.66</v>
      </c>
    </row>
    <row r="2767" spans="1:4" s="293" customFormat="1" x14ac:dyDescent="0.3">
      <c r="A2767" s="310" t="s">
        <v>14104</v>
      </c>
      <c r="B2767" s="311" t="s">
        <v>14105</v>
      </c>
      <c r="C2767" s="312" t="s">
        <v>9</v>
      </c>
      <c r="D2767" s="313">
        <v>2612.92</v>
      </c>
    </row>
    <row r="2768" spans="1:4" s="293" customFormat="1" x14ac:dyDescent="0.3">
      <c r="A2768" s="310" t="s">
        <v>14106</v>
      </c>
      <c r="B2768" s="311" t="s">
        <v>14107</v>
      </c>
      <c r="C2768" s="312" t="s">
        <v>9</v>
      </c>
      <c r="D2768" s="313">
        <v>1878.01</v>
      </c>
    </row>
    <row r="2769" spans="1:4" s="293" customFormat="1" x14ac:dyDescent="0.3">
      <c r="A2769" s="310" t="s">
        <v>14108</v>
      </c>
      <c r="B2769" s="311" t="s">
        <v>14109</v>
      </c>
      <c r="C2769" s="312" t="s">
        <v>9</v>
      </c>
      <c r="D2769" s="313">
        <v>1770.35</v>
      </c>
    </row>
    <row r="2770" spans="1:4" s="293" customFormat="1" x14ac:dyDescent="0.3">
      <c r="A2770" s="310" t="s">
        <v>14110</v>
      </c>
      <c r="B2770" s="311" t="s">
        <v>14111</v>
      </c>
      <c r="C2770" s="312" t="s">
        <v>9</v>
      </c>
      <c r="D2770" s="313">
        <v>960.85</v>
      </c>
    </row>
    <row r="2771" spans="1:4" s="293" customFormat="1" x14ac:dyDescent="0.3">
      <c r="A2771" s="310" t="s">
        <v>14112</v>
      </c>
      <c r="B2771" s="311" t="s">
        <v>14113</v>
      </c>
      <c r="C2771" s="312" t="s">
        <v>9</v>
      </c>
      <c r="D2771" s="313">
        <v>2474.0100000000002</v>
      </c>
    </row>
    <row r="2772" spans="1:4" s="293" customFormat="1" x14ac:dyDescent="0.3">
      <c r="A2772" s="310" t="s">
        <v>14114</v>
      </c>
      <c r="B2772" s="311" t="s">
        <v>14115</v>
      </c>
      <c r="C2772" s="312" t="s">
        <v>9</v>
      </c>
      <c r="D2772" s="313">
        <v>3050.81</v>
      </c>
    </row>
    <row r="2773" spans="1:4" s="293" customFormat="1" x14ac:dyDescent="0.3">
      <c r="A2773" s="310" t="s">
        <v>14116</v>
      </c>
      <c r="B2773" s="311" t="s">
        <v>14117</v>
      </c>
      <c r="C2773" s="312" t="s">
        <v>9</v>
      </c>
      <c r="D2773" s="313">
        <v>5410.48</v>
      </c>
    </row>
    <row r="2774" spans="1:4" s="293" customFormat="1" x14ac:dyDescent="0.3">
      <c r="A2774" s="310" t="s">
        <v>14118</v>
      </c>
      <c r="B2774" s="311" t="s">
        <v>14119</v>
      </c>
      <c r="C2774" s="312" t="s">
        <v>9</v>
      </c>
      <c r="D2774" s="313">
        <v>783.97</v>
      </c>
    </row>
    <row r="2775" spans="1:4" s="293" customFormat="1" x14ac:dyDescent="0.3">
      <c r="A2775" s="310" t="s">
        <v>14120</v>
      </c>
      <c r="B2775" s="311" t="s">
        <v>14121</v>
      </c>
      <c r="C2775" s="312" t="s">
        <v>9</v>
      </c>
      <c r="D2775" s="313">
        <v>1442.77</v>
      </c>
    </row>
    <row r="2776" spans="1:4" s="293" customFormat="1" ht="28.8" x14ac:dyDescent="0.3">
      <c r="A2776" s="310" t="s">
        <v>14122</v>
      </c>
      <c r="B2776" s="311" t="s">
        <v>23970</v>
      </c>
      <c r="C2776" s="312" t="s">
        <v>9</v>
      </c>
      <c r="D2776" s="313">
        <v>89.79</v>
      </c>
    </row>
    <row r="2777" spans="1:4" s="293" customFormat="1" x14ac:dyDescent="0.3">
      <c r="A2777" s="310" t="s">
        <v>14123</v>
      </c>
      <c r="B2777" s="311" t="s">
        <v>14124</v>
      </c>
      <c r="C2777" s="312" t="s">
        <v>9</v>
      </c>
      <c r="D2777" s="313">
        <v>21.09</v>
      </c>
    </row>
    <row r="2778" spans="1:4" s="293" customFormat="1" ht="43.2" x14ac:dyDescent="0.3">
      <c r="A2778" s="310" t="s">
        <v>14125</v>
      </c>
      <c r="B2778" s="311" t="s">
        <v>23971</v>
      </c>
      <c r="C2778" s="312" t="s">
        <v>16</v>
      </c>
      <c r="D2778" s="313">
        <v>4.42</v>
      </c>
    </row>
    <row r="2779" spans="1:4" s="293" customFormat="1" ht="43.2" x14ac:dyDescent="0.3">
      <c r="A2779" s="310" t="s">
        <v>14126</v>
      </c>
      <c r="B2779" s="311" t="s">
        <v>23972</v>
      </c>
      <c r="C2779" s="312" t="s">
        <v>16</v>
      </c>
      <c r="D2779" s="313">
        <v>5.81</v>
      </c>
    </row>
    <row r="2780" spans="1:4" s="293" customFormat="1" ht="43.2" x14ac:dyDescent="0.3">
      <c r="A2780" s="310" t="s">
        <v>14127</v>
      </c>
      <c r="B2780" s="311" t="s">
        <v>23973</v>
      </c>
      <c r="C2780" s="312" t="s">
        <v>16</v>
      </c>
      <c r="D2780" s="313">
        <v>6.79</v>
      </c>
    </row>
    <row r="2781" spans="1:4" s="293" customFormat="1" ht="43.2" x14ac:dyDescent="0.3">
      <c r="A2781" s="310" t="s">
        <v>14128</v>
      </c>
      <c r="B2781" s="311" t="s">
        <v>23974</v>
      </c>
      <c r="C2781" s="312" t="s">
        <v>14129</v>
      </c>
      <c r="D2781" s="313">
        <v>571.53</v>
      </c>
    </row>
    <row r="2782" spans="1:4" s="293" customFormat="1" x14ac:dyDescent="0.3">
      <c r="A2782" s="310" t="s">
        <v>14130</v>
      </c>
      <c r="B2782" s="311" t="s">
        <v>14131</v>
      </c>
      <c r="C2782" s="312" t="s">
        <v>9</v>
      </c>
      <c r="D2782" s="313">
        <v>78.37</v>
      </c>
    </row>
    <row r="2783" spans="1:4" s="293" customFormat="1" x14ac:dyDescent="0.3">
      <c r="A2783" s="310" t="s">
        <v>14132</v>
      </c>
      <c r="B2783" s="311" t="s">
        <v>14133</v>
      </c>
      <c r="C2783" s="312" t="s">
        <v>18</v>
      </c>
      <c r="D2783" s="313">
        <v>108.99</v>
      </c>
    </row>
    <row r="2784" spans="1:4" s="293" customFormat="1" ht="28.8" x14ac:dyDescent="0.3">
      <c r="A2784" s="310" t="s">
        <v>14134</v>
      </c>
      <c r="B2784" s="311" t="s">
        <v>14135</v>
      </c>
      <c r="C2784" s="312" t="s">
        <v>9</v>
      </c>
      <c r="D2784" s="313">
        <v>9.66</v>
      </c>
    </row>
    <row r="2785" spans="1:4" s="293" customFormat="1" ht="28.8" x14ac:dyDescent="0.3">
      <c r="A2785" s="310" t="s">
        <v>14136</v>
      </c>
      <c r="B2785" s="311" t="s">
        <v>14137</v>
      </c>
      <c r="C2785" s="312" t="s">
        <v>9</v>
      </c>
      <c r="D2785" s="313">
        <v>6.86</v>
      </c>
    </row>
    <row r="2786" spans="1:4" s="293" customFormat="1" x14ac:dyDescent="0.3">
      <c r="A2786" s="310" t="s">
        <v>14138</v>
      </c>
      <c r="B2786" s="311" t="s">
        <v>14139</v>
      </c>
      <c r="C2786" s="312" t="s">
        <v>14140</v>
      </c>
      <c r="D2786" s="313">
        <v>183.68</v>
      </c>
    </row>
    <row r="2787" spans="1:4" s="293" customFormat="1" x14ac:dyDescent="0.3">
      <c r="A2787" s="310" t="s">
        <v>14141</v>
      </c>
      <c r="B2787" s="311" t="s">
        <v>14142</v>
      </c>
      <c r="C2787" s="312" t="s">
        <v>14140</v>
      </c>
      <c r="D2787" s="313">
        <v>368.16</v>
      </c>
    </row>
    <row r="2788" spans="1:4" s="293" customFormat="1" x14ac:dyDescent="0.3">
      <c r="A2788" s="310" t="s">
        <v>14143</v>
      </c>
      <c r="B2788" s="311" t="s">
        <v>14144</v>
      </c>
      <c r="C2788" s="312" t="s">
        <v>9</v>
      </c>
      <c r="D2788" s="313">
        <v>120.92</v>
      </c>
    </row>
    <row r="2789" spans="1:4" s="293" customFormat="1" ht="28.8" x14ac:dyDescent="0.3">
      <c r="A2789" s="310" t="s">
        <v>14145</v>
      </c>
      <c r="B2789" s="311" t="s">
        <v>14146</v>
      </c>
      <c r="C2789" s="312" t="s">
        <v>9</v>
      </c>
      <c r="D2789" s="313">
        <v>80.42</v>
      </c>
    </row>
    <row r="2790" spans="1:4" s="293" customFormat="1" x14ac:dyDescent="0.3">
      <c r="A2790" s="310" t="s">
        <v>14147</v>
      </c>
      <c r="B2790" s="311" t="s">
        <v>14148</v>
      </c>
      <c r="C2790" s="312" t="s">
        <v>16</v>
      </c>
      <c r="D2790" s="313">
        <v>0.42</v>
      </c>
    </row>
    <row r="2791" spans="1:4" s="293" customFormat="1" ht="28.8" x14ac:dyDescent="0.3">
      <c r="A2791" s="310" t="s">
        <v>14149</v>
      </c>
      <c r="B2791" s="311" t="s">
        <v>14150</v>
      </c>
      <c r="C2791" s="312" t="s">
        <v>16</v>
      </c>
      <c r="D2791" s="313">
        <v>3.72</v>
      </c>
    </row>
    <row r="2792" spans="1:4" s="293" customFormat="1" x14ac:dyDescent="0.3">
      <c r="A2792" s="310" t="s">
        <v>14151</v>
      </c>
      <c r="B2792" s="311" t="s">
        <v>14152</v>
      </c>
      <c r="C2792" s="312" t="s">
        <v>9</v>
      </c>
      <c r="D2792" s="313">
        <v>0.87</v>
      </c>
    </row>
    <row r="2793" spans="1:4" s="293" customFormat="1" ht="28.8" x14ac:dyDescent="0.3">
      <c r="A2793" s="310" t="s">
        <v>14153</v>
      </c>
      <c r="B2793" s="311" t="s">
        <v>23975</v>
      </c>
      <c r="C2793" s="312" t="s">
        <v>9</v>
      </c>
      <c r="D2793" s="313">
        <v>46.21</v>
      </c>
    </row>
    <row r="2794" spans="1:4" s="293" customFormat="1" ht="28.8" x14ac:dyDescent="0.3">
      <c r="A2794" s="310" t="s">
        <v>14154</v>
      </c>
      <c r="B2794" s="311" t="s">
        <v>14155</v>
      </c>
      <c r="C2794" s="312" t="s">
        <v>9</v>
      </c>
      <c r="D2794" s="313">
        <v>32128.45</v>
      </c>
    </row>
    <row r="2795" spans="1:4" s="293" customFormat="1" ht="28.8" x14ac:dyDescent="0.3">
      <c r="A2795" s="310" t="s">
        <v>14156</v>
      </c>
      <c r="B2795" s="311" t="s">
        <v>14157</v>
      </c>
      <c r="C2795" s="312" t="s">
        <v>9</v>
      </c>
      <c r="D2795" s="313">
        <v>16488.849999999999</v>
      </c>
    </row>
    <row r="2796" spans="1:4" s="293" customFormat="1" ht="43.2" x14ac:dyDescent="0.3">
      <c r="A2796" s="310" t="s">
        <v>14158</v>
      </c>
      <c r="B2796" s="311" t="s">
        <v>14159</v>
      </c>
      <c r="C2796" s="312" t="s">
        <v>9</v>
      </c>
      <c r="D2796" s="313">
        <v>14897.64</v>
      </c>
    </row>
    <row r="2797" spans="1:4" s="293" customFormat="1" ht="43.2" x14ac:dyDescent="0.3">
      <c r="A2797" s="310" t="s">
        <v>14160</v>
      </c>
      <c r="B2797" s="311" t="s">
        <v>23976</v>
      </c>
      <c r="C2797" s="312" t="s">
        <v>9</v>
      </c>
      <c r="D2797" s="313">
        <v>20464.439999999999</v>
      </c>
    </row>
    <row r="2798" spans="1:4" s="293" customFormat="1" ht="28.8" x14ac:dyDescent="0.3">
      <c r="A2798" s="310" t="s">
        <v>14161</v>
      </c>
      <c r="B2798" s="311" t="s">
        <v>14162</v>
      </c>
      <c r="C2798" s="312" t="s">
        <v>23231</v>
      </c>
      <c r="D2798" s="313">
        <v>32088.57</v>
      </c>
    </row>
    <row r="2799" spans="1:4" s="293" customFormat="1" ht="28.8" x14ac:dyDescent="0.3">
      <c r="A2799" s="310" t="s">
        <v>14163</v>
      </c>
      <c r="B2799" s="311" t="s">
        <v>14164</v>
      </c>
      <c r="C2799" s="312" t="s">
        <v>9</v>
      </c>
      <c r="D2799" s="313">
        <v>43308.94</v>
      </c>
    </row>
    <row r="2800" spans="1:4" s="293" customFormat="1" ht="28.8" x14ac:dyDescent="0.3">
      <c r="A2800" s="310" t="s">
        <v>14165</v>
      </c>
      <c r="B2800" s="311" t="s">
        <v>14166</v>
      </c>
      <c r="C2800" s="312" t="s">
        <v>9</v>
      </c>
      <c r="D2800" s="313">
        <v>2058.67</v>
      </c>
    </row>
    <row r="2801" spans="1:4" s="293" customFormat="1" ht="28.8" x14ac:dyDescent="0.3">
      <c r="A2801" s="310" t="s">
        <v>14167</v>
      </c>
      <c r="B2801" s="311" t="s">
        <v>14168</v>
      </c>
      <c r="C2801" s="312" t="s">
        <v>9</v>
      </c>
      <c r="D2801" s="313">
        <v>38004.51</v>
      </c>
    </row>
    <row r="2802" spans="1:4" s="293" customFormat="1" ht="28.8" x14ac:dyDescent="0.3">
      <c r="A2802" s="310" t="s">
        <v>14169</v>
      </c>
      <c r="B2802" s="311" t="s">
        <v>14170</v>
      </c>
      <c r="C2802" s="312" t="s">
        <v>9</v>
      </c>
      <c r="D2802" s="313">
        <v>58256.56</v>
      </c>
    </row>
    <row r="2803" spans="1:4" s="293" customFormat="1" ht="28.8" x14ac:dyDescent="0.3">
      <c r="A2803" s="310" t="s">
        <v>14171</v>
      </c>
      <c r="B2803" s="311" t="s">
        <v>14172</v>
      </c>
      <c r="C2803" s="312" t="s">
        <v>9</v>
      </c>
      <c r="D2803" s="313">
        <v>71650.91</v>
      </c>
    </row>
    <row r="2804" spans="1:4" s="293" customFormat="1" ht="28.8" x14ac:dyDescent="0.3">
      <c r="A2804" s="310" t="s">
        <v>14173</v>
      </c>
      <c r="B2804" s="311" t="s">
        <v>14174</v>
      </c>
      <c r="C2804" s="312" t="s">
        <v>9</v>
      </c>
      <c r="D2804" s="313">
        <v>125725.72</v>
      </c>
    </row>
    <row r="2805" spans="1:4" s="293" customFormat="1" ht="43.2" x14ac:dyDescent="0.3">
      <c r="A2805" s="310" t="s">
        <v>14175</v>
      </c>
      <c r="B2805" s="311" t="s">
        <v>14176</v>
      </c>
      <c r="C2805" s="312" t="s">
        <v>9</v>
      </c>
      <c r="D2805" s="313">
        <v>329296.06</v>
      </c>
    </row>
    <row r="2806" spans="1:4" s="293" customFormat="1" ht="43.2" x14ac:dyDescent="0.3">
      <c r="A2806" s="310" t="s">
        <v>14177</v>
      </c>
      <c r="B2806" s="311" t="s">
        <v>14178</v>
      </c>
      <c r="C2806" s="312" t="s">
        <v>9</v>
      </c>
      <c r="D2806" s="313">
        <v>528.01</v>
      </c>
    </row>
    <row r="2807" spans="1:4" s="293" customFormat="1" ht="28.8" x14ac:dyDescent="0.3">
      <c r="A2807" s="310" t="s">
        <v>14179</v>
      </c>
      <c r="B2807" s="311" t="s">
        <v>14180</v>
      </c>
      <c r="C2807" s="312" t="s">
        <v>9</v>
      </c>
      <c r="D2807" s="313">
        <v>436.33</v>
      </c>
    </row>
    <row r="2808" spans="1:4" s="293" customFormat="1" ht="28.8" x14ac:dyDescent="0.3">
      <c r="A2808" s="310" t="s">
        <v>14181</v>
      </c>
      <c r="B2808" s="311" t="s">
        <v>14182</v>
      </c>
      <c r="C2808" s="312" t="s">
        <v>9</v>
      </c>
      <c r="D2808" s="313">
        <v>523.37</v>
      </c>
    </row>
    <row r="2809" spans="1:4" s="293" customFormat="1" ht="28.8" x14ac:dyDescent="0.3">
      <c r="A2809" s="310" t="s">
        <v>14183</v>
      </c>
      <c r="B2809" s="311" t="s">
        <v>14184</v>
      </c>
      <c r="C2809" s="312" t="s">
        <v>9</v>
      </c>
      <c r="D2809" s="313">
        <v>437.93</v>
      </c>
    </row>
    <row r="2810" spans="1:4" s="293" customFormat="1" ht="28.8" x14ac:dyDescent="0.3">
      <c r="A2810" s="310" t="s">
        <v>14185</v>
      </c>
      <c r="B2810" s="311" t="s">
        <v>14186</v>
      </c>
      <c r="C2810" s="312" t="s">
        <v>9</v>
      </c>
      <c r="D2810" s="313">
        <v>671.05</v>
      </c>
    </row>
    <row r="2811" spans="1:4" s="293" customFormat="1" ht="28.8" x14ac:dyDescent="0.3">
      <c r="A2811" s="310" t="s">
        <v>14187</v>
      </c>
      <c r="B2811" s="311" t="s">
        <v>14188</v>
      </c>
      <c r="C2811" s="312" t="s">
        <v>9</v>
      </c>
      <c r="D2811" s="313">
        <v>210.31</v>
      </c>
    </row>
    <row r="2812" spans="1:4" s="293" customFormat="1" ht="28.8" x14ac:dyDescent="0.3">
      <c r="A2812" s="310" t="s">
        <v>14189</v>
      </c>
      <c r="B2812" s="311" t="s">
        <v>23977</v>
      </c>
      <c r="C2812" s="312" t="s">
        <v>9</v>
      </c>
      <c r="D2812" s="313">
        <v>242.43</v>
      </c>
    </row>
    <row r="2813" spans="1:4" s="293" customFormat="1" ht="28.8" x14ac:dyDescent="0.3">
      <c r="A2813" s="310" t="s">
        <v>14190</v>
      </c>
      <c r="B2813" s="311" t="s">
        <v>23978</v>
      </c>
      <c r="C2813" s="312" t="s">
        <v>9</v>
      </c>
      <c r="D2813" s="313">
        <v>424.51</v>
      </c>
    </row>
    <row r="2814" spans="1:4" s="293" customFormat="1" ht="28.8" x14ac:dyDescent="0.3">
      <c r="A2814" s="310" t="s">
        <v>14191</v>
      </c>
      <c r="B2814" s="311" t="s">
        <v>14192</v>
      </c>
      <c r="C2814" s="312" t="s">
        <v>9</v>
      </c>
      <c r="D2814" s="313">
        <v>355.24</v>
      </c>
    </row>
    <row r="2815" spans="1:4" s="293" customFormat="1" ht="43.2" x14ac:dyDescent="0.3">
      <c r="A2815" s="310" t="s">
        <v>14193</v>
      </c>
      <c r="B2815" s="311" t="s">
        <v>23979</v>
      </c>
      <c r="C2815" s="312" t="s">
        <v>9</v>
      </c>
      <c r="D2815" s="313">
        <v>310.43</v>
      </c>
    </row>
    <row r="2816" spans="1:4" s="293" customFormat="1" ht="28.8" x14ac:dyDescent="0.3">
      <c r="A2816" s="310" t="s">
        <v>14194</v>
      </c>
      <c r="B2816" s="311" t="s">
        <v>14195</v>
      </c>
      <c r="C2816" s="312" t="s">
        <v>9</v>
      </c>
      <c r="D2816" s="313">
        <v>8257.14</v>
      </c>
    </row>
    <row r="2817" spans="1:4" s="293" customFormat="1" ht="43.2" x14ac:dyDescent="0.3">
      <c r="A2817" s="310" t="s">
        <v>14196</v>
      </c>
      <c r="B2817" s="311" t="s">
        <v>23980</v>
      </c>
      <c r="C2817" s="312" t="s">
        <v>9</v>
      </c>
      <c r="D2817" s="313">
        <v>16.02</v>
      </c>
    </row>
    <row r="2818" spans="1:4" s="293" customFormat="1" ht="43.2" x14ac:dyDescent="0.3">
      <c r="A2818" s="310" t="s">
        <v>14197</v>
      </c>
      <c r="B2818" s="311" t="s">
        <v>23981</v>
      </c>
      <c r="C2818" s="312" t="s">
        <v>9</v>
      </c>
      <c r="D2818" s="313">
        <v>25.9</v>
      </c>
    </row>
    <row r="2819" spans="1:4" s="293" customFormat="1" ht="43.2" x14ac:dyDescent="0.3">
      <c r="A2819" s="310" t="s">
        <v>14198</v>
      </c>
      <c r="B2819" s="311" t="s">
        <v>23982</v>
      </c>
      <c r="C2819" s="312" t="s">
        <v>9</v>
      </c>
      <c r="D2819" s="313">
        <v>88.97</v>
      </c>
    </row>
    <row r="2820" spans="1:4" s="293" customFormat="1" ht="57.6" x14ac:dyDescent="0.3">
      <c r="A2820" s="310" t="s">
        <v>14199</v>
      </c>
      <c r="B2820" s="311" t="s">
        <v>23983</v>
      </c>
      <c r="C2820" s="312" t="s">
        <v>9</v>
      </c>
      <c r="D2820" s="313">
        <v>130.37</v>
      </c>
    </row>
    <row r="2821" spans="1:4" s="293" customFormat="1" ht="43.2" x14ac:dyDescent="0.3">
      <c r="A2821" s="310" t="s">
        <v>14200</v>
      </c>
      <c r="B2821" s="311" t="s">
        <v>23984</v>
      </c>
      <c r="C2821" s="312" t="s">
        <v>9</v>
      </c>
      <c r="D2821" s="313">
        <v>113.23</v>
      </c>
    </row>
    <row r="2822" spans="1:4" s="293" customFormat="1" ht="57.6" x14ac:dyDescent="0.3">
      <c r="A2822" s="310" t="s">
        <v>14201</v>
      </c>
      <c r="B2822" s="311" t="s">
        <v>23985</v>
      </c>
      <c r="C2822" s="312" t="s">
        <v>9</v>
      </c>
      <c r="D2822" s="313">
        <v>155.27000000000001</v>
      </c>
    </row>
    <row r="2823" spans="1:4" s="293" customFormat="1" ht="43.2" x14ac:dyDescent="0.3">
      <c r="A2823" s="310" t="s">
        <v>14202</v>
      </c>
      <c r="B2823" s="311" t="s">
        <v>23986</v>
      </c>
      <c r="C2823" s="312" t="s">
        <v>9</v>
      </c>
      <c r="D2823" s="313">
        <v>442.64</v>
      </c>
    </row>
    <row r="2824" spans="1:4" s="293" customFormat="1" ht="43.2" x14ac:dyDescent="0.3">
      <c r="A2824" s="310" t="s">
        <v>14203</v>
      </c>
      <c r="B2824" s="311" t="s">
        <v>23987</v>
      </c>
      <c r="C2824" s="312" t="s">
        <v>9</v>
      </c>
      <c r="D2824" s="313">
        <v>633.20000000000005</v>
      </c>
    </row>
    <row r="2825" spans="1:4" s="293" customFormat="1" ht="43.2" x14ac:dyDescent="0.3">
      <c r="A2825" s="310" t="s">
        <v>14204</v>
      </c>
      <c r="B2825" s="311" t="s">
        <v>14205</v>
      </c>
      <c r="C2825" s="312" t="s">
        <v>9</v>
      </c>
      <c r="D2825" s="313">
        <v>3474.22</v>
      </c>
    </row>
    <row r="2826" spans="1:4" s="293" customFormat="1" ht="57.6" x14ac:dyDescent="0.3">
      <c r="A2826" s="310" t="s">
        <v>14206</v>
      </c>
      <c r="B2826" s="311" t="s">
        <v>23988</v>
      </c>
      <c r="C2826" s="312" t="s">
        <v>9</v>
      </c>
      <c r="D2826" s="313">
        <v>5760.51</v>
      </c>
    </row>
    <row r="2827" spans="1:4" s="293" customFormat="1" ht="43.2" x14ac:dyDescent="0.3">
      <c r="A2827" s="310" t="s">
        <v>14207</v>
      </c>
      <c r="B2827" s="311" t="s">
        <v>23989</v>
      </c>
      <c r="C2827" s="312" t="s">
        <v>9</v>
      </c>
      <c r="D2827" s="313">
        <v>6720.34</v>
      </c>
    </row>
    <row r="2828" spans="1:4" s="293" customFormat="1" x14ac:dyDescent="0.3">
      <c r="A2828" s="310" t="s">
        <v>14208</v>
      </c>
      <c r="B2828" s="311" t="s">
        <v>14209</v>
      </c>
      <c r="C2828" s="312" t="s">
        <v>9</v>
      </c>
      <c r="D2828" s="313">
        <v>43.14</v>
      </c>
    </row>
    <row r="2829" spans="1:4" s="293" customFormat="1" x14ac:dyDescent="0.3">
      <c r="A2829" s="310" t="s">
        <v>14210</v>
      </c>
      <c r="B2829" s="311" t="s">
        <v>14211</v>
      </c>
      <c r="C2829" s="312" t="s">
        <v>9</v>
      </c>
      <c r="D2829" s="313">
        <v>47.36</v>
      </c>
    </row>
    <row r="2830" spans="1:4" s="293" customFormat="1" x14ac:dyDescent="0.3">
      <c r="A2830" s="310" t="s">
        <v>14212</v>
      </c>
      <c r="B2830" s="311" t="s">
        <v>14213</v>
      </c>
      <c r="C2830" s="312" t="s">
        <v>9</v>
      </c>
      <c r="D2830" s="313">
        <v>51.59</v>
      </c>
    </row>
    <row r="2831" spans="1:4" s="293" customFormat="1" ht="28.8" x14ac:dyDescent="0.3">
      <c r="A2831" s="310" t="s">
        <v>14214</v>
      </c>
      <c r="B2831" s="311" t="s">
        <v>23990</v>
      </c>
      <c r="C2831" s="312" t="s">
        <v>9</v>
      </c>
      <c r="D2831" s="313">
        <v>131.88999999999999</v>
      </c>
    </row>
    <row r="2832" spans="1:4" s="293" customFormat="1" x14ac:dyDescent="0.3">
      <c r="A2832" s="310" t="s">
        <v>14215</v>
      </c>
      <c r="B2832" s="311" t="s">
        <v>14216</v>
      </c>
      <c r="C2832" s="312" t="s">
        <v>9</v>
      </c>
      <c r="D2832" s="313">
        <v>59.22</v>
      </c>
    </row>
    <row r="2833" spans="1:4" s="293" customFormat="1" x14ac:dyDescent="0.3">
      <c r="A2833" s="310" t="s">
        <v>14217</v>
      </c>
      <c r="B2833" s="311" t="s">
        <v>14218</v>
      </c>
      <c r="C2833" s="312" t="s">
        <v>9</v>
      </c>
      <c r="D2833" s="313">
        <v>65.67</v>
      </c>
    </row>
    <row r="2834" spans="1:4" s="293" customFormat="1" ht="28.8" x14ac:dyDescent="0.3">
      <c r="A2834" s="310" t="s">
        <v>14219</v>
      </c>
      <c r="B2834" s="311" t="s">
        <v>14220</v>
      </c>
      <c r="C2834" s="312" t="s">
        <v>9</v>
      </c>
      <c r="D2834" s="313">
        <v>70.849999999999994</v>
      </c>
    </row>
    <row r="2835" spans="1:4" s="293" customFormat="1" x14ac:dyDescent="0.3">
      <c r="A2835" s="310" t="s">
        <v>14221</v>
      </c>
      <c r="B2835" s="311" t="s">
        <v>14222</v>
      </c>
      <c r="C2835" s="312" t="s">
        <v>9</v>
      </c>
      <c r="D2835" s="313">
        <v>1530.26</v>
      </c>
    </row>
    <row r="2836" spans="1:4" s="293" customFormat="1" x14ac:dyDescent="0.3">
      <c r="A2836" s="310" t="s">
        <v>14223</v>
      </c>
      <c r="B2836" s="311" t="s">
        <v>14224</v>
      </c>
      <c r="C2836" s="312" t="s">
        <v>9</v>
      </c>
      <c r="D2836" s="313">
        <v>12.01</v>
      </c>
    </row>
    <row r="2837" spans="1:4" s="293" customFormat="1" x14ac:dyDescent="0.3">
      <c r="A2837" s="310" t="s">
        <v>14225</v>
      </c>
      <c r="B2837" s="311" t="s">
        <v>23991</v>
      </c>
      <c r="C2837" s="312" t="s">
        <v>9</v>
      </c>
      <c r="D2837" s="313">
        <v>14.5</v>
      </c>
    </row>
    <row r="2838" spans="1:4" s="293" customFormat="1" ht="28.8" x14ac:dyDescent="0.3">
      <c r="A2838" s="310" t="s">
        <v>14226</v>
      </c>
      <c r="B2838" s="311" t="s">
        <v>14227</v>
      </c>
      <c r="C2838" s="312" t="s">
        <v>9</v>
      </c>
      <c r="D2838" s="313">
        <v>310.54000000000002</v>
      </c>
    </row>
    <row r="2839" spans="1:4" s="293" customFormat="1" ht="28.8" x14ac:dyDescent="0.3">
      <c r="A2839" s="310" t="s">
        <v>14228</v>
      </c>
      <c r="B2839" s="311" t="s">
        <v>14229</v>
      </c>
      <c r="C2839" s="312" t="s">
        <v>9</v>
      </c>
      <c r="D2839" s="313">
        <v>362.49</v>
      </c>
    </row>
    <row r="2840" spans="1:4" s="293" customFormat="1" ht="28.8" x14ac:dyDescent="0.3">
      <c r="A2840" s="310" t="s">
        <v>14230</v>
      </c>
      <c r="B2840" s="311" t="s">
        <v>14231</v>
      </c>
      <c r="C2840" s="312" t="s">
        <v>9</v>
      </c>
      <c r="D2840" s="313">
        <v>285.47000000000003</v>
      </c>
    </row>
    <row r="2841" spans="1:4" s="293" customFormat="1" x14ac:dyDescent="0.3">
      <c r="A2841" s="310" t="s">
        <v>14232</v>
      </c>
      <c r="B2841" s="311" t="s">
        <v>14233</v>
      </c>
      <c r="C2841" s="312" t="s">
        <v>9</v>
      </c>
      <c r="D2841" s="313">
        <v>30.14</v>
      </c>
    </row>
    <row r="2842" spans="1:4" s="293" customFormat="1" x14ac:dyDescent="0.3">
      <c r="A2842" s="310" t="s">
        <v>14234</v>
      </c>
      <c r="B2842" s="311" t="s">
        <v>14235</v>
      </c>
      <c r="C2842" s="312" t="s">
        <v>9</v>
      </c>
      <c r="D2842" s="313">
        <v>63.28</v>
      </c>
    </row>
    <row r="2843" spans="1:4" s="293" customFormat="1" x14ac:dyDescent="0.3">
      <c r="A2843" s="310" t="s">
        <v>14236</v>
      </c>
      <c r="B2843" s="311" t="s">
        <v>14237</v>
      </c>
      <c r="C2843" s="312" t="s">
        <v>9</v>
      </c>
      <c r="D2843" s="313">
        <v>97.31</v>
      </c>
    </row>
    <row r="2844" spans="1:4" s="293" customFormat="1" x14ac:dyDescent="0.3">
      <c r="A2844" s="310" t="s">
        <v>14238</v>
      </c>
      <c r="B2844" s="311" t="s">
        <v>14239</v>
      </c>
      <c r="C2844" s="312" t="s">
        <v>9</v>
      </c>
      <c r="D2844" s="313">
        <v>140.16</v>
      </c>
    </row>
    <row r="2845" spans="1:4" s="293" customFormat="1" x14ac:dyDescent="0.3">
      <c r="A2845" s="310" t="s">
        <v>14240</v>
      </c>
      <c r="B2845" s="311" t="s">
        <v>14241</v>
      </c>
      <c r="C2845" s="312" t="s">
        <v>9</v>
      </c>
      <c r="D2845" s="313">
        <v>770.12</v>
      </c>
    </row>
    <row r="2846" spans="1:4" s="293" customFormat="1" x14ac:dyDescent="0.3">
      <c r="A2846" s="310" t="s">
        <v>14242</v>
      </c>
      <c r="B2846" s="311" t="s">
        <v>14243</v>
      </c>
      <c r="C2846" s="312" t="s">
        <v>9</v>
      </c>
      <c r="D2846" s="313">
        <v>315.25</v>
      </c>
    </row>
    <row r="2847" spans="1:4" s="293" customFormat="1" x14ac:dyDescent="0.3">
      <c r="A2847" s="310" t="s">
        <v>14244</v>
      </c>
      <c r="B2847" s="311" t="s">
        <v>14245</v>
      </c>
      <c r="C2847" s="312" t="s">
        <v>9</v>
      </c>
      <c r="D2847" s="313">
        <v>187.56</v>
      </c>
    </row>
    <row r="2848" spans="1:4" s="293" customFormat="1" x14ac:dyDescent="0.3">
      <c r="A2848" s="310" t="s">
        <v>14246</v>
      </c>
      <c r="B2848" s="311" t="s">
        <v>14247</v>
      </c>
      <c r="C2848" s="312" t="s">
        <v>9</v>
      </c>
      <c r="D2848" s="313">
        <v>316.64</v>
      </c>
    </row>
    <row r="2849" spans="1:4" s="293" customFormat="1" ht="28.8" x14ac:dyDescent="0.3">
      <c r="A2849" s="310" t="s">
        <v>14248</v>
      </c>
      <c r="B2849" s="311" t="s">
        <v>14249</v>
      </c>
      <c r="C2849" s="312" t="s">
        <v>9</v>
      </c>
      <c r="D2849" s="313">
        <v>707.69</v>
      </c>
    </row>
    <row r="2850" spans="1:4" s="293" customFormat="1" ht="28.8" x14ac:dyDescent="0.3">
      <c r="A2850" s="310" t="s">
        <v>14250</v>
      </c>
      <c r="B2850" s="311" t="s">
        <v>23992</v>
      </c>
      <c r="C2850" s="312" t="s">
        <v>9</v>
      </c>
      <c r="D2850" s="313">
        <v>427.16</v>
      </c>
    </row>
    <row r="2851" spans="1:4" s="293" customFormat="1" ht="28.8" x14ac:dyDescent="0.3">
      <c r="A2851" s="310" t="s">
        <v>14251</v>
      </c>
      <c r="B2851" s="311" t="s">
        <v>23993</v>
      </c>
      <c r="C2851" s="312" t="s">
        <v>9</v>
      </c>
      <c r="D2851" s="313">
        <v>296.06</v>
      </c>
    </row>
    <row r="2852" spans="1:4" s="293" customFormat="1" ht="28.8" x14ac:dyDescent="0.3">
      <c r="A2852" s="310" t="s">
        <v>14252</v>
      </c>
      <c r="B2852" s="311" t="s">
        <v>14253</v>
      </c>
      <c r="C2852" s="312" t="s">
        <v>9</v>
      </c>
      <c r="D2852" s="313">
        <v>2186.96</v>
      </c>
    </row>
    <row r="2853" spans="1:4" s="293" customFormat="1" ht="28.8" x14ac:dyDescent="0.3">
      <c r="A2853" s="310" t="s">
        <v>14254</v>
      </c>
      <c r="B2853" s="311" t="s">
        <v>14255</v>
      </c>
      <c r="C2853" s="312" t="s">
        <v>9</v>
      </c>
      <c r="D2853" s="313">
        <v>429.93</v>
      </c>
    </row>
    <row r="2854" spans="1:4" s="293" customFormat="1" ht="28.8" x14ac:dyDescent="0.3">
      <c r="A2854" s="310" t="s">
        <v>14256</v>
      </c>
      <c r="B2854" s="311" t="s">
        <v>14257</v>
      </c>
      <c r="C2854" s="312" t="s">
        <v>9</v>
      </c>
      <c r="D2854" s="313">
        <v>1207.74</v>
      </c>
    </row>
    <row r="2855" spans="1:4" s="293" customFormat="1" ht="28.8" x14ac:dyDescent="0.3">
      <c r="A2855" s="310" t="s">
        <v>14258</v>
      </c>
      <c r="B2855" s="311" t="s">
        <v>14259</v>
      </c>
      <c r="C2855" s="312" t="s">
        <v>9</v>
      </c>
      <c r="D2855" s="313">
        <v>1615.1</v>
      </c>
    </row>
    <row r="2856" spans="1:4" s="293" customFormat="1" ht="28.8" x14ac:dyDescent="0.3">
      <c r="A2856" s="310" t="s">
        <v>14260</v>
      </c>
      <c r="B2856" s="311" t="s">
        <v>14261</v>
      </c>
      <c r="C2856" s="312" t="s">
        <v>9</v>
      </c>
      <c r="D2856" s="313">
        <v>409.06</v>
      </c>
    </row>
    <row r="2857" spans="1:4" s="293" customFormat="1" ht="28.8" x14ac:dyDescent="0.3">
      <c r="A2857" s="310" t="s">
        <v>14262</v>
      </c>
      <c r="B2857" s="311" t="s">
        <v>14263</v>
      </c>
      <c r="C2857" s="312" t="s">
        <v>9</v>
      </c>
      <c r="D2857" s="313">
        <v>506.5</v>
      </c>
    </row>
    <row r="2858" spans="1:4" s="293" customFormat="1" ht="28.8" x14ac:dyDescent="0.3">
      <c r="A2858" s="310" t="s">
        <v>14264</v>
      </c>
      <c r="B2858" s="311" t="s">
        <v>14265</v>
      </c>
      <c r="C2858" s="312" t="s">
        <v>9</v>
      </c>
      <c r="D2858" s="313">
        <v>1239.3800000000001</v>
      </c>
    </row>
    <row r="2859" spans="1:4" s="293" customFormat="1" ht="28.8" x14ac:dyDescent="0.3">
      <c r="A2859" s="310" t="s">
        <v>14266</v>
      </c>
      <c r="B2859" s="311" t="s">
        <v>14267</v>
      </c>
      <c r="C2859" s="312" t="s">
        <v>9</v>
      </c>
      <c r="D2859" s="313">
        <v>1631.68</v>
      </c>
    </row>
    <row r="2860" spans="1:4" s="293" customFormat="1" ht="28.8" x14ac:dyDescent="0.3">
      <c r="A2860" s="310" t="s">
        <v>14268</v>
      </c>
      <c r="B2860" s="311" t="s">
        <v>14269</v>
      </c>
      <c r="C2860" s="312" t="s">
        <v>9</v>
      </c>
      <c r="D2860" s="313">
        <v>3722.19</v>
      </c>
    </row>
    <row r="2861" spans="1:4" s="293" customFormat="1" ht="28.8" x14ac:dyDescent="0.3">
      <c r="A2861" s="310" t="s">
        <v>14270</v>
      </c>
      <c r="B2861" s="311" t="s">
        <v>14271</v>
      </c>
      <c r="C2861" s="312" t="s">
        <v>9</v>
      </c>
      <c r="D2861" s="313">
        <v>4298.79</v>
      </c>
    </row>
    <row r="2862" spans="1:4" s="293" customFormat="1" ht="28.8" x14ac:dyDescent="0.3">
      <c r="A2862" s="310" t="s">
        <v>14272</v>
      </c>
      <c r="B2862" s="311" t="s">
        <v>14273</v>
      </c>
      <c r="C2862" s="312" t="s">
        <v>9</v>
      </c>
      <c r="D2862" s="313">
        <v>8702.01</v>
      </c>
    </row>
    <row r="2863" spans="1:4" s="293" customFormat="1" ht="28.8" x14ac:dyDescent="0.3">
      <c r="A2863" s="310" t="s">
        <v>14274</v>
      </c>
      <c r="B2863" s="311" t="s">
        <v>14275</v>
      </c>
      <c r="C2863" s="312" t="s">
        <v>9</v>
      </c>
      <c r="D2863" s="313">
        <v>321</v>
      </c>
    </row>
    <row r="2864" spans="1:4" s="293" customFormat="1" ht="28.8" x14ac:dyDescent="0.3">
      <c r="A2864" s="310" t="s">
        <v>14276</v>
      </c>
      <c r="B2864" s="311" t="s">
        <v>14277</v>
      </c>
      <c r="C2864" s="312" t="s">
        <v>9</v>
      </c>
      <c r="D2864" s="313">
        <v>726.13</v>
      </c>
    </row>
    <row r="2865" spans="1:4" s="293" customFormat="1" ht="28.8" x14ac:dyDescent="0.3">
      <c r="A2865" s="310" t="s">
        <v>14278</v>
      </c>
      <c r="B2865" s="311" t="s">
        <v>14279</v>
      </c>
      <c r="C2865" s="312" t="s">
        <v>9</v>
      </c>
      <c r="D2865" s="313">
        <v>999.2</v>
      </c>
    </row>
    <row r="2866" spans="1:4" s="293" customFormat="1" ht="43.2" x14ac:dyDescent="0.3">
      <c r="A2866" s="310" t="s">
        <v>14280</v>
      </c>
      <c r="B2866" s="311" t="s">
        <v>14281</v>
      </c>
      <c r="C2866" s="312" t="s">
        <v>9</v>
      </c>
      <c r="D2866" s="313">
        <v>1767.05</v>
      </c>
    </row>
    <row r="2867" spans="1:4" s="293" customFormat="1" x14ac:dyDescent="0.3">
      <c r="A2867" s="310" t="s">
        <v>14282</v>
      </c>
      <c r="B2867" s="311" t="s">
        <v>14283</v>
      </c>
      <c r="C2867" s="312" t="s">
        <v>9</v>
      </c>
      <c r="D2867" s="313">
        <v>5276.82</v>
      </c>
    </row>
    <row r="2868" spans="1:4" s="293" customFormat="1" ht="28.8" x14ac:dyDescent="0.3">
      <c r="A2868" s="310" t="s">
        <v>14284</v>
      </c>
      <c r="B2868" s="311" t="s">
        <v>14285</v>
      </c>
      <c r="C2868" s="312" t="s">
        <v>9</v>
      </c>
      <c r="D2868" s="313">
        <v>6835.28</v>
      </c>
    </row>
    <row r="2869" spans="1:4" s="293" customFormat="1" x14ac:dyDescent="0.3">
      <c r="A2869" s="310" t="s">
        <v>14286</v>
      </c>
      <c r="B2869" s="311" t="s">
        <v>14287</v>
      </c>
      <c r="C2869" s="312" t="s">
        <v>9</v>
      </c>
      <c r="D2869" s="313">
        <v>10052.07</v>
      </c>
    </row>
    <row r="2870" spans="1:4" s="293" customFormat="1" ht="28.8" x14ac:dyDescent="0.3">
      <c r="A2870" s="310" t="s">
        <v>14288</v>
      </c>
      <c r="B2870" s="311" t="s">
        <v>14289</v>
      </c>
      <c r="C2870" s="312" t="s">
        <v>9</v>
      </c>
      <c r="D2870" s="313">
        <v>9217.85</v>
      </c>
    </row>
    <row r="2871" spans="1:4" s="293" customFormat="1" ht="28.8" x14ac:dyDescent="0.3">
      <c r="A2871" s="310" t="s">
        <v>14290</v>
      </c>
      <c r="B2871" s="311" t="s">
        <v>14291</v>
      </c>
      <c r="C2871" s="312" t="s">
        <v>9</v>
      </c>
      <c r="D2871" s="313">
        <v>4639.47</v>
      </c>
    </row>
    <row r="2872" spans="1:4" s="293" customFormat="1" ht="28.8" x14ac:dyDescent="0.3">
      <c r="A2872" s="310" t="s">
        <v>14292</v>
      </c>
      <c r="B2872" s="311" t="s">
        <v>14293</v>
      </c>
      <c r="C2872" s="312" t="s">
        <v>9</v>
      </c>
      <c r="D2872" s="313">
        <v>2121.0500000000002</v>
      </c>
    </row>
    <row r="2873" spans="1:4" s="293" customFormat="1" ht="28.8" x14ac:dyDescent="0.3">
      <c r="A2873" s="310" t="s">
        <v>14294</v>
      </c>
      <c r="B2873" s="311" t="s">
        <v>14295</v>
      </c>
      <c r="C2873" s="312" t="s">
        <v>9</v>
      </c>
      <c r="D2873" s="313">
        <v>1887.84</v>
      </c>
    </row>
    <row r="2874" spans="1:4" s="293" customFormat="1" ht="28.8" x14ac:dyDescent="0.3">
      <c r="A2874" s="310" t="s">
        <v>14296</v>
      </c>
      <c r="B2874" s="311" t="s">
        <v>14297</v>
      </c>
      <c r="C2874" s="312" t="s">
        <v>9</v>
      </c>
      <c r="D2874" s="313">
        <v>1316.01</v>
      </c>
    </row>
    <row r="2875" spans="1:4" s="293" customFormat="1" ht="28.8" x14ac:dyDescent="0.3">
      <c r="A2875" s="310" t="s">
        <v>14298</v>
      </c>
      <c r="B2875" s="311" t="s">
        <v>14299</v>
      </c>
      <c r="C2875" s="312" t="s">
        <v>9</v>
      </c>
      <c r="D2875" s="313">
        <v>1897.22</v>
      </c>
    </row>
    <row r="2876" spans="1:4" s="293" customFormat="1" ht="28.8" x14ac:dyDescent="0.3">
      <c r="A2876" s="310" t="s">
        <v>14300</v>
      </c>
      <c r="B2876" s="311" t="s">
        <v>14301</v>
      </c>
      <c r="C2876" s="312" t="s">
        <v>9</v>
      </c>
      <c r="D2876" s="313">
        <v>1744.6</v>
      </c>
    </row>
    <row r="2877" spans="1:4" s="293" customFormat="1" ht="28.8" x14ac:dyDescent="0.3">
      <c r="A2877" s="310" t="s">
        <v>14302</v>
      </c>
      <c r="B2877" s="311" t="s">
        <v>14303</v>
      </c>
      <c r="C2877" s="312" t="s">
        <v>9</v>
      </c>
      <c r="D2877" s="313">
        <v>2454.08</v>
      </c>
    </row>
    <row r="2878" spans="1:4" s="293" customFormat="1" x14ac:dyDescent="0.3">
      <c r="A2878" s="310" t="s">
        <v>14304</v>
      </c>
      <c r="B2878" s="311" t="s">
        <v>23994</v>
      </c>
      <c r="C2878" s="312" t="s">
        <v>9</v>
      </c>
      <c r="D2878" s="313">
        <v>49.6</v>
      </c>
    </row>
    <row r="2879" spans="1:4" s="293" customFormat="1" x14ac:dyDescent="0.3">
      <c r="A2879" s="310" t="s">
        <v>14305</v>
      </c>
      <c r="B2879" s="311" t="s">
        <v>23995</v>
      </c>
      <c r="C2879" s="312" t="s">
        <v>9</v>
      </c>
      <c r="D2879" s="313">
        <v>48.81</v>
      </c>
    </row>
    <row r="2880" spans="1:4" s="293" customFormat="1" x14ac:dyDescent="0.3">
      <c r="A2880" s="310" t="s">
        <v>14306</v>
      </c>
      <c r="B2880" s="311" t="s">
        <v>14307</v>
      </c>
      <c r="C2880" s="312" t="s">
        <v>9</v>
      </c>
      <c r="D2880" s="313">
        <v>29.29</v>
      </c>
    </row>
    <row r="2881" spans="1:4" s="293" customFormat="1" x14ac:dyDescent="0.3">
      <c r="A2881" s="310" t="s">
        <v>14308</v>
      </c>
      <c r="B2881" s="311" t="s">
        <v>14309</v>
      </c>
      <c r="C2881" s="312" t="s">
        <v>9</v>
      </c>
      <c r="D2881" s="313">
        <v>112.18</v>
      </c>
    </row>
    <row r="2882" spans="1:4" s="293" customFormat="1" x14ac:dyDescent="0.3">
      <c r="A2882" s="310" t="s">
        <v>14310</v>
      </c>
      <c r="B2882" s="311" t="s">
        <v>14311</v>
      </c>
      <c r="C2882" s="312" t="s">
        <v>9</v>
      </c>
      <c r="D2882" s="313">
        <v>161.63</v>
      </c>
    </row>
    <row r="2883" spans="1:4" s="293" customFormat="1" ht="43.2" x14ac:dyDescent="0.3">
      <c r="A2883" s="310" t="s">
        <v>14312</v>
      </c>
      <c r="B2883" s="311" t="s">
        <v>23996</v>
      </c>
      <c r="C2883" s="312" t="s">
        <v>9</v>
      </c>
      <c r="D2883" s="313">
        <v>9287.7900000000009</v>
      </c>
    </row>
    <row r="2884" spans="1:4" s="293" customFormat="1" x14ac:dyDescent="0.3">
      <c r="A2884" s="310" t="s">
        <v>14313</v>
      </c>
      <c r="B2884" s="311" t="s">
        <v>23997</v>
      </c>
      <c r="C2884" s="312" t="s">
        <v>9</v>
      </c>
      <c r="D2884" s="313">
        <v>13.22</v>
      </c>
    </row>
    <row r="2885" spans="1:4" s="293" customFormat="1" ht="28.8" x14ac:dyDescent="0.3">
      <c r="A2885" s="310" t="s">
        <v>14314</v>
      </c>
      <c r="B2885" s="311" t="s">
        <v>23998</v>
      </c>
      <c r="C2885" s="312" t="s">
        <v>9</v>
      </c>
      <c r="D2885" s="313">
        <v>10.31</v>
      </c>
    </row>
    <row r="2886" spans="1:4" s="293" customFormat="1" ht="28.8" x14ac:dyDescent="0.3">
      <c r="A2886" s="310" t="s">
        <v>14315</v>
      </c>
      <c r="B2886" s="311" t="s">
        <v>23999</v>
      </c>
      <c r="C2886" s="312" t="s">
        <v>9</v>
      </c>
      <c r="D2886" s="313">
        <v>802.33</v>
      </c>
    </row>
    <row r="2887" spans="1:4" s="293" customFormat="1" ht="28.8" x14ac:dyDescent="0.3">
      <c r="A2887" s="310" t="s">
        <v>14316</v>
      </c>
      <c r="B2887" s="311" t="s">
        <v>14317</v>
      </c>
      <c r="C2887" s="312" t="s">
        <v>9</v>
      </c>
      <c r="D2887" s="313">
        <v>159.55000000000001</v>
      </c>
    </row>
    <row r="2888" spans="1:4" s="293" customFormat="1" ht="28.8" x14ac:dyDescent="0.3">
      <c r="A2888" s="310" t="s">
        <v>14318</v>
      </c>
      <c r="B2888" s="311" t="s">
        <v>14319</v>
      </c>
      <c r="C2888" s="312" t="s">
        <v>9</v>
      </c>
      <c r="D2888" s="313">
        <v>116.13</v>
      </c>
    </row>
    <row r="2889" spans="1:4" s="293" customFormat="1" x14ac:dyDescent="0.3">
      <c r="A2889" s="310" t="s">
        <v>14320</v>
      </c>
      <c r="B2889" s="311" t="s">
        <v>14321</v>
      </c>
      <c r="C2889" s="312" t="s">
        <v>9</v>
      </c>
      <c r="D2889" s="313">
        <v>143.88</v>
      </c>
    </row>
    <row r="2890" spans="1:4" s="293" customFormat="1" ht="28.8" x14ac:dyDescent="0.3">
      <c r="A2890" s="310" t="s">
        <v>14322</v>
      </c>
      <c r="B2890" s="311" t="s">
        <v>14323</v>
      </c>
      <c r="C2890" s="312" t="s">
        <v>9</v>
      </c>
      <c r="D2890" s="313">
        <v>45.74</v>
      </c>
    </row>
    <row r="2891" spans="1:4" s="293" customFormat="1" ht="28.8" x14ac:dyDescent="0.3">
      <c r="A2891" s="310" t="s">
        <v>14324</v>
      </c>
      <c r="B2891" s="311" t="s">
        <v>24000</v>
      </c>
      <c r="C2891" s="312" t="s">
        <v>9</v>
      </c>
      <c r="D2891" s="313">
        <v>594.20000000000005</v>
      </c>
    </row>
    <row r="2892" spans="1:4" s="293" customFormat="1" ht="43.2" x14ac:dyDescent="0.3">
      <c r="A2892" s="310" t="s">
        <v>14325</v>
      </c>
      <c r="B2892" s="311" t="s">
        <v>24001</v>
      </c>
      <c r="C2892" s="312" t="s">
        <v>9</v>
      </c>
      <c r="D2892" s="313">
        <v>409.51</v>
      </c>
    </row>
    <row r="2893" spans="1:4" s="293" customFormat="1" ht="28.8" x14ac:dyDescent="0.3">
      <c r="A2893" s="310" t="s">
        <v>14326</v>
      </c>
      <c r="B2893" s="311" t="s">
        <v>24002</v>
      </c>
      <c r="C2893" s="312" t="s">
        <v>9</v>
      </c>
      <c r="D2893" s="313">
        <v>31.03</v>
      </c>
    </row>
    <row r="2894" spans="1:4" s="293" customFormat="1" ht="28.8" x14ac:dyDescent="0.3">
      <c r="A2894" s="310" t="s">
        <v>14327</v>
      </c>
      <c r="B2894" s="311" t="s">
        <v>24003</v>
      </c>
      <c r="C2894" s="312" t="s">
        <v>9</v>
      </c>
      <c r="D2894" s="313">
        <v>129.22999999999999</v>
      </c>
    </row>
    <row r="2895" spans="1:4" s="293" customFormat="1" ht="43.2" x14ac:dyDescent="0.3">
      <c r="A2895" s="310" t="s">
        <v>14328</v>
      </c>
      <c r="B2895" s="311" t="s">
        <v>14329</v>
      </c>
      <c r="C2895" s="312" t="s">
        <v>9</v>
      </c>
      <c r="D2895" s="313">
        <v>88.16</v>
      </c>
    </row>
    <row r="2896" spans="1:4" s="293" customFormat="1" ht="28.8" x14ac:dyDescent="0.3">
      <c r="A2896" s="310" t="s">
        <v>14330</v>
      </c>
      <c r="B2896" s="311" t="s">
        <v>14331</v>
      </c>
      <c r="C2896" s="312" t="s">
        <v>9</v>
      </c>
      <c r="D2896" s="313">
        <v>102.48</v>
      </c>
    </row>
    <row r="2897" spans="1:4" s="293" customFormat="1" ht="28.8" x14ac:dyDescent="0.3">
      <c r="A2897" s="310" t="s">
        <v>14332</v>
      </c>
      <c r="B2897" s="311" t="s">
        <v>14333</v>
      </c>
      <c r="C2897" s="312" t="s">
        <v>9</v>
      </c>
      <c r="D2897" s="313">
        <v>144.44999999999999</v>
      </c>
    </row>
    <row r="2898" spans="1:4" s="293" customFormat="1" ht="28.8" x14ac:dyDescent="0.3">
      <c r="A2898" s="310" t="s">
        <v>14334</v>
      </c>
      <c r="B2898" s="311" t="s">
        <v>14335</v>
      </c>
      <c r="C2898" s="312" t="s">
        <v>9</v>
      </c>
      <c r="D2898" s="313">
        <v>179.34</v>
      </c>
    </row>
    <row r="2899" spans="1:4" s="293" customFormat="1" ht="28.8" x14ac:dyDescent="0.3">
      <c r="A2899" s="310" t="s">
        <v>14336</v>
      </c>
      <c r="B2899" s="311" t="s">
        <v>14337</v>
      </c>
      <c r="C2899" s="312" t="s">
        <v>9</v>
      </c>
      <c r="D2899" s="313">
        <v>575.04</v>
      </c>
    </row>
    <row r="2900" spans="1:4" s="293" customFormat="1" ht="28.8" x14ac:dyDescent="0.3">
      <c r="A2900" s="310" t="s">
        <v>14338</v>
      </c>
      <c r="B2900" s="311" t="s">
        <v>14339</v>
      </c>
      <c r="C2900" s="312" t="s">
        <v>9</v>
      </c>
      <c r="D2900" s="313">
        <v>88.93</v>
      </c>
    </row>
    <row r="2901" spans="1:4" s="293" customFormat="1" ht="28.8" x14ac:dyDescent="0.3">
      <c r="A2901" s="310" t="s">
        <v>14340</v>
      </c>
      <c r="B2901" s="311" t="s">
        <v>14341</v>
      </c>
      <c r="C2901" s="312" t="s">
        <v>9</v>
      </c>
      <c r="D2901" s="313">
        <v>83</v>
      </c>
    </row>
    <row r="2902" spans="1:4" s="293" customFormat="1" ht="28.8" x14ac:dyDescent="0.3">
      <c r="A2902" s="310" t="s">
        <v>14342</v>
      </c>
      <c r="B2902" s="311" t="s">
        <v>14343</v>
      </c>
      <c r="C2902" s="312" t="s">
        <v>9</v>
      </c>
      <c r="D2902" s="313">
        <v>124.59</v>
      </c>
    </row>
    <row r="2903" spans="1:4" s="293" customFormat="1" ht="28.8" x14ac:dyDescent="0.3">
      <c r="A2903" s="310" t="s">
        <v>14344</v>
      </c>
      <c r="B2903" s="311" t="s">
        <v>14345</v>
      </c>
      <c r="C2903" s="312" t="s">
        <v>9</v>
      </c>
      <c r="D2903" s="313">
        <v>150.03</v>
      </c>
    </row>
    <row r="2904" spans="1:4" s="293" customFormat="1" ht="28.8" x14ac:dyDescent="0.3">
      <c r="A2904" s="310" t="s">
        <v>14346</v>
      </c>
      <c r="B2904" s="311" t="s">
        <v>14347</v>
      </c>
      <c r="C2904" s="312" t="s">
        <v>9</v>
      </c>
      <c r="D2904" s="313">
        <v>86.8</v>
      </c>
    </row>
    <row r="2905" spans="1:4" s="293" customFormat="1" ht="28.8" x14ac:dyDescent="0.3">
      <c r="A2905" s="310" t="s">
        <v>14348</v>
      </c>
      <c r="B2905" s="311" t="s">
        <v>14349</v>
      </c>
      <c r="C2905" s="312" t="s">
        <v>9</v>
      </c>
      <c r="D2905" s="313">
        <v>42.8</v>
      </c>
    </row>
    <row r="2906" spans="1:4" s="293" customFormat="1" ht="28.8" x14ac:dyDescent="0.3">
      <c r="A2906" s="310" t="s">
        <v>14350</v>
      </c>
      <c r="B2906" s="311" t="s">
        <v>14351</v>
      </c>
      <c r="C2906" s="312" t="s">
        <v>9</v>
      </c>
      <c r="D2906" s="313">
        <v>50.64</v>
      </c>
    </row>
    <row r="2907" spans="1:4" s="293" customFormat="1" ht="28.8" x14ac:dyDescent="0.3">
      <c r="A2907" s="310" t="s">
        <v>14352</v>
      </c>
      <c r="B2907" s="311" t="s">
        <v>14353</v>
      </c>
      <c r="C2907" s="312" t="s">
        <v>9</v>
      </c>
      <c r="D2907" s="313">
        <v>40.67</v>
      </c>
    </row>
    <row r="2908" spans="1:4" s="293" customFormat="1" ht="28.8" x14ac:dyDescent="0.3">
      <c r="A2908" s="310" t="s">
        <v>14354</v>
      </c>
      <c r="B2908" s="311" t="s">
        <v>14355</v>
      </c>
      <c r="C2908" s="312" t="s">
        <v>9</v>
      </c>
      <c r="D2908" s="313">
        <v>53.31</v>
      </c>
    </row>
    <row r="2909" spans="1:4" s="293" customFormat="1" ht="28.8" x14ac:dyDescent="0.3">
      <c r="A2909" s="310" t="s">
        <v>14356</v>
      </c>
      <c r="B2909" s="311" t="s">
        <v>24004</v>
      </c>
      <c r="C2909" s="312" t="s">
        <v>9</v>
      </c>
      <c r="D2909" s="313">
        <v>31.3</v>
      </c>
    </row>
    <row r="2910" spans="1:4" s="293" customFormat="1" x14ac:dyDescent="0.3">
      <c r="A2910" s="310" t="s">
        <v>14357</v>
      </c>
      <c r="B2910" s="311" t="s">
        <v>14358</v>
      </c>
      <c r="C2910" s="312" t="s">
        <v>9</v>
      </c>
      <c r="D2910" s="313">
        <v>358.62</v>
      </c>
    </row>
    <row r="2911" spans="1:4" s="293" customFormat="1" x14ac:dyDescent="0.3">
      <c r="A2911" s="310" t="s">
        <v>14359</v>
      </c>
      <c r="B2911" s="311" t="s">
        <v>14360</v>
      </c>
      <c r="C2911" s="312" t="s">
        <v>9</v>
      </c>
      <c r="D2911" s="313">
        <v>101.67</v>
      </c>
    </row>
    <row r="2912" spans="1:4" s="293" customFormat="1" ht="28.8" x14ac:dyDescent="0.3">
      <c r="A2912" s="310" t="s">
        <v>14361</v>
      </c>
      <c r="B2912" s="311" t="s">
        <v>14362</v>
      </c>
      <c r="C2912" s="312" t="s">
        <v>9</v>
      </c>
      <c r="D2912" s="313">
        <v>266.66000000000003</v>
      </c>
    </row>
    <row r="2913" spans="1:4" s="293" customFormat="1" x14ac:dyDescent="0.3">
      <c r="A2913" s="310" t="s">
        <v>14363</v>
      </c>
      <c r="B2913" s="311" t="s">
        <v>14364</v>
      </c>
      <c r="C2913" s="312" t="s">
        <v>9</v>
      </c>
      <c r="D2913" s="313">
        <v>103.93</v>
      </c>
    </row>
    <row r="2914" spans="1:4" s="293" customFormat="1" ht="28.8" x14ac:dyDescent="0.3">
      <c r="A2914" s="310" t="s">
        <v>14365</v>
      </c>
      <c r="B2914" s="311" t="s">
        <v>24005</v>
      </c>
      <c r="C2914" s="312" t="s">
        <v>9</v>
      </c>
      <c r="D2914" s="313">
        <v>284.68</v>
      </c>
    </row>
    <row r="2915" spans="1:4" s="293" customFormat="1" x14ac:dyDescent="0.3">
      <c r="A2915" s="310" t="s">
        <v>14366</v>
      </c>
      <c r="B2915" s="311" t="s">
        <v>14367</v>
      </c>
      <c r="C2915" s="312" t="s">
        <v>9</v>
      </c>
      <c r="D2915" s="313">
        <v>308.45999999999998</v>
      </c>
    </row>
    <row r="2916" spans="1:4" s="293" customFormat="1" x14ac:dyDescent="0.3">
      <c r="A2916" s="310" t="s">
        <v>14368</v>
      </c>
      <c r="B2916" s="311" t="s">
        <v>14369</v>
      </c>
      <c r="C2916" s="312" t="s">
        <v>9</v>
      </c>
      <c r="D2916" s="313">
        <v>304.43</v>
      </c>
    </row>
    <row r="2917" spans="1:4" s="293" customFormat="1" x14ac:dyDescent="0.3">
      <c r="A2917" s="310" t="s">
        <v>14370</v>
      </c>
      <c r="B2917" s="311" t="s">
        <v>14371</v>
      </c>
      <c r="C2917" s="312" t="s">
        <v>9</v>
      </c>
      <c r="D2917" s="313">
        <v>400.08</v>
      </c>
    </row>
    <row r="2918" spans="1:4" s="293" customFormat="1" x14ac:dyDescent="0.3">
      <c r="A2918" s="310" t="s">
        <v>14372</v>
      </c>
      <c r="B2918" s="311" t="s">
        <v>14373</v>
      </c>
      <c r="C2918" s="312" t="s">
        <v>9</v>
      </c>
      <c r="D2918" s="313">
        <v>553.01</v>
      </c>
    </row>
    <row r="2919" spans="1:4" s="293" customFormat="1" x14ac:dyDescent="0.3">
      <c r="A2919" s="310" t="s">
        <v>14374</v>
      </c>
      <c r="B2919" s="311" t="s">
        <v>14375</v>
      </c>
      <c r="C2919" s="312" t="s">
        <v>9</v>
      </c>
      <c r="D2919" s="313">
        <v>797.67</v>
      </c>
    </row>
    <row r="2920" spans="1:4" s="293" customFormat="1" ht="28.8" x14ac:dyDescent="0.3">
      <c r="A2920" s="310" t="s">
        <v>14376</v>
      </c>
      <c r="B2920" s="311" t="s">
        <v>14377</v>
      </c>
      <c r="C2920" s="312" t="s">
        <v>9</v>
      </c>
      <c r="D2920" s="313">
        <v>1325.2</v>
      </c>
    </row>
    <row r="2921" spans="1:4" s="293" customFormat="1" ht="28.8" x14ac:dyDescent="0.3">
      <c r="A2921" s="310" t="s">
        <v>14378</v>
      </c>
      <c r="B2921" s="311" t="s">
        <v>24006</v>
      </c>
      <c r="C2921" s="312" t="s">
        <v>9</v>
      </c>
      <c r="D2921" s="313">
        <v>323.29000000000002</v>
      </c>
    </row>
    <row r="2922" spans="1:4" s="293" customFormat="1" ht="28.8" x14ac:dyDescent="0.3">
      <c r="A2922" s="310" t="s">
        <v>14379</v>
      </c>
      <c r="B2922" s="311" t="s">
        <v>14380</v>
      </c>
      <c r="C2922" s="312" t="s">
        <v>9</v>
      </c>
      <c r="D2922" s="313">
        <v>258.85000000000002</v>
      </c>
    </row>
    <row r="2923" spans="1:4" s="293" customFormat="1" ht="28.8" x14ac:dyDescent="0.3">
      <c r="A2923" s="310" t="s">
        <v>14381</v>
      </c>
      <c r="B2923" s="311" t="s">
        <v>24007</v>
      </c>
      <c r="C2923" s="312" t="s">
        <v>9</v>
      </c>
      <c r="D2923" s="313">
        <v>414.72</v>
      </c>
    </row>
    <row r="2924" spans="1:4" s="293" customFormat="1" ht="28.8" x14ac:dyDescent="0.3">
      <c r="A2924" s="310" t="s">
        <v>14382</v>
      </c>
      <c r="B2924" s="311" t="s">
        <v>14383</v>
      </c>
      <c r="C2924" s="312" t="s">
        <v>9</v>
      </c>
      <c r="D2924" s="313">
        <v>3505.07</v>
      </c>
    </row>
    <row r="2925" spans="1:4" s="293" customFormat="1" ht="28.8" x14ac:dyDescent="0.3">
      <c r="A2925" s="310" t="s">
        <v>14384</v>
      </c>
      <c r="B2925" s="311" t="s">
        <v>24008</v>
      </c>
      <c r="C2925" s="312" t="s">
        <v>9</v>
      </c>
      <c r="D2925" s="313">
        <v>85.7</v>
      </c>
    </row>
    <row r="2926" spans="1:4" s="293" customFormat="1" ht="28.8" x14ac:dyDescent="0.3">
      <c r="A2926" s="310" t="s">
        <v>14385</v>
      </c>
      <c r="B2926" s="311" t="s">
        <v>14386</v>
      </c>
      <c r="C2926" s="312" t="s">
        <v>9</v>
      </c>
      <c r="D2926" s="313">
        <v>90.43</v>
      </c>
    </row>
    <row r="2927" spans="1:4" s="293" customFormat="1" ht="28.8" x14ac:dyDescent="0.3">
      <c r="A2927" s="310" t="s">
        <v>14387</v>
      </c>
      <c r="B2927" s="311" t="s">
        <v>24009</v>
      </c>
      <c r="C2927" s="312" t="s">
        <v>9</v>
      </c>
      <c r="D2927" s="313">
        <v>119.9</v>
      </c>
    </row>
    <row r="2928" spans="1:4" s="293" customFormat="1" x14ac:dyDescent="0.3">
      <c r="A2928" s="310" t="s">
        <v>14388</v>
      </c>
      <c r="B2928" s="311" t="s">
        <v>14389</v>
      </c>
      <c r="C2928" s="312" t="s">
        <v>9</v>
      </c>
      <c r="D2928" s="313">
        <v>147.78</v>
      </c>
    </row>
    <row r="2929" spans="1:4" s="293" customFormat="1" ht="28.8" x14ac:dyDescent="0.3">
      <c r="A2929" s="310" t="s">
        <v>14390</v>
      </c>
      <c r="B2929" s="311" t="s">
        <v>14391</v>
      </c>
      <c r="C2929" s="312" t="s">
        <v>9</v>
      </c>
      <c r="D2929" s="313">
        <v>2855.09</v>
      </c>
    </row>
    <row r="2930" spans="1:4" s="293" customFormat="1" ht="28.8" x14ac:dyDescent="0.3">
      <c r="A2930" s="310" t="s">
        <v>14392</v>
      </c>
      <c r="B2930" s="311" t="s">
        <v>14393</v>
      </c>
      <c r="C2930" s="312" t="s">
        <v>9</v>
      </c>
      <c r="D2930" s="313">
        <v>3318.77</v>
      </c>
    </row>
    <row r="2931" spans="1:4" s="293" customFormat="1" x14ac:dyDescent="0.3">
      <c r="A2931" s="310" t="s">
        <v>14394</v>
      </c>
      <c r="B2931" s="311" t="s">
        <v>14395</v>
      </c>
      <c r="C2931" s="312" t="s">
        <v>9</v>
      </c>
      <c r="D2931" s="313">
        <v>325.04000000000002</v>
      </c>
    </row>
    <row r="2932" spans="1:4" s="293" customFormat="1" ht="28.8" x14ac:dyDescent="0.3">
      <c r="A2932" s="310" t="s">
        <v>14396</v>
      </c>
      <c r="B2932" s="311" t="s">
        <v>14397</v>
      </c>
      <c r="C2932" s="312" t="s">
        <v>9</v>
      </c>
      <c r="D2932" s="313">
        <v>6602.31</v>
      </c>
    </row>
    <row r="2933" spans="1:4" s="293" customFormat="1" ht="28.8" x14ac:dyDescent="0.3">
      <c r="A2933" s="310" t="s">
        <v>14398</v>
      </c>
      <c r="B2933" s="311" t="s">
        <v>24010</v>
      </c>
      <c r="C2933" s="312" t="s">
        <v>9</v>
      </c>
      <c r="D2933" s="313">
        <v>1099.21</v>
      </c>
    </row>
    <row r="2934" spans="1:4" s="293" customFormat="1" ht="28.8" x14ac:dyDescent="0.3">
      <c r="A2934" s="310" t="s">
        <v>14399</v>
      </c>
      <c r="B2934" s="311" t="s">
        <v>14400</v>
      </c>
      <c r="C2934" s="312" t="s">
        <v>9</v>
      </c>
      <c r="D2934" s="313">
        <v>3320.31</v>
      </c>
    </row>
    <row r="2935" spans="1:4" s="293" customFormat="1" x14ac:dyDescent="0.3">
      <c r="A2935" s="310" t="s">
        <v>14401</v>
      </c>
      <c r="B2935" s="311" t="s">
        <v>14402</v>
      </c>
      <c r="C2935" s="312" t="s">
        <v>9</v>
      </c>
      <c r="D2935" s="313">
        <v>64.819999999999993</v>
      </c>
    </row>
    <row r="2936" spans="1:4" s="293" customFormat="1" ht="43.2" x14ac:dyDescent="0.3">
      <c r="A2936" s="310" t="s">
        <v>14403</v>
      </c>
      <c r="B2936" s="311" t="s">
        <v>14404</v>
      </c>
      <c r="C2936" s="312" t="s">
        <v>16</v>
      </c>
      <c r="D2936" s="313">
        <v>2.15</v>
      </c>
    </row>
    <row r="2937" spans="1:4" s="293" customFormat="1" ht="28.8" x14ac:dyDescent="0.3">
      <c r="A2937" s="310" t="s">
        <v>14405</v>
      </c>
      <c r="B2937" s="311" t="s">
        <v>14406</v>
      </c>
      <c r="C2937" s="312" t="s">
        <v>16</v>
      </c>
      <c r="D2937" s="313">
        <v>2.36</v>
      </c>
    </row>
    <row r="2938" spans="1:4" s="293" customFormat="1" x14ac:dyDescent="0.3">
      <c r="A2938" s="310" t="s">
        <v>14407</v>
      </c>
      <c r="B2938" s="311" t="s">
        <v>14408</v>
      </c>
      <c r="C2938" s="312" t="s">
        <v>9</v>
      </c>
      <c r="D2938" s="313">
        <v>274.63</v>
      </c>
    </row>
    <row r="2939" spans="1:4" s="293" customFormat="1" x14ac:dyDescent="0.3">
      <c r="A2939" s="310" t="s">
        <v>14409</v>
      </c>
      <c r="B2939" s="311" t="s">
        <v>14410</v>
      </c>
      <c r="C2939" s="312" t="s">
        <v>9</v>
      </c>
      <c r="D2939" s="313">
        <v>227.14</v>
      </c>
    </row>
    <row r="2940" spans="1:4" s="293" customFormat="1" x14ac:dyDescent="0.3">
      <c r="A2940" s="310" t="s">
        <v>14411</v>
      </c>
      <c r="B2940" s="311" t="s">
        <v>14412</v>
      </c>
      <c r="C2940" s="312" t="s">
        <v>9</v>
      </c>
      <c r="D2940" s="313">
        <v>8.8800000000000008</v>
      </c>
    </row>
    <row r="2941" spans="1:4" s="293" customFormat="1" x14ac:dyDescent="0.3">
      <c r="A2941" s="310" t="s">
        <v>14413</v>
      </c>
      <c r="B2941" s="311" t="s">
        <v>14414</v>
      </c>
      <c r="C2941" s="312" t="s">
        <v>9</v>
      </c>
      <c r="D2941" s="313">
        <v>11.09</v>
      </c>
    </row>
    <row r="2942" spans="1:4" s="293" customFormat="1" x14ac:dyDescent="0.3">
      <c r="A2942" s="310" t="s">
        <v>14415</v>
      </c>
      <c r="B2942" s="311" t="s">
        <v>14416</v>
      </c>
      <c r="C2942" s="312" t="s">
        <v>9</v>
      </c>
      <c r="D2942" s="313">
        <v>12.25</v>
      </c>
    </row>
    <row r="2943" spans="1:4" s="293" customFormat="1" x14ac:dyDescent="0.3">
      <c r="A2943" s="310" t="s">
        <v>14417</v>
      </c>
      <c r="B2943" s="311" t="s">
        <v>14418</v>
      </c>
      <c r="C2943" s="312" t="s">
        <v>9</v>
      </c>
      <c r="D2943" s="313">
        <v>13.7</v>
      </c>
    </row>
    <row r="2944" spans="1:4" s="293" customFormat="1" x14ac:dyDescent="0.3">
      <c r="A2944" s="310" t="s">
        <v>14419</v>
      </c>
      <c r="B2944" s="311" t="s">
        <v>14420</v>
      </c>
      <c r="C2944" s="312" t="s">
        <v>9</v>
      </c>
      <c r="D2944" s="313">
        <v>16.14</v>
      </c>
    </row>
    <row r="2945" spans="1:4" s="293" customFormat="1" x14ac:dyDescent="0.3">
      <c r="A2945" s="310" t="s">
        <v>14421</v>
      </c>
      <c r="B2945" s="311" t="s">
        <v>14422</v>
      </c>
      <c r="C2945" s="312" t="s">
        <v>9</v>
      </c>
      <c r="D2945" s="313">
        <v>18.920000000000002</v>
      </c>
    </row>
    <row r="2946" spans="1:4" s="293" customFormat="1" x14ac:dyDescent="0.3">
      <c r="A2946" s="310" t="s">
        <v>14423</v>
      </c>
      <c r="B2946" s="311" t="s">
        <v>14424</v>
      </c>
      <c r="C2946" s="312" t="s">
        <v>9</v>
      </c>
      <c r="D2946" s="313">
        <v>19.690000000000001</v>
      </c>
    </row>
    <row r="2947" spans="1:4" s="293" customFormat="1" x14ac:dyDescent="0.3">
      <c r="A2947" s="310" t="s">
        <v>14425</v>
      </c>
      <c r="B2947" s="311" t="s">
        <v>14426</v>
      </c>
      <c r="C2947" s="312" t="s">
        <v>9</v>
      </c>
      <c r="D2947" s="313">
        <v>0.85</v>
      </c>
    </row>
    <row r="2948" spans="1:4" s="293" customFormat="1" x14ac:dyDescent="0.3">
      <c r="A2948" s="310" t="s">
        <v>14427</v>
      </c>
      <c r="B2948" s="311" t="s">
        <v>24011</v>
      </c>
      <c r="C2948" s="312" t="s">
        <v>9</v>
      </c>
      <c r="D2948" s="313">
        <v>6.82</v>
      </c>
    </row>
    <row r="2949" spans="1:4" s="293" customFormat="1" x14ac:dyDescent="0.3">
      <c r="A2949" s="310" t="s">
        <v>14428</v>
      </c>
      <c r="B2949" s="311" t="s">
        <v>14429</v>
      </c>
      <c r="C2949" s="312" t="s">
        <v>9</v>
      </c>
      <c r="D2949" s="313">
        <v>6.52</v>
      </c>
    </row>
    <row r="2950" spans="1:4" s="293" customFormat="1" x14ac:dyDescent="0.3">
      <c r="A2950" s="310" t="s">
        <v>14430</v>
      </c>
      <c r="B2950" s="311" t="s">
        <v>14431</v>
      </c>
      <c r="C2950" s="312" t="s">
        <v>9</v>
      </c>
      <c r="D2950" s="313">
        <v>8.89</v>
      </c>
    </row>
    <row r="2951" spans="1:4" s="293" customFormat="1" x14ac:dyDescent="0.3">
      <c r="A2951" s="310" t="s">
        <v>14432</v>
      </c>
      <c r="B2951" s="311" t="s">
        <v>14433</v>
      </c>
      <c r="C2951" s="312" t="s">
        <v>9</v>
      </c>
      <c r="D2951" s="313">
        <v>14.48</v>
      </c>
    </row>
    <row r="2952" spans="1:4" s="293" customFormat="1" x14ac:dyDescent="0.3">
      <c r="A2952" s="310" t="s">
        <v>14434</v>
      </c>
      <c r="B2952" s="311" t="s">
        <v>14435</v>
      </c>
      <c r="C2952" s="312" t="s">
        <v>9</v>
      </c>
      <c r="D2952" s="313">
        <v>14.32</v>
      </c>
    </row>
    <row r="2953" spans="1:4" s="293" customFormat="1" x14ac:dyDescent="0.3">
      <c r="A2953" s="310" t="s">
        <v>14436</v>
      </c>
      <c r="B2953" s="311" t="s">
        <v>14437</v>
      </c>
      <c r="C2953" s="312" t="s">
        <v>9</v>
      </c>
      <c r="D2953" s="313">
        <v>20.89</v>
      </c>
    </row>
    <row r="2954" spans="1:4" s="293" customFormat="1" x14ac:dyDescent="0.3">
      <c r="A2954" s="310" t="s">
        <v>14438</v>
      </c>
      <c r="B2954" s="311" t="s">
        <v>14439</v>
      </c>
      <c r="C2954" s="312" t="s">
        <v>9</v>
      </c>
      <c r="D2954" s="313">
        <v>42.4</v>
      </c>
    </row>
    <row r="2955" spans="1:4" s="293" customFormat="1" ht="43.2" x14ac:dyDescent="0.3">
      <c r="A2955" s="310" t="s">
        <v>14440</v>
      </c>
      <c r="B2955" s="311" t="s">
        <v>24012</v>
      </c>
      <c r="C2955" s="312" t="s">
        <v>9</v>
      </c>
      <c r="D2955" s="313">
        <v>45.52</v>
      </c>
    </row>
    <row r="2956" spans="1:4" s="293" customFormat="1" ht="57.6" x14ac:dyDescent="0.3">
      <c r="A2956" s="310" t="s">
        <v>14441</v>
      </c>
      <c r="B2956" s="311" t="s">
        <v>24013</v>
      </c>
      <c r="C2956" s="312" t="s">
        <v>9</v>
      </c>
      <c r="D2956" s="313">
        <v>17.72</v>
      </c>
    </row>
    <row r="2957" spans="1:4" s="293" customFormat="1" x14ac:dyDescent="0.3">
      <c r="A2957" s="310" t="s">
        <v>14442</v>
      </c>
      <c r="B2957" s="311" t="s">
        <v>14443</v>
      </c>
      <c r="C2957" s="312" t="s">
        <v>9</v>
      </c>
      <c r="D2957" s="313">
        <v>29.63</v>
      </c>
    </row>
    <row r="2958" spans="1:4" s="293" customFormat="1" x14ac:dyDescent="0.3">
      <c r="A2958" s="310" t="s">
        <v>14444</v>
      </c>
      <c r="B2958" s="311" t="s">
        <v>14445</v>
      </c>
      <c r="C2958" s="312" t="s">
        <v>9</v>
      </c>
      <c r="D2958" s="313">
        <v>44.7</v>
      </c>
    </row>
    <row r="2959" spans="1:4" s="293" customFormat="1" x14ac:dyDescent="0.3">
      <c r="A2959" s="310" t="s">
        <v>14446</v>
      </c>
      <c r="B2959" s="311" t="s">
        <v>14447</v>
      </c>
      <c r="C2959" s="312" t="s">
        <v>9</v>
      </c>
      <c r="D2959" s="313">
        <v>9.9499999999999993</v>
      </c>
    </row>
    <row r="2960" spans="1:4" s="293" customFormat="1" x14ac:dyDescent="0.3">
      <c r="A2960" s="310" t="s">
        <v>14448</v>
      </c>
      <c r="B2960" s="311" t="s">
        <v>14449</v>
      </c>
      <c r="C2960" s="312" t="s">
        <v>9</v>
      </c>
      <c r="D2960" s="313">
        <v>6.38</v>
      </c>
    </row>
    <row r="2961" spans="1:4" s="293" customFormat="1" x14ac:dyDescent="0.3">
      <c r="A2961" s="310" t="s">
        <v>14450</v>
      </c>
      <c r="B2961" s="311" t="s">
        <v>14451</v>
      </c>
      <c r="C2961" s="312" t="s">
        <v>9</v>
      </c>
      <c r="D2961" s="313">
        <v>9.9700000000000006</v>
      </c>
    </row>
    <row r="2962" spans="1:4" s="293" customFormat="1" x14ac:dyDescent="0.3">
      <c r="A2962" s="310" t="s">
        <v>14452</v>
      </c>
      <c r="B2962" s="311" t="s">
        <v>14453</v>
      </c>
      <c r="C2962" s="312" t="s">
        <v>9</v>
      </c>
      <c r="D2962" s="313">
        <v>30.97</v>
      </c>
    </row>
    <row r="2963" spans="1:4" s="293" customFormat="1" x14ac:dyDescent="0.3">
      <c r="A2963" s="310" t="s">
        <v>14454</v>
      </c>
      <c r="B2963" s="311" t="s">
        <v>14455</v>
      </c>
      <c r="C2963" s="312" t="s">
        <v>9</v>
      </c>
      <c r="D2963" s="313">
        <v>9.58</v>
      </c>
    </row>
    <row r="2964" spans="1:4" s="293" customFormat="1" x14ac:dyDescent="0.3">
      <c r="A2964" s="310" t="s">
        <v>14456</v>
      </c>
      <c r="B2964" s="311" t="s">
        <v>14457</v>
      </c>
      <c r="C2964" s="312" t="s">
        <v>9</v>
      </c>
      <c r="D2964" s="313">
        <v>6.64</v>
      </c>
    </row>
    <row r="2965" spans="1:4" s="293" customFormat="1" x14ac:dyDescent="0.3">
      <c r="A2965" s="310" t="s">
        <v>14458</v>
      </c>
      <c r="B2965" s="311" t="s">
        <v>14459</v>
      </c>
      <c r="C2965" s="312" t="s">
        <v>9</v>
      </c>
      <c r="D2965" s="313">
        <v>170.88</v>
      </c>
    </row>
    <row r="2966" spans="1:4" s="293" customFormat="1" x14ac:dyDescent="0.3">
      <c r="A2966" s="310" t="s">
        <v>14460</v>
      </c>
      <c r="B2966" s="311" t="s">
        <v>14461</v>
      </c>
      <c r="C2966" s="312" t="s">
        <v>9</v>
      </c>
      <c r="D2966" s="313">
        <v>222.39</v>
      </c>
    </row>
    <row r="2967" spans="1:4" s="293" customFormat="1" x14ac:dyDescent="0.3">
      <c r="A2967" s="310" t="s">
        <v>14462</v>
      </c>
      <c r="B2967" s="311" t="s">
        <v>14463</v>
      </c>
      <c r="C2967" s="312" t="s">
        <v>9</v>
      </c>
      <c r="D2967" s="313">
        <v>18.86</v>
      </c>
    </row>
    <row r="2968" spans="1:4" s="293" customFormat="1" ht="28.8" x14ac:dyDescent="0.3">
      <c r="A2968" s="310" t="s">
        <v>14464</v>
      </c>
      <c r="B2968" s="311" t="s">
        <v>14465</v>
      </c>
      <c r="C2968" s="312" t="s">
        <v>9</v>
      </c>
      <c r="D2968" s="313">
        <v>130200.39</v>
      </c>
    </row>
    <row r="2969" spans="1:4" s="293" customFormat="1" ht="28.8" x14ac:dyDescent="0.3">
      <c r="A2969" s="310" t="s">
        <v>14466</v>
      </c>
      <c r="B2969" s="311" t="s">
        <v>14467</v>
      </c>
      <c r="C2969" s="312" t="s">
        <v>9</v>
      </c>
      <c r="D2969" s="313">
        <v>125589.32</v>
      </c>
    </row>
    <row r="2970" spans="1:4" s="293" customFormat="1" ht="28.8" x14ac:dyDescent="0.3">
      <c r="A2970" s="310" t="s">
        <v>14468</v>
      </c>
      <c r="B2970" s="311" t="s">
        <v>14469</v>
      </c>
      <c r="C2970" s="312" t="s">
        <v>23231</v>
      </c>
      <c r="D2970" s="313">
        <v>34244.519999999997</v>
      </c>
    </row>
    <row r="2971" spans="1:4" s="293" customFormat="1" ht="28.8" x14ac:dyDescent="0.3">
      <c r="A2971" s="310" t="s">
        <v>14470</v>
      </c>
      <c r="B2971" s="311" t="s">
        <v>14471</v>
      </c>
      <c r="C2971" s="312" t="s">
        <v>23231</v>
      </c>
      <c r="D2971" s="313">
        <v>34485.339999999997</v>
      </c>
    </row>
    <row r="2972" spans="1:4" s="293" customFormat="1" ht="28.8" x14ac:dyDescent="0.3">
      <c r="A2972" s="310" t="s">
        <v>14472</v>
      </c>
      <c r="B2972" s="311" t="s">
        <v>14473</v>
      </c>
      <c r="C2972" s="312" t="s">
        <v>23231</v>
      </c>
      <c r="D2972" s="313">
        <v>2610.31</v>
      </c>
    </row>
    <row r="2973" spans="1:4" s="293" customFormat="1" ht="28.8" x14ac:dyDescent="0.3">
      <c r="A2973" s="310" t="s">
        <v>14474</v>
      </c>
      <c r="B2973" s="311" t="s">
        <v>24014</v>
      </c>
      <c r="C2973" s="312" t="s">
        <v>23231</v>
      </c>
      <c r="D2973" s="313">
        <v>3884.08</v>
      </c>
    </row>
    <row r="2974" spans="1:4" s="293" customFormat="1" ht="28.8" x14ac:dyDescent="0.3">
      <c r="A2974" s="310" t="s">
        <v>14475</v>
      </c>
      <c r="B2974" s="311" t="s">
        <v>14476</v>
      </c>
      <c r="C2974" s="312" t="s">
        <v>23231</v>
      </c>
      <c r="D2974" s="313">
        <v>6392.28</v>
      </c>
    </row>
    <row r="2975" spans="1:4" s="293" customFormat="1" ht="43.2" x14ac:dyDescent="0.3">
      <c r="A2975" s="310" t="s">
        <v>14477</v>
      </c>
      <c r="B2975" s="311" t="s">
        <v>14478</v>
      </c>
      <c r="C2975" s="312" t="s">
        <v>9</v>
      </c>
      <c r="D2975" s="313">
        <v>16589.98</v>
      </c>
    </row>
    <row r="2976" spans="1:4" s="293" customFormat="1" ht="57.6" x14ac:dyDescent="0.3">
      <c r="A2976" s="310" t="s">
        <v>24015</v>
      </c>
      <c r="B2976" s="311" t="s">
        <v>24016</v>
      </c>
      <c r="C2976" s="312" t="s">
        <v>9</v>
      </c>
      <c r="D2976" s="313">
        <v>375.03</v>
      </c>
    </row>
    <row r="2977" spans="1:4" s="293" customFormat="1" ht="57.6" x14ac:dyDescent="0.3">
      <c r="A2977" s="310" t="s">
        <v>14479</v>
      </c>
      <c r="B2977" s="311" t="s">
        <v>14480</v>
      </c>
      <c r="C2977" s="312" t="s">
        <v>9</v>
      </c>
      <c r="D2977" s="313">
        <v>338.63</v>
      </c>
    </row>
    <row r="2978" spans="1:4" s="293" customFormat="1" ht="28.8" x14ac:dyDescent="0.3">
      <c r="A2978" s="310" t="s">
        <v>14481</v>
      </c>
      <c r="B2978" s="311" t="s">
        <v>14482</v>
      </c>
      <c r="C2978" s="312" t="s">
        <v>23231</v>
      </c>
      <c r="D2978" s="313">
        <v>6320.36</v>
      </c>
    </row>
    <row r="2979" spans="1:4" s="293" customFormat="1" ht="28.8" x14ac:dyDescent="0.3">
      <c r="A2979" s="310" t="s">
        <v>14483</v>
      </c>
      <c r="B2979" s="311" t="s">
        <v>14484</v>
      </c>
      <c r="C2979" s="312" t="s">
        <v>23231</v>
      </c>
      <c r="D2979" s="313">
        <v>5396.31</v>
      </c>
    </row>
    <row r="2980" spans="1:4" s="293" customFormat="1" ht="28.8" x14ac:dyDescent="0.3">
      <c r="A2980" s="310" t="s">
        <v>14485</v>
      </c>
      <c r="B2980" s="311" t="s">
        <v>14486</v>
      </c>
      <c r="C2980" s="312" t="s">
        <v>23231</v>
      </c>
      <c r="D2980" s="313">
        <v>7189.08</v>
      </c>
    </row>
    <row r="2981" spans="1:4" s="293" customFormat="1" ht="28.8" x14ac:dyDescent="0.3">
      <c r="A2981" s="310" t="s">
        <v>14487</v>
      </c>
      <c r="B2981" s="311" t="s">
        <v>14488</v>
      </c>
      <c r="C2981" s="312" t="s">
        <v>23231</v>
      </c>
      <c r="D2981" s="313">
        <v>11480.25</v>
      </c>
    </row>
    <row r="2982" spans="1:4" s="293" customFormat="1" ht="28.8" x14ac:dyDescent="0.3">
      <c r="A2982" s="310" t="s">
        <v>14489</v>
      </c>
      <c r="B2982" s="311" t="s">
        <v>14490</v>
      </c>
      <c r="C2982" s="312" t="s">
        <v>23231</v>
      </c>
      <c r="D2982" s="313">
        <v>5895.69</v>
      </c>
    </row>
    <row r="2983" spans="1:4" s="293" customFormat="1" ht="28.8" x14ac:dyDescent="0.3">
      <c r="A2983" s="310" t="s">
        <v>14491</v>
      </c>
      <c r="B2983" s="311" t="s">
        <v>14492</v>
      </c>
      <c r="C2983" s="312" t="s">
        <v>23231</v>
      </c>
      <c r="D2983" s="313">
        <v>9362.66</v>
      </c>
    </row>
    <row r="2984" spans="1:4" s="293" customFormat="1" ht="28.8" x14ac:dyDescent="0.3">
      <c r="A2984" s="310" t="s">
        <v>24017</v>
      </c>
      <c r="B2984" s="311" t="s">
        <v>24018</v>
      </c>
      <c r="C2984" s="312" t="s">
        <v>23231</v>
      </c>
      <c r="D2984" s="313">
        <v>13116.21</v>
      </c>
    </row>
    <row r="2985" spans="1:4" s="293" customFormat="1" ht="28.8" x14ac:dyDescent="0.3">
      <c r="A2985" s="310" t="s">
        <v>14493</v>
      </c>
      <c r="B2985" s="311" t="s">
        <v>14494</v>
      </c>
      <c r="C2985" s="312" t="s">
        <v>23231</v>
      </c>
      <c r="D2985" s="313">
        <v>1066.99</v>
      </c>
    </row>
    <row r="2986" spans="1:4" s="293" customFormat="1" ht="28.8" x14ac:dyDescent="0.3">
      <c r="A2986" s="310" t="s">
        <v>14495</v>
      </c>
      <c r="B2986" s="311" t="s">
        <v>14496</v>
      </c>
      <c r="C2986" s="312" t="s">
        <v>23231</v>
      </c>
      <c r="D2986" s="313">
        <v>1306.1099999999999</v>
      </c>
    </row>
    <row r="2987" spans="1:4" s="293" customFormat="1" x14ac:dyDescent="0.3">
      <c r="A2987" s="310" t="s">
        <v>14497</v>
      </c>
      <c r="B2987" s="311" t="s">
        <v>14498</v>
      </c>
      <c r="C2987" s="312" t="s">
        <v>8</v>
      </c>
      <c r="D2987" s="313">
        <v>1929.23</v>
      </c>
    </row>
    <row r="2988" spans="1:4" s="293" customFormat="1" x14ac:dyDescent="0.3">
      <c r="A2988" s="310" t="s">
        <v>14499</v>
      </c>
      <c r="B2988" s="311" t="s">
        <v>14500</v>
      </c>
      <c r="C2988" s="312" t="s">
        <v>8</v>
      </c>
      <c r="D2988" s="313">
        <v>2305.66</v>
      </c>
    </row>
    <row r="2989" spans="1:4" s="293" customFormat="1" ht="28.8" x14ac:dyDescent="0.3">
      <c r="A2989" s="310" t="s">
        <v>14501</v>
      </c>
      <c r="B2989" s="311" t="s">
        <v>14502</v>
      </c>
      <c r="C2989" s="312" t="s">
        <v>9</v>
      </c>
      <c r="D2989" s="313">
        <v>107204.56</v>
      </c>
    </row>
    <row r="2990" spans="1:4" s="293" customFormat="1" ht="28.8" x14ac:dyDescent="0.3">
      <c r="A2990" s="310" t="s">
        <v>14503</v>
      </c>
      <c r="B2990" s="311" t="s">
        <v>14504</v>
      </c>
      <c r="C2990" s="312" t="s">
        <v>9</v>
      </c>
      <c r="D2990" s="313">
        <v>43439.58</v>
      </c>
    </row>
    <row r="2991" spans="1:4" s="293" customFormat="1" ht="28.8" x14ac:dyDescent="0.3">
      <c r="A2991" s="310" t="s">
        <v>14505</v>
      </c>
      <c r="B2991" s="311" t="s">
        <v>14506</v>
      </c>
      <c r="C2991" s="312" t="s">
        <v>9</v>
      </c>
      <c r="D2991" s="313">
        <v>50214.22</v>
      </c>
    </row>
    <row r="2992" spans="1:4" s="293" customFormat="1" ht="28.8" x14ac:dyDescent="0.3">
      <c r="A2992" s="310" t="s">
        <v>14507</v>
      </c>
      <c r="B2992" s="311" t="s">
        <v>14508</v>
      </c>
      <c r="C2992" s="312" t="s">
        <v>9</v>
      </c>
      <c r="D2992" s="313">
        <v>58018.85</v>
      </c>
    </row>
    <row r="2993" spans="1:4" s="293" customFormat="1" ht="28.8" x14ac:dyDescent="0.3">
      <c r="A2993" s="310" t="s">
        <v>14509</v>
      </c>
      <c r="B2993" s="311" t="s">
        <v>14510</v>
      </c>
      <c r="C2993" s="312" t="s">
        <v>9</v>
      </c>
      <c r="D2993" s="313">
        <v>64655.43</v>
      </c>
    </row>
    <row r="2994" spans="1:4" s="293" customFormat="1" ht="43.2" x14ac:dyDescent="0.3">
      <c r="A2994" s="310" t="s">
        <v>14511</v>
      </c>
      <c r="B2994" s="311" t="s">
        <v>14512</v>
      </c>
      <c r="C2994" s="312" t="s">
        <v>9</v>
      </c>
      <c r="D2994" s="313">
        <v>259482.86</v>
      </c>
    </row>
    <row r="2995" spans="1:4" s="293" customFormat="1" ht="28.8" x14ac:dyDescent="0.3">
      <c r="A2995" s="310" t="s">
        <v>24019</v>
      </c>
      <c r="B2995" s="311" t="s">
        <v>24020</v>
      </c>
      <c r="C2995" s="312" t="s">
        <v>9</v>
      </c>
      <c r="D2995" s="313">
        <v>82225.66</v>
      </c>
    </row>
    <row r="2996" spans="1:4" s="293" customFormat="1" ht="43.2" x14ac:dyDescent="0.3">
      <c r="A2996" s="310" t="s">
        <v>14513</v>
      </c>
      <c r="B2996" s="311" t="s">
        <v>24021</v>
      </c>
      <c r="C2996" s="312" t="s">
        <v>9</v>
      </c>
      <c r="D2996" s="313">
        <v>453964.21</v>
      </c>
    </row>
    <row r="2997" spans="1:4" s="293" customFormat="1" ht="28.8" x14ac:dyDescent="0.3">
      <c r="A2997" s="310" t="s">
        <v>14514</v>
      </c>
      <c r="B2997" s="311" t="s">
        <v>14515</v>
      </c>
      <c r="C2997" s="312" t="s">
        <v>9</v>
      </c>
      <c r="D2997" s="313">
        <v>4176.7299999999996</v>
      </c>
    </row>
    <row r="2998" spans="1:4" s="293" customFormat="1" ht="28.8" x14ac:dyDescent="0.3">
      <c r="A2998" s="310" t="s">
        <v>14516</v>
      </c>
      <c r="B2998" s="311" t="s">
        <v>14517</v>
      </c>
      <c r="C2998" s="312" t="s">
        <v>9</v>
      </c>
      <c r="D2998" s="313">
        <v>5399.78</v>
      </c>
    </row>
    <row r="2999" spans="1:4" s="293" customFormat="1" ht="28.8" x14ac:dyDescent="0.3">
      <c r="A2999" s="310" t="s">
        <v>14518</v>
      </c>
      <c r="B2999" s="311" t="s">
        <v>14519</v>
      </c>
      <c r="C2999" s="312" t="s">
        <v>9</v>
      </c>
      <c r="D2999" s="313">
        <v>7260.57</v>
      </c>
    </row>
    <row r="3000" spans="1:4" s="293" customFormat="1" ht="28.8" x14ac:dyDescent="0.3">
      <c r="A3000" s="310" t="s">
        <v>14520</v>
      </c>
      <c r="B3000" s="311" t="s">
        <v>14521</v>
      </c>
      <c r="C3000" s="312" t="s">
        <v>9</v>
      </c>
      <c r="D3000" s="313">
        <v>4649.66</v>
      </c>
    </row>
    <row r="3001" spans="1:4" s="293" customFormat="1" ht="28.8" x14ac:dyDescent="0.3">
      <c r="A3001" s="310" t="s">
        <v>14522</v>
      </c>
      <c r="B3001" s="311" t="s">
        <v>14523</v>
      </c>
      <c r="C3001" s="312" t="s">
        <v>9</v>
      </c>
      <c r="D3001" s="313">
        <v>5353.91</v>
      </c>
    </row>
    <row r="3002" spans="1:4" s="293" customFormat="1" ht="28.8" x14ac:dyDescent="0.3">
      <c r="A3002" s="310" t="s">
        <v>14524</v>
      </c>
      <c r="B3002" s="311" t="s">
        <v>14525</v>
      </c>
      <c r="C3002" s="312" t="s">
        <v>9</v>
      </c>
      <c r="D3002" s="313">
        <v>6356.43</v>
      </c>
    </row>
    <row r="3003" spans="1:4" s="293" customFormat="1" ht="28.8" x14ac:dyDescent="0.3">
      <c r="A3003" s="310" t="s">
        <v>14526</v>
      </c>
      <c r="B3003" s="311" t="s">
        <v>14527</v>
      </c>
      <c r="C3003" s="312" t="s">
        <v>9</v>
      </c>
      <c r="D3003" s="313">
        <v>7362.16</v>
      </c>
    </row>
    <row r="3004" spans="1:4" s="293" customFormat="1" ht="28.8" x14ac:dyDescent="0.3">
      <c r="A3004" s="310" t="s">
        <v>14528</v>
      </c>
      <c r="B3004" s="311" t="s">
        <v>14529</v>
      </c>
      <c r="C3004" s="312" t="s">
        <v>9</v>
      </c>
      <c r="D3004" s="313">
        <v>4291.22</v>
      </c>
    </row>
    <row r="3005" spans="1:4" s="293" customFormat="1" ht="28.8" x14ac:dyDescent="0.3">
      <c r="A3005" s="310" t="s">
        <v>14530</v>
      </c>
      <c r="B3005" s="311" t="s">
        <v>14531</v>
      </c>
      <c r="C3005" s="312" t="s">
        <v>9</v>
      </c>
      <c r="D3005" s="313">
        <v>4875.37</v>
      </c>
    </row>
    <row r="3006" spans="1:4" s="293" customFormat="1" ht="28.8" x14ac:dyDescent="0.3">
      <c r="A3006" s="310" t="s">
        <v>14532</v>
      </c>
      <c r="B3006" s="311" t="s">
        <v>14533</v>
      </c>
      <c r="C3006" s="312" t="s">
        <v>9</v>
      </c>
      <c r="D3006" s="313">
        <v>5291.68</v>
      </c>
    </row>
    <row r="3007" spans="1:4" s="293" customFormat="1" ht="28.8" x14ac:dyDescent="0.3">
      <c r="A3007" s="310" t="s">
        <v>14534</v>
      </c>
      <c r="B3007" s="311" t="s">
        <v>14535</v>
      </c>
      <c r="C3007" s="312" t="s">
        <v>9</v>
      </c>
      <c r="D3007" s="313">
        <v>5465.25</v>
      </c>
    </row>
    <row r="3008" spans="1:4" s="293" customFormat="1" ht="28.8" x14ac:dyDescent="0.3">
      <c r="A3008" s="310" t="s">
        <v>24022</v>
      </c>
      <c r="B3008" s="311" t="s">
        <v>24023</v>
      </c>
      <c r="C3008" s="312" t="s">
        <v>9</v>
      </c>
      <c r="D3008" s="313">
        <v>9269.73</v>
      </c>
    </row>
    <row r="3009" spans="1:4" s="293" customFormat="1" ht="28.8" x14ac:dyDescent="0.3">
      <c r="A3009" s="310" t="s">
        <v>14536</v>
      </c>
      <c r="B3009" s="311" t="s">
        <v>14537</v>
      </c>
      <c r="C3009" s="312" t="s">
        <v>16</v>
      </c>
      <c r="D3009" s="313">
        <v>12.59</v>
      </c>
    </row>
    <row r="3010" spans="1:4" s="293" customFormat="1" ht="28.8" x14ac:dyDescent="0.3">
      <c r="A3010" s="310" t="s">
        <v>14538</v>
      </c>
      <c r="B3010" s="311" t="s">
        <v>14539</v>
      </c>
      <c r="C3010" s="312" t="s">
        <v>16</v>
      </c>
      <c r="D3010" s="313">
        <v>17.440000000000001</v>
      </c>
    </row>
    <row r="3011" spans="1:4" s="293" customFormat="1" ht="28.8" x14ac:dyDescent="0.3">
      <c r="A3011" s="310" t="s">
        <v>14540</v>
      </c>
      <c r="B3011" s="311" t="s">
        <v>14541</v>
      </c>
      <c r="C3011" s="312" t="s">
        <v>16</v>
      </c>
      <c r="D3011" s="313">
        <v>22.96</v>
      </c>
    </row>
    <row r="3012" spans="1:4" s="293" customFormat="1" ht="43.2" x14ac:dyDescent="0.3">
      <c r="A3012" s="310" t="s">
        <v>14542</v>
      </c>
      <c r="B3012" s="311" t="s">
        <v>14543</v>
      </c>
      <c r="C3012" s="312" t="s">
        <v>8</v>
      </c>
      <c r="D3012" s="313">
        <v>6218.27</v>
      </c>
    </row>
    <row r="3013" spans="1:4" s="293" customFormat="1" ht="43.2" x14ac:dyDescent="0.3">
      <c r="A3013" s="310" t="s">
        <v>14544</v>
      </c>
      <c r="B3013" s="311" t="s">
        <v>14545</v>
      </c>
      <c r="C3013" s="312" t="s">
        <v>9</v>
      </c>
      <c r="D3013" s="313">
        <v>1129.4000000000001</v>
      </c>
    </row>
    <row r="3014" spans="1:4" s="293" customFormat="1" ht="28.8" x14ac:dyDescent="0.3">
      <c r="A3014" s="310" t="s">
        <v>14546</v>
      </c>
      <c r="B3014" s="311" t="s">
        <v>14547</v>
      </c>
      <c r="C3014" s="312" t="s">
        <v>8</v>
      </c>
      <c r="D3014" s="313">
        <v>2111.06</v>
      </c>
    </row>
    <row r="3015" spans="1:4" s="293" customFormat="1" ht="57.6" x14ac:dyDescent="0.3">
      <c r="A3015" s="310" t="s">
        <v>14548</v>
      </c>
      <c r="B3015" s="311" t="s">
        <v>14549</v>
      </c>
      <c r="C3015" s="312" t="s">
        <v>9</v>
      </c>
      <c r="D3015" s="313">
        <v>8452.24</v>
      </c>
    </row>
    <row r="3016" spans="1:4" s="293" customFormat="1" ht="43.2" x14ac:dyDescent="0.3">
      <c r="A3016" s="310" t="s">
        <v>14550</v>
      </c>
      <c r="B3016" s="311" t="s">
        <v>14551</v>
      </c>
      <c r="C3016" s="312" t="s">
        <v>9</v>
      </c>
      <c r="D3016" s="313">
        <v>178.18</v>
      </c>
    </row>
    <row r="3017" spans="1:4" s="293" customFormat="1" ht="28.8" x14ac:dyDescent="0.3">
      <c r="A3017" s="310" t="s">
        <v>14552</v>
      </c>
      <c r="B3017" s="311" t="s">
        <v>14553</v>
      </c>
      <c r="C3017" s="312" t="s">
        <v>8</v>
      </c>
      <c r="D3017" s="313">
        <v>1825.12</v>
      </c>
    </row>
    <row r="3018" spans="1:4" s="293" customFormat="1" ht="28.8" x14ac:dyDescent="0.3">
      <c r="A3018" s="310" t="s">
        <v>14554</v>
      </c>
      <c r="B3018" s="311" t="s">
        <v>24024</v>
      </c>
      <c r="C3018" s="312" t="s">
        <v>9</v>
      </c>
      <c r="D3018" s="313">
        <v>358.68</v>
      </c>
    </row>
    <row r="3019" spans="1:4" s="293" customFormat="1" ht="28.8" x14ac:dyDescent="0.3">
      <c r="A3019" s="310" t="s">
        <v>14555</v>
      </c>
      <c r="B3019" s="311" t="s">
        <v>14556</v>
      </c>
      <c r="C3019" s="312" t="s">
        <v>8</v>
      </c>
      <c r="D3019" s="313">
        <v>1410.22</v>
      </c>
    </row>
    <row r="3020" spans="1:4" s="293" customFormat="1" ht="28.8" x14ac:dyDescent="0.3">
      <c r="A3020" s="310" t="s">
        <v>14557</v>
      </c>
      <c r="B3020" s="311" t="s">
        <v>14558</v>
      </c>
      <c r="C3020" s="312" t="s">
        <v>9</v>
      </c>
      <c r="D3020" s="313">
        <v>280.89999999999998</v>
      </c>
    </row>
    <row r="3021" spans="1:4" s="293" customFormat="1" ht="28.8" x14ac:dyDescent="0.3">
      <c r="A3021" s="310" t="s">
        <v>14559</v>
      </c>
      <c r="B3021" s="311" t="s">
        <v>14560</v>
      </c>
      <c r="C3021" s="312" t="s">
        <v>8</v>
      </c>
      <c r="D3021" s="313">
        <v>4231.4799999999996</v>
      </c>
    </row>
    <row r="3022" spans="1:4" s="293" customFormat="1" ht="28.8" x14ac:dyDescent="0.3">
      <c r="A3022" s="310" t="s">
        <v>14561</v>
      </c>
      <c r="B3022" s="311" t="s">
        <v>14562</v>
      </c>
      <c r="C3022" s="312" t="s">
        <v>16</v>
      </c>
      <c r="D3022" s="313">
        <v>4238.3500000000004</v>
      </c>
    </row>
    <row r="3023" spans="1:4" s="293" customFormat="1" ht="28.8" x14ac:dyDescent="0.3">
      <c r="A3023" s="310" t="s">
        <v>14563</v>
      </c>
      <c r="B3023" s="311" t="s">
        <v>14564</v>
      </c>
      <c r="C3023" s="312" t="s">
        <v>9</v>
      </c>
      <c r="D3023" s="313">
        <v>77.650000000000006</v>
      </c>
    </row>
    <row r="3024" spans="1:4" s="293" customFormat="1" ht="28.8" x14ac:dyDescent="0.3">
      <c r="A3024" s="310" t="s">
        <v>14565</v>
      </c>
      <c r="B3024" s="311" t="s">
        <v>14566</v>
      </c>
      <c r="C3024" s="312" t="s">
        <v>9</v>
      </c>
      <c r="D3024" s="313">
        <v>105.21</v>
      </c>
    </row>
    <row r="3025" spans="1:4" s="293" customFormat="1" ht="28.8" x14ac:dyDescent="0.3">
      <c r="A3025" s="310" t="s">
        <v>14567</v>
      </c>
      <c r="B3025" s="311" t="s">
        <v>14568</v>
      </c>
      <c r="C3025" s="312" t="s">
        <v>8</v>
      </c>
      <c r="D3025" s="313">
        <v>2462.59</v>
      </c>
    </row>
    <row r="3026" spans="1:4" s="293" customFormat="1" ht="28.8" x14ac:dyDescent="0.3">
      <c r="A3026" s="310" t="s">
        <v>14569</v>
      </c>
      <c r="B3026" s="311" t="s">
        <v>14570</v>
      </c>
      <c r="C3026" s="312" t="s">
        <v>8</v>
      </c>
      <c r="D3026" s="313">
        <v>1729.28</v>
      </c>
    </row>
    <row r="3027" spans="1:4" s="293" customFormat="1" ht="28.8" x14ac:dyDescent="0.3">
      <c r="A3027" s="310" t="s">
        <v>14571</v>
      </c>
      <c r="B3027" s="311" t="s">
        <v>14572</v>
      </c>
      <c r="C3027" s="312" t="s">
        <v>8</v>
      </c>
      <c r="D3027" s="313">
        <v>1479.96</v>
      </c>
    </row>
    <row r="3028" spans="1:4" s="293" customFormat="1" ht="28.8" x14ac:dyDescent="0.3">
      <c r="A3028" s="310" t="s">
        <v>14573</v>
      </c>
      <c r="B3028" s="311" t="s">
        <v>14574</v>
      </c>
      <c r="C3028" s="312" t="s">
        <v>8</v>
      </c>
      <c r="D3028" s="313">
        <v>1314.23</v>
      </c>
    </row>
    <row r="3029" spans="1:4" s="293" customFormat="1" ht="28.8" x14ac:dyDescent="0.3">
      <c r="A3029" s="310" t="s">
        <v>14575</v>
      </c>
      <c r="B3029" s="311" t="s">
        <v>14576</v>
      </c>
      <c r="C3029" s="312" t="s">
        <v>8</v>
      </c>
      <c r="D3029" s="313">
        <v>1158.56</v>
      </c>
    </row>
    <row r="3030" spans="1:4" s="293" customFormat="1" x14ac:dyDescent="0.3">
      <c r="A3030" s="310" t="s">
        <v>14577</v>
      </c>
      <c r="B3030" s="311" t="s">
        <v>14578</v>
      </c>
      <c r="C3030" s="312" t="s">
        <v>8</v>
      </c>
      <c r="D3030" s="313">
        <v>3434.61</v>
      </c>
    </row>
    <row r="3031" spans="1:4" s="293" customFormat="1" x14ac:dyDescent="0.3">
      <c r="A3031" s="310" t="s">
        <v>14579</v>
      </c>
      <c r="B3031" s="311" t="s">
        <v>14580</v>
      </c>
      <c r="C3031" s="312" t="s">
        <v>8</v>
      </c>
      <c r="D3031" s="313">
        <v>2015.13</v>
      </c>
    </row>
    <row r="3032" spans="1:4" s="293" customFormat="1" x14ac:dyDescent="0.3">
      <c r="A3032" s="310" t="s">
        <v>14581</v>
      </c>
      <c r="B3032" s="311" t="s">
        <v>14582</v>
      </c>
      <c r="C3032" s="312" t="s">
        <v>8</v>
      </c>
      <c r="D3032" s="313">
        <v>1544.49</v>
      </c>
    </row>
    <row r="3033" spans="1:4" s="293" customFormat="1" ht="57.6" x14ac:dyDescent="0.3">
      <c r="A3033" s="310" t="s">
        <v>14583</v>
      </c>
      <c r="B3033" s="311" t="s">
        <v>14584</v>
      </c>
      <c r="C3033" s="312" t="s">
        <v>8</v>
      </c>
      <c r="D3033" s="313">
        <v>1689.78</v>
      </c>
    </row>
    <row r="3034" spans="1:4" s="293" customFormat="1" ht="57.6" x14ac:dyDescent="0.3">
      <c r="A3034" s="310" t="s">
        <v>14585</v>
      </c>
      <c r="B3034" s="311" t="s">
        <v>14586</v>
      </c>
      <c r="C3034" s="312" t="s">
        <v>8</v>
      </c>
      <c r="D3034" s="313">
        <v>2201.2800000000002</v>
      </c>
    </row>
    <row r="3035" spans="1:4" s="293" customFormat="1" ht="43.2" x14ac:dyDescent="0.3">
      <c r="A3035" s="310" t="s">
        <v>14587</v>
      </c>
      <c r="B3035" s="311" t="s">
        <v>14588</v>
      </c>
      <c r="C3035" s="312" t="s">
        <v>8</v>
      </c>
      <c r="D3035" s="313">
        <v>3084.97</v>
      </c>
    </row>
    <row r="3036" spans="1:4" s="293" customFormat="1" ht="43.2" x14ac:dyDescent="0.3">
      <c r="A3036" s="310" t="s">
        <v>14589</v>
      </c>
      <c r="B3036" s="311" t="s">
        <v>24025</v>
      </c>
      <c r="C3036" s="312" t="s">
        <v>8</v>
      </c>
      <c r="D3036" s="313">
        <v>95.24</v>
      </c>
    </row>
    <row r="3037" spans="1:4" s="293" customFormat="1" ht="43.2" x14ac:dyDescent="0.3">
      <c r="A3037" s="310" t="s">
        <v>14590</v>
      </c>
      <c r="B3037" s="311" t="s">
        <v>14591</v>
      </c>
      <c r="C3037" s="312" t="s">
        <v>9</v>
      </c>
      <c r="D3037" s="313">
        <v>6938.71</v>
      </c>
    </row>
    <row r="3038" spans="1:4" s="293" customFormat="1" ht="43.2" x14ac:dyDescent="0.3">
      <c r="A3038" s="310" t="s">
        <v>14592</v>
      </c>
      <c r="B3038" s="311" t="s">
        <v>14593</v>
      </c>
      <c r="C3038" s="312" t="s">
        <v>9</v>
      </c>
      <c r="D3038" s="313">
        <v>21658.639999999999</v>
      </c>
    </row>
    <row r="3039" spans="1:4" s="293" customFormat="1" ht="57.6" x14ac:dyDescent="0.3">
      <c r="A3039" s="310" t="s">
        <v>14594</v>
      </c>
      <c r="B3039" s="311" t="s">
        <v>14595</v>
      </c>
      <c r="C3039" s="312" t="s">
        <v>9</v>
      </c>
      <c r="D3039" s="313">
        <v>451002.81</v>
      </c>
    </row>
    <row r="3040" spans="1:4" s="293" customFormat="1" ht="28.8" x14ac:dyDescent="0.3">
      <c r="A3040" s="310" t="s">
        <v>14596</v>
      </c>
      <c r="B3040" s="311" t="s">
        <v>14597</v>
      </c>
      <c r="C3040" s="312" t="s">
        <v>9</v>
      </c>
      <c r="D3040" s="313">
        <v>10011</v>
      </c>
    </row>
    <row r="3041" spans="1:4" s="293" customFormat="1" ht="28.8" x14ac:dyDescent="0.3">
      <c r="A3041" s="310" t="s">
        <v>14598</v>
      </c>
      <c r="B3041" s="311" t="s">
        <v>14599</v>
      </c>
      <c r="C3041" s="312" t="s">
        <v>9</v>
      </c>
      <c r="D3041" s="313">
        <v>4665.38</v>
      </c>
    </row>
    <row r="3042" spans="1:4" s="293" customFormat="1" ht="43.2" x14ac:dyDescent="0.3">
      <c r="A3042" s="310" t="s">
        <v>14600</v>
      </c>
      <c r="B3042" s="311" t="s">
        <v>24026</v>
      </c>
      <c r="C3042" s="312" t="s">
        <v>9</v>
      </c>
      <c r="D3042" s="313">
        <v>3799.01</v>
      </c>
    </row>
    <row r="3043" spans="1:4" s="293" customFormat="1" ht="57.6" x14ac:dyDescent="0.3">
      <c r="A3043" s="310" t="s">
        <v>14601</v>
      </c>
      <c r="B3043" s="311" t="s">
        <v>24027</v>
      </c>
      <c r="C3043" s="312" t="s">
        <v>9</v>
      </c>
      <c r="D3043" s="313">
        <v>642850.06000000006</v>
      </c>
    </row>
    <row r="3044" spans="1:4" s="293" customFormat="1" ht="57.6" x14ac:dyDescent="0.3">
      <c r="A3044" s="310" t="s">
        <v>14602</v>
      </c>
      <c r="B3044" s="311" t="s">
        <v>14603</v>
      </c>
      <c r="C3044" s="312" t="s">
        <v>9</v>
      </c>
      <c r="D3044" s="313">
        <v>4688.1899999999996</v>
      </c>
    </row>
    <row r="3045" spans="1:4" s="293" customFormat="1" ht="57.6" x14ac:dyDescent="0.3">
      <c r="A3045" s="310" t="s">
        <v>14604</v>
      </c>
      <c r="B3045" s="311" t="s">
        <v>14605</v>
      </c>
      <c r="C3045" s="312" t="s">
        <v>9</v>
      </c>
      <c r="D3045" s="313">
        <v>5247.35</v>
      </c>
    </row>
    <row r="3046" spans="1:4" s="293" customFormat="1" ht="57.6" x14ac:dyDescent="0.3">
      <c r="A3046" s="310" t="s">
        <v>14606</v>
      </c>
      <c r="B3046" s="311" t="s">
        <v>14607</v>
      </c>
      <c r="C3046" s="312" t="s">
        <v>9</v>
      </c>
      <c r="D3046" s="313">
        <v>5982.85</v>
      </c>
    </row>
    <row r="3047" spans="1:4" s="293" customFormat="1" ht="57.6" x14ac:dyDescent="0.3">
      <c r="A3047" s="310" t="s">
        <v>14608</v>
      </c>
      <c r="B3047" s="311" t="s">
        <v>24028</v>
      </c>
      <c r="C3047" s="312" t="s">
        <v>9</v>
      </c>
      <c r="D3047" s="313">
        <v>5611.35</v>
      </c>
    </row>
    <row r="3048" spans="1:4" s="293" customFormat="1" ht="57.6" x14ac:dyDescent="0.3">
      <c r="A3048" s="310" t="s">
        <v>14609</v>
      </c>
      <c r="B3048" s="311" t="s">
        <v>24029</v>
      </c>
      <c r="C3048" s="312" t="s">
        <v>9</v>
      </c>
      <c r="D3048" s="313">
        <v>6308.05</v>
      </c>
    </row>
    <row r="3049" spans="1:4" s="293" customFormat="1" ht="57.6" x14ac:dyDescent="0.3">
      <c r="A3049" s="310" t="s">
        <v>14610</v>
      </c>
      <c r="B3049" s="311" t="s">
        <v>24030</v>
      </c>
      <c r="C3049" s="312" t="s">
        <v>9</v>
      </c>
      <c r="D3049" s="313">
        <v>7587.87</v>
      </c>
    </row>
    <row r="3050" spans="1:4" s="293" customFormat="1" ht="57.6" x14ac:dyDescent="0.3">
      <c r="A3050" s="310" t="s">
        <v>14611</v>
      </c>
      <c r="B3050" s="311" t="s">
        <v>24031</v>
      </c>
      <c r="C3050" s="312" t="s">
        <v>9</v>
      </c>
      <c r="D3050" s="313">
        <v>7365.54</v>
      </c>
    </row>
    <row r="3051" spans="1:4" s="293" customFormat="1" ht="43.2" x14ac:dyDescent="0.3">
      <c r="A3051" s="310" t="s">
        <v>14612</v>
      </c>
      <c r="B3051" s="311" t="s">
        <v>14613</v>
      </c>
      <c r="C3051" s="312" t="s">
        <v>9</v>
      </c>
      <c r="D3051" s="313">
        <v>21806.959999999999</v>
      </c>
    </row>
    <row r="3052" spans="1:4" s="293" customFormat="1" ht="43.2" x14ac:dyDescent="0.3">
      <c r="A3052" s="310" t="s">
        <v>14614</v>
      </c>
      <c r="B3052" s="311" t="s">
        <v>14615</v>
      </c>
      <c r="C3052" s="312" t="s">
        <v>9</v>
      </c>
      <c r="D3052" s="313">
        <v>61077.440000000002</v>
      </c>
    </row>
    <row r="3053" spans="1:4" s="293" customFormat="1" ht="43.2" x14ac:dyDescent="0.3">
      <c r="A3053" s="310" t="s">
        <v>14616</v>
      </c>
      <c r="B3053" s="311" t="s">
        <v>14617</v>
      </c>
      <c r="C3053" s="312" t="s">
        <v>9</v>
      </c>
      <c r="D3053" s="313">
        <v>55603.22</v>
      </c>
    </row>
    <row r="3054" spans="1:4" s="293" customFormat="1" ht="28.8" x14ac:dyDescent="0.3">
      <c r="A3054" s="310" t="s">
        <v>24032</v>
      </c>
      <c r="B3054" s="311" t="s">
        <v>24033</v>
      </c>
      <c r="C3054" s="312" t="s">
        <v>9</v>
      </c>
      <c r="D3054" s="313">
        <v>19051.39</v>
      </c>
    </row>
    <row r="3055" spans="1:4" s="293" customFormat="1" x14ac:dyDescent="0.3">
      <c r="A3055" s="310" t="s">
        <v>14618</v>
      </c>
      <c r="B3055" s="311" t="s">
        <v>14619</v>
      </c>
      <c r="C3055" s="312" t="s">
        <v>9</v>
      </c>
      <c r="D3055" s="313">
        <v>1050.67</v>
      </c>
    </row>
    <row r="3056" spans="1:4" s="293" customFormat="1" ht="28.8" x14ac:dyDescent="0.3">
      <c r="A3056" s="310" t="s">
        <v>14620</v>
      </c>
      <c r="B3056" s="311" t="s">
        <v>14621</v>
      </c>
      <c r="C3056" s="312" t="s">
        <v>9</v>
      </c>
      <c r="D3056" s="313">
        <v>2880.63</v>
      </c>
    </row>
    <row r="3057" spans="1:4" s="293" customFormat="1" ht="28.8" x14ac:dyDescent="0.3">
      <c r="A3057" s="310" t="s">
        <v>14622</v>
      </c>
      <c r="B3057" s="311" t="s">
        <v>14623</v>
      </c>
      <c r="C3057" s="312" t="s">
        <v>9</v>
      </c>
      <c r="D3057" s="313">
        <v>1782.4</v>
      </c>
    </row>
    <row r="3058" spans="1:4" s="293" customFormat="1" ht="43.2" x14ac:dyDescent="0.3">
      <c r="A3058" s="310" t="s">
        <v>14624</v>
      </c>
      <c r="B3058" s="311" t="s">
        <v>14625</v>
      </c>
      <c r="C3058" s="312" t="s">
        <v>9</v>
      </c>
      <c r="D3058" s="313">
        <v>2482.36</v>
      </c>
    </row>
    <row r="3059" spans="1:4" s="293" customFormat="1" ht="28.8" x14ac:dyDescent="0.3">
      <c r="A3059" s="310" t="s">
        <v>14626</v>
      </c>
      <c r="B3059" s="311" t="s">
        <v>24034</v>
      </c>
      <c r="C3059" s="312" t="s">
        <v>9</v>
      </c>
      <c r="D3059" s="313">
        <v>350.54</v>
      </c>
    </row>
    <row r="3060" spans="1:4" s="293" customFormat="1" ht="28.8" x14ac:dyDescent="0.3">
      <c r="A3060" s="310" t="s">
        <v>14627</v>
      </c>
      <c r="B3060" s="311" t="s">
        <v>14628</v>
      </c>
      <c r="C3060" s="312" t="s">
        <v>9</v>
      </c>
      <c r="D3060" s="313">
        <v>2392.9499999999998</v>
      </c>
    </row>
    <row r="3061" spans="1:4" s="293" customFormat="1" x14ac:dyDescent="0.3">
      <c r="A3061" s="310" t="s">
        <v>14629</v>
      </c>
      <c r="B3061" s="311" t="s">
        <v>14630</v>
      </c>
      <c r="C3061" s="312" t="s">
        <v>9</v>
      </c>
      <c r="D3061" s="313">
        <v>1094.8599999999999</v>
      </c>
    </row>
    <row r="3062" spans="1:4" s="293" customFormat="1" x14ac:dyDescent="0.3">
      <c r="A3062" s="310" t="s">
        <v>14631</v>
      </c>
      <c r="B3062" s="311" t="s">
        <v>14632</v>
      </c>
      <c r="C3062" s="312" t="s">
        <v>9</v>
      </c>
      <c r="D3062" s="313">
        <v>2435.79</v>
      </c>
    </row>
    <row r="3063" spans="1:4" s="293" customFormat="1" ht="28.8" x14ac:dyDescent="0.3">
      <c r="A3063" s="310" t="s">
        <v>14633</v>
      </c>
      <c r="B3063" s="311" t="s">
        <v>14634</v>
      </c>
      <c r="C3063" s="312" t="s">
        <v>8</v>
      </c>
      <c r="D3063" s="313">
        <v>1610.04</v>
      </c>
    </row>
    <row r="3064" spans="1:4" s="293" customFormat="1" x14ac:dyDescent="0.3">
      <c r="A3064" s="310" t="s">
        <v>14635</v>
      </c>
      <c r="B3064" s="311" t="s">
        <v>24035</v>
      </c>
      <c r="C3064" s="312" t="s">
        <v>8</v>
      </c>
      <c r="D3064" s="313">
        <v>1172.53</v>
      </c>
    </row>
    <row r="3065" spans="1:4" s="293" customFormat="1" ht="28.8" x14ac:dyDescent="0.3">
      <c r="A3065" s="310" t="s">
        <v>14636</v>
      </c>
      <c r="B3065" s="311" t="s">
        <v>24036</v>
      </c>
      <c r="C3065" s="312" t="s">
        <v>9</v>
      </c>
      <c r="D3065" s="313">
        <v>197.26</v>
      </c>
    </row>
    <row r="3066" spans="1:4" s="293" customFormat="1" ht="28.8" x14ac:dyDescent="0.3">
      <c r="A3066" s="310" t="s">
        <v>14637</v>
      </c>
      <c r="B3066" s="311" t="s">
        <v>24037</v>
      </c>
      <c r="C3066" s="312" t="s">
        <v>9</v>
      </c>
      <c r="D3066" s="313">
        <v>305.52</v>
      </c>
    </row>
    <row r="3067" spans="1:4" s="293" customFormat="1" x14ac:dyDescent="0.3">
      <c r="A3067" s="310" t="s">
        <v>14638</v>
      </c>
      <c r="B3067" s="311" t="s">
        <v>24038</v>
      </c>
      <c r="C3067" s="312" t="s">
        <v>5</v>
      </c>
      <c r="D3067" s="313">
        <v>17.29</v>
      </c>
    </row>
    <row r="3068" spans="1:4" s="293" customFormat="1" x14ac:dyDescent="0.3">
      <c r="A3068" s="310" t="s">
        <v>14639</v>
      </c>
      <c r="B3068" s="311" t="s">
        <v>24039</v>
      </c>
      <c r="C3068" s="312" t="s">
        <v>5</v>
      </c>
      <c r="D3068" s="313">
        <v>12.61</v>
      </c>
    </row>
    <row r="3069" spans="1:4" s="293" customFormat="1" x14ac:dyDescent="0.3">
      <c r="A3069" s="310" t="s">
        <v>24040</v>
      </c>
      <c r="B3069" s="311" t="s">
        <v>24041</v>
      </c>
      <c r="C3069" s="312" t="s">
        <v>18</v>
      </c>
      <c r="D3069" s="313">
        <v>47.02</v>
      </c>
    </row>
    <row r="3070" spans="1:4" s="293" customFormat="1" ht="43.2" x14ac:dyDescent="0.3">
      <c r="A3070" s="310" t="s">
        <v>14640</v>
      </c>
      <c r="B3070" s="311" t="s">
        <v>14641</v>
      </c>
      <c r="C3070" s="312" t="s">
        <v>8</v>
      </c>
      <c r="D3070" s="313">
        <v>189.15</v>
      </c>
    </row>
    <row r="3071" spans="1:4" s="293" customFormat="1" ht="28.8" x14ac:dyDescent="0.3">
      <c r="A3071" s="310" t="s">
        <v>14642</v>
      </c>
      <c r="B3071" s="311" t="s">
        <v>14643</v>
      </c>
      <c r="C3071" s="312" t="s">
        <v>8</v>
      </c>
      <c r="D3071" s="313">
        <v>5.85</v>
      </c>
    </row>
    <row r="3072" spans="1:4" s="293" customFormat="1" ht="28.8" x14ac:dyDescent="0.3">
      <c r="A3072" s="310" t="s">
        <v>14644</v>
      </c>
      <c r="B3072" s="311" t="s">
        <v>14645</v>
      </c>
      <c r="C3072" s="312" t="s">
        <v>8</v>
      </c>
      <c r="D3072" s="313">
        <v>4.3</v>
      </c>
    </row>
    <row r="3073" spans="1:4" s="293" customFormat="1" ht="28.8" x14ac:dyDescent="0.3">
      <c r="A3073" s="310" t="s">
        <v>14646</v>
      </c>
      <c r="B3073" s="311" t="s">
        <v>24042</v>
      </c>
      <c r="C3073" s="312" t="s">
        <v>8</v>
      </c>
      <c r="D3073" s="313">
        <v>12.67</v>
      </c>
    </row>
    <row r="3074" spans="1:4" s="293" customFormat="1" ht="57.6" x14ac:dyDescent="0.3">
      <c r="A3074" s="310" t="s">
        <v>24043</v>
      </c>
      <c r="B3074" s="311" t="s">
        <v>24044</v>
      </c>
      <c r="C3074" s="312" t="s">
        <v>18</v>
      </c>
      <c r="D3074" s="313">
        <v>33.26</v>
      </c>
    </row>
    <row r="3075" spans="1:4" s="293" customFormat="1" ht="57.6" x14ac:dyDescent="0.3">
      <c r="A3075" s="310" t="s">
        <v>24045</v>
      </c>
      <c r="B3075" s="311" t="s">
        <v>24046</v>
      </c>
      <c r="C3075" s="312" t="s">
        <v>18</v>
      </c>
      <c r="D3075" s="313">
        <v>26.47</v>
      </c>
    </row>
    <row r="3076" spans="1:4" s="293" customFormat="1" ht="28.8" x14ac:dyDescent="0.3">
      <c r="A3076" s="310" t="s">
        <v>24047</v>
      </c>
      <c r="B3076" s="311" t="s">
        <v>24048</v>
      </c>
      <c r="C3076" s="312" t="s">
        <v>9</v>
      </c>
      <c r="D3076" s="313">
        <v>41.1</v>
      </c>
    </row>
    <row r="3077" spans="1:4" s="293" customFormat="1" x14ac:dyDescent="0.3">
      <c r="A3077" s="310" t="s">
        <v>14647</v>
      </c>
      <c r="B3077" s="311" t="s">
        <v>14648</v>
      </c>
      <c r="C3077" s="312" t="s">
        <v>9</v>
      </c>
      <c r="D3077" s="313">
        <v>165</v>
      </c>
    </row>
    <row r="3078" spans="1:4" s="293" customFormat="1" ht="28.8" x14ac:dyDescent="0.3">
      <c r="A3078" s="310" t="s">
        <v>14649</v>
      </c>
      <c r="B3078" s="311" t="s">
        <v>14650</v>
      </c>
      <c r="C3078" s="312" t="s">
        <v>11</v>
      </c>
      <c r="D3078" s="313">
        <v>282.41000000000003</v>
      </c>
    </row>
    <row r="3079" spans="1:4" s="293" customFormat="1" x14ac:dyDescent="0.3">
      <c r="A3079" s="310" t="s">
        <v>14651</v>
      </c>
      <c r="B3079" s="311" t="s">
        <v>14652</v>
      </c>
      <c r="C3079" s="312" t="s">
        <v>8</v>
      </c>
      <c r="D3079" s="313">
        <v>8.7899999999999991</v>
      </c>
    </row>
    <row r="3080" spans="1:4" s="293" customFormat="1" ht="28.8" x14ac:dyDescent="0.3">
      <c r="A3080" s="310" t="s">
        <v>14653</v>
      </c>
      <c r="B3080" s="311" t="s">
        <v>14654</v>
      </c>
      <c r="C3080" s="312" t="s">
        <v>4</v>
      </c>
      <c r="D3080" s="313">
        <v>202.8</v>
      </c>
    </row>
    <row r="3081" spans="1:4" s="293" customFormat="1" x14ac:dyDescent="0.3">
      <c r="A3081" s="310" t="s">
        <v>14655</v>
      </c>
      <c r="B3081" s="311" t="s">
        <v>14656</v>
      </c>
      <c r="C3081" s="312" t="s">
        <v>4</v>
      </c>
      <c r="D3081" s="313">
        <v>72.099999999999994</v>
      </c>
    </row>
    <row r="3082" spans="1:4" s="293" customFormat="1" x14ac:dyDescent="0.3">
      <c r="A3082" s="310" t="s">
        <v>14657</v>
      </c>
      <c r="B3082" s="311" t="s">
        <v>24049</v>
      </c>
      <c r="C3082" s="312" t="s">
        <v>4</v>
      </c>
      <c r="D3082" s="313">
        <v>136.35</v>
      </c>
    </row>
    <row r="3083" spans="1:4" s="293" customFormat="1" ht="28.8" x14ac:dyDescent="0.3">
      <c r="A3083" s="310" t="s">
        <v>14658</v>
      </c>
      <c r="B3083" s="311" t="s">
        <v>14659</v>
      </c>
      <c r="C3083" s="312" t="s">
        <v>4</v>
      </c>
      <c r="D3083" s="313">
        <v>26.99</v>
      </c>
    </row>
    <row r="3084" spans="1:4" s="293" customFormat="1" x14ac:dyDescent="0.3">
      <c r="A3084" s="310" t="s">
        <v>14660</v>
      </c>
      <c r="B3084" s="311" t="s">
        <v>14661</v>
      </c>
      <c r="C3084" s="312" t="s">
        <v>4</v>
      </c>
      <c r="D3084" s="313">
        <v>132.66999999999999</v>
      </c>
    </row>
    <row r="3085" spans="1:4" s="293" customFormat="1" x14ac:dyDescent="0.3">
      <c r="A3085" s="310" t="s">
        <v>14662</v>
      </c>
      <c r="B3085" s="311" t="s">
        <v>24050</v>
      </c>
      <c r="C3085" s="312" t="s">
        <v>4</v>
      </c>
      <c r="D3085" s="313">
        <v>370.44</v>
      </c>
    </row>
    <row r="3086" spans="1:4" s="293" customFormat="1" x14ac:dyDescent="0.3">
      <c r="A3086" s="310" t="s">
        <v>14663</v>
      </c>
      <c r="B3086" s="311" t="s">
        <v>24051</v>
      </c>
      <c r="C3086" s="312" t="s">
        <v>4</v>
      </c>
      <c r="D3086" s="313">
        <v>35.11</v>
      </c>
    </row>
    <row r="3087" spans="1:4" s="293" customFormat="1" x14ac:dyDescent="0.3">
      <c r="A3087" s="310" t="s">
        <v>14664</v>
      </c>
      <c r="B3087" s="311" t="s">
        <v>14665</v>
      </c>
      <c r="C3087" s="312" t="s">
        <v>4</v>
      </c>
      <c r="D3087" s="313">
        <v>155.61000000000001</v>
      </c>
    </row>
    <row r="3088" spans="1:4" s="293" customFormat="1" x14ac:dyDescent="0.3">
      <c r="A3088" s="310" t="s">
        <v>14666</v>
      </c>
      <c r="B3088" s="311" t="s">
        <v>14667</v>
      </c>
      <c r="C3088" s="312" t="s">
        <v>4</v>
      </c>
      <c r="D3088" s="313">
        <v>212.67</v>
      </c>
    </row>
    <row r="3089" spans="1:4" s="293" customFormat="1" ht="28.8" x14ac:dyDescent="0.3">
      <c r="A3089" s="310" t="s">
        <v>14668</v>
      </c>
      <c r="B3089" s="311" t="s">
        <v>14669</v>
      </c>
      <c r="C3089" s="312" t="s">
        <v>4</v>
      </c>
      <c r="D3089" s="313">
        <v>145.08000000000001</v>
      </c>
    </row>
    <row r="3090" spans="1:4" s="293" customFormat="1" x14ac:dyDescent="0.3">
      <c r="A3090" s="310" t="s">
        <v>14670</v>
      </c>
      <c r="B3090" s="311" t="s">
        <v>14671</v>
      </c>
      <c r="C3090" s="312" t="s">
        <v>4</v>
      </c>
      <c r="D3090" s="313">
        <v>279.58999999999997</v>
      </c>
    </row>
    <row r="3091" spans="1:4" s="293" customFormat="1" x14ac:dyDescent="0.3">
      <c r="A3091" s="310" t="s">
        <v>14672</v>
      </c>
      <c r="B3091" s="311" t="s">
        <v>14673</v>
      </c>
      <c r="C3091" s="312" t="s">
        <v>4</v>
      </c>
      <c r="D3091" s="313">
        <v>465.77</v>
      </c>
    </row>
    <row r="3092" spans="1:4" s="293" customFormat="1" x14ac:dyDescent="0.3">
      <c r="A3092" s="310" t="s">
        <v>14674</v>
      </c>
      <c r="B3092" s="311" t="s">
        <v>14675</v>
      </c>
      <c r="C3092" s="312" t="s">
        <v>4</v>
      </c>
      <c r="D3092" s="313">
        <v>352.36</v>
      </c>
    </row>
    <row r="3093" spans="1:4" s="293" customFormat="1" x14ac:dyDescent="0.3">
      <c r="A3093" s="310" t="s">
        <v>14676</v>
      </c>
      <c r="B3093" s="311" t="s">
        <v>14677</v>
      </c>
      <c r="C3093" s="312" t="s">
        <v>4</v>
      </c>
      <c r="D3093" s="313">
        <v>247.56</v>
      </c>
    </row>
    <row r="3094" spans="1:4" s="293" customFormat="1" x14ac:dyDescent="0.3">
      <c r="A3094" s="310" t="s">
        <v>14678</v>
      </c>
      <c r="B3094" s="311" t="s">
        <v>14679</v>
      </c>
      <c r="C3094" s="312" t="s">
        <v>4</v>
      </c>
      <c r="D3094" s="313">
        <v>192.59</v>
      </c>
    </row>
    <row r="3095" spans="1:4" s="293" customFormat="1" x14ac:dyDescent="0.3">
      <c r="A3095" s="310" t="s">
        <v>14680</v>
      </c>
      <c r="B3095" s="311" t="s">
        <v>14681</v>
      </c>
      <c r="C3095" s="312" t="s">
        <v>4</v>
      </c>
      <c r="D3095" s="313">
        <v>221.84</v>
      </c>
    </row>
    <row r="3096" spans="1:4" s="293" customFormat="1" ht="28.8" x14ac:dyDescent="0.3">
      <c r="A3096" s="310" t="s">
        <v>14682</v>
      </c>
      <c r="B3096" s="311" t="s">
        <v>24052</v>
      </c>
      <c r="C3096" s="312" t="s">
        <v>4</v>
      </c>
      <c r="D3096" s="313">
        <v>360.56</v>
      </c>
    </row>
    <row r="3097" spans="1:4" s="293" customFormat="1" ht="28.8" x14ac:dyDescent="0.3">
      <c r="A3097" s="310" t="s">
        <v>14683</v>
      </c>
      <c r="B3097" s="311" t="s">
        <v>24053</v>
      </c>
      <c r="C3097" s="312" t="s">
        <v>4</v>
      </c>
      <c r="D3097" s="313">
        <v>291.87</v>
      </c>
    </row>
    <row r="3098" spans="1:4" s="293" customFormat="1" ht="28.8" x14ac:dyDescent="0.3">
      <c r="A3098" s="310" t="s">
        <v>14684</v>
      </c>
      <c r="B3098" s="311" t="s">
        <v>14685</v>
      </c>
      <c r="C3098" s="312" t="s">
        <v>4</v>
      </c>
      <c r="D3098" s="313">
        <v>27.79</v>
      </c>
    </row>
    <row r="3099" spans="1:4" s="293" customFormat="1" ht="43.2" x14ac:dyDescent="0.3">
      <c r="A3099" s="310" t="s">
        <v>14686</v>
      </c>
      <c r="B3099" s="311" t="s">
        <v>24054</v>
      </c>
      <c r="C3099" s="312" t="s">
        <v>4</v>
      </c>
      <c r="D3099" s="313">
        <v>193.13</v>
      </c>
    </row>
    <row r="3100" spans="1:4" s="293" customFormat="1" x14ac:dyDescent="0.3">
      <c r="A3100" s="310" t="s">
        <v>14687</v>
      </c>
      <c r="B3100" s="311" t="s">
        <v>24055</v>
      </c>
      <c r="C3100" s="312" t="s">
        <v>4</v>
      </c>
      <c r="D3100" s="313">
        <v>232.51</v>
      </c>
    </row>
    <row r="3101" spans="1:4" s="293" customFormat="1" ht="28.8" x14ac:dyDescent="0.3">
      <c r="A3101" s="310" t="s">
        <v>14688</v>
      </c>
      <c r="B3101" s="311" t="s">
        <v>14689</v>
      </c>
      <c r="C3101" s="312" t="s">
        <v>4</v>
      </c>
      <c r="D3101" s="313">
        <v>390.07</v>
      </c>
    </row>
    <row r="3102" spans="1:4" s="293" customFormat="1" ht="28.8" x14ac:dyDescent="0.3">
      <c r="A3102" s="310" t="s">
        <v>14690</v>
      </c>
      <c r="B3102" s="311" t="s">
        <v>24056</v>
      </c>
      <c r="C3102" s="312" t="s">
        <v>4</v>
      </c>
      <c r="D3102" s="313">
        <v>398.49</v>
      </c>
    </row>
    <row r="3103" spans="1:4" s="293" customFormat="1" x14ac:dyDescent="0.3">
      <c r="A3103" s="310" t="s">
        <v>14691</v>
      </c>
      <c r="B3103" s="311" t="s">
        <v>24057</v>
      </c>
      <c r="C3103" s="312" t="s">
        <v>4</v>
      </c>
      <c r="D3103" s="313">
        <v>80.14</v>
      </c>
    </row>
    <row r="3104" spans="1:4" s="293" customFormat="1" x14ac:dyDescent="0.3">
      <c r="A3104" s="310" t="s">
        <v>14692</v>
      </c>
      <c r="B3104" s="311" t="s">
        <v>14693</v>
      </c>
      <c r="C3104" s="312" t="s">
        <v>4</v>
      </c>
      <c r="D3104" s="313">
        <v>249.7</v>
      </c>
    </row>
    <row r="3105" spans="1:4" s="293" customFormat="1" x14ac:dyDescent="0.3">
      <c r="A3105" s="310" t="s">
        <v>14694</v>
      </c>
      <c r="B3105" s="311" t="s">
        <v>14695</v>
      </c>
      <c r="C3105" s="312" t="s">
        <v>4</v>
      </c>
      <c r="D3105" s="313">
        <v>87.27</v>
      </c>
    </row>
    <row r="3106" spans="1:4" s="293" customFormat="1" x14ac:dyDescent="0.3">
      <c r="A3106" s="310" t="s">
        <v>14696</v>
      </c>
      <c r="B3106" s="311" t="s">
        <v>14697</v>
      </c>
      <c r="C3106" s="312" t="s">
        <v>4</v>
      </c>
      <c r="D3106" s="313">
        <v>8.66</v>
      </c>
    </row>
    <row r="3107" spans="1:4" s="293" customFormat="1" x14ac:dyDescent="0.3">
      <c r="A3107" s="310" t="s">
        <v>14698</v>
      </c>
      <c r="B3107" s="311" t="s">
        <v>14699</v>
      </c>
      <c r="C3107" s="312" t="s">
        <v>4</v>
      </c>
      <c r="D3107" s="313">
        <v>0.84</v>
      </c>
    </row>
    <row r="3108" spans="1:4" s="293" customFormat="1" x14ac:dyDescent="0.3">
      <c r="A3108" s="310" t="s">
        <v>14700</v>
      </c>
      <c r="B3108" s="311" t="s">
        <v>14701</v>
      </c>
      <c r="C3108" s="312" t="s">
        <v>4</v>
      </c>
      <c r="D3108" s="313">
        <v>519.92999999999995</v>
      </c>
    </row>
    <row r="3109" spans="1:4" s="293" customFormat="1" x14ac:dyDescent="0.3">
      <c r="A3109" s="310" t="s">
        <v>14702</v>
      </c>
      <c r="B3109" s="311" t="s">
        <v>14703</v>
      </c>
      <c r="C3109" s="312" t="s">
        <v>8</v>
      </c>
      <c r="D3109" s="313">
        <v>38.35</v>
      </c>
    </row>
    <row r="3110" spans="1:4" s="293" customFormat="1" x14ac:dyDescent="0.3">
      <c r="A3110" s="310" t="s">
        <v>14704</v>
      </c>
      <c r="B3110" s="311" t="s">
        <v>14705</v>
      </c>
      <c r="C3110" s="312" t="s">
        <v>8</v>
      </c>
      <c r="D3110" s="313">
        <v>67.569999999999993</v>
      </c>
    </row>
    <row r="3111" spans="1:4" s="293" customFormat="1" x14ac:dyDescent="0.3">
      <c r="A3111" s="310" t="s">
        <v>14706</v>
      </c>
      <c r="B3111" s="311" t="s">
        <v>14707</v>
      </c>
      <c r="C3111" s="312" t="s">
        <v>18</v>
      </c>
      <c r="D3111" s="313">
        <v>26.24</v>
      </c>
    </row>
    <row r="3112" spans="1:4" s="293" customFormat="1" x14ac:dyDescent="0.3">
      <c r="A3112" s="310" t="s">
        <v>24058</v>
      </c>
      <c r="B3112" s="311" t="s">
        <v>24059</v>
      </c>
      <c r="C3112" s="312" t="s">
        <v>8</v>
      </c>
      <c r="D3112" s="313">
        <v>52.77</v>
      </c>
    </row>
    <row r="3113" spans="1:4" s="293" customFormat="1" ht="28.8" x14ac:dyDescent="0.3">
      <c r="A3113" s="310" t="s">
        <v>24060</v>
      </c>
      <c r="B3113" s="311" t="s">
        <v>24061</v>
      </c>
      <c r="C3113" s="312" t="s">
        <v>8</v>
      </c>
      <c r="D3113" s="313">
        <v>720</v>
      </c>
    </row>
    <row r="3114" spans="1:4" s="293" customFormat="1" x14ac:dyDescent="0.3">
      <c r="A3114" s="310" t="s">
        <v>14708</v>
      </c>
      <c r="B3114" s="311" t="s">
        <v>14709</v>
      </c>
      <c r="C3114" s="312" t="s">
        <v>18</v>
      </c>
      <c r="D3114" s="313">
        <v>32.69</v>
      </c>
    </row>
    <row r="3115" spans="1:4" s="293" customFormat="1" x14ac:dyDescent="0.3">
      <c r="A3115" s="310" t="s">
        <v>14710</v>
      </c>
      <c r="B3115" s="311" t="s">
        <v>14711</v>
      </c>
      <c r="C3115" s="312" t="s">
        <v>18</v>
      </c>
      <c r="D3115" s="313">
        <v>12.3</v>
      </c>
    </row>
    <row r="3116" spans="1:4" s="293" customFormat="1" x14ac:dyDescent="0.3">
      <c r="A3116" s="310" t="s">
        <v>14712</v>
      </c>
      <c r="B3116" s="311" t="s">
        <v>14713</v>
      </c>
      <c r="C3116" s="312" t="s">
        <v>18</v>
      </c>
      <c r="D3116" s="313">
        <v>48.51</v>
      </c>
    </row>
    <row r="3117" spans="1:4" s="293" customFormat="1" x14ac:dyDescent="0.3">
      <c r="A3117" s="310" t="s">
        <v>24062</v>
      </c>
      <c r="B3117" s="311" t="s">
        <v>24063</v>
      </c>
      <c r="C3117" s="312" t="s">
        <v>9</v>
      </c>
      <c r="D3117" s="313">
        <v>22.53</v>
      </c>
    </row>
    <row r="3118" spans="1:4" s="293" customFormat="1" x14ac:dyDescent="0.3">
      <c r="A3118" s="310" t="s">
        <v>24064</v>
      </c>
      <c r="B3118" s="311" t="s">
        <v>24065</v>
      </c>
      <c r="C3118" s="312" t="s">
        <v>16</v>
      </c>
      <c r="D3118" s="313">
        <v>12.9</v>
      </c>
    </row>
    <row r="3119" spans="1:4" s="293" customFormat="1" ht="28.8" x14ac:dyDescent="0.3">
      <c r="A3119" s="310" t="s">
        <v>14714</v>
      </c>
      <c r="B3119" s="311" t="s">
        <v>14715</v>
      </c>
      <c r="C3119" s="312" t="s">
        <v>16</v>
      </c>
      <c r="D3119" s="313">
        <v>51.18</v>
      </c>
    </row>
    <row r="3120" spans="1:4" s="293" customFormat="1" x14ac:dyDescent="0.3">
      <c r="A3120" s="310" t="s">
        <v>24066</v>
      </c>
      <c r="B3120" s="311" t="s">
        <v>10127</v>
      </c>
      <c r="C3120" s="312" t="s">
        <v>16</v>
      </c>
      <c r="D3120" s="313">
        <v>18.05</v>
      </c>
    </row>
    <row r="3121" spans="1:4" s="293" customFormat="1" ht="28.8" x14ac:dyDescent="0.3">
      <c r="A3121" s="310" t="s">
        <v>14716</v>
      </c>
      <c r="B3121" s="311" t="s">
        <v>24067</v>
      </c>
      <c r="C3121" s="312" t="s">
        <v>9</v>
      </c>
      <c r="D3121" s="313">
        <v>150.62</v>
      </c>
    </row>
    <row r="3122" spans="1:4" s="293" customFormat="1" x14ac:dyDescent="0.3">
      <c r="A3122" s="310" t="s">
        <v>24068</v>
      </c>
      <c r="B3122" s="311" t="s">
        <v>14101</v>
      </c>
      <c r="C3122" s="312" t="s">
        <v>9</v>
      </c>
      <c r="D3122" s="313">
        <v>1417.55</v>
      </c>
    </row>
    <row r="3123" spans="1:4" s="293" customFormat="1" x14ac:dyDescent="0.3">
      <c r="A3123" s="310" t="s">
        <v>14717</v>
      </c>
      <c r="B3123" s="311" t="s">
        <v>14718</v>
      </c>
      <c r="C3123" s="312" t="s">
        <v>9</v>
      </c>
      <c r="D3123" s="313">
        <v>884.06</v>
      </c>
    </row>
    <row r="3124" spans="1:4" s="293" customFormat="1" x14ac:dyDescent="0.3">
      <c r="A3124" s="310" t="s">
        <v>14719</v>
      </c>
      <c r="B3124" s="311" t="s">
        <v>14720</v>
      </c>
      <c r="C3124" s="312" t="s">
        <v>9</v>
      </c>
      <c r="D3124" s="313">
        <v>1057.23</v>
      </c>
    </row>
    <row r="3125" spans="1:4" s="293" customFormat="1" ht="28.8" x14ac:dyDescent="0.3">
      <c r="A3125" s="310" t="s">
        <v>24069</v>
      </c>
      <c r="B3125" s="311" t="s">
        <v>24070</v>
      </c>
      <c r="C3125" s="312" t="s">
        <v>8</v>
      </c>
      <c r="D3125" s="313">
        <v>577.5</v>
      </c>
    </row>
    <row r="3126" spans="1:4" s="293" customFormat="1" x14ac:dyDescent="0.3">
      <c r="A3126" s="310" t="s">
        <v>14721</v>
      </c>
      <c r="B3126" s="311" t="s">
        <v>14722</v>
      </c>
      <c r="C3126" s="312" t="s">
        <v>9</v>
      </c>
      <c r="D3126" s="313">
        <v>161.25</v>
      </c>
    </row>
    <row r="3127" spans="1:4" s="293" customFormat="1" x14ac:dyDescent="0.3">
      <c r="A3127" s="310" t="s">
        <v>14723</v>
      </c>
      <c r="B3127" s="311" t="s">
        <v>14724</v>
      </c>
      <c r="C3127" s="312" t="s">
        <v>9</v>
      </c>
      <c r="D3127" s="313">
        <v>200.01</v>
      </c>
    </row>
    <row r="3128" spans="1:4" s="293" customFormat="1" x14ac:dyDescent="0.3">
      <c r="A3128" s="310" t="s">
        <v>14725</v>
      </c>
      <c r="B3128" s="311" t="s">
        <v>14726</v>
      </c>
      <c r="C3128" s="312" t="s">
        <v>9</v>
      </c>
      <c r="D3128" s="313">
        <v>256.04000000000002</v>
      </c>
    </row>
    <row r="3129" spans="1:4" s="293" customFormat="1" x14ac:dyDescent="0.3">
      <c r="A3129" s="310" t="s">
        <v>14728</v>
      </c>
      <c r="B3129" s="311" t="s">
        <v>14729</v>
      </c>
      <c r="C3129" s="312" t="s">
        <v>4</v>
      </c>
      <c r="D3129" s="313">
        <v>23.53</v>
      </c>
    </row>
    <row r="3130" spans="1:4" s="293" customFormat="1" x14ac:dyDescent="0.3">
      <c r="A3130" s="310" t="s">
        <v>14730</v>
      </c>
      <c r="B3130" s="311" t="s">
        <v>14731</v>
      </c>
      <c r="C3130" s="312" t="s">
        <v>4</v>
      </c>
      <c r="D3130" s="313">
        <v>200.52</v>
      </c>
    </row>
    <row r="3131" spans="1:4" s="293" customFormat="1" ht="28.8" x14ac:dyDescent="0.3">
      <c r="A3131" s="310" t="s">
        <v>24071</v>
      </c>
      <c r="B3131" s="311" t="s">
        <v>24072</v>
      </c>
      <c r="C3131" s="312" t="s">
        <v>4</v>
      </c>
      <c r="D3131" s="313">
        <v>19.309999999999999</v>
      </c>
    </row>
    <row r="3132" spans="1:4" s="293" customFormat="1" ht="28.8" x14ac:dyDescent="0.3">
      <c r="A3132" s="310" t="s">
        <v>24073</v>
      </c>
      <c r="B3132" s="311" t="s">
        <v>24074</v>
      </c>
      <c r="C3132" s="312" t="s">
        <v>4</v>
      </c>
      <c r="D3132" s="313">
        <v>9.1199999999999992</v>
      </c>
    </row>
    <row r="3133" spans="1:4" s="293" customFormat="1" ht="28.8" x14ac:dyDescent="0.3">
      <c r="A3133" s="310" t="s">
        <v>14732</v>
      </c>
      <c r="B3133" s="311" t="s">
        <v>14733</v>
      </c>
      <c r="C3133" s="312" t="s">
        <v>4</v>
      </c>
      <c r="D3133" s="313">
        <v>213.32</v>
      </c>
    </row>
    <row r="3134" spans="1:4" s="293" customFormat="1" ht="57.6" x14ac:dyDescent="0.3">
      <c r="A3134" s="310" t="s">
        <v>24075</v>
      </c>
      <c r="B3134" s="311" t="s">
        <v>24076</v>
      </c>
      <c r="C3134" s="312" t="s">
        <v>4</v>
      </c>
      <c r="D3134" s="313">
        <v>148.88999999999999</v>
      </c>
    </row>
    <row r="3135" spans="1:4" s="293" customFormat="1" x14ac:dyDescent="0.3">
      <c r="A3135" s="310" t="s">
        <v>14734</v>
      </c>
      <c r="B3135" s="311" t="s">
        <v>14735</v>
      </c>
      <c r="C3135" s="312" t="s">
        <v>16</v>
      </c>
      <c r="D3135" s="313">
        <v>49.59</v>
      </c>
    </row>
    <row r="3136" spans="1:4" s="293" customFormat="1" x14ac:dyDescent="0.3">
      <c r="A3136" s="310" t="s">
        <v>24077</v>
      </c>
      <c r="B3136" s="311" t="s">
        <v>9919</v>
      </c>
      <c r="C3136" s="312" t="s">
        <v>16</v>
      </c>
      <c r="D3136" s="313">
        <v>220.29</v>
      </c>
    </row>
    <row r="3137" spans="1:4" s="293" customFormat="1" x14ac:dyDescent="0.3">
      <c r="A3137" s="310" t="s">
        <v>14736</v>
      </c>
      <c r="B3137" s="311" t="s">
        <v>24078</v>
      </c>
      <c r="C3137" s="312" t="s">
        <v>8</v>
      </c>
      <c r="D3137" s="313">
        <v>16.440000000000001</v>
      </c>
    </row>
    <row r="3138" spans="1:4" s="293" customFormat="1" ht="28.8" x14ac:dyDescent="0.3">
      <c r="A3138" s="310" t="s">
        <v>24079</v>
      </c>
      <c r="B3138" s="311" t="s">
        <v>10032</v>
      </c>
      <c r="C3138" s="312" t="s">
        <v>16</v>
      </c>
      <c r="D3138" s="313">
        <v>39.659999999999997</v>
      </c>
    </row>
    <row r="3139" spans="1:4" s="293" customFormat="1" x14ac:dyDescent="0.3">
      <c r="A3139" s="310" t="s">
        <v>14737</v>
      </c>
      <c r="B3139" s="311" t="s">
        <v>14738</v>
      </c>
      <c r="C3139" s="312" t="s">
        <v>11</v>
      </c>
      <c r="D3139" s="313">
        <v>4333.78</v>
      </c>
    </row>
    <row r="3140" spans="1:4" s="293" customFormat="1" x14ac:dyDescent="0.3">
      <c r="A3140" s="310" t="s">
        <v>14739</v>
      </c>
      <c r="B3140" s="311" t="s">
        <v>14740</v>
      </c>
      <c r="C3140" s="312" t="s">
        <v>8</v>
      </c>
      <c r="D3140" s="313">
        <v>42.4</v>
      </c>
    </row>
    <row r="3141" spans="1:4" s="293" customFormat="1" x14ac:dyDescent="0.3">
      <c r="A3141" s="310" t="s">
        <v>14741</v>
      </c>
      <c r="B3141" s="311" t="s">
        <v>14742</v>
      </c>
      <c r="C3141" s="312" t="s">
        <v>23204</v>
      </c>
      <c r="D3141" s="313">
        <v>23.89</v>
      </c>
    </row>
    <row r="3142" spans="1:4" s="293" customFormat="1" ht="28.8" x14ac:dyDescent="0.3">
      <c r="A3142" s="310" t="s">
        <v>14743</v>
      </c>
      <c r="B3142" s="311" t="s">
        <v>14744</v>
      </c>
      <c r="C3142" s="312" t="s">
        <v>24080</v>
      </c>
      <c r="D3142" s="313">
        <v>12.76</v>
      </c>
    </row>
    <row r="3143" spans="1:4" s="293" customFormat="1" x14ac:dyDescent="0.3">
      <c r="A3143" s="310" t="s">
        <v>24081</v>
      </c>
      <c r="B3143" s="311" t="s">
        <v>9920</v>
      </c>
      <c r="C3143" s="312" t="s">
        <v>16</v>
      </c>
      <c r="D3143" s="313">
        <v>135.86000000000001</v>
      </c>
    </row>
    <row r="3144" spans="1:4" s="293" customFormat="1" x14ac:dyDescent="0.3">
      <c r="A3144" s="310" t="s">
        <v>24082</v>
      </c>
      <c r="B3144" s="311" t="s">
        <v>24083</v>
      </c>
      <c r="C3144" s="312" t="s">
        <v>16</v>
      </c>
      <c r="D3144" s="313">
        <v>195.99</v>
      </c>
    </row>
    <row r="3145" spans="1:4" s="293" customFormat="1" x14ac:dyDescent="0.3">
      <c r="A3145" s="310" t="s">
        <v>24084</v>
      </c>
      <c r="B3145" s="311" t="s">
        <v>9921</v>
      </c>
      <c r="C3145" s="312" t="s">
        <v>16</v>
      </c>
      <c r="D3145" s="313">
        <v>80.92</v>
      </c>
    </row>
    <row r="3146" spans="1:4" s="293" customFormat="1" x14ac:dyDescent="0.3">
      <c r="A3146" s="310" t="s">
        <v>24085</v>
      </c>
      <c r="B3146" s="311" t="s">
        <v>9922</v>
      </c>
      <c r="C3146" s="312" t="s">
        <v>16</v>
      </c>
      <c r="D3146" s="313">
        <v>166.31</v>
      </c>
    </row>
    <row r="3147" spans="1:4" s="293" customFormat="1" x14ac:dyDescent="0.3">
      <c r="A3147" s="310" t="s">
        <v>24086</v>
      </c>
      <c r="B3147" s="311" t="s">
        <v>9923</v>
      </c>
      <c r="C3147" s="312" t="s">
        <v>16</v>
      </c>
      <c r="D3147" s="313">
        <v>196.98</v>
      </c>
    </row>
    <row r="3148" spans="1:4" s="293" customFormat="1" ht="28.8" x14ac:dyDescent="0.3">
      <c r="A3148" s="310" t="s">
        <v>14745</v>
      </c>
      <c r="B3148" s="311" t="s">
        <v>14746</v>
      </c>
      <c r="C3148" s="312" t="s">
        <v>9</v>
      </c>
      <c r="D3148" s="313">
        <v>5.2</v>
      </c>
    </row>
    <row r="3149" spans="1:4" s="293" customFormat="1" x14ac:dyDescent="0.3">
      <c r="A3149" s="310" t="s">
        <v>14747</v>
      </c>
      <c r="B3149" s="311" t="s">
        <v>14748</v>
      </c>
      <c r="C3149" s="312" t="s">
        <v>16</v>
      </c>
      <c r="D3149" s="313">
        <v>10.88</v>
      </c>
    </row>
    <row r="3150" spans="1:4" s="293" customFormat="1" ht="28.8" x14ac:dyDescent="0.3">
      <c r="A3150" s="310" t="s">
        <v>24087</v>
      </c>
      <c r="B3150" s="311" t="s">
        <v>24088</v>
      </c>
      <c r="C3150" s="312" t="s">
        <v>8</v>
      </c>
      <c r="D3150" s="313">
        <v>193.06</v>
      </c>
    </row>
    <row r="3151" spans="1:4" s="293" customFormat="1" x14ac:dyDescent="0.3">
      <c r="A3151" s="310" t="s">
        <v>14749</v>
      </c>
      <c r="B3151" s="311" t="s">
        <v>14750</v>
      </c>
      <c r="C3151" s="312" t="s">
        <v>9</v>
      </c>
      <c r="D3151" s="313">
        <v>43.33</v>
      </c>
    </row>
    <row r="3152" spans="1:4" s="293" customFormat="1" ht="28.8" x14ac:dyDescent="0.3">
      <c r="A3152" s="310" t="s">
        <v>14751</v>
      </c>
      <c r="B3152" s="311" t="s">
        <v>24089</v>
      </c>
      <c r="C3152" s="312" t="s">
        <v>18</v>
      </c>
      <c r="D3152" s="313">
        <v>35.770000000000003</v>
      </c>
    </row>
    <row r="3153" spans="1:4" s="293" customFormat="1" x14ac:dyDescent="0.3">
      <c r="A3153" s="310" t="s">
        <v>14752</v>
      </c>
      <c r="B3153" s="311" t="s">
        <v>24090</v>
      </c>
      <c r="C3153" s="312" t="s">
        <v>9</v>
      </c>
      <c r="D3153" s="313">
        <v>0.04</v>
      </c>
    </row>
    <row r="3154" spans="1:4" s="293" customFormat="1" x14ac:dyDescent="0.3">
      <c r="A3154" s="310" t="s">
        <v>14753</v>
      </c>
      <c r="B3154" s="311" t="s">
        <v>14754</v>
      </c>
      <c r="C3154" s="312" t="s">
        <v>16</v>
      </c>
      <c r="D3154" s="313">
        <v>48.29</v>
      </c>
    </row>
    <row r="3155" spans="1:4" s="293" customFormat="1" x14ac:dyDescent="0.3">
      <c r="A3155" s="310" t="s">
        <v>14755</v>
      </c>
      <c r="B3155" s="311" t="s">
        <v>14756</v>
      </c>
      <c r="C3155" s="312" t="s">
        <v>23231</v>
      </c>
      <c r="D3155" s="313">
        <v>0.96</v>
      </c>
    </row>
    <row r="3156" spans="1:4" s="293" customFormat="1" ht="28.8" x14ac:dyDescent="0.3">
      <c r="A3156" s="310" t="s">
        <v>14757</v>
      </c>
      <c r="B3156" s="311" t="s">
        <v>24091</v>
      </c>
      <c r="C3156" s="312" t="s">
        <v>23231</v>
      </c>
      <c r="D3156" s="313">
        <v>1.38</v>
      </c>
    </row>
    <row r="3157" spans="1:4" s="293" customFormat="1" x14ac:dyDescent="0.3">
      <c r="A3157" s="310" t="s">
        <v>14758</v>
      </c>
      <c r="B3157" s="311" t="s">
        <v>14759</v>
      </c>
      <c r="C3157" s="312" t="s">
        <v>5</v>
      </c>
      <c r="D3157" s="313">
        <v>410.61</v>
      </c>
    </row>
    <row r="3158" spans="1:4" s="293" customFormat="1" x14ac:dyDescent="0.3">
      <c r="A3158" s="310" t="s">
        <v>14760</v>
      </c>
      <c r="B3158" s="311" t="s">
        <v>14761</v>
      </c>
      <c r="C3158" s="312" t="s">
        <v>16</v>
      </c>
      <c r="D3158" s="313">
        <v>74.819999999999993</v>
      </c>
    </row>
    <row r="3159" spans="1:4" s="293" customFormat="1" x14ac:dyDescent="0.3">
      <c r="A3159" s="310" t="s">
        <v>14762</v>
      </c>
      <c r="B3159" s="311" t="s">
        <v>14763</v>
      </c>
      <c r="C3159" s="312" t="s">
        <v>18</v>
      </c>
      <c r="D3159" s="313">
        <v>23.42</v>
      </c>
    </row>
    <row r="3160" spans="1:4" s="293" customFormat="1" x14ac:dyDescent="0.3">
      <c r="A3160" s="310" t="s">
        <v>14764</v>
      </c>
      <c r="B3160" s="311" t="s">
        <v>24092</v>
      </c>
      <c r="C3160" s="312" t="s">
        <v>5</v>
      </c>
      <c r="D3160" s="313">
        <v>55.84</v>
      </c>
    </row>
    <row r="3161" spans="1:4" s="293" customFormat="1" ht="28.8" x14ac:dyDescent="0.3">
      <c r="A3161" s="310" t="s">
        <v>14765</v>
      </c>
      <c r="B3161" s="311" t="s">
        <v>24093</v>
      </c>
      <c r="C3161" s="312" t="s">
        <v>8</v>
      </c>
      <c r="D3161" s="313">
        <v>1114.43</v>
      </c>
    </row>
    <row r="3162" spans="1:4" s="293" customFormat="1" x14ac:dyDescent="0.3">
      <c r="A3162" s="310" t="s">
        <v>14766</v>
      </c>
      <c r="B3162" s="311" t="s">
        <v>14767</v>
      </c>
      <c r="C3162" s="312" t="s">
        <v>18</v>
      </c>
      <c r="D3162" s="313">
        <v>72.47</v>
      </c>
    </row>
    <row r="3163" spans="1:4" s="293" customFormat="1" ht="28.8" x14ac:dyDescent="0.3">
      <c r="A3163" s="310" t="s">
        <v>14768</v>
      </c>
      <c r="B3163" s="311" t="s">
        <v>24094</v>
      </c>
      <c r="C3163" s="312" t="s">
        <v>23231</v>
      </c>
      <c r="D3163" s="313">
        <v>113695.41</v>
      </c>
    </row>
    <row r="3164" spans="1:4" s="293" customFormat="1" ht="28.8" x14ac:dyDescent="0.3">
      <c r="A3164" s="310" t="s">
        <v>14769</v>
      </c>
      <c r="B3164" s="311" t="s">
        <v>24095</v>
      </c>
      <c r="C3164" s="312" t="s">
        <v>23231</v>
      </c>
      <c r="D3164" s="313">
        <v>133029.39000000001</v>
      </c>
    </row>
    <row r="3165" spans="1:4" s="293" customFormat="1" ht="28.8" x14ac:dyDescent="0.3">
      <c r="A3165" s="310" t="s">
        <v>14770</v>
      </c>
      <c r="B3165" s="311" t="s">
        <v>14771</v>
      </c>
      <c r="C3165" s="312" t="s">
        <v>23231</v>
      </c>
      <c r="D3165" s="313">
        <v>130606.15</v>
      </c>
    </row>
    <row r="3166" spans="1:4" s="293" customFormat="1" ht="28.8" x14ac:dyDescent="0.3">
      <c r="A3166" s="310" t="s">
        <v>14772</v>
      </c>
      <c r="B3166" s="311" t="s">
        <v>14773</v>
      </c>
      <c r="C3166" s="312" t="s">
        <v>23231</v>
      </c>
      <c r="D3166" s="313">
        <v>141154.56</v>
      </c>
    </row>
    <row r="3167" spans="1:4" s="293" customFormat="1" ht="28.8" x14ac:dyDescent="0.3">
      <c r="A3167" s="310" t="s">
        <v>14774</v>
      </c>
      <c r="B3167" s="311" t="s">
        <v>14775</v>
      </c>
      <c r="C3167" s="312" t="s">
        <v>23231</v>
      </c>
      <c r="D3167" s="313">
        <v>146814.01999999999</v>
      </c>
    </row>
    <row r="3168" spans="1:4" s="293" customFormat="1" ht="28.8" x14ac:dyDescent="0.3">
      <c r="A3168" s="310" t="s">
        <v>14776</v>
      </c>
      <c r="B3168" s="311" t="s">
        <v>14777</v>
      </c>
      <c r="C3168" s="312" t="s">
        <v>8</v>
      </c>
      <c r="D3168" s="313">
        <v>1314.53</v>
      </c>
    </row>
    <row r="3169" spans="1:4" s="293" customFormat="1" x14ac:dyDescent="0.3">
      <c r="A3169" s="310" t="s">
        <v>14778</v>
      </c>
      <c r="B3169" s="311" t="s">
        <v>14779</v>
      </c>
      <c r="C3169" s="312" t="s">
        <v>8</v>
      </c>
      <c r="D3169" s="313">
        <v>26.73</v>
      </c>
    </row>
    <row r="3170" spans="1:4" s="293" customFormat="1" x14ac:dyDescent="0.3">
      <c r="A3170" s="310" t="s">
        <v>14780</v>
      </c>
      <c r="B3170" s="311" t="s">
        <v>14781</v>
      </c>
      <c r="C3170" s="312" t="s">
        <v>9</v>
      </c>
      <c r="D3170" s="313">
        <v>25.81</v>
      </c>
    </row>
    <row r="3171" spans="1:4" s="293" customFormat="1" x14ac:dyDescent="0.3">
      <c r="A3171" s="310" t="s">
        <v>14782</v>
      </c>
      <c r="B3171" s="311" t="s">
        <v>14783</v>
      </c>
      <c r="C3171" s="312" t="s">
        <v>9</v>
      </c>
      <c r="D3171" s="313">
        <v>45.66</v>
      </c>
    </row>
    <row r="3172" spans="1:4" s="293" customFormat="1" x14ac:dyDescent="0.3">
      <c r="A3172" s="310" t="s">
        <v>14784</v>
      </c>
      <c r="B3172" s="311" t="s">
        <v>14785</v>
      </c>
      <c r="C3172" s="312" t="s">
        <v>8</v>
      </c>
      <c r="D3172" s="313">
        <v>494.44</v>
      </c>
    </row>
    <row r="3173" spans="1:4" s="293" customFormat="1" x14ac:dyDescent="0.3">
      <c r="A3173" s="310" t="s">
        <v>14786</v>
      </c>
      <c r="B3173" s="311" t="s">
        <v>14787</v>
      </c>
      <c r="C3173" s="312" t="s">
        <v>8</v>
      </c>
      <c r="D3173" s="313">
        <v>782.78</v>
      </c>
    </row>
    <row r="3174" spans="1:4" s="293" customFormat="1" x14ac:dyDescent="0.3">
      <c r="A3174" s="310" t="s">
        <v>14788</v>
      </c>
      <c r="B3174" s="311" t="s">
        <v>14789</v>
      </c>
      <c r="C3174" s="312" t="s">
        <v>8</v>
      </c>
      <c r="D3174" s="313">
        <v>79.72</v>
      </c>
    </row>
    <row r="3175" spans="1:4" s="293" customFormat="1" x14ac:dyDescent="0.3">
      <c r="A3175" s="310" t="s">
        <v>14790</v>
      </c>
      <c r="B3175" s="311" t="s">
        <v>14791</v>
      </c>
      <c r="C3175" s="312" t="s">
        <v>8</v>
      </c>
      <c r="D3175" s="313">
        <v>48.36</v>
      </c>
    </row>
    <row r="3176" spans="1:4" s="293" customFormat="1" x14ac:dyDescent="0.3">
      <c r="A3176" s="310" t="s">
        <v>14792</v>
      </c>
      <c r="B3176" s="311" t="s">
        <v>14793</v>
      </c>
      <c r="C3176" s="312" t="s">
        <v>9</v>
      </c>
      <c r="D3176" s="313">
        <v>7.51</v>
      </c>
    </row>
    <row r="3177" spans="1:4" s="293" customFormat="1" ht="43.2" x14ac:dyDescent="0.3">
      <c r="A3177" s="310" t="s">
        <v>14794</v>
      </c>
      <c r="B3177" s="311" t="s">
        <v>24096</v>
      </c>
      <c r="C3177" s="312" t="s">
        <v>8</v>
      </c>
      <c r="D3177" s="313">
        <v>166.78</v>
      </c>
    </row>
    <row r="3178" spans="1:4" s="293" customFormat="1" ht="43.2" x14ac:dyDescent="0.3">
      <c r="A3178" s="310" t="s">
        <v>14795</v>
      </c>
      <c r="B3178" s="311" t="s">
        <v>14796</v>
      </c>
      <c r="C3178" s="312" t="s">
        <v>9</v>
      </c>
      <c r="D3178" s="313">
        <v>138.91999999999999</v>
      </c>
    </row>
    <row r="3179" spans="1:4" s="293" customFormat="1" x14ac:dyDescent="0.3">
      <c r="A3179" s="310" t="s">
        <v>14797</v>
      </c>
      <c r="B3179" s="311" t="s">
        <v>14798</v>
      </c>
      <c r="C3179" s="312" t="s">
        <v>16</v>
      </c>
      <c r="D3179" s="313">
        <v>208.07</v>
      </c>
    </row>
    <row r="3180" spans="1:4" s="293" customFormat="1" x14ac:dyDescent="0.3">
      <c r="A3180" s="310" t="s">
        <v>14799</v>
      </c>
      <c r="B3180" s="311" t="s">
        <v>14800</v>
      </c>
      <c r="C3180" s="312" t="s">
        <v>9</v>
      </c>
      <c r="D3180" s="313">
        <v>18.760000000000002</v>
      </c>
    </row>
    <row r="3181" spans="1:4" s="293" customFormat="1" ht="28.8" x14ac:dyDescent="0.3">
      <c r="A3181" s="310" t="s">
        <v>14801</v>
      </c>
      <c r="B3181" s="311" t="s">
        <v>14802</v>
      </c>
      <c r="C3181" s="312" t="s">
        <v>9</v>
      </c>
      <c r="D3181" s="313">
        <v>202.17</v>
      </c>
    </row>
    <row r="3182" spans="1:4" s="293" customFormat="1" ht="28.8" x14ac:dyDescent="0.3">
      <c r="A3182" s="310" t="s">
        <v>14803</v>
      </c>
      <c r="B3182" s="311" t="s">
        <v>14804</v>
      </c>
      <c r="C3182" s="312" t="s">
        <v>23246</v>
      </c>
      <c r="D3182" s="313">
        <v>1478.68</v>
      </c>
    </row>
    <row r="3183" spans="1:4" s="293" customFormat="1" ht="43.2" x14ac:dyDescent="0.3">
      <c r="A3183" s="310" t="s">
        <v>24097</v>
      </c>
      <c r="B3183" s="311" t="s">
        <v>24098</v>
      </c>
      <c r="C3183" s="312" t="s">
        <v>9</v>
      </c>
      <c r="D3183" s="313">
        <v>1403.04</v>
      </c>
    </row>
    <row r="3184" spans="1:4" s="293" customFormat="1" x14ac:dyDescent="0.3">
      <c r="A3184" s="310" t="s">
        <v>14805</v>
      </c>
      <c r="B3184" s="311" t="s">
        <v>14806</v>
      </c>
      <c r="C3184" s="312" t="s">
        <v>5</v>
      </c>
      <c r="D3184" s="313">
        <v>12.99</v>
      </c>
    </row>
    <row r="3185" spans="1:4" s="293" customFormat="1" x14ac:dyDescent="0.3">
      <c r="A3185" s="310" t="s">
        <v>14807</v>
      </c>
      <c r="B3185" s="311" t="s">
        <v>14808</v>
      </c>
      <c r="C3185" s="312" t="s">
        <v>9</v>
      </c>
      <c r="D3185" s="313">
        <v>5.25</v>
      </c>
    </row>
    <row r="3186" spans="1:4" s="293" customFormat="1" x14ac:dyDescent="0.3">
      <c r="A3186" s="310" t="s">
        <v>24099</v>
      </c>
      <c r="B3186" s="311" t="s">
        <v>11065</v>
      </c>
      <c r="C3186" s="312" t="s">
        <v>9</v>
      </c>
      <c r="D3186" s="313">
        <v>0.71</v>
      </c>
    </row>
    <row r="3187" spans="1:4" s="293" customFormat="1" ht="28.8" x14ac:dyDescent="0.3">
      <c r="A3187" s="310" t="s">
        <v>14809</v>
      </c>
      <c r="B3187" s="311" t="s">
        <v>14810</v>
      </c>
      <c r="C3187" s="312" t="s">
        <v>18</v>
      </c>
      <c r="D3187" s="313">
        <v>16.52</v>
      </c>
    </row>
    <row r="3188" spans="1:4" s="293" customFormat="1" ht="28.8" x14ac:dyDescent="0.3">
      <c r="A3188" s="310" t="s">
        <v>14811</v>
      </c>
      <c r="B3188" s="311" t="s">
        <v>14812</v>
      </c>
      <c r="C3188" s="312" t="s">
        <v>9</v>
      </c>
      <c r="D3188" s="313">
        <v>215.6</v>
      </c>
    </row>
    <row r="3189" spans="1:4" s="293" customFormat="1" x14ac:dyDescent="0.3">
      <c r="A3189" s="310" t="s">
        <v>24100</v>
      </c>
      <c r="B3189" s="311" t="s">
        <v>24101</v>
      </c>
      <c r="C3189" s="312" t="s">
        <v>16</v>
      </c>
      <c r="D3189" s="313">
        <v>35.54</v>
      </c>
    </row>
    <row r="3190" spans="1:4" s="293" customFormat="1" x14ac:dyDescent="0.3">
      <c r="A3190" s="310" t="s">
        <v>24102</v>
      </c>
      <c r="B3190" s="311" t="s">
        <v>24103</v>
      </c>
      <c r="C3190" s="312" t="s">
        <v>16</v>
      </c>
      <c r="D3190" s="313">
        <v>81</v>
      </c>
    </row>
    <row r="3191" spans="1:4" s="293" customFormat="1" x14ac:dyDescent="0.3">
      <c r="A3191" s="310" t="s">
        <v>24104</v>
      </c>
      <c r="B3191" s="311" t="s">
        <v>24105</v>
      </c>
      <c r="C3191" s="312" t="s">
        <v>9</v>
      </c>
      <c r="D3191" s="313">
        <v>24.02</v>
      </c>
    </row>
    <row r="3192" spans="1:4" s="293" customFormat="1" ht="28.8" x14ac:dyDescent="0.3">
      <c r="A3192" s="310" t="s">
        <v>14813</v>
      </c>
      <c r="B3192" s="311" t="s">
        <v>24106</v>
      </c>
      <c r="C3192" s="312" t="s">
        <v>9</v>
      </c>
      <c r="D3192" s="313">
        <v>37.229999999999997</v>
      </c>
    </row>
    <row r="3193" spans="1:4" s="293" customFormat="1" x14ac:dyDescent="0.3">
      <c r="A3193" s="310" t="s">
        <v>14814</v>
      </c>
      <c r="B3193" s="311" t="s">
        <v>14815</v>
      </c>
      <c r="C3193" s="312" t="s">
        <v>4</v>
      </c>
      <c r="D3193" s="313">
        <v>0.95</v>
      </c>
    </row>
    <row r="3194" spans="1:4" s="293" customFormat="1" x14ac:dyDescent="0.3">
      <c r="A3194" s="310" t="s">
        <v>14816</v>
      </c>
      <c r="B3194" s="311" t="s">
        <v>14817</v>
      </c>
      <c r="C3194" s="312" t="s">
        <v>16</v>
      </c>
      <c r="D3194" s="313">
        <v>0.19</v>
      </c>
    </row>
    <row r="3195" spans="1:4" s="293" customFormat="1" x14ac:dyDescent="0.3">
      <c r="A3195" s="310" t="s">
        <v>14818</v>
      </c>
      <c r="B3195" s="311" t="s">
        <v>24107</v>
      </c>
      <c r="C3195" s="312" t="s">
        <v>9</v>
      </c>
      <c r="D3195" s="313">
        <v>1.44</v>
      </c>
    </row>
    <row r="3196" spans="1:4" s="293" customFormat="1" ht="28.8" x14ac:dyDescent="0.3">
      <c r="A3196" s="310" t="s">
        <v>14819</v>
      </c>
      <c r="B3196" s="311" t="s">
        <v>14820</v>
      </c>
      <c r="C3196" s="312" t="s">
        <v>9</v>
      </c>
      <c r="D3196" s="313">
        <v>749.15</v>
      </c>
    </row>
    <row r="3197" spans="1:4" s="293" customFormat="1" x14ac:dyDescent="0.3">
      <c r="A3197" s="310" t="s">
        <v>14821</v>
      </c>
      <c r="B3197" s="311" t="s">
        <v>14822</v>
      </c>
      <c r="C3197" s="312" t="s">
        <v>8</v>
      </c>
      <c r="D3197" s="313">
        <v>1262.92</v>
      </c>
    </row>
    <row r="3198" spans="1:4" s="293" customFormat="1" ht="28.8" x14ac:dyDescent="0.3">
      <c r="A3198" s="310" t="s">
        <v>14823</v>
      </c>
      <c r="B3198" s="311" t="s">
        <v>14824</v>
      </c>
      <c r="C3198" s="312" t="s">
        <v>9</v>
      </c>
      <c r="D3198" s="313">
        <v>221.12</v>
      </c>
    </row>
    <row r="3199" spans="1:4" s="293" customFormat="1" x14ac:dyDescent="0.3">
      <c r="A3199" s="310" t="s">
        <v>14825</v>
      </c>
      <c r="B3199" s="311" t="s">
        <v>24108</v>
      </c>
      <c r="C3199" s="312" t="s">
        <v>5</v>
      </c>
      <c r="D3199" s="313">
        <v>2.41</v>
      </c>
    </row>
    <row r="3200" spans="1:4" s="293" customFormat="1" x14ac:dyDescent="0.3">
      <c r="A3200" s="310" t="s">
        <v>14826</v>
      </c>
      <c r="B3200" s="311" t="s">
        <v>14827</v>
      </c>
      <c r="C3200" s="312" t="s">
        <v>18</v>
      </c>
      <c r="D3200" s="313">
        <v>161.4</v>
      </c>
    </row>
    <row r="3201" spans="1:4" s="293" customFormat="1" x14ac:dyDescent="0.3">
      <c r="A3201" s="310" t="s">
        <v>14828</v>
      </c>
      <c r="B3201" s="311" t="s">
        <v>14829</v>
      </c>
      <c r="C3201" s="312" t="s">
        <v>23231</v>
      </c>
      <c r="D3201" s="313">
        <v>0.75</v>
      </c>
    </row>
    <row r="3202" spans="1:4" s="293" customFormat="1" x14ac:dyDescent="0.3">
      <c r="A3202" s="310" t="s">
        <v>14830</v>
      </c>
      <c r="B3202" s="311" t="s">
        <v>14831</v>
      </c>
      <c r="C3202" s="312" t="s">
        <v>4</v>
      </c>
      <c r="D3202" s="313">
        <v>1.28</v>
      </c>
    </row>
    <row r="3203" spans="1:4" s="293" customFormat="1" x14ac:dyDescent="0.3">
      <c r="A3203" s="310" t="s">
        <v>14832</v>
      </c>
      <c r="B3203" s="311" t="s">
        <v>14833</v>
      </c>
      <c r="C3203" s="312" t="s">
        <v>4</v>
      </c>
      <c r="D3203" s="313">
        <v>30.06</v>
      </c>
    </row>
    <row r="3204" spans="1:4" s="293" customFormat="1" x14ac:dyDescent="0.3">
      <c r="A3204" s="310" t="s">
        <v>14834</v>
      </c>
      <c r="B3204" s="311" t="s">
        <v>14835</v>
      </c>
      <c r="C3204" s="312" t="s">
        <v>4</v>
      </c>
      <c r="D3204" s="313">
        <v>3.06</v>
      </c>
    </row>
    <row r="3205" spans="1:4" s="293" customFormat="1" x14ac:dyDescent="0.3">
      <c r="A3205" s="310" t="s">
        <v>14836</v>
      </c>
      <c r="B3205" s="311" t="s">
        <v>14837</v>
      </c>
      <c r="C3205" s="312" t="s">
        <v>4</v>
      </c>
      <c r="D3205" s="313">
        <v>3.9</v>
      </c>
    </row>
    <row r="3206" spans="1:4" s="293" customFormat="1" ht="28.8" x14ac:dyDescent="0.3">
      <c r="A3206" s="310" t="s">
        <v>14838</v>
      </c>
      <c r="B3206" s="311" t="s">
        <v>14839</v>
      </c>
      <c r="C3206" s="312" t="s">
        <v>4</v>
      </c>
      <c r="D3206" s="313">
        <v>3.7</v>
      </c>
    </row>
    <row r="3207" spans="1:4" s="293" customFormat="1" x14ac:dyDescent="0.3">
      <c r="A3207" s="310" t="s">
        <v>14840</v>
      </c>
      <c r="B3207" s="311" t="s">
        <v>14841</v>
      </c>
      <c r="C3207" s="312" t="s">
        <v>4</v>
      </c>
      <c r="D3207" s="313">
        <v>186.91</v>
      </c>
    </row>
    <row r="3208" spans="1:4" s="293" customFormat="1" x14ac:dyDescent="0.3">
      <c r="A3208" s="310" t="s">
        <v>14842</v>
      </c>
      <c r="B3208" s="311" t="s">
        <v>14843</v>
      </c>
      <c r="C3208" s="312" t="s">
        <v>4</v>
      </c>
      <c r="D3208" s="313">
        <v>256.81</v>
      </c>
    </row>
    <row r="3209" spans="1:4" s="293" customFormat="1" x14ac:dyDescent="0.3">
      <c r="A3209" s="310" t="s">
        <v>14844</v>
      </c>
      <c r="B3209" s="311" t="s">
        <v>14845</v>
      </c>
      <c r="C3209" s="312" t="s">
        <v>4</v>
      </c>
      <c r="D3209" s="313">
        <v>272.68</v>
      </c>
    </row>
    <row r="3210" spans="1:4" s="293" customFormat="1" x14ac:dyDescent="0.3">
      <c r="A3210" s="310" t="s">
        <v>14846</v>
      </c>
      <c r="B3210" s="311" t="s">
        <v>14847</v>
      </c>
      <c r="C3210" s="312" t="s">
        <v>4</v>
      </c>
      <c r="D3210" s="313">
        <v>295.60000000000002</v>
      </c>
    </row>
    <row r="3211" spans="1:4" s="293" customFormat="1" ht="28.8" x14ac:dyDescent="0.3">
      <c r="A3211" s="310" t="s">
        <v>14848</v>
      </c>
      <c r="B3211" s="311" t="s">
        <v>14849</v>
      </c>
      <c r="C3211" s="312" t="s">
        <v>8</v>
      </c>
      <c r="D3211" s="313">
        <v>1062.0999999999999</v>
      </c>
    </row>
    <row r="3212" spans="1:4" s="293" customFormat="1" x14ac:dyDescent="0.3">
      <c r="A3212" s="310" t="s">
        <v>24109</v>
      </c>
      <c r="B3212" s="311" t="s">
        <v>24110</v>
      </c>
      <c r="C3212" s="312" t="s">
        <v>5</v>
      </c>
      <c r="D3212" s="313">
        <v>5.4</v>
      </c>
    </row>
    <row r="3213" spans="1:4" s="293" customFormat="1" x14ac:dyDescent="0.3">
      <c r="A3213" s="310" t="s">
        <v>24111</v>
      </c>
      <c r="B3213" s="311" t="s">
        <v>24112</v>
      </c>
      <c r="C3213" s="312" t="s">
        <v>16</v>
      </c>
      <c r="D3213" s="313">
        <v>397.7</v>
      </c>
    </row>
    <row r="3214" spans="1:4" s="293" customFormat="1" ht="28.8" x14ac:dyDescent="0.3">
      <c r="A3214" s="310" t="s">
        <v>24113</v>
      </c>
      <c r="B3214" s="311" t="s">
        <v>24114</v>
      </c>
      <c r="C3214" s="312" t="s">
        <v>16</v>
      </c>
      <c r="D3214" s="313">
        <v>763.63</v>
      </c>
    </row>
    <row r="3215" spans="1:4" s="293" customFormat="1" x14ac:dyDescent="0.3">
      <c r="A3215" s="310" t="s">
        <v>24115</v>
      </c>
      <c r="B3215" s="311" t="s">
        <v>24116</v>
      </c>
      <c r="C3215" s="312" t="s">
        <v>16</v>
      </c>
      <c r="D3215" s="313">
        <v>624.59</v>
      </c>
    </row>
    <row r="3216" spans="1:4" s="293" customFormat="1" x14ac:dyDescent="0.3">
      <c r="A3216" s="310" t="s">
        <v>24117</v>
      </c>
      <c r="B3216" s="311" t="s">
        <v>24118</v>
      </c>
      <c r="C3216" s="312" t="s">
        <v>8</v>
      </c>
      <c r="D3216" s="313">
        <v>3.11</v>
      </c>
    </row>
    <row r="3217" spans="1:4" s="293" customFormat="1" ht="28.8" x14ac:dyDescent="0.3">
      <c r="A3217" s="310" t="s">
        <v>14851</v>
      </c>
      <c r="B3217" s="311" t="s">
        <v>14852</v>
      </c>
      <c r="C3217" s="312" t="s">
        <v>8</v>
      </c>
      <c r="D3217" s="313">
        <v>7.99</v>
      </c>
    </row>
    <row r="3218" spans="1:4" s="293" customFormat="1" x14ac:dyDescent="0.3">
      <c r="A3218" s="310" t="s">
        <v>14853</v>
      </c>
      <c r="B3218" s="311" t="s">
        <v>14854</v>
      </c>
      <c r="C3218" s="312" t="s">
        <v>16</v>
      </c>
      <c r="D3218" s="313">
        <v>3.49</v>
      </c>
    </row>
    <row r="3219" spans="1:4" s="293" customFormat="1" x14ac:dyDescent="0.3">
      <c r="A3219" s="310" t="s">
        <v>14855</v>
      </c>
      <c r="B3219" s="311" t="s">
        <v>14856</v>
      </c>
      <c r="C3219" s="312" t="s">
        <v>16</v>
      </c>
      <c r="D3219" s="313">
        <v>4.66</v>
      </c>
    </row>
    <row r="3220" spans="1:4" s="293" customFormat="1" x14ac:dyDescent="0.3">
      <c r="A3220" s="310" t="s">
        <v>14857</v>
      </c>
      <c r="B3220" s="311" t="s">
        <v>14858</v>
      </c>
      <c r="C3220" s="312" t="s">
        <v>16</v>
      </c>
      <c r="D3220" s="313">
        <v>54.4</v>
      </c>
    </row>
    <row r="3221" spans="1:4" s="293" customFormat="1" x14ac:dyDescent="0.3">
      <c r="A3221" s="310" t="s">
        <v>14859</v>
      </c>
      <c r="B3221" s="311" t="s">
        <v>14860</v>
      </c>
      <c r="C3221" s="312" t="s">
        <v>16</v>
      </c>
      <c r="D3221" s="313">
        <v>12.46</v>
      </c>
    </row>
    <row r="3222" spans="1:4" s="293" customFormat="1" x14ac:dyDescent="0.3">
      <c r="A3222" s="310" t="s">
        <v>14861</v>
      </c>
      <c r="B3222" s="311" t="s">
        <v>14862</v>
      </c>
      <c r="C3222" s="312" t="s">
        <v>16</v>
      </c>
      <c r="D3222" s="313">
        <v>7.34</v>
      </c>
    </row>
    <row r="3223" spans="1:4" s="293" customFormat="1" x14ac:dyDescent="0.3">
      <c r="A3223" s="310" t="s">
        <v>24119</v>
      </c>
      <c r="B3223" s="311" t="s">
        <v>24120</v>
      </c>
      <c r="C3223" s="312" t="s">
        <v>22</v>
      </c>
      <c r="D3223" s="313">
        <v>506.19</v>
      </c>
    </row>
    <row r="3224" spans="1:4" s="293" customFormat="1" x14ac:dyDescent="0.3">
      <c r="A3224" s="310" t="s">
        <v>24121</v>
      </c>
      <c r="B3224" s="311" t="s">
        <v>24122</v>
      </c>
      <c r="C3224" s="312" t="s">
        <v>22</v>
      </c>
      <c r="D3224" s="313">
        <v>549.6</v>
      </c>
    </row>
    <row r="3225" spans="1:4" s="293" customFormat="1" ht="28.8" x14ac:dyDescent="0.3">
      <c r="A3225" s="310" t="s">
        <v>14863</v>
      </c>
      <c r="B3225" s="311" t="s">
        <v>14864</v>
      </c>
      <c r="C3225" s="312" t="s">
        <v>8</v>
      </c>
      <c r="D3225" s="313">
        <v>137.38999999999999</v>
      </c>
    </row>
    <row r="3226" spans="1:4" s="293" customFormat="1" ht="28.8" x14ac:dyDescent="0.3">
      <c r="A3226" s="310" t="s">
        <v>24123</v>
      </c>
      <c r="B3226" s="311" t="s">
        <v>24124</v>
      </c>
      <c r="C3226" s="312" t="s">
        <v>8</v>
      </c>
      <c r="D3226" s="313">
        <v>197.69</v>
      </c>
    </row>
    <row r="3227" spans="1:4" s="293" customFormat="1" x14ac:dyDescent="0.3">
      <c r="A3227" s="310" t="s">
        <v>14865</v>
      </c>
      <c r="B3227" s="311" t="s">
        <v>14866</v>
      </c>
      <c r="C3227" s="312" t="s">
        <v>9</v>
      </c>
      <c r="D3227" s="313">
        <v>0.91</v>
      </c>
    </row>
    <row r="3228" spans="1:4" s="293" customFormat="1" ht="28.8" x14ac:dyDescent="0.3">
      <c r="A3228" s="310" t="s">
        <v>14867</v>
      </c>
      <c r="B3228" s="311" t="s">
        <v>14868</v>
      </c>
      <c r="C3228" s="312" t="s">
        <v>9</v>
      </c>
      <c r="D3228" s="313">
        <v>336.19</v>
      </c>
    </row>
    <row r="3229" spans="1:4" s="293" customFormat="1" x14ac:dyDescent="0.3">
      <c r="A3229" s="310" t="s">
        <v>14869</v>
      </c>
      <c r="B3229" s="311" t="s">
        <v>14870</v>
      </c>
      <c r="C3229" s="312" t="s">
        <v>18</v>
      </c>
      <c r="D3229" s="313">
        <v>14.17</v>
      </c>
    </row>
    <row r="3230" spans="1:4" s="293" customFormat="1" x14ac:dyDescent="0.3">
      <c r="A3230" s="310" t="s">
        <v>24125</v>
      </c>
      <c r="B3230" s="311" t="s">
        <v>24126</v>
      </c>
      <c r="C3230" s="312" t="s">
        <v>9</v>
      </c>
      <c r="D3230" s="313">
        <v>82.41</v>
      </c>
    </row>
    <row r="3231" spans="1:4" s="293" customFormat="1" x14ac:dyDescent="0.3">
      <c r="A3231" s="310" t="s">
        <v>14871</v>
      </c>
      <c r="B3231" s="311" t="s">
        <v>14872</v>
      </c>
      <c r="C3231" s="312" t="s">
        <v>5</v>
      </c>
      <c r="D3231" s="313">
        <v>40.57</v>
      </c>
    </row>
    <row r="3232" spans="1:4" s="293" customFormat="1" ht="28.8" x14ac:dyDescent="0.3">
      <c r="A3232" s="310" t="s">
        <v>14873</v>
      </c>
      <c r="B3232" s="311" t="s">
        <v>14874</v>
      </c>
      <c r="C3232" s="312" t="s">
        <v>8</v>
      </c>
      <c r="D3232" s="313">
        <v>661.47</v>
      </c>
    </row>
    <row r="3233" spans="1:4" s="293" customFormat="1" ht="28.8" x14ac:dyDescent="0.3">
      <c r="A3233" s="310" t="s">
        <v>14875</v>
      </c>
      <c r="B3233" s="311" t="s">
        <v>14876</v>
      </c>
      <c r="C3233" s="312" t="s">
        <v>8</v>
      </c>
      <c r="D3233" s="313">
        <v>966.09</v>
      </c>
    </row>
    <row r="3234" spans="1:4" s="293" customFormat="1" x14ac:dyDescent="0.3">
      <c r="A3234" s="310" t="s">
        <v>14877</v>
      </c>
      <c r="B3234" s="311" t="s">
        <v>14878</v>
      </c>
      <c r="C3234" s="312" t="s">
        <v>16</v>
      </c>
      <c r="D3234" s="313">
        <v>1.43</v>
      </c>
    </row>
    <row r="3235" spans="1:4" s="293" customFormat="1" ht="28.8" x14ac:dyDescent="0.3">
      <c r="A3235" s="310" t="s">
        <v>14879</v>
      </c>
      <c r="B3235" s="311" t="s">
        <v>14880</v>
      </c>
      <c r="C3235" s="312" t="s">
        <v>23231</v>
      </c>
      <c r="D3235" s="313">
        <v>2979.52</v>
      </c>
    </row>
    <row r="3236" spans="1:4" s="293" customFormat="1" ht="28.8" x14ac:dyDescent="0.3">
      <c r="A3236" s="310" t="s">
        <v>14881</v>
      </c>
      <c r="B3236" s="311" t="s">
        <v>14882</v>
      </c>
      <c r="C3236" s="312" t="s">
        <v>9</v>
      </c>
      <c r="D3236" s="313">
        <v>1866.06</v>
      </c>
    </row>
    <row r="3237" spans="1:4" s="293" customFormat="1" x14ac:dyDescent="0.3">
      <c r="A3237" s="310" t="s">
        <v>14883</v>
      </c>
      <c r="B3237" s="311" t="s">
        <v>14884</v>
      </c>
      <c r="C3237" s="312" t="s">
        <v>9</v>
      </c>
      <c r="D3237" s="313">
        <v>43.7</v>
      </c>
    </row>
    <row r="3238" spans="1:4" s="293" customFormat="1" x14ac:dyDescent="0.3">
      <c r="A3238" s="310" t="s">
        <v>14885</v>
      </c>
      <c r="B3238" s="311" t="s">
        <v>14886</v>
      </c>
      <c r="C3238" s="312" t="s">
        <v>11</v>
      </c>
      <c r="D3238" s="313">
        <v>695.14</v>
      </c>
    </row>
    <row r="3239" spans="1:4" s="293" customFormat="1" x14ac:dyDescent="0.3">
      <c r="A3239" s="310" t="s">
        <v>14887</v>
      </c>
      <c r="B3239" s="311" t="s">
        <v>14888</v>
      </c>
      <c r="C3239" s="312" t="s">
        <v>11</v>
      </c>
      <c r="D3239" s="313">
        <v>595.83000000000004</v>
      </c>
    </row>
    <row r="3240" spans="1:4" s="293" customFormat="1" ht="28.8" x14ac:dyDescent="0.3">
      <c r="A3240" s="310" t="s">
        <v>14889</v>
      </c>
      <c r="B3240" s="311" t="s">
        <v>24127</v>
      </c>
      <c r="C3240" s="312" t="s">
        <v>23231</v>
      </c>
      <c r="D3240" s="313">
        <v>799.6</v>
      </c>
    </row>
    <row r="3241" spans="1:4" s="293" customFormat="1" ht="28.8" x14ac:dyDescent="0.3">
      <c r="A3241" s="310" t="s">
        <v>14890</v>
      </c>
      <c r="B3241" s="311" t="s">
        <v>24128</v>
      </c>
      <c r="C3241" s="312" t="s">
        <v>9</v>
      </c>
      <c r="D3241" s="313">
        <v>1213.3900000000001</v>
      </c>
    </row>
    <row r="3242" spans="1:4" s="293" customFormat="1" ht="28.8" x14ac:dyDescent="0.3">
      <c r="A3242" s="310" t="s">
        <v>14891</v>
      </c>
      <c r="B3242" s="311" t="s">
        <v>14892</v>
      </c>
      <c r="C3242" s="312" t="s">
        <v>9</v>
      </c>
      <c r="D3242" s="313">
        <v>1492.46</v>
      </c>
    </row>
    <row r="3243" spans="1:4" s="293" customFormat="1" ht="28.8" x14ac:dyDescent="0.3">
      <c r="A3243" s="310" t="s">
        <v>14893</v>
      </c>
      <c r="B3243" s="311" t="s">
        <v>24129</v>
      </c>
      <c r="C3243" s="312" t="s">
        <v>23231</v>
      </c>
      <c r="D3243" s="313">
        <v>107153.47</v>
      </c>
    </row>
    <row r="3244" spans="1:4" s="293" customFormat="1" x14ac:dyDescent="0.3">
      <c r="A3244" s="310" t="s">
        <v>14894</v>
      </c>
      <c r="B3244" s="311" t="s">
        <v>14895</v>
      </c>
      <c r="C3244" s="312" t="s">
        <v>18</v>
      </c>
      <c r="D3244" s="313">
        <v>2.2599999999999998</v>
      </c>
    </row>
    <row r="3245" spans="1:4" s="293" customFormat="1" ht="28.8" x14ac:dyDescent="0.3">
      <c r="A3245" s="310" t="s">
        <v>24130</v>
      </c>
      <c r="B3245" s="311" t="s">
        <v>24131</v>
      </c>
      <c r="C3245" s="312" t="s">
        <v>4</v>
      </c>
      <c r="D3245" s="313">
        <v>174.83</v>
      </c>
    </row>
    <row r="3246" spans="1:4" s="293" customFormat="1" x14ac:dyDescent="0.3">
      <c r="A3246" s="310" t="s">
        <v>14896</v>
      </c>
      <c r="B3246" s="311" t="s">
        <v>14897</v>
      </c>
      <c r="C3246" s="312" t="s">
        <v>8</v>
      </c>
      <c r="D3246" s="313">
        <v>371.4</v>
      </c>
    </row>
    <row r="3247" spans="1:4" s="293" customFormat="1" x14ac:dyDescent="0.3">
      <c r="A3247" s="310" t="s">
        <v>14898</v>
      </c>
      <c r="B3247" s="311" t="s">
        <v>14899</v>
      </c>
      <c r="C3247" s="312" t="s">
        <v>8</v>
      </c>
      <c r="D3247" s="313">
        <v>407.81</v>
      </c>
    </row>
    <row r="3248" spans="1:4" s="293" customFormat="1" x14ac:dyDescent="0.3">
      <c r="A3248" s="310" t="s">
        <v>14900</v>
      </c>
      <c r="B3248" s="311" t="s">
        <v>14901</v>
      </c>
      <c r="C3248" s="312" t="s">
        <v>8</v>
      </c>
      <c r="D3248" s="313">
        <v>452.47</v>
      </c>
    </row>
    <row r="3249" spans="1:4" s="293" customFormat="1" x14ac:dyDescent="0.3">
      <c r="A3249" s="310" t="s">
        <v>24132</v>
      </c>
      <c r="B3249" s="311" t="s">
        <v>24133</v>
      </c>
      <c r="C3249" s="312" t="s">
        <v>4</v>
      </c>
      <c r="D3249" s="313">
        <v>1.22</v>
      </c>
    </row>
    <row r="3250" spans="1:4" s="293" customFormat="1" x14ac:dyDescent="0.3">
      <c r="A3250" s="310" t="s">
        <v>14902</v>
      </c>
      <c r="B3250" s="311" t="s">
        <v>14903</v>
      </c>
      <c r="C3250" s="312" t="s">
        <v>9</v>
      </c>
      <c r="D3250" s="313">
        <v>302.81</v>
      </c>
    </row>
    <row r="3251" spans="1:4" s="293" customFormat="1" x14ac:dyDescent="0.3">
      <c r="A3251" s="310" t="s">
        <v>14904</v>
      </c>
      <c r="B3251" s="311" t="s">
        <v>14905</v>
      </c>
      <c r="C3251" s="312" t="s">
        <v>9</v>
      </c>
      <c r="D3251" s="313">
        <v>360.59</v>
      </c>
    </row>
    <row r="3252" spans="1:4" s="293" customFormat="1" ht="28.8" x14ac:dyDescent="0.3">
      <c r="A3252" s="310" t="s">
        <v>24134</v>
      </c>
      <c r="B3252" s="311" t="s">
        <v>14727</v>
      </c>
      <c r="C3252" s="312" t="s">
        <v>11</v>
      </c>
      <c r="D3252" s="313">
        <v>276.44</v>
      </c>
    </row>
    <row r="3253" spans="1:4" s="293" customFormat="1" x14ac:dyDescent="0.3">
      <c r="A3253" s="310" t="s">
        <v>24135</v>
      </c>
      <c r="B3253" s="311" t="s">
        <v>24136</v>
      </c>
      <c r="C3253" s="312" t="s">
        <v>4</v>
      </c>
      <c r="D3253" s="313">
        <v>37.159999999999997</v>
      </c>
    </row>
    <row r="3254" spans="1:4" s="293" customFormat="1" ht="28.8" x14ac:dyDescent="0.3">
      <c r="A3254" s="310" t="s">
        <v>24137</v>
      </c>
      <c r="B3254" s="311" t="s">
        <v>24138</v>
      </c>
      <c r="C3254" s="312" t="s">
        <v>9</v>
      </c>
      <c r="D3254" s="313">
        <v>17.48</v>
      </c>
    </row>
    <row r="3255" spans="1:4" s="293" customFormat="1" ht="28.8" x14ac:dyDescent="0.3">
      <c r="A3255" s="310" t="s">
        <v>24139</v>
      </c>
      <c r="B3255" s="311" t="s">
        <v>24140</v>
      </c>
      <c r="C3255" s="312" t="s">
        <v>9</v>
      </c>
      <c r="D3255" s="313">
        <v>21.85</v>
      </c>
    </row>
    <row r="3256" spans="1:4" s="293" customFormat="1" x14ac:dyDescent="0.3">
      <c r="A3256" s="310" t="s">
        <v>24141</v>
      </c>
      <c r="B3256" s="311" t="s">
        <v>24142</v>
      </c>
      <c r="C3256" s="312" t="s">
        <v>9</v>
      </c>
      <c r="D3256" s="313">
        <v>21.6</v>
      </c>
    </row>
    <row r="3257" spans="1:4" s="293" customFormat="1" x14ac:dyDescent="0.3">
      <c r="A3257" s="310" t="s">
        <v>24143</v>
      </c>
      <c r="B3257" s="311" t="s">
        <v>24144</v>
      </c>
      <c r="C3257" s="312" t="s">
        <v>9</v>
      </c>
      <c r="D3257" s="313">
        <v>29.02</v>
      </c>
    </row>
    <row r="3258" spans="1:4" s="293" customFormat="1" ht="28.8" x14ac:dyDescent="0.3">
      <c r="A3258" s="310" t="s">
        <v>24145</v>
      </c>
      <c r="B3258" s="311" t="s">
        <v>24146</v>
      </c>
      <c r="C3258" s="312" t="s">
        <v>9</v>
      </c>
      <c r="D3258" s="313">
        <v>69.33</v>
      </c>
    </row>
    <row r="3259" spans="1:4" s="293" customFormat="1" x14ac:dyDescent="0.3">
      <c r="A3259" s="310" t="s">
        <v>24147</v>
      </c>
      <c r="B3259" s="311" t="s">
        <v>24148</v>
      </c>
      <c r="C3259" s="312" t="s">
        <v>9</v>
      </c>
      <c r="D3259" s="313">
        <v>70.78</v>
      </c>
    </row>
    <row r="3260" spans="1:4" s="293" customFormat="1" x14ac:dyDescent="0.3">
      <c r="A3260" s="310" t="s">
        <v>24149</v>
      </c>
      <c r="B3260" s="311" t="s">
        <v>24150</v>
      </c>
      <c r="C3260" s="312" t="s">
        <v>9</v>
      </c>
      <c r="D3260" s="313">
        <v>32.03</v>
      </c>
    </row>
    <row r="3261" spans="1:4" s="293" customFormat="1" x14ac:dyDescent="0.3">
      <c r="A3261" s="310" t="s">
        <v>24151</v>
      </c>
      <c r="B3261" s="311" t="s">
        <v>24152</v>
      </c>
      <c r="C3261" s="312" t="s">
        <v>9</v>
      </c>
      <c r="D3261" s="313">
        <v>30.59</v>
      </c>
    </row>
    <row r="3262" spans="1:4" s="293" customFormat="1" x14ac:dyDescent="0.3">
      <c r="A3262" s="310" t="s">
        <v>24153</v>
      </c>
      <c r="B3262" s="311" t="s">
        <v>24154</v>
      </c>
      <c r="C3262" s="312" t="s">
        <v>9</v>
      </c>
      <c r="D3262" s="313">
        <v>39.28</v>
      </c>
    </row>
    <row r="3263" spans="1:4" s="293" customFormat="1" ht="28.8" x14ac:dyDescent="0.3">
      <c r="A3263" s="310" t="s">
        <v>24155</v>
      </c>
      <c r="B3263" s="311" t="s">
        <v>24156</v>
      </c>
      <c r="C3263" s="312" t="s">
        <v>9</v>
      </c>
      <c r="D3263" s="313">
        <v>37.700000000000003</v>
      </c>
    </row>
    <row r="3264" spans="1:4" s="293" customFormat="1" x14ac:dyDescent="0.3">
      <c r="A3264" s="310" t="s">
        <v>24157</v>
      </c>
      <c r="B3264" s="311" t="s">
        <v>24158</v>
      </c>
      <c r="C3264" s="312" t="s">
        <v>9</v>
      </c>
      <c r="D3264" s="313">
        <v>55.58</v>
      </c>
    </row>
    <row r="3265" spans="1:4" s="293" customFormat="1" ht="28.8" x14ac:dyDescent="0.3">
      <c r="A3265" s="310" t="s">
        <v>24159</v>
      </c>
      <c r="B3265" s="311" t="s">
        <v>24160</v>
      </c>
      <c r="C3265" s="312" t="s">
        <v>9</v>
      </c>
      <c r="D3265" s="313">
        <v>53.87</v>
      </c>
    </row>
    <row r="3266" spans="1:4" s="293" customFormat="1" x14ac:dyDescent="0.3">
      <c r="A3266" s="310" t="s">
        <v>24161</v>
      </c>
      <c r="B3266" s="311" t="s">
        <v>24162</v>
      </c>
      <c r="C3266" s="312" t="s">
        <v>4</v>
      </c>
      <c r="D3266" s="313">
        <v>4.2</v>
      </c>
    </row>
    <row r="3267" spans="1:4" s="293" customFormat="1" x14ac:dyDescent="0.3">
      <c r="A3267" s="310" t="s">
        <v>24163</v>
      </c>
      <c r="B3267" s="311" t="s">
        <v>24164</v>
      </c>
      <c r="C3267" s="312" t="s">
        <v>4</v>
      </c>
      <c r="D3267" s="313">
        <v>0.87</v>
      </c>
    </row>
    <row r="3268" spans="1:4" s="293" customFormat="1" ht="28.8" x14ac:dyDescent="0.3">
      <c r="A3268" s="310" t="s">
        <v>24165</v>
      </c>
      <c r="B3268" s="311" t="s">
        <v>24166</v>
      </c>
      <c r="C3268" s="312" t="s">
        <v>4</v>
      </c>
      <c r="D3268" s="313">
        <v>328.21</v>
      </c>
    </row>
    <row r="3269" spans="1:4" s="293" customFormat="1" ht="43.2" x14ac:dyDescent="0.3">
      <c r="A3269" s="310" t="s">
        <v>24167</v>
      </c>
      <c r="B3269" s="311" t="s">
        <v>24168</v>
      </c>
      <c r="C3269" s="312" t="s">
        <v>4</v>
      </c>
      <c r="D3269" s="313">
        <v>296.27999999999997</v>
      </c>
    </row>
    <row r="3270" spans="1:4" s="293" customFormat="1" ht="43.2" x14ac:dyDescent="0.3">
      <c r="A3270" s="310" t="s">
        <v>24169</v>
      </c>
      <c r="B3270" s="311" t="s">
        <v>24170</v>
      </c>
      <c r="C3270" s="312" t="s">
        <v>24171</v>
      </c>
      <c r="D3270" s="313">
        <v>1.57</v>
      </c>
    </row>
    <row r="3271" spans="1:4" ht="17.399999999999999" x14ac:dyDescent="0.3">
      <c r="A3271" s="290"/>
      <c r="B3271" s="314"/>
      <c r="C3271" s="315"/>
      <c r="D3271" s="316"/>
    </row>
    <row r="3272" spans="1:4" x14ac:dyDescent="0.3">
      <c r="A3272" s="290"/>
      <c r="B3272" s="317"/>
      <c r="C3272" s="315"/>
      <c r="D3272" s="316"/>
    </row>
    <row r="3273" spans="1:4" s="318" customFormat="1" x14ac:dyDescent="0.3"/>
    <row r="3274" spans="1:4" s="293" customFormat="1" ht="16.8" x14ac:dyDescent="0.3">
      <c r="A3274" s="319"/>
      <c r="B3274" s="320" t="s">
        <v>23192</v>
      </c>
      <c r="C3274" s="320"/>
      <c r="D3274" s="320"/>
    </row>
    <row r="3275" spans="1:4" s="293" customFormat="1" ht="16.8" x14ac:dyDescent="0.3">
      <c r="A3275" s="320" t="s">
        <v>23193</v>
      </c>
      <c r="B3275" s="320"/>
      <c r="C3275" s="320"/>
      <c r="D3275" s="320"/>
    </row>
    <row r="3276" spans="1:4" s="293" customFormat="1" x14ac:dyDescent="0.3">
      <c r="A3276" s="321" t="s">
        <v>24172</v>
      </c>
      <c r="B3276" s="321"/>
      <c r="C3276" s="321"/>
      <c r="D3276" s="321"/>
    </row>
    <row r="3277" spans="1:4" s="293" customFormat="1" ht="15.6" x14ac:dyDescent="0.3">
      <c r="A3277" s="322" t="s">
        <v>24173</v>
      </c>
      <c r="B3277" s="322"/>
      <c r="C3277" s="322"/>
      <c r="D3277" s="322"/>
    </row>
    <row r="3278" spans="1:4" s="293" customFormat="1" x14ac:dyDescent="0.3">
      <c r="A3278" s="323"/>
      <c r="B3278"/>
      <c r="C3278"/>
      <c r="D3278" s="324" t="s">
        <v>23196</v>
      </c>
    </row>
    <row r="3279" spans="1:4" s="293" customFormat="1" x14ac:dyDescent="0.3">
      <c r="A3279" s="323"/>
      <c r="B3279" s="325"/>
      <c r="C3279" s="326"/>
      <c r="D3279" s="327" t="s">
        <v>23198</v>
      </c>
    </row>
    <row r="3280" spans="1:4" s="293" customFormat="1" x14ac:dyDescent="0.3">
      <c r="A3280" s="323"/>
      <c r="B3280" s="325"/>
      <c r="C3280" s="328" t="s">
        <v>24174</v>
      </c>
      <c r="D3280" s="329">
        <v>0.9778</v>
      </c>
    </row>
    <row r="3281" spans="1:5" s="334" customFormat="1" x14ac:dyDescent="0.3">
      <c r="A3281" s="330" t="s">
        <v>9334</v>
      </c>
      <c r="B3281" s="331" t="s">
        <v>24175</v>
      </c>
      <c r="C3281" s="332" t="s">
        <v>14906</v>
      </c>
      <c r="D3281" s="333" t="s">
        <v>14907</v>
      </c>
    </row>
    <row r="3282" spans="1:5" s="293" customFormat="1" x14ac:dyDescent="0.3">
      <c r="A3282" s="335" t="s">
        <v>14908</v>
      </c>
      <c r="B3282" s="336" t="s">
        <v>24176</v>
      </c>
      <c r="C3282" s="308"/>
      <c r="D3282" s="337"/>
      <c r="E3282" s="293">
        <v>2</v>
      </c>
    </row>
    <row r="3283" spans="1:5" s="293" customFormat="1" x14ac:dyDescent="0.3">
      <c r="A3283" s="338" t="s">
        <v>14909</v>
      </c>
      <c r="B3283" s="339" t="s">
        <v>24177</v>
      </c>
      <c r="C3283" s="312"/>
      <c r="D3283" s="340"/>
      <c r="E3283" s="293">
        <v>5</v>
      </c>
    </row>
    <row r="3284" spans="1:5" s="293" customFormat="1" ht="28.8" x14ac:dyDescent="0.3">
      <c r="A3284" s="338" t="s">
        <v>14910</v>
      </c>
      <c r="B3284" s="339" t="s">
        <v>14911</v>
      </c>
      <c r="C3284" s="312" t="s">
        <v>9</v>
      </c>
      <c r="D3284" s="340">
        <v>5636.66</v>
      </c>
      <c r="E3284" s="293">
        <f t="shared" ref="E3284:E3347" si="0">LEN(A3284)</f>
        <v>9</v>
      </c>
    </row>
    <row r="3285" spans="1:5" s="293" customFormat="1" ht="28.8" x14ac:dyDescent="0.3">
      <c r="A3285" s="338" t="s">
        <v>14912</v>
      </c>
      <c r="B3285" s="339" t="s">
        <v>14913</v>
      </c>
      <c r="C3285" s="312" t="s">
        <v>9</v>
      </c>
      <c r="D3285" s="340">
        <v>7495.66</v>
      </c>
      <c r="E3285" s="293">
        <f t="shared" si="0"/>
        <v>9</v>
      </c>
    </row>
    <row r="3286" spans="1:5" s="293" customFormat="1" ht="28.8" x14ac:dyDescent="0.3">
      <c r="A3286" s="338" t="s">
        <v>14914</v>
      </c>
      <c r="B3286" s="339" t="s">
        <v>14915</v>
      </c>
      <c r="C3286" s="312" t="s">
        <v>9</v>
      </c>
      <c r="D3286" s="340">
        <v>12804.27</v>
      </c>
      <c r="E3286" s="293">
        <f t="shared" si="0"/>
        <v>9</v>
      </c>
    </row>
    <row r="3287" spans="1:5" s="293" customFormat="1" ht="28.8" x14ac:dyDescent="0.3">
      <c r="A3287" s="338" t="s">
        <v>14916</v>
      </c>
      <c r="B3287" s="339" t="s">
        <v>14917</v>
      </c>
      <c r="C3287" s="312" t="s">
        <v>9</v>
      </c>
      <c r="D3287" s="340">
        <v>17556.16</v>
      </c>
      <c r="E3287" s="293">
        <f t="shared" si="0"/>
        <v>9</v>
      </c>
    </row>
    <row r="3288" spans="1:5" s="293" customFormat="1" ht="28.8" x14ac:dyDescent="0.3">
      <c r="A3288" s="338" t="s">
        <v>14918</v>
      </c>
      <c r="B3288" s="339" t="s">
        <v>14919</v>
      </c>
      <c r="C3288" s="312" t="s">
        <v>9</v>
      </c>
      <c r="D3288" s="340">
        <v>20458.990000000002</v>
      </c>
      <c r="E3288" s="293">
        <f t="shared" si="0"/>
        <v>9</v>
      </c>
    </row>
    <row r="3289" spans="1:5" s="293" customFormat="1" x14ac:dyDescent="0.3">
      <c r="A3289" s="338" t="s">
        <v>14920</v>
      </c>
      <c r="B3289" s="339" t="s">
        <v>24178</v>
      </c>
      <c r="C3289" s="312"/>
      <c r="D3289" s="340"/>
      <c r="E3289" s="293">
        <f t="shared" si="0"/>
        <v>5</v>
      </c>
    </row>
    <row r="3290" spans="1:5" s="293" customFormat="1" ht="28.8" x14ac:dyDescent="0.3">
      <c r="A3290" s="338" t="s">
        <v>14921</v>
      </c>
      <c r="B3290" s="339" t="s">
        <v>24179</v>
      </c>
      <c r="C3290" s="312" t="s">
        <v>9</v>
      </c>
      <c r="D3290" s="340">
        <v>7199.56</v>
      </c>
      <c r="E3290" s="293">
        <f t="shared" si="0"/>
        <v>9</v>
      </c>
    </row>
    <row r="3291" spans="1:5" s="293" customFormat="1" ht="43.2" x14ac:dyDescent="0.3">
      <c r="A3291" s="338" t="s">
        <v>14922</v>
      </c>
      <c r="B3291" s="339" t="s">
        <v>14923</v>
      </c>
      <c r="C3291" s="312" t="s">
        <v>9</v>
      </c>
      <c r="D3291" s="340">
        <v>12194.64</v>
      </c>
      <c r="E3291" s="293">
        <f t="shared" si="0"/>
        <v>9</v>
      </c>
    </row>
    <row r="3292" spans="1:5" s="293" customFormat="1" ht="43.2" x14ac:dyDescent="0.3">
      <c r="A3292" s="338" t="s">
        <v>14924</v>
      </c>
      <c r="B3292" s="339" t="s">
        <v>14925</v>
      </c>
      <c r="C3292" s="312" t="s">
        <v>9</v>
      </c>
      <c r="D3292" s="340">
        <v>16501.64</v>
      </c>
      <c r="E3292" s="293">
        <f t="shared" si="0"/>
        <v>9</v>
      </c>
    </row>
    <row r="3293" spans="1:5" s="293" customFormat="1" ht="43.2" x14ac:dyDescent="0.3">
      <c r="A3293" s="338" t="s">
        <v>14926</v>
      </c>
      <c r="B3293" s="339" t="s">
        <v>14927</v>
      </c>
      <c r="C3293" s="312" t="s">
        <v>9</v>
      </c>
      <c r="D3293" s="340">
        <v>21949.1</v>
      </c>
      <c r="E3293" s="293">
        <f t="shared" si="0"/>
        <v>9</v>
      </c>
    </row>
    <row r="3294" spans="1:5" s="293" customFormat="1" x14ac:dyDescent="0.3">
      <c r="A3294" s="338" t="s">
        <v>14928</v>
      </c>
      <c r="B3294" s="339" t="s">
        <v>24180</v>
      </c>
      <c r="C3294" s="312"/>
      <c r="D3294" s="340"/>
      <c r="E3294" s="293">
        <f t="shared" si="0"/>
        <v>5</v>
      </c>
    </row>
    <row r="3295" spans="1:5" s="293" customFormat="1" x14ac:dyDescent="0.3">
      <c r="A3295" s="338" t="s">
        <v>14929</v>
      </c>
      <c r="B3295" s="339" t="s">
        <v>14930</v>
      </c>
      <c r="C3295" s="312" t="s">
        <v>9</v>
      </c>
      <c r="D3295" s="340">
        <v>2836.01</v>
      </c>
      <c r="E3295" s="293">
        <f t="shared" si="0"/>
        <v>9</v>
      </c>
    </row>
    <row r="3296" spans="1:5" s="293" customFormat="1" x14ac:dyDescent="0.3">
      <c r="A3296" s="338" t="s">
        <v>14931</v>
      </c>
      <c r="B3296" s="339" t="s">
        <v>14932</v>
      </c>
      <c r="C3296" s="312" t="s">
        <v>9</v>
      </c>
      <c r="D3296" s="340">
        <v>3833.98</v>
      </c>
      <c r="E3296" s="293">
        <f t="shared" si="0"/>
        <v>9</v>
      </c>
    </row>
    <row r="3297" spans="1:5" s="293" customFormat="1" x14ac:dyDescent="0.3">
      <c r="A3297" s="338" t="s">
        <v>14933</v>
      </c>
      <c r="B3297" s="339" t="s">
        <v>14934</v>
      </c>
      <c r="C3297" s="312" t="s">
        <v>9</v>
      </c>
      <c r="D3297" s="340">
        <v>2079.88</v>
      </c>
      <c r="E3297" s="293">
        <f t="shared" si="0"/>
        <v>9</v>
      </c>
    </row>
    <row r="3298" spans="1:5" s="293" customFormat="1" x14ac:dyDescent="0.3">
      <c r="A3298" s="338" t="s">
        <v>14935</v>
      </c>
      <c r="B3298" s="339" t="s">
        <v>14936</v>
      </c>
      <c r="C3298" s="312" t="s">
        <v>9</v>
      </c>
      <c r="D3298" s="340">
        <v>2845.66</v>
      </c>
      <c r="E3298" s="293">
        <f t="shared" si="0"/>
        <v>9</v>
      </c>
    </row>
    <row r="3299" spans="1:5" s="293" customFormat="1" x14ac:dyDescent="0.3">
      <c r="A3299" s="338" t="s">
        <v>14937</v>
      </c>
      <c r="B3299" s="339" t="s">
        <v>14938</v>
      </c>
      <c r="C3299" s="312" t="s">
        <v>9</v>
      </c>
      <c r="D3299" s="340">
        <v>892.89</v>
      </c>
      <c r="E3299" s="293">
        <f t="shared" si="0"/>
        <v>9</v>
      </c>
    </row>
    <row r="3300" spans="1:5" s="293" customFormat="1" x14ac:dyDescent="0.3">
      <c r="A3300" s="338" t="s">
        <v>14939</v>
      </c>
      <c r="B3300" s="339" t="s">
        <v>14940</v>
      </c>
      <c r="C3300" s="312" t="s">
        <v>9</v>
      </c>
      <c r="D3300" s="340">
        <v>1188.55</v>
      </c>
      <c r="E3300" s="293">
        <f t="shared" si="0"/>
        <v>9</v>
      </c>
    </row>
    <row r="3301" spans="1:5" s="293" customFormat="1" x14ac:dyDescent="0.3">
      <c r="A3301" s="338" t="s">
        <v>14941</v>
      </c>
      <c r="B3301" s="339" t="s">
        <v>14942</v>
      </c>
      <c r="C3301" s="312" t="s">
        <v>9</v>
      </c>
      <c r="D3301" s="340">
        <v>991.52</v>
      </c>
      <c r="E3301" s="293">
        <f t="shared" si="0"/>
        <v>9</v>
      </c>
    </row>
    <row r="3302" spans="1:5" s="293" customFormat="1" x14ac:dyDescent="0.3">
      <c r="A3302" s="338" t="s">
        <v>14943</v>
      </c>
      <c r="B3302" s="339" t="s">
        <v>14944</v>
      </c>
      <c r="C3302" s="312" t="s">
        <v>9</v>
      </c>
      <c r="D3302" s="340">
        <v>1374.79</v>
      </c>
      <c r="E3302" s="293">
        <f t="shared" si="0"/>
        <v>9</v>
      </c>
    </row>
    <row r="3303" spans="1:5" s="293" customFormat="1" x14ac:dyDescent="0.3">
      <c r="A3303" s="338" t="s">
        <v>14945</v>
      </c>
      <c r="B3303" s="339" t="s">
        <v>14946</v>
      </c>
      <c r="C3303" s="312" t="s">
        <v>9</v>
      </c>
      <c r="D3303" s="340">
        <v>1908.51</v>
      </c>
      <c r="E3303" s="293">
        <f t="shared" si="0"/>
        <v>9</v>
      </c>
    </row>
    <row r="3304" spans="1:5" s="293" customFormat="1" x14ac:dyDescent="0.3">
      <c r="A3304" s="338" t="s">
        <v>14947</v>
      </c>
      <c r="B3304" s="339" t="s">
        <v>14948</v>
      </c>
      <c r="C3304" s="312" t="s">
        <v>9</v>
      </c>
      <c r="D3304" s="340">
        <v>2601.48</v>
      </c>
      <c r="E3304" s="293">
        <f t="shared" si="0"/>
        <v>9</v>
      </c>
    </row>
    <row r="3305" spans="1:5" s="293" customFormat="1" x14ac:dyDescent="0.3">
      <c r="A3305" s="338" t="s">
        <v>14949</v>
      </c>
      <c r="B3305" s="339" t="s">
        <v>14950</v>
      </c>
      <c r="C3305" s="312" t="s">
        <v>9</v>
      </c>
      <c r="D3305" s="340">
        <v>1647.55</v>
      </c>
      <c r="E3305" s="293">
        <f t="shared" si="0"/>
        <v>9</v>
      </c>
    </row>
    <row r="3306" spans="1:5" s="293" customFormat="1" x14ac:dyDescent="0.3">
      <c r="A3306" s="338" t="s">
        <v>14951</v>
      </c>
      <c r="B3306" s="339" t="s">
        <v>14952</v>
      </c>
      <c r="C3306" s="312" t="s">
        <v>9</v>
      </c>
      <c r="D3306" s="340">
        <v>2129.5300000000002</v>
      </c>
      <c r="E3306" s="293">
        <f t="shared" si="0"/>
        <v>9</v>
      </c>
    </row>
    <row r="3307" spans="1:5" s="293" customFormat="1" x14ac:dyDescent="0.3">
      <c r="A3307" s="338" t="s">
        <v>14953</v>
      </c>
      <c r="B3307" s="339" t="s">
        <v>24181</v>
      </c>
      <c r="C3307" s="312"/>
      <c r="D3307" s="340"/>
      <c r="E3307" s="293">
        <f t="shared" si="0"/>
        <v>5</v>
      </c>
    </row>
    <row r="3308" spans="1:5" s="293" customFormat="1" ht="28.8" x14ac:dyDescent="0.3">
      <c r="A3308" s="338" t="s">
        <v>14954</v>
      </c>
      <c r="B3308" s="339" t="s">
        <v>14955</v>
      </c>
      <c r="C3308" s="312" t="s">
        <v>23199</v>
      </c>
      <c r="D3308" s="340">
        <v>1183.9100000000001</v>
      </c>
      <c r="E3308" s="293">
        <f t="shared" si="0"/>
        <v>9</v>
      </c>
    </row>
    <row r="3309" spans="1:5" s="293" customFormat="1" x14ac:dyDescent="0.3">
      <c r="A3309" s="338" t="s">
        <v>24182</v>
      </c>
      <c r="B3309" s="339" t="s">
        <v>24183</v>
      </c>
      <c r="C3309" s="312" t="s">
        <v>8</v>
      </c>
      <c r="D3309" s="340">
        <v>0.17</v>
      </c>
      <c r="E3309" s="293">
        <f t="shared" si="0"/>
        <v>9</v>
      </c>
    </row>
    <row r="3310" spans="1:5" s="293" customFormat="1" ht="43.2" x14ac:dyDescent="0.3">
      <c r="A3310" s="338" t="s">
        <v>14956</v>
      </c>
      <c r="B3310" s="339" t="s">
        <v>14957</v>
      </c>
      <c r="C3310" s="312" t="s">
        <v>8</v>
      </c>
      <c r="D3310" s="340">
        <v>0.86</v>
      </c>
      <c r="E3310" s="293">
        <f t="shared" si="0"/>
        <v>9</v>
      </c>
    </row>
    <row r="3311" spans="1:5" s="293" customFormat="1" ht="43.2" x14ac:dyDescent="0.3">
      <c r="A3311" s="338" t="s">
        <v>14958</v>
      </c>
      <c r="B3311" s="339" t="s">
        <v>14959</v>
      </c>
      <c r="C3311" s="312" t="s">
        <v>8</v>
      </c>
      <c r="D3311" s="340">
        <v>0.66</v>
      </c>
      <c r="E3311" s="293">
        <f t="shared" si="0"/>
        <v>9</v>
      </c>
    </row>
    <row r="3312" spans="1:5" s="293" customFormat="1" ht="28.8" x14ac:dyDescent="0.3">
      <c r="A3312" s="338" t="s">
        <v>14960</v>
      </c>
      <c r="B3312" s="339" t="s">
        <v>14961</v>
      </c>
      <c r="C3312" s="312" t="s">
        <v>8</v>
      </c>
      <c r="D3312" s="340">
        <v>0.54</v>
      </c>
      <c r="E3312" s="293">
        <f t="shared" si="0"/>
        <v>9</v>
      </c>
    </row>
    <row r="3313" spans="1:5" s="293" customFormat="1" ht="28.8" x14ac:dyDescent="0.3">
      <c r="A3313" s="338" t="s">
        <v>14962</v>
      </c>
      <c r="B3313" s="339" t="s">
        <v>14963</v>
      </c>
      <c r="C3313" s="312" t="s">
        <v>8</v>
      </c>
      <c r="D3313" s="340">
        <v>0.74</v>
      </c>
      <c r="E3313" s="293">
        <f t="shared" si="0"/>
        <v>9</v>
      </c>
    </row>
    <row r="3314" spans="1:5" s="293" customFormat="1" ht="28.8" x14ac:dyDescent="0.3">
      <c r="A3314" s="338" t="s">
        <v>14964</v>
      </c>
      <c r="B3314" s="339" t="s">
        <v>14965</v>
      </c>
      <c r="C3314" s="312" t="s">
        <v>8</v>
      </c>
      <c r="D3314" s="340">
        <v>0.61</v>
      </c>
      <c r="E3314" s="293">
        <f t="shared" si="0"/>
        <v>9</v>
      </c>
    </row>
    <row r="3315" spans="1:5" s="293" customFormat="1" ht="28.8" x14ac:dyDescent="0.3">
      <c r="A3315" s="338" t="s">
        <v>14966</v>
      </c>
      <c r="B3315" s="339" t="s">
        <v>14967</v>
      </c>
      <c r="C3315" s="312" t="s">
        <v>8</v>
      </c>
      <c r="D3315" s="340">
        <v>0.47</v>
      </c>
      <c r="E3315" s="293">
        <f t="shared" si="0"/>
        <v>9</v>
      </c>
    </row>
    <row r="3316" spans="1:5" s="293" customFormat="1" ht="28.8" x14ac:dyDescent="0.3">
      <c r="A3316" s="338" t="s">
        <v>14968</v>
      </c>
      <c r="B3316" s="339" t="s">
        <v>14969</v>
      </c>
      <c r="C3316" s="312" t="s">
        <v>8</v>
      </c>
      <c r="D3316" s="340">
        <v>0.65</v>
      </c>
      <c r="E3316" s="293">
        <f t="shared" si="0"/>
        <v>9</v>
      </c>
    </row>
    <row r="3317" spans="1:5" s="293" customFormat="1" ht="28.8" x14ac:dyDescent="0.3">
      <c r="A3317" s="338" t="s">
        <v>14970</v>
      </c>
      <c r="B3317" s="339" t="s">
        <v>14971</v>
      </c>
      <c r="C3317" s="312" t="s">
        <v>8</v>
      </c>
      <c r="D3317" s="340">
        <v>0.56000000000000005</v>
      </c>
      <c r="E3317" s="293">
        <f t="shared" si="0"/>
        <v>9</v>
      </c>
    </row>
    <row r="3318" spans="1:5" s="293" customFormat="1" ht="28.8" x14ac:dyDescent="0.3">
      <c r="A3318" s="338" t="s">
        <v>14972</v>
      </c>
      <c r="B3318" s="339" t="s">
        <v>14973</v>
      </c>
      <c r="C3318" s="312" t="s">
        <v>8</v>
      </c>
      <c r="D3318" s="340">
        <v>0.55000000000000004</v>
      </c>
      <c r="E3318" s="293">
        <f t="shared" si="0"/>
        <v>9</v>
      </c>
    </row>
    <row r="3319" spans="1:5" s="293" customFormat="1" ht="43.2" x14ac:dyDescent="0.3">
      <c r="A3319" s="338" t="s">
        <v>14974</v>
      </c>
      <c r="B3319" s="339" t="s">
        <v>14975</v>
      </c>
      <c r="C3319" s="312" t="s">
        <v>8</v>
      </c>
      <c r="D3319" s="340">
        <v>0.92</v>
      </c>
      <c r="E3319" s="293">
        <f t="shared" si="0"/>
        <v>9</v>
      </c>
    </row>
    <row r="3320" spans="1:5" s="293" customFormat="1" ht="43.2" x14ac:dyDescent="0.3">
      <c r="A3320" s="338" t="s">
        <v>14976</v>
      </c>
      <c r="B3320" s="339" t="s">
        <v>14977</v>
      </c>
      <c r="C3320" s="312" t="s">
        <v>8</v>
      </c>
      <c r="D3320" s="340">
        <v>0.73</v>
      </c>
      <c r="E3320" s="293">
        <f t="shared" si="0"/>
        <v>9</v>
      </c>
    </row>
    <row r="3321" spans="1:5" s="293" customFormat="1" ht="28.8" x14ac:dyDescent="0.3">
      <c r="A3321" s="338" t="s">
        <v>14978</v>
      </c>
      <c r="B3321" s="339" t="s">
        <v>14979</v>
      </c>
      <c r="C3321" s="312" t="s">
        <v>8</v>
      </c>
      <c r="D3321" s="340">
        <v>0.56000000000000005</v>
      </c>
      <c r="E3321" s="293">
        <f t="shared" si="0"/>
        <v>9</v>
      </c>
    </row>
    <row r="3322" spans="1:5" s="293" customFormat="1" ht="28.8" x14ac:dyDescent="0.3">
      <c r="A3322" s="338" t="s">
        <v>14980</v>
      </c>
      <c r="B3322" s="339" t="s">
        <v>14981</v>
      </c>
      <c r="C3322" s="312" t="s">
        <v>8</v>
      </c>
      <c r="D3322" s="340">
        <v>0.77</v>
      </c>
      <c r="E3322" s="293">
        <f t="shared" si="0"/>
        <v>9</v>
      </c>
    </row>
    <row r="3323" spans="1:5" s="293" customFormat="1" ht="28.8" x14ac:dyDescent="0.3">
      <c r="A3323" s="338" t="s">
        <v>14982</v>
      </c>
      <c r="B3323" s="339" t="s">
        <v>14983</v>
      </c>
      <c r="C3323" s="312" t="s">
        <v>8</v>
      </c>
      <c r="D3323" s="340">
        <v>0.64</v>
      </c>
      <c r="E3323" s="293">
        <f t="shared" si="0"/>
        <v>9</v>
      </c>
    </row>
    <row r="3324" spans="1:5" s="293" customFormat="1" ht="28.8" x14ac:dyDescent="0.3">
      <c r="A3324" s="338" t="s">
        <v>14984</v>
      </c>
      <c r="B3324" s="339" t="s">
        <v>14985</v>
      </c>
      <c r="C3324" s="312" t="s">
        <v>8</v>
      </c>
      <c r="D3324" s="340">
        <v>0.53</v>
      </c>
      <c r="E3324" s="293">
        <f t="shared" si="0"/>
        <v>9</v>
      </c>
    </row>
    <row r="3325" spans="1:5" s="293" customFormat="1" ht="28.8" x14ac:dyDescent="0.3">
      <c r="A3325" s="338" t="s">
        <v>14986</v>
      </c>
      <c r="B3325" s="339" t="s">
        <v>14987</v>
      </c>
      <c r="C3325" s="312" t="s">
        <v>8</v>
      </c>
      <c r="D3325" s="340">
        <v>0.91</v>
      </c>
      <c r="E3325" s="293">
        <f t="shared" si="0"/>
        <v>9</v>
      </c>
    </row>
    <row r="3326" spans="1:5" s="293" customFormat="1" ht="28.8" x14ac:dyDescent="0.3">
      <c r="A3326" s="338" t="s">
        <v>14988</v>
      </c>
      <c r="B3326" s="339" t="s">
        <v>14989</v>
      </c>
      <c r="C3326" s="312" t="s">
        <v>8</v>
      </c>
      <c r="D3326" s="340">
        <v>0.57999999999999996</v>
      </c>
      <c r="E3326" s="293">
        <f t="shared" si="0"/>
        <v>9</v>
      </c>
    </row>
    <row r="3327" spans="1:5" s="293" customFormat="1" ht="28.8" x14ac:dyDescent="0.3">
      <c r="A3327" s="338" t="s">
        <v>14990</v>
      </c>
      <c r="B3327" s="339" t="s">
        <v>14991</v>
      </c>
      <c r="C3327" s="312" t="s">
        <v>8</v>
      </c>
      <c r="D3327" s="340">
        <v>0.5</v>
      </c>
      <c r="E3327" s="293">
        <f t="shared" si="0"/>
        <v>9</v>
      </c>
    </row>
    <row r="3328" spans="1:5" s="293" customFormat="1" ht="28.8" x14ac:dyDescent="0.3">
      <c r="A3328" s="338" t="s">
        <v>14992</v>
      </c>
      <c r="B3328" s="339" t="s">
        <v>14993</v>
      </c>
      <c r="C3328" s="312" t="s">
        <v>8</v>
      </c>
      <c r="D3328" s="340">
        <v>0.38</v>
      </c>
      <c r="E3328" s="293">
        <f t="shared" si="0"/>
        <v>9</v>
      </c>
    </row>
    <row r="3329" spans="1:5" s="293" customFormat="1" ht="28.8" x14ac:dyDescent="0.3">
      <c r="A3329" s="338" t="s">
        <v>14994</v>
      </c>
      <c r="B3329" s="339" t="s">
        <v>14995</v>
      </c>
      <c r="C3329" s="312" t="s">
        <v>8</v>
      </c>
      <c r="D3329" s="340">
        <v>0.26</v>
      </c>
      <c r="E3329" s="293">
        <f t="shared" si="0"/>
        <v>9</v>
      </c>
    </row>
    <row r="3330" spans="1:5" s="293" customFormat="1" ht="28.8" x14ac:dyDescent="0.3">
      <c r="A3330" s="338" t="s">
        <v>14996</v>
      </c>
      <c r="B3330" s="339" t="s">
        <v>14997</v>
      </c>
      <c r="C3330" s="312" t="s">
        <v>8</v>
      </c>
      <c r="D3330" s="340">
        <v>0.21</v>
      </c>
      <c r="E3330" s="293">
        <f t="shared" si="0"/>
        <v>9</v>
      </c>
    </row>
    <row r="3331" spans="1:5" s="293" customFormat="1" x14ac:dyDescent="0.3">
      <c r="A3331" s="338" t="s">
        <v>14998</v>
      </c>
      <c r="B3331" s="339" t="s">
        <v>14999</v>
      </c>
      <c r="C3331" s="312" t="s">
        <v>8</v>
      </c>
      <c r="D3331" s="340">
        <v>0.17</v>
      </c>
      <c r="E3331" s="293">
        <f t="shared" si="0"/>
        <v>9</v>
      </c>
    </row>
    <row r="3332" spans="1:5" s="293" customFormat="1" x14ac:dyDescent="0.3">
      <c r="A3332" s="338" t="s">
        <v>15000</v>
      </c>
      <c r="B3332" s="339" t="s">
        <v>15001</v>
      </c>
      <c r="C3332" s="312" t="s">
        <v>49</v>
      </c>
      <c r="D3332" s="340">
        <v>1210.5999999999999</v>
      </c>
      <c r="E3332" s="293">
        <f t="shared" si="0"/>
        <v>9</v>
      </c>
    </row>
    <row r="3333" spans="1:5" s="293" customFormat="1" ht="28.8" x14ac:dyDescent="0.3">
      <c r="A3333" s="338" t="s">
        <v>15002</v>
      </c>
      <c r="B3333" s="339" t="s">
        <v>15003</v>
      </c>
      <c r="C3333" s="312" t="s">
        <v>9</v>
      </c>
      <c r="D3333" s="340">
        <v>1135.19</v>
      </c>
      <c r="E3333" s="293">
        <f t="shared" si="0"/>
        <v>9</v>
      </c>
    </row>
    <row r="3334" spans="1:5" s="293" customFormat="1" x14ac:dyDescent="0.3">
      <c r="A3334" s="338" t="s">
        <v>15004</v>
      </c>
      <c r="B3334" s="339" t="s">
        <v>24184</v>
      </c>
      <c r="C3334" s="312"/>
      <c r="D3334" s="340"/>
      <c r="E3334" s="293">
        <f t="shared" si="0"/>
        <v>5</v>
      </c>
    </row>
    <row r="3335" spans="1:5" s="293" customFormat="1" ht="28.8" x14ac:dyDescent="0.3">
      <c r="A3335" s="338" t="s">
        <v>15005</v>
      </c>
      <c r="B3335" s="339" t="s">
        <v>9392</v>
      </c>
      <c r="C3335" s="312" t="s">
        <v>23199</v>
      </c>
      <c r="D3335" s="340">
        <v>1238.33</v>
      </c>
      <c r="E3335" s="293">
        <f t="shared" si="0"/>
        <v>9</v>
      </c>
    </row>
    <row r="3336" spans="1:5" s="293" customFormat="1" ht="28.8" x14ac:dyDescent="0.3">
      <c r="A3336" s="338" t="s">
        <v>15006</v>
      </c>
      <c r="B3336" s="339" t="s">
        <v>9388</v>
      </c>
      <c r="C3336" s="312" t="s">
        <v>23199</v>
      </c>
      <c r="D3336" s="340">
        <v>6455.09</v>
      </c>
      <c r="E3336" s="293">
        <f t="shared" si="0"/>
        <v>9</v>
      </c>
    </row>
    <row r="3337" spans="1:5" s="293" customFormat="1" x14ac:dyDescent="0.3">
      <c r="A3337" s="338" t="s">
        <v>15007</v>
      </c>
      <c r="B3337" s="339" t="s">
        <v>15008</v>
      </c>
      <c r="C3337" s="312" t="s">
        <v>16</v>
      </c>
      <c r="D3337" s="340">
        <v>92.89</v>
      </c>
      <c r="E3337" s="293">
        <f t="shared" si="0"/>
        <v>9</v>
      </c>
    </row>
    <row r="3338" spans="1:5" s="293" customFormat="1" x14ac:dyDescent="0.3">
      <c r="A3338" s="338" t="s">
        <v>15009</v>
      </c>
      <c r="B3338" s="339" t="s">
        <v>15010</v>
      </c>
      <c r="C3338" s="312" t="s">
        <v>16</v>
      </c>
      <c r="D3338" s="340">
        <v>87.39</v>
      </c>
      <c r="E3338" s="293">
        <f t="shared" si="0"/>
        <v>9</v>
      </c>
    </row>
    <row r="3339" spans="1:5" s="293" customFormat="1" x14ac:dyDescent="0.3">
      <c r="A3339" s="338" t="s">
        <v>15011</v>
      </c>
      <c r="B3339" s="339" t="s">
        <v>15012</v>
      </c>
      <c r="C3339" s="312" t="s">
        <v>16</v>
      </c>
      <c r="D3339" s="340">
        <v>375.11</v>
      </c>
      <c r="E3339" s="293">
        <f t="shared" si="0"/>
        <v>9</v>
      </c>
    </row>
    <row r="3340" spans="1:5" s="293" customFormat="1" x14ac:dyDescent="0.3">
      <c r="A3340" s="338" t="s">
        <v>15013</v>
      </c>
      <c r="B3340" s="339" t="s">
        <v>15014</v>
      </c>
      <c r="C3340" s="312" t="s">
        <v>16</v>
      </c>
      <c r="D3340" s="340">
        <v>609.46</v>
      </c>
      <c r="E3340" s="293">
        <f t="shared" si="0"/>
        <v>9</v>
      </c>
    </row>
    <row r="3341" spans="1:5" s="293" customFormat="1" ht="28.8" x14ac:dyDescent="0.3">
      <c r="A3341" s="338" t="s">
        <v>15015</v>
      </c>
      <c r="B3341" s="339" t="s">
        <v>15016</v>
      </c>
      <c r="C3341" s="312" t="s">
        <v>16</v>
      </c>
      <c r="D3341" s="340">
        <v>92.05</v>
      </c>
      <c r="E3341" s="293">
        <f t="shared" si="0"/>
        <v>9</v>
      </c>
    </row>
    <row r="3342" spans="1:5" s="293" customFormat="1" x14ac:dyDescent="0.3">
      <c r="A3342" s="338" t="s">
        <v>15017</v>
      </c>
      <c r="B3342" s="339" t="s">
        <v>24185</v>
      </c>
      <c r="C3342" s="312"/>
      <c r="D3342" s="340"/>
      <c r="E3342" s="293">
        <f t="shared" si="0"/>
        <v>5</v>
      </c>
    </row>
    <row r="3343" spans="1:5" s="293" customFormat="1" ht="28.8" x14ac:dyDescent="0.3">
      <c r="A3343" s="338" t="s">
        <v>15018</v>
      </c>
      <c r="B3343" s="339" t="s">
        <v>9880</v>
      </c>
      <c r="C3343" s="312" t="s">
        <v>23199</v>
      </c>
      <c r="D3343" s="340">
        <v>334.37</v>
      </c>
      <c r="E3343" s="293">
        <f t="shared" si="0"/>
        <v>9</v>
      </c>
    </row>
    <row r="3344" spans="1:5" s="293" customFormat="1" x14ac:dyDescent="0.3">
      <c r="A3344" s="338" t="s">
        <v>15019</v>
      </c>
      <c r="B3344" s="339" t="s">
        <v>15020</v>
      </c>
      <c r="C3344" s="312" t="s">
        <v>8</v>
      </c>
      <c r="D3344" s="340">
        <v>7.87</v>
      </c>
      <c r="E3344" s="293">
        <f t="shared" si="0"/>
        <v>9</v>
      </c>
    </row>
    <row r="3345" spans="1:5" s="293" customFormat="1" x14ac:dyDescent="0.3">
      <c r="A3345" s="338" t="s">
        <v>15021</v>
      </c>
      <c r="B3345" s="339" t="s">
        <v>15022</v>
      </c>
      <c r="C3345" s="312" t="s">
        <v>8</v>
      </c>
      <c r="D3345" s="340">
        <v>152.47</v>
      </c>
      <c r="E3345" s="293">
        <f t="shared" si="0"/>
        <v>9</v>
      </c>
    </row>
    <row r="3346" spans="1:5" s="293" customFormat="1" x14ac:dyDescent="0.3">
      <c r="A3346" s="338" t="s">
        <v>24186</v>
      </c>
      <c r="B3346" s="339" t="s">
        <v>15023</v>
      </c>
      <c r="C3346" s="312" t="s">
        <v>8</v>
      </c>
      <c r="D3346" s="340">
        <v>62.63</v>
      </c>
      <c r="E3346" s="293">
        <f t="shared" si="0"/>
        <v>9</v>
      </c>
    </row>
    <row r="3347" spans="1:5" s="293" customFormat="1" x14ac:dyDescent="0.3">
      <c r="A3347" s="338" t="s">
        <v>15024</v>
      </c>
      <c r="B3347" s="339" t="s">
        <v>15025</v>
      </c>
      <c r="C3347" s="312" t="s">
        <v>8</v>
      </c>
      <c r="D3347" s="340">
        <v>26.46</v>
      </c>
      <c r="E3347" s="293">
        <f t="shared" si="0"/>
        <v>9</v>
      </c>
    </row>
    <row r="3348" spans="1:5" s="293" customFormat="1" x14ac:dyDescent="0.3">
      <c r="A3348" s="338" t="s">
        <v>15026</v>
      </c>
      <c r="B3348" s="339" t="s">
        <v>15027</v>
      </c>
      <c r="C3348" s="312" t="s">
        <v>16</v>
      </c>
      <c r="D3348" s="340">
        <v>4.96</v>
      </c>
      <c r="E3348" s="293">
        <f t="shared" ref="E3348:E3411" si="1">LEN(A3348)</f>
        <v>9</v>
      </c>
    </row>
    <row r="3349" spans="1:5" s="293" customFormat="1" ht="28.8" x14ac:dyDescent="0.3">
      <c r="A3349" s="338" t="s">
        <v>15028</v>
      </c>
      <c r="B3349" s="339" t="s">
        <v>15029</v>
      </c>
      <c r="C3349" s="312" t="s">
        <v>11</v>
      </c>
      <c r="D3349" s="340">
        <v>399.37</v>
      </c>
      <c r="E3349" s="293">
        <f t="shared" si="1"/>
        <v>9</v>
      </c>
    </row>
    <row r="3350" spans="1:5" s="293" customFormat="1" x14ac:dyDescent="0.3">
      <c r="A3350" s="338" t="s">
        <v>15030</v>
      </c>
      <c r="B3350" s="339" t="s">
        <v>24187</v>
      </c>
      <c r="C3350" s="312" t="s">
        <v>16</v>
      </c>
      <c r="D3350" s="340">
        <v>207.07</v>
      </c>
      <c r="E3350" s="293">
        <f t="shared" si="1"/>
        <v>9</v>
      </c>
    </row>
    <row r="3351" spans="1:5" s="293" customFormat="1" x14ac:dyDescent="0.3">
      <c r="A3351" s="338" t="s">
        <v>15031</v>
      </c>
      <c r="B3351" s="339" t="s">
        <v>24188</v>
      </c>
      <c r="C3351" s="312" t="s">
        <v>16</v>
      </c>
      <c r="D3351" s="340">
        <v>247.2</v>
      </c>
      <c r="E3351" s="293">
        <f t="shared" si="1"/>
        <v>9</v>
      </c>
    </row>
    <row r="3352" spans="1:5" s="293" customFormat="1" x14ac:dyDescent="0.3">
      <c r="A3352" s="338" t="s">
        <v>15032</v>
      </c>
      <c r="B3352" s="339" t="s">
        <v>24189</v>
      </c>
      <c r="C3352" s="312" t="s">
        <v>16</v>
      </c>
      <c r="D3352" s="340">
        <v>323.24</v>
      </c>
      <c r="E3352" s="293">
        <f t="shared" si="1"/>
        <v>9</v>
      </c>
    </row>
    <row r="3353" spans="1:5" s="293" customFormat="1" x14ac:dyDescent="0.3">
      <c r="A3353" s="338" t="s">
        <v>15033</v>
      </c>
      <c r="B3353" s="339" t="s">
        <v>24190</v>
      </c>
      <c r="C3353" s="312" t="s">
        <v>16</v>
      </c>
      <c r="D3353" s="340">
        <v>330.76</v>
      </c>
      <c r="E3353" s="293">
        <f t="shared" si="1"/>
        <v>9</v>
      </c>
    </row>
    <row r="3354" spans="1:5" s="293" customFormat="1" ht="28.8" x14ac:dyDescent="0.3">
      <c r="A3354" s="338" t="s">
        <v>15034</v>
      </c>
      <c r="B3354" s="339" t="s">
        <v>15035</v>
      </c>
      <c r="C3354" s="312" t="s">
        <v>23199</v>
      </c>
      <c r="D3354" s="340">
        <v>249.02</v>
      </c>
      <c r="E3354" s="293">
        <f t="shared" si="1"/>
        <v>9</v>
      </c>
    </row>
    <row r="3355" spans="1:5" s="293" customFormat="1" ht="28.8" x14ac:dyDescent="0.3">
      <c r="A3355" s="338" t="s">
        <v>15036</v>
      </c>
      <c r="B3355" s="339" t="s">
        <v>15037</v>
      </c>
      <c r="C3355" s="312" t="s">
        <v>9</v>
      </c>
      <c r="D3355" s="340">
        <v>13.11</v>
      </c>
      <c r="E3355" s="293">
        <f t="shared" si="1"/>
        <v>9</v>
      </c>
    </row>
    <row r="3356" spans="1:5" s="293" customFormat="1" ht="28.8" x14ac:dyDescent="0.3">
      <c r="A3356" s="338" t="s">
        <v>15038</v>
      </c>
      <c r="B3356" s="339" t="s">
        <v>15039</v>
      </c>
      <c r="C3356" s="312" t="s">
        <v>9</v>
      </c>
      <c r="D3356" s="340">
        <v>14.12</v>
      </c>
      <c r="E3356" s="293">
        <f t="shared" si="1"/>
        <v>9</v>
      </c>
    </row>
    <row r="3357" spans="1:5" s="293" customFormat="1" ht="28.8" x14ac:dyDescent="0.3">
      <c r="A3357" s="338" t="s">
        <v>15040</v>
      </c>
      <c r="B3357" s="339" t="s">
        <v>15041</v>
      </c>
      <c r="C3357" s="312" t="s">
        <v>9</v>
      </c>
      <c r="D3357" s="340">
        <v>16.079999999999998</v>
      </c>
      <c r="E3357" s="293">
        <f t="shared" si="1"/>
        <v>9</v>
      </c>
    </row>
    <row r="3358" spans="1:5" s="293" customFormat="1" ht="28.8" x14ac:dyDescent="0.3">
      <c r="A3358" s="338" t="s">
        <v>15042</v>
      </c>
      <c r="B3358" s="339" t="s">
        <v>15043</v>
      </c>
      <c r="C3358" s="312" t="s">
        <v>9</v>
      </c>
      <c r="D3358" s="340">
        <v>19.670000000000002</v>
      </c>
      <c r="E3358" s="293">
        <f t="shared" si="1"/>
        <v>9</v>
      </c>
    </row>
    <row r="3359" spans="1:5" s="293" customFormat="1" ht="28.8" x14ac:dyDescent="0.3">
      <c r="A3359" s="338" t="s">
        <v>15044</v>
      </c>
      <c r="B3359" s="339" t="s">
        <v>15045</v>
      </c>
      <c r="C3359" s="312" t="s">
        <v>9</v>
      </c>
      <c r="D3359" s="340">
        <v>20.81</v>
      </c>
      <c r="E3359" s="293">
        <f t="shared" si="1"/>
        <v>9</v>
      </c>
    </row>
    <row r="3360" spans="1:5" s="293" customFormat="1" ht="28.8" x14ac:dyDescent="0.3">
      <c r="A3360" s="338" t="s">
        <v>15046</v>
      </c>
      <c r="B3360" s="339" t="s">
        <v>15047</v>
      </c>
      <c r="C3360" s="312" t="s">
        <v>9</v>
      </c>
      <c r="D3360" s="340">
        <v>23.72</v>
      </c>
      <c r="E3360" s="293">
        <f t="shared" si="1"/>
        <v>9</v>
      </c>
    </row>
    <row r="3361" spans="1:5" s="293" customFormat="1" ht="28.8" x14ac:dyDescent="0.3">
      <c r="A3361" s="338" t="s">
        <v>15048</v>
      </c>
      <c r="B3361" s="339" t="s">
        <v>15049</v>
      </c>
      <c r="C3361" s="312" t="s">
        <v>9</v>
      </c>
      <c r="D3361" s="340">
        <v>25.35</v>
      </c>
      <c r="E3361" s="293">
        <f t="shared" si="1"/>
        <v>9</v>
      </c>
    </row>
    <row r="3362" spans="1:5" s="293" customFormat="1" ht="28.8" x14ac:dyDescent="0.3">
      <c r="A3362" s="338" t="s">
        <v>15050</v>
      </c>
      <c r="B3362" s="339" t="s">
        <v>15051</v>
      </c>
      <c r="C3362" s="312" t="s">
        <v>9</v>
      </c>
      <c r="D3362" s="340">
        <v>26.23</v>
      </c>
      <c r="E3362" s="293">
        <f t="shared" si="1"/>
        <v>9</v>
      </c>
    </row>
    <row r="3363" spans="1:5" s="293" customFormat="1" ht="28.8" x14ac:dyDescent="0.3">
      <c r="A3363" s="338" t="s">
        <v>15052</v>
      </c>
      <c r="B3363" s="339" t="s">
        <v>15053</v>
      </c>
      <c r="C3363" s="312" t="s">
        <v>9</v>
      </c>
      <c r="D3363" s="340">
        <v>27.75</v>
      </c>
      <c r="E3363" s="293">
        <f t="shared" si="1"/>
        <v>9</v>
      </c>
    </row>
    <row r="3364" spans="1:5" s="293" customFormat="1" ht="28.8" x14ac:dyDescent="0.3">
      <c r="A3364" s="338" t="s">
        <v>15054</v>
      </c>
      <c r="B3364" s="339" t="s">
        <v>15055</v>
      </c>
      <c r="C3364" s="312" t="s">
        <v>9</v>
      </c>
      <c r="D3364" s="340">
        <v>31.62</v>
      </c>
      <c r="E3364" s="293">
        <f t="shared" si="1"/>
        <v>9</v>
      </c>
    </row>
    <row r="3365" spans="1:5" s="293" customFormat="1" ht="28.8" x14ac:dyDescent="0.3">
      <c r="A3365" s="338" t="s">
        <v>15056</v>
      </c>
      <c r="B3365" s="339" t="s">
        <v>15057</v>
      </c>
      <c r="C3365" s="312" t="s">
        <v>9</v>
      </c>
      <c r="D3365" s="340">
        <v>33.799999999999997</v>
      </c>
      <c r="E3365" s="293">
        <f t="shared" si="1"/>
        <v>9</v>
      </c>
    </row>
    <row r="3366" spans="1:5" s="293" customFormat="1" x14ac:dyDescent="0.3">
      <c r="A3366" s="338" t="s">
        <v>15058</v>
      </c>
      <c r="B3366" s="339" t="s">
        <v>24191</v>
      </c>
      <c r="C3366" s="312" t="s">
        <v>16</v>
      </c>
      <c r="D3366" s="340">
        <v>240.72</v>
      </c>
      <c r="E3366" s="293">
        <f t="shared" si="1"/>
        <v>9</v>
      </c>
    </row>
    <row r="3367" spans="1:5" s="293" customFormat="1" x14ac:dyDescent="0.3">
      <c r="A3367" s="338" t="s">
        <v>15059</v>
      </c>
      <c r="B3367" s="339" t="s">
        <v>24192</v>
      </c>
      <c r="C3367" s="312" t="s">
        <v>16</v>
      </c>
      <c r="D3367" s="340">
        <v>352.21</v>
      </c>
      <c r="E3367" s="293">
        <f t="shared" si="1"/>
        <v>9</v>
      </c>
    </row>
    <row r="3368" spans="1:5" s="293" customFormat="1" x14ac:dyDescent="0.3">
      <c r="A3368" s="338" t="s">
        <v>15060</v>
      </c>
      <c r="B3368" s="339" t="s">
        <v>24193</v>
      </c>
      <c r="C3368" s="312" t="s">
        <v>16</v>
      </c>
      <c r="D3368" s="340">
        <v>387.79</v>
      </c>
      <c r="E3368" s="293">
        <f t="shared" si="1"/>
        <v>9</v>
      </c>
    </row>
    <row r="3369" spans="1:5" s="293" customFormat="1" x14ac:dyDescent="0.3">
      <c r="A3369" s="338" t="s">
        <v>15061</v>
      </c>
      <c r="B3369" s="339" t="s">
        <v>24194</v>
      </c>
      <c r="C3369" s="312" t="s">
        <v>16</v>
      </c>
      <c r="D3369" s="340">
        <v>400.12</v>
      </c>
      <c r="E3369" s="293">
        <f t="shared" si="1"/>
        <v>9</v>
      </c>
    </row>
    <row r="3370" spans="1:5" s="293" customFormat="1" x14ac:dyDescent="0.3">
      <c r="A3370" s="338" t="s">
        <v>15062</v>
      </c>
      <c r="B3370" s="339" t="s">
        <v>24195</v>
      </c>
      <c r="C3370" s="312" t="s">
        <v>16</v>
      </c>
      <c r="D3370" s="340">
        <v>432.19</v>
      </c>
      <c r="E3370" s="293">
        <f t="shared" si="1"/>
        <v>9</v>
      </c>
    </row>
    <row r="3371" spans="1:5" s="293" customFormat="1" x14ac:dyDescent="0.3">
      <c r="A3371" s="338" t="s">
        <v>15063</v>
      </c>
      <c r="B3371" s="339" t="s">
        <v>24196</v>
      </c>
      <c r="C3371" s="312" t="s">
        <v>16</v>
      </c>
      <c r="D3371" s="340">
        <v>481.98</v>
      </c>
      <c r="E3371" s="293">
        <f t="shared" si="1"/>
        <v>9</v>
      </c>
    </row>
    <row r="3372" spans="1:5" s="293" customFormat="1" x14ac:dyDescent="0.3">
      <c r="A3372" s="338" t="s">
        <v>15064</v>
      </c>
      <c r="B3372" s="339" t="s">
        <v>15065</v>
      </c>
      <c r="C3372" s="312" t="s">
        <v>16</v>
      </c>
      <c r="D3372" s="340">
        <v>196.59</v>
      </c>
      <c r="E3372" s="293">
        <f t="shared" si="1"/>
        <v>9</v>
      </c>
    </row>
    <row r="3373" spans="1:5" s="293" customFormat="1" ht="28.8" x14ac:dyDescent="0.3">
      <c r="A3373" s="338" t="s">
        <v>15066</v>
      </c>
      <c r="B3373" s="339" t="s">
        <v>15067</v>
      </c>
      <c r="C3373" s="312" t="s">
        <v>23199</v>
      </c>
      <c r="D3373" s="340">
        <v>4992.88</v>
      </c>
      <c r="E3373" s="293">
        <f t="shared" si="1"/>
        <v>9</v>
      </c>
    </row>
    <row r="3374" spans="1:5" s="293" customFormat="1" ht="28.8" x14ac:dyDescent="0.3">
      <c r="A3374" s="338" t="s">
        <v>15068</v>
      </c>
      <c r="B3374" s="339" t="s">
        <v>15069</v>
      </c>
      <c r="C3374" s="312" t="s">
        <v>8</v>
      </c>
      <c r="D3374" s="340">
        <v>44.91</v>
      </c>
      <c r="E3374" s="293">
        <f t="shared" si="1"/>
        <v>9</v>
      </c>
    </row>
    <row r="3375" spans="1:5" s="293" customFormat="1" x14ac:dyDescent="0.3">
      <c r="A3375" s="338" t="s">
        <v>15070</v>
      </c>
      <c r="B3375" s="339" t="s">
        <v>15071</v>
      </c>
      <c r="C3375" s="312" t="s">
        <v>8</v>
      </c>
      <c r="D3375" s="340">
        <v>555.82000000000005</v>
      </c>
      <c r="E3375" s="293">
        <f t="shared" si="1"/>
        <v>9</v>
      </c>
    </row>
    <row r="3376" spans="1:5" s="293" customFormat="1" x14ac:dyDescent="0.3">
      <c r="A3376" s="338" t="s">
        <v>15072</v>
      </c>
      <c r="B3376" s="339" t="s">
        <v>24197</v>
      </c>
      <c r="C3376" s="312"/>
      <c r="D3376" s="340"/>
      <c r="E3376" s="293">
        <f t="shared" si="1"/>
        <v>5</v>
      </c>
    </row>
    <row r="3377" spans="1:5" s="293" customFormat="1" ht="28.8" x14ac:dyDescent="0.3">
      <c r="A3377" s="338" t="s">
        <v>15073</v>
      </c>
      <c r="B3377" s="339" t="s">
        <v>15074</v>
      </c>
      <c r="C3377" s="312" t="s">
        <v>9</v>
      </c>
      <c r="D3377" s="340">
        <v>8205.09</v>
      </c>
      <c r="E3377" s="293">
        <f t="shared" si="1"/>
        <v>9</v>
      </c>
    </row>
    <row r="3378" spans="1:5" s="293" customFormat="1" x14ac:dyDescent="0.3">
      <c r="A3378" s="338" t="s">
        <v>15075</v>
      </c>
      <c r="B3378" s="339" t="s">
        <v>15076</v>
      </c>
      <c r="C3378" s="312" t="s">
        <v>9</v>
      </c>
      <c r="D3378" s="340">
        <v>10917.87</v>
      </c>
      <c r="E3378" s="293">
        <f t="shared" si="1"/>
        <v>9</v>
      </c>
    </row>
    <row r="3379" spans="1:5" s="293" customFormat="1" x14ac:dyDescent="0.3">
      <c r="A3379" s="338" t="s">
        <v>15077</v>
      </c>
      <c r="B3379" s="339" t="s">
        <v>15078</v>
      </c>
      <c r="C3379" s="312" t="s">
        <v>9</v>
      </c>
      <c r="D3379" s="340">
        <v>9685.2900000000009</v>
      </c>
      <c r="E3379" s="293">
        <f t="shared" si="1"/>
        <v>9</v>
      </c>
    </row>
    <row r="3380" spans="1:5" s="293" customFormat="1" x14ac:dyDescent="0.3">
      <c r="A3380" s="338" t="s">
        <v>15079</v>
      </c>
      <c r="B3380" s="339" t="s">
        <v>15080</v>
      </c>
      <c r="C3380" s="312" t="s">
        <v>9</v>
      </c>
      <c r="D3380" s="340">
        <v>22675.47</v>
      </c>
      <c r="E3380" s="293">
        <f t="shared" si="1"/>
        <v>9</v>
      </c>
    </row>
    <row r="3381" spans="1:5" s="293" customFormat="1" x14ac:dyDescent="0.3">
      <c r="A3381" s="338" t="s">
        <v>15081</v>
      </c>
      <c r="B3381" s="339" t="s">
        <v>15082</v>
      </c>
      <c r="C3381" s="312" t="s">
        <v>9</v>
      </c>
      <c r="D3381" s="340">
        <v>34463.29</v>
      </c>
      <c r="E3381" s="293">
        <f t="shared" si="1"/>
        <v>9</v>
      </c>
    </row>
    <row r="3382" spans="1:5" s="293" customFormat="1" x14ac:dyDescent="0.3">
      <c r="A3382" s="338" t="s">
        <v>15083</v>
      </c>
      <c r="B3382" s="339" t="s">
        <v>15084</v>
      </c>
      <c r="C3382" s="312" t="s">
        <v>9</v>
      </c>
      <c r="D3382" s="340">
        <v>14036.73</v>
      </c>
      <c r="E3382" s="293">
        <f t="shared" si="1"/>
        <v>9</v>
      </c>
    </row>
    <row r="3383" spans="1:5" s="293" customFormat="1" x14ac:dyDescent="0.3">
      <c r="A3383" s="338" t="s">
        <v>15085</v>
      </c>
      <c r="B3383" s="339" t="s">
        <v>15086</v>
      </c>
      <c r="C3383" s="312" t="s">
        <v>9</v>
      </c>
      <c r="D3383" s="340">
        <v>16607.05</v>
      </c>
      <c r="E3383" s="293">
        <f t="shared" si="1"/>
        <v>9</v>
      </c>
    </row>
    <row r="3384" spans="1:5" s="293" customFormat="1" x14ac:dyDescent="0.3">
      <c r="A3384" s="338" t="s">
        <v>15087</v>
      </c>
      <c r="B3384" s="339" t="s">
        <v>15088</v>
      </c>
      <c r="C3384" s="312" t="s">
        <v>9</v>
      </c>
      <c r="D3384" s="340">
        <v>26388.53</v>
      </c>
      <c r="E3384" s="293">
        <f t="shared" si="1"/>
        <v>9</v>
      </c>
    </row>
    <row r="3385" spans="1:5" s="293" customFormat="1" x14ac:dyDescent="0.3">
      <c r="A3385" s="338" t="s">
        <v>15089</v>
      </c>
      <c r="B3385" s="339" t="s">
        <v>24198</v>
      </c>
      <c r="C3385" s="312"/>
      <c r="D3385" s="340"/>
      <c r="E3385" s="293">
        <f t="shared" si="1"/>
        <v>5</v>
      </c>
    </row>
    <row r="3386" spans="1:5" s="293" customFormat="1" ht="28.8" x14ac:dyDescent="0.3">
      <c r="A3386" s="338" t="s">
        <v>15090</v>
      </c>
      <c r="B3386" s="339" t="s">
        <v>9524</v>
      </c>
      <c r="C3386" s="312" t="s">
        <v>23199</v>
      </c>
      <c r="D3386" s="340">
        <v>8439.11</v>
      </c>
      <c r="E3386" s="293">
        <f t="shared" si="1"/>
        <v>9</v>
      </c>
    </row>
    <row r="3387" spans="1:5" s="293" customFormat="1" ht="28.8" x14ac:dyDescent="0.3">
      <c r="A3387" s="338" t="s">
        <v>15091</v>
      </c>
      <c r="B3387" s="339" t="s">
        <v>9558</v>
      </c>
      <c r="C3387" s="312" t="s">
        <v>23199</v>
      </c>
      <c r="D3387" s="340">
        <v>12630</v>
      </c>
      <c r="E3387" s="293">
        <f t="shared" si="1"/>
        <v>9</v>
      </c>
    </row>
    <row r="3388" spans="1:5" s="293" customFormat="1" ht="28.8" x14ac:dyDescent="0.3">
      <c r="A3388" s="338" t="s">
        <v>15092</v>
      </c>
      <c r="B3388" s="339" t="s">
        <v>9556</v>
      </c>
      <c r="C3388" s="312" t="s">
        <v>23199</v>
      </c>
      <c r="D3388" s="340">
        <v>13000.31</v>
      </c>
      <c r="E3388" s="293">
        <f t="shared" si="1"/>
        <v>9</v>
      </c>
    </row>
    <row r="3389" spans="1:5" s="293" customFormat="1" ht="28.8" x14ac:dyDescent="0.3">
      <c r="A3389" s="338" t="s">
        <v>15093</v>
      </c>
      <c r="B3389" s="339" t="s">
        <v>15094</v>
      </c>
      <c r="C3389" s="312" t="s">
        <v>16</v>
      </c>
      <c r="D3389" s="340">
        <v>583.79999999999995</v>
      </c>
      <c r="E3389" s="293">
        <f t="shared" si="1"/>
        <v>9</v>
      </c>
    </row>
    <row r="3390" spans="1:5" s="293" customFormat="1" ht="28.8" x14ac:dyDescent="0.3">
      <c r="A3390" s="338" t="s">
        <v>15095</v>
      </c>
      <c r="B3390" s="339" t="s">
        <v>15096</v>
      </c>
      <c r="C3390" s="312" t="s">
        <v>16</v>
      </c>
      <c r="D3390" s="340">
        <v>480.68</v>
      </c>
      <c r="E3390" s="293">
        <f t="shared" si="1"/>
        <v>9</v>
      </c>
    </row>
    <row r="3391" spans="1:5" s="293" customFormat="1" ht="28.8" x14ac:dyDescent="0.3">
      <c r="A3391" s="338" t="s">
        <v>15097</v>
      </c>
      <c r="B3391" s="339" t="s">
        <v>15098</v>
      </c>
      <c r="C3391" s="312" t="s">
        <v>16</v>
      </c>
      <c r="D3391" s="340">
        <v>1172.03</v>
      </c>
      <c r="E3391" s="293">
        <f t="shared" si="1"/>
        <v>9</v>
      </c>
    </row>
    <row r="3392" spans="1:5" s="293" customFormat="1" ht="28.8" x14ac:dyDescent="0.3">
      <c r="A3392" s="338" t="s">
        <v>15099</v>
      </c>
      <c r="B3392" s="339" t="s">
        <v>15100</v>
      </c>
      <c r="C3392" s="312" t="s">
        <v>16</v>
      </c>
      <c r="D3392" s="340">
        <v>1240.33</v>
      </c>
      <c r="E3392" s="293">
        <f t="shared" si="1"/>
        <v>9</v>
      </c>
    </row>
    <row r="3393" spans="1:5" s="293" customFormat="1" ht="28.8" x14ac:dyDescent="0.3">
      <c r="A3393" s="338" t="s">
        <v>15101</v>
      </c>
      <c r="B3393" s="339" t="s">
        <v>15102</v>
      </c>
      <c r="C3393" s="312" t="s">
        <v>16</v>
      </c>
      <c r="D3393" s="340">
        <v>1543.56</v>
      </c>
      <c r="E3393" s="293">
        <f t="shared" si="1"/>
        <v>9</v>
      </c>
    </row>
    <row r="3394" spans="1:5" s="293" customFormat="1" ht="28.8" x14ac:dyDescent="0.3">
      <c r="A3394" s="338" t="s">
        <v>15103</v>
      </c>
      <c r="B3394" s="339" t="s">
        <v>15104</v>
      </c>
      <c r="C3394" s="312" t="s">
        <v>16</v>
      </c>
      <c r="D3394" s="340">
        <v>1959.12</v>
      </c>
      <c r="E3394" s="293">
        <f t="shared" si="1"/>
        <v>9</v>
      </c>
    </row>
    <row r="3395" spans="1:5" s="293" customFormat="1" ht="28.8" x14ac:dyDescent="0.3">
      <c r="A3395" s="338" t="s">
        <v>15105</v>
      </c>
      <c r="B3395" s="339" t="s">
        <v>15106</v>
      </c>
      <c r="C3395" s="312" t="s">
        <v>16</v>
      </c>
      <c r="D3395" s="340">
        <v>2208.7399999999998</v>
      </c>
      <c r="E3395" s="293">
        <f t="shared" si="1"/>
        <v>9</v>
      </c>
    </row>
    <row r="3396" spans="1:5" s="293" customFormat="1" ht="28.8" x14ac:dyDescent="0.3">
      <c r="A3396" s="338" t="s">
        <v>15107</v>
      </c>
      <c r="B3396" s="339" t="s">
        <v>15108</v>
      </c>
      <c r="C3396" s="312" t="s">
        <v>16</v>
      </c>
      <c r="D3396" s="340">
        <v>2437.86</v>
      </c>
      <c r="E3396" s="293">
        <f t="shared" si="1"/>
        <v>9</v>
      </c>
    </row>
    <row r="3397" spans="1:5" s="293" customFormat="1" ht="28.8" x14ac:dyDescent="0.3">
      <c r="A3397" s="338" t="s">
        <v>15109</v>
      </c>
      <c r="B3397" s="339" t="s">
        <v>15110</v>
      </c>
      <c r="C3397" s="312" t="s">
        <v>16</v>
      </c>
      <c r="D3397" s="340">
        <v>2963.75</v>
      </c>
      <c r="E3397" s="293">
        <f t="shared" si="1"/>
        <v>9</v>
      </c>
    </row>
    <row r="3398" spans="1:5" s="293" customFormat="1" ht="28.8" x14ac:dyDescent="0.3">
      <c r="A3398" s="338" t="s">
        <v>15111</v>
      </c>
      <c r="B3398" s="339" t="s">
        <v>9576</v>
      </c>
      <c r="C3398" s="312" t="s">
        <v>16</v>
      </c>
      <c r="D3398" s="340">
        <v>362.8</v>
      </c>
      <c r="E3398" s="293">
        <f t="shared" si="1"/>
        <v>9</v>
      </c>
    </row>
    <row r="3399" spans="1:5" s="293" customFormat="1" ht="28.8" x14ac:dyDescent="0.3">
      <c r="A3399" s="338" t="s">
        <v>15112</v>
      </c>
      <c r="B3399" s="339" t="s">
        <v>15113</v>
      </c>
      <c r="C3399" s="312" t="s">
        <v>16</v>
      </c>
      <c r="D3399" s="340">
        <v>1656.51</v>
      </c>
      <c r="E3399" s="293">
        <f t="shared" si="1"/>
        <v>9</v>
      </c>
    </row>
    <row r="3400" spans="1:5" s="293" customFormat="1" ht="28.8" x14ac:dyDescent="0.3">
      <c r="A3400" s="338" t="s">
        <v>15114</v>
      </c>
      <c r="B3400" s="339" t="s">
        <v>9554</v>
      </c>
      <c r="C3400" s="312" t="s">
        <v>16</v>
      </c>
      <c r="D3400" s="340">
        <v>6209.2</v>
      </c>
      <c r="E3400" s="293">
        <f t="shared" si="1"/>
        <v>9</v>
      </c>
    </row>
    <row r="3401" spans="1:5" s="293" customFormat="1" ht="28.8" x14ac:dyDescent="0.3">
      <c r="A3401" s="338" t="s">
        <v>15115</v>
      </c>
      <c r="B3401" s="339" t="s">
        <v>15116</v>
      </c>
      <c r="C3401" s="312" t="s">
        <v>16</v>
      </c>
      <c r="D3401" s="340">
        <v>360.41</v>
      </c>
      <c r="E3401" s="293">
        <f t="shared" si="1"/>
        <v>9</v>
      </c>
    </row>
    <row r="3402" spans="1:5" s="293" customFormat="1" ht="28.8" x14ac:dyDescent="0.3">
      <c r="A3402" s="338" t="s">
        <v>15117</v>
      </c>
      <c r="B3402" s="339" t="s">
        <v>15118</v>
      </c>
      <c r="C3402" s="312" t="s">
        <v>16</v>
      </c>
      <c r="D3402" s="340">
        <v>459.05</v>
      </c>
      <c r="E3402" s="293">
        <f t="shared" si="1"/>
        <v>9</v>
      </c>
    </row>
    <row r="3403" spans="1:5" s="293" customFormat="1" ht="28.8" x14ac:dyDescent="0.3">
      <c r="A3403" s="338" t="s">
        <v>15119</v>
      </c>
      <c r="B3403" s="339" t="s">
        <v>15120</v>
      </c>
      <c r="C3403" s="312" t="s">
        <v>16</v>
      </c>
      <c r="D3403" s="340">
        <v>563.9</v>
      </c>
      <c r="E3403" s="293">
        <f t="shared" si="1"/>
        <v>9</v>
      </c>
    </row>
    <row r="3404" spans="1:5" s="293" customFormat="1" ht="28.8" x14ac:dyDescent="0.3">
      <c r="A3404" s="338" t="s">
        <v>15121</v>
      </c>
      <c r="B3404" s="339" t="s">
        <v>9516</v>
      </c>
      <c r="C3404" s="312" t="s">
        <v>16</v>
      </c>
      <c r="D3404" s="340">
        <v>315.93</v>
      </c>
      <c r="E3404" s="293">
        <f t="shared" si="1"/>
        <v>9</v>
      </c>
    </row>
    <row r="3405" spans="1:5" s="293" customFormat="1" ht="28.8" x14ac:dyDescent="0.3">
      <c r="A3405" s="338" t="s">
        <v>15122</v>
      </c>
      <c r="B3405" s="339" t="s">
        <v>9518</v>
      </c>
      <c r="C3405" s="312" t="s">
        <v>16</v>
      </c>
      <c r="D3405" s="340">
        <v>513.80999999999995</v>
      </c>
      <c r="E3405" s="293">
        <f t="shared" si="1"/>
        <v>9</v>
      </c>
    </row>
    <row r="3406" spans="1:5" s="293" customFormat="1" ht="28.8" x14ac:dyDescent="0.3">
      <c r="A3406" s="338" t="s">
        <v>15123</v>
      </c>
      <c r="B3406" s="339" t="s">
        <v>9520</v>
      </c>
      <c r="C3406" s="312" t="s">
        <v>16</v>
      </c>
      <c r="D3406" s="340">
        <v>760.81</v>
      </c>
      <c r="E3406" s="293">
        <f t="shared" si="1"/>
        <v>9</v>
      </c>
    </row>
    <row r="3407" spans="1:5" s="293" customFormat="1" ht="28.8" x14ac:dyDescent="0.3">
      <c r="A3407" s="338" t="s">
        <v>15124</v>
      </c>
      <c r="B3407" s="339" t="s">
        <v>9538</v>
      </c>
      <c r="C3407" s="312" t="s">
        <v>16</v>
      </c>
      <c r="D3407" s="340">
        <v>1713.61</v>
      </c>
      <c r="E3407" s="293">
        <f t="shared" si="1"/>
        <v>9</v>
      </c>
    </row>
    <row r="3408" spans="1:5" s="293" customFormat="1" ht="28.8" x14ac:dyDescent="0.3">
      <c r="A3408" s="338" t="s">
        <v>15125</v>
      </c>
      <c r="B3408" s="339" t="s">
        <v>9562</v>
      </c>
      <c r="C3408" s="312" t="s">
        <v>16</v>
      </c>
      <c r="D3408" s="340">
        <v>2296.4699999999998</v>
      </c>
      <c r="E3408" s="293">
        <f t="shared" si="1"/>
        <v>9</v>
      </c>
    </row>
    <row r="3409" spans="1:5" s="293" customFormat="1" ht="28.8" x14ac:dyDescent="0.3">
      <c r="A3409" s="338" t="s">
        <v>15126</v>
      </c>
      <c r="B3409" s="339" t="s">
        <v>9542</v>
      </c>
      <c r="C3409" s="312" t="s">
        <v>16</v>
      </c>
      <c r="D3409" s="340">
        <v>2837.6</v>
      </c>
      <c r="E3409" s="293">
        <f t="shared" si="1"/>
        <v>9</v>
      </c>
    </row>
    <row r="3410" spans="1:5" s="293" customFormat="1" ht="28.8" x14ac:dyDescent="0.3">
      <c r="A3410" s="338" t="s">
        <v>15127</v>
      </c>
      <c r="B3410" s="339" t="s">
        <v>15128</v>
      </c>
      <c r="C3410" s="312" t="s">
        <v>16</v>
      </c>
      <c r="D3410" s="340">
        <v>713.47</v>
      </c>
      <c r="E3410" s="293">
        <f t="shared" si="1"/>
        <v>9</v>
      </c>
    </row>
    <row r="3411" spans="1:5" s="293" customFormat="1" ht="28.8" x14ac:dyDescent="0.3">
      <c r="A3411" s="338" t="s">
        <v>15129</v>
      </c>
      <c r="B3411" s="339" t="s">
        <v>15130</v>
      </c>
      <c r="C3411" s="312" t="s">
        <v>16</v>
      </c>
      <c r="D3411" s="340">
        <v>366.34</v>
      </c>
      <c r="E3411" s="293">
        <f t="shared" si="1"/>
        <v>9</v>
      </c>
    </row>
    <row r="3412" spans="1:5" s="293" customFormat="1" ht="28.8" x14ac:dyDescent="0.3">
      <c r="A3412" s="338" t="s">
        <v>15131</v>
      </c>
      <c r="B3412" s="339" t="s">
        <v>15132</v>
      </c>
      <c r="C3412" s="312" t="s">
        <v>16</v>
      </c>
      <c r="D3412" s="340">
        <v>742.28</v>
      </c>
      <c r="E3412" s="293">
        <f t="shared" ref="E3412:E3475" si="2">LEN(A3412)</f>
        <v>9</v>
      </c>
    </row>
    <row r="3413" spans="1:5" s="293" customFormat="1" ht="28.8" x14ac:dyDescent="0.3">
      <c r="A3413" s="338" t="s">
        <v>15133</v>
      </c>
      <c r="B3413" s="339" t="s">
        <v>15134</v>
      </c>
      <c r="C3413" s="312" t="s">
        <v>16</v>
      </c>
      <c r="D3413" s="340">
        <v>742.27</v>
      </c>
      <c r="E3413" s="293">
        <f t="shared" si="2"/>
        <v>9</v>
      </c>
    </row>
    <row r="3414" spans="1:5" s="293" customFormat="1" ht="28.8" x14ac:dyDescent="0.3">
      <c r="A3414" s="338" t="s">
        <v>15135</v>
      </c>
      <c r="B3414" s="339" t="s">
        <v>15136</v>
      </c>
      <c r="C3414" s="312" t="s">
        <v>16</v>
      </c>
      <c r="D3414" s="340">
        <v>584.44000000000005</v>
      </c>
      <c r="E3414" s="293">
        <f t="shared" si="2"/>
        <v>9</v>
      </c>
    </row>
    <row r="3415" spans="1:5" s="293" customFormat="1" ht="28.8" x14ac:dyDescent="0.3">
      <c r="A3415" s="338" t="s">
        <v>15137</v>
      </c>
      <c r="B3415" s="339" t="s">
        <v>15138</v>
      </c>
      <c r="C3415" s="312" t="s">
        <v>16</v>
      </c>
      <c r="D3415" s="340">
        <v>956.78</v>
      </c>
      <c r="E3415" s="293">
        <f t="shared" si="2"/>
        <v>9</v>
      </c>
    </row>
    <row r="3416" spans="1:5" s="293" customFormat="1" ht="28.8" x14ac:dyDescent="0.3">
      <c r="A3416" s="338" t="s">
        <v>15139</v>
      </c>
      <c r="B3416" s="339" t="s">
        <v>15140</v>
      </c>
      <c r="C3416" s="312" t="s">
        <v>16</v>
      </c>
      <c r="D3416" s="340">
        <v>2209.54</v>
      </c>
      <c r="E3416" s="293">
        <f t="shared" si="2"/>
        <v>9</v>
      </c>
    </row>
    <row r="3417" spans="1:5" s="293" customFormat="1" x14ac:dyDescent="0.3">
      <c r="A3417" s="338" t="s">
        <v>15141</v>
      </c>
      <c r="B3417" s="339" t="s">
        <v>15142</v>
      </c>
      <c r="C3417" s="312" t="s">
        <v>16</v>
      </c>
      <c r="D3417" s="340">
        <v>1443.16</v>
      </c>
      <c r="E3417" s="293">
        <f t="shared" si="2"/>
        <v>9</v>
      </c>
    </row>
    <row r="3418" spans="1:5" s="293" customFormat="1" x14ac:dyDescent="0.3">
      <c r="A3418" s="338" t="s">
        <v>15143</v>
      </c>
      <c r="B3418" s="339" t="s">
        <v>15144</v>
      </c>
      <c r="C3418" s="312" t="s">
        <v>16</v>
      </c>
      <c r="D3418" s="340">
        <v>1581.83</v>
      </c>
      <c r="E3418" s="293">
        <f t="shared" si="2"/>
        <v>9</v>
      </c>
    </row>
    <row r="3419" spans="1:5" s="293" customFormat="1" x14ac:dyDescent="0.3">
      <c r="A3419" s="338" t="s">
        <v>15145</v>
      </c>
      <c r="B3419" s="339" t="s">
        <v>15146</v>
      </c>
      <c r="C3419" s="312" t="s">
        <v>16</v>
      </c>
      <c r="D3419" s="340">
        <v>2049.31</v>
      </c>
      <c r="E3419" s="293">
        <f t="shared" si="2"/>
        <v>9</v>
      </c>
    </row>
    <row r="3420" spans="1:5" s="293" customFormat="1" x14ac:dyDescent="0.3">
      <c r="A3420" s="338" t="s">
        <v>15147</v>
      </c>
      <c r="B3420" s="339" t="s">
        <v>15148</v>
      </c>
      <c r="C3420" s="312" t="s">
        <v>16</v>
      </c>
      <c r="D3420" s="340">
        <v>2009.65</v>
      </c>
      <c r="E3420" s="293">
        <f t="shared" si="2"/>
        <v>9</v>
      </c>
    </row>
    <row r="3421" spans="1:5" s="293" customFormat="1" ht="28.8" x14ac:dyDescent="0.3">
      <c r="A3421" s="338" t="s">
        <v>15149</v>
      </c>
      <c r="B3421" s="339" t="s">
        <v>15150</v>
      </c>
      <c r="C3421" s="312" t="s">
        <v>16</v>
      </c>
      <c r="D3421" s="340">
        <v>495.76</v>
      </c>
      <c r="E3421" s="293">
        <f t="shared" si="2"/>
        <v>9</v>
      </c>
    </row>
    <row r="3422" spans="1:5" s="293" customFormat="1" ht="28.8" x14ac:dyDescent="0.3">
      <c r="A3422" s="338" t="s">
        <v>15151</v>
      </c>
      <c r="B3422" s="339" t="s">
        <v>15152</v>
      </c>
      <c r="C3422" s="312" t="s">
        <v>16</v>
      </c>
      <c r="D3422" s="340">
        <v>822.7</v>
      </c>
      <c r="E3422" s="293">
        <f t="shared" si="2"/>
        <v>9</v>
      </c>
    </row>
    <row r="3423" spans="1:5" s="293" customFormat="1" ht="28.8" x14ac:dyDescent="0.3">
      <c r="A3423" s="338" t="s">
        <v>15153</v>
      </c>
      <c r="B3423" s="339" t="s">
        <v>15154</v>
      </c>
      <c r="C3423" s="312" t="s">
        <v>16</v>
      </c>
      <c r="D3423" s="340">
        <v>1235.9000000000001</v>
      </c>
      <c r="E3423" s="293">
        <f t="shared" si="2"/>
        <v>9</v>
      </c>
    </row>
    <row r="3424" spans="1:5" s="293" customFormat="1" ht="28.8" x14ac:dyDescent="0.3">
      <c r="A3424" s="338" t="s">
        <v>15155</v>
      </c>
      <c r="B3424" s="339" t="s">
        <v>15156</v>
      </c>
      <c r="C3424" s="312" t="s">
        <v>16</v>
      </c>
      <c r="D3424" s="340">
        <v>1407.04</v>
      </c>
      <c r="E3424" s="293">
        <f t="shared" si="2"/>
        <v>9</v>
      </c>
    </row>
    <row r="3425" spans="1:5" s="293" customFormat="1" ht="28.8" x14ac:dyDescent="0.3">
      <c r="A3425" s="338" t="s">
        <v>15157</v>
      </c>
      <c r="B3425" s="339" t="s">
        <v>15158</v>
      </c>
      <c r="C3425" s="312" t="s">
        <v>16</v>
      </c>
      <c r="D3425" s="340">
        <v>2528.64</v>
      </c>
      <c r="E3425" s="293">
        <f t="shared" si="2"/>
        <v>9</v>
      </c>
    </row>
    <row r="3426" spans="1:5" s="293" customFormat="1" x14ac:dyDescent="0.3">
      <c r="A3426" s="338" t="s">
        <v>15159</v>
      </c>
      <c r="B3426" s="339" t="s">
        <v>15160</v>
      </c>
      <c r="C3426" s="312" t="s">
        <v>16</v>
      </c>
      <c r="D3426" s="340">
        <v>1012.37</v>
      </c>
      <c r="E3426" s="293">
        <f t="shared" si="2"/>
        <v>9</v>
      </c>
    </row>
    <row r="3427" spans="1:5" s="293" customFormat="1" x14ac:dyDescent="0.3">
      <c r="A3427" s="338" t="s">
        <v>15161</v>
      </c>
      <c r="B3427" s="339" t="s">
        <v>15162</v>
      </c>
      <c r="C3427" s="312" t="s">
        <v>11</v>
      </c>
      <c r="D3427" s="340">
        <v>1696.89</v>
      </c>
      <c r="E3427" s="293">
        <f t="shared" si="2"/>
        <v>9</v>
      </c>
    </row>
    <row r="3428" spans="1:5" s="293" customFormat="1" x14ac:dyDescent="0.3">
      <c r="A3428" s="338" t="s">
        <v>15163</v>
      </c>
      <c r="B3428" s="339" t="s">
        <v>15164</v>
      </c>
      <c r="C3428" s="312" t="s">
        <v>11</v>
      </c>
      <c r="D3428" s="340">
        <v>2157.5100000000002</v>
      </c>
      <c r="E3428" s="293">
        <f t="shared" si="2"/>
        <v>9</v>
      </c>
    </row>
    <row r="3429" spans="1:5" s="293" customFormat="1" x14ac:dyDescent="0.3">
      <c r="A3429" s="338" t="s">
        <v>15165</v>
      </c>
      <c r="B3429" s="339" t="s">
        <v>15166</v>
      </c>
      <c r="C3429" s="312" t="s">
        <v>16</v>
      </c>
      <c r="D3429" s="340">
        <v>85.01</v>
      </c>
      <c r="E3429" s="293">
        <f t="shared" si="2"/>
        <v>9</v>
      </c>
    </row>
    <row r="3430" spans="1:5" s="293" customFormat="1" x14ac:dyDescent="0.3">
      <c r="A3430" s="338" t="s">
        <v>15167</v>
      </c>
      <c r="B3430" s="339" t="s">
        <v>15168</v>
      </c>
      <c r="C3430" s="312" t="s">
        <v>16</v>
      </c>
      <c r="D3430" s="340">
        <v>196.93</v>
      </c>
      <c r="E3430" s="293">
        <f t="shared" si="2"/>
        <v>9</v>
      </c>
    </row>
    <row r="3431" spans="1:5" s="293" customFormat="1" ht="28.8" x14ac:dyDescent="0.3">
      <c r="A3431" s="338" t="s">
        <v>15169</v>
      </c>
      <c r="B3431" s="339" t="s">
        <v>9522</v>
      </c>
      <c r="C3431" s="312" t="s">
        <v>23199</v>
      </c>
      <c r="D3431" s="340">
        <v>3977.13</v>
      </c>
      <c r="E3431" s="293">
        <f t="shared" si="2"/>
        <v>9</v>
      </c>
    </row>
    <row r="3432" spans="1:5" s="293" customFormat="1" x14ac:dyDescent="0.3">
      <c r="A3432" s="338" t="s">
        <v>15170</v>
      </c>
      <c r="B3432" s="339" t="s">
        <v>15171</v>
      </c>
      <c r="C3432" s="312" t="s">
        <v>4</v>
      </c>
      <c r="D3432" s="340">
        <v>492.66</v>
      </c>
      <c r="E3432" s="293">
        <f t="shared" si="2"/>
        <v>9</v>
      </c>
    </row>
    <row r="3433" spans="1:5" s="293" customFormat="1" x14ac:dyDescent="0.3">
      <c r="A3433" s="338" t="s">
        <v>15172</v>
      </c>
      <c r="B3433" s="339" t="s">
        <v>15173</v>
      </c>
      <c r="C3433" s="312" t="s">
        <v>4</v>
      </c>
      <c r="D3433" s="340">
        <v>381.59</v>
      </c>
      <c r="E3433" s="293">
        <f t="shared" si="2"/>
        <v>9</v>
      </c>
    </row>
    <row r="3434" spans="1:5" s="293" customFormat="1" x14ac:dyDescent="0.3">
      <c r="A3434" s="338" t="s">
        <v>15174</v>
      </c>
      <c r="B3434" s="339" t="s">
        <v>15175</v>
      </c>
      <c r="C3434" s="312" t="s">
        <v>4</v>
      </c>
      <c r="D3434" s="340">
        <v>335.28</v>
      </c>
      <c r="E3434" s="293">
        <f t="shared" si="2"/>
        <v>9</v>
      </c>
    </row>
    <row r="3435" spans="1:5" s="293" customFormat="1" x14ac:dyDescent="0.3">
      <c r="A3435" s="338" t="s">
        <v>15176</v>
      </c>
      <c r="B3435" s="339" t="s">
        <v>15177</v>
      </c>
      <c r="C3435" s="312" t="s">
        <v>4</v>
      </c>
      <c r="D3435" s="340">
        <v>315.56</v>
      </c>
      <c r="E3435" s="293">
        <f t="shared" si="2"/>
        <v>9</v>
      </c>
    </row>
    <row r="3436" spans="1:5" s="293" customFormat="1" x14ac:dyDescent="0.3">
      <c r="A3436" s="338" t="s">
        <v>15178</v>
      </c>
      <c r="B3436" s="339" t="s">
        <v>9490</v>
      </c>
      <c r="C3436" s="312" t="s">
        <v>9</v>
      </c>
      <c r="D3436" s="340">
        <v>2645.87</v>
      </c>
      <c r="E3436" s="293">
        <f t="shared" si="2"/>
        <v>9</v>
      </c>
    </row>
    <row r="3437" spans="1:5" s="293" customFormat="1" x14ac:dyDescent="0.3">
      <c r="A3437" s="338" t="s">
        <v>15179</v>
      </c>
      <c r="B3437" s="339" t="s">
        <v>15180</v>
      </c>
      <c r="C3437" s="312" t="s">
        <v>23231</v>
      </c>
      <c r="D3437" s="340">
        <v>3513.11</v>
      </c>
      <c r="E3437" s="293">
        <f t="shared" si="2"/>
        <v>9</v>
      </c>
    </row>
    <row r="3438" spans="1:5" s="293" customFormat="1" x14ac:dyDescent="0.3">
      <c r="A3438" s="338" t="s">
        <v>15181</v>
      </c>
      <c r="B3438" s="339" t="s">
        <v>15182</v>
      </c>
      <c r="C3438" s="312" t="s">
        <v>9</v>
      </c>
      <c r="D3438" s="340">
        <v>286.33999999999997</v>
      </c>
      <c r="E3438" s="293">
        <f t="shared" si="2"/>
        <v>9</v>
      </c>
    </row>
    <row r="3439" spans="1:5" s="293" customFormat="1" ht="28.8" x14ac:dyDescent="0.3">
      <c r="A3439" s="338" t="s">
        <v>15183</v>
      </c>
      <c r="B3439" s="339" t="s">
        <v>9492</v>
      </c>
      <c r="C3439" s="312" t="s">
        <v>11</v>
      </c>
      <c r="D3439" s="340">
        <v>2946.09</v>
      </c>
      <c r="E3439" s="293">
        <f t="shared" si="2"/>
        <v>9</v>
      </c>
    </row>
    <row r="3440" spans="1:5" s="293" customFormat="1" ht="28.8" x14ac:dyDescent="0.3">
      <c r="A3440" s="338" t="s">
        <v>15184</v>
      </c>
      <c r="B3440" s="339" t="s">
        <v>15185</v>
      </c>
      <c r="C3440" s="312" t="s">
        <v>9</v>
      </c>
      <c r="D3440" s="340">
        <v>1680.32</v>
      </c>
      <c r="E3440" s="293">
        <f t="shared" si="2"/>
        <v>9</v>
      </c>
    </row>
    <row r="3441" spans="1:5" s="293" customFormat="1" x14ac:dyDescent="0.3">
      <c r="A3441" s="338" t="s">
        <v>15186</v>
      </c>
      <c r="B3441" s="339" t="s">
        <v>15187</v>
      </c>
      <c r="C3441" s="312" t="s">
        <v>9</v>
      </c>
      <c r="D3441" s="340">
        <v>1142.93</v>
      </c>
      <c r="E3441" s="293">
        <f t="shared" si="2"/>
        <v>9</v>
      </c>
    </row>
    <row r="3442" spans="1:5" s="293" customFormat="1" x14ac:dyDescent="0.3">
      <c r="A3442" s="338" t="s">
        <v>15188</v>
      </c>
      <c r="B3442" s="339" t="s">
        <v>15189</v>
      </c>
      <c r="C3442" s="312" t="s">
        <v>9</v>
      </c>
      <c r="D3442" s="340">
        <v>4188.59</v>
      </c>
      <c r="E3442" s="293">
        <f t="shared" si="2"/>
        <v>9</v>
      </c>
    </row>
    <row r="3443" spans="1:5" s="293" customFormat="1" x14ac:dyDescent="0.3">
      <c r="A3443" s="338" t="s">
        <v>15190</v>
      </c>
      <c r="B3443" s="339" t="s">
        <v>15191</v>
      </c>
      <c r="C3443" s="312" t="s">
        <v>9</v>
      </c>
      <c r="D3443" s="340">
        <v>4708.46</v>
      </c>
      <c r="E3443" s="293">
        <f t="shared" si="2"/>
        <v>9</v>
      </c>
    </row>
    <row r="3444" spans="1:5" s="293" customFormat="1" x14ac:dyDescent="0.3">
      <c r="A3444" s="338" t="s">
        <v>15192</v>
      </c>
      <c r="B3444" s="339" t="s">
        <v>15193</v>
      </c>
      <c r="C3444" s="312" t="s">
        <v>9</v>
      </c>
      <c r="D3444" s="340">
        <v>5545.48</v>
      </c>
      <c r="E3444" s="293">
        <f t="shared" si="2"/>
        <v>9</v>
      </c>
    </row>
    <row r="3445" spans="1:5" s="293" customFormat="1" x14ac:dyDescent="0.3">
      <c r="A3445" s="338" t="s">
        <v>15194</v>
      </c>
      <c r="B3445" s="339" t="s">
        <v>24199</v>
      </c>
      <c r="C3445" s="312"/>
      <c r="D3445" s="340"/>
      <c r="E3445" s="293">
        <f t="shared" si="2"/>
        <v>2</v>
      </c>
    </row>
    <row r="3446" spans="1:5" s="293" customFormat="1" x14ac:dyDescent="0.3">
      <c r="A3446" s="338" t="s">
        <v>15195</v>
      </c>
      <c r="B3446" s="339" t="s">
        <v>24200</v>
      </c>
      <c r="C3446" s="312"/>
      <c r="D3446" s="340"/>
      <c r="E3446" s="293">
        <f t="shared" si="2"/>
        <v>5</v>
      </c>
    </row>
    <row r="3447" spans="1:5" s="293" customFormat="1" x14ac:dyDescent="0.3">
      <c r="A3447" s="338" t="s">
        <v>15196</v>
      </c>
      <c r="B3447" s="339" t="s">
        <v>15197</v>
      </c>
      <c r="C3447" s="312" t="s">
        <v>8</v>
      </c>
      <c r="D3447" s="340">
        <v>521.38</v>
      </c>
      <c r="E3447" s="293">
        <f t="shared" si="2"/>
        <v>9</v>
      </c>
    </row>
    <row r="3448" spans="1:5" s="293" customFormat="1" x14ac:dyDescent="0.3">
      <c r="A3448" s="338" t="s">
        <v>15198</v>
      </c>
      <c r="B3448" s="339" t="s">
        <v>15199</v>
      </c>
      <c r="C3448" s="312" t="s">
        <v>8</v>
      </c>
      <c r="D3448" s="340">
        <v>937.63</v>
      </c>
      <c r="E3448" s="293">
        <f t="shared" si="2"/>
        <v>9</v>
      </c>
    </row>
    <row r="3449" spans="1:5" s="293" customFormat="1" ht="28.8" x14ac:dyDescent="0.3">
      <c r="A3449" s="338" t="s">
        <v>15200</v>
      </c>
      <c r="B3449" s="339" t="s">
        <v>15201</v>
      </c>
      <c r="C3449" s="312" t="s">
        <v>23206</v>
      </c>
      <c r="D3449" s="340">
        <v>1092.8699999999999</v>
      </c>
      <c r="E3449" s="293">
        <f t="shared" si="2"/>
        <v>9</v>
      </c>
    </row>
    <row r="3450" spans="1:5" s="293" customFormat="1" x14ac:dyDescent="0.3">
      <c r="A3450" s="338" t="s">
        <v>15202</v>
      </c>
      <c r="B3450" s="339" t="s">
        <v>15203</v>
      </c>
      <c r="C3450" s="312" t="s">
        <v>8</v>
      </c>
      <c r="D3450" s="340">
        <v>22.47</v>
      </c>
      <c r="E3450" s="293">
        <f t="shared" si="2"/>
        <v>9</v>
      </c>
    </row>
    <row r="3451" spans="1:5" s="293" customFormat="1" x14ac:dyDescent="0.3">
      <c r="A3451" s="338" t="s">
        <v>15204</v>
      </c>
      <c r="B3451" s="339" t="s">
        <v>24201</v>
      </c>
      <c r="C3451" s="312"/>
      <c r="D3451" s="340"/>
      <c r="E3451" s="293">
        <f t="shared" si="2"/>
        <v>5</v>
      </c>
    </row>
    <row r="3452" spans="1:5" s="293" customFormat="1" x14ac:dyDescent="0.3">
      <c r="A3452" s="338" t="s">
        <v>15205</v>
      </c>
      <c r="B3452" s="339" t="s">
        <v>15206</v>
      </c>
      <c r="C3452" s="312" t="s">
        <v>23206</v>
      </c>
      <c r="D3452" s="340">
        <v>870.47</v>
      </c>
      <c r="E3452" s="293">
        <f t="shared" si="2"/>
        <v>9</v>
      </c>
    </row>
    <row r="3453" spans="1:5" s="293" customFormat="1" ht="28.8" x14ac:dyDescent="0.3">
      <c r="A3453" s="338" t="s">
        <v>15207</v>
      </c>
      <c r="B3453" s="339" t="s">
        <v>15208</v>
      </c>
      <c r="C3453" s="312" t="s">
        <v>23206</v>
      </c>
      <c r="D3453" s="340">
        <v>1406.75</v>
      </c>
      <c r="E3453" s="293">
        <f t="shared" si="2"/>
        <v>9</v>
      </c>
    </row>
    <row r="3454" spans="1:5" s="293" customFormat="1" ht="28.8" x14ac:dyDescent="0.3">
      <c r="A3454" s="338" t="s">
        <v>15209</v>
      </c>
      <c r="B3454" s="339" t="s">
        <v>15210</v>
      </c>
      <c r="C3454" s="312" t="s">
        <v>23206</v>
      </c>
      <c r="D3454" s="340">
        <v>1247.5</v>
      </c>
      <c r="E3454" s="293">
        <f t="shared" si="2"/>
        <v>9</v>
      </c>
    </row>
    <row r="3455" spans="1:5" s="293" customFormat="1" x14ac:dyDescent="0.3">
      <c r="A3455" s="338" t="s">
        <v>15211</v>
      </c>
      <c r="B3455" s="339" t="s">
        <v>15212</v>
      </c>
      <c r="C3455" s="312" t="s">
        <v>23206</v>
      </c>
      <c r="D3455" s="340">
        <v>853.92</v>
      </c>
      <c r="E3455" s="293">
        <f t="shared" si="2"/>
        <v>9</v>
      </c>
    </row>
    <row r="3456" spans="1:5" s="293" customFormat="1" x14ac:dyDescent="0.3">
      <c r="A3456" s="338" t="s">
        <v>15213</v>
      </c>
      <c r="B3456" s="339" t="s">
        <v>15214</v>
      </c>
      <c r="C3456" s="312" t="s">
        <v>23206</v>
      </c>
      <c r="D3456" s="340">
        <v>857.4</v>
      </c>
      <c r="E3456" s="293">
        <f t="shared" si="2"/>
        <v>9</v>
      </c>
    </row>
    <row r="3457" spans="1:5" s="293" customFormat="1" x14ac:dyDescent="0.3">
      <c r="A3457" s="338" t="s">
        <v>15215</v>
      </c>
      <c r="B3457" s="339" t="s">
        <v>24202</v>
      </c>
      <c r="C3457" s="312"/>
      <c r="D3457" s="340"/>
      <c r="E3457" s="293">
        <f t="shared" si="2"/>
        <v>5</v>
      </c>
    </row>
    <row r="3458" spans="1:5" s="293" customFormat="1" x14ac:dyDescent="0.3">
      <c r="A3458" s="338" t="s">
        <v>15216</v>
      </c>
      <c r="B3458" s="339" t="s">
        <v>15217</v>
      </c>
      <c r="C3458" s="312" t="s">
        <v>8</v>
      </c>
      <c r="D3458" s="340">
        <v>2.33</v>
      </c>
      <c r="E3458" s="293">
        <f t="shared" si="2"/>
        <v>9</v>
      </c>
    </row>
    <row r="3459" spans="1:5" s="293" customFormat="1" x14ac:dyDescent="0.3">
      <c r="A3459" s="338" t="s">
        <v>15218</v>
      </c>
      <c r="B3459" s="339" t="s">
        <v>15219</v>
      </c>
      <c r="C3459" s="312" t="s">
        <v>8</v>
      </c>
      <c r="D3459" s="340">
        <v>22.86</v>
      </c>
      <c r="E3459" s="293">
        <f t="shared" si="2"/>
        <v>9</v>
      </c>
    </row>
    <row r="3460" spans="1:5" s="293" customFormat="1" x14ac:dyDescent="0.3">
      <c r="A3460" s="338" t="s">
        <v>15220</v>
      </c>
      <c r="B3460" s="339" t="s">
        <v>15221</v>
      </c>
      <c r="C3460" s="312" t="s">
        <v>8</v>
      </c>
      <c r="D3460" s="340">
        <v>42.77</v>
      </c>
      <c r="E3460" s="293">
        <f t="shared" si="2"/>
        <v>9</v>
      </c>
    </row>
    <row r="3461" spans="1:5" s="293" customFormat="1" x14ac:dyDescent="0.3">
      <c r="A3461" s="338" t="s">
        <v>15222</v>
      </c>
      <c r="B3461" s="339" t="s">
        <v>15223</v>
      </c>
      <c r="C3461" s="312" t="s">
        <v>8</v>
      </c>
      <c r="D3461" s="340">
        <v>99.95</v>
      </c>
      <c r="E3461" s="293">
        <f t="shared" si="2"/>
        <v>9</v>
      </c>
    </row>
    <row r="3462" spans="1:5" s="293" customFormat="1" x14ac:dyDescent="0.3">
      <c r="A3462" s="338" t="s">
        <v>15224</v>
      </c>
      <c r="B3462" s="339" t="s">
        <v>15225</v>
      </c>
      <c r="C3462" s="312" t="s">
        <v>8</v>
      </c>
      <c r="D3462" s="340">
        <v>99.64</v>
      </c>
      <c r="E3462" s="293">
        <f t="shared" si="2"/>
        <v>9</v>
      </c>
    </row>
    <row r="3463" spans="1:5" s="293" customFormat="1" ht="28.8" x14ac:dyDescent="0.3">
      <c r="A3463" s="338" t="s">
        <v>15226</v>
      </c>
      <c r="B3463" s="339" t="s">
        <v>15227</v>
      </c>
      <c r="C3463" s="312" t="s">
        <v>24203</v>
      </c>
      <c r="D3463" s="340">
        <v>42.33</v>
      </c>
      <c r="E3463" s="293">
        <f t="shared" si="2"/>
        <v>9</v>
      </c>
    </row>
    <row r="3464" spans="1:5" s="293" customFormat="1" x14ac:dyDescent="0.3">
      <c r="A3464" s="338" t="s">
        <v>15228</v>
      </c>
      <c r="B3464" s="339" t="s">
        <v>15229</v>
      </c>
      <c r="C3464" s="312" t="s">
        <v>8</v>
      </c>
      <c r="D3464" s="340">
        <v>16.71</v>
      </c>
      <c r="E3464" s="293">
        <f t="shared" si="2"/>
        <v>9</v>
      </c>
    </row>
    <row r="3465" spans="1:5" s="293" customFormat="1" x14ac:dyDescent="0.3">
      <c r="A3465" s="338" t="s">
        <v>15230</v>
      </c>
      <c r="B3465" s="339" t="s">
        <v>15231</v>
      </c>
      <c r="C3465" s="312" t="s">
        <v>8</v>
      </c>
      <c r="D3465" s="340">
        <v>122.03</v>
      </c>
      <c r="E3465" s="293">
        <f t="shared" si="2"/>
        <v>9</v>
      </c>
    </row>
    <row r="3466" spans="1:5" s="293" customFormat="1" x14ac:dyDescent="0.3">
      <c r="A3466" s="338" t="s">
        <v>15232</v>
      </c>
      <c r="B3466" s="339" t="s">
        <v>15233</v>
      </c>
      <c r="C3466" s="312" t="s">
        <v>8</v>
      </c>
      <c r="D3466" s="340">
        <v>136.81</v>
      </c>
      <c r="E3466" s="293">
        <f t="shared" si="2"/>
        <v>9</v>
      </c>
    </row>
    <row r="3467" spans="1:5" s="293" customFormat="1" ht="28.8" x14ac:dyDescent="0.3">
      <c r="A3467" s="338" t="s">
        <v>15234</v>
      </c>
      <c r="B3467" s="339" t="s">
        <v>15235</v>
      </c>
      <c r="C3467" s="312" t="s">
        <v>11</v>
      </c>
      <c r="D3467" s="340">
        <v>105.66</v>
      </c>
      <c r="E3467" s="293">
        <f t="shared" si="2"/>
        <v>9</v>
      </c>
    </row>
    <row r="3468" spans="1:5" s="293" customFormat="1" x14ac:dyDescent="0.3">
      <c r="A3468" s="338" t="s">
        <v>15236</v>
      </c>
      <c r="B3468" s="339" t="s">
        <v>24204</v>
      </c>
      <c r="C3468" s="312"/>
      <c r="D3468" s="340"/>
      <c r="E3468" s="293">
        <f t="shared" si="2"/>
        <v>5</v>
      </c>
    </row>
    <row r="3469" spans="1:5" s="293" customFormat="1" x14ac:dyDescent="0.3">
      <c r="A3469" s="338" t="s">
        <v>15237</v>
      </c>
      <c r="B3469" s="339" t="s">
        <v>15238</v>
      </c>
      <c r="C3469" s="312" t="s">
        <v>16</v>
      </c>
      <c r="D3469" s="340">
        <v>10.77</v>
      </c>
      <c r="E3469" s="293">
        <f t="shared" si="2"/>
        <v>9</v>
      </c>
    </row>
    <row r="3470" spans="1:5" s="293" customFormat="1" ht="28.8" x14ac:dyDescent="0.3">
      <c r="A3470" s="338" t="s">
        <v>15239</v>
      </c>
      <c r="B3470" s="339" t="s">
        <v>15240</v>
      </c>
      <c r="C3470" s="312" t="s">
        <v>16</v>
      </c>
      <c r="D3470" s="340">
        <v>27.18</v>
      </c>
      <c r="E3470" s="293">
        <f t="shared" si="2"/>
        <v>9</v>
      </c>
    </row>
    <row r="3471" spans="1:5" s="293" customFormat="1" ht="28.8" x14ac:dyDescent="0.3">
      <c r="A3471" s="338" t="s">
        <v>15241</v>
      </c>
      <c r="B3471" s="339" t="s">
        <v>15242</v>
      </c>
      <c r="C3471" s="312" t="s">
        <v>8</v>
      </c>
      <c r="D3471" s="340">
        <v>10.77</v>
      </c>
      <c r="E3471" s="293">
        <f t="shared" si="2"/>
        <v>9</v>
      </c>
    </row>
    <row r="3472" spans="1:5" s="293" customFormat="1" ht="28.8" x14ac:dyDescent="0.3">
      <c r="A3472" s="338" t="s">
        <v>15243</v>
      </c>
      <c r="B3472" s="339" t="s">
        <v>15244</v>
      </c>
      <c r="C3472" s="312" t="s">
        <v>8</v>
      </c>
      <c r="D3472" s="340">
        <v>27.18</v>
      </c>
      <c r="E3472" s="293">
        <f t="shared" si="2"/>
        <v>9</v>
      </c>
    </row>
    <row r="3473" spans="1:5" s="293" customFormat="1" ht="28.8" x14ac:dyDescent="0.3">
      <c r="A3473" s="338" t="s">
        <v>15245</v>
      </c>
      <c r="B3473" s="339" t="s">
        <v>15246</v>
      </c>
      <c r="C3473" s="312" t="s">
        <v>23206</v>
      </c>
      <c r="D3473" s="340">
        <v>2168.96</v>
      </c>
      <c r="E3473" s="293">
        <f t="shared" si="2"/>
        <v>9</v>
      </c>
    </row>
    <row r="3474" spans="1:5" s="293" customFormat="1" x14ac:dyDescent="0.3">
      <c r="A3474" s="338" t="s">
        <v>15247</v>
      </c>
      <c r="B3474" s="339" t="s">
        <v>15248</v>
      </c>
      <c r="C3474" s="312" t="s">
        <v>23204</v>
      </c>
      <c r="D3474" s="340">
        <v>28.12</v>
      </c>
      <c r="E3474" s="293">
        <f t="shared" si="2"/>
        <v>9</v>
      </c>
    </row>
    <row r="3475" spans="1:5" s="293" customFormat="1" x14ac:dyDescent="0.3">
      <c r="A3475" s="338" t="s">
        <v>15249</v>
      </c>
      <c r="B3475" s="339" t="s">
        <v>15250</v>
      </c>
      <c r="C3475" s="312" t="s">
        <v>24203</v>
      </c>
      <c r="D3475" s="340">
        <v>16.989999999999998</v>
      </c>
      <c r="E3475" s="293">
        <f t="shared" si="2"/>
        <v>9</v>
      </c>
    </row>
    <row r="3476" spans="1:5" s="293" customFormat="1" x14ac:dyDescent="0.3">
      <c r="A3476" s="338" t="s">
        <v>15251</v>
      </c>
      <c r="B3476" s="339" t="s">
        <v>24205</v>
      </c>
      <c r="C3476" s="312"/>
      <c r="D3476" s="340"/>
      <c r="E3476" s="293">
        <f t="shared" ref="E3476:E3539" si="3">LEN(A3476)</f>
        <v>5</v>
      </c>
    </row>
    <row r="3477" spans="1:5" s="293" customFormat="1" ht="28.8" x14ac:dyDescent="0.3">
      <c r="A3477" s="338" t="s">
        <v>15252</v>
      </c>
      <c r="B3477" s="339" t="s">
        <v>15253</v>
      </c>
      <c r="C3477" s="312" t="s">
        <v>23206</v>
      </c>
      <c r="D3477" s="340">
        <v>13563.84</v>
      </c>
      <c r="E3477" s="293">
        <f t="shared" si="3"/>
        <v>9</v>
      </c>
    </row>
    <row r="3478" spans="1:5" s="293" customFormat="1" ht="28.8" x14ac:dyDescent="0.3">
      <c r="A3478" s="338" t="s">
        <v>15254</v>
      </c>
      <c r="B3478" s="339" t="s">
        <v>15255</v>
      </c>
      <c r="C3478" s="312" t="s">
        <v>23206</v>
      </c>
      <c r="D3478" s="340">
        <v>24627.72</v>
      </c>
      <c r="E3478" s="293">
        <f t="shared" si="3"/>
        <v>9</v>
      </c>
    </row>
    <row r="3479" spans="1:5" s="293" customFormat="1" x14ac:dyDescent="0.3">
      <c r="A3479" s="338" t="s">
        <v>15256</v>
      </c>
      <c r="B3479" s="339" t="s">
        <v>24206</v>
      </c>
      <c r="C3479" s="312"/>
      <c r="D3479" s="340"/>
      <c r="E3479" s="293">
        <f t="shared" si="3"/>
        <v>5</v>
      </c>
    </row>
    <row r="3480" spans="1:5" s="293" customFormat="1" x14ac:dyDescent="0.3">
      <c r="A3480" s="338" t="s">
        <v>15257</v>
      </c>
      <c r="B3480" s="339" t="s">
        <v>15258</v>
      </c>
      <c r="C3480" s="312" t="s">
        <v>8</v>
      </c>
      <c r="D3480" s="340">
        <v>913.45</v>
      </c>
      <c r="E3480" s="293">
        <f t="shared" si="3"/>
        <v>9</v>
      </c>
    </row>
    <row r="3481" spans="1:5" s="293" customFormat="1" x14ac:dyDescent="0.3">
      <c r="A3481" s="338" t="s">
        <v>15259</v>
      </c>
      <c r="B3481" s="339" t="s">
        <v>15260</v>
      </c>
      <c r="C3481" s="312" t="s">
        <v>8</v>
      </c>
      <c r="D3481" s="340">
        <v>332.89</v>
      </c>
      <c r="E3481" s="293">
        <f t="shared" si="3"/>
        <v>9</v>
      </c>
    </row>
    <row r="3482" spans="1:5" s="293" customFormat="1" x14ac:dyDescent="0.3">
      <c r="A3482" s="338" t="s">
        <v>15261</v>
      </c>
      <c r="B3482" s="339" t="s">
        <v>15262</v>
      </c>
      <c r="C3482" s="312" t="s">
        <v>8</v>
      </c>
      <c r="D3482" s="340">
        <v>189.04</v>
      </c>
      <c r="E3482" s="293">
        <f t="shared" si="3"/>
        <v>9</v>
      </c>
    </row>
    <row r="3483" spans="1:5" s="293" customFormat="1" x14ac:dyDescent="0.3">
      <c r="A3483" s="338" t="s">
        <v>15263</v>
      </c>
      <c r="B3483" s="339" t="s">
        <v>24207</v>
      </c>
      <c r="C3483" s="312"/>
      <c r="D3483" s="340"/>
      <c r="E3483" s="293">
        <f t="shared" si="3"/>
        <v>5</v>
      </c>
    </row>
    <row r="3484" spans="1:5" s="293" customFormat="1" ht="28.8" x14ac:dyDescent="0.3">
      <c r="A3484" s="338" t="s">
        <v>15264</v>
      </c>
      <c r="B3484" s="339" t="s">
        <v>15265</v>
      </c>
      <c r="C3484" s="312" t="s">
        <v>8</v>
      </c>
      <c r="D3484" s="340">
        <v>6.89</v>
      </c>
      <c r="E3484" s="293">
        <f t="shared" si="3"/>
        <v>9</v>
      </c>
    </row>
    <row r="3485" spans="1:5" s="293" customFormat="1" ht="43.2" x14ac:dyDescent="0.3">
      <c r="A3485" s="338" t="s">
        <v>15266</v>
      </c>
      <c r="B3485" s="339" t="s">
        <v>15267</v>
      </c>
      <c r="C3485" s="312" t="s">
        <v>8</v>
      </c>
      <c r="D3485" s="340">
        <v>3.95</v>
      </c>
      <c r="E3485" s="293">
        <f t="shared" si="3"/>
        <v>9</v>
      </c>
    </row>
    <row r="3486" spans="1:5" s="293" customFormat="1" ht="28.8" x14ac:dyDescent="0.3">
      <c r="A3486" s="338" t="s">
        <v>15268</v>
      </c>
      <c r="B3486" s="339" t="s">
        <v>15269</v>
      </c>
      <c r="C3486" s="312" t="s">
        <v>8</v>
      </c>
      <c r="D3486" s="340">
        <v>4.22</v>
      </c>
      <c r="E3486" s="293">
        <f t="shared" si="3"/>
        <v>9</v>
      </c>
    </row>
    <row r="3487" spans="1:5" s="293" customFormat="1" x14ac:dyDescent="0.3">
      <c r="A3487" s="338" t="s">
        <v>15270</v>
      </c>
      <c r="B3487" s="339" t="s">
        <v>15271</v>
      </c>
      <c r="C3487" s="312" t="s">
        <v>11</v>
      </c>
      <c r="D3487" s="340">
        <v>70.97</v>
      </c>
      <c r="E3487" s="293">
        <f t="shared" si="3"/>
        <v>9</v>
      </c>
    </row>
    <row r="3488" spans="1:5" s="293" customFormat="1" x14ac:dyDescent="0.3">
      <c r="A3488" s="338" t="s">
        <v>15272</v>
      </c>
      <c r="B3488" s="339" t="s">
        <v>15273</v>
      </c>
      <c r="C3488" s="312" t="s">
        <v>11</v>
      </c>
      <c r="D3488" s="340">
        <v>83.58</v>
      </c>
      <c r="E3488" s="293">
        <f t="shared" si="3"/>
        <v>9</v>
      </c>
    </row>
    <row r="3489" spans="1:5" s="293" customFormat="1" x14ac:dyDescent="0.3">
      <c r="A3489" s="338" t="s">
        <v>15274</v>
      </c>
      <c r="B3489" s="339" t="s">
        <v>24208</v>
      </c>
      <c r="C3489" s="312"/>
      <c r="D3489" s="340"/>
      <c r="E3489" s="293">
        <f t="shared" si="3"/>
        <v>5</v>
      </c>
    </row>
    <row r="3490" spans="1:5" s="293" customFormat="1" x14ac:dyDescent="0.3">
      <c r="A3490" s="338" t="s">
        <v>15275</v>
      </c>
      <c r="B3490" s="339" t="s">
        <v>15276</v>
      </c>
      <c r="C3490" s="312" t="s">
        <v>8</v>
      </c>
      <c r="D3490" s="340">
        <v>15.65</v>
      </c>
      <c r="E3490" s="293">
        <f t="shared" si="3"/>
        <v>9</v>
      </c>
    </row>
    <row r="3491" spans="1:5" s="293" customFormat="1" x14ac:dyDescent="0.3">
      <c r="A3491" s="338" t="s">
        <v>15277</v>
      </c>
      <c r="B3491" s="339" t="s">
        <v>15278</v>
      </c>
      <c r="C3491" s="312" t="s">
        <v>16</v>
      </c>
      <c r="D3491" s="340">
        <v>1.23</v>
      </c>
      <c r="E3491" s="293">
        <f t="shared" si="3"/>
        <v>9</v>
      </c>
    </row>
    <row r="3492" spans="1:5" s="293" customFormat="1" x14ac:dyDescent="0.3">
      <c r="A3492" s="338" t="s">
        <v>15279</v>
      </c>
      <c r="B3492" s="339" t="s">
        <v>15280</v>
      </c>
      <c r="C3492" s="312" t="s">
        <v>16</v>
      </c>
      <c r="D3492" s="340">
        <v>1.23</v>
      </c>
      <c r="E3492" s="293">
        <f t="shared" si="3"/>
        <v>9</v>
      </c>
    </row>
    <row r="3493" spans="1:5" s="293" customFormat="1" x14ac:dyDescent="0.3">
      <c r="A3493" s="338" t="s">
        <v>15281</v>
      </c>
      <c r="B3493" s="339" t="s">
        <v>15282</v>
      </c>
      <c r="C3493" s="312" t="s">
        <v>8</v>
      </c>
      <c r="D3493" s="340">
        <v>1.58</v>
      </c>
      <c r="E3493" s="293">
        <f t="shared" si="3"/>
        <v>9</v>
      </c>
    </row>
    <row r="3494" spans="1:5" s="293" customFormat="1" x14ac:dyDescent="0.3">
      <c r="A3494" s="338" t="s">
        <v>15283</v>
      </c>
      <c r="B3494" s="339" t="s">
        <v>24209</v>
      </c>
      <c r="C3494" s="312"/>
      <c r="D3494" s="340"/>
      <c r="E3494" s="293">
        <f t="shared" si="3"/>
        <v>2</v>
      </c>
    </row>
    <row r="3495" spans="1:5" s="293" customFormat="1" x14ac:dyDescent="0.3">
      <c r="A3495" s="338" t="s">
        <v>15284</v>
      </c>
      <c r="B3495" s="339" t="s">
        <v>24210</v>
      </c>
      <c r="C3495" s="312"/>
      <c r="D3495" s="340"/>
      <c r="E3495" s="293">
        <f t="shared" si="3"/>
        <v>5</v>
      </c>
    </row>
    <row r="3496" spans="1:5" s="293" customFormat="1" x14ac:dyDescent="0.3">
      <c r="A3496" s="338" t="s">
        <v>15285</v>
      </c>
      <c r="B3496" s="339" t="s">
        <v>15286</v>
      </c>
      <c r="C3496" s="312" t="s">
        <v>11</v>
      </c>
      <c r="D3496" s="340">
        <v>194.04</v>
      </c>
      <c r="E3496" s="293">
        <f t="shared" si="3"/>
        <v>9</v>
      </c>
    </row>
    <row r="3497" spans="1:5" s="293" customFormat="1" x14ac:dyDescent="0.3">
      <c r="A3497" s="338" t="s">
        <v>15287</v>
      </c>
      <c r="B3497" s="339" t="s">
        <v>15288</v>
      </c>
      <c r="C3497" s="312" t="s">
        <v>11</v>
      </c>
      <c r="D3497" s="340">
        <v>352.8</v>
      </c>
      <c r="E3497" s="293">
        <f t="shared" si="3"/>
        <v>9</v>
      </c>
    </row>
    <row r="3498" spans="1:5" s="293" customFormat="1" x14ac:dyDescent="0.3">
      <c r="A3498" s="338" t="s">
        <v>15289</v>
      </c>
      <c r="B3498" s="339" t="s">
        <v>15290</v>
      </c>
      <c r="C3498" s="312" t="s">
        <v>8</v>
      </c>
      <c r="D3498" s="340">
        <v>26.46</v>
      </c>
      <c r="E3498" s="293">
        <f t="shared" si="3"/>
        <v>9</v>
      </c>
    </row>
    <row r="3499" spans="1:5" s="293" customFormat="1" ht="28.8" x14ac:dyDescent="0.3">
      <c r="A3499" s="338" t="s">
        <v>15291</v>
      </c>
      <c r="B3499" s="339" t="s">
        <v>15292</v>
      </c>
      <c r="C3499" s="312" t="s">
        <v>11</v>
      </c>
      <c r="D3499" s="340">
        <v>531.95000000000005</v>
      </c>
      <c r="E3499" s="293">
        <f t="shared" si="3"/>
        <v>9</v>
      </c>
    </row>
    <row r="3500" spans="1:5" s="293" customFormat="1" ht="28.8" x14ac:dyDescent="0.3">
      <c r="A3500" s="338" t="s">
        <v>15293</v>
      </c>
      <c r="B3500" s="339" t="s">
        <v>15294</v>
      </c>
      <c r="C3500" s="312" t="s">
        <v>11</v>
      </c>
      <c r="D3500" s="340">
        <v>511.62</v>
      </c>
      <c r="E3500" s="293">
        <f t="shared" si="3"/>
        <v>9</v>
      </c>
    </row>
    <row r="3501" spans="1:5" s="293" customFormat="1" ht="28.8" x14ac:dyDescent="0.3">
      <c r="A3501" s="338" t="s">
        <v>15295</v>
      </c>
      <c r="B3501" s="339" t="s">
        <v>15296</v>
      </c>
      <c r="C3501" s="312" t="s">
        <v>11</v>
      </c>
      <c r="D3501" s="340">
        <v>293.77999999999997</v>
      </c>
      <c r="E3501" s="293">
        <f t="shared" si="3"/>
        <v>9</v>
      </c>
    </row>
    <row r="3502" spans="1:5" s="293" customFormat="1" ht="28.8" x14ac:dyDescent="0.3">
      <c r="A3502" s="338" t="s">
        <v>15297</v>
      </c>
      <c r="B3502" s="339" t="s">
        <v>15298</v>
      </c>
      <c r="C3502" s="312" t="s">
        <v>11</v>
      </c>
      <c r="D3502" s="340">
        <v>273.45</v>
      </c>
      <c r="E3502" s="293">
        <f t="shared" si="3"/>
        <v>9</v>
      </c>
    </row>
    <row r="3503" spans="1:5" s="293" customFormat="1" ht="28.8" x14ac:dyDescent="0.3">
      <c r="A3503" s="338" t="s">
        <v>15299</v>
      </c>
      <c r="B3503" s="339" t="s">
        <v>15300</v>
      </c>
      <c r="C3503" s="312" t="s">
        <v>8</v>
      </c>
      <c r="D3503" s="340">
        <v>28.92</v>
      </c>
      <c r="E3503" s="293">
        <f t="shared" si="3"/>
        <v>9</v>
      </c>
    </row>
    <row r="3504" spans="1:5" s="293" customFormat="1" ht="28.8" x14ac:dyDescent="0.3">
      <c r="A3504" s="338" t="s">
        <v>15301</v>
      </c>
      <c r="B3504" s="339" t="s">
        <v>15302</v>
      </c>
      <c r="C3504" s="312" t="s">
        <v>8</v>
      </c>
      <c r="D3504" s="340">
        <v>27.35</v>
      </c>
      <c r="E3504" s="293">
        <f t="shared" si="3"/>
        <v>9</v>
      </c>
    </row>
    <row r="3505" spans="1:5" s="293" customFormat="1" ht="28.8" x14ac:dyDescent="0.3">
      <c r="A3505" s="338" t="s">
        <v>15303</v>
      </c>
      <c r="B3505" s="339" t="s">
        <v>15304</v>
      </c>
      <c r="C3505" s="312" t="s">
        <v>11</v>
      </c>
      <c r="D3505" s="340">
        <v>289.14999999999998</v>
      </c>
      <c r="E3505" s="293">
        <f t="shared" si="3"/>
        <v>9</v>
      </c>
    </row>
    <row r="3506" spans="1:5" s="293" customFormat="1" ht="28.8" x14ac:dyDescent="0.3">
      <c r="A3506" s="338" t="s">
        <v>15305</v>
      </c>
      <c r="B3506" s="339" t="s">
        <v>15306</v>
      </c>
      <c r="C3506" s="312" t="s">
        <v>11</v>
      </c>
      <c r="D3506" s="340">
        <v>273.45</v>
      </c>
      <c r="E3506" s="293">
        <f t="shared" si="3"/>
        <v>9</v>
      </c>
    </row>
    <row r="3507" spans="1:5" s="293" customFormat="1" x14ac:dyDescent="0.3">
      <c r="A3507" s="338" t="s">
        <v>15307</v>
      </c>
      <c r="B3507" s="339" t="s">
        <v>24211</v>
      </c>
      <c r="C3507" s="312"/>
      <c r="D3507" s="340"/>
      <c r="E3507" s="293">
        <f t="shared" si="3"/>
        <v>5</v>
      </c>
    </row>
    <row r="3508" spans="1:5" s="293" customFormat="1" x14ac:dyDescent="0.3">
      <c r="A3508" s="338" t="s">
        <v>15308</v>
      </c>
      <c r="B3508" s="339" t="s">
        <v>15309</v>
      </c>
      <c r="C3508" s="312" t="s">
        <v>11</v>
      </c>
      <c r="D3508" s="340">
        <v>105.84</v>
      </c>
      <c r="E3508" s="293">
        <f t="shared" si="3"/>
        <v>9</v>
      </c>
    </row>
    <row r="3509" spans="1:5" s="293" customFormat="1" ht="28.8" x14ac:dyDescent="0.3">
      <c r="A3509" s="338" t="s">
        <v>15310</v>
      </c>
      <c r="B3509" s="339" t="s">
        <v>15311</v>
      </c>
      <c r="C3509" s="312" t="s">
        <v>11</v>
      </c>
      <c r="D3509" s="340">
        <v>70.56</v>
      </c>
      <c r="E3509" s="293">
        <f t="shared" si="3"/>
        <v>9</v>
      </c>
    </row>
    <row r="3510" spans="1:5" s="293" customFormat="1" x14ac:dyDescent="0.3">
      <c r="A3510" s="338" t="s">
        <v>15312</v>
      </c>
      <c r="B3510" s="339" t="s">
        <v>24212</v>
      </c>
      <c r="C3510" s="312"/>
      <c r="D3510" s="340"/>
      <c r="E3510" s="293">
        <f t="shared" si="3"/>
        <v>5</v>
      </c>
    </row>
    <row r="3511" spans="1:5" s="293" customFormat="1" x14ac:dyDescent="0.3">
      <c r="A3511" s="338" t="s">
        <v>15313</v>
      </c>
      <c r="B3511" s="339" t="s">
        <v>15314</v>
      </c>
      <c r="C3511" s="312" t="s">
        <v>8</v>
      </c>
      <c r="D3511" s="340">
        <v>2.65</v>
      </c>
      <c r="E3511" s="293">
        <f t="shared" si="3"/>
        <v>9</v>
      </c>
    </row>
    <row r="3512" spans="1:5" s="293" customFormat="1" x14ac:dyDescent="0.3">
      <c r="A3512" s="338" t="s">
        <v>15315</v>
      </c>
      <c r="B3512" s="339" t="s">
        <v>15316</v>
      </c>
      <c r="C3512" s="312" t="s">
        <v>8</v>
      </c>
      <c r="D3512" s="340">
        <v>5.29</v>
      </c>
      <c r="E3512" s="293">
        <f t="shared" si="3"/>
        <v>9</v>
      </c>
    </row>
    <row r="3513" spans="1:5" s="293" customFormat="1" x14ac:dyDescent="0.3">
      <c r="A3513" s="338" t="s">
        <v>15317</v>
      </c>
      <c r="B3513" s="339" t="s">
        <v>15318</v>
      </c>
      <c r="C3513" s="312" t="s">
        <v>8</v>
      </c>
      <c r="D3513" s="340">
        <v>8.82</v>
      </c>
      <c r="E3513" s="293">
        <f t="shared" si="3"/>
        <v>9</v>
      </c>
    </row>
    <row r="3514" spans="1:5" s="293" customFormat="1" x14ac:dyDescent="0.3">
      <c r="A3514" s="338" t="s">
        <v>15319</v>
      </c>
      <c r="B3514" s="339" t="s">
        <v>24213</v>
      </c>
      <c r="C3514" s="312"/>
      <c r="D3514" s="340"/>
      <c r="E3514" s="293">
        <f t="shared" si="3"/>
        <v>5</v>
      </c>
    </row>
    <row r="3515" spans="1:5" s="293" customFormat="1" x14ac:dyDescent="0.3">
      <c r="A3515" s="338" t="s">
        <v>15320</v>
      </c>
      <c r="B3515" s="339" t="s">
        <v>15321</v>
      </c>
      <c r="C3515" s="312" t="s">
        <v>8</v>
      </c>
      <c r="D3515" s="340">
        <v>10.58</v>
      </c>
      <c r="E3515" s="293">
        <f t="shared" si="3"/>
        <v>9</v>
      </c>
    </row>
    <row r="3516" spans="1:5" s="293" customFormat="1" x14ac:dyDescent="0.3">
      <c r="A3516" s="338" t="s">
        <v>15322</v>
      </c>
      <c r="B3516" s="339" t="s">
        <v>15323</v>
      </c>
      <c r="C3516" s="312" t="s">
        <v>8</v>
      </c>
      <c r="D3516" s="340">
        <v>8.82</v>
      </c>
      <c r="E3516" s="293">
        <f t="shared" si="3"/>
        <v>9</v>
      </c>
    </row>
    <row r="3517" spans="1:5" s="293" customFormat="1" ht="28.8" x14ac:dyDescent="0.3">
      <c r="A3517" s="338" t="s">
        <v>15324</v>
      </c>
      <c r="B3517" s="339" t="s">
        <v>15325</v>
      </c>
      <c r="C3517" s="312" t="s">
        <v>16</v>
      </c>
      <c r="D3517" s="340">
        <v>2.65</v>
      </c>
      <c r="E3517" s="293">
        <f t="shared" si="3"/>
        <v>9</v>
      </c>
    </row>
    <row r="3518" spans="1:5" s="293" customFormat="1" x14ac:dyDescent="0.3">
      <c r="A3518" s="338" t="s">
        <v>15326</v>
      </c>
      <c r="B3518" s="339" t="s">
        <v>24214</v>
      </c>
      <c r="C3518" s="312"/>
      <c r="D3518" s="340"/>
      <c r="E3518" s="293">
        <f t="shared" si="3"/>
        <v>5</v>
      </c>
    </row>
    <row r="3519" spans="1:5" s="293" customFormat="1" x14ac:dyDescent="0.3">
      <c r="A3519" s="338" t="s">
        <v>15327</v>
      </c>
      <c r="B3519" s="339" t="s">
        <v>15328</v>
      </c>
      <c r="C3519" s="312" t="s">
        <v>8</v>
      </c>
      <c r="D3519" s="340">
        <v>7.06</v>
      </c>
      <c r="E3519" s="293">
        <f t="shared" si="3"/>
        <v>9</v>
      </c>
    </row>
    <row r="3520" spans="1:5" s="293" customFormat="1" x14ac:dyDescent="0.3">
      <c r="A3520" s="338" t="s">
        <v>15329</v>
      </c>
      <c r="B3520" s="339" t="s">
        <v>24215</v>
      </c>
      <c r="C3520" s="312"/>
      <c r="D3520" s="340"/>
      <c r="E3520" s="293">
        <f t="shared" si="3"/>
        <v>5</v>
      </c>
    </row>
    <row r="3521" spans="1:5" s="293" customFormat="1" ht="43.2" x14ac:dyDescent="0.3">
      <c r="A3521" s="338" t="s">
        <v>15330</v>
      </c>
      <c r="B3521" s="339" t="s">
        <v>15331</v>
      </c>
      <c r="C3521" s="312" t="s">
        <v>8</v>
      </c>
      <c r="D3521" s="340">
        <v>25.12</v>
      </c>
      <c r="E3521" s="293">
        <f t="shared" si="3"/>
        <v>9</v>
      </c>
    </row>
    <row r="3522" spans="1:5" s="293" customFormat="1" ht="28.8" x14ac:dyDescent="0.3">
      <c r="A3522" s="338" t="s">
        <v>15332</v>
      </c>
      <c r="B3522" s="339" t="s">
        <v>15333</v>
      </c>
      <c r="C3522" s="312" t="s">
        <v>8</v>
      </c>
      <c r="D3522" s="340">
        <v>10.27</v>
      </c>
      <c r="E3522" s="293">
        <f t="shared" si="3"/>
        <v>9</v>
      </c>
    </row>
    <row r="3523" spans="1:5" s="293" customFormat="1" x14ac:dyDescent="0.3">
      <c r="A3523" s="338" t="s">
        <v>15334</v>
      </c>
      <c r="B3523" s="339" t="s">
        <v>24216</v>
      </c>
      <c r="C3523" s="312"/>
      <c r="D3523" s="340"/>
      <c r="E3523" s="293">
        <f t="shared" si="3"/>
        <v>5</v>
      </c>
    </row>
    <row r="3524" spans="1:5" s="293" customFormat="1" ht="28.8" x14ac:dyDescent="0.3">
      <c r="A3524" s="338" t="s">
        <v>15335</v>
      </c>
      <c r="B3524" s="339" t="s">
        <v>15336</v>
      </c>
      <c r="C3524" s="312" t="s">
        <v>8</v>
      </c>
      <c r="D3524" s="340">
        <v>25.97</v>
      </c>
      <c r="E3524" s="293">
        <f t="shared" si="3"/>
        <v>9</v>
      </c>
    </row>
    <row r="3525" spans="1:5" s="293" customFormat="1" ht="28.8" x14ac:dyDescent="0.3">
      <c r="A3525" s="338" t="s">
        <v>15337</v>
      </c>
      <c r="B3525" s="339" t="s">
        <v>15338</v>
      </c>
      <c r="C3525" s="312" t="s">
        <v>8</v>
      </c>
      <c r="D3525" s="340">
        <v>23.82</v>
      </c>
      <c r="E3525" s="293">
        <f t="shared" si="3"/>
        <v>9</v>
      </c>
    </row>
    <row r="3526" spans="1:5" s="293" customFormat="1" ht="28.8" x14ac:dyDescent="0.3">
      <c r="A3526" s="338" t="s">
        <v>15339</v>
      </c>
      <c r="B3526" s="339" t="s">
        <v>15340</v>
      </c>
      <c r="C3526" s="312" t="s">
        <v>8</v>
      </c>
      <c r="D3526" s="340">
        <v>10.130000000000001</v>
      </c>
      <c r="E3526" s="293">
        <f t="shared" si="3"/>
        <v>9</v>
      </c>
    </row>
    <row r="3527" spans="1:5" s="293" customFormat="1" ht="28.8" x14ac:dyDescent="0.3">
      <c r="A3527" s="338" t="s">
        <v>15341</v>
      </c>
      <c r="B3527" s="339" t="s">
        <v>15342</v>
      </c>
      <c r="C3527" s="312" t="s">
        <v>8</v>
      </c>
      <c r="D3527" s="340">
        <v>7.65</v>
      </c>
      <c r="E3527" s="293">
        <f t="shared" si="3"/>
        <v>9</v>
      </c>
    </row>
    <row r="3528" spans="1:5" s="293" customFormat="1" ht="28.8" x14ac:dyDescent="0.3">
      <c r="A3528" s="338" t="s">
        <v>15343</v>
      </c>
      <c r="B3528" s="339" t="s">
        <v>15344</v>
      </c>
      <c r="C3528" s="312" t="s">
        <v>8</v>
      </c>
      <c r="D3528" s="340">
        <v>12.62</v>
      </c>
      <c r="E3528" s="293">
        <f t="shared" si="3"/>
        <v>9</v>
      </c>
    </row>
    <row r="3529" spans="1:5" s="293" customFormat="1" x14ac:dyDescent="0.3">
      <c r="A3529" s="338" t="s">
        <v>15345</v>
      </c>
      <c r="B3529" s="339" t="s">
        <v>24217</v>
      </c>
      <c r="C3529" s="312"/>
      <c r="D3529" s="340"/>
      <c r="E3529" s="293">
        <f t="shared" si="3"/>
        <v>5</v>
      </c>
    </row>
    <row r="3530" spans="1:5" s="293" customFormat="1" ht="28.8" x14ac:dyDescent="0.3">
      <c r="A3530" s="338" t="s">
        <v>15346</v>
      </c>
      <c r="B3530" s="339" t="s">
        <v>15347</v>
      </c>
      <c r="C3530" s="312" t="s">
        <v>8</v>
      </c>
      <c r="D3530" s="340">
        <v>9.17</v>
      </c>
      <c r="E3530" s="293">
        <f t="shared" si="3"/>
        <v>9</v>
      </c>
    </row>
    <row r="3531" spans="1:5" s="293" customFormat="1" ht="28.8" x14ac:dyDescent="0.3">
      <c r="A3531" s="338" t="s">
        <v>15348</v>
      </c>
      <c r="B3531" s="339" t="s">
        <v>15349</v>
      </c>
      <c r="C3531" s="312" t="s">
        <v>8</v>
      </c>
      <c r="D3531" s="340">
        <v>5.29</v>
      </c>
      <c r="E3531" s="293">
        <f t="shared" si="3"/>
        <v>9</v>
      </c>
    </row>
    <row r="3532" spans="1:5" s="293" customFormat="1" x14ac:dyDescent="0.3">
      <c r="A3532" s="338" t="s">
        <v>15350</v>
      </c>
      <c r="B3532" s="339" t="s">
        <v>15351</v>
      </c>
      <c r="C3532" s="312" t="s">
        <v>8</v>
      </c>
      <c r="D3532" s="340">
        <v>5.29</v>
      </c>
      <c r="E3532" s="293">
        <f t="shared" si="3"/>
        <v>9</v>
      </c>
    </row>
    <row r="3533" spans="1:5" s="293" customFormat="1" x14ac:dyDescent="0.3">
      <c r="A3533" s="338" t="s">
        <v>15352</v>
      </c>
      <c r="B3533" s="339" t="s">
        <v>15353</v>
      </c>
      <c r="C3533" s="312" t="s">
        <v>8</v>
      </c>
      <c r="D3533" s="340">
        <v>5.82</v>
      </c>
      <c r="E3533" s="293">
        <f t="shared" si="3"/>
        <v>9</v>
      </c>
    </row>
    <row r="3534" spans="1:5" s="293" customFormat="1" x14ac:dyDescent="0.3">
      <c r="A3534" s="338" t="s">
        <v>15354</v>
      </c>
      <c r="B3534" s="339" t="s">
        <v>24218</v>
      </c>
      <c r="C3534" s="312"/>
      <c r="D3534" s="340"/>
      <c r="E3534" s="293">
        <f t="shared" si="3"/>
        <v>5</v>
      </c>
    </row>
    <row r="3535" spans="1:5" s="293" customFormat="1" x14ac:dyDescent="0.3">
      <c r="A3535" s="338" t="s">
        <v>15355</v>
      </c>
      <c r="B3535" s="339" t="s">
        <v>15356</v>
      </c>
      <c r="C3535" s="312" t="s">
        <v>8</v>
      </c>
      <c r="D3535" s="340">
        <v>14.19</v>
      </c>
      <c r="E3535" s="293">
        <f t="shared" si="3"/>
        <v>9</v>
      </c>
    </row>
    <row r="3536" spans="1:5" s="293" customFormat="1" ht="28.8" x14ac:dyDescent="0.3">
      <c r="A3536" s="338" t="s">
        <v>15357</v>
      </c>
      <c r="B3536" s="339" t="s">
        <v>15358</v>
      </c>
      <c r="C3536" s="312" t="s">
        <v>8</v>
      </c>
      <c r="D3536" s="340">
        <v>17.02</v>
      </c>
      <c r="E3536" s="293">
        <f t="shared" si="3"/>
        <v>9</v>
      </c>
    </row>
    <row r="3537" spans="1:5" s="293" customFormat="1" x14ac:dyDescent="0.3">
      <c r="A3537" s="338" t="s">
        <v>15359</v>
      </c>
      <c r="B3537" s="339" t="s">
        <v>15360</v>
      </c>
      <c r="C3537" s="312" t="s">
        <v>16</v>
      </c>
      <c r="D3537" s="340">
        <v>5.68</v>
      </c>
      <c r="E3537" s="293">
        <f t="shared" si="3"/>
        <v>9</v>
      </c>
    </row>
    <row r="3538" spans="1:5" s="293" customFormat="1" x14ac:dyDescent="0.3">
      <c r="A3538" s="338" t="s">
        <v>15361</v>
      </c>
      <c r="B3538" s="339" t="s">
        <v>24219</v>
      </c>
      <c r="C3538" s="312"/>
      <c r="D3538" s="340"/>
      <c r="E3538" s="293">
        <f t="shared" si="3"/>
        <v>5</v>
      </c>
    </row>
    <row r="3539" spans="1:5" s="293" customFormat="1" x14ac:dyDescent="0.3">
      <c r="A3539" s="338" t="s">
        <v>15362</v>
      </c>
      <c r="B3539" s="339" t="s">
        <v>15363</v>
      </c>
      <c r="C3539" s="312" t="s">
        <v>16</v>
      </c>
      <c r="D3539" s="340">
        <v>1.36</v>
      </c>
      <c r="E3539" s="293">
        <f t="shared" si="3"/>
        <v>9</v>
      </c>
    </row>
    <row r="3540" spans="1:5" s="293" customFormat="1" x14ac:dyDescent="0.3">
      <c r="A3540" s="338" t="s">
        <v>15364</v>
      </c>
      <c r="B3540" s="339" t="s">
        <v>15365</v>
      </c>
      <c r="C3540" s="312" t="s">
        <v>16</v>
      </c>
      <c r="D3540" s="340">
        <v>2.1</v>
      </c>
      <c r="E3540" s="293">
        <f t="shared" ref="E3540:E3603" si="4">LEN(A3540)</f>
        <v>9</v>
      </c>
    </row>
    <row r="3541" spans="1:5" s="293" customFormat="1" ht="28.8" x14ac:dyDescent="0.3">
      <c r="A3541" s="338" t="s">
        <v>15366</v>
      </c>
      <c r="B3541" s="339" t="s">
        <v>15367</v>
      </c>
      <c r="C3541" s="312" t="s">
        <v>8</v>
      </c>
      <c r="D3541" s="340">
        <v>14.34</v>
      </c>
      <c r="E3541" s="293">
        <f t="shared" si="4"/>
        <v>9</v>
      </c>
    </row>
    <row r="3542" spans="1:5" s="293" customFormat="1" x14ac:dyDescent="0.3">
      <c r="A3542" s="338" t="s">
        <v>15368</v>
      </c>
      <c r="B3542" s="339" t="s">
        <v>15369</v>
      </c>
      <c r="C3542" s="312" t="s">
        <v>8</v>
      </c>
      <c r="D3542" s="340">
        <v>8.08</v>
      </c>
      <c r="E3542" s="293">
        <f t="shared" si="4"/>
        <v>9</v>
      </c>
    </row>
    <row r="3543" spans="1:5" s="293" customFormat="1" x14ac:dyDescent="0.3">
      <c r="A3543" s="338" t="s">
        <v>15370</v>
      </c>
      <c r="B3543" s="339" t="s">
        <v>15371</v>
      </c>
      <c r="C3543" s="312" t="s">
        <v>8</v>
      </c>
      <c r="D3543" s="340">
        <v>11.77</v>
      </c>
      <c r="E3543" s="293">
        <f t="shared" si="4"/>
        <v>9</v>
      </c>
    </row>
    <row r="3544" spans="1:5" s="293" customFormat="1" x14ac:dyDescent="0.3">
      <c r="A3544" s="338" t="s">
        <v>15372</v>
      </c>
      <c r="B3544" s="339" t="s">
        <v>15373</v>
      </c>
      <c r="C3544" s="312" t="s">
        <v>8</v>
      </c>
      <c r="D3544" s="340">
        <v>5.51</v>
      </c>
      <c r="E3544" s="293">
        <f t="shared" si="4"/>
        <v>9</v>
      </c>
    </row>
    <row r="3545" spans="1:5" s="293" customFormat="1" x14ac:dyDescent="0.3">
      <c r="A3545" s="338" t="s">
        <v>24220</v>
      </c>
      <c r="B3545" s="339" t="s">
        <v>24221</v>
      </c>
      <c r="C3545" s="312"/>
      <c r="D3545" s="340"/>
      <c r="E3545" s="293">
        <f t="shared" si="4"/>
        <v>5</v>
      </c>
    </row>
    <row r="3546" spans="1:5" s="293" customFormat="1" x14ac:dyDescent="0.3">
      <c r="A3546" s="338" t="s">
        <v>24222</v>
      </c>
      <c r="B3546" s="339" t="s">
        <v>24223</v>
      </c>
      <c r="C3546" s="312" t="s">
        <v>8</v>
      </c>
      <c r="D3546" s="340">
        <v>88.27</v>
      </c>
      <c r="E3546" s="293">
        <f t="shared" si="4"/>
        <v>9</v>
      </c>
    </row>
    <row r="3547" spans="1:5" s="293" customFormat="1" x14ac:dyDescent="0.3">
      <c r="A3547" s="338" t="s">
        <v>24224</v>
      </c>
      <c r="B3547" s="339" t="s">
        <v>24225</v>
      </c>
      <c r="C3547" s="312" t="s">
        <v>9</v>
      </c>
      <c r="D3547" s="340">
        <v>11.5</v>
      </c>
      <c r="E3547" s="293">
        <f t="shared" si="4"/>
        <v>9</v>
      </c>
    </row>
    <row r="3548" spans="1:5" s="293" customFormat="1" x14ac:dyDescent="0.3">
      <c r="A3548" s="338" t="s">
        <v>15374</v>
      </c>
      <c r="B3548" s="339" t="s">
        <v>24226</v>
      </c>
      <c r="C3548" s="312"/>
      <c r="D3548" s="340"/>
      <c r="E3548" s="293">
        <f t="shared" si="4"/>
        <v>2</v>
      </c>
    </row>
    <row r="3549" spans="1:5" s="293" customFormat="1" x14ac:dyDescent="0.3">
      <c r="A3549" s="338" t="s">
        <v>15375</v>
      </c>
      <c r="B3549" s="339" t="s">
        <v>24227</v>
      </c>
      <c r="C3549" s="312"/>
      <c r="D3549" s="340"/>
      <c r="E3549" s="293">
        <f t="shared" si="4"/>
        <v>5</v>
      </c>
    </row>
    <row r="3550" spans="1:5" s="293" customFormat="1" x14ac:dyDescent="0.3">
      <c r="A3550" s="338" t="s">
        <v>15376</v>
      </c>
      <c r="B3550" s="339" t="s">
        <v>15377</v>
      </c>
      <c r="C3550" s="312" t="s">
        <v>8</v>
      </c>
      <c r="D3550" s="340">
        <v>32.22</v>
      </c>
      <c r="E3550" s="293">
        <f t="shared" si="4"/>
        <v>9</v>
      </c>
    </row>
    <row r="3551" spans="1:5" s="293" customFormat="1" ht="28.8" x14ac:dyDescent="0.3">
      <c r="A3551" s="338" t="s">
        <v>15378</v>
      </c>
      <c r="B3551" s="339" t="s">
        <v>15379</v>
      </c>
      <c r="C3551" s="312" t="s">
        <v>8</v>
      </c>
      <c r="D3551" s="340">
        <v>27.92</v>
      </c>
      <c r="E3551" s="293">
        <f t="shared" si="4"/>
        <v>9</v>
      </c>
    </row>
    <row r="3552" spans="1:5" s="293" customFormat="1" x14ac:dyDescent="0.3">
      <c r="A3552" s="338" t="s">
        <v>15380</v>
      </c>
      <c r="B3552" s="339" t="s">
        <v>15381</v>
      </c>
      <c r="C3552" s="312" t="s">
        <v>8</v>
      </c>
      <c r="D3552" s="340">
        <v>17.18</v>
      </c>
      <c r="E3552" s="293">
        <f t="shared" si="4"/>
        <v>9</v>
      </c>
    </row>
    <row r="3553" spans="1:5" s="293" customFormat="1" x14ac:dyDescent="0.3">
      <c r="A3553" s="338" t="s">
        <v>15382</v>
      </c>
      <c r="B3553" s="339" t="s">
        <v>15383</v>
      </c>
      <c r="C3553" s="312" t="s">
        <v>8</v>
      </c>
      <c r="D3553" s="340">
        <v>3.07</v>
      </c>
      <c r="E3553" s="293">
        <f t="shared" si="4"/>
        <v>9</v>
      </c>
    </row>
    <row r="3554" spans="1:5" s="293" customFormat="1" ht="28.8" x14ac:dyDescent="0.3">
      <c r="A3554" s="338" t="s">
        <v>15384</v>
      </c>
      <c r="B3554" s="339" t="s">
        <v>15385</v>
      </c>
      <c r="C3554" s="312" t="s">
        <v>16</v>
      </c>
      <c r="D3554" s="340">
        <v>3.72</v>
      </c>
      <c r="E3554" s="293">
        <f t="shared" si="4"/>
        <v>9</v>
      </c>
    </row>
    <row r="3555" spans="1:5" s="293" customFormat="1" x14ac:dyDescent="0.3">
      <c r="A3555" s="338" t="s">
        <v>15386</v>
      </c>
      <c r="B3555" s="339" t="s">
        <v>15387</v>
      </c>
      <c r="C3555" s="312" t="s">
        <v>16</v>
      </c>
      <c r="D3555" s="340">
        <v>10.94</v>
      </c>
      <c r="E3555" s="293">
        <f t="shared" si="4"/>
        <v>9</v>
      </c>
    </row>
    <row r="3556" spans="1:5" s="293" customFormat="1" x14ac:dyDescent="0.3">
      <c r="A3556" s="338" t="s">
        <v>15388</v>
      </c>
      <c r="B3556" s="339" t="s">
        <v>24228</v>
      </c>
      <c r="C3556" s="312"/>
      <c r="D3556" s="340"/>
      <c r="E3556" s="293">
        <f t="shared" si="4"/>
        <v>5</v>
      </c>
    </row>
    <row r="3557" spans="1:5" s="293" customFormat="1" x14ac:dyDescent="0.3">
      <c r="A3557" s="338" t="s">
        <v>15389</v>
      </c>
      <c r="B3557" s="339" t="s">
        <v>15390</v>
      </c>
      <c r="C3557" s="312" t="s">
        <v>16</v>
      </c>
      <c r="D3557" s="340">
        <v>1.17</v>
      </c>
      <c r="E3557" s="293">
        <f t="shared" si="4"/>
        <v>9</v>
      </c>
    </row>
    <row r="3558" spans="1:5" s="293" customFormat="1" x14ac:dyDescent="0.3">
      <c r="A3558" s="338" t="s">
        <v>15391</v>
      </c>
      <c r="B3558" s="339" t="s">
        <v>15392</v>
      </c>
      <c r="C3558" s="312" t="s">
        <v>16</v>
      </c>
      <c r="D3558" s="340">
        <v>3.91</v>
      </c>
      <c r="E3558" s="293">
        <f t="shared" si="4"/>
        <v>9</v>
      </c>
    </row>
    <row r="3559" spans="1:5" s="293" customFormat="1" x14ac:dyDescent="0.3">
      <c r="A3559" s="338" t="s">
        <v>15393</v>
      </c>
      <c r="B3559" s="339" t="s">
        <v>15394</v>
      </c>
      <c r="C3559" s="312" t="s">
        <v>8</v>
      </c>
      <c r="D3559" s="340">
        <v>21.51</v>
      </c>
      <c r="E3559" s="293">
        <f t="shared" si="4"/>
        <v>9</v>
      </c>
    </row>
    <row r="3560" spans="1:5" s="293" customFormat="1" x14ac:dyDescent="0.3">
      <c r="A3560" s="338" t="s">
        <v>15395</v>
      </c>
      <c r="B3560" s="339" t="s">
        <v>15396</v>
      </c>
      <c r="C3560" s="312" t="s">
        <v>8</v>
      </c>
      <c r="D3560" s="340">
        <v>17.61</v>
      </c>
      <c r="E3560" s="293">
        <f t="shared" si="4"/>
        <v>9</v>
      </c>
    </row>
    <row r="3561" spans="1:5" s="293" customFormat="1" x14ac:dyDescent="0.3">
      <c r="A3561" s="338" t="s">
        <v>15397</v>
      </c>
      <c r="B3561" s="339" t="s">
        <v>15398</v>
      </c>
      <c r="C3561" s="312" t="s">
        <v>8</v>
      </c>
      <c r="D3561" s="340">
        <v>15.65</v>
      </c>
      <c r="E3561" s="293">
        <f t="shared" si="4"/>
        <v>9</v>
      </c>
    </row>
    <row r="3562" spans="1:5" s="293" customFormat="1" x14ac:dyDescent="0.3">
      <c r="A3562" s="338" t="s">
        <v>15399</v>
      </c>
      <c r="B3562" s="339" t="s">
        <v>15400</v>
      </c>
      <c r="C3562" s="312" t="s">
        <v>8</v>
      </c>
      <c r="D3562" s="340">
        <v>11.73</v>
      </c>
      <c r="E3562" s="293">
        <f t="shared" si="4"/>
        <v>9</v>
      </c>
    </row>
    <row r="3563" spans="1:5" s="293" customFormat="1" x14ac:dyDescent="0.3">
      <c r="A3563" s="338" t="s">
        <v>15401</v>
      </c>
      <c r="B3563" s="339" t="s">
        <v>14895</v>
      </c>
      <c r="C3563" s="312" t="s">
        <v>18</v>
      </c>
      <c r="D3563" s="340">
        <v>2.2599999999999998</v>
      </c>
      <c r="E3563" s="293">
        <f t="shared" si="4"/>
        <v>9</v>
      </c>
    </row>
    <row r="3564" spans="1:5" s="293" customFormat="1" x14ac:dyDescent="0.3">
      <c r="A3564" s="338" t="s">
        <v>15402</v>
      </c>
      <c r="B3564" s="339" t="s">
        <v>24229</v>
      </c>
      <c r="C3564" s="312"/>
      <c r="D3564" s="340"/>
      <c r="E3564" s="293">
        <f t="shared" si="4"/>
        <v>5</v>
      </c>
    </row>
    <row r="3565" spans="1:5" s="293" customFormat="1" x14ac:dyDescent="0.3">
      <c r="A3565" s="338" t="s">
        <v>15403</v>
      </c>
      <c r="B3565" s="339" t="s">
        <v>15404</v>
      </c>
      <c r="C3565" s="312" t="s">
        <v>8</v>
      </c>
      <c r="D3565" s="340">
        <v>14.11</v>
      </c>
      <c r="E3565" s="293">
        <f t="shared" si="4"/>
        <v>9</v>
      </c>
    </row>
    <row r="3566" spans="1:5" s="293" customFormat="1" x14ac:dyDescent="0.3">
      <c r="A3566" s="338" t="s">
        <v>15405</v>
      </c>
      <c r="B3566" s="339" t="s">
        <v>15406</v>
      </c>
      <c r="C3566" s="312" t="s">
        <v>8</v>
      </c>
      <c r="D3566" s="340">
        <v>7.06</v>
      </c>
      <c r="E3566" s="293">
        <f t="shared" si="4"/>
        <v>9</v>
      </c>
    </row>
    <row r="3567" spans="1:5" s="293" customFormat="1" x14ac:dyDescent="0.3">
      <c r="A3567" s="338" t="s">
        <v>15407</v>
      </c>
      <c r="B3567" s="339" t="s">
        <v>15408</v>
      </c>
      <c r="C3567" s="312" t="s">
        <v>16</v>
      </c>
      <c r="D3567" s="340">
        <v>5.29</v>
      </c>
      <c r="E3567" s="293">
        <f t="shared" si="4"/>
        <v>9</v>
      </c>
    </row>
    <row r="3568" spans="1:5" s="293" customFormat="1" x14ac:dyDescent="0.3">
      <c r="A3568" s="338" t="s">
        <v>15409</v>
      </c>
      <c r="B3568" s="339" t="s">
        <v>15410</v>
      </c>
      <c r="C3568" s="312" t="s">
        <v>16</v>
      </c>
      <c r="D3568" s="340">
        <v>8.82</v>
      </c>
      <c r="E3568" s="293">
        <f t="shared" si="4"/>
        <v>9</v>
      </c>
    </row>
    <row r="3569" spans="1:5" s="293" customFormat="1" x14ac:dyDescent="0.3">
      <c r="A3569" s="338" t="s">
        <v>15411</v>
      </c>
      <c r="B3569" s="339" t="s">
        <v>15412</v>
      </c>
      <c r="C3569" s="312" t="s">
        <v>8</v>
      </c>
      <c r="D3569" s="340">
        <v>10.74</v>
      </c>
      <c r="E3569" s="293">
        <f t="shared" si="4"/>
        <v>9</v>
      </c>
    </row>
    <row r="3570" spans="1:5" s="293" customFormat="1" x14ac:dyDescent="0.3">
      <c r="A3570" s="338" t="s">
        <v>15413</v>
      </c>
      <c r="B3570" s="339" t="s">
        <v>24230</v>
      </c>
      <c r="C3570" s="312"/>
      <c r="D3570" s="340"/>
      <c r="E3570" s="293">
        <f t="shared" si="4"/>
        <v>5</v>
      </c>
    </row>
    <row r="3571" spans="1:5" s="293" customFormat="1" ht="28.8" x14ac:dyDescent="0.3">
      <c r="A3571" s="338" t="s">
        <v>15414</v>
      </c>
      <c r="B3571" s="339" t="s">
        <v>15415</v>
      </c>
      <c r="C3571" s="312" t="s">
        <v>8</v>
      </c>
      <c r="D3571" s="340">
        <v>37.74</v>
      </c>
      <c r="E3571" s="293">
        <f t="shared" si="4"/>
        <v>9</v>
      </c>
    </row>
    <row r="3572" spans="1:5" s="293" customFormat="1" x14ac:dyDescent="0.3">
      <c r="A3572" s="338" t="s">
        <v>15416</v>
      </c>
      <c r="B3572" s="339" t="s">
        <v>15417</v>
      </c>
      <c r="C3572" s="312" t="s">
        <v>8</v>
      </c>
      <c r="D3572" s="340">
        <v>22.93</v>
      </c>
      <c r="E3572" s="293">
        <f t="shared" si="4"/>
        <v>9</v>
      </c>
    </row>
    <row r="3573" spans="1:5" s="293" customFormat="1" x14ac:dyDescent="0.3">
      <c r="A3573" s="338" t="s">
        <v>15418</v>
      </c>
      <c r="B3573" s="339" t="s">
        <v>15419</v>
      </c>
      <c r="C3573" s="312" t="s">
        <v>16</v>
      </c>
      <c r="D3573" s="340">
        <v>15.88</v>
      </c>
      <c r="E3573" s="293">
        <f t="shared" si="4"/>
        <v>9</v>
      </c>
    </row>
    <row r="3574" spans="1:5" s="293" customFormat="1" x14ac:dyDescent="0.3">
      <c r="A3574" s="338" t="s">
        <v>15420</v>
      </c>
      <c r="B3574" s="339" t="s">
        <v>15421</v>
      </c>
      <c r="C3574" s="312" t="s">
        <v>16</v>
      </c>
      <c r="D3574" s="340">
        <v>17.64</v>
      </c>
      <c r="E3574" s="293">
        <f t="shared" si="4"/>
        <v>9</v>
      </c>
    </row>
    <row r="3575" spans="1:5" s="293" customFormat="1" x14ac:dyDescent="0.3">
      <c r="A3575" s="338" t="s">
        <v>15422</v>
      </c>
      <c r="B3575" s="339" t="s">
        <v>15423</v>
      </c>
      <c r="C3575" s="312" t="s">
        <v>16</v>
      </c>
      <c r="D3575" s="340">
        <v>14.11</v>
      </c>
      <c r="E3575" s="293">
        <f t="shared" si="4"/>
        <v>9</v>
      </c>
    </row>
    <row r="3576" spans="1:5" s="293" customFormat="1" x14ac:dyDescent="0.3">
      <c r="A3576" s="338" t="s">
        <v>15424</v>
      </c>
      <c r="B3576" s="339" t="s">
        <v>24231</v>
      </c>
      <c r="C3576" s="312"/>
      <c r="D3576" s="340"/>
      <c r="E3576" s="293">
        <f t="shared" si="4"/>
        <v>5</v>
      </c>
    </row>
    <row r="3577" spans="1:5" s="293" customFormat="1" x14ac:dyDescent="0.3">
      <c r="A3577" s="338" t="s">
        <v>15425</v>
      </c>
      <c r="B3577" s="339" t="s">
        <v>15426</v>
      </c>
      <c r="C3577" s="312" t="s">
        <v>8</v>
      </c>
      <c r="D3577" s="340">
        <v>49.47</v>
      </c>
      <c r="E3577" s="293">
        <f t="shared" si="4"/>
        <v>9</v>
      </c>
    </row>
    <row r="3578" spans="1:5" s="293" customFormat="1" x14ac:dyDescent="0.3">
      <c r="A3578" s="338" t="s">
        <v>15427</v>
      </c>
      <c r="B3578" s="339" t="s">
        <v>15428</v>
      </c>
      <c r="C3578" s="312" t="s">
        <v>8</v>
      </c>
      <c r="D3578" s="340">
        <v>10.58</v>
      </c>
      <c r="E3578" s="293">
        <f t="shared" si="4"/>
        <v>9</v>
      </c>
    </row>
    <row r="3579" spans="1:5" s="293" customFormat="1" x14ac:dyDescent="0.3">
      <c r="A3579" s="338" t="s">
        <v>15429</v>
      </c>
      <c r="B3579" s="339" t="s">
        <v>15430</v>
      </c>
      <c r="C3579" s="312" t="s">
        <v>8</v>
      </c>
      <c r="D3579" s="340">
        <v>13.69</v>
      </c>
      <c r="E3579" s="293">
        <f t="shared" si="4"/>
        <v>9</v>
      </c>
    </row>
    <row r="3580" spans="1:5" s="293" customFormat="1" x14ac:dyDescent="0.3">
      <c r="A3580" s="338" t="s">
        <v>15431</v>
      </c>
      <c r="B3580" s="339" t="s">
        <v>15432</v>
      </c>
      <c r="C3580" s="312" t="s">
        <v>8</v>
      </c>
      <c r="D3580" s="340">
        <v>23.47</v>
      </c>
      <c r="E3580" s="293">
        <f t="shared" si="4"/>
        <v>9</v>
      </c>
    </row>
    <row r="3581" spans="1:5" s="293" customFormat="1" x14ac:dyDescent="0.3">
      <c r="A3581" s="338" t="s">
        <v>15433</v>
      </c>
      <c r="B3581" s="339" t="s">
        <v>15434</v>
      </c>
      <c r="C3581" s="312" t="s">
        <v>16</v>
      </c>
      <c r="D3581" s="340">
        <v>11.73</v>
      </c>
      <c r="E3581" s="293">
        <f t="shared" si="4"/>
        <v>9</v>
      </c>
    </row>
    <row r="3582" spans="1:5" s="293" customFormat="1" x14ac:dyDescent="0.3">
      <c r="A3582" s="338" t="s">
        <v>15435</v>
      </c>
      <c r="B3582" s="339" t="s">
        <v>15436</v>
      </c>
      <c r="C3582" s="312" t="s">
        <v>16</v>
      </c>
      <c r="D3582" s="340">
        <v>2.65</v>
      </c>
      <c r="E3582" s="293">
        <f t="shared" si="4"/>
        <v>9</v>
      </c>
    </row>
    <row r="3583" spans="1:5" s="293" customFormat="1" x14ac:dyDescent="0.3">
      <c r="A3583" s="338" t="s">
        <v>15437</v>
      </c>
      <c r="B3583" s="339" t="s">
        <v>24232</v>
      </c>
      <c r="C3583" s="312"/>
      <c r="D3583" s="340"/>
      <c r="E3583" s="293">
        <f t="shared" si="4"/>
        <v>5</v>
      </c>
    </row>
    <row r="3584" spans="1:5" s="293" customFormat="1" x14ac:dyDescent="0.3">
      <c r="A3584" s="338" t="s">
        <v>15438</v>
      </c>
      <c r="B3584" s="339" t="s">
        <v>15439</v>
      </c>
      <c r="C3584" s="312" t="s">
        <v>8</v>
      </c>
      <c r="D3584" s="340">
        <v>49.47</v>
      </c>
      <c r="E3584" s="293">
        <f t="shared" si="4"/>
        <v>9</v>
      </c>
    </row>
    <row r="3585" spans="1:5" s="293" customFormat="1" x14ac:dyDescent="0.3">
      <c r="A3585" s="338" t="s">
        <v>15440</v>
      </c>
      <c r="B3585" s="339" t="s">
        <v>15441</v>
      </c>
      <c r="C3585" s="312" t="s">
        <v>8</v>
      </c>
      <c r="D3585" s="340">
        <v>3.91</v>
      </c>
      <c r="E3585" s="293">
        <f t="shared" si="4"/>
        <v>9</v>
      </c>
    </row>
    <row r="3586" spans="1:5" s="293" customFormat="1" x14ac:dyDescent="0.3">
      <c r="A3586" s="338" t="s">
        <v>15442</v>
      </c>
      <c r="B3586" s="339" t="s">
        <v>15443</v>
      </c>
      <c r="C3586" s="312" t="s">
        <v>16</v>
      </c>
      <c r="D3586" s="340">
        <v>3.64</v>
      </c>
      <c r="E3586" s="293">
        <f t="shared" si="4"/>
        <v>9</v>
      </c>
    </row>
    <row r="3587" spans="1:5" s="293" customFormat="1" x14ac:dyDescent="0.3">
      <c r="A3587" s="338" t="s">
        <v>15444</v>
      </c>
      <c r="B3587" s="339" t="s">
        <v>15445</v>
      </c>
      <c r="C3587" s="312" t="s">
        <v>16</v>
      </c>
      <c r="D3587" s="340">
        <v>0.88</v>
      </c>
      <c r="E3587" s="293">
        <f t="shared" si="4"/>
        <v>9</v>
      </c>
    </row>
    <row r="3588" spans="1:5" s="293" customFormat="1" ht="28.8" x14ac:dyDescent="0.3">
      <c r="A3588" s="338" t="s">
        <v>15446</v>
      </c>
      <c r="B3588" s="339" t="s">
        <v>15447</v>
      </c>
      <c r="C3588" s="312" t="s">
        <v>8</v>
      </c>
      <c r="D3588" s="340">
        <v>43.04</v>
      </c>
      <c r="E3588" s="293">
        <f t="shared" si="4"/>
        <v>9</v>
      </c>
    </row>
    <row r="3589" spans="1:5" s="293" customFormat="1" x14ac:dyDescent="0.3">
      <c r="A3589" s="338" t="s">
        <v>15448</v>
      </c>
      <c r="B3589" s="339" t="s">
        <v>24233</v>
      </c>
      <c r="C3589" s="312"/>
      <c r="D3589" s="340"/>
      <c r="E3589" s="293">
        <f t="shared" si="4"/>
        <v>5</v>
      </c>
    </row>
    <row r="3590" spans="1:5" s="293" customFormat="1" x14ac:dyDescent="0.3">
      <c r="A3590" s="338" t="s">
        <v>15449</v>
      </c>
      <c r="B3590" s="339" t="s">
        <v>15450</v>
      </c>
      <c r="C3590" s="312" t="s">
        <v>8</v>
      </c>
      <c r="D3590" s="340">
        <v>10.95</v>
      </c>
      <c r="E3590" s="293">
        <f t="shared" si="4"/>
        <v>9</v>
      </c>
    </row>
    <row r="3591" spans="1:5" s="293" customFormat="1" x14ac:dyDescent="0.3">
      <c r="A3591" s="338" t="s">
        <v>15451</v>
      </c>
      <c r="B3591" s="339" t="s">
        <v>15452</v>
      </c>
      <c r="C3591" s="312" t="s">
        <v>8</v>
      </c>
      <c r="D3591" s="340">
        <v>5.87</v>
      </c>
      <c r="E3591" s="293">
        <f t="shared" si="4"/>
        <v>9</v>
      </c>
    </row>
    <row r="3592" spans="1:5" s="293" customFormat="1" x14ac:dyDescent="0.3">
      <c r="A3592" s="338" t="s">
        <v>15453</v>
      </c>
      <c r="B3592" s="339" t="s">
        <v>15454</v>
      </c>
      <c r="C3592" s="312" t="s">
        <v>8</v>
      </c>
      <c r="D3592" s="340">
        <v>4.41</v>
      </c>
      <c r="E3592" s="293">
        <f t="shared" si="4"/>
        <v>9</v>
      </c>
    </row>
    <row r="3593" spans="1:5" s="293" customFormat="1" x14ac:dyDescent="0.3">
      <c r="A3593" s="338" t="s">
        <v>15455</v>
      </c>
      <c r="B3593" s="339" t="s">
        <v>24234</v>
      </c>
      <c r="C3593" s="312"/>
      <c r="D3593" s="340"/>
      <c r="E3593" s="293">
        <f t="shared" si="4"/>
        <v>5</v>
      </c>
    </row>
    <row r="3594" spans="1:5" s="293" customFormat="1" x14ac:dyDescent="0.3">
      <c r="A3594" s="338" t="s">
        <v>15456</v>
      </c>
      <c r="B3594" s="339" t="s">
        <v>15457</v>
      </c>
      <c r="C3594" s="312" t="s">
        <v>9</v>
      </c>
      <c r="D3594" s="340">
        <v>19.559999999999999</v>
      </c>
      <c r="E3594" s="293">
        <f t="shared" si="4"/>
        <v>9</v>
      </c>
    </row>
    <row r="3595" spans="1:5" s="293" customFormat="1" x14ac:dyDescent="0.3">
      <c r="A3595" s="338" t="s">
        <v>15458</v>
      </c>
      <c r="B3595" s="339" t="s">
        <v>15459</v>
      </c>
      <c r="C3595" s="312" t="s">
        <v>16</v>
      </c>
      <c r="D3595" s="340">
        <v>1.5</v>
      </c>
      <c r="E3595" s="293">
        <f t="shared" si="4"/>
        <v>9</v>
      </c>
    </row>
    <row r="3596" spans="1:5" s="293" customFormat="1" x14ac:dyDescent="0.3">
      <c r="A3596" s="338" t="s">
        <v>15460</v>
      </c>
      <c r="B3596" s="339" t="s">
        <v>15461</v>
      </c>
      <c r="C3596" s="312" t="s">
        <v>16</v>
      </c>
      <c r="D3596" s="340">
        <v>11.73</v>
      </c>
      <c r="E3596" s="293">
        <f t="shared" si="4"/>
        <v>9</v>
      </c>
    </row>
    <row r="3597" spans="1:5" s="293" customFormat="1" ht="28.8" x14ac:dyDescent="0.3">
      <c r="A3597" s="338" t="s">
        <v>15462</v>
      </c>
      <c r="B3597" s="339" t="s">
        <v>15463</v>
      </c>
      <c r="C3597" s="312" t="s">
        <v>8</v>
      </c>
      <c r="D3597" s="340">
        <v>5.29</v>
      </c>
      <c r="E3597" s="293">
        <f t="shared" si="4"/>
        <v>9</v>
      </c>
    </row>
    <row r="3598" spans="1:5" s="293" customFormat="1" x14ac:dyDescent="0.3">
      <c r="A3598" s="338" t="s">
        <v>15464</v>
      </c>
      <c r="B3598" s="339" t="s">
        <v>15465</v>
      </c>
      <c r="C3598" s="312" t="s">
        <v>8</v>
      </c>
      <c r="D3598" s="340">
        <v>17.61</v>
      </c>
      <c r="E3598" s="293">
        <f t="shared" si="4"/>
        <v>9</v>
      </c>
    </row>
    <row r="3599" spans="1:5" s="293" customFormat="1" x14ac:dyDescent="0.3">
      <c r="A3599" s="338" t="s">
        <v>15466</v>
      </c>
      <c r="B3599" s="339" t="s">
        <v>24235</v>
      </c>
      <c r="C3599" s="312"/>
      <c r="D3599" s="340"/>
      <c r="E3599" s="293">
        <f t="shared" si="4"/>
        <v>5</v>
      </c>
    </row>
    <row r="3600" spans="1:5" s="293" customFormat="1" x14ac:dyDescent="0.3">
      <c r="A3600" s="338" t="s">
        <v>15467</v>
      </c>
      <c r="B3600" s="339" t="s">
        <v>15468</v>
      </c>
      <c r="C3600" s="312" t="s">
        <v>8</v>
      </c>
      <c r="D3600" s="340">
        <v>27.39</v>
      </c>
      <c r="E3600" s="293">
        <f t="shared" si="4"/>
        <v>9</v>
      </c>
    </row>
    <row r="3601" spans="1:5" s="293" customFormat="1" x14ac:dyDescent="0.3">
      <c r="A3601" s="338" t="s">
        <v>15469</v>
      </c>
      <c r="B3601" s="339" t="s">
        <v>15470</v>
      </c>
      <c r="C3601" s="312" t="s">
        <v>9</v>
      </c>
      <c r="D3601" s="340">
        <v>22.93</v>
      </c>
      <c r="E3601" s="293">
        <f t="shared" si="4"/>
        <v>9</v>
      </c>
    </row>
    <row r="3602" spans="1:5" s="293" customFormat="1" x14ac:dyDescent="0.3">
      <c r="A3602" s="338" t="s">
        <v>15471</v>
      </c>
      <c r="B3602" s="339" t="s">
        <v>15472</v>
      </c>
      <c r="C3602" s="312" t="s">
        <v>16</v>
      </c>
      <c r="D3602" s="340">
        <v>9.39</v>
      </c>
      <c r="E3602" s="293">
        <f t="shared" si="4"/>
        <v>9</v>
      </c>
    </row>
    <row r="3603" spans="1:5" s="293" customFormat="1" x14ac:dyDescent="0.3">
      <c r="A3603" s="338" t="s">
        <v>15473</v>
      </c>
      <c r="B3603" s="339" t="s">
        <v>15474</v>
      </c>
      <c r="C3603" s="312" t="s">
        <v>16</v>
      </c>
      <c r="D3603" s="340">
        <v>6.44</v>
      </c>
      <c r="E3603" s="293">
        <f t="shared" si="4"/>
        <v>9</v>
      </c>
    </row>
    <row r="3604" spans="1:5" s="293" customFormat="1" x14ac:dyDescent="0.3">
      <c r="A3604" s="338" t="s">
        <v>15475</v>
      </c>
      <c r="B3604" s="339" t="s">
        <v>15476</v>
      </c>
      <c r="C3604" s="312" t="s">
        <v>8</v>
      </c>
      <c r="D3604" s="340">
        <v>27.39</v>
      </c>
      <c r="E3604" s="293">
        <f t="shared" ref="E3604:E3667" si="5">LEN(A3604)</f>
        <v>9</v>
      </c>
    </row>
    <row r="3605" spans="1:5" s="293" customFormat="1" x14ac:dyDescent="0.3">
      <c r="A3605" s="338" t="s">
        <v>15477</v>
      </c>
      <c r="B3605" s="339" t="s">
        <v>15478</v>
      </c>
      <c r="C3605" s="312" t="s">
        <v>16</v>
      </c>
      <c r="D3605" s="340">
        <v>31.29</v>
      </c>
      <c r="E3605" s="293">
        <f t="shared" si="5"/>
        <v>9</v>
      </c>
    </row>
    <row r="3606" spans="1:5" s="293" customFormat="1" x14ac:dyDescent="0.3">
      <c r="A3606" s="338" t="s">
        <v>15479</v>
      </c>
      <c r="B3606" s="339" t="s">
        <v>15480</v>
      </c>
      <c r="C3606" s="312" t="s">
        <v>9</v>
      </c>
      <c r="D3606" s="340">
        <v>22.93</v>
      </c>
      <c r="E3606" s="293">
        <f t="shared" si="5"/>
        <v>9</v>
      </c>
    </row>
    <row r="3607" spans="1:5" s="293" customFormat="1" x14ac:dyDescent="0.3">
      <c r="A3607" s="338" t="s">
        <v>15481</v>
      </c>
      <c r="B3607" s="339" t="s">
        <v>15482</v>
      </c>
      <c r="C3607" s="312" t="s">
        <v>8</v>
      </c>
      <c r="D3607" s="340">
        <v>3.72</v>
      </c>
      <c r="E3607" s="293">
        <f t="shared" si="5"/>
        <v>9</v>
      </c>
    </row>
    <row r="3608" spans="1:5" s="293" customFormat="1" x14ac:dyDescent="0.3">
      <c r="A3608" s="338" t="s">
        <v>15483</v>
      </c>
      <c r="B3608" s="339" t="s">
        <v>24236</v>
      </c>
      <c r="C3608" s="312"/>
      <c r="D3608" s="340"/>
      <c r="E3608" s="293">
        <f t="shared" si="5"/>
        <v>5</v>
      </c>
    </row>
    <row r="3609" spans="1:5" s="293" customFormat="1" x14ac:dyDescent="0.3">
      <c r="A3609" s="338" t="s">
        <v>15484</v>
      </c>
      <c r="B3609" s="339" t="s">
        <v>15485</v>
      </c>
      <c r="C3609" s="312" t="s">
        <v>9</v>
      </c>
      <c r="D3609" s="340">
        <v>10.74</v>
      </c>
      <c r="E3609" s="293">
        <f t="shared" si="5"/>
        <v>9</v>
      </c>
    </row>
    <row r="3610" spans="1:5" s="293" customFormat="1" x14ac:dyDescent="0.3">
      <c r="A3610" s="338" t="s">
        <v>15486</v>
      </c>
      <c r="B3610" s="339" t="s">
        <v>15487</v>
      </c>
      <c r="C3610" s="312" t="s">
        <v>9</v>
      </c>
      <c r="D3610" s="340">
        <v>4.3</v>
      </c>
      <c r="E3610" s="293">
        <f t="shared" si="5"/>
        <v>9</v>
      </c>
    </row>
    <row r="3611" spans="1:5" s="293" customFormat="1" x14ac:dyDescent="0.3">
      <c r="A3611" s="338" t="s">
        <v>15488</v>
      </c>
      <c r="B3611" s="339" t="s">
        <v>15489</v>
      </c>
      <c r="C3611" s="312" t="s">
        <v>9</v>
      </c>
      <c r="D3611" s="340">
        <v>2.15</v>
      </c>
      <c r="E3611" s="293">
        <f t="shared" si="5"/>
        <v>9</v>
      </c>
    </row>
    <row r="3612" spans="1:5" s="293" customFormat="1" x14ac:dyDescent="0.3">
      <c r="A3612" s="338" t="s">
        <v>15490</v>
      </c>
      <c r="B3612" s="339" t="s">
        <v>15491</v>
      </c>
      <c r="C3612" s="312" t="s">
        <v>9</v>
      </c>
      <c r="D3612" s="340">
        <v>16.93</v>
      </c>
      <c r="E3612" s="293">
        <f t="shared" si="5"/>
        <v>9</v>
      </c>
    </row>
    <row r="3613" spans="1:5" s="293" customFormat="1" x14ac:dyDescent="0.3">
      <c r="A3613" s="338" t="s">
        <v>15492</v>
      </c>
      <c r="B3613" s="339" t="s">
        <v>24237</v>
      </c>
      <c r="C3613" s="312"/>
      <c r="D3613" s="340"/>
      <c r="E3613" s="293">
        <f t="shared" si="5"/>
        <v>5</v>
      </c>
    </row>
    <row r="3614" spans="1:5" s="293" customFormat="1" x14ac:dyDescent="0.3">
      <c r="A3614" s="338" t="s">
        <v>15493</v>
      </c>
      <c r="B3614" s="339" t="s">
        <v>15494</v>
      </c>
      <c r="C3614" s="312" t="s">
        <v>9</v>
      </c>
      <c r="D3614" s="340">
        <v>38.6</v>
      </c>
      <c r="E3614" s="293">
        <f t="shared" si="5"/>
        <v>9</v>
      </c>
    </row>
    <row r="3615" spans="1:5" s="293" customFormat="1" x14ac:dyDescent="0.3">
      <c r="A3615" s="338" t="s">
        <v>15495</v>
      </c>
      <c r="B3615" s="339" t="s">
        <v>15496</v>
      </c>
      <c r="C3615" s="312" t="s">
        <v>8</v>
      </c>
      <c r="D3615" s="340">
        <v>54.77</v>
      </c>
      <c r="E3615" s="293">
        <f t="shared" si="5"/>
        <v>9</v>
      </c>
    </row>
    <row r="3616" spans="1:5" s="293" customFormat="1" x14ac:dyDescent="0.3">
      <c r="A3616" s="338" t="s">
        <v>15497</v>
      </c>
      <c r="B3616" s="339" t="s">
        <v>15498</v>
      </c>
      <c r="C3616" s="312" t="s">
        <v>9</v>
      </c>
      <c r="D3616" s="340">
        <v>12.89</v>
      </c>
      <c r="E3616" s="293">
        <f t="shared" si="5"/>
        <v>9</v>
      </c>
    </row>
    <row r="3617" spans="1:5" s="293" customFormat="1" x14ac:dyDescent="0.3">
      <c r="A3617" s="338" t="s">
        <v>15499</v>
      </c>
      <c r="B3617" s="339" t="s">
        <v>15500</v>
      </c>
      <c r="C3617" s="312" t="s">
        <v>9</v>
      </c>
      <c r="D3617" s="340">
        <v>5.37</v>
      </c>
      <c r="E3617" s="293">
        <f t="shared" si="5"/>
        <v>9</v>
      </c>
    </row>
    <row r="3618" spans="1:5" s="293" customFormat="1" x14ac:dyDescent="0.3">
      <c r="A3618" s="338" t="s">
        <v>15501</v>
      </c>
      <c r="B3618" s="339" t="s">
        <v>15502</v>
      </c>
      <c r="C3618" s="312" t="s">
        <v>9</v>
      </c>
      <c r="D3618" s="340">
        <v>49.34</v>
      </c>
      <c r="E3618" s="293">
        <f t="shared" si="5"/>
        <v>9</v>
      </c>
    </row>
    <row r="3619" spans="1:5" s="293" customFormat="1" x14ac:dyDescent="0.3">
      <c r="A3619" s="338" t="s">
        <v>15503</v>
      </c>
      <c r="B3619" s="339" t="s">
        <v>15504</v>
      </c>
      <c r="C3619" s="312" t="s">
        <v>9</v>
      </c>
      <c r="D3619" s="340">
        <v>28.3</v>
      </c>
      <c r="E3619" s="293">
        <f t="shared" si="5"/>
        <v>9</v>
      </c>
    </row>
    <row r="3620" spans="1:5" s="293" customFormat="1" x14ac:dyDescent="0.3">
      <c r="A3620" s="338" t="s">
        <v>15505</v>
      </c>
      <c r="B3620" s="339" t="s">
        <v>15506</v>
      </c>
      <c r="C3620" s="312" t="s">
        <v>9</v>
      </c>
      <c r="D3620" s="340">
        <v>28.3</v>
      </c>
      <c r="E3620" s="293">
        <f t="shared" si="5"/>
        <v>9</v>
      </c>
    </row>
    <row r="3621" spans="1:5" s="293" customFormat="1" x14ac:dyDescent="0.3">
      <c r="A3621" s="338" t="s">
        <v>15507</v>
      </c>
      <c r="B3621" s="339" t="s">
        <v>15508</v>
      </c>
      <c r="C3621" s="312" t="s">
        <v>9</v>
      </c>
      <c r="D3621" s="340">
        <v>6.69</v>
      </c>
      <c r="E3621" s="293">
        <f t="shared" si="5"/>
        <v>9</v>
      </c>
    </row>
    <row r="3622" spans="1:5" s="293" customFormat="1" x14ac:dyDescent="0.3">
      <c r="A3622" s="338" t="s">
        <v>15509</v>
      </c>
      <c r="B3622" s="339" t="s">
        <v>15510</v>
      </c>
      <c r="C3622" s="312" t="s">
        <v>9</v>
      </c>
      <c r="D3622" s="340">
        <v>10.29</v>
      </c>
      <c r="E3622" s="293">
        <f t="shared" si="5"/>
        <v>9</v>
      </c>
    </row>
    <row r="3623" spans="1:5" s="293" customFormat="1" x14ac:dyDescent="0.3">
      <c r="A3623" s="338" t="s">
        <v>15511</v>
      </c>
      <c r="B3623" s="339" t="s">
        <v>15512</v>
      </c>
      <c r="C3623" s="312" t="s">
        <v>9</v>
      </c>
      <c r="D3623" s="340">
        <v>19.55</v>
      </c>
      <c r="E3623" s="293">
        <f t="shared" si="5"/>
        <v>9</v>
      </c>
    </row>
    <row r="3624" spans="1:5" s="293" customFormat="1" x14ac:dyDescent="0.3">
      <c r="A3624" s="338" t="s">
        <v>15513</v>
      </c>
      <c r="B3624" s="339" t="s">
        <v>24238</v>
      </c>
      <c r="C3624" s="312"/>
      <c r="D3624" s="340"/>
      <c r="E3624" s="293">
        <f t="shared" si="5"/>
        <v>5</v>
      </c>
    </row>
    <row r="3625" spans="1:5" s="293" customFormat="1" x14ac:dyDescent="0.3">
      <c r="A3625" s="338" t="s">
        <v>15514</v>
      </c>
      <c r="B3625" s="339" t="s">
        <v>15515</v>
      </c>
      <c r="C3625" s="312" t="s">
        <v>9</v>
      </c>
      <c r="D3625" s="340">
        <v>81.97</v>
      </c>
      <c r="E3625" s="293">
        <f t="shared" si="5"/>
        <v>9</v>
      </c>
    </row>
    <row r="3626" spans="1:5" s="293" customFormat="1" x14ac:dyDescent="0.3">
      <c r="A3626" s="338" t="s">
        <v>15516</v>
      </c>
      <c r="B3626" s="339" t="s">
        <v>15517</v>
      </c>
      <c r="C3626" s="312" t="s">
        <v>9</v>
      </c>
      <c r="D3626" s="340">
        <v>65.06</v>
      </c>
      <c r="E3626" s="293">
        <f t="shared" si="5"/>
        <v>9</v>
      </c>
    </row>
    <row r="3627" spans="1:5" s="293" customFormat="1" x14ac:dyDescent="0.3">
      <c r="A3627" s="338" t="s">
        <v>15518</v>
      </c>
      <c r="B3627" s="339" t="s">
        <v>24239</v>
      </c>
      <c r="C3627" s="312"/>
      <c r="D3627" s="340"/>
      <c r="E3627" s="293">
        <f t="shared" si="5"/>
        <v>5</v>
      </c>
    </row>
    <row r="3628" spans="1:5" s="293" customFormat="1" x14ac:dyDescent="0.3">
      <c r="A3628" s="338" t="s">
        <v>15519</v>
      </c>
      <c r="B3628" s="339" t="s">
        <v>15520</v>
      </c>
      <c r="C3628" s="312" t="s">
        <v>8</v>
      </c>
      <c r="D3628" s="340">
        <v>5.29</v>
      </c>
      <c r="E3628" s="293">
        <f t="shared" si="5"/>
        <v>9</v>
      </c>
    </row>
    <row r="3629" spans="1:5" s="293" customFormat="1" x14ac:dyDescent="0.3">
      <c r="A3629" s="338" t="s">
        <v>15521</v>
      </c>
      <c r="B3629" s="339" t="s">
        <v>15522</v>
      </c>
      <c r="C3629" s="312" t="s">
        <v>8</v>
      </c>
      <c r="D3629" s="340">
        <v>0.88</v>
      </c>
      <c r="E3629" s="293">
        <f t="shared" si="5"/>
        <v>9</v>
      </c>
    </row>
    <row r="3630" spans="1:5" s="293" customFormat="1" x14ac:dyDescent="0.3">
      <c r="A3630" s="338" t="s">
        <v>15523</v>
      </c>
      <c r="B3630" s="339" t="s">
        <v>24240</v>
      </c>
      <c r="C3630" s="312"/>
      <c r="D3630" s="340"/>
      <c r="E3630" s="293">
        <f t="shared" si="5"/>
        <v>5</v>
      </c>
    </row>
    <row r="3631" spans="1:5" s="293" customFormat="1" x14ac:dyDescent="0.3">
      <c r="A3631" s="338" t="s">
        <v>15524</v>
      </c>
      <c r="B3631" s="339" t="s">
        <v>15525</v>
      </c>
      <c r="C3631" s="312" t="s">
        <v>8</v>
      </c>
      <c r="D3631" s="340">
        <v>12.87</v>
      </c>
      <c r="E3631" s="293">
        <f t="shared" si="5"/>
        <v>9</v>
      </c>
    </row>
    <row r="3632" spans="1:5" s="293" customFormat="1" x14ac:dyDescent="0.3">
      <c r="A3632" s="338" t="s">
        <v>15526</v>
      </c>
      <c r="B3632" s="339" t="s">
        <v>15527</v>
      </c>
      <c r="C3632" s="312" t="s">
        <v>8</v>
      </c>
      <c r="D3632" s="340">
        <v>39.119999999999997</v>
      </c>
      <c r="E3632" s="293">
        <f t="shared" si="5"/>
        <v>9</v>
      </c>
    </row>
    <row r="3633" spans="1:5" s="293" customFormat="1" x14ac:dyDescent="0.3">
      <c r="A3633" s="338" t="s">
        <v>15528</v>
      </c>
      <c r="B3633" s="339" t="s">
        <v>24241</v>
      </c>
      <c r="C3633" s="312"/>
      <c r="D3633" s="340"/>
      <c r="E3633" s="293">
        <f t="shared" si="5"/>
        <v>5</v>
      </c>
    </row>
    <row r="3634" spans="1:5" s="293" customFormat="1" x14ac:dyDescent="0.3">
      <c r="A3634" s="338" t="s">
        <v>15529</v>
      </c>
      <c r="B3634" s="339" t="s">
        <v>15530</v>
      </c>
      <c r="C3634" s="312" t="s">
        <v>9</v>
      </c>
      <c r="D3634" s="340">
        <v>17.350000000000001</v>
      </c>
      <c r="E3634" s="293">
        <f t="shared" si="5"/>
        <v>9</v>
      </c>
    </row>
    <row r="3635" spans="1:5" s="293" customFormat="1" x14ac:dyDescent="0.3">
      <c r="A3635" s="338" t="s">
        <v>15531</v>
      </c>
      <c r="B3635" s="339" t="s">
        <v>15532</v>
      </c>
      <c r="C3635" s="312" t="s">
        <v>9</v>
      </c>
      <c r="D3635" s="340">
        <v>65.06</v>
      </c>
      <c r="E3635" s="293">
        <f t="shared" si="5"/>
        <v>9</v>
      </c>
    </row>
    <row r="3636" spans="1:5" s="293" customFormat="1" x14ac:dyDescent="0.3">
      <c r="A3636" s="338" t="s">
        <v>15533</v>
      </c>
      <c r="B3636" s="339" t="s">
        <v>15534</v>
      </c>
      <c r="C3636" s="312" t="s">
        <v>9</v>
      </c>
      <c r="D3636" s="340">
        <v>21.69</v>
      </c>
      <c r="E3636" s="293">
        <f t="shared" si="5"/>
        <v>9</v>
      </c>
    </row>
    <row r="3637" spans="1:5" s="293" customFormat="1" x14ac:dyDescent="0.3">
      <c r="A3637" s="338" t="s">
        <v>15535</v>
      </c>
      <c r="B3637" s="339" t="s">
        <v>15536</v>
      </c>
      <c r="C3637" s="312" t="s">
        <v>16</v>
      </c>
      <c r="D3637" s="340">
        <v>17.350000000000001</v>
      </c>
      <c r="E3637" s="293">
        <f t="shared" si="5"/>
        <v>9</v>
      </c>
    </row>
    <row r="3638" spans="1:5" s="293" customFormat="1" x14ac:dyDescent="0.3">
      <c r="A3638" s="338" t="s">
        <v>15537</v>
      </c>
      <c r="B3638" s="339" t="s">
        <v>15538</v>
      </c>
      <c r="C3638" s="312" t="s">
        <v>9</v>
      </c>
      <c r="D3638" s="340">
        <v>6.51</v>
      </c>
      <c r="E3638" s="293">
        <f t="shared" si="5"/>
        <v>9</v>
      </c>
    </row>
    <row r="3639" spans="1:5" s="293" customFormat="1" x14ac:dyDescent="0.3">
      <c r="A3639" s="338" t="s">
        <v>15539</v>
      </c>
      <c r="B3639" s="339" t="s">
        <v>24242</v>
      </c>
      <c r="C3639" s="312" t="s">
        <v>9</v>
      </c>
      <c r="D3639" s="340">
        <v>6.51</v>
      </c>
      <c r="E3639" s="293">
        <f t="shared" si="5"/>
        <v>9</v>
      </c>
    </row>
    <row r="3640" spans="1:5" s="293" customFormat="1" x14ac:dyDescent="0.3">
      <c r="A3640" s="338" t="s">
        <v>15540</v>
      </c>
      <c r="B3640" s="339" t="s">
        <v>15541</v>
      </c>
      <c r="C3640" s="312" t="s">
        <v>9</v>
      </c>
      <c r="D3640" s="340">
        <v>43.37</v>
      </c>
      <c r="E3640" s="293">
        <f t="shared" si="5"/>
        <v>9</v>
      </c>
    </row>
    <row r="3641" spans="1:5" s="293" customFormat="1" x14ac:dyDescent="0.3">
      <c r="A3641" s="338" t="s">
        <v>15542</v>
      </c>
      <c r="B3641" s="339" t="s">
        <v>15543</v>
      </c>
      <c r="C3641" s="312" t="s">
        <v>9</v>
      </c>
      <c r="D3641" s="340">
        <v>21.69</v>
      </c>
      <c r="E3641" s="293">
        <f t="shared" si="5"/>
        <v>9</v>
      </c>
    </row>
    <row r="3642" spans="1:5" s="293" customFormat="1" x14ac:dyDescent="0.3">
      <c r="A3642" s="338" t="s">
        <v>15544</v>
      </c>
      <c r="B3642" s="339" t="s">
        <v>15545</v>
      </c>
      <c r="C3642" s="312" t="s">
        <v>9</v>
      </c>
      <c r="D3642" s="340">
        <v>19.52</v>
      </c>
      <c r="E3642" s="293">
        <f t="shared" si="5"/>
        <v>9</v>
      </c>
    </row>
    <row r="3643" spans="1:5" s="293" customFormat="1" x14ac:dyDescent="0.3">
      <c r="A3643" s="338" t="s">
        <v>15546</v>
      </c>
      <c r="B3643" s="339" t="s">
        <v>15547</v>
      </c>
      <c r="C3643" s="312" t="s">
        <v>9</v>
      </c>
      <c r="D3643" s="340">
        <v>17.350000000000001</v>
      </c>
      <c r="E3643" s="293">
        <f t="shared" si="5"/>
        <v>9</v>
      </c>
    </row>
    <row r="3644" spans="1:5" s="293" customFormat="1" x14ac:dyDescent="0.3">
      <c r="A3644" s="338" t="s">
        <v>15548</v>
      </c>
      <c r="B3644" s="339" t="s">
        <v>15549</v>
      </c>
      <c r="C3644" s="312" t="s">
        <v>9</v>
      </c>
      <c r="D3644" s="340">
        <v>17.350000000000001</v>
      </c>
      <c r="E3644" s="293">
        <f t="shared" si="5"/>
        <v>9</v>
      </c>
    </row>
    <row r="3645" spans="1:5" s="293" customFormat="1" x14ac:dyDescent="0.3">
      <c r="A3645" s="338" t="s">
        <v>15550</v>
      </c>
      <c r="B3645" s="339" t="s">
        <v>15551</v>
      </c>
      <c r="C3645" s="312" t="s">
        <v>9</v>
      </c>
      <c r="D3645" s="340">
        <v>13.01</v>
      </c>
      <c r="E3645" s="293">
        <f t="shared" si="5"/>
        <v>9</v>
      </c>
    </row>
    <row r="3646" spans="1:5" s="293" customFormat="1" x14ac:dyDescent="0.3">
      <c r="A3646" s="338" t="s">
        <v>15552</v>
      </c>
      <c r="B3646" s="339" t="s">
        <v>24243</v>
      </c>
      <c r="C3646" s="312"/>
      <c r="D3646" s="340"/>
      <c r="E3646" s="293">
        <f t="shared" si="5"/>
        <v>5</v>
      </c>
    </row>
    <row r="3647" spans="1:5" s="293" customFormat="1" x14ac:dyDescent="0.3">
      <c r="A3647" s="338" t="s">
        <v>15553</v>
      </c>
      <c r="B3647" s="339" t="s">
        <v>15554</v>
      </c>
      <c r="C3647" s="312" t="s">
        <v>9</v>
      </c>
      <c r="D3647" s="340">
        <v>10.84</v>
      </c>
      <c r="E3647" s="293">
        <f t="shared" si="5"/>
        <v>9</v>
      </c>
    </row>
    <row r="3648" spans="1:5" s="293" customFormat="1" x14ac:dyDescent="0.3">
      <c r="A3648" s="338" t="s">
        <v>15555</v>
      </c>
      <c r="B3648" s="339" t="s">
        <v>15556</v>
      </c>
      <c r="C3648" s="312" t="s">
        <v>16</v>
      </c>
      <c r="D3648" s="340">
        <v>15.18</v>
      </c>
      <c r="E3648" s="293">
        <f t="shared" si="5"/>
        <v>9</v>
      </c>
    </row>
    <row r="3649" spans="1:5" s="293" customFormat="1" x14ac:dyDescent="0.3">
      <c r="A3649" s="338" t="s">
        <v>15557</v>
      </c>
      <c r="B3649" s="339" t="s">
        <v>15558</v>
      </c>
      <c r="C3649" s="312" t="s">
        <v>9</v>
      </c>
      <c r="D3649" s="340">
        <v>216.85</v>
      </c>
      <c r="E3649" s="293">
        <f t="shared" si="5"/>
        <v>9</v>
      </c>
    </row>
    <row r="3650" spans="1:5" s="293" customFormat="1" x14ac:dyDescent="0.3">
      <c r="A3650" s="338" t="s">
        <v>15559</v>
      </c>
      <c r="B3650" s="339" t="s">
        <v>15560</v>
      </c>
      <c r="C3650" s="312" t="s">
        <v>9</v>
      </c>
      <c r="D3650" s="340">
        <v>173.48</v>
      </c>
      <c r="E3650" s="293">
        <f t="shared" si="5"/>
        <v>9</v>
      </c>
    </row>
    <row r="3651" spans="1:5" s="293" customFormat="1" x14ac:dyDescent="0.3">
      <c r="A3651" s="338" t="s">
        <v>15561</v>
      </c>
      <c r="B3651" s="339" t="s">
        <v>15562</v>
      </c>
      <c r="C3651" s="312" t="s">
        <v>9</v>
      </c>
      <c r="D3651" s="340">
        <v>86.74</v>
      </c>
      <c r="E3651" s="293">
        <f t="shared" si="5"/>
        <v>9</v>
      </c>
    </row>
    <row r="3652" spans="1:5" s="293" customFormat="1" x14ac:dyDescent="0.3">
      <c r="A3652" s="338" t="s">
        <v>15563</v>
      </c>
      <c r="B3652" s="339" t="s">
        <v>15564</v>
      </c>
      <c r="C3652" s="312" t="s">
        <v>9</v>
      </c>
      <c r="D3652" s="340">
        <v>48.15</v>
      </c>
      <c r="E3652" s="293">
        <f t="shared" si="5"/>
        <v>9</v>
      </c>
    </row>
    <row r="3653" spans="1:5" s="293" customFormat="1" x14ac:dyDescent="0.3">
      <c r="A3653" s="338" t="s">
        <v>15565</v>
      </c>
      <c r="B3653" s="339" t="s">
        <v>15566</v>
      </c>
      <c r="C3653" s="312" t="s">
        <v>9</v>
      </c>
      <c r="D3653" s="340">
        <v>6.43</v>
      </c>
      <c r="E3653" s="293">
        <f t="shared" si="5"/>
        <v>9</v>
      </c>
    </row>
    <row r="3654" spans="1:5" s="293" customFormat="1" x14ac:dyDescent="0.3">
      <c r="A3654" s="338" t="s">
        <v>15567</v>
      </c>
      <c r="B3654" s="339" t="s">
        <v>15568</v>
      </c>
      <c r="C3654" s="312" t="s">
        <v>9</v>
      </c>
      <c r="D3654" s="340">
        <v>7.72</v>
      </c>
      <c r="E3654" s="293">
        <f t="shared" si="5"/>
        <v>9</v>
      </c>
    </row>
    <row r="3655" spans="1:5" s="293" customFormat="1" x14ac:dyDescent="0.3">
      <c r="A3655" s="338" t="s">
        <v>15569</v>
      </c>
      <c r="B3655" s="339" t="s">
        <v>15570</v>
      </c>
      <c r="C3655" s="312" t="s">
        <v>9</v>
      </c>
      <c r="D3655" s="340">
        <v>48.15</v>
      </c>
      <c r="E3655" s="293">
        <f t="shared" si="5"/>
        <v>9</v>
      </c>
    </row>
    <row r="3656" spans="1:5" s="293" customFormat="1" x14ac:dyDescent="0.3">
      <c r="A3656" s="338" t="s">
        <v>15571</v>
      </c>
      <c r="B3656" s="339" t="s">
        <v>15572</v>
      </c>
      <c r="C3656" s="312" t="s">
        <v>16</v>
      </c>
      <c r="D3656" s="340">
        <v>10.84</v>
      </c>
      <c r="E3656" s="293">
        <f t="shared" si="5"/>
        <v>9</v>
      </c>
    </row>
    <row r="3657" spans="1:5" s="293" customFormat="1" x14ac:dyDescent="0.3">
      <c r="A3657" s="338" t="s">
        <v>15573</v>
      </c>
      <c r="B3657" s="339" t="s">
        <v>15574</v>
      </c>
      <c r="C3657" s="312" t="s">
        <v>9</v>
      </c>
      <c r="D3657" s="340">
        <v>21.69</v>
      </c>
      <c r="E3657" s="293">
        <f t="shared" si="5"/>
        <v>9</v>
      </c>
    </row>
    <row r="3658" spans="1:5" s="293" customFormat="1" x14ac:dyDescent="0.3">
      <c r="A3658" s="338" t="s">
        <v>15575</v>
      </c>
      <c r="B3658" s="339" t="s">
        <v>15576</v>
      </c>
      <c r="C3658" s="312" t="s">
        <v>9</v>
      </c>
      <c r="D3658" s="340">
        <v>17.350000000000001</v>
      </c>
      <c r="E3658" s="293">
        <f t="shared" si="5"/>
        <v>9</v>
      </c>
    </row>
    <row r="3659" spans="1:5" s="293" customFormat="1" x14ac:dyDescent="0.3">
      <c r="A3659" s="338" t="s">
        <v>15577</v>
      </c>
      <c r="B3659" s="339" t="s">
        <v>15578</v>
      </c>
      <c r="C3659" s="312" t="s">
        <v>9</v>
      </c>
      <c r="D3659" s="340">
        <v>26.02</v>
      </c>
      <c r="E3659" s="293">
        <f t="shared" si="5"/>
        <v>9</v>
      </c>
    </row>
    <row r="3660" spans="1:5" s="293" customFormat="1" x14ac:dyDescent="0.3">
      <c r="A3660" s="338" t="s">
        <v>15579</v>
      </c>
      <c r="B3660" s="339" t="s">
        <v>15580</v>
      </c>
      <c r="C3660" s="312" t="s">
        <v>9</v>
      </c>
      <c r="D3660" s="340">
        <v>21.69</v>
      </c>
      <c r="E3660" s="293">
        <f t="shared" si="5"/>
        <v>9</v>
      </c>
    </row>
    <row r="3661" spans="1:5" s="293" customFormat="1" x14ac:dyDescent="0.3">
      <c r="A3661" s="338" t="s">
        <v>15581</v>
      </c>
      <c r="B3661" s="339" t="s">
        <v>15582</v>
      </c>
      <c r="C3661" s="312" t="s">
        <v>9</v>
      </c>
      <c r="D3661" s="340">
        <v>43.37</v>
      </c>
      <c r="E3661" s="293">
        <f t="shared" si="5"/>
        <v>9</v>
      </c>
    </row>
    <row r="3662" spans="1:5" s="293" customFormat="1" x14ac:dyDescent="0.3">
      <c r="A3662" s="338" t="s">
        <v>15583</v>
      </c>
      <c r="B3662" s="339" t="s">
        <v>15584</v>
      </c>
      <c r="C3662" s="312" t="s">
        <v>9</v>
      </c>
      <c r="D3662" s="340">
        <v>65.06</v>
      </c>
      <c r="E3662" s="293">
        <f t="shared" si="5"/>
        <v>9</v>
      </c>
    </row>
    <row r="3663" spans="1:5" s="293" customFormat="1" x14ac:dyDescent="0.3">
      <c r="A3663" s="338" t="s">
        <v>15585</v>
      </c>
      <c r="B3663" s="339" t="s">
        <v>15586</v>
      </c>
      <c r="C3663" s="312" t="s">
        <v>9</v>
      </c>
      <c r="D3663" s="340">
        <v>122.02</v>
      </c>
      <c r="E3663" s="293">
        <f t="shared" si="5"/>
        <v>9</v>
      </c>
    </row>
    <row r="3664" spans="1:5" s="293" customFormat="1" x14ac:dyDescent="0.3">
      <c r="A3664" s="338" t="s">
        <v>15587</v>
      </c>
      <c r="B3664" s="339" t="s">
        <v>15588</v>
      </c>
      <c r="C3664" s="312" t="s">
        <v>9</v>
      </c>
      <c r="D3664" s="340">
        <v>32.53</v>
      </c>
      <c r="E3664" s="293">
        <f t="shared" si="5"/>
        <v>9</v>
      </c>
    </row>
    <row r="3665" spans="1:5" s="293" customFormat="1" x14ac:dyDescent="0.3">
      <c r="A3665" s="338" t="s">
        <v>15589</v>
      </c>
      <c r="B3665" s="339" t="s">
        <v>15590</v>
      </c>
      <c r="C3665" s="312" t="s">
        <v>9</v>
      </c>
      <c r="D3665" s="340">
        <v>8.82</v>
      </c>
      <c r="E3665" s="293">
        <f t="shared" si="5"/>
        <v>9</v>
      </c>
    </row>
    <row r="3666" spans="1:5" s="293" customFormat="1" x14ac:dyDescent="0.3">
      <c r="A3666" s="338" t="s">
        <v>15591</v>
      </c>
      <c r="B3666" s="339" t="s">
        <v>15592</v>
      </c>
      <c r="C3666" s="312" t="s">
        <v>9</v>
      </c>
      <c r="D3666" s="340">
        <v>17.28</v>
      </c>
      <c r="E3666" s="293">
        <f t="shared" si="5"/>
        <v>9</v>
      </c>
    </row>
    <row r="3667" spans="1:5" s="293" customFormat="1" x14ac:dyDescent="0.3">
      <c r="A3667" s="338" t="s">
        <v>15593</v>
      </c>
      <c r="B3667" s="339" t="s">
        <v>15594</v>
      </c>
      <c r="C3667" s="312" t="s">
        <v>16</v>
      </c>
      <c r="D3667" s="340">
        <v>5.21</v>
      </c>
      <c r="E3667" s="293">
        <f t="shared" si="5"/>
        <v>9</v>
      </c>
    </row>
    <row r="3668" spans="1:5" s="293" customFormat="1" x14ac:dyDescent="0.3">
      <c r="A3668" s="338" t="s">
        <v>15595</v>
      </c>
      <c r="B3668" s="339" t="s">
        <v>15596</v>
      </c>
      <c r="C3668" s="312" t="s">
        <v>16</v>
      </c>
      <c r="D3668" s="340">
        <v>2.6</v>
      </c>
      <c r="E3668" s="293">
        <f t="shared" ref="E3668:E3731" si="6">LEN(A3668)</f>
        <v>9</v>
      </c>
    </row>
    <row r="3669" spans="1:5" s="293" customFormat="1" x14ac:dyDescent="0.3">
      <c r="A3669" s="338" t="s">
        <v>15597</v>
      </c>
      <c r="B3669" s="339" t="s">
        <v>15598</v>
      </c>
      <c r="C3669" s="312" t="s">
        <v>16</v>
      </c>
      <c r="D3669" s="340">
        <v>4.33</v>
      </c>
      <c r="E3669" s="293">
        <f t="shared" si="6"/>
        <v>9</v>
      </c>
    </row>
    <row r="3670" spans="1:5" s="293" customFormat="1" x14ac:dyDescent="0.3">
      <c r="A3670" s="338" t="s">
        <v>15599</v>
      </c>
      <c r="B3670" s="339" t="s">
        <v>15600</v>
      </c>
      <c r="C3670" s="312" t="s">
        <v>16</v>
      </c>
      <c r="D3670" s="340">
        <v>2.17</v>
      </c>
      <c r="E3670" s="293">
        <f t="shared" si="6"/>
        <v>9</v>
      </c>
    </row>
    <row r="3671" spans="1:5" s="293" customFormat="1" x14ac:dyDescent="0.3">
      <c r="A3671" s="338" t="s">
        <v>15601</v>
      </c>
      <c r="B3671" s="339" t="s">
        <v>15602</v>
      </c>
      <c r="C3671" s="312" t="s">
        <v>16</v>
      </c>
      <c r="D3671" s="340">
        <v>30.51</v>
      </c>
      <c r="E3671" s="293">
        <f t="shared" si="6"/>
        <v>9</v>
      </c>
    </row>
    <row r="3672" spans="1:5" s="293" customFormat="1" x14ac:dyDescent="0.3">
      <c r="A3672" s="338" t="s">
        <v>15603</v>
      </c>
      <c r="B3672" s="339" t="s">
        <v>15604</v>
      </c>
      <c r="C3672" s="312" t="s">
        <v>16</v>
      </c>
      <c r="D3672" s="340">
        <v>8.68</v>
      </c>
      <c r="E3672" s="293">
        <f t="shared" si="6"/>
        <v>9</v>
      </c>
    </row>
    <row r="3673" spans="1:5" s="293" customFormat="1" x14ac:dyDescent="0.3">
      <c r="A3673" s="338" t="s">
        <v>15605</v>
      </c>
      <c r="B3673" s="339" t="s">
        <v>15606</v>
      </c>
      <c r="C3673" s="312" t="s">
        <v>9</v>
      </c>
      <c r="D3673" s="340">
        <v>43.37</v>
      </c>
      <c r="E3673" s="293">
        <f t="shared" si="6"/>
        <v>9</v>
      </c>
    </row>
    <row r="3674" spans="1:5" s="293" customFormat="1" x14ac:dyDescent="0.3">
      <c r="A3674" s="338" t="s">
        <v>15607</v>
      </c>
      <c r="B3674" s="339" t="s">
        <v>15608</v>
      </c>
      <c r="C3674" s="312" t="s">
        <v>9</v>
      </c>
      <c r="D3674" s="340">
        <v>8.68</v>
      </c>
      <c r="E3674" s="293">
        <f t="shared" si="6"/>
        <v>9</v>
      </c>
    </row>
    <row r="3675" spans="1:5" s="293" customFormat="1" x14ac:dyDescent="0.3">
      <c r="A3675" s="338" t="s">
        <v>15609</v>
      </c>
      <c r="B3675" s="339" t="s">
        <v>15610</v>
      </c>
      <c r="C3675" s="312" t="s">
        <v>9</v>
      </c>
      <c r="D3675" s="340">
        <v>65.06</v>
      </c>
      <c r="E3675" s="293">
        <f t="shared" si="6"/>
        <v>9</v>
      </c>
    </row>
    <row r="3676" spans="1:5" s="293" customFormat="1" x14ac:dyDescent="0.3">
      <c r="A3676" s="338" t="s">
        <v>15611</v>
      </c>
      <c r="B3676" s="339" t="s">
        <v>15612</v>
      </c>
      <c r="C3676" s="312" t="s">
        <v>9</v>
      </c>
      <c r="D3676" s="340">
        <v>91.52</v>
      </c>
      <c r="E3676" s="293">
        <f t="shared" si="6"/>
        <v>9</v>
      </c>
    </row>
    <row r="3677" spans="1:5" s="293" customFormat="1" x14ac:dyDescent="0.3">
      <c r="A3677" s="338" t="s">
        <v>15613</v>
      </c>
      <c r="B3677" s="339" t="s">
        <v>24244</v>
      </c>
      <c r="C3677" s="312"/>
      <c r="D3677" s="340"/>
      <c r="E3677" s="293">
        <f t="shared" si="6"/>
        <v>5</v>
      </c>
    </row>
    <row r="3678" spans="1:5" s="293" customFormat="1" x14ac:dyDescent="0.3">
      <c r="A3678" s="338" t="s">
        <v>15614</v>
      </c>
      <c r="B3678" s="339" t="s">
        <v>15615</v>
      </c>
      <c r="C3678" s="312" t="s">
        <v>9</v>
      </c>
      <c r="D3678" s="340">
        <v>178.55</v>
      </c>
      <c r="E3678" s="293">
        <f t="shared" si="6"/>
        <v>9</v>
      </c>
    </row>
    <row r="3679" spans="1:5" s="293" customFormat="1" x14ac:dyDescent="0.3">
      <c r="A3679" s="338" t="s">
        <v>15616</v>
      </c>
      <c r="B3679" s="339" t="s">
        <v>15617</v>
      </c>
      <c r="C3679" s="312" t="s">
        <v>9</v>
      </c>
      <c r="D3679" s="340">
        <v>43.37</v>
      </c>
      <c r="E3679" s="293">
        <f t="shared" si="6"/>
        <v>9</v>
      </c>
    </row>
    <row r="3680" spans="1:5" s="293" customFormat="1" x14ac:dyDescent="0.3">
      <c r="A3680" s="338" t="s">
        <v>15618</v>
      </c>
      <c r="B3680" s="339" t="s">
        <v>15619</v>
      </c>
      <c r="C3680" s="312" t="s">
        <v>9</v>
      </c>
      <c r="D3680" s="340">
        <v>10.84</v>
      </c>
      <c r="E3680" s="293">
        <f t="shared" si="6"/>
        <v>9</v>
      </c>
    </row>
    <row r="3681" spans="1:5" s="293" customFormat="1" x14ac:dyDescent="0.3">
      <c r="A3681" s="338" t="s">
        <v>15620</v>
      </c>
      <c r="B3681" s="339" t="s">
        <v>15621</v>
      </c>
      <c r="C3681" s="312" t="s">
        <v>8</v>
      </c>
      <c r="D3681" s="340">
        <v>43.37</v>
      </c>
      <c r="E3681" s="293">
        <f t="shared" si="6"/>
        <v>9</v>
      </c>
    </row>
    <row r="3682" spans="1:5" s="293" customFormat="1" x14ac:dyDescent="0.3">
      <c r="A3682" s="338" t="s">
        <v>15622</v>
      </c>
      <c r="B3682" s="339" t="s">
        <v>15623</v>
      </c>
      <c r="C3682" s="312" t="s">
        <v>9</v>
      </c>
      <c r="D3682" s="340">
        <v>8.68</v>
      </c>
      <c r="E3682" s="293">
        <f t="shared" si="6"/>
        <v>9</v>
      </c>
    </row>
    <row r="3683" spans="1:5" s="293" customFormat="1" x14ac:dyDescent="0.3">
      <c r="A3683" s="338" t="s">
        <v>15624</v>
      </c>
      <c r="B3683" s="339" t="s">
        <v>15625</v>
      </c>
      <c r="C3683" s="312" t="s">
        <v>9</v>
      </c>
      <c r="D3683" s="340">
        <v>17.350000000000001</v>
      </c>
      <c r="E3683" s="293">
        <f t="shared" si="6"/>
        <v>9</v>
      </c>
    </row>
    <row r="3684" spans="1:5" s="293" customFormat="1" x14ac:dyDescent="0.3">
      <c r="A3684" s="338" t="s">
        <v>15626</v>
      </c>
      <c r="B3684" s="339" t="s">
        <v>15627</v>
      </c>
      <c r="C3684" s="312" t="s">
        <v>9</v>
      </c>
      <c r="D3684" s="340">
        <v>4.33</v>
      </c>
      <c r="E3684" s="293">
        <f t="shared" si="6"/>
        <v>9</v>
      </c>
    </row>
    <row r="3685" spans="1:5" s="293" customFormat="1" x14ac:dyDescent="0.3">
      <c r="A3685" s="338" t="s">
        <v>15628</v>
      </c>
      <c r="B3685" s="339" t="s">
        <v>15629</v>
      </c>
      <c r="C3685" s="312" t="s">
        <v>9</v>
      </c>
      <c r="D3685" s="340">
        <v>6.51</v>
      </c>
      <c r="E3685" s="293">
        <f t="shared" si="6"/>
        <v>9</v>
      </c>
    </row>
    <row r="3686" spans="1:5" s="293" customFormat="1" x14ac:dyDescent="0.3">
      <c r="A3686" s="338" t="s">
        <v>15630</v>
      </c>
      <c r="B3686" s="339" t="s">
        <v>15631</v>
      </c>
      <c r="C3686" s="312" t="s">
        <v>9</v>
      </c>
      <c r="D3686" s="340">
        <v>10.84</v>
      </c>
      <c r="E3686" s="293">
        <f t="shared" si="6"/>
        <v>9</v>
      </c>
    </row>
    <row r="3687" spans="1:5" s="293" customFormat="1" x14ac:dyDescent="0.3">
      <c r="A3687" s="338" t="s">
        <v>15632</v>
      </c>
      <c r="B3687" s="339" t="s">
        <v>15633</v>
      </c>
      <c r="C3687" s="312" t="s">
        <v>9</v>
      </c>
      <c r="D3687" s="340">
        <v>10.84</v>
      </c>
      <c r="E3687" s="293">
        <f t="shared" si="6"/>
        <v>9</v>
      </c>
    </row>
    <row r="3688" spans="1:5" s="293" customFormat="1" x14ac:dyDescent="0.3">
      <c r="A3688" s="338" t="s">
        <v>15634</v>
      </c>
      <c r="B3688" s="339" t="s">
        <v>24245</v>
      </c>
      <c r="C3688" s="312"/>
      <c r="D3688" s="340"/>
      <c r="E3688" s="293">
        <f t="shared" si="6"/>
        <v>5</v>
      </c>
    </row>
    <row r="3689" spans="1:5" s="293" customFormat="1" ht="28.8" x14ac:dyDescent="0.3">
      <c r="A3689" s="338" t="s">
        <v>15635</v>
      </c>
      <c r="B3689" s="339" t="s">
        <v>15636</v>
      </c>
      <c r="C3689" s="312" t="s">
        <v>9</v>
      </c>
      <c r="D3689" s="340">
        <v>30.51</v>
      </c>
      <c r="E3689" s="293">
        <f t="shared" si="6"/>
        <v>9</v>
      </c>
    </row>
    <row r="3690" spans="1:5" s="293" customFormat="1" x14ac:dyDescent="0.3">
      <c r="A3690" s="338" t="s">
        <v>15637</v>
      </c>
      <c r="B3690" s="339" t="s">
        <v>15638</v>
      </c>
      <c r="C3690" s="312" t="s">
        <v>9</v>
      </c>
      <c r="D3690" s="340">
        <v>3.53</v>
      </c>
      <c r="E3690" s="293">
        <f t="shared" si="6"/>
        <v>9</v>
      </c>
    </row>
    <row r="3691" spans="1:5" s="293" customFormat="1" x14ac:dyDescent="0.3">
      <c r="A3691" s="338" t="s">
        <v>15639</v>
      </c>
      <c r="B3691" s="339" t="s">
        <v>15640</v>
      </c>
      <c r="C3691" s="312" t="s">
        <v>9</v>
      </c>
      <c r="D3691" s="340">
        <v>43.37</v>
      </c>
      <c r="E3691" s="293">
        <f t="shared" si="6"/>
        <v>9</v>
      </c>
    </row>
    <row r="3692" spans="1:5" s="293" customFormat="1" x14ac:dyDescent="0.3">
      <c r="A3692" s="338" t="s">
        <v>15641</v>
      </c>
      <c r="B3692" s="339" t="s">
        <v>15642</v>
      </c>
      <c r="C3692" s="312" t="s">
        <v>9</v>
      </c>
      <c r="D3692" s="340">
        <v>21.69</v>
      </c>
      <c r="E3692" s="293">
        <f t="shared" si="6"/>
        <v>9</v>
      </c>
    </row>
    <row r="3693" spans="1:5" s="293" customFormat="1" x14ac:dyDescent="0.3">
      <c r="A3693" s="338" t="s">
        <v>15643</v>
      </c>
      <c r="B3693" s="339" t="s">
        <v>15644</v>
      </c>
      <c r="C3693" s="312" t="s">
        <v>9</v>
      </c>
      <c r="D3693" s="340">
        <v>17.64</v>
      </c>
      <c r="E3693" s="293">
        <f t="shared" si="6"/>
        <v>9</v>
      </c>
    </row>
    <row r="3694" spans="1:5" s="293" customFormat="1" x14ac:dyDescent="0.3">
      <c r="A3694" s="338" t="s">
        <v>15645</v>
      </c>
      <c r="B3694" s="339" t="s">
        <v>15646</v>
      </c>
      <c r="C3694" s="312" t="s">
        <v>9</v>
      </c>
      <c r="D3694" s="340">
        <v>61.01</v>
      </c>
      <c r="E3694" s="293">
        <f t="shared" si="6"/>
        <v>9</v>
      </c>
    </row>
    <row r="3695" spans="1:5" s="293" customFormat="1" x14ac:dyDescent="0.3">
      <c r="A3695" s="338" t="s">
        <v>15647</v>
      </c>
      <c r="B3695" s="339" t="s">
        <v>24246</v>
      </c>
      <c r="C3695" s="312"/>
      <c r="D3695" s="340"/>
      <c r="E3695" s="293">
        <f t="shared" si="6"/>
        <v>5</v>
      </c>
    </row>
    <row r="3696" spans="1:5" s="293" customFormat="1" x14ac:dyDescent="0.3">
      <c r="A3696" s="338" t="s">
        <v>15648</v>
      </c>
      <c r="B3696" s="339" t="s">
        <v>15649</v>
      </c>
      <c r="C3696" s="312" t="s">
        <v>5</v>
      </c>
      <c r="D3696" s="340">
        <v>0.71</v>
      </c>
      <c r="E3696" s="293">
        <f t="shared" si="6"/>
        <v>9</v>
      </c>
    </row>
    <row r="3697" spans="1:5" s="293" customFormat="1" x14ac:dyDescent="0.3">
      <c r="A3697" s="338" t="s">
        <v>15650</v>
      </c>
      <c r="B3697" s="339" t="s">
        <v>15651</v>
      </c>
      <c r="C3697" s="312" t="s">
        <v>9</v>
      </c>
      <c r="D3697" s="340">
        <v>65.06</v>
      </c>
      <c r="E3697" s="293">
        <f t="shared" si="6"/>
        <v>9</v>
      </c>
    </row>
    <row r="3698" spans="1:5" s="293" customFormat="1" x14ac:dyDescent="0.3">
      <c r="A3698" s="338" t="s">
        <v>15652</v>
      </c>
      <c r="B3698" s="339" t="s">
        <v>15653</v>
      </c>
      <c r="C3698" s="312" t="s">
        <v>9</v>
      </c>
      <c r="D3698" s="340">
        <v>86.74</v>
      </c>
      <c r="E3698" s="293">
        <f t="shared" si="6"/>
        <v>9</v>
      </c>
    </row>
    <row r="3699" spans="1:5" s="293" customFormat="1" x14ac:dyDescent="0.3">
      <c r="A3699" s="338" t="s">
        <v>15654</v>
      </c>
      <c r="B3699" s="339" t="s">
        <v>15655</v>
      </c>
      <c r="C3699" s="312" t="s">
        <v>16</v>
      </c>
      <c r="D3699" s="340">
        <v>17.350000000000001</v>
      </c>
      <c r="E3699" s="293">
        <f t="shared" si="6"/>
        <v>9</v>
      </c>
    </row>
    <row r="3700" spans="1:5" s="293" customFormat="1" x14ac:dyDescent="0.3">
      <c r="A3700" s="338" t="s">
        <v>15656</v>
      </c>
      <c r="B3700" s="339" t="s">
        <v>15657</v>
      </c>
      <c r="C3700" s="312" t="s">
        <v>8</v>
      </c>
      <c r="D3700" s="340">
        <v>43.37</v>
      </c>
      <c r="E3700" s="293">
        <f t="shared" si="6"/>
        <v>9</v>
      </c>
    </row>
    <row r="3701" spans="1:5" s="293" customFormat="1" x14ac:dyDescent="0.3">
      <c r="A3701" s="338" t="s">
        <v>15658</v>
      </c>
      <c r="B3701" s="339" t="s">
        <v>15659</v>
      </c>
      <c r="C3701" s="312" t="s">
        <v>9</v>
      </c>
      <c r="D3701" s="340">
        <v>246.87</v>
      </c>
      <c r="E3701" s="293">
        <f t="shared" si="6"/>
        <v>9</v>
      </c>
    </row>
    <row r="3702" spans="1:5" s="293" customFormat="1" x14ac:dyDescent="0.3">
      <c r="A3702" s="338" t="s">
        <v>15660</v>
      </c>
      <c r="B3702" s="339" t="s">
        <v>15661</v>
      </c>
      <c r="C3702" s="312" t="s">
        <v>9</v>
      </c>
      <c r="D3702" s="340">
        <v>246.87</v>
      </c>
      <c r="E3702" s="293">
        <f t="shared" si="6"/>
        <v>9</v>
      </c>
    </row>
    <row r="3703" spans="1:5" s="293" customFormat="1" x14ac:dyDescent="0.3">
      <c r="A3703" s="338" t="s">
        <v>15662</v>
      </c>
      <c r="B3703" s="339" t="s">
        <v>15663</v>
      </c>
      <c r="C3703" s="312" t="s">
        <v>9</v>
      </c>
      <c r="D3703" s="340">
        <v>136.65</v>
      </c>
      <c r="E3703" s="293">
        <f t="shared" si="6"/>
        <v>9</v>
      </c>
    </row>
    <row r="3704" spans="1:5" s="293" customFormat="1" x14ac:dyDescent="0.3">
      <c r="A3704" s="338" t="s">
        <v>15664</v>
      </c>
      <c r="B3704" s="339" t="s">
        <v>15665</v>
      </c>
      <c r="C3704" s="312" t="s">
        <v>8</v>
      </c>
      <c r="D3704" s="340">
        <v>86.74</v>
      </c>
      <c r="E3704" s="293">
        <f t="shared" si="6"/>
        <v>9</v>
      </c>
    </row>
    <row r="3705" spans="1:5" s="293" customFormat="1" x14ac:dyDescent="0.3">
      <c r="A3705" s="338" t="s">
        <v>15666</v>
      </c>
      <c r="B3705" s="339" t="s">
        <v>15667</v>
      </c>
      <c r="C3705" s="312" t="s">
        <v>9</v>
      </c>
      <c r="D3705" s="340">
        <v>15.25</v>
      </c>
      <c r="E3705" s="293">
        <f t="shared" si="6"/>
        <v>9</v>
      </c>
    </row>
    <row r="3706" spans="1:5" s="293" customFormat="1" x14ac:dyDescent="0.3">
      <c r="A3706" s="338" t="s">
        <v>15668</v>
      </c>
      <c r="B3706" s="339" t="s">
        <v>15669</v>
      </c>
      <c r="C3706" s="312" t="s">
        <v>9</v>
      </c>
      <c r="D3706" s="340">
        <v>86.74</v>
      </c>
      <c r="E3706" s="293">
        <f t="shared" si="6"/>
        <v>9</v>
      </c>
    </row>
    <row r="3707" spans="1:5" s="293" customFormat="1" x14ac:dyDescent="0.3">
      <c r="A3707" s="338" t="s">
        <v>15670</v>
      </c>
      <c r="B3707" s="339" t="s">
        <v>15671</v>
      </c>
      <c r="C3707" s="312" t="s">
        <v>9</v>
      </c>
      <c r="D3707" s="340">
        <v>20.58</v>
      </c>
      <c r="E3707" s="293">
        <f t="shared" si="6"/>
        <v>9</v>
      </c>
    </row>
    <row r="3708" spans="1:5" s="293" customFormat="1" x14ac:dyDescent="0.3">
      <c r="A3708" s="338" t="s">
        <v>15672</v>
      </c>
      <c r="B3708" s="339" t="s">
        <v>15673</v>
      </c>
      <c r="C3708" s="312" t="s">
        <v>9</v>
      </c>
      <c r="D3708" s="340">
        <v>3.53</v>
      </c>
      <c r="E3708" s="293">
        <f t="shared" si="6"/>
        <v>9</v>
      </c>
    </row>
    <row r="3709" spans="1:5" s="293" customFormat="1" x14ac:dyDescent="0.3">
      <c r="A3709" s="338" t="s">
        <v>15674</v>
      </c>
      <c r="B3709" s="339" t="s">
        <v>15675</v>
      </c>
      <c r="C3709" s="312" t="s">
        <v>9</v>
      </c>
      <c r="D3709" s="340">
        <v>3.53</v>
      </c>
      <c r="E3709" s="293">
        <f t="shared" si="6"/>
        <v>9</v>
      </c>
    </row>
    <row r="3710" spans="1:5" s="293" customFormat="1" x14ac:dyDescent="0.3">
      <c r="A3710" s="338" t="s">
        <v>15676</v>
      </c>
      <c r="B3710" s="339" t="s">
        <v>15677</v>
      </c>
      <c r="C3710" s="312" t="s">
        <v>9</v>
      </c>
      <c r="D3710" s="340">
        <v>28.22</v>
      </c>
      <c r="E3710" s="293">
        <f t="shared" si="6"/>
        <v>9</v>
      </c>
    </row>
    <row r="3711" spans="1:5" s="293" customFormat="1" x14ac:dyDescent="0.3">
      <c r="A3711" s="338" t="s">
        <v>15678</v>
      </c>
      <c r="B3711" s="339" t="s">
        <v>24247</v>
      </c>
      <c r="C3711" s="312"/>
      <c r="D3711" s="340"/>
      <c r="E3711" s="293">
        <f t="shared" si="6"/>
        <v>5</v>
      </c>
    </row>
    <row r="3712" spans="1:5" s="293" customFormat="1" x14ac:dyDescent="0.3">
      <c r="A3712" s="338" t="s">
        <v>15679</v>
      </c>
      <c r="B3712" s="339" t="s">
        <v>15680</v>
      </c>
      <c r="C3712" s="312" t="s">
        <v>9</v>
      </c>
      <c r="D3712" s="340">
        <v>4.41</v>
      </c>
      <c r="E3712" s="293">
        <f t="shared" si="6"/>
        <v>9</v>
      </c>
    </row>
    <row r="3713" spans="1:5" s="293" customFormat="1" x14ac:dyDescent="0.3">
      <c r="A3713" s="338" t="s">
        <v>15681</v>
      </c>
      <c r="B3713" s="339" t="s">
        <v>15682</v>
      </c>
      <c r="C3713" s="312" t="s">
        <v>9</v>
      </c>
      <c r="D3713" s="340">
        <v>300.57</v>
      </c>
      <c r="E3713" s="293">
        <f t="shared" si="6"/>
        <v>9</v>
      </c>
    </row>
    <row r="3714" spans="1:5" s="293" customFormat="1" x14ac:dyDescent="0.3">
      <c r="A3714" s="338" t="s">
        <v>15683</v>
      </c>
      <c r="B3714" s="339" t="s">
        <v>15684</v>
      </c>
      <c r="C3714" s="312" t="s">
        <v>9</v>
      </c>
      <c r="D3714" s="340">
        <v>28.19</v>
      </c>
      <c r="E3714" s="293">
        <f t="shared" si="6"/>
        <v>9</v>
      </c>
    </row>
    <row r="3715" spans="1:5" s="293" customFormat="1" ht="28.8" x14ac:dyDescent="0.3">
      <c r="A3715" s="338" t="s">
        <v>15685</v>
      </c>
      <c r="B3715" s="339" t="s">
        <v>15686</v>
      </c>
      <c r="C3715" s="312" t="s">
        <v>9</v>
      </c>
      <c r="D3715" s="340">
        <v>596.66</v>
      </c>
      <c r="E3715" s="293">
        <f t="shared" si="6"/>
        <v>9</v>
      </c>
    </row>
    <row r="3716" spans="1:5" s="293" customFormat="1" ht="28.8" x14ac:dyDescent="0.3">
      <c r="A3716" s="338" t="s">
        <v>15687</v>
      </c>
      <c r="B3716" s="339" t="s">
        <v>15688</v>
      </c>
      <c r="C3716" s="312" t="s">
        <v>16</v>
      </c>
      <c r="D3716" s="340">
        <v>21.69</v>
      </c>
      <c r="E3716" s="293">
        <f t="shared" si="6"/>
        <v>9</v>
      </c>
    </row>
    <row r="3717" spans="1:5" s="293" customFormat="1" x14ac:dyDescent="0.3">
      <c r="A3717" s="338" t="s">
        <v>15689</v>
      </c>
      <c r="B3717" s="339" t="s">
        <v>15690</v>
      </c>
      <c r="C3717" s="312" t="s">
        <v>16</v>
      </c>
      <c r="D3717" s="340">
        <v>10.84</v>
      </c>
      <c r="E3717" s="293">
        <f t="shared" si="6"/>
        <v>9</v>
      </c>
    </row>
    <row r="3718" spans="1:5" s="293" customFormat="1" ht="28.8" x14ac:dyDescent="0.3">
      <c r="A3718" s="338" t="s">
        <v>15691</v>
      </c>
      <c r="B3718" s="339" t="s">
        <v>15692</v>
      </c>
      <c r="C3718" s="312" t="s">
        <v>16</v>
      </c>
      <c r="D3718" s="340">
        <v>43.37</v>
      </c>
      <c r="E3718" s="293">
        <f t="shared" si="6"/>
        <v>9</v>
      </c>
    </row>
    <row r="3719" spans="1:5" s="293" customFormat="1" x14ac:dyDescent="0.3">
      <c r="A3719" s="338" t="s">
        <v>15693</v>
      </c>
      <c r="B3719" s="339" t="s">
        <v>15694</v>
      </c>
      <c r="C3719" s="312" t="s">
        <v>16</v>
      </c>
      <c r="D3719" s="340">
        <v>21.69</v>
      </c>
      <c r="E3719" s="293">
        <f t="shared" si="6"/>
        <v>9</v>
      </c>
    </row>
    <row r="3720" spans="1:5" s="293" customFormat="1" x14ac:dyDescent="0.3">
      <c r="A3720" s="338" t="s">
        <v>15695</v>
      </c>
      <c r="B3720" s="339" t="s">
        <v>15696</v>
      </c>
      <c r="C3720" s="312" t="s">
        <v>16</v>
      </c>
      <c r="D3720" s="340">
        <v>8.68</v>
      </c>
      <c r="E3720" s="293">
        <f t="shared" si="6"/>
        <v>9</v>
      </c>
    </row>
    <row r="3721" spans="1:5" s="293" customFormat="1" x14ac:dyDescent="0.3">
      <c r="A3721" s="338" t="s">
        <v>15697</v>
      </c>
      <c r="B3721" s="339" t="s">
        <v>24248</v>
      </c>
      <c r="C3721" s="312"/>
      <c r="D3721" s="340"/>
      <c r="E3721" s="293">
        <f t="shared" si="6"/>
        <v>5</v>
      </c>
    </row>
    <row r="3722" spans="1:5" s="293" customFormat="1" x14ac:dyDescent="0.3">
      <c r="A3722" s="338" t="s">
        <v>15698</v>
      </c>
      <c r="B3722" s="339" t="s">
        <v>15699</v>
      </c>
      <c r="C3722" s="312" t="s">
        <v>16</v>
      </c>
      <c r="D3722" s="340">
        <v>4.0599999999999996</v>
      </c>
      <c r="E3722" s="293">
        <f t="shared" si="6"/>
        <v>9</v>
      </c>
    </row>
    <row r="3723" spans="1:5" s="293" customFormat="1" x14ac:dyDescent="0.3">
      <c r="A3723" s="338" t="s">
        <v>15700</v>
      </c>
      <c r="B3723" s="339" t="s">
        <v>15701</v>
      </c>
      <c r="C3723" s="312" t="s">
        <v>16</v>
      </c>
      <c r="D3723" s="340">
        <v>2.65</v>
      </c>
      <c r="E3723" s="293">
        <f t="shared" si="6"/>
        <v>9</v>
      </c>
    </row>
    <row r="3724" spans="1:5" s="293" customFormat="1" x14ac:dyDescent="0.3">
      <c r="A3724" s="338" t="s">
        <v>15702</v>
      </c>
      <c r="B3724" s="339" t="s">
        <v>15703</v>
      </c>
      <c r="C3724" s="312" t="s">
        <v>16</v>
      </c>
      <c r="D3724" s="340">
        <v>7.06</v>
      </c>
      <c r="E3724" s="293">
        <f t="shared" si="6"/>
        <v>9</v>
      </c>
    </row>
    <row r="3725" spans="1:5" s="293" customFormat="1" x14ac:dyDescent="0.3">
      <c r="A3725" s="338" t="s">
        <v>15704</v>
      </c>
      <c r="B3725" s="339" t="s">
        <v>15705</v>
      </c>
      <c r="C3725" s="312" t="s">
        <v>9</v>
      </c>
      <c r="D3725" s="340">
        <v>77.19</v>
      </c>
      <c r="E3725" s="293">
        <f t="shared" si="6"/>
        <v>9</v>
      </c>
    </row>
    <row r="3726" spans="1:5" s="293" customFormat="1" x14ac:dyDescent="0.3">
      <c r="A3726" s="338" t="s">
        <v>15706</v>
      </c>
      <c r="B3726" s="339" t="s">
        <v>15707</v>
      </c>
      <c r="C3726" s="312" t="s">
        <v>9</v>
      </c>
      <c r="D3726" s="340">
        <v>130.11000000000001</v>
      </c>
      <c r="E3726" s="293">
        <f t="shared" si="6"/>
        <v>9</v>
      </c>
    </row>
    <row r="3727" spans="1:5" s="293" customFormat="1" x14ac:dyDescent="0.3">
      <c r="A3727" s="338" t="s">
        <v>15708</v>
      </c>
      <c r="B3727" s="339" t="s">
        <v>24249</v>
      </c>
      <c r="C3727" s="312"/>
      <c r="D3727" s="340"/>
      <c r="E3727" s="293">
        <f t="shared" si="6"/>
        <v>5</v>
      </c>
    </row>
    <row r="3728" spans="1:5" s="293" customFormat="1" x14ac:dyDescent="0.3">
      <c r="A3728" s="338" t="s">
        <v>15709</v>
      </c>
      <c r="B3728" s="339" t="s">
        <v>15710</v>
      </c>
      <c r="C3728" s="312" t="s">
        <v>9</v>
      </c>
      <c r="D3728" s="340">
        <v>12.21</v>
      </c>
      <c r="E3728" s="293">
        <f t="shared" si="6"/>
        <v>9</v>
      </c>
    </row>
    <row r="3729" spans="1:5" s="293" customFormat="1" x14ac:dyDescent="0.3">
      <c r="A3729" s="338" t="s">
        <v>15711</v>
      </c>
      <c r="B3729" s="339" t="s">
        <v>24250</v>
      </c>
      <c r="C3729" s="312"/>
      <c r="D3729" s="340"/>
      <c r="E3729" s="293">
        <f t="shared" si="6"/>
        <v>5</v>
      </c>
    </row>
    <row r="3730" spans="1:5" s="293" customFormat="1" x14ac:dyDescent="0.3">
      <c r="A3730" s="338" t="s">
        <v>15712</v>
      </c>
      <c r="B3730" s="339" t="s">
        <v>15713</v>
      </c>
      <c r="C3730" s="312" t="s">
        <v>9</v>
      </c>
      <c r="D3730" s="340">
        <v>19.66</v>
      </c>
      <c r="E3730" s="293">
        <f t="shared" si="6"/>
        <v>9</v>
      </c>
    </row>
    <row r="3731" spans="1:5" s="293" customFormat="1" x14ac:dyDescent="0.3">
      <c r="A3731" s="338" t="s">
        <v>15714</v>
      </c>
      <c r="B3731" s="339" t="s">
        <v>24251</v>
      </c>
      <c r="C3731" s="312"/>
      <c r="D3731" s="340"/>
      <c r="E3731" s="293">
        <f t="shared" si="6"/>
        <v>5</v>
      </c>
    </row>
    <row r="3732" spans="1:5" s="293" customFormat="1" ht="28.8" x14ac:dyDescent="0.3">
      <c r="A3732" s="338" t="s">
        <v>15715</v>
      </c>
      <c r="B3732" s="339" t="s">
        <v>15716</v>
      </c>
      <c r="C3732" s="312" t="s">
        <v>16</v>
      </c>
      <c r="D3732" s="340">
        <v>7.91</v>
      </c>
      <c r="E3732" s="293">
        <f t="shared" ref="E3732:E3795" si="7">LEN(A3732)</f>
        <v>9</v>
      </c>
    </row>
    <row r="3733" spans="1:5" s="293" customFormat="1" x14ac:dyDescent="0.3">
      <c r="A3733" s="338" t="s">
        <v>15717</v>
      </c>
      <c r="B3733" s="339" t="s">
        <v>15718</v>
      </c>
      <c r="C3733" s="312" t="s">
        <v>16</v>
      </c>
      <c r="D3733" s="340">
        <v>3.53</v>
      </c>
      <c r="E3733" s="293">
        <f t="shared" si="7"/>
        <v>9</v>
      </c>
    </row>
    <row r="3734" spans="1:5" s="293" customFormat="1" x14ac:dyDescent="0.3">
      <c r="A3734" s="338" t="s">
        <v>15719</v>
      </c>
      <c r="B3734" s="339" t="s">
        <v>15720</v>
      </c>
      <c r="C3734" s="312" t="s">
        <v>16</v>
      </c>
      <c r="D3734" s="340">
        <v>7.06</v>
      </c>
      <c r="E3734" s="293">
        <f t="shared" si="7"/>
        <v>9</v>
      </c>
    </row>
    <row r="3735" spans="1:5" s="293" customFormat="1" ht="28.8" x14ac:dyDescent="0.3">
      <c r="A3735" s="338" t="s">
        <v>15721</v>
      </c>
      <c r="B3735" s="339" t="s">
        <v>15722</v>
      </c>
      <c r="C3735" s="312" t="s">
        <v>8</v>
      </c>
      <c r="D3735" s="340">
        <v>17.39</v>
      </c>
      <c r="E3735" s="293">
        <f t="shared" si="7"/>
        <v>9</v>
      </c>
    </row>
    <row r="3736" spans="1:5" s="293" customFormat="1" ht="28.8" x14ac:dyDescent="0.3">
      <c r="A3736" s="338" t="s">
        <v>15723</v>
      </c>
      <c r="B3736" s="339" t="s">
        <v>15724</v>
      </c>
      <c r="C3736" s="312" t="s">
        <v>8</v>
      </c>
      <c r="D3736" s="340">
        <v>10.58</v>
      </c>
      <c r="E3736" s="293">
        <f t="shared" si="7"/>
        <v>9</v>
      </c>
    </row>
    <row r="3737" spans="1:5" s="293" customFormat="1" x14ac:dyDescent="0.3">
      <c r="A3737" s="338" t="s">
        <v>24252</v>
      </c>
      <c r="B3737" s="339" t="s">
        <v>24253</v>
      </c>
      <c r="C3737" s="312"/>
      <c r="D3737" s="340"/>
      <c r="E3737" s="293">
        <f t="shared" si="7"/>
        <v>5</v>
      </c>
    </row>
    <row r="3738" spans="1:5" s="293" customFormat="1" x14ac:dyDescent="0.3">
      <c r="A3738" s="338" t="s">
        <v>24254</v>
      </c>
      <c r="B3738" s="339" t="s">
        <v>24255</v>
      </c>
      <c r="C3738" s="312" t="s">
        <v>8</v>
      </c>
      <c r="D3738" s="340">
        <v>57.35</v>
      </c>
      <c r="E3738" s="293">
        <f t="shared" si="7"/>
        <v>9</v>
      </c>
    </row>
    <row r="3739" spans="1:5" s="293" customFormat="1" x14ac:dyDescent="0.3">
      <c r="A3739" s="338" t="s">
        <v>15725</v>
      </c>
      <c r="B3739" s="339" t="s">
        <v>24256</v>
      </c>
      <c r="C3739" s="312"/>
      <c r="D3739" s="340"/>
      <c r="E3739" s="293">
        <f t="shared" si="7"/>
        <v>2</v>
      </c>
    </row>
    <row r="3740" spans="1:5" s="293" customFormat="1" x14ac:dyDescent="0.3">
      <c r="A3740" s="338" t="s">
        <v>15726</v>
      </c>
      <c r="B3740" s="339" t="s">
        <v>24257</v>
      </c>
      <c r="C3740" s="312"/>
      <c r="D3740" s="340"/>
      <c r="E3740" s="293">
        <f t="shared" si="7"/>
        <v>5</v>
      </c>
    </row>
    <row r="3741" spans="1:5" s="293" customFormat="1" ht="28.8" x14ac:dyDescent="0.3">
      <c r="A3741" s="338" t="s">
        <v>15727</v>
      </c>
      <c r="B3741" s="339" t="s">
        <v>15728</v>
      </c>
      <c r="C3741" s="312" t="s">
        <v>11</v>
      </c>
      <c r="D3741" s="340">
        <v>128.11000000000001</v>
      </c>
      <c r="E3741" s="293">
        <f t="shared" si="7"/>
        <v>9</v>
      </c>
    </row>
    <row r="3742" spans="1:5" s="293" customFormat="1" x14ac:dyDescent="0.3">
      <c r="A3742" s="338" t="s">
        <v>15729</v>
      </c>
      <c r="B3742" s="339" t="s">
        <v>24258</v>
      </c>
      <c r="C3742" s="312"/>
      <c r="D3742" s="340"/>
      <c r="E3742" s="293">
        <f t="shared" si="7"/>
        <v>5</v>
      </c>
    </row>
    <row r="3743" spans="1:5" s="293" customFormat="1" ht="28.8" x14ac:dyDescent="0.3">
      <c r="A3743" s="338" t="s">
        <v>15730</v>
      </c>
      <c r="B3743" s="339" t="s">
        <v>15731</v>
      </c>
      <c r="C3743" s="312" t="s">
        <v>11</v>
      </c>
      <c r="D3743" s="340">
        <v>104.32</v>
      </c>
      <c r="E3743" s="293">
        <f t="shared" si="7"/>
        <v>9</v>
      </c>
    </row>
    <row r="3744" spans="1:5" s="293" customFormat="1" ht="28.8" x14ac:dyDescent="0.3">
      <c r="A3744" s="338" t="s">
        <v>15732</v>
      </c>
      <c r="B3744" s="339" t="s">
        <v>15733</v>
      </c>
      <c r="C3744" s="312" t="s">
        <v>11</v>
      </c>
      <c r="D3744" s="340">
        <v>117.38</v>
      </c>
      <c r="E3744" s="293">
        <f t="shared" si="7"/>
        <v>9</v>
      </c>
    </row>
    <row r="3745" spans="1:5" s="293" customFormat="1" ht="28.8" x14ac:dyDescent="0.3">
      <c r="A3745" s="338" t="s">
        <v>15734</v>
      </c>
      <c r="B3745" s="339" t="s">
        <v>15735</v>
      </c>
      <c r="C3745" s="312" t="s">
        <v>11</v>
      </c>
      <c r="D3745" s="340">
        <v>123.02</v>
      </c>
      <c r="E3745" s="293">
        <f t="shared" si="7"/>
        <v>9</v>
      </c>
    </row>
    <row r="3746" spans="1:5" s="293" customFormat="1" x14ac:dyDescent="0.3">
      <c r="A3746" s="338" t="s">
        <v>15736</v>
      </c>
      <c r="B3746" s="339" t="s">
        <v>15737</v>
      </c>
      <c r="C3746" s="312" t="s">
        <v>11</v>
      </c>
      <c r="D3746" s="340">
        <v>116.19</v>
      </c>
      <c r="E3746" s="293">
        <f t="shared" si="7"/>
        <v>9</v>
      </c>
    </row>
    <row r="3747" spans="1:5" s="293" customFormat="1" x14ac:dyDescent="0.3">
      <c r="A3747" s="338" t="s">
        <v>24259</v>
      </c>
      <c r="B3747" s="339" t="s">
        <v>24260</v>
      </c>
      <c r="C3747" s="312" t="s">
        <v>22</v>
      </c>
      <c r="D3747" s="340">
        <v>267.85000000000002</v>
      </c>
      <c r="E3747" s="293">
        <f t="shared" si="7"/>
        <v>9</v>
      </c>
    </row>
    <row r="3748" spans="1:5" s="293" customFormat="1" x14ac:dyDescent="0.3">
      <c r="A3748" s="338" t="s">
        <v>15738</v>
      </c>
      <c r="B3748" s="339" t="s">
        <v>24261</v>
      </c>
      <c r="C3748" s="312"/>
      <c r="D3748" s="340"/>
      <c r="E3748" s="293">
        <f t="shared" si="7"/>
        <v>5</v>
      </c>
    </row>
    <row r="3749" spans="1:5" s="293" customFormat="1" x14ac:dyDescent="0.3">
      <c r="A3749" s="338" t="s">
        <v>15739</v>
      </c>
      <c r="B3749" s="339" t="s">
        <v>15740</v>
      </c>
      <c r="C3749" s="312" t="s">
        <v>11</v>
      </c>
      <c r="D3749" s="340">
        <v>20.37</v>
      </c>
      <c r="E3749" s="293">
        <f t="shared" si="7"/>
        <v>9</v>
      </c>
    </row>
    <row r="3750" spans="1:5" s="293" customFormat="1" x14ac:dyDescent="0.3">
      <c r="A3750" s="338" t="s">
        <v>15741</v>
      </c>
      <c r="B3750" s="339" t="s">
        <v>15742</v>
      </c>
      <c r="C3750" s="312" t="s">
        <v>11</v>
      </c>
      <c r="D3750" s="340">
        <v>38.200000000000003</v>
      </c>
      <c r="E3750" s="293">
        <f t="shared" si="7"/>
        <v>9</v>
      </c>
    </row>
    <row r="3751" spans="1:5" s="293" customFormat="1" x14ac:dyDescent="0.3">
      <c r="A3751" s="338" t="s">
        <v>15743</v>
      </c>
      <c r="B3751" s="339" t="s">
        <v>15744</v>
      </c>
      <c r="C3751" s="312" t="s">
        <v>11</v>
      </c>
      <c r="D3751" s="340">
        <v>47.43</v>
      </c>
      <c r="E3751" s="293">
        <f t="shared" si="7"/>
        <v>9</v>
      </c>
    </row>
    <row r="3752" spans="1:5" s="293" customFormat="1" x14ac:dyDescent="0.3">
      <c r="A3752" s="338" t="s">
        <v>15745</v>
      </c>
      <c r="B3752" s="339" t="s">
        <v>15746</v>
      </c>
      <c r="C3752" s="312" t="s">
        <v>11</v>
      </c>
      <c r="D3752" s="340">
        <v>53.94</v>
      </c>
      <c r="E3752" s="293">
        <f t="shared" si="7"/>
        <v>9</v>
      </c>
    </row>
    <row r="3753" spans="1:5" s="293" customFormat="1" x14ac:dyDescent="0.3">
      <c r="A3753" s="338" t="s">
        <v>15747</v>
      </c>
      <c r="B3753" s="339" t="s">
        <v>15748</v>
      </c>
      <c r="C3753" s="312" t="s">
        <v>26</v>
      </c>
      <c r="D3753" s="340">
        <v>2.7</v>
      </c>
      <c r="E3753" s="293">
        <f t="shared" si="7"/>
        <v>9</v>
      </c>
    </row>
    <row r="3754" spans="1:5" s="293" customFormat="1" ht="28.8" x14ac:dyDescent="0.3">
      <c r="A3754" s="338" t="s">
        <v>15749</v>
      </c>
      <c r="B3754" s="339" t="s">
        <v>15750</v>
      </c>
      <c r="C3754" s="312" t="s">
        <v>11</v>
      </c>
      <c r="D3754" s="340">
        <v>16.52</v>
      </c>
      <c r="E3754" s="293">
        <f t="shared" si="7"/>
        <v>9</v>
      </c>
    </row>
    <row r="3755" spans="1:5" s="293" customFormat="1" x14ac:dyDescent="0.3">
      <c r="A3755" s="338" t="s">
        <v>15751</v>
      </c>
      <c r="B3755" s="339" t="s">
        <v>24262</v>
      </c>
      <c r="C3755" s="312"/>
      <c r="D3755" s="340"/>
      <c r="E3755" s="293">
        <f t="shared" si="7"/>
        <v>5</v>
      </c>
    </row>
    <row r="3756" spans="1:5" s="293" customFormat="1" x14ac:dyDescent="0.3">
      <c r="A3756" s="338" t="s">
        <v>15752</v>
      </c>
      <c r="B3756" s="339" t="s">
        <v>15753</v>
      </c>
      <c r="C3756" s="312" t="s">
        <v>22</v>
      </c>
      <c r="D3756" s="340">
        <v>38.4</v>
      </c>
      <c r="E3756" s="293">
        <f t="shared" si="7"/>
        <v>9</v>
      </c>
    </row>
    <row r="3757" spans="1:5" s="293" customFormat="1" x14ac:dyDescent="0.3">
      <c r="A3757" s="338" t="s">
        <v>15754</v>
      </c>
      <c r="B3757" s="339" t="s">
        <v>9352</v>
      </c>
      <c r="C3757" s="312" t="s">
        <v>11</v>
      </c>
      <c r="D3757" s="340">
        <v>29.4</v>
      </c>
      <c r="E3757" s="293">
        <f t="shared" si="7"/>
        <v>9</v>
      </c>
    </row>
    <row r="3758" spans="1:5" s="293" customFormat="1" x14ac:dyDescent="0.3">
      <c r="A3758" s="338" t="s">
        <v>15755</v>
      </c>
      <c r="B3758" s="339" t="s">
        <v>24263</v>
      </c>
      <c r="C3758" s="312" t="s">
        <v>22</v>
      </c>
      <c r="D3758" s="340">
        <v>751.33</v>
      </c>
      <c r="E3758" s="293">
        <f t="shared" si="7"/>
        <v>9</v>
      </c>
    </row>
    <row r="3759" spans="1:5" s="293" customFormat="1" x14ac:dyDescent="0.3">
      <c r="A3759" s="338" t="s">
        <v>15756</v>
      </c>
      <c r="B3759" s="339" t="s">
        <v>24264</v>
      </c>
      <c r="C3759" s="312"/>
      <c r="D3759" s="340"/>
      <c r="E3759" s="293">
        <f t="shared" si="7"/>
        <v>5</v>
      </c>
    </row>
    <row r="3760" spans="1:5" s="293" customFormat="1" x14ac:dyDescent="0.3">
      <c r="A3760" s="338" t="s">
        <v>15757</v>
      </c>
      <c r="B3760" s="339" t="s">
        <v>15758</v>
      </c>
      <c r="C3760" s="312" t="s">
        <v>11</v>
      </c>
      <c r="D3760" s="340">
        <v>5.33</v>
      </c>
      <c r="E3760" s="293">
        <f t="shared" si="7"/>
        <v>9</v>
      </c>
    </row>
    <row r="3761" spans="1:5" s="293" customFormat="1" x14ac:dyDescent="0.3">
      <c r="A3761" s="338" t="s">
        <v>15759</v>
      </c>
      <c r="B3761" s="339" t="s">
        <v>15760</v>
      </c>
      <c r="C3761" s="312" t="s">
        <v>11</v>
      </c>
      <c r="D3761" s="340">
        <v>7.97</v>
      </c>
      <c r="E3761" s="293">
        <f t="shared" si="7"/>
        <v>9</v>
      </c>
    </row>
    <row r="3762" spans="1:5" s="293" customFormat="1" ht="28.8" x14ac:dyDescent="0.3">
      <c r="A3762" s="338" t="s">
        <v>15761</v>
      </c>
      <c r="B3762" s="339" t="s">
        <v>15762</v>
      </c>
      <c r="C3762" s="312" t="s">
        <v>11</v>
      </c>
      <c r="D3762" s="340">
        <v>11.9</v>
      </c>
      <c r="E3762" s="293">
        <f t="shared" si="7"/>
        <v>9</v>
      </c>
    </row>
    <row r="3763" spans="1:5" s="293" customFormat="1" ht="28.8" x14ac:dyDescent="0.3">
      <c r="A3763" s="338" t="s">
        <v>15763</v>
      </c>
      <c r="B3763" s="339" t="s">
        <v>15764</v>
      </c>
      <c r="C3763" s="312" t="s">
        <v>11</v>
      </c>
      <c r="D3763" s="340">
        <v>13.15</v>
      </c>
      <c r="E3763" s="293">
        <f t="shared" si="7"/>
        <v>9</v>
      </c>
    </row>
    <row r="3764" spans="1:5" s="293" customFormat="1" ht="28.8" x14ac:dyDescent="0.3">
      <c r="A3764" s="338" t="s">
        <v>15765</v>
      </c>
      <c r="B3764" s="339" t="s">
        <v>15766</v>
      </c>
      <c r="C3764" s="312" t="s">
        <v>11</v>
      </c>
      <c r="D3764" s="340">
        <v>17.579999999999998</v>
      </c>
      <c r="E3764" s="293">
        <f t="shared" si="7"/>
        <v>9</v>
      </c>
    </row>
    <row r="3765" spans="1:5" s="293" customFormat="1" ht="28.8" x14ac:dyDescent="0.3">
      <c r="A3765" s="338" t="s">
        <v>15767</v>
      </c>
      <c r="B3765" s="339" t="s">
        <v>15768</v>
      </c>
      <c r="C3765" s="312" t="s">
        <v>11</v>
      </c>
      <c r="D3765" s="340">
        <v>26.35</v>
      </c>
      <c r="E3765" s="293">
        <f t="shared" si="7"/>
        <v>9</v>
      </c>
    </row>
    <row r="3766" spans="1:5" s="293" customFormat="1" ht="28.8" x14ac:dyDescent="0.3">
      <c r="A3766" s="338" t="s">
        <v>15769</v>
      </c>
      <c r="B3766" s="339" t="s">
        <v>15770</v>
      </c>
      <c r="C3766" s="312" t="s">
        <v>11</v>
      </c>
      <c r="D3766" s="340">
        <v>35.090000000000003</v>
      </c>
      <c r="E3766" s="293">
        <f t="shared" si="7"/>
        <v>9</v>
      </c>
    </row>
    <row r="3767" spans="1:5" s="293" customFormat="1" ht="28.8" x14ac:dyDescent="0.3">
      <c r="A3767" s="338" t="s">
        <v>15771</v>
      </c>
      <c r="B3767" s="339" t="s">
        <v>15772</v>
      </c>
      <c r="C3767" s="312" t="s">
        <v>26</v>
      </c>
      <c r="D3767" s="340">
        <v>1.69</v>
      </c>
      <c r="E3767" s="293">
        <f t="shared" si="7"/>
        <v>9</v>
      </c>
    </row>
    <row r="3768" spans="1:5" s="293" customFormat="1" x14ac:dyDescent="0.3">
      <c r="A3768" s="338" t="s">
        <v>15773</v>
      </c>
      <c r="B3768" s="339" t="s">
        <v>15774</v>
      </c>
      <c r="C3768" s="312" t="s">
        <v>11</v>
      </c>
      <c r="D3768" s="340">
        <v>13.71</v>
      </c>
      <c r="E3768" s="293">
        <f t="shared" si="7"/>
        <v>9</v>
      </c>
    </row>
    <row r="3769" spans="1:5" s="293" customFormat="1" ht="28.8" x14ac:dyDescent="0.3">
      <c r="A3769" s="338" t="s">
        <v>15775</v>
      </c>
      <c r="B3769" s="339" t="s">
        <v>15776</v>
      </c>
      <c r="C3769" s="312" t="s">
        <v>11</v>
      </c>
      <c r="D3769" s="340">
        <v>18.91</v>
      </c>
      <c r="E3769" s="293">
        <f t="shared" si="7"/>
        <v>9</v>
      </c>
    </row>
    <row r="3770" spans="1:5" s="293" customFormat="1" ht="28.8" x14ac:dyDescent="0.3">
      <c r="A3770" s="338" t="s">
        <v>15777</v>
      </c>
      <c r="B3770" s="339" t="s">
        <v>15778</v>
      </c>
      <c r="C3770" s="312" t="s">
        <v>11</v>
      </c>
      <c r="D3770" s="340">
        <v>19.739999999999998</v>
      </c>
      <c r="E3770" s="293">
        <f t="shared" si="7"/>
        <v>9</v>
      </c>
    </row>
    <row r="3771" spans="1:5" s="293" customFormat="1" ht="28.8" x14ac:dyDescent="0.3">
      <c r="A3771" s="338" t="s">
        <v>15779</v>
      </c>
      <c r="B3771" s="339" t="s">
        <v>15780</v>
      </c>
      <c r="C3771" s="312" t="s">
        <v>11</v>
      </c>
      <c r="D3771" s="340">
        <v>25.23</v>
      </c>
      <c r="E3771" s="293">
        <f t="shared" si="7"/>
        <v>9</v>
      </c>
    </row>
    <row r="3772" spans="1:5" s="293" customFormat="1" ht="28.8" x14ac:dyDescent="0.3">
      <c r="A3772" s="338" t="s">
        <v>15781</v>
      </c>
      <c r="B3772" s="339" t="s">
        <v>15782</v>
      </c>
      <c r="C3772" s="312" t="s">
        <v>11</v>
      </c>
      <c r="D3772" s="340">
        <v>37.82</v>
      </c>
      <c r="E3772" s="293">
        <f t="shared" si="7"/>
        <v>9</v>
      </c>
    </row>
    <row r="3773" spans="1:5" s="293" customFormat="1" ht="28.8" x14ac:dyDescent="0.3">
      <c r="A3773" s="338" t="s">
        <v>15783</v>
      </c>
      <c r="B3773" s="339" t="s">
        <v>15784</v>
      </c>
      <c r="C3773" s="312" t="s">
        <v>11</v>
      </c>
      <c r="D3773" s="340">
        <v>50.42</v>
      </c>
      <c r="E3773" s="293">
        <f t="shared" si="7"/>
        <v>9</v>
      </c>
    </row>
    <row r="3774" spans="1:5" s="293" customFormat="1" x14ac:dyDescent="0.3">
      <c r="A3774" s="338" t="s">
        <v>15785</v>
      </c>
      <c r="B3774" s="339" t="s">
        <v>15786</v>
      </c>
      <c r="C3774" s="312" t="s">
        <v>26</v>
      </c>
      <c r="D3774" s="340">
        <v>2.4500000000000002</v>
      </c>
      <c r="E3774" s="293">
        <f t="shared" si="7"/>
        <v>9</v>
      </c>
    </row>
    <row r="3775" spans="1:5" s="293" customFormat="1" x14ac:dyDescent="0.3">
      <c r="A3775" s="338" t="s">
        <v>15787</v>
      </c>
      <c r="B3775" s="339" t="s">
        <v>24265</v>
      </c>
      <c r="C3775" s="312"/>
      <c r="D3775" s="340"/>
      <c r="E3775" s="293">
        <f t="shared" si="7"/>
        <v>2</v>
      </c>
    </row>
    <row r="3776" spans="1:5" s="293" customFormat="1" x14ac:dyDescent="0.3">
      <c r="A3776" s="338" t="s">
        <v>15788</v>
      </c>
      <c r="B3776" s="339" t="s">
        <v>24266</v>
      </c>
      <c r="C3776" s="312"/>
      <c r="D3776" s="340"/>
      <c r="E3776" s="293">
        <f t="shared" si="7"/>
        <v>5</v>
      </c>
    </row>
    <row r="3777" spans="1:5" s="293" customFormat="1" x14ac:dyDescent="0.3">
      <c r="A3777" s="338" t="s">
        <v>15789</v>
      </c>
      <c r="B3777" s="339" t="s">
        <v>15790</v>
      </c>
      <c r="C3777" s="312" t="s">
        <v>11</v>
      </c>
      <c r="D3777" s="340">
        <v>44.1</v>
      </c>
      <c r="E3777" s="293">
        <f t="shared" si="7"/>
        <v>9</v>
      </c>
    </row>
    <row r="3778" spans="1:5" s="293" customFormat="1" x14ac:dyDescent="0.3">
      <c r="A3778" s="338" t="s">
        <v>15791</v>
      </c>
      <c r="B3778" s="339" t="s">
        <v>15792</v>
      </c>
      <c r="C3778" s="312" t="s">
        <v>11</v>
      </c>
      <c r="D3778" s="340">
        <v>55.04</v>
      </c>
      <c r="E3778" s="293">
        <f t="shared" si="7"/>
        <v>9</v>
      </c>
    </row>
    <row r="3779" spans="1:5" s="293" customFormat="1" x14ac:dyDescent="0.3">
      <c r="A3779" s="338" t="s">
        <v>15793</v>
      </c>
      <c r="B3779" s="339" t="s">
        <v>24267</v>
      </c>
      <c r="C3779" s="312"/>
      <c r="D3779" s="340"/>
      <c r="E3779" s="293">
        <f t="shared" si="7"/>
        <v>5</v>
      </c>
    </row>
    <row r="3780" spans="1:5" s="293" customFormat="1" x14ac:dyDescent="0.3">
      <c r="A3780" s="338" t="s">
        <v>15794</v>
      </c>
      <c r="B3780" s="339" t="s">
        <v>15795</v>
      </c>
      <c r="C3780" s="312" t="s">
        <v>11</v>
      </c>
      <c r="D3780" s="340">
        <v>52.92</v>
      </c>
      <c r="E3780" s="293">
        <f t="shared" si="7"/>
        <v>9</v>
      </c>
    </row>
    <row r="3781" spans="1:5" s="293" customFormat="1" ht="28.8" x14ac:dyDescent="0.3">
      <c r="A3781" s="338" t="s">
        <v>15796</v>
      </c>
      <c r="B3781" s="339" t="s">
        <v>15797</v>
      </c>
      <c r="C3781" s="312" t="s">
        <v>11</v>
      </c>
      <c r="D3781" s="340">
        <v>68.44</v>
      </c>
      <c r="E3781" s="293">
        <f t="shared" si="7"/>
        <v>9</v>
      </c>
    </row>
    <row r="3782" spans="1:5" s="293" customFormat="1" x14ac:dyDescent="0.3">
      <c r="A3782" s="338" t="s">
        <v>15798</v>
      </c>
      <c r="B3782" s="339" t="s">
        <v>24268</v>
      </c>
      <c r="C3782" s="312"/>
      <c r="D3782" s="340"/>
      <c r="E3782" s="293">
        <f t="shared" si="7"/>
        <v>5</v>
      </c>
    </row>
    <row r="3783" spans="1:5" s="293" customFormat="1" x14ac:dyDescent="0.3">
      <c r="A3783" s="338" t="s">
        <v>15799</v>
      </c>
      <c r="B3783" s="339" t="s">
        <v>15800</v>
      </c>
      <c r="C3783" s="312" t="s">
        <v>11</v>
      </c>
      <c r="D3783" s="340">
        <v>7.59</v>
      </c>
      <c r="E3783" s="293">
        <f t="shared" si="7"/>
        <v>9</v>
      </c>
    </row>
    <row r="3784" spans="1:5" s="293" customFormat="1" x14ac:dyDescent="0.3">
      <c r="A3784" s="338" t="s">
        <v>15801</v>
      </c>
      <c r="B3784" s="339" t="s">
        <v>15802</v>
      </c>
      <c r="C3784" s="312" t="s">
        <v>11</v>
      </c>
      <c r="D3784" s="340">
        <v>16.46</v>
      </c>
      <c r="E3784" s="293">
        <f t="shared" si="7"/>
        <v>9</v>
      </c>
    </row>
    <row r="3785" spans="1:5" s="293" customFormat="1" x14ac:dyDescent="0.3">
      <c r="A3785" s="338" t="s">
        <v>15803</v>
      </c>
      <c r="B3785" s="339" t="s">
        <v>15804</v>
      </c>
      <c r="C3785" s="312" t="s">
        <v>11</v>
      </c>
      <c r="D3785" s="340">
        <v>75.739999999999995</v>
      </c>
      <c r="E3785" s="293">
        <f t="shared" si="7"/>
        <v>9</v>
      </c>
    </row>
    <row r="3786" spans="1:5" s="293" customFormat="1" x14ac:dyDescent="0.3">
      <c r="A3786" s="338" t="s">
        <v>15805</v>
      </c>
      <c r="B3786" s="339" t="s">
        <v>24269</v>
      </c>
      <c r="C3786" s="312"/>
      <c r="D3786" s="340"/>
      <c r="E3786" s="293">
        <f t="shared" si="7"/>
        <v>5</v>
      </c>
    </row>
    <row r="3787" spans="1:5" s="293" customFormat="1" x14ac:dyDescent="0.3">
      <c r="A3787" s="338" t="s">
        <v>15806</v>
      </c>
      <c r="B3787" s="339" t="s">
        <v>15807</v>
      </c>
      <c r="C3787" s="312" t="s">
        <v>11</v>
      </c>
      <c r="D3787" s="340">
        <v>54.49</v>
      </c>
      <c r="E3787" s="293">
        <f t="shared" si="7"/>
        <v>9</v>
      </c>
    </row>
    <row r="3788" spans="1:5" s="293" customFormat="1" x14ac:dyDescent="0.3">
      <c r="A3788" s="338" t="s">
        <v>15808</v>
      </c>
      <c r="B3788" s="339" t="s">
        <v>24270</v>
      </c>
      <c r="C3788" s="312"/>
      <c r="D3788" s="340"/>
      <c r="E3788" s="293">
        <f t="shared" si="7"/>
        <v>5</v>
      </c>
    </row>
    <row r="3789" spans="1:5" s="293" customFormat="1" x14ac:dyDescent="0.3">
      <c r="A3789" s="338" t="s">
        <v>15809</v>
      </c>
      <c r="B3789" s="339" t="s">
        <v>15810</v>
      </c>
      <c r="C3789" s="312" t="s">
        <v>11</v>
      </c>
      <c r="D3789" s="340">
        <v>10.58</v>
      </c>
      <c r="E3789" s="293">
        <f t="shared" si="7"/>
        <v>9</v>
      </c>
    </row>
    <row r="3790" spans="1:5" s="293" customFormat="1" x14ac:dyDescent="0.3">
      <c r="A3790" s="338" t="s">
        <v>15811</v>
      </c>
      <c r="B3790" s="339" t="s">
        <v>24271</v>
      </c>
      <c r="C3790" s="312"/>
      <c r="D3790" s="340"/>
      <c r="E3790" s="293">
        <f t="shared" si="7"/>
        <v>2</v>
      </c>
    </row>
    <row r="3791" spans="1:5" s="293" customFormat="1" x14ac:dyDescent="0.3">
      <c r="A3791" s="338" t="s">
        <v>15812</v>
      </c>
      <c r="B3791" s="339" t="s">
        <v>24272</v>
      </c>
      <c r="C3791" s="312"/>
      <c r="D3791" s="340"/>
      <c r="E3791" s="293">
        <f t="shared" si="7"/>
        <v>5</v>
      </c>
    </row>
    <row r="3792" spans="1:5" s="293" customFormat="1" x14ac:dyDescent="0.3">
      <c r="A3792" s="338" t="s">
        <v>15813</v>
      </c>
      <c r="B3792" s="339" t="s">
        <v>15814</v>
      </c>
      <c r="C3792" s="312" t="s">
        <v>11</v>
      </c>
      <c r="D3792" s="340">
        <v>16.18</v>
      </c>
      <c r="E3792" s="293">
        <f t="shared" si="7"/>
        <v>9</v>
      </c>
    </row>
    <row r="3793" spans="1:5" s="293" customFormat="1" x14ac:dyDescent="0.3">
      <c r="A3793" s="338" t="s">
        <v>15815</v>
      </c>
      <c r="B3793" s="339" t="s">
        <v>15816</v>
      </c>
      <c r="C3793" s="312" t="s">
        <v>11</v>
      </c>
      <c r="D3793" s="340">
        <v>16.59</v>
      </c>
      <c r="E3793" s="293">
        <f t="shared" si="7"/>
        <v>9</v>
      </c>
    </row>
    <row r="3794" spans="1:5" s="293" customFormat="1" x14ac:dyDescent="0.3">
      <c r="A3794" s="338" t="s">
        <v>15817</v>
      </c>
      <c r="B3794" s="339" t="s">
        <v>15818</v>
      </c>
      <c r="C3794" s="312" t="s">
        <v>11</v>
      </c>
      <c r="D3794" s="340">
        <v>26.15</v>
      </c>
      <c r="E3794" s="293">
        <f t="shared" si="7"/>
        <v>9</v>
      </c>
    </row>
    <row r="3795" spans="1:5" s="293" customFormat="1" x14ac:dyDescent="0.3">
      <c r="A3795" s="338" t="s">
        <v>15819</v>
      </c>
      <c r="B3795" s="339" t="s">
        <v>15820</v>
      </c>
      <c r="C3795" s="312" t="s">
        <v>11</v>
      </c>
      <c r="D3795" s="340">
        <v>14.49</v>
      </c>
      <c r="E3795" s="293">
        <f t="shared" si="7"/>
        <v>9</v>
      </c>
    </row>
    <row r="3796" spans="1:5" s="293" customFormat="1" x14ac:dyDescent="0.3">
      <c r="A3796" s="338" t="s">
        <v>15821</v>
      </c>
      <c r="B3796" s="339" t="s">
        <v>24273</v>
      </c>
      <c r="C3796" s="312"/>
      <c r="D3796" s="340"/>
      <c r="E3796" s="293">
        <f t="shared" ref="E3796:E3859" si="8">LEN(A3796)</f>
        <v>5</v>
      </c>
    </row>
    <row r="3797" spans="1:5" s="293" customFormat="1" x14ac:dyDescent="0.3">
      <c r="A3797" s="338" t="s">
        <v>15822</v>
      </c>
      <c r="B3797" s="339" t="s">
        <v>15823</v>
      </c>
      <c r="C3797" s="312" t="s">
        <v>11</v>
      </c>
      <c r="D3797" s="340">
        <v>10.48</v>
      </c>
      <c r="E3797" s="293">
        <f t="shared" si="8"/>
        <v>9</v>
      </c>
    </row>
    <row r="3798" spans="1:5" s="293" customFormat="1" x14ac:dyDescent="0.3">
      <c r="A3798" s="338" t="s">
        <v>15824</v>
      </c>
      <c r="B3798" s="339" t="s">
        <v>15825</v>
      </c>
      <c r="C3798" s="312" t="s">
        <v>11</v>
      </c>
      <c r="D3798" s="340">
        <v>11.81</v>
      </c>
      <c r="E3798" s="293">
        <f t="shared" si="8"/>
        <v>9</v>
      </c>
    </row>
    <row r="3799" spans="1:5" s="293" customFormat="1" x14ac:dyDescent="0.3">
      <c r="A3799" s="338" t="s">
        <v>15826</v>
      </c>
      <c r="B3799" s="339" t="s">
        <v>15827</v>
      </c>
      <c r="C3799" s="312" t="s">
        <v>11</v>
      </c>
      <c r="D3799" s="340">
        <v>20.16</v>
      </c>
      <c r="E3799" s="293">
        <f t="shared" si="8"/>
        <v>9</v>
      </c>
    </row>
    <row r="3800" spans="1:5" s="293" customFormat="1" ht="28.8" x14ac:dyDescent="0.3">
      <c r="A3800" s="338" t="s">
        <v>15828</v>
      </c>
      <c r="B3800" s="339" t="s">
        <v>15829</v>
      </c>
      <c r="C3800" s="312" t="s">
        <v>11</v>
      </c>
      <c r="D3800" s="340">
        <v>21.22</v>
      </c>
      <c r="E3800" s="293">
        <f t="shared" si="8"/>
        <v>9</v>
      </c>
    </row>
    <row r="3801" spans="1:5" s="293" customFormat="1" x14ac:dyDescent="0.3">
      <c r="A3801" s="338" t="s">
        <v>15830</v>
      </c>
      <c r="B3801" s="339" t="s">
        <v>24274</v>
      </c>
      <c r="C3801" s="312"/>
      <c r="D3801" s="340"/>
      <c r="E3801" s="293">
        <f t="shared" si="8"/>
        <v>5</v>
      </c>
    </row>
    <row r="3802" spans="1:5" s="293" customFormat="1" x14ac:dyDescent="0.3">
      <c r="A3802" s="338" t="s">
        <v>15831</v>
      </c>
      <c r="B3802" s="339" t="s">
        <v>15832</v>
      </c>
      <c r="C3802" s="312" t="s">
        <v>11</v>
      </c>
      <c r="D3802" s="340">
        <v>37.47</v>
      </c>
      <c r="E3802" s="293">
        <f t="shared" si="8"/>
        <v>9</v>
      </c>
    </row>
    <row r="3803" spans="1:5" s="293" customFormat="1" x14ac:dyDescent="0.3">
      <c r="A3803" s="338" t="s">
        <v>15833</v>
      </c>
      <c r="B3803" s="339" t="s">
        <v>15834</v>
      </c>
      <c r="C3803" s="312" t="s">
        <v>11</v>
      </c>
      <c r="D3803" s="340">
        <v>31.96</v>
      </c>
      <c r="E3803" s="293">
        <f t="shared" si="8"/>
        <v>9</v>
      </c>
    </row>
    <row r="3804" spans="1:5" s="293" customFormat="1" x14ac:dyDescent="0.3">
      <c r="A3804" s="338" t="s">
        <v>15835</v>
      </c>
      <c r="B3804" s="339" t="s">
        <v>24275</v>
      </c>
      <c r="C3804" s="312"/>
      <c r="D3804" s="340"/>
      <c r="E3804" s="293">
        <f t="shared" si="8"/>
        <v>5</v>
      </c>
    </row>
    <row r="3805" spans="1:5" s="293" customFormat="1" ht="28.8" x14ac:dyDescent="0.3">
      <c r="A3805" s="338" t="s">
        <v>15836</v>
      </c>
      <c r="B3805" s="339" t="s">
        <v>15837</v>
      </c>
      <c r="C3805" s="312" t="s">
        <v>11</v>
      </c>
      <c r="D3805" s="340">
        <v>276.44</v>
      </c>
      <c r="E3805" s="293">
        <f t="shared" si="8"/>
        <v>9</v>
      </c>
    </row>
    <row r="3806" spans="1:5" s="293" customFormat="1" x14ac:dyDescent="0.3">
      <c r="A3806" s="338" t="s">
        <v>15838</v>
      </c>
      <c r="B3806" s="339" t="s">
        <v>24276</v>
      </c>
      <c r="C3806" s="312"/>
      <c r="D3806" s="340"/>
      <c r="E3806" s="293">
        <f t="shared" si="8"/>
        <v>5</v>
      </c>
    </row>
    <row r="3807" spans="1:5" s="293" customFormat="1" x14ac:dyDescent="0.3">
      <c r="A3807" s="338" t="s">
        <v>15839</v>
      </c>
      <c r="B3807" s="339" t="s">
        <v>15840</v>
      </c>
      <c r="C3807" s="312" t="s">
        <v>11</v>
      </c>
      <c r="D3807" s="340">
        <v>6.61</v>
      </c>
      <c r="E3807" s="293">
        <f t="shared" si="8"/>
        <v>9</v>
      </c>
    </row>
    <row r="3808" spans="1:5" s="293" customFormat="1" x14ac:dyDescent="0.3">
      <c r="A3808" s="338" t="s">
        <v>15841</v>
      </c>
      <c r="B3808" s="339" t="s">
        <v>24277</v>
      </c>
      <c r="C3808" s="312"/>
      <c r="D3808" s="340"/>
      <c r="E3808" s="293">
        <f t="shared" si="8"/>
        <v>5</v>
      </c>
    </row>
    <row r="3809" spans="1:5" s="293" customFormat="1" x14ac:dyDescent="0.3">
      <c r="A3809" s="338" t="s">
        <v>15842</v>
      </c>
      <c r="B3809" s="339" t="s">
        <v>15843</v>
      </c>
      <c r="C3809" s="312" t="s">
        <v>11</v>
      </c>
      <c r="D3809" s="340">
        <v>6.34</v>
      </c>
      <c r="E3809" s="293">
        <f t="shared" si="8"/>
        <v>9</v>
      </c>
    </row>
    <row r="3810" spans="1:5" s="293" customFormat="1" ht="28.8" x14ac:dyDescent="0.3">
      <c r="A3810" s="338" t="s">
        <v>15844</v>
      </c>
      <c r="B3810" s="339" t="s">
        <v>15845</v>
      </c>
      <c r="C3810" s="312" t="s">
        <v>11</v>
      </c>
      <c r="D3810" s="340">
        <v>22.19</v>
      </c>
      <c r="E3810" s="293">
        <f t="shared" si="8"/>
        <v>9</v>
      </c>
    </row>
    <row r="3811" spans="1:5" s="293" customFormat="1" x14ac:dyDescent="0.3">
      <c r="A3811" s="338" t="s">
        <v>15846</v>
      </c>
      <c r="B3811" s="339" t="s">
        <v>24278</v>
      </c>
      <c r="C3811" s="312"/>
      <c r="D3811" s="340"/>
      <c r="E3811" s="293">
        <f t="shared" si="8"/>
        <v>5</v>
      </c>
    </row>
    <row r="3812" spans="1:5" s="293" customFormat="1" ht="28.8" x14ac:dyDescent="0.3">
      <c r="A3812" s="338" t="s">
        <v>15847</v>
      </c>
      <c r="B3812" s="339" t="s">
        <v>15848</v>
      </c>
      <c r="C3812" s="312" t="s">
        <v>11</v>
      </c>
      <c r="D3812" s="340">
        <v>17.579999999999998</v>
      </c>
      <c r="E3812" s="293">
        <f t="shared" si="8"/>
        <v>9</v>
      </c>
    </row>
    <row r="3813" spans="1:5" s="293" customFormat="1" ht="28.8" x14ac:dyDescent="0.3">
      <c r="A3813" s="338" t="s">
        <v>15849</v>
      </c>
      <c r="B3813" s="339" t="s">
        <v>15850</v>
      </c>
      <c r="C3813" s="312" t="s">
        <v>11</v>
      </c>
      <c r="D3813" s="340">
        <v>12.5</v>
      </c>
      <c r="E3813" s="293">
        <f t="shared" si="8"/>
        <v>9</v>
      </c>
    </row>
    <row r="3814" spans="1:5" s="293" customFormat="1" ht="28.8" x14ac:dyDescent="0.3">
      <c r="A3814" s="338" t="s">
        <v>15851</v>
      </c>
      <c r="B3814" s="339" t="s">
        <v>15852</v>
      </c>
      <c r="C3814" s="312" t="s">
        <v>11</v>
      </c>
      <c r="D3814" s="340">
        <v>12.54</v>
      </c>
      <c r="E3814" s="293">
        <f t="shared" si="8"/>
        <v>9</v>
      </c>
    </row>
    <row r="3815" spans="1:5" s="293" customFormat="1" ht="28.8" x14ac:dyDescent="0.3">
      <c r="A3815" s="338" t="s">
        <v>15853</v>
      </c>
      <c r="B3815" s="339" t="s">
        <v>15854</v>
      </c>
      <c r="C3815" s="312" t="s">
        <v>11</v>
      </c>
      <c r="D3815" s="340">
        <v>20.55</v>
      </c>
      <c r="E3815" s="293">
        <f t="shared" si="8"/>
        <v>9</v>
      </c>
    </row>
    <row r="3816" spans="1:5" s="293" customFormat="1" x14ac:dyDescent="0.3">
      <c r="A3816" s="338" t="s">
        <v>15855</v>
      </c>
      <c r="B3816" s="339" t="s">
        <v>24279</v>
      </c>
      <c r="C3816" s="312"/>
      <c r="D3816" s="340"/>
      <c r="E3816" s="293">
        <f t="shared" si="8"/>
        <v>2</v>
      </c>
    </row>
    <row r="3817" spans="1:5" s="293" customFormat="1" x14ac:dyDescent="0.3">
      <c r="A3817" s="338" t="s">
        <v>15856</v>
      </c>
      <c r="B3817" s="339" t="s">
        <v>24280</v>
      </c>
      <c r="C3817" s="312"/>
      <c r="D3817" s="340"/>
      <c r="E3817" s="293">
        <f t="shared" si="8"/>
        <v>5</v>
      </c>
    </row>
    <row r="3818" spans="1:5" s="293" customFormat="1" x14ac:dyDescent="0.3">
      <c r="A3818" s="338" t="s">
        <v>15857</v>
      </c>
      <c r="B3818" s="339" t="s">
        <v>15858</v>
      </c>
      <c r="C3818" s="312" t="s">
        <v>8</v>
      </c>
      <c r="D3818" s="340">
        <v>87.38</v>
      </c>
      <c r="E3818" s="293">
        <f t="shared" si="8"/>
        <v>9</v>
      </c>
    </row>
    <row r="3819" spans="1:5" s="293" customFormat="1" x14ac:dyDescent="0.3">
      <c r="A3819" s="338" t="s">
        <v>15859</v>
      </c>
      <c r="B3819" s="339" t="s">
        <v>15860</v>
      </c>
      <c r="C3819" s="312" t="s">
        <v>8</v>
      </c>
      <c r="D3819" s="340">
        <v>50.66</v>
      </c>
      <c r="E3819" s="293">
        <f t="shared" si="8"/>
        <v>9</v>
      </c>
    </row>
    <row r="3820" spans="1:5" s="293" customFormat="1" x14ac:dyDescent="0.3">
      <c r="A3820" s="338" t="s">
        <v>15861</v>
      </c>
      <c r="B3820" s="339" t="s">
        <v>15862</v>
      </c>
      <c r="C3820" s="312" t="s">
        <v>8</v>
      </c>
      <c r="D3820" s="340">
        <v>20.56</v>
      </c>
      <c r="E3820" s="293">
        <f t="shared" si="8"/>
        <v>9</v>
      </c>
    </row>
    <row r="3821" spans="1:5" s="293" customFormat="1" x14ac:dyDescent="0.3">
      <c r="A3821" s="338" t="s">
        <v>15863</v>
      </c>
      <c r="B3821" s="339" t="s">
        <v>15864</v>
      </c>
      <c r="C3821" s="312" t="s">
        <v>8</v>
      </c>
      <c r="D3821" s="340">
        <v>105.46</v>
      </c>
      <c r="E3821" s="293">
        <f t="shared" si="8"/>
        <v>9</v>
      </c>
    </row>
    <row r="3822" spans="1:5" s="293" customFormat="1" x14ac:dyDescent="0.3">
      <c r="A3822" s="338" t="s">
        <v>15865</v>
      </c>
      <c r="B3822" s="339" t="s">
        <v>14897</v>
      </c>
      <c r="C3822" s="312" t="s">
        <v>8</v>
      </c>
      <c r="D3822" s="340">
        <v>371.4</v>
      </c>
      <c r="E3822" s="293">
        <f t="shared" si="8"/>
        <v>9</v>
      </c>
    </row>
    <row r="3823" spans="1:5" s="293" customFormat="1" x14ac:dyDescent="0.3">
      <c r="A3823" s="338" t="s">
        <v>15866</v>
      </c>
      <c r="B3823" s="339" t="s">
        <v>14899</v>
      </c>
      <c r="C3823" s="312" t="s">
        <v>8</v>
      </c>
      <c r="D3823" s="340">
        <v>407.81</v>
      </c>
      <c r="E3823" s="293">
        <f t="shared" si="8"/>
        <v>9</v>
      </c>
    </row>
    <row r="3824" spans="1:5" s="293" customFormat="1" x14ac:dyDescent="0.3">
      <c r="A3824" s="338" t="s">
        <v>15867</v>
      </c>
      <c r="B3824" s="339" t="s">
        <v>14901</v>
      </c>
      <c r="C3824" s="312" t="s">
        <v>8</v>
      </c>
      <c r="D3824" s="340">
        <v>452.47</v>
      </c>
      <c r="E3824" s="293">
        <f t="shared" si="8"/>
        <v>9</v>
      </c>
    </row>
    <row r="3825" spans="1:5" s="293" customFormat="1" x14ac:dyDescent="0.3">
      <c r="A3825" s="338" t="s">
        <v>15868</v>
      </c>
      <c r="B3825" s="339" t="s">
        <v>24281</v>
      </c>
      <c r="C3825" s="312"/>
      <c r="D3825" s="340"/>
      <c r="E3825" s="293">
        <f t="shared" si="8"/>
        <v>5</v>
      </c>
    </row>
    <row r="3826" spans="1:5" s="293" customFormat="1" x14ac:dyDescent="0.3">
      <c r="A3826" s="338" t="s">
        <v>15869</v>
      </c>
      <c r="B3826" s="339" t="s">
        <v>15870</v>
      </c>
      <c r="C3826" s="312" t="s">
        <v>11</v>
      </c>
      <c r="D3826" s="340">
        <v>48.12</v>
      </c>
      <c r="E3826" s="293">
        <f t="shared" si="8"/>
        <v>9</v>
      </c>
    </row>
    <row r="3827" spans="1:5" s="293" customFormat="1" x14ac:dyDescent="0.3">
      <c r="A3827" s="338" t="s">
        <v>15871</v>
      </c>
      <c r="B3827" s="339" t="s">
        <v>15872</v>
      </c>
      <c r="C3827" s="312" t="s">
        <v>18</v>
      </c>
      <c r="D3827" s="340">
        <v>11.64</v>
      </c>
      <c r="E3827" s="293">
        <f t="shared" si="8"/>
        <v>9</v>
      </c>
    </row>
    <row r="3828" spans="1:5" s="293" customFormat="1" x14ac:dyDescent="0.3">
      <c r="A3828" s="338" t="s">
        <v>15873</v>
      </c>
      <c r="B3828" s="339" t="s">
        <v>15874</v>
      </c>
      <c r="C3828" s="312" t="s">
        <v>23303</v>
      </c>
      <c r="D3828" s="340">
        <v>9.3800000000000008</v>
      </c>
      <c r="E3828" s="293">
        <f t="shared" si="8"/>
        <v>9</v>
      </c>
    </row>
    <row r="3829" spans="1:5" s="293" customFormat="1" x14ac:dyDescent="0.3">
      <c r="A3829" s="338" t="s">
        <v>15875</v>
      </c>
      <c r="B3829" s="339" t="s">
        <v>15876</v>
      </c>
      <c r="C3829" s="312" t="s">
        <v>11</v>
      </c>
      <c r="D3829" s="340">
        <v>13.42</v>
      </c>
      <c r="E3829" s="293">
        <f t="shared" si="8"/>
        <v>9</v>
      </c>
    </row>
    <row r="3830" spans="1:5" s="293" customFormat="1" x14ac:dyDescent="0.3">
      <c r="A3830" s="338" t="s">
        <v>15877</v>
      </c>
      <c r="B3830" s="339" t="s">
        <v>24282</v>
      </c>
      <c r="C3830" s="312"/>
      <c r="D3830" s="340"/>
      <c r="E3830" s="293">
        <f t="shared" si="8"/>
        <v>5</v>
      </c>
    </row>
    <row r="3831" spans="1:5" s="293" customFormat="1" x14ac:dyDescent="0.3">
      <c r="A3831" s="338" t="s">
        <v>15878</v>
      </c>
      <c r="B3831" s="339" t="s">
        <v>15879</v>
      </c>
      <c r="C3831" s="312" t="s">
        <v>11</v>
      </c>
      <c r="D3831" s="340">
        <v>7.83</v>
      </c>
      <c r="E3831" s="293">
        <f t="shared" si="8"/>
        <v>9</v>
      </c>
    </row>
    <row r="3832" spans="1:5" s="293" customFormat="1" x14ac:dyDescent="0.3">
      <c r="A3832" s="338" t="s">
        <v>15880</v>
      </c>
      <c r="B3832" s="339" t="s">
        <v>24283</v>
      </c>
      <c r="C3832" s="312"/>
      <c r="D3832" s="340"/>
      <c r="E3832" s="293">
        <f t="shared" si="8"/>
        <v>5</v>
      </c>
    </row>
    <row r="3833" spans="1:5" s="293" customFormat="1" x14ac:dyDescent="0.3">
      <c r="A3833" s="338" t="s">
        <v>15881</v>
      </c>
      <c r="B3833" s="339" t="s">
        <v>15882</v>
      </c>
      <c r="C3833" s="312" t="s">
        <v>8</v>
      </c>
      <c r="D3833" s="340">
        <v>30.23</v>
      </c>
      <c r="E3833" s="293">
        <f t="shared" si="8"/>
        <v>9</v>
      </c>
    </row>
    <row r="3834" spans="1:5" s="293" customFormat="1" x14ac:dyDescent="0.3">
      <c r="A3834" s="338" t="s">
        <v>15883</v>
      </c>
      <c r="B3834" s="339" t="s">
        <v>15884</v>
      </c>
      <c r="C3834" s="312" t="s">
        <v>11</v>
      </c>
      <c r="D3834" s="340">
        <v>155.6</v>
      </c>
      <c r="E3834" s="293">
        <f t="shared" si="8"/>
        <v>9</v>
      </c>
    </row>
    <row r="3835" spans="1:5" s="293" customFormat="1" x14ac:dyDescent="0.3">
      <c r="A3835" s="338" t="s">
        <v>15885</v>
      </c>
      <c r="B3835" s="339" t="s">
        <v>15886</v>
      </c>
      <c r="C3835" s="312" t="s">
        <v>11</v>
      </c>
      <c r="D3835" s="340">
        <v>169.97</v>
      </c>
      <c r="E3835" s="293">
        <f t="shared" si="8"/>
        <v>9</v>
      </c>
    </row>
    <row r="3836" spans="1:5" s="293" customFormat="1" ht="28.8" x14ac:dyDescent="0.3">
      <c r="A3836" s="338" t="s">
        <v>15887</v>
      </c>
      <c r="B3836" s="339" t="s">
        <v>15888</v>
      </c>
      <c r="C3836" s="312" t="s">
        <v>8</v>
      </c>
      <c r="D3836" s="340">
        <v>17.55</v>
      </c>
      <c r="E3836" s="293">
        <f t="shared" si="8"/>
        <v>9</v>
      </c>
    </row>
    <row r="3837" spans="1:5" s="293" customFormat="1" ht="28.8" x14ac:dyDescent="0.3">
      <c r="A3837" s="338" t="s">
        <v>15889</v>
      </c>
      <c r="B3837" s="339" t="s">
        <v>15890</v>
      </c>
      <c r="C3837" s="312" t="s">
        <v>8</v>
      </c>
      <c r="D3837" s="340">
        <v>20.11</v>
      </c>
      <c r="E3837" s="293">
        <f t="shared" si="8"/>
        <v>9</v>
      </c>
    </row>
    <row r="3838" spans="1:5" s="293" customFormat="1" ht="28.8" x14ac:dyDescent="0.3">
      <c r="A3838" s="338" t="s">
        <v>15891</v>
      </c>
      <c r="B3838" s="339" t="s">
        <v>15892</v>
      </c>
      <c r="C3838" s="312" t="s">
        <v>8</v>
      </c>
      <c r="D3838" s="340">
        <v>28.26</v>
      </c>
      <c r="E3838" s="293">
        <f t="shared" si="8"/>
        <v>9</v>
      </c>
    </row>
    <row r="3839" spans="1:5" s="293" customFormat="1" x14ac:dyDescent="0.3">
      <c r="A3839" s="338" t="s">
        <v>15893</v>
      </c>
      <c r="B3839" s="339" t="s">
        <v>24284</v>
      </c>
      <c r="C3839" s="312"/>
      <c r="D3839" s="340"/>
      <c r="E3839" s="293">
        <f t="shared" si="8"/>
        <v>5</v>
      </c>
    </row>
    <row r="3840" spans="1:5" s="293" customFormat="1" x14ac:dyDescent="0.3">
      <c r="A3840" s="338" t="s">
        <v>15894</v>
      </c>
      <c r="B3840" s="339" t="s">
        <v>15895</v>
      </c>
      <c r="C3840" s="312" t="s">
        <v>16</v>
      </c>
      <c r="D3840" s="340">
        <v>25.18</v>
      </c>
      <c r="E3840" s="293">
        <f t="shared" si="8"/>
        <v>9</v>
      </c>
    </row>
    <row r="3841" spans="1:5" s="293" customFormat="1" x14ac:dyDescent="0.3">
      <c r="A3841" s="338" t="s">
        <v>15896</v>
      </c>
      <c r="B3841" s="339" t="s">
        <v>15897</v>
      </c>
      <c r="C3841" s="312" t="s">
        <v>16</v>
      </c>
      <c r="D3841" s="340">
        <v>31.79</v>
      </c>
      <c r="E3841" s="293">
        <f t="shared" si="8"/>
        <v>9</v>
      </c>
    </row>
    <row r="3842" spans="1:5" s="293" customFormat="1" x14ac:dyDescent="0.3">
      <c r="A3842" s="338" t="s">
        <v>15898</v>
      </c>
      <c r="B3842" s="339" t="s">
        <v>15899</v>
      </c>
      <c r="C3842" s="312" t="s">
        <v>16</v>
      </c>
      <c r="D3842" s="340">
        <v>35.369999999999997</v>
      </c>
      <c r="E3842" s="293">
        <f t="shared" si="8"/>
        <v>9</v>
      </c>
    </row>
    <row r="3843" spans="1:5" s="293" customFormat="1" x14ac:dyDescent="0.3">
      <c r="A3843" s="338" t="s">
        <v>15900</v>
      </c>
      <c r="B3843" s="339" t="s">
        <v>24285</v>
      </c>
      <c r="C3843" s="312"/>
      <c r="D3843" s="340"/>
      <c r="E3843" s="293">
        <f t="shared" si="8"/>
        <v>5</v>
      </c>
    </row>
    <row r="3844" spans="1:5" s="293" customFormat="1" ht="28.8" x14ac:dyDescent="0.3">
      <c r="A3844" s="338" t="s">
        <v>15901</v>
      </c>
      <c r="B3844" s="339" t="s">
        <v>9345</v>
      </c>
      <c r="C3844" s="312" t="s">
        <v>23199</v>
      </c>
      <c r="D3844" s="340">
        <v>12855.68</v>
      </c>
      <c r="E3844" s="293">
        <f t="shared" si="8"/>
        <v>9</v>
      </c>
    </row>
    <row r="3845" spans="1:5" s="293" customFormat="1" ht="28.8" x14ac:dyDescent="0.3">
      <c r="A3845" s="338" t="s">
        <v>15902</v>
      </c>
      <c r="B3845" s="339" t="s">
        <v>15903</v>
      </c>
      <c r="C3845" s="312" t="s">
        <v>23200</v>
      </c>
      <c r="D3845" s="340">
        <v>732.36</v>
      </c>
      <c r="E3845" s="293">
        <f t="shared" si="8"/>
        <v>9</v>
      </c>
    </row>
    <row r="3846" spans="1:5" s="293" customFormat="1" x14ac:dyDescent="0.3">
      <c r="A3846" s="338" t="s">
        <v>15904</v>
      </c>
      <c r="B3846" s="339" t="s">
        <v>15905</v>
      </c>
      <c r="C3846" s="312" t="s">
        <v>9</v>
      </c>
      <c r="D3846" s="340">
        <v>446.29</v>
      </c>
      <c r="E3846" s="293">
        <f t="shared" si="8"/>
        <v>9</v>
      </c>
    </row>
    <row r="3847" spans="1:5" s="293" customFormat="1" x14ac:dyDescent="0.3">
      <c r="A3847" s="338" t="s">
        <v>15906</v>
      </c>
      <c r="B3847" s="339" t="s">
        <v>15907</v>
      </c>
      <c r="C3847" s="312" t="s">
        <v>24286</v>
      </c>
      <c r="D3847" s="340">
        <v>6.23</v>
      </c>
      <c r="E3847" s="293">
        <f t="shared" si="8"/>
        <v>9</v>
      </c>
    </row>
    <row r="3848" spans="1:5" s="293" customFormat="1" x14ac:dyDescent="0.3">
      <c r="A3848" s="338" t="s">
        <v>15908</v>
      </c>
      <c r="B3848" s="339" t="s">
        <v>24287</v>
      </c>
      <c r="C3848" s="312"/>
      <c r="D3848" s="340"/>
      <c r="E3848" s="293">
        <f t="shared" si="8"/>
        <v>5</v>
      </c>
    </row>
    <row r="3849" spans="1:5" s="293" customFormat="1" x14ac:dyDescent="0.3">
      <c r="A3849" s="338" t="s">
        <v>15909</v>
      </c>
      <c r="B3849" s="339" t="s">
        <v>15910</v>
      </c>
      <c r="C3849" s="312" t="s">
        <v>11</v>
      </c>
      <c r="D3849" s="340">
        <v>284.99</v>
      </c>
      <c r="E3849" s="293">
        <f t="shared" si="8"/>
        <v>9</v>
      </c>
    </row>
    <row r="3850" spans="1:5" s="293" customFormat="1" x14ac:dyDescent="0.3">
      <c r="A3850" s="338" t="s">
        <v>15911</v>
      </c>
      <c r="B3850" s="339" t="s">
        <v>15912</v>
      </c>
      <c r="C3850" s="312" t="s">
        <v>11</v>
      </c>
      <c r="D3850" s="340">
        <v>521.66</v>
      </c>
      <c r="E3850" s="293">
        <f t="shared" si="8"/>
        <v>9</v>
      </c>
    </row>
    <row r="3851" spans="1:5" s="293" customFormat="1" ht="43.2" x14ac:dyDescent="0.3">
      <c r="A3851" s="338" t="s">
        <v>15913</v>
      </c>
      <c r="B3851" s="339" t="s">
        <v>15914</v>
      </c>
      <c r="C3851" s="312" t="s">
        <v>11</v>
      </c>
      <c r="D3851" s="340">
        <v>860.81</v>
      </c>
      <c r="E3851" s="293">
        <f t="shared" si="8"/>
        <v>9</v>
      </c>
    </row>
    <row r="3852" spans="1:5" s="293" customFormat="1" ht="43.2" x14ac:dyDescent="0.3">
      <c r="A3852" s="338" t="s">
        <v>15915</v>
      </c>
      <c r="B3852" s="339" t="s">
        <v>15916</v>
      </c>
      <c r="C3852" s="312" t="s">
        <v>11</v>
      </c>
      <c r="D3852" s="340">
        <v>753.66</v>
      </c>
      <c r="E3852" s="293">
        <f t="shared" si="8"/>
        <v>9</v>
      </c>
    </row>
    <row r="3853" spans="1:5" s="293" customFormat="1" x14ac:dyDescent="0.3">
      <c r="A3853" s="338" t="s">
        <v>15917</v>
      </c>
      <c r="B3853" s="339" t="s">
        <v>24288</v>
      </c>
      <c r="C3853" s="312"/>
      <c r="D3853" s="340"/>
      <c r="E3853" s="293">
        <f t="shared" si="8"/>
        <v>2</v>
      </c>
    </row>
    <row r="3854" spans="1:5" s="293" customFormat="1" x14ac:dyDescent="0.3">
      <c r="A3854" s="338" t="s">
        <v>15918</v>
      </c>
      <c r="B3854" s="339" t="s">
        <v>24289</v>
      </c>
      <c r="C3854" s="312"/>
      <c r="D3854" s="340"/>
      <c r="E3854" s="293">
        <f t="shared" si="8"/>
        <v>5</v>
      </c>
    </row>
    <row r="3855" spans="1:5" s="293" customFormat="1" x14ac:dyDescent="0.3">
      <c r="A3855" s="338" t="s">
        <v>15919</v>
      </c>
      <c r="B3855" s="339" t="s">
        <v>15920</v>
      </c>
      <c r="C3855" s="312" t="s">
        <v>8</v>
      </c>
      <c r="D3855" s="340">
        <v>91.67</v>
      </c>
      <c r="E3855" s="293">
        <f t="shared" si="8"/>
        <v>9</v>
      </c>
    </row>
    <row r="3856" spans="1:5" s="293" customFormat="1" x14ac:dyDescent="0.3">
      <c r="A3856" s="338" t="s">
        <v>15921</v>
      </c>
      <c r="B3856" s="339" t="s">
        <v>15922</v>
      </c>
      <c r="C3856" s="312" t="s">
        <v>8</v>
      </c>
      <c r="D3856" s="340">
        <v>232.15</v>
      </c>
      <c r="E3856" s="293">
        <f t="shared" si="8"/>
        <v>9</v>
      </c>
    </row>
    <row r="3857" spans="1:5" s="293" customFormat="1" x14ac:dyDescent="0.3">
      <c r="A3857" s="338" t="s">
        <v>15923</v>
      </c>
      <c r="B3857" s="339" t="s">
        <v>15924</v>
      </c>
      <c r="C3857" s="312" t="s">
        <v>8</v>
      </c>
      <c r="D3857" s="340">
        <v>113.65</v>
      </c>
      <c r="E3857" s="293">
        <f t="shared" si="8"/>
        <v>9</v>
      </c>
    </row>
    <row r="3858" spans="1:5" s="293" customFormat="1" x14ac:dyDescent="0.3">
      <c r="A3858" s="338" t="s">
        <v>15925</v>
      </c>
      <c r="B3858" s="339" t="s">
        <v>15926</v>
      </c>
      <c r="C3858" s="312" t="s">
        <v>8</v>
      </c>
      <c r="D3858" s="340">
        <v>6.02</v>
      </c>
      <c r="E3858" s="293">
        <f t="shared" si="8"/>
        <v>9</v>
      </c>
    </row>
    <row r="3859" spans="1:5" s="293" customFormat="1" x14ac:dyDescent="0.3">
      <c r="A3859" s="338" t="s">
        <v>15927</v>
      </c>
      <c r="B3859" s="339" t="s">
        <v>15928</v>
      </c>
      <c r="C3859" s="312" t="s">
        <v>8</v>
      </c>
      <c r="D3859" s="340">
        <v>7.17</v>
      </c>
      <c r="E3859" s="293">
        <f t="shared" si="8"/>
        <v>9</v>
      </c>
    </row>
    <row r="3860" spans="1:5" s="293" customFormat="1" x14ac:dyDescent="0.3">
      <c r="A3860" s="338" t="s">
        <v>15929</v>
      </c>
      <c r="B3860" s="339" t="s">
        <v>24290</v>
      </c>
      <c r="C3860" s="312"/>
      <c r="D3860" s="340"/>
      <c r="E3860" s="293">
        <f t="shared" ref="E3860:E3923" si="9">LEN(A3860)</f>
        <v>5</v>
      </c>
    </row>
    <row r="3861" spans="1:5" s="293" customFormat="1" x14ac:dyDescent="0.3">
      <c r="A3861" s="338" t="s">
        <v>15930</v>
      </c>
      <c r="B3861" s="339" t="s">
        <v>15931</v>
      </c>
      <c r="C3861" s="312" t="s">
        <v>8</v>
      </c>
      <c r="D3861" s="340">
        <v>178.51</v>
      </c>
      <c r="E3861" s="293">
        <f t="shared" si="9"/>
        <v>9</v>
      </c>
    </row>
    <row r="3862" spans="1:5" s="293" customFormat="1" x14ac:dyDescent="0.3">
      <c r="A3862" s="338" t="s">
        <v>15932</v>
      </c>
      <c r="B3862" s="339" t="s">
        <v>15933</v>
      </c>
      <c r="C3862" s="312" t="s">
        <v>8</v>
      </c>
      <c r="D3862" s="340">
        <v>183.85</v>
      </c>
      <c r="E3862" s="293">
        <f t="shared" si="9"/>
        <v>9</v>
      </c>
    </row>
    <row r="3863" spans="1:5" s="293" customFormat="1" x14ac:dyDescent="0.3">
      <c r="A3863" s="338" t="s">
        <v>15934</v>
      </c>
      <c r="B3863" s="339" t="s">
        <v>15935</v>
      </c>
      <c r="C3863" s="312" t="s">
        <v>8</v>
      </c>
      <c r="D3863" s="340">
        <v>220.32</v>
      </c>
      <c r="E3863" s="293">
        <f t="shared" si="9"/>
        <v>9</v>
      </c>
    </row>
    <row r="3864" spans="1:5" s="293" customFormat="1" x14ac:dyDescent="0.3">
      <c r="A3864" s="338" t="s">
        <v>15936</v>
      </c>
      <c r="B3864" s="339" t="s">
        <v>15937</v>
      </c>
      <c r="C3864" s="312" t="s">
        <v>8</v>
      </c>
      <c r="D3864" s="340">
        <v>139.27000000000001</v>
      </c>
      <c r="E3864" s="293">
        <f t="shared" si="9"/>
        <v>9</v>
      </c>
    </row>
    <row r="3865" spans="1:5" s="293" customFormat="1" x14ac:dyDescent="0.3">
      <c r="A3865" s="338" t="s">
        <v>15938</v>
      </c>
      <c r="B3865" s="339" t="s">
        <v>15939</v>
      </c>
      <c r="C3865" s="312" t="s">
        <v>8</v>
      </c>
      <c r="D3865" s="340">
        <v>84.5</v>
      </c>
      <c r="E3865" s="293">
        <f t="shared" si="9"/>
        <v>9</v>
      </c>
    </row>
    <row r="3866" spans="1:5" s="293" customFormat="1" x14ac:dyDescent="0.3">
      <c r="A3866" s="338" t="s">
        <v>15940</v>
      </c>
      <c r="B3866" s="339" t="s">
        <v>15941</v>
      </c>
      <c r="C3866" s="312" t="s">
        <v>8</v>
      </c>
      <c r="D3866" s="340">
        <v>171.72</v>
      </c>
      <c r="E3866" s="293">
        <f t="shared" si="9"/>
        <v>9</v>
      </c>
    </row>
    <row r="3867" spans="1:5" s="293" customFormat="1" ht="28.8" x14ac:dyDescent="0.3">
      <c r="A3867" s="338" t="s">
        <v>15942</v>
      </c>
      <c r="B3867" s="339" t="s">
        <v>15943</v>
      </c>
      <c r="C3867" s="312" t="s">
        <v>8</v>
      </c>
      <c r="D3867" s="340">
        <v>132.87</v>
      </c>
      <c r="E3867" s="293">
        <f t="shared" si="9"/>
        <v>9</v>
      </c>
    </row>
    <row r="3868" spans="1:5" s="293" customFormat="1" ht="28.8" x14ac:dyDescent="0.3">
      <c r="A3868" s="338" t="s">
        <v>15944</v>
      </c>
      <c r="B3868" s="339" t="s">
        <v>15945</v>
      </c>
      <c r="C3868" s="312" t="s">
        <v>8</v>
      </c>
      <c r="D3868" s="340">
        <v>159.26</v>
      </c>
      <c r="E3868" s="293">
        <f t="shared" si="9"/>
        <v>9</v>
      </c>
    </row>
    <row r="3869" spans="1:5" s="293" customFormat="1" ht="28.8" x14ac:dyDescent="0.3">
      <c r="A3869" s="338" t="s">
        <v>15946</v>
      </c>
      <c r="B3869" s="339" t="s">
        <v>15947</v>
      </c>
      <c r="C3869" s="312" t="s">
        <v>8</v>
      </c>
      <c r="D3869" s="340">
        <v>168.65</v>
      </c>
      <c r="E3869" s="293">
        <f t="shared" si="9"/>
        <v>9</v>
      </c>
    </row>
    <row r="3870" spans="1:5" s="293" customFormat="1" x14ac:dyDescent="0.3">
      <c r="A3870" s="338" t="s">
        <v>15948</v>
      </c>
      <c r="B3870" s="339" t="s">
        <v>24291</v>
      </c>
      <c r="C3870" s="312"/>
      <c r="D3870" s="340"/>
      <c r="E3870" s="293">
        <f t="shared" si="9"/>
        <v>5</v>
      </c>
    </row>
    <row r="3871" spans="1:5" s="293" customFormat="1" x14ac:dyDescent="0.3">
      <c r="A3871" s="338" t="s">
        <v>15949</v>
      </c>
      <c r="B3871" s="339" t="s">
        <v>15950</v>
      </c>
      <c r="C3871" s="312" t="s">
        <v>16</v>
      </c>
      <c r="D3871" s="340">
        <v>103.32</v>
      </c>
      <c r="E3871" s="293">
        <f t="shared" si="9"/>
        <v>9</v>
      </c>
    </row>
    <row r="3872" spans="1:5" s="293" customFormat="1" x14ac:dyDescent="0.3">
      <c r="A3872" s="338" t="s">
        <v>15951</v>
      </c>
      <c r="B3872" s="339" t="s">
        <v>15952</v>
      </c>
      <c r="C3872" s="312" t="s">
        <v>16</v>
      </c>
      <c r="D3872" s="340">
        <v>158.26</v>
      </c>
      <c r="E3872" s="293">
        <f t="shared" si="9"/>
        <v>9</v>
      </c>
    </row>
    <row r="3873" spans="1:5" s="293" customFormat="1" x14ac:dyDescent="0.3">
      <c r="A3873" s="338" t="s">
        <v>15953</v>
      </c>
      <c r="B3873" s="339" t="s">
        <v>15954</v>
      </c>
      <c r="C3873" s="312" t="s">
        <v>16</v>
      </c>
      <c r="D3873" s="340">
        <v>188.71</v>
      </c>
      <c r="E3873" s="293">
        <f t="shared" si="9"/>
        <v>9</v>
      </c>
    </row>
    <row r="3874" spans="1:5" s="293" customFormat="1" x14ac:dyDescent="0.3">
      <c r="A3874" s="338" t="s">
        <v>15955</v>
      </c>
      <c r="B3874" s="339" t="s">
        <v>15956</v>
      </c>
      <c r="C3874" s="312" t="s">
        <v>16</v>
      </c>
      <c r="D3874" s="340">
        <v>219.38</v>
      </c>
      <c r="E3874" s="293">
        <f t="shared" si="9"/>
        <v>9</v>
      </c>
    </row>
    <row r="3875" spans="1:5" s="293" customFormat="1" x14ac:dyDescent="0.3">
      <c r="A3875" s="338" t="s">
        <v>15957</v>
      </c>
      <c r="B3875" s="339" t="s">
        <v>15958</v>
      </c>
      <c r="C3875" s="312" t="s">
        <v>16</v>
      </c>
      <c r="D3875" s="340">
        <v>242.69</v>
      </c>
      <c r="E3875" s="293">
        <f t="shared" si="9"/>
        <v>9</v>
      </c>
    </row>
    <row r="3876" spans="1:5" s="293" customFormat="1" x14ac:dyDescent="0.3">
      <c r="A3876" s="338" t="s">
        <v>24292</v>
      </c>
      <c r="B3876" s="339" t="s">
        <v>24293</v>
      </c>
      <c r="C3876" s="312" t="s">
        <v>16</v>
      </c>
      <c r="D3876" s="340">
        <v>218.39</v>
      </c>
      <c r="E3876" s="293">
        <f t="shared" si="9"/>
        <v>9</v>
      </c>
    </row>
    <row r="3877" spans="1:5" s="293" customFormat="1" x14ac:dyDescent="0.3">
      <c r="A3877" s="338" t="s">
        <v>15959</v>
      </c>
      <c r="B3877" s="339" t="s">
        <v>24294</v>
      </c>
      <c r="C3877" s="312"/>
      <c r="D3877" s="340"/>
      <c r="E3877" s="293">
        <f t="shared" si="9"/>
        <v>5</v>
      </c>
    </row>
    <row r="3878" spans="1:5" s="293" customFormat="1" ht="28.8" x14ac:dyDescent="0.3">
      <c r="A3878" s="338" t="s">
        <v>15960</v>
      </c>
      <c r="B3878" s="339" t="s">
        <v>10064</v>
      </c>
      <c r="C3878" s="312" t="s">
        <v>11</v>
      </c>
      <c r="D3878" s="340">
        <v>467.57</v>
      </c>
      <c r="E3878" s="293">
        <f t="shared" si="9"/>
        <v>9</v>
      </c>
    </row>
    <row r="3879" spans="1:5" s="293" customFormat="1" x14ac:dyDescent="0.3">
      <c r="A3879" s="338" t="s">
        <v>15961</v>
      </c>
      <c r="B3879" s="339" t="s">
        <v>24295</v>
      </c>
      <c r="C3879" s="312"/>
      <c r="D3879" s="340"/>
      <c r="E3879" s="293">
        <f t="shared" si="9"/>
        <v>2</v>
      </c>
    </row>
    <row r="3880" spans="1:5" s="293" customFormat="1" x14ac:dyDescent="0.3">
      <c r="A3880" s="338" t="s">
        <v>15962</v>
      </c>
      <c r="B3880" s="339" t="s">
        <v>24296</v>
      </c>
      <c r="C3880" s="312"/>
      <c r="D3880" s="340"/>
      <c r="E3880" s="293">
        <f t="shared" si="9"/>
        <v>5</v>
      </c>
    </row>
    <row r="3881" spans="1:5" s="293" customFormat="1" x14ac:dyDescent="0.3">
      <c r="A3881" s="338" t="s">
        <v>15963</v>
      </c>
      <c r="B3881" s="339" t="s">
        <v>15964</v>
      </c>
      <c r="C3881" s="312" t="s">
        <v>18</v>
      </c>
      <c r="D3881" s="340">
        <v>12.45</v>
      </c>
      <c r="E3881" s="293">
        <f t="shared" si="9"/>
        <v>9</v>
      </c>
    </row>
    <row r="3882" spans="1:5" s="293" customFormat="1" x14ac:dyDescent="0.3">
      <c r="A3882" s="338" t="s">
        <v>15965</v>
      </c>
      <c r="B3882" s="339" t="s">
        <v>15966</v>
      </c>
      <c r="C3882" s="312" t="s">
        <v>18</v>
      </c>
      <c r="D3882" s="340">
        <v>10.84</v>
      </c>
      <c r="E3882" s="293">
        <f t="shared" si="9"/>
        <v>9</v>
      </c>
    </row>
    <row r="3883" spans="1:5" s="293" customFormat="1" x14ac:dyDescent="0.3">
      <c r="A3883" s="338" t="s">
        <v>15967</v>
      </c>
      <c r="B3883" s="339" t="s">
        <v>15968</v>
      </c>
      <c r="C3883" s="312" t="s">
        <v>18</v>
      </c>
      <c r="D3883" s="340">
        <v>11.21</v>
      </c>
      <c r="E3883" s="293">
        <f t="shared" si="9"/>
        <v>9</v>
      </c>
    </row>
    <row r="3884" spans="1:5" s="293" customFormat="1" x14ac:dyDescent="0.3">
      <c r="A3884" s="338" t="s">
        <v>15969</v>
      </c>
      <c r="B3884" s="339" t="s">
        <v>24297</v>
      </c>
      <c r="C3884" s="312"/>
      <c r="D3884" s="340"/>
      <c r="E3884" s="293">
        <f t="shared" si="9"/>
        <v>5</v>
      </c>
    </row>
    <row r="3885" spans="1:5" s="293" customFormat="1" x14ac:dyDescent="0.3">
      <c r="A3885" s="338" t="s">
        <v>15970</v>
      </c>
      <c r="B3885" s="339" t="s">
        <v>15971</v>
      </c>
      <c r="C3885" s="312" t="s">
        <v>18</v>
      </c>
      <c r="D3885" s="340">
        <v>11.35</v>
      </c>
      <c r="E3885" s="293">
        <f t="shared" si="9"/>
        <v>9</v>
      </c>
    </row>
    <row r="3886" spans="1:5" s="293" customFormat="1" x14ac:dyDescent="0.3">
      <c r="A3886" s="338" t="s">
        <v>24298</v>
      </c>
      <c r="B3886" s="339" t="s">
        <v>24299</v>
      </c>
      <c r="C3886" s="312"/>
      <c r="D3886" s="340"/>
      <c r="E3886" s="293">
        <f t="shared" si="9"/>
        <v>5</v>
      </c>
    </row>
    <row r="3887" spans="1:5" s="293" customFormat="1" x14ac:dyDescent="0.3">
      <c r="A3887" s="338" t="s">
        <v>24300</v>
      </c>
      <c r="B3887" s="339" t="s">
        <v>24301</v>
      </c>
      <c r="C3887" s="312" t="s">
        <v>18</v>
      </c>
      <c r="D3887" s="340">
        <v>58.42</v>
      </c>
      <c r="E3887" s="293">
        <f t="shared" si="9"/>
        <v>9</v>
      </c>
    </row>
    <row r="3888" spans="1:5" s="293" customFormat="1" x14ac:dyDescent="0.3">
      <c r="A3888" s="338" t="s">
        <v>15972</v>
      </c>
      <c r="B3888" s="339" t="s">
        <v>24302</v>
      </c>
      <c r="C3888" s="312"/>
      <c r="D3888" s="340"/>
      <c r="E3888" s="293">
        <f t="shared" si="9"/>
        <v>2</v>
      </c>
    </row>
    <row r="3889" spans="1:5" s="293" customFormat="1" x14ac:dyDescent="0.3">
      <c r="A3889" s="338" t="s">
        <v>15973</v>
      </c>
      <c r="B3889" s="339" t="s">
        <v>24303</v>
      </c>
      <c r="C3889" s="312"/>
      <c r="D3889" s="340"/>
      <c r="E3889" s="293">
        <f t="shared" si="9"/>
        <v>5</v>
      </c>
    </row>
    <row r="3890" spans="1:5" s="293" customFormat="1" x14ac:dyDescent="0.3">
      <c r="A3890" s="338" t="s">
        <v>15974</v>
      </c>
      <c r="B3890" s="339" t="s">
        <v>15975</v>
      </c>
      <c r="C3890" s="312" t="s">
        <v>11</v>
      </c>
      <c r="D3890" s="340">
        <v>452.66</v>
      </c>
      <c r="E3890" s="293">
        <f t="shared" si="9"/>
        <v>9</v>
      </c>
    </row>
    <row r="3891" spans="1:5" s="293" customFormat="1" x14ac:dyDescent="0.3">
      <c r="A3891" s="338" t="s">
        <v>15976</v>
      </c>
      <c r="B3891" s="339" t="s">
        <v>15977</v>
      </c>
      <c r="C3891" s="312" t="s">
        <v>11</v>
      </c>
      <c r="D3891" s="340">
        <v>474.27</v>
      </c>
      <c r="E3891" s="293">
        <f t="shared" si="9"/>
        <v>9</v>
      </c>
    </row>
    <row r="3892" spans="1:5" s="293" customFormat="1" x14ac:dyDescent="0.3">
      <c r="A3892" s="338" t="s">
        <v>15978</v>
      </c>
      <c r="B3892" s="339" t="s">
        <v>15979</v>
      </c>
      <c r="C3892" s="312" t="s">
        <v>11</v>
      </c>
      <c r="D3892" s="340">
        <v>496.91</v>
      </c>
      <c r="E3892" s="293">
        <f t="shared" si="9"/>
        <v>9</v>
      </c>
    </row>
    <row r="3893" spans="1:5" s="293" customFormat="1" x14ac:dyDescent="0.3">
      <c r="A3893" s="338" t="s">
        <v>15980</v>
      </c>
      <c r="B3893" s="339" t="s">
        <v>15981</v>
      </c>
      <c r="C3893" s="312" t="s">
        <v>11</v>
      </c>
      <c r="D3893" s="340">
        <v>520.64</v>
      </c>
      <c r="E3893" s="293">
        <f t="shared" si="9"/>
        <v>9</v>
      </c>
    </row>
    <row r="3894" spans="1:5" s="293" customFormat="1" x14ac:dyDescent="0.3">
      <c r="A3894" s="338" t="s">
        <v>15982</v>
      </c>
      <c r="B3894" s="339" t="s">
        <v>15983</v>
      </c>
      <c r="C3894" s="312" t="s">
        <v>11</v>
      </c>
      <c r="D3894" s="340">
        <v>545.5</v>
      </c>
      <c r="E3894" s="293">
        <f t="shared" si="9"/>
        <v>9</v>
      </c>
    </row>
    <row r="3895" spans="1:5" s="293" customFormat="1" x14ac:dyDescent="0.3">
      <c r="A3895" s="338" t="s">
        <v>15984</v>
      </c>
      <c r="B3895" s="339" t="s">
        <v>15985</v>
      </c>
      <c r="C3895" s="312" t="s">
        <v>11</v>
      </c>
      <c r="D3895" s="340">
        <v>513.24</v>
      </c>
      <c r="E3895" s="293">
        <f t="shared" si="9"/>
        <v>9</v>
      </c>
    </row>
    <row r="3896" spans="1:5" s="293" customFormat="1" x14ac:dyDescent="0.3">
      <c r="A3896" s="338" t="s">
        <v>15986</v>
      </c>
      <c r="B3896" s="339" t="s">
        <v>15987</v>
      </c>
      <c r="C3896" s="312" t="s">
        <v>11</v>
      </c>
      <c r="D3896" s="340">
        <v>534.14</v>
      </c>
      <c r="E3896" s="293">
        <f t="shared" si="9"/>
        <v>9</v>
      </c>
    </row>
    <row r="3897" spans="1:5" s="293" customFormat="1" x14ac:dyDescent="0.3">
      <c r="A3897" s="338" t="s">
        <v>15988</v>
      </c>
      <c r="B3897" s="339" t="s">
        <v>15989</v>
      </c>
      <c r="C3897" s="312" t="s">
        <v>11</v>
      </c>
      <c r="D3897" s="340">
        <v>556.72</v>
      </c>
      <c r="E3897" s="293">
        <f t="shared" si="9"/>
        <v>9</v>
      </c>
    </row>
    <row r="3898" spans="1:5" s="293" customFormat="1" x14ac:dyDescent="0.3">
      <c r="A3898" s="338" t="s">
        <v>15990</v>
      </c>
      <c r="B3898" s="339" t="s">
        <v>15991</v>
      </c>
      <c r="C3898" s="312" t="s">
        <v>11</v>
      </c>
      <c r="D3898" s="340">
        <v>580.36</v>
      </c>
      <c r="E3898" s="293">
        <f t="shared" si="9"/>
        <v>9</v>
      </c>
    </row>
    <row r="3899" spans="1:5" s="293" customFormat="1" x14ac:dyDescent="0.3">
      <c r="A3899" s="338" t="s">
        <v>15992</v>
      </c>
      <c r="B3899" s="339" t="s">
        <v>15993</v>
      </c>
      <c r="C3899" s="312" t="s">
        <v>11</v>
      </c>
      <c r="D3899" s="340">
        <v>605.94000000000005</v>
      </c>
      <c r="E3899" s="293">
        <f t="shared" si="9"/>
        <v>9</v>
      </c>
    </row>
    <row r="3900" spans="1:5" s="293" customFormat="1" ht="28.8" x14ac:dyDescent="0.3">
      <c r="A3900" s="338" t="s">
        <v>24304</v>
      </c>
      <c r="B3900" s="339" t="s">
        <v>24305</v>
      </c>
      <c r="C3900" s="312" t="s">
        <v>11</v>
      </c>
      <c r="D3900" s="340">
        <v>575.39</v>
      </c>
      <c r="E3900" s="293">
        <f t="shared" si="9"/>
        <v>9</v>
      </c>
    </row>
    <row r="3901" spans="1:5" s="293" customFormat="1" x14ac:dyDescent="0.3">
      <c r="A3901" s="338" t="s">
        <v>24306</v>
      </c>
      <c r="B3901" s="339" t="s">
        <v>24307</v>
      </c>
      <c r="C3901" s="312" t="s">
        <v>11</v>
      </c>
      <c r="D3901" s="340">
        <v>490.95</v>
      </c>
      <c r="E3901" s="293">
        <f t="shared" si="9"/>
        <v>9</v>
      </c>
    </row>
    <row r="3902" spans="1:5" s="293" customFormat="1" x14ac:dyDescent="0.3">
      <c r="A3902" s="338" t="s">
        <v>15994</v>
      </c>
      <c r="B3902" s="339" t="s">
        <v>15995</v>
      </c>
      <c r="C3902" s="312" t="s">
        <v>11</v>
      </c>
      <c r="D3902" s="340">
        <v>569.91999999999996</v>
      </c>
      <c r="E3902" s="293">
        <f t="shared" si="9"/>
        <v>9</v>
      </c>
    </row>
    <row r="3903" spans="1:5" s="293" customFormat="1" x14ac:dyDescent="0.3">
      <c r="A3903" s="338" t="s">
        <v>15996</v>
      </c>
      <c r="B3903" s="339" t="s">
        <v>24308</v>
      </c>
      <c r="C3903" s="312"/>
      <c r="D3903" s="340"/>
      <c r="E3903" s="293">
        <f t="shared" si="9"/>
        <v>5</v>
      </c>
    </row>
    <row r="3904" spans="1:5" s="293" customFormat="1" x14ac:dyDescent="0.3">
      <c r="A3904" s="338" t="s">
        <v>15997</v>
      </c>
      <c r="B3904" s="339" t="s">
        <v>15998</v>
      </c>
      <c r="C3904" s="312" t="s">
        <v>11</v>
      </c>
      <c r="D3904" s="340">
        <v>496.65</v>
      </c>
      <c r="E3904" s="293">
        <f t="shared" si="9"/>
        <v>9</v>
      </c>
    </row>
    <row r="3905" spans="1:5" s="293" customFormat="1" x14ac:dyDescent="0.3">
      <c r="A3905" s="338" t="s">
        <v>15999</v>
      </c>
      <c r="B3905" s="339" t="s">
        <v>16000</v>
      </c>
      <c r="C3905" s="312" t="s">
        <v>11</v>
      </c>
      <c r="D3905" s="340">
        <v>519.75</v>
      </c>
      <c r="E3905" s="293">
        <f t="shared" si="9"/>
        <v>9</v>
      </c>
    </row>
    <row r="3906" spans="1:5" s="293" customFormat="1" x14ac:dyDescent="0.3">
      <c r="A3906" s="338" t="s">
        <v>16001</v>
      </c>
      <c r="B3906" s="339" t="s">
        <v>16002</v>
      </c>
      <c r="C3906" s="312" t="s">
        <v>11</v>
      </c>
      <c r="D3906" s="340">
        <v>525.89</v>
      </c>
      <c r="E3906" s="293">
        <f t="shared" si="9"/>
        <v>9</v>
      </c>
    </row>
    <row r="3907" spans="1:5" s="293" customFormat="1" x14ac:dyDescent="0.3">
      <c r="A3907" s="338" t="s">
        <v>16003</v>
      </c>
      <c r="B3907" s="339" t="s">
        <v>24309</v>
      </c>
      <c r="C3907" s="312"/>
      <c r="D3907" s="340"/>
      <c r="E3907" s="293">
        <f t="shared" si="9"/>
        <v>5</v>
      </c>
    </row>
    <row r="3908" spans="1:5" s="293" customFormat="1" x14ac:dyDescent="0.3">
      <c r="A3908" s="338" t="s">
        <v>16004</v>
      </c>
      <c r="B3908" s="339" t="s">
        <v>16005</v>
      </c>
      <c r="C3908" s="312" t="s">
        <v>11</v>
      </c>
      <c r="D3908" s="340">
        <v>482.87</v>
      </c>
      <c r="E3908" s="293">
        <f t="shared" si="9"/>
        <v>9</v>
      </c>
    </row>
    <row r="3909" spans="1:5" s="293" customFormat="1" x14ac:dyDescent="0.3">
      <c r="A3909" s="338" t="s">
        <v>16006</v>
      </c>
      <c r="B3909" s="339" t="s">
        <v>24310</v>
      </c>
      <c r="C3909" s="312"/>
      <c r="D3909" s="340"/>
      <c r="E3909" s="293">
        <f t="shared" si="9"/>
        <v>5</v>
      </c>
    </row>
    <row r="3910" spans="1:5" s="293" customFormat="1" x14ac:dyDescent="0.3">
      <c r="A3910" s="338" t="s">
        <v>16007</v>
      </c>
      <c r="B3910" s="339" t="s">
        <v>16008</v>
      </c>
      <c r="C3910" s="312" t="s">
        <v>11</v>
      </c>
      <c r="D3910" s="340">
        <v>355.38</v>
      </c>
      <c r="E3910" s="293">
        <f t="shared" si="9"/>
        <v>9</v>
      </c>
    </row>
    <row r="3911" spans="1:5" s="293" customFormat="1" x14ac:dyDescent="0.3">
      <c r="A3911" s="338" t="s">
        <v>16009</v>
      </c>
      <c r="B3911" s="339" t="s">
        <v>16010</v>
      </c>
      <c r="C3911" s="312" t="s">
        <v>11</v>
      </c>
      <c r="D3911" s="340">
        <v>384.38</v>
      </c>
      <c r="E3911" s="293">
        <f t="shared" si="9"/>
        <v>9</v>
      </c>
    </row>
    <row r="3912" spans="1:5" s="293" customFormat="1" x14ac:dyDescent="0.3">
      <c r="A3912" s="338" t="s">
        <v>16011</v>
      </c>
      <c r="B3912" s="339" t="s">
        <v>16012</v>
      </c>
      <c r="C3912" s="312" t="s">
        <v>11</v>
      </c>
      <c r="D3912" s="340">
        <v>446.03</v>
      </c>
      <c r="E3912" s="293">
        <f t="shared" si="9"/>
        <v>9</v>
      </c>
    </row>
    <row r="3913" spans="1:5" s="293" customFormat="1" x14ac:dyDescent="0.3">
      <c r="A3913" s="338" t="s">
        <v>16013</v>
      </c>
      <c r="B3913" s="339" t="s">
        <v>24311</v>
      </c>
      <c r="C3913" s="312"/>
      <c r="D3913" s="340"/>
      <c r="E3913" s="293">
        <f t="shared" si="9"/>
        <v>5</v>
      </c>
    </row>
    <row r="3914" spans="1:5" s="293" customFormat="1" x14ac:dyDescent="0.3">
      <c r="A3914" s="338" t="s">
        <v>16014</v>
      </c>
      <c r="B3914" s="339" t="s">
        <v>16015</v>
      </c>
      <c r="C3914" s="312" t="s">
        <v>11</v>
      </c>
      <c r="D3914" s="340">
        <v>116.61</v>
      </c>
      <c r="E3914" s="293">
        <f t="shared" si="9"/>
        <v>9</v>
      </c>
    </row>
    <row r="3915" spans="1:5" s="293" customFormat="1" x14ac:dyDescent="0.3">
      <c r="A3915" s="338" t="s">
        <v>16016</v>
      </c>
      <c r="B3915" s="339" t="s">
        <v>16017</v>
      </c>
      <c r="C3915" s="312" t="s">
        <v>11</v>
      </c>
      <c r="D3915" s="340">
        <v>3904.08</v>
      </c>
      <c r="E3915" s="293">
        <f t="shared" si="9"/>
        <v>9</v>
      </c>
    </row>
    <row r="3916" spans="1:5" s="293" customFormat="1" x14ac:dyDescent="0.3">
      <c r="A3916" s="338" t="s">
        <v>16018</v>
      </c>
      <c r="B3916" s="339" t="s">
        <v>16019</v>
      </c>
      <c r="C3916" s="312" t="s">
        <v>11</v>
      </c>
      <c r="D3916" s="340">
        <v>397.38</v>
      </c>
      <c r="E3916" s="293">
        <f t="shared" si="9"/>
        <v>9</v>
      </c>
    </row>
    <row r="3917" spans="1:5" s="293" customFormat="1" ht="28.8" x14ac:dyDescent="0.3">
      <c r="A3917" s="338" t="s">
        <v>16020</v>
      </c>
      <c r="B3917" s="339" t="s">
        <v>16021</v>
      </c>
      <c r="C3917" s="312" t="s">
        <v>11</v>
      </c>
      <c r="D3917" s="340">
        <v>686.77</v>
      </c>
      <c r="E3917" s="293">
        <f t="shared" si="9"/>
        <v>9</v>
      </c>
    </row>
    <row r="3918" spans="1:5" s="293" customFormat="1" x14ac:dyDescent="0.3">
      <c r="A3918" s="338" t="s">
        <v>16022</v>
      </c>
      <c r="B3918" s="339" t="s">
        <v>16023</v>
      </c>
      <c r="C3918" s="312" t="s">
        <v>11</v>
      </c>
      <c r="D3918" s="340">
        <v>2884.96</v>
      </c>
      <c r="E3918" s="293">
        <f t="shared" si="9"/>
        <v>9</v>
      </c>
    </row>
    <row r="3919" spans="1:5" s="293" customFormat="1" x14ac:dyDescent="0.3">
      <c r="A3919" s="338" t="s">
        <v>24312</v>
      </c>
      <c r="B3919" s="339" t="s">
        <v>24313</v>
      </c>
      <c r="C3919" s="312"/>
      <c r="D3919" s="340"/>
      <c r="E3919" s="293">
        <f t="shared" si="9"/>
        <v>5</v>
      </c>
    </row>
    <row r="3920" spans="1:5" s="293" customFormat="1" ht="28.8" x14ac:dyDescent="0.3">
      <c r="A3920" s="338" t="s">
        <v>24314</v>
      </c>
      <c r="B3920" s="339" t="s">
        <v>24315</v>
      </c>
      <c r="C3920" s="312" t="s">
        <v>11</v>
      </c>
      <c r="D3920" s="340">
        <v>527.14</v>
      </c>
      <c r="E3920" s="293">
        <f t="shared" si="9"/>
        <v>9</v>
      </c>
    </row>
    <row r="3921" spans="1:5" s="293" customFormat="1" x14ac:dyDescent="0.3">
      <c r="A3921" s="338" t="s">
        <v>16024</v>
      </c>
      <c r="B3921" s="339" t="s">
        <v>24316</v>
      </c>
      <c r="C3921" s="312"/>
      <c r="D3921" s="340"/>
      <c r="E3921" s="293">
        <f t="shared" si="9"/>
        <v>5</v>
      </c>
    </row>
    <row r="3922" spans="1:5" s="293" customFormat="1" ht="28.8" x14ac:dyDescent="0.3">
      <c r="A3922" s="338" t="s">
        <v>16025</v>
      </c>
      <c r="B3922" s="339" t="s">
        <v>16026</v>
      </c>
      <c r="C3922" s="312" t="s">
        <v>11</v>
      </c>
      <c r="D3922" s="340">
        <v>74.400000000000006</v>
      </c>
      <c r="E3922" s="293">
        <f t="shared" si="9"/>
        <v>9</v>
      </c>
    </row>
    <row r="3923" spans="1:5" s="293" customFormat="1" x14ac:dyDescent="0.3">
      <c r="A3923" s="338" t="s">
        <v>16027</v>
      </c>
      <c r="B3923" s="339" t="s">
        <v>16028</v>
      </c>
      <c r="C3923" s="312" t="s">
        <v>11</v>
      </c>
      <c r="D3923" s="340">
        <v>148.80000000000001</v>
      </c>
      <c r="E3923" s="293">
        <f t="shared" si="9"/>
        <v>9</v>
      </c>
    </row>
    <row r="3924" spans="1:5" s="293" customFormat="1" x14ac:dyDescent="0.3">
      <c r="A3924" s="338" t="s">
        <v>16029</v>
      </c>
      <c r="B3924" s="339" t="s">
        <v>16030</v>
      </c>
      <c r="C3924" s="312" t="s">
        <v>11</v>
      </c>
      <c r="D3924" s="340">
        <v>102.78</v>
      </c>
      <c r="E3924" s="293">
        <f t="shared" ref="E3924:E3987" si="10">LEN(A3924)</f>
        <v>9</v>
      </c>
    </row>
    <row r="3925" spans="1:5" s="293" customFormat="1" x14ac:dyDescent="0.3">
      <c r="A3925" s="338" t="s">
        <v>16031</v>
      </c>
      <c r="B3925" s="339" t="s">
        <v>16032</v>
      </c>
      <c r="C3925" s="312" t="s">
        <v>11</v>
      </c>
      <c r="D3925" s="340">
        <v>116.23</v>
      </c>
      <c r="E3925" s="293">
        <f t="shared" si="10"/>
        <v>9</v>
      </c>
    </row>
    <row r="3926" spans="1:5" s="293" customFormat="1" x14ac:dyDescent="0.3">
      <c r="A3926" s="338" t="s">
        <v>16033</v>
      </c>
      <c r="B3926" s="339" t="s">
        <v>16034</v>
      </c>
      <c r="C3926" s="312" t="s">
        <v>8</v>
      </c>
      <c r="D3926" s="340">
        <v>15.98</v>
      </c>
      <c r="E3926" s="293">
        <f t="shared" si="10"/>
        <v>9</v>
      </c>
    </row>
    <row r="3927" spans="1:5" s="293" customFormat="1" x14ac:dyDescent="0.3">
      <c r="A3927" s="338" t="s">
        <v>16035</v>
      </c>
      <c r="B3927" s="339" t="s">
        <v>24317</v>
      </c>
      <c r="C3927" s="312"/>
      <c r="D3927" s="340"/>
      <c r="E3927" s="293">
        <f t="shared" si="10"/>
        <v>5</v>
      </c>
    </row>
    <row r="3928" spans="1:5" s="293" customFormat="1" x14ac:dyDescent="0.3">
      <c r="A3928" s="338" t="s">
        <v>16036</v>
      </c>
      <c r="B3928" s="339" t="s">
        <v>16037</v>
      </c>
      <c r="C3928" s="312" t="s">
        <v>11</v>
      </c>
      <c r="D3928" s="340">
        <v>240.43</v>
      </c>
      <c r="E3928" s="293">
        <f t="shared" si="10"/>
        <v>9</v>
      </c>
    </row>
    <row r="3929" spans="1:5" s="293" customFormat="1" x14ac:dyDescent="0.3">
      <c r="A3929" s="338" t="s">
        <v>16038</v>
      </c>
      <c r="B3929" s="339" t="s">
        <v>16039</v>
      </c>
      <c r="C3929" s="312" t="s">
        <v>11</v>
      </c>
      <c r="D3929" s="340">
        <v>189.71</v>
      </c>
      <c r="E3929" s="293">
        <f t="shared" si="10"/>
        <v>9</v>
      </c>
    </row>
    <row r="3930" spans="1:5" s="293" customFormat="1" x14ac:dyDescent="0.3">
      <c r="A3930" s="338" t="s">
        <v>16040</v>
      </c>
      <c r="B3930" s="339" t="s">
        <v>24318</v>
      </c>
      <c r="C3930" s="312" t="s">
        <v>8</v>
      </c>
      <c r="D3930" s="340">
        <v>4.43</v>
      </c>
      <c r="E3930" s="293">
        <f t="shared" si="10"/>
        <v>9</v>
      </c>
    </row>
    <row r="3931" spans="1:5" s="293" customFormat="1" x14ac:dyDescent="0.3">
      <c r="A3931" s="338" t="s">
        <v>16041</v>
      </c>
      <c r="B3931" s="339" t="s">
        <v>16042</v>
      </c>
      <c r="C3931" s="312" t="s">
        <v>11</v>
      </c>
      <c r="D3931" s="340">
        <v>1015.88</v>
      </c>
      <c r="E3931" s="293">
        <f t="shared" si="10"/>
        <v>9</v>
      </c>
    </row>
    <row r="3932" spans="1:5" s="293" customFormat="1" x14ac:dyDescent="0.3">
      <c r="A3932" s="338" t="s">
        <v>16043</v>
      </c>
      <c r="B3932" s="339" t="s">
        <v>16044</v>
      </c>
      <c r="C3932" s="312" t="s">
        <v>11</v>
      </c>
      <c r="D3932" s="340">
        <v>368.66</v>
      </c>
      <c r="E3932" s="293">
        <f t="shared" si="10"/>
        <v>9</v>
      </c>
    </row>
    <row r="3933" spans="1:5" s="293" customFormat="1" x14ac:dyDescent="0.3">
      <c r="A3933" s="338" t="s">
        <v>16045</v>
      </c>
      <c r="B3933" s="339" t="s">
        <v>16046</v>
      </c>
      <c r="C3933" s="312" t="s">
        <v>11</v>
      </c>
      <c r="D3933" s="340">
        <v>35.28</v>
      </c>
      <c r="E3933" s="293">
        <f t="shared" si="10"/>
        <v>9</v>
      </c>
    </row>
    <row r="3934" spans="1:5" s="293" customFormat="1" x14ac:dyDescent="0.3">
      <c r="A3934" s="338" t="s">
        <v>16047</v>
      </c>
      <c r="B3934" s="339" t="s">
        <v>16048</v>
      </c>
      <c r="C3934" s="312" t="s">
        <v>11</v>
      </c>
      <c r="D3934" s="340">
        <v>231.54</v>
      </c>
      <c r="E3934" s="293">
        <f t="shared" si="10"/>
        <v>9</v>
      </c>
    </row>
    <row r="3935" spans="1:5" s="293" customFormat="1" x14ac:dyDescent="0.3">
      <c r="A3935" s="338" t="s">
        <v>16049</v>
      </c>
      <c r="B3935" s="339" t="s">
        <v>16050</v>
      </c>
      <c r="C3935" s="312" t="s">
        <v>11</v>
      </c>
      <c r="D3935" s="340">
        <v>232.88</v>
      </c>
      <c r="E3935" s="293">
        <f t="shared" si="10"/>
        <v>9</v>
      </c>
    </row>
    <row r="3936" spans="1:5" s="293" customFormat="1" x14ac:dyDescent="0.3">
      <c r="A3936" s="338" t="s">
        <v>16051</v>
      </c>
      <c r="B3936" s="339" t="s">
        <v>16052</v>
      </c>
      <c r="C3936" s="312" t="s">
        <v>11</v>
      </c>
      <c r="D3936" s="340">
        <v>261.91000000000003</v>
      </c>
      <c r="E3936" s="293">
        <f t="shared" si="10"/>
        <v>9</v>
      </c>
    </row>
    <row r="3937" spans="1:5" s="293" customFormat="1" x14ac:dyDescent="0.3">
      <c r="A3937" s="338" t="s">
        <v>16053</v>
      </c>
      <c r="B3937" s="339" t="s">
        <v>16054</v>
      </c>
      <c r="C3937" s="312" t="s">
        <v>11</v>
      </c>
      <c r="D3937" s="340">
        <v>196.17</v>
      </c>
      <c r="E3937" s="293">
        <f t="shared" si="10"/>
        <v>9</v>
      </c>
    </row>
    <row r="3938" spans="1:5" s="293" customFormat="1" x14ac:dyDescent="0.3">
      <c r="A3938" s="338" t="s">
        <v>16055</v>
      </c>
      <c r="B3938" s="339" t="s">
        <v>16056</v>
      </c>
      <c r="C3938" s="312" t="s">
        <v>11</v>
      </c>
      <c r="D3938" s="340">
        <v>345.84</v>
      </c>
      <c r="E3938" s="293">
        <f t="shared" si="10"/>
        <v>9</v>
      </c>
    </row>
    <row r="3939" spans="1:5" s="293" customFormat="1" x14ac:dyDescent="0.3">
      <c r="A3939" s="338" t="s">
        <v>24319</v>
      </c>
      <c r="B3939" s="339" t="s">
        <v>24320</v>
      </c>
      <c r="C3939" s="312" t="s">
        <v>11</v>
      </c>
      <c r="D3939" s="340">
        <v>1397.44</v>
      </c>
      <c r="E3939" s="293">
        <f t="shared" si="10"/>
        <v>9</v>
      </c>
    </row>
    <row r="3940" spans="1:5" s="293" customFormat="1" x14ac:dyDescent="0.3">
      <c r="A3940" s="338" t="s">
        <v>16057</v>
      </c>
      <c r="B3940" s="339" t="s">
        <v>24321</v>
      </c>
      <c r="C3940" s="312"/>
      <c r="D3940" s="340"/>
      <c r="E3940" s="293">
        <f t="shared" si="10"/>
        <v>5</v>
      </c>
    </row>
    <row r="3941" spans="1:5" s="293" customFormat="1" x14ac:dyDescent="0.3">
      <c r="A3941" s="338" t="s">
        <v>16058</v>
      </c>
      <c r="B3941" s="339" t="s">
        <v>24322</v>
      </c>
      <c r="C3941" s="312" t="s">
        <v>8</v>
      </c>
      <c r="D3941" s="340">
        <v>7.33</v>
      </c>
      <c r="E3941" s="293">
        <f t="shared" si="10"/>
        <v>9</v>
      </c>
    </row>
    <row r="3942" spans="1:5" s="293" customFormat="1" x14ac:dyDescent="0.3">
      <c r="A3942" s="338" t="s">
        <v>16059</v>
      </c>
      <c r="B3942" s="339" t="s">
        <v>16060</v>
      </c>
      <c r="C3942" s="312" t="s">
        <v>16</v>
      </c>
      <c r="D3942" s="340">
        <v>19.7</v>
      </c>
      <c r="E3942" s="293">
        <f t="shared" si="10"/>
        <v>9</v>
      </c>
    </row>
    <row r="3943" spans="1:5" s="293" customFormat="1" x14ac:dyDescent="0.3">
      <c r="A3943" s="338" t="s">
        <v>16061</v>
      </c>
      <c r="B3943" s="339" t="s">
        <v>16062</v>
      </c>
      <c r="C3943" s="312" t="s">
        <v>8</v>
      </c>
      <c r="D3943" s="340">
        <v>8.2799999999999994</v>
      </c>
      <c r="E3943" s="293">
        <f t="shared" si="10"/>
        <v>9</v>
      </c>
    </row>
    <row r="3944" spans="1:5" s="293" customFormat="1" x14ac:dyDescent="0.3">
      <c r="A3944" s="338" t="s">
        <v>16063</v>
      </c>
      <c r="B3944" s="339" t="s">
        <v>16064</v>
      </c>
      <c r="C3944" s="312" t="s">
        <v>11</v>
      </c>
      <c r="D3944" s="340">
        <v>10890.69</v>
      </c>
      <c r="E3944" s="293">
        <f t="shared" si="10"/>
        <v>9</v>
      </c>
    </row>
    <row r="3945" spans="1:5" s="293" customFormat="1" x14ac:dyDescent="0.3">
      <c r="A3945" s="338" t="s">
        <v>16065</v>
      </c>
      <c r="B3945" s="339" t="s">
        <v>16066</v>
      </c>
      <c r="C3945" s="312" t="s">
        <v>16</v>
      </c>
      <c r="D3945" s="340">
        <v>318.93</v>
      </c>
      <c r="E3945" s="293">
        <f t="shared" si="10"/>
        <v>9</v>
      </c>
    </row>
    <row r="3946" spans="1:5" s="293" customFormat="1" x14ac:dyDescent="0.3">
      <c r="A3946" s="338" t="s">
        <v>16067</v>
      </c>
      <c r="B3946" s="339" t="s">
        <v>24323</v>
      </c>
      <c r="C3946" s="312"/>
      <c r="D3946" s="340"/>
      <c r="E3946" s="293">
        <f t="shared" si="10"/>
        <v>2</v>
      </c>
    </row>
    <row r="3947" spans="1:5" s="293" customFormat="1" x14ac:dyDescent="0.3">
      <c r="A3947" s="338" t="s">
        <v>16068</v>
      </c>
      <c r="B3947" s="339" t="s">
        <v>24324</v>
      </c>
      <c r="C3947" s="312"/>
      <c r="D3947" s="340"/>
      <c r="E3947" s="293">
        <f t="shared" si="10"/>
        <v>5</v>
      </c>
    </row>
    <row r="3948" spans="1:5" s="293" customFormat="1" x14ac:dyDescent="0.3">
      <c r="A3948" s="338" t="s">
        <v>24325</v>
      </c>
      <c r="B3948" s="339" t="s">
        <v>16069</v>
      </c>
      <c r="C3948" s="312" t="s">
        <v>16</v>
      </c>
      <c r="D3948" s="340">
        <v>59.51</v>
      </c>
      <c r="E3948" s="293">
        <f t="shared" si="10"/>
        <v>9</v>
      </c>
    </row>
    <row r="3949" spans="1:5" s="293" customFormat="1" x14ac:dyDescent="0.3">
      <c r="A3949" s="338" t="s">
        <v>24326</v>
      </c>
      <c r="B3949" s="339" t="s">
        <v>16070</v>
      </c>
      <c r="C3949" s="312" t="s">
        <v>16</v>
      </c>
      <c r="D3949" s="340">
        <v>71.39</v>
      </c>
      <c r="E3949" s="293">
        <f t="shared" si="10"/>
        <v>9</v>
      </c>
    </row>
    <row r="3950" spans="1:5" s="293" customFormat="1" x14ac:dyDescent="0.3">
      <c r="A3950" s="338" t="s">
        <v>24327</v>
      </c>
      <c r="B3950" s="339" t="s">
        <v>16071</v>
      </c>
      <c r="C3950" s="312" t="s">
        <v>16</v>
      </c>
      <c r="D3950" s="340">
        <v>109.43</v>
      </c>
      <c r="E3950" s="293">
        <f t="shared" si="10"/>
        <v>9</v>
      </c>
    </row>
    <row r="3951" spans="1:5" s="293" customFormat="1" x14ac:dyDescent="0.3">
      <c r="A3951" s="338" t="s">
        <v>16072</v>
      </c>
      <c r="B3951" s="339" t="s">
        <v>24328</v>
      </c>
      <c r="C3951" s="312"/>
      <c r="D3951" s="340"/>
      <c r="E3951" s="293">
        <f t="shared" si="10"/>
        <v>5</v>
      </c>
    </row>
    <row r="3952" spans="1:5" s="293" customFormat="1" ht="28.8" x14ac:dyDescent="0.3">
      <c r="A3952" s="338" t="s">
        <v>24329</v>
      </c>
      <c r="B3952" s="339" t="s">
        <v>16073</v>
      </c>
      <c r="C3952" s="312" t="s">
        <v>23199</v>
      </c>
      <c r="D3952" s="340">
        <v>26339.84</v>
      </c>
      <c r="E3952" s="293">
        <f t="shared" si="10"/>
        <v>9</v>
      </c>
    </row>
    <row r="3953" spans="1:5" s="293" customFormat="1" x14ac:dyDescent="0.3">
      <c r="A3953" s="338" t="s">
        <v>24330</v>
      </c>
      <c r="B3953" s="339" t="s">
        <v>23210</v>
      </c>
      <c r="C3953" s="312" t="s">
        <v>16</v>
      </c>
      <c r="D3953" s="340">
        <v>178.33</v>
      </c>
      <c r="E3953" s="293">
        <f t="shared" si="10"/>
        <v>9</v>
      </c>
    </row>
    <row r="3954" spans="1:5" s="293" customFormat="1" x14ac:dyDescent="0.3">
      <c r="A3954" s="338" t="s">
        <v>24331</v>
      </c>
      <c r="B3954" s="339" t="s">
        <v>23214</v>
      </c>
      <c r="C3954" s="312" t="s">
        <v>16</v>
      </c>
      <c r="D3954" s="340">
        <v>190.87</v>
      </c>
      <c r="E3954" s="293">
        <f t="shared" si="10"/>
        <v>9</v>
      </c>
    </row>
    <row r="3955" spans="1:5" s="293" customFormat="1" x14ac:dyDescent="0.3">
      <c r="A3955" s="338" t="s">
        <v>24332</v>
      </c>
      <c r="B3955" s="339" t="s">
        <v>23218</v>
      </c>
      <c r="C3955" s="312" t="s">
        <v>16</v>
      </c>
      <c r="D3955" s="340">
        <v>203.55</v>
      </c>
      <c r="E3955" s="293">
        <f t="shared" si="10"/>
        <v>9</v>
      </c>
    </row>
    <row r="3956" spans="1:5" s="293" customFormat="1" x14ac:dyDescent="0.3">
      <c r="A3956" s="338" t="s">
        <v>24333</v>
      </c>
      <c r="B3956" s="339" t="s">
        <v>23222</v>
      </c>
      <c r="C3956" s="312" t="s">
        <v>16</v>
      </c>
      <c r="D3956" s="340">
        <v>223.92</v>
      </c>
      <c r="E3956" s="293">
        <f t="shared" si="10"/>
        <v>9</v>
      </c>
    </row>
    <row r="3957" spans="1:5" s="293" customFormat="1" x14ac:dyDescent="0.3">
      <c r="A3957" s="338" t="s">
        <v>24334</v>
      </c>
      <c r="B3957" s="339" t="s">
        <v>23226</v>
      </c>
      <c r="C3957" s="312" t="s">
        <v>16</v>
      </c>
      <c r="D3957" s="340">
        <v>305.51</v>
      </c>
      <c r="E3957" s="293">
        <f t="shared" si="10"/>
        <v>9</v>
      </c>
    </row>
    <row r="3958" spans="1:5" s="293" customFormat="1" x14ac:dyDescent="0.3">
      <c r="A3958" s="338" t="s">
        <v>16074</v>
      </c>
      <c r="B3958" s="339" t="s">
        <v>24335</v>
      </c>
      <c r="C3958" s="312"/>
      <c r="D3958" s="340"/>
      <c r="E3958" s="293">
        <f t="shared" si="10"/>
        <v>5</v>
      </c>
    </row>
    <row r="3959" spans="1:5" s="293" customFormat="1" ht="28.8" x14ac:dyDescent="0.3">
      <c r="A3959" s="338" t="s">
        <v>16075</v>
      </c>
      <c r="B3959" s="339" t="s">
        <v>9404</v>
      </c>
      <c r="C3959" s="312" t="s">
        <v>23199</v>
      </c>
      <c r="D3959" s="340">
        <v>2253.6</v>
      </c>
      <c r="E3959" s="293">
        <f t="shared" si="10"/>
        <v>9</v>
      </c>
    </row>
    <row r="3960" spans="1:5" s="293" customFormat="1" x14ac:dyDescent="0.3">
      <c r="A3960" s="338" t="s">
        <v>16076</v>
      </c>
      <c r="B3960" s="339" t="s">
        <v>9434</v>
      </c>
      <c r="C3960" s="312" t="s">
        <v>16</v>
      </c>
      <c r="D3960" s="340">
        <v>52.4</v>
      </c>
      <c r="E3960" s="293">
        <f t="shared" si="10"/>
        <v>9</v>
      </c>
    </row>
    <row r="3961" spans="1:5" s="293" customFormat="1" x14ac:dyDescent="0.3">
      <c r="A3961" s="338" t="s">
        <v>16077</v>
      </c>
      <c r="B3961" s="339" t="s">
        <v>9436</v>
      </c>
      <c r="C3961" s="312" t="s">
        <v>16</v>
      </c>
      <c r="D3961" s="340">
        <v>72.12</v>
      </c>
      <c r="E3961" s="293">
        <f t="shared" si="10"/>
        <v>9</v>
      </c>
    </row>
    <row r="3962" spans="1:5" s="293" customFormat="1" x14ac:dyDescent="0.3">
      <c r="A3962" s="338" t="s">
        <v>16078</v>
      </c>
      <c r="B3962" s="339" t="s">
        <v>9438</v>
      </c>
      <c r="C3962" s="312" t="s">
        <v>16</v>
      </c>
      <c r="D3962" s="340">
        <v>96.81</v>
      </c>
      <c r="E3962" s="293">
        <f t="shared" si="10"/>
        <v>9</v>
      </c>
    </row>
    <row r="3963" spans="1:5" s="293" customFormat="1" x14ac:dyDescent="0.3">
      <c r="A3963" s="338" t="s">
        <v>16079</v>
      </c>
      <c r="B3963" s="339" t="s">
        <v>9440</v>
      </c>
      <c r="C3963" s="312" t="s">
        <v>16</v>
      </c>
      <c r="D3963" s="340">
        <v>125.78</v>
      </c>
      <c r="E3963" s="293">
        <f t="shared" si="10"/>
        <v>9</v>
      </c>
    </row>
    <row r="3964" spans="1:5" s="293" customFormat="1" x14ac:dyDescent="0.3">
      <c r="A3964" s="338" t="s">
        <v>16080</v>
      </c>
      <c r="B3964" s="339" t="s">
        <v>24336</v>
      </c>
      <c r="C3964" s="312"/>
      <c r="D3964" s="340"/>
      <c r="E3964" s="293">
        <f t="shared" si="10"/>
        <v>5</v>
      </c>
    </row>
    <row r="3965" spans="1:5" s="293" customFormat="1" ht="28.8" x14ac:dyDescent="0.3">
      <c r="A3965" s="338" t="s">
        <v>16081</v>
      </c>
      <c r="B3965" s="339" t="s">
        <v>9406</v>
      </c>
      <c r="C3965" s="312" t="s">
        <v>23199</v>
      </c>
      <c r="D3965" s="340">
        <v>2501.04</v>
      </c>
      <c r="E3965" s="293">
        <f t="shared" si="10"/>
        <v>9</v>
      </c>
    </row>
    <row r="3966" spans="1:5" s="293" customFormat="1" x14ac:dyDescent="0.3">
      <c r="A3966" s="338" t="s">
        <v>16082</v>
      </c>
      <c r="B3966" s="339" t="s">
        <v>9412</v>
      </c>
      <c r="C3966" s="312" t="s">
        <v>16</v>
      </c>
      <c r="D3966" s="340">
        <v>75.66</v>
      </c>
      <c r="E3966" s="293">
        <f t="shared" si="10"/>
        <v>9</v>
      </c>
    </row>
    <row r="3967" spans="1:5" s="293" customFormat="1" x14ac:dyDescent="0.3">
      <c r="A3967" s="338" t="s">
        <v>16083</v>
      </c>
      <c r="B3967" s="339" t="s">
        <v>9414</v>
      </c>
      <c r="C3967" s="312" t="s">
        <v>16</v>
      </c>
      <c r="D3967" s="340">
        <v>97.21</v>
      </c>
      <c r="E3967" s="293">
        <f t="shared" si="10"/>
        <v>9</v>
      </c>
    </row>
    <row r="3968" spans="1:5" s="293" customFormat="1" x14ac:dyDescent="0.3">
      <c r="A3968" s="338" t="s">
        <v>16084</v>
      </c>
      <c r="B3968" s="339" t="s">
        <v>9416</v>
      </c>
      <c r="C3968" s="312" t="s">
        <v>16</v>
      </c>
      <c r="D3968" s="340">
        <v>126.25</v>
      </c>
      <c r="E3968" s="293">
        <f t="shared" si="10"/>
        <v>9</v>
      </c>
    </row>
    <row r="3969" spans="1:5" s="293" customFormat="1" x14ac:dyDescent="0.3">
      <c r="A3969" s="338" t="s">
        <v>16085</v>
      </c>
      <c r="B3969" s="339" t="s">
        <v>9450</v>
      </c>
      <c r="C3969" s="312" t="s">
        <v>16</v>
      </c>
      <c r="D3969" s="340">
        <v>191.21</v>
      </c>
      <c r="E3969" s="293">
        <f t="shared" si="10"/>
        <v>9</v>
      </c>
    </row>
    <row r="3970" spans="1:5" s="293" customFormat="1" x14ac:dyDescent="0.3">
      <c r="A3970" s="338" t="s">
        <v>16086</v>
      </c>
      <c r="B3970" s="339" t="s">
        <v>24337</v>
      </c>
      <c r="C3970" s="312"/>
      <c r="D3970" s="340"/>
      <c r="E3970" s="293">
        <f t="shared" si="10"/>
        <v>5</v>
      </c>
    </row>
    <row r="3971" spans="1:5" s="293" customFormat="1" ht="28.8" x14ac:dyDescent="0.3">
      <c r="A3971" s="338" t="s">
        <v>16087</v>
      </c>
      <c r="B3971" s="339" t="s">
        <v>9408</v>
      </c>
      <c r="C3971" s="312" t="s">
        <v>23199</v>
      </c>
      <c r="D3971" s="340">
        <v>21815.200000000001</v>
      </c>
      <c r="E3971" s="293">
        <f t="shared" si="10"/>
        <v>9</v>
      </c>
    </row>
    <row r="3972" spans="1:5" s="293" customFormat="1" x14ac:dyDescent="0.3">
      <c r="A3972" s="338" t="s">
        <v>16088</v>
      </c>
      <c r="B3972" s="339" t="s">
        <v>16089</v>
      </c>
      <c r="C3972" s="312" t="s">
        <v>16</v>
      </c>
      <c r="D3972" s="340">
        <v>202.69</v>
      </c>
      <c r="E3972" s="293">
        <f t="shared" si="10"/>
        <v>9</v>
      </c>
    </row>
    <row r="3973" spans="1:5" s="293" customFormat="1" x14ac:dyDescent="0.3">
      <c r="A3973" s="338" t="s">
        <v>16090</v>
      </c>
      <c r="B3973" s="339" t="s">
        <v>16091</v>
      </c>
      <c r="C3973" s="312" t="s">
        <v>16</v>
      </c>
      <c r="D3973" s="340">
        <v>246.81</v>
      </c>
      <c r="E3973" s="293">
        <f t="shared" si="10"/>
        <v>9</v>
      </c>
    </row>
    <row r="3974" spans="1:5" s="293" customFormat="1" x14ac:dyDescent="0.3">
      <c r="A3974" s="338" t="s">
        <v>16092</v>
      </c>
      <c r="B3974" s="339" t="s">
        <v>16093</v>
      </c>
      <c r="C3974" s="312" t="s">
        <v>16</v>
      </c>
      <c r="D3974" s="340">
        <v>282.56</v>
      </c>
      <c r="E3974" s="293">
        <f t="shared" si="10"/>
        <v>9</v>
      </c>
    </row>
    <row r="3975" spans="1:5" s="293" customFormat="1" x14ac:dyDescent="0.3">
      <c r="A3975" s="338" t="s">
        <v>16094</v>
      </c>
      <c r="B3975" s="339" t="s">
        <v>16095</v>
      </c>
      <c r="C3975" s="312" t="s">
        <v>16</v>
      </c>
      <c r="D3975" s="340">
        <v>323.11</v>
      </c>
      <c r="E3975" s="293">
        <f t="shared" si="10"/>
        <v>9</v>
      </c>
    </row>
    <row r="3976" spans="1:5" s="293" customFormat="1" x14ac:dyDescent="0.3">
      <c r="A3976" s="338" t="s">
        <v>16096</v>
      </c>
      <c r="B3976" s="339" t="s">
        <v>16097</v>
      </c>
      <c r="C3976" s="312" t="s">
        <v>16</v>
      </c>
      <c r="D3976" s="340">
        <v>403.15</v>
      </c>
      <c r="E3976" s="293">
        <f t="shared" si="10"/>
        <v>9</v>
      </c>
    </row>
    <row r="3977" spans="1:5" s="293" customFormat="1" x14ac:dyDescent="0.3">
      <c r="A3977" s="338" t="s">
        <v>16098</v>
      </c>
      <c r="B3977" s="339" t="s">
        <v>16099</v>
      </c>
      <c r="C3977" s="312" t="s">
        <v>16</v>
      </c>
      <c r="D3977" s="340">
        <v>466.04</v>
      </c>
      <c r="E3977" s="293">
        <f t="shared" si="10"/>
        <v>9</v>
      </c>
    </row>
    <row r="3978" spans="1:5" s="293" customFormat="1" x14ac:dyDescent="0.3">
      <c r="A3978" s="338" t="s">
        <v>16100</v>
      </c>
      <c r="B3978" s="339" t="s">
        <v>16101</v>
      </c>
      <c r="C3978" s="312" t="s">
        <v>16</v>
      </c>
      <c r="D3978" s="340">
        <v>558.48</v>
      </c>
      <c r="E3978" s="293">
        <f t="shared" si="10"/>
        <v>9</v>
      </c>
    </row>
    <row r="3979" spans="1:5" s="293" customFormat="1" x14ac:dyDescent="0.3">
      <c r="A3979" s="338" t="s">
        <v>16102</v>
      </c>
      <c r="B3979" s="339" t="s">
        <v>16103</v>
      </c>
      <c r="C3979" s="312" t="s">
        <v>16</v>
      </c>
      <c r="D3979" s="340">
        <v>640.41</v>
      </c>
      <c r="E3979" s="293">
        <f t="shared" si="10"/>
        <v>9</v>
      </c>
    </row>
    <row r="3980" spans="1:5" s="293" customFormat="1" x14ac:dyDescent="0.3">
      <c r="A3980" s="338" t="s">
        <v>16104</v>
      </c>
      <c r="B3980" s="339" t="s">
        <v>16105</v>
      </c>
      <c r="C3980" s="312" t="s">
        <v>16</v>
      </c>
      <c r="D3980" s="340">
        <v>301.77</v>
      </c>
      <c r="E3980" s="293">
        <f t="shared" si="10"/>
        <v>9</v>
      </c>
    </row>
    <row r="3981" spans="1:5" s="293" customFormat="1" x14ac:dyDescent="0.3">
      <c r="A3981" s="338" t="s">
        <v>16106</v>
      </c>
      <c r="B3981" s="339" t="s">
        <v>16107</v>
      </c>
      <c r="C3981" s="312" t="s">
        <v>16</v>
      </c>
      <c r="D3981" s="340">
        <v>493.61</v>
      </c>
      <c r="E3981" s="293">
        <f t="shared" si="10"/>
        <v>9</v>
      </c>
    </row>
    <row r="3982" spans="1:5" s="293" customFormat="1" ht="28.8" x14ac:dyDescent="0.3">
      <c r="A3982" s="338" t="s">
        <v>16108</v>
      </c>
      <c r="B3982" s="339" t="s">
        <v>9454</v>
      </c>
      <c r="C3982" s="312" t="s">
        <v>23199</v>
      </c>
      <c r="D3982" s="340">
        <v>21815.200000000001</v>
      </c>
      <c r="E3982" s="293">
        <f t="shared" si="10"/>
        <v>9</v>
      </c>
    </row>
    <row r="3983" spans="1:5" s="293" customFormat="1" x14ac:dyDescent="0.3">
      <c r="A3983" s="338" t="s">
        <v>16109</v>
      </c>
      <c r="B3983" s="339" t="s">
        <v>16110</v>
      </c>
      <c r="C3983" s="312" t="s">
        <v>16</v>
      </c>
      <c r="D3983" s="340">
        <v>992.97</v>
      </c>
      <c r="E3983" s="293">
        <f t="shared" si="10"/>
        <v>9</v>
      </c>
    </row>
    <row r="3984" spans="1:5" s="293" customFormat="1" x14ac:dyDescent="0.3">
      <c r="A3984" s="338" t="s">
        <v>16111</v>
      </c>
      <c r="B3984" s="339" t="s">
        <v>16112</v>
      </c>
      <c r="C3984" s="312" t="s">
        <v>16</v>
      </c>
      <c r="D3984" s="340">
        <v>1265.54</v>
      </c>
      <c r="E3984" s="293">
        <f t="shared" si="10"/>
        <v>9</v>
      </c>
    </row>
    <row r="3985" spans="1:5" s="293" customFormat="1" x14ac:dyDescent="0.3">
      <c r="A3985" s="338" t="s">
        <v>16113</v>
      </c>
      <c r="B3985" s="339" t="s">
        <v>16114</v>
      </c>
      <c r="C3985" s="312" t="s">
        <v>16</v>
      </c>
      <c r="D3985" s="340">
        <v>1332.36</v>
      </c>
      <c r="E3985" s="293">
        <f t="shared" si="10"/>
        <v>9</v>
      </c>
    </row>
    <row r="3986" spans="1:5" s="293" customFormat="1" ht="28.8" x14ac:dyDescent="0.3">
      <c r="A3986" s="338" t="s">
        <v>24338</v>
      </c>
      <c r="B3986" s="339" t="s">
        <v>24339</v>
      </c>
      <c r="C3986" s="312" t="s">
        <v>16</v>
      </c>
      <c r="D3986" s="340">
        <v>624.59</v>
      </c>
      <c r="E3986" s="293">
        <f t="shared" si="10"/>
        <v>9</v>
      </c>
    </row>
    <row r="3987" spans="1:5" s="293" customFormat="1" ht="28.8" x14ac:dyDescent="0.3">
      <c r="A3987" s="338" t="s">
        <v>24340</v>
      </c>
      <c r="B3987" s="339" t="s">
        <v>24341</v>
      </c>
      <c r="C3987" s="312" t="s">
        <v>16</v>
      </c>
      <c r="D3987" s="340">
        <v>763.63</v>
      </c>
      <c r="E3987" s="293">
        <f t="shared" si="10"/>
        <v>9</v>
      </c>
    </row>
    <row r="3988" spans="1:5" s="293" customFormat="1" x14ac:dyDescent="0.3">
      <c r="A3988" s="338" t="s">
        <v>24342</v>
      </c>
      <c r="B3988" s="339" t="s">
        <v>24343</v>
      </c>
      <c r="C3988" s="312" t="s">
        <v>11</v>
      </c>
      <c r="D3988" s="340">
        <v>530.67999999999995</v>
      </c>
      <c r="E3988" s="293">
        <f t="shared" ref="E3988:E4051" si="11">LEN(A3988)</f>
        <v>9</v>
      </c>
    </row>
    <row r="3989" spans="1:5" s="293" customFormat="1" x14ac:dyDescent="0.3">
      <c r="A3989" s="338" t="s">
        <v>16115</v>
      </c>
      <c r="B3989" s="339" t="s">
        <v>24344</v>
      </c>
      <c r="C3989" s="312"/>
      <c r="D3989" s="340"/>
      <c r="E3989" s="293">
        <f t="shared" si="11"/>
        <v>5</v>
      </c>
    </row>
    <row r="3990" spans="1:5" s="293" customFormat="1" ht="28.8" x14ac:dyDescent="0.3">
      <c r="A3990" s="338" t="s">
        <v>16116</v>
      </c>
      <c r="B3990" s="339" t="s">
        <v>9410</v>
      </c>
      <c r="C3990" s="312" t="s">
        <v>23199</v>
      </c>
      <c r="D3990" s="340">
        <v>1947.08</v>
      </c>
      <c r="E3990" s="293">
        <f t="shared" si="11"/>
        <v>9</v>
      </c>
    </row>
    <row r="3991" spans="1:5" s="293" customFormat="1" x14ac:dyDescent="0.3">
      <c r="A3991" s="338" t="s">
        <v>16117</v>
      </c>
      <c r="B3991" s="339" t="s">
        <v>16118</v>
      </c>
      <c r="C3991" s="312" t="s">
        <v>16</v>
      </c>
      <c r="D3991" s="340">
        <v>33.409999999999997</v>
      </c>
      <c r="E3991" s="293">
        <f t="shared" si="11"/>
        <v>9</v>
      </c>
    </row>
    <row r="3992" spans="1:5" s="293" customFormat="1" x14ac:dyDescent="0.3">
      <c r="A3992" s="338" t="s">
        <v>16119</v>
      </c>
      <c r="B3992" s="339" t="s">
        <v>16120</v>
      </c>
      <c r="C3992" s="312" t="s">
        <v>16</v>
      </c>
      <c r="D3992" s="340">
        <v>39.770000000000003</v>
      </c>
      <c r="E3992" s="293">
        <f t="shared" si="11"/>
        <v>9</v>
      </c>
    </row>
    <row r="3993" spans="1:5" s="293" customFormat="1" x14ac:dyDescent="0.3">
      <c r="A3993" s="338" t="s">
        <v>16121</v>
      </c>
      <c r="B3993" s="339" t="s">
        <v>16122</v>
      </c>
      <c r="C3993" s="312" t="s">
        <v>16</v>
      </c>
      <c r="D3993" s="340">
        <v>58.58</v>
      </c>
      <c r="E3993" s="293">
        <f t="shared" si="11"/>
        <v>9</v>
      </c>
    </row>
    <row r="3994" spans="1:5" s="293" customFormat="1" x14ac:dyDescent="0.3">
      <c r="A3994" s="338" t="s">
        <v>16123</v>
      </c>
      <c r="B3994" s="339" t="s">
        <v>16124</v>
      </c>
      <c r="C3994" s="312" t="s">
        <v>11</v>
      </c>
      <c r="D3994" s="340">
        <v>433.7</v>
      </c>
      <c r="E3994" s="293">
        <f t="shared" si="11"/>
        <v>9</v>
      </c>
    </row>
    <row r="3995" spans="1:5" s="293" customFormat="1" x14ac:dyDescent="0.3">
      <c r="A3995" s="338" t="s">
        <v>16125</v>
      </c>
      <c r="B3995" s="339" t="s">
        <v>24345</v>
      </c>
      <c r="C3995" s="312"/>
      <c r="D3995" s="340"/>
      <c r="E3995" s="293">
        <f t="shared" si="11"/>
        <v>5</v>
      </c>
    </row>
    <row r="3996" spans="1:5" s="293" customFormat="1" ht="28.8" x14ac:dyDescent="0.3">
      <c r="A3996" s="338" t="s">
        <v>16126</v>
      </c>
      <c r="B3996" s="339" t="s">
        <v>9426</v>
      </c>
      <c r="C3996" s="312" t="s">
        <v>23199</v>
      </c>
      <c r="D3996" s="340">
        <v>34574.31</v>
      </c>
      <c r="E3996" s="293">
        <f t="shared" si="11"/>
        <v>9</v>
      </c>
    </row>
    <row r="3997" spans="1:5" s="293" customFormat="1" x14ac:dyDescent="0.3">
      <c r="A3997" s="338" t="s">
        <v>16127</v>
      </c>
      <c r="B3997" s="339" t="s">
        <v>9442</v>
      </c>
      <c r="C3997" s="312" t="s">
        <v>16</v>
      </c>
      <c r="D3997" s="340">
        <v>45.99</v>
      </c>
      <c r="E3997" s="293">
        <f t="shared" si="11"/>
        <v>9</v>
      </c>
    </row>
    <row r="3998" spans="1:5" s="293" customFormat="1" x14ac:dyDescent="0.3">
      <c r="A3998" s="338" t="s">
        <v>16128</v>
      </c>
      <c r="B3998" s="339" t="s">
        <v>9432</v>
      </c>
      <c r="C3998" s="312" t="s">
        <v>16</v>
      </c>
      <c r="D3998" s="340">
        <v>54.7</v>
      </c>
      <c r="E3998" s="293">
        <f t="shared" si="11"/>
        <v>9</v>
      </c>
    </row>
    <row r="3999" spans="1:5" s="293" customFormat="1" x14ac:dyDescent="0.3">
      <c r="A3999" s="338" t="s">
        <v>16129</v>
      </c>
      <c r="B3999" s="339" t="s">
        <v>9428</v>
      </c>
      <c r="C3999" s="312" t="s">
        <v>16</v>
      </c>
      <c r="D3999" s="340">
        <v>64.010000000000005</v>
      </c>
      <c r="E3999" s="293">
        <f t="shared" si="11"/>
        <v>9</v>
      </c>
    </row>
    <row r="4000" spans="1:5" s="293" customFormat="1" x14ac:dyDescent="0.3">
      <c r="A4000" s="338" t="s">
        <v>16130</v>
      </c>
      <c r="B4000" s="339" t="s">
        <v>9444</v>
      </c>
      <c r="C4000" s="312" t="s">
        <v>16</v>
      </c>
      <c r="D4000" s="340">
        <v>73.05</v>
      </c>
      <c r="E4000" s="293">
        <f t="shared" si="11"/>
        <v>9</v>
      </c>
    </row>
    <row r="4001" spans="1:5" s="293" customFormat="1" x14ac:dyDescent="0.3">
      <c r="A4001" s="338" t="s">
        <v>16131</v>
      </c>
      <c r="B4001" s="339" t="s">
        <v>9446</v>
      </c>
      <c r="C4001" s="312" t="s">
        <v>16</v>
      </c>
      <c r="D4001" s="340">
        <v>89.05</v>
      </c>
      <c r="E4001" s="293">
        <f t="shared" si="11"/>
        <v>9</v>
      </c>
    </row>
    <row r="4002" spans="1:5" s="293" customFormat="1" x14ac:dyDescent="0.3">
      <c r="A4002" s="338" t="s">
        <v>16132</v>
      </c>
      <c r="B4002" s="339" t="s">
        <v>9430</v>
      </c>
      <c r="C4002" s="312" t="s">
        <v>16</v>
      </c>
      <c r="D4002" s="340">
        <v>109.4</v>
      </c>
      <c r="E4002" s="293">
        <f t="shared" si="11"/>
        <v>9</v>
      </c>
    </row>
    <row r="4003" spans="1:5" s="293" customFormat="1" x14ac:dyDescent="0.3">
      <c r="A4003" s="338" t="s">
        <v>16133</v>
      </c>
      <c r="B4003" s="339" t="s">
        <v>9452</v>
      </c>
      <c r="C4003" s="312" t="s">
        <v>16</v>
      </c>
      <c r="D4003" s="340">
        <v>133.13999999999999</v>
      </c>
      <c r="E4003" s="293">
        <f t="shared" si="11"/>
        <v>9</v>
      </c>
    </row>
    <row r="4004" spans="1:5" s="293" customFormat="1" x14ac:dyDescent="0.3">
      <c r="A4004" s="338" t="s">
        <v>16134</v>
      </c>
      <c r="B4004" s="339" t="s">
        <v>9448</v>
      </c>
      <c r="C4004" s="312" t="s">
        <v>16</v>
      </c>
      <c r="D4004" s="340">
        <v>162.6</v>
      </c>
      <c r="E4004" s="293">
        <f t="shared" si="11"/>
        <v>9</v>
      </c>
    </row>
    <row r="4005" spans="1:5" s="293" customFormat="1" x14ac:dyDescent="0.3">
      <c r="A4005" s="338" t="s">
        <v>16135</v>
      </c>
      <c r="B4005" s="339" t="s">
        <v>24346</v>
      </c>
      <c r="C4005" s="312"/>
      <c r="D4005" s="340"/>
      <c r="E4005" s="293">
        <f t="shared" si="11"/>
        <v>5</v>
      </c>
    </row>
    <row r="4006" spans="1:5" s="293" customFormat="1" ht="28.8" x14ac:dyDescent="0.3">
      <c r="A4006" s="338" t="s">
        <v>16136</v>
      </c>
      <c r="B4006" s="339" t="s">
        <v>9343</v>
      </c>
      <c r="C4006" s="312" t="s">
        <v>23199</v>
      </c>
      <c r="D4006" s="340">
        <v>22277.48</v>
      </c>
      <c r="E4006" s="293">
        <f t="shared" si="11"/>
        <v>9</v>
      </c>
    </row>
    <row r="4007" spans="1:5" s="293" customFormat="1" x14ac:dyDescent="0.3">
      <c r="A4007" s="338" t="s">
        <v>16137</v>
      </c>
      <c r="B4007" s="339" t="s">
        <v>9480</v>
      </c>
      <c r="C4007" s="312" t="s">
        <v>16</v>
      </c>
      <c r="D4007" s="340">
        <v>307.82</v>
      </c>
      <c r="E4007" s="293">
        <f t="shared" si="11"/>
        <v>9</v>
      </c>
    </row>
    <row r="4008" spans="1:5" s="293" customFormat="1" x14ac:dyDescent="0.3">
      <c r="A4008" s="338" t="s">
        <v>16138</v>
      </c>
      <c r="B4008" s="339" t="s">
        <v>9482</v>
      </c>
      <c r="C4008" s="312" t="s">
        <v>16</v>
      </c>
      <c r="D4008" s="340">
        <v>380.49</v>
      </c>
      <c r="E4008" s="293">
        <f t="shared" si="11"/>
        <v>9</v>
      </c>
    </row>
    <row r="4009" spans="1:5" s="293" customFormat="1" x14ac:dyDescent="0.3">
      <c r="A4009" s="338" t="s">
        <v>16139</v>
      </c>
      <c r="B4009" s="339" t="s">
        <v>9484</v>
      </c>
      <c r="C4009" s="312" t="s">
        <v>16</v>
      </c>
      <c r="D4009" s="340">
        <v>460.31</v>
      </c>
      <c r="E4009" s="293">
        <f t="shared" si="11"/>
        <v>9</v>
      </c>
    </row>
    <row r="4010" spans="1:5" s="293" customFormat="1" x14ac:dyDescent="0.3">
      <c r="A4010" s="338" t="s">
        <v>16140</v>
      </c>
      <c r="B4010" s="339" t="s">
        <v>24347</v>
      </c>
      <c r="C4010" s="312"/>
      <c r="D4010" s="340"/>
      <c r="E4010" s="293">
        <f t="shared" si="11"/>
        <v>2</v>
      </c>
    </row>
    <row r="4011" spans="1:5" s="293" customFormat="1" x14ac:dyDescent="0.3">
      <c r="A4011" s="338" t="s">
        <v>16141</v>
      </c>
      <c r="B4011" s="339" t="s">
        <v>24348</v>
      </c>
      <c r="C4011" s="312"/>
      <c r="D4011" s="340"/>
      <c r="E4011" s="293">
        <f t="shared" si="11"/>
        <v>5</v>
      </c>
    </row>
    <row r="4012" spans="1:5" s="293" customFormat="1" ht="28.8" x14ac:dyDescent="0.3">
      <c r="A4012" s="338" t="s">
        <v>16142</v>
      </c>
      <c r="B4012" s="339" t="s">
        <v>16143</v>
      </c>
      <c r="C4012" s="312" t="s">
        <v>8</v>
      </c>
      <c r="D4012" s="340">
        <v>155.63999999999999</v>
      </c>
      <c r="E4012" s="293">
        <f t="shared" si="11"/>
        <v>9</v>
      </c>
    </row>
    <row r="4013" spans="1:5" s="293" customFormat="1" ht="28.8" x14ac:dyDescent="0.3">
      <c r="A4013" s="338" t="s">
        <v>16144</v>
      </c>
      <c r="B4013" s="339" t="s">
        <v>16145</v>
      </c>
      <c r="C4013" s="312" t="s">
        <v>8</v>
      </c>
      <c r="D4013" s="340">
        <v>154.1</v>
      </c>
      <c r="E4013" s="293">
        <f t="shared" si="11"/>
        <v>9</v>
      </c>
    </row>
    <row r="4014" spans="1:5" s="293" customFormat="1" ht="28.8" x14ac:dyDescent="0.3">
      <c r="A4014" s="338" t="s">
        <v>16146</v>
      </c>
      <c r="B4014" s="339" t="s">
        <v>16147</v>
      </c>
      <c r="C4014" s="312" t="s">
        <v>8</v>
      </c>
      <c r="D4014" s="340">
        <v>182.98</v>
      </c>
      <c r="E4014" s="293">
        <f t="shared" si="11"/>
        <v>9</v>
      </c>
    </row>
    <row r="4015" spans="1:5" s="293" customFormat="1" ht="28.8" x14ac:dyDescent="0.3">
      <c r="A4015" s="338" t="s">
        <v>16148</v>
      </c>
      <c r="B4015" s="339" t="s">
        <v>16149</v>
      </c>
      <c r="C4015" s="312" t="s">
        <v>8</v>
      </c>
      <c r="D4015" s="340">
        <v>211.7</v>
      </c>
      <c r="E4015" s="293">
        <f t="shared" si="11"/>
        <v>9</v>
      </c>
    </row>
    <row r="4016" spans="1:5" s="293" customFormat="1" ht="28.8" x14ac:dyDescent="0.3">
      <c r="A4016" s="338" t="s">
        <v>16150</v>
      </c>
      <c r="B4016" s="339" t="s">
        <v>16151</v>
      </c>
      <c r="C4016" s="312" t="s">
        <v>8</v>
      </c>
      <c r="D4016" s="340">
        <v>249.82</v>
      </c>
      <c r="E4016" s="293">
        <f t="shared" si="11"/>
        <v>9</v>
      </c>
    </row>
    <row r="4017" spans="1:5" s="293" customFormat="1" ht="28.8" x14ac:dyDescent="0.3">
      <c r="A4017" s="338" t="s">
        <v>16152</v>
      </c>
      <c r="B4017" s="339" t="s">
        <v>16153</v>
      </c>
      <c r="C4017" s="312" t="s">
        <v>8</v>
      </c>
      <c r="D4017" s="340">
        <v>167.8</v>
      </c>
      <c r="E4017" s="293">
        <f t="shared" si="11"/>
        <v>9</v>
      </c>
    </row>
    <row r="4018" spans="1:5" s="293" customFormat="1" ht="28.8" x14ac:dyDescent="0.3">
      <c r="A4018" s="338" t="s">
        <v>16154</v>
      </c>
      <c r="B4018" s="339" t="s">
        <v>16155</v>
      </c>
      <c r="C4018" s="312" t="s">
        <v>8</v>
      </c>
      <c r="D4018" s="340">
        <v>190.83</v>
      </c>
      <c r="E4018" s="293">
        <f t="shared" si="11"/>
        <v>9</v>
      </c>
    </row>
    <row r="4019" spans="1:5" s="293" customFormat="1" ht="28.8" x14ac:dyDescent="0.3">
      <c r="A4019" s="338" t="s">
        <v>16156</v>
      </c>
      <c r="B4019" s="339" t="s">
        <v>16157</v>
      </c>
      <c r="C4019" s="312" t="s">
        <v>8</v>
      </c>
      <c r="D4019" s="340">
        <v>234.47</v>
      </c>
      <c r="E4019" s="293">
        <f t="shared" si="11"/>
        <v>9</v>
      </c>
    </row>
    <row r="4020" spans="1:5" s="293" customFormat="1" ht="28.8" x14ac:dyDescent="0.3">
      <c r="A4020" s="338" t="s">
        <v>16158</v>
      </c>
      <c r="B4020" s="339" t="s">
        <v>16159</v>
      </c>
      <c r="C4020" s="312" t="s">
        <v>8</v>
      </c>
      <c r="D4020" s="340">
        <v>249.54</v>
      </c>
      <c r="E4020" s="293">
        <f t="shared" si="11"/>
        <v>9</v>
      </c>
    </row>
    <row r="4021" spans="1:5" s="293" customFormat="1" ht="28.8" x14ac:dyDescent="0.3">
      <c r="A4021" s="338" t="s">
        <v>16160</v>
      </c>
      <c r="B4021" s="339" t="s">
        <v>16161</v>
      </c>
      <c r="C4021" s="312" t="s">
        <v>8</v>
      </c>
      <c r="D4021" s="340">
        <v>316.39999999999998</v>
      </c>
      <c r="E4021" s="293">
        <f t="shared" si="11"/>
        <v>9</v>
      </c>
    </row>
    <row r="4022" spans="1:5" s="293" customFormat="1" x14ac:dyDescent="0.3">
      <c r="A4022" s="338" t="s">
        <v>16162</v>
      </c>
      <c r="B4022" s="339" t="s">
        <v>24349</v>
      </c>
      <c r="C4022" s="312"/>
      <c r="D4022" s="340"/>
      <c r="E4022" s="293">
        <f t="shared" si="11"/>
        <v>5</v>
      </c>
    </row>
    <row r="4023" spans="1:5" s="293" customFormat="1" ht="28.8" x14ac:dyDescent="0.3">
      <c r="A4023" s="338" t="s">
        <v>16163</v>
      </c>
      <c r="B4023" s="339" t="s">
        <v>16164</v>
      </c>
      <c r="C4023" s="312" t="s">
        <v>8</v>
      </c>
      <c r="D4023" s="340">
        <v>192.65</v>
      </c>
      <c r="E4023" s="293">
        <f t="shared" si="11"/>
        <v>9</v>
      </c>
    </row>
    <row r="4024" spans="1:5" s="293" customFormat="1" ht="28.8" x14ac:dyDescent="0.3">
      <c r="A4024" s="338" t="s">
        <v>16165</v>
      </c>
      <c r="B4024" s="339" t="s">
        <v>16166</v>
      </c>
      <c r="C4024" s="312" t="s">
        <v>8</v>
      </c>
      <c r="D4024" s="340">
        <v>207.67</v>
      </c>
      <c r="E4024" s="293">
        <f t="shared" si="11"/>
        <v>9</v>
      </c>
    </row>
    <row r="4025" spans="1:5" s="293" customFormat="1" ht="28.8" x14ac:dyDescent="0.3">
      <c r="A4025" s="338" t="s">
        <v>16167</v>
      </c>
      <c r="B4025" s="339" t="s">
        <v>16168</v>
      </c>
      <c r="C4025" s="312" t="s">
        <v>8</v>
      </c>
      <c r="D4025" s="340">
        <v>223.22</v>
      </c>
      <c r="E4025" s="293">
        <f t="shared" si="11"/>
        <v>9</v>
      </c>
    </row>
    <row r="4026" spans="1:5" s="293" customFormat="1" ht="28.8" x14ac:dyDescent="0.3">
      <c r="A4026" s="338" t="s">
        <v>16169</v>
      </c>
      <c r="B4026" s="339" t="s">
        <v>16170</v>
      </c>
      <c r="C4026" s="312" t="s">
        <v>8</v>
      </c>
      <c r="D4026" s="340">
        <v>240.61</v>
      </c>
      <c r="E4026" s="293">
        <f t="shared" si="11"/>
        <v>9</v>
      </c>
    </row>
    <row r="4027" spans="1:5" s="293" customFormat="1" x14ac:dyDescent="0.3">
      <c r="A4027" s="338" t="s">
        <v>16171</v>
      </c>
      <c r="B4027" s="339" t="s">
        <v>24350</v>
      </c>
      <c r="C4027" s="312"/>
      <c r="D4027" s="340"/>
      <c r="E4027" s="293">
        <f t="shared" si="11"/>
        <v>5</v>
      </c>
    </row>
    <row r="4028" spans="1:5" s="293" customFormat="1" x14ac:dyDescent="0.3">
      <c r="A4028" s="338" t="s">
        <v>16172</v>
      </c>
      <c r="B4028" s="339" t="s">
        <v>16173</v>
      </c>
      <c r="C4028" s="312" t="s">
        <v>8</v>
      </c>
      <c r="D4028" s="340">
        <v>177.65</v>
      </c>
      <c r="E4028" s="293">
        <f t="shared" si="11"/>
        <v>9</v>
      </c>
    </row>
    <row r="4029" spans="1:5" s="293" customFormat="1" x14ac:dyDescent="0.3">
      <c r="A4029" s="338" t="s">
        <v>16174</v>
      </c>
      <c r="B4029" s="339" t="s">
        <v>16175</v>
      </c>
      <c r="C4029" s="312" t="s">
        <v>8</v>
      </c>
      <c r="D4029" s="340">
        <v>189.34</v>
      </c>
      <c r="E4029" s="293">
        <f t="shared" si="11"/>
        <v>9</v>
      </c>
    </row>
    <row r="4030" spans="1:5" s="293" customFormat="1" x14ac:dyDescent="0.3">
      <c r="A4030" s="338" t="s">
        <v>16176</v>
      </c>
      <c r="B4030" s="339" t="s">
        <v>16177</v>
      </c>
      <c r="C4030" s="312" t="s">
        <v>8</v>
      </c>
      <c r="D4030" s="340">
        <v>207.98</v>
      </c>
      <c r="E4030" s="293">
        <f t="shared" si="11"/>
        <v>9</v>
      </c>
    </row>
    <row r="4031" spans="1:5" s="293" customFormat="1" x14ac:dyDescent="0.3">
      <c r="A4031" s="338" t="s">
        <v>16178</v>
      </c>
      <c r="B4031" s="339" t="s">
        <v>16179</v>
      </c>
      <c r="C4031" s="312" t="s">
        <v>8</v>
      </c>
      <c r="D4031" s="340">
        <v>279.33</v>
      </c>
      <c r="E4031" s="293">
        <f t="shared" si="11"/>
        <v>9</v>
      </c>
    </row>
    <row r="4032" spans="1:5" s="293" customFormat="1" x14ac:dyDescent="0.3">
      <c r="A4032" s="338" t="s">
        <v>16180</v>
      </c>
      <c r="B4032" s="339" t="s">
        <v>16181</v>
      </c>
      <c r="C4032" s="312" t="s">
        <v>8</v>
      </c>
      <c r="D4032" s="340">
        <v>158.31</v>
      </c>
      <c r="E4032" s="293">
        <f t="shared" si="11"/>
        <v>9</v>
      </c>
    </row>
    <row r="4033" spans="1:5" s="293" customFormat="1" x14ac:dyDescent="0.3">
      <c r="A4033" s="338" t="s">
        <v>16182</v>
      </c>
      <c r="B4033" s="339" t="s">
        <v>16183</v>
      </c>
      <c r="C4033" s="312" t="s">
        <v>8</v>
      </c>
      <c r="D4033" s="340">
        <v>187.08</v>
      </c>
      <c r="E4033" s="293">
        <f t="shared" si="11"/>
        <v>9</v>
      </c>
    </row>
    <row r="4034" spans="1:5" s="293" customFormat="1" x14ac:dyDescent="0.3">
      <c r="A4034" s="338" t="s">
        <v>16184</v>
      </c>
      <c r="B4034" s="339" t="s">
        <v>24351</v>
      </c>
      <c r="C4034" s="312"/>
      <c r="D4034" s="340"/>
      <c r="E4034" s="293">
        <f t="shared" si="11"/>
        <v>2</v>
      </c>
    </row>
    <row r="4035" spans="1:5" s="293" customFormat="1" x14ac:dyDescent="0.3">
      <c r="A4035" s="338" t="s">
        <v>16185</v>
      </c>
      <c r="B4035" s="339" t="s">
        <v>24352</v>
      </c>
      <c r="C4035" s="312"/>
      <c r="D4035" s="340"/>
      <c r="E4035" s="293">
        <f t="shared" si="11"/>
        <v>5</v>
      </c>
    </row>
    <row r="4036" spans="1:5" s="293" customFormat="1" x14ac:dyDescent="0.3">
      <c r="A4036" s="338" t="s">
        <v>16186</v>
      </c>
      <c r="B4036" s="339" t="s">
        <v>16187</v>
      </c>
      <c r="C4036" s="312" t="s">
        <v>11</v>
      </c>
      <c r="D4036" s="340">
        <v>860.7</v>
      </c>
      <c r="E4036" s="293">
        <f t="shared" si="11"/>
        <v>9</v>
      </c>
    </row>
    <row r="4037" spans="1:5" s="293" customFormat="1" ht="28.8" x14ac:dyDescent="0.3">
      <c r="A4037" s="338" t="s">
        <v>16188</v>
      </c>
      <c r="B4037" s="339" t="s">
        <v>16189</v>
      </c>
      <c r="C4037" s="312" t="s">
        <v>8</v>
      </c>
      <c r="D4037" s="340">
        <v>92.56</v>
      </c>
      <c r="E4037" s="293">
        <f t="shared" si="11"/>
        <v>9</v>
      </c>
    </row>
    <row r="4038" spans="1:5" s="293" customFormat="1" ht="28.8" x14ac:dyDescent="0.3">
      <c r="A4038" s="338" t="s">
        <v>16190</v>
      </c>
      <c r="B4038" s="339" t="s">
        <v>16191</v>
      </c>
      <c r="C4038" s="312" t="s">
        <v>8</v>
      </c>
      <c r="D4038" s="340">
        <v>117.96</v>
      </c>
      <c r="E4038" s="293">
        <f t="shared" si="11"/>
        <v>9</v>
      </c>
    </row>
    <row r="4039" spans="1:5" s="293" customFormat="1" x14ac:dyDescent="0.3">
      <c r="A4039" s="338" t="s">
        <v>16192</v>
      </c>
      <c r="B4039" s="339" t="s">
        <v>24353</v>
      </c>
      <c r="C4039" s="312"/>
      <c r="D4039" s="340"/>
      <c r="E4039" s="293">
        <f t="shared" si="11"/>
        <v>5</v>
      </c>
    </row>
    <row r="4040" spans="1:5" s="293" customFormat="1" x14ac:dyDescent="0.3">
      <c r="A4040" s="338" t="s">
        <v>16193</v>
      </c>
      <c r="B4040" s="339" t="s">
        <v>16194</v>
      </c>
      <c r="C4040" s="312" t="s">
        <v>8</v>
      </c>
      <c r="D4040" s="340">
        <v>72.930000000000007</v>
      </c>
      <c r="E4040" s="293">
        <f t="shared" si="11"/>
        <v>9</v>
      </c>
    </row>
    <row r="4041" spans="1:5" s="293" customFormat="1" x14ac:dyDescent="0.3">
      <c r="A4041" s="338" t="s">
        <v>16195</v>
      </c>
      <c r="B4041" s="339" t="s">
        <v>16196</v>
      </c>
      <c r="C4041" s="312" t="s">
        <v>8</v>
      </c>
      <c r="D4041" s="340">
        <v>108.99</v>
      </c>
      <c r="E4041" s="293">
        <f t="shared" si="11"/>
        <v>9</v>
      </c>
    </row>
    <row r="4042" spans="1:5" s="293" customFormat="1" x14ac:dyDescent="0.3">
      <c r="A4042" s="338" t="s">
        <v>16197</v>
      </c>
      <c r="B4042" s="339" t="s">
        <v>16198</v>
      </c>
      <c r="C4042" s="312" t="s">
        <v>8</v>
      </c>
      <c r="D4042" s="340">
        <v>203.14</v>
      </c>
      <c r="E4042" s="293">
        <f t="shared" si="11"/>
        <v>9</v>
      </c>
    </row>
    <row r="4043" spans="1:5" s="293" customFormat="1" x14ac:dyDescent="0.3">
      <c r="A4043" s="338" t="s">
        <v>16199</v>
      </c>
      <c r="B4043" s="339" t="s">
        <v>16200</v>
      </c>
      <c r="C4043" s="312" t="s">
        <v>8</v>
      </c>
      <c r="D4043" s="340">
        <v>271.91000000000003</v>
      </c>
      <c r="E4043" s="293">
        <f t="shared" si="11"/>
        <v>9</v>
      </c>
    </row>
    <row r="4044" spans="1:5" s="293" customFormat="1" x14ac:dyDescent="0.3">
      <c r="A4044" s="338" t="s">
        <v>16201</v>
      </c>
      <c r="B4044" s="339" t="s">
        <v>16202</v>
      </c>
      <c r="C4044" s="312" t="s">
        <v>8</v>
      </c>
      <c r="D4044" s="340">
        <v>206.14</v>
      </c>
      <c r="E4044" s="293">
        <f t="shared" si="11"/>
        <v>9</v>
      </c>
    </row>
    <row r="4045" spans="1:5" s="293" customFormat="1" x14ac:dyDescent="0.3">
      <c r="A4045" s="338" t="s">
        <v>16203</v>
      </c>
      <c r="B4045" s="339" t="s">
        <v>16204</v>
      </c>
      <c r="C4045" s="312" t="s">
        <v>8</v>
      </c>
      <c r="D4045" s="340">
        <v>426.44</v>
      </c>
      <c r="E4045" s="293">
        <f t="shared" si="11"/>
        <v>9</v>
      </c>
    </row>
    <row r="4046" spans="1:5" s="293" customFormat="1" x14ac:dyDescent="0.3">
      <c r="A4046" s="338" t="s">
        <v>16205</v>
      </c>
      <c r="B4046" s="339" t="s">
        <v>24354</v>
      </c>
      <c r="C4046" s="312"/>
      <c r="D4046" s="340"/>
      <c r="E4046" s="293">
        <f t="shared" si="11"/>
        <v>5</v>
      </c>
    </row>
    <row r="4047" spans="1:5" s="293" customFormat="1" x14ac:dyDescent="0.3">
      <c r="A4047" s="338" t="s">
        <v>16206</v>
      </c>
      <c r="B4047" s="339" t="s">
        <v>16207</v>
      </c>
      <c r="C4047" s="312" t="s">
        <v>8</v>
      </c>
      <c r="D4047" s="340">
        <v>182.37</v>
      </c>
      <c r="E4047" s="293">
        <f t="shared" si="11"/>
        <v>9</v>
      </c>
    </row>
    <row r="4048" spans="1:5" s="293" customFormat="1" x14ac:dyDescent="0.3">
      <c r="A4048" s="338" t="s">
        <v>16208</v>
      </c>
      <c r="B4048" s="339" t="s">
        <v>16209</v>
      </c>
      <c r="C4048" s="312" t="s">
        <v>8</v>
      </c>
      <c r="D4048" s="340">
        <v>344.07</v>
      </c>
      <c r="E4048" s="293">
        <f t="shared" si="11"/>
        <v>9</v>
      </c>
    </row>
    <row r="4049" spans="1:5" s="293" customFormat="1" x14ac:dyDescent="0.3">
      <c r="A4049" s="338" t="s">
        <v>16210</v>
      </c>
      <c r="B4049" s="339" t="s">
        <v>16211</v>
      </c>
      <c r="C4049" s="312" t="s">
        <v>8</v>
      </c>
      <c r="D4049" s="340">
        <v>640.69000000000005</v>
      </c>
      <c r="E4049" s="293">
        <f t="shared" si="11"/>
        <v>9</v>
      </c>
    </row>
    <row r="4050" spans="1:5" s="293" customFormat="1" x14ac:dyDescent="0.3">
      <c r="A4050" s="338" t="s">
        <v>16212</v>
      </c>
      <c r="B4050" s="339" t="s">
        <v>24355</v>
      </c>
      <c r="C4050" s="312"/>
      <c r="D4050" s="340"/>
      <c r="E4050" s="293">
        <f t="shared" si="11"/>
        <v>5</v>
      </c>
    </row>
    <row r="4051" spans="1:5" s="293" customFormat="1" x14ac:dyDescent="0.3">
      <c r="A4051" s="338" t="s">
        <v>16213</v>
      </c>
      <c r="B4051" s="339" t="s">
        <v>24356</v>
      </c>
      <c r="C4051" s="312" t="s">
        <v>8</v>
      </c>
      <c r="D4051" s="340">
        <v>67.28</v>
      </c>
      <c r="E4051" s="293">
        <f t="shared" si="11"/>
        <v>9</v>
      </c>
    </row>
    <row r="4052" spans="1:5" s="293" customFormat="1" x14ac:dyDescent="0.3">
      <c r="A4052" s="338" t="s">
        <v>16214</v>
      </c>
      <c r="B4052" s="339" t="s">
        <v>24357</v>
      </c>
      <c r="C4052" s="312" t="s">
        <v>8</v>
      </c>
      <c r="D4052" s="340">
        <v>79.040000000000006</v>
      </c>
      <c r="E4052" s="293">
        <f t="shared" ref="E4052:E4115" si="12">LEN(A4052)</f>
        <v>9</v>
      </c>
    </row>
    <row r="4053" spans="1:5" s="293" customFormat="1" x14ac:dyDescent="0.3">
      <c r="A4053" s="338" t="s">
        <v>16215</v>
      </c>
      <c r="B4053" s="339" t="s">
        <v>24358</v>
      </c>
      <c r="C4053" s="312" t="s">
        <v>8</v>
      </c>
      <c r="D4053" s="340">
        <v>91.97</v>
      </c>
      <c r="E4053" s="293">
        <f t="shared" si="12"/>
        <v>9</v>
      </c>
    </row>
    <row r="4054" spans="1:5" s="293" customFormat="1" x14ac:dyDescent="0.3">
      <c r="A4054" s="338" t="s">
        <v>16216</v>
      </c>
      <c r="B4054" s="339" t="s">
        <v>24359</v>
      </c>
      <c r="C4054" s="312"/>
      <c r="D4054" s="340"/>
      <c r="E4054" s="293">
        <f t="shared" si="12"/>
        <v>5</v>
      </c>
    </row>
    <row r="4055" spans="1:5" s="293" customFormat="1" x14ac:dyDescent="0.3">
      <c r="A4055" s="338" t="s">
        <v>16217</v>
      </c>
      <c r="B4055" s="339" t="s">
        <v>24360</v>
      </c>
      <c r="C4055" s="312" t="s">
        <v>8</v>
      </c>
      <c r="D4055" s="340">
        <v>79.23</v>
      </c>
      <c r="E4055" s="293">
        <f t="shared" si="12"/>
        <v>9</v>
      </c>
    </row>
    <row r="4056" spans="1:5" s="293" customFormat="1" x14ac:dyDescent="0.3">
      <c r="A4056" s="338" t="s">
        <v>16218</v>
      </c>
      <c r="B4056" s="339" t="s">
        <v>24361</v>
      </c>
      <c r="C4056" s="312" t="s">
        <v>8</v>
      </c>
      <c r="D4056" s="340">
        <v>93.58</v>
      </c>
      <c r="E4056" s="293">
        <f t="shared" si="12"/>
        <v>9</v>
      </c>
    </row>
    <row r="4057" spans="1:5" s="293" customFormat="1" x14ac:dyDescent="0.3">
      <c r="A4057" s="338" t="s">
        <v>16219</v>
      </c>
      <c r="B4057" s="339" t="s">
        <v>24362</v>
      </c>
      <c r="C4057" s="312"/>
      <c r="D4057" s="340"/>
      <c r="E4057" s="293">
        <f t="shared" si="12"/>
        <v>5</v>
      </c>
    </row>
    <row r="4058" spans="1:5" s="293" customFormat="1" x14ac:dyDescent="0.3">
      <c r="A4058" s="338" t="s">
        <v>16220</v>
      </c>
      <c r="B4058" s="339" t="s">
        <v>16221</v>
      </c>
      <c r="C4058" s="312" t="s">
        <v>8</v>
      </c>
      <c r="D4058" s="340">
        <v>69.319999999999993</v>
      </c>
      <c r="E4058" s="293">
        <f t="shared" si="12"/>
        <v>9</v>
      </c>
    </row>
    <row r="4059" spans="1:5" s="293" customFormat="1" x14ac:dyDescent="0.3">
      <c r="A4059" s="338" t="s">
        <v>16222</v>
      </c>
      <c r="B4059" s="339" t="s">
        <v>16223</v>
      </c>
      <c r="C4059" s="312" t="s">
        <v>8</v>
      </c>
      <c r="D4059" s="340">
        <v>83.16</v>
      </c>
      <c r="E4059" s="293">
        <f t="shared" si="12"/>
        <v>9</v>
      </c>
    </row>
    <row r="4060" spans="1:5" s="293" customFormat="1" x14ac:dyDescent="0.3">
      <c r="A4060" s="338" t="s">
        <v>16224</v>
      </c>
      <c r="B4060" s="339" t="s">
        <v>16225</v>
      </c>
      <c r="C4060" s="312" t="s">
        <v>8</v>
      </c>
      <c r="D4060" s="340">
        <v>98.55</v>
      </c>
      <c r="E4060" s="293">
        <f t="shared" si="12"/>
        <v>9</v>
      </c>
    </row>
    <row r="4061" spans="1:5" s="293" customFormat="1" x14ac:dyDescent="0.3">
      <c r="A4061" s="338" t="s">
        <v>16226</v>
      </c>
      <c r="B4061" s="339" t="s">
        <v>24363</v>
      </c>
      <c r="C4061" s="312"/>
      <c r="D4061" s="340"/>
      <c r="E4061" s="293">
        <f t="shared" si="12"/>
        <v>5</v>
      </c>
    </row>
    <row r="4062" spans="1:5" s="293" customFormat="1" x14ac:dyDescent="0.3">
      <c r="A4062" s="338" t="s">
        <v>16227</v>
      </c>
      <c r="B4062" s="339" t="s">
        <v>16228</v>
      </c>
      <c r="C4062" s="312" t="s">
        <v>8</v>
      </c>
      <c r="D4062" s="340">
        <v>94.81</v>
      </c>
      <c r="E4062" s="293">
        <f t="shared" si="12"/>
        <v>9</v>
      </c>
    </row>
    <row r="4063" spans="1:5" s="293" customFormat="1" x14ac:dyDescent="0.3">
      <c r="A4063" s="338" t="s">
        <v>16229</v>
      </c>
      <c r="B4063" s="339" t="s">
        <v>16230</v>
      </c>
      <c r="C4063" s="312" t="s">
        <v>8</v>
      </c>
      <c r="D4063" s="340">
        <v>110.14</v>
      </c>
      <c r="E4063" s="293">
        <f t="shared" si="12"/>
        <v>9</v>
      </c>
    </row>
    <row r="4064" spans="1:5" s="293" customFormat="1" x14ac:dyDescent="0.3">
      <c r="A4064" s="338" t="s">
        <v>16231</v>
      </c>
      <c r="B4064" s="339" t="s">
        <v>16232</v>
      </c>
      <c r="C4064" s="312" t="s">
        <v>8</v>
      </c>
      <c r="D4064" s="340">
        <v>108.49</v>
      </c>
      <c r="E4064" s="293">
        <f t="shared" si="12"/>
        <v>9</v>
      </c>
    </row>
    <row r="4065" spans="1:5" s="293" customFormat="1" x14ac:dyDescent="0.3">
      <c r="A4065" s="338" t="s">
        <v>16233</v>
      </c>
      <c r="B4065" s="339" t="s">
        <v>16234</v>
      </c>
      <c r="C4065" s="312" t="s">
        <v>8</v>
      </c>
      <c r="D4065" s="340">
        <v>136.53</v>
      </c>
      <c r="E4065" s="293">
        <f t="shared" si="12"/>
        <v>9</v>
      </c>
    </row>
    <row r="4066" spans="1:5" s="293" customFormat="1" x14ac:dyDescent="0.3">
      <c r="A4066" s="338" t="s">
        <v>16235</v>
      </c>
      <c r="B4066" s="339" t="s">
        <v>24364</v>
      </c>
      <c r="C4066" s="312"/>
      <c r="D4066" s="340"/>
      <c r="E4066" s="293">
        <f t="shared" si="12"/>
        <v>5</v>
      </c>
    </row>
    <row r="4067" spans="1:5" s="293" customFormat="1" ht="28.8" x14ac:dyDescent="0.3">
      <c r="A4067" s="338" t="s">
        <v>16236</v>
      </c>
      <c r="B4067" s="339" t="s">
        <v>16237</v>
      </c>
      <c r="C4067" s="312" t="s">
        <v>8</v>
      </c>
      <c r="D4067" s="340">
        <v>106.1</v>
      </c>
      <c r="E4067" s="293">
        <f t="shared" si="12"/>
        <v>9</v>
      </c>
    </row>
    <row r="4068" spans="1:5" s="293" customFormat="1" ht="28.8" x14ac:dyDescent="0.3">
      <c r="A4068" s="338" t="s">
        <v>16238</v>
      </c>
      <c r="B4068" s="339" t="s">
        <v>16239</v>
      </c>
      <c r="C4068" s="312" t="s">
        <v>8</v>
      </c>
      <c r="D4068" s="340">
        <v>122.86</v>
      </c>
      <c r="E4068" s="293">
        <f t="shared" si="12"/>
        <v>9</v>
      </c>
    </row>
    <row r="4069" spans="1:5" s="293" customFormat="1" ht="28.8" x14ac:dyDescent="0.3">
      <c r="A4069" s="338" t="s">
        <v>16240</v>
      </c>
      <c r="B4069" s="339" t="s">
        <v>16241</v>
      </c>
      <c r="C4069" s="312" t="s">
        <v>8</v>
      </c>
      <c r="D4069" s="340">
        <v>149.83000000000001</v>
      </c>
      <c r="E4069" s="293">
        <f t="shared" si="12"/>
        <v>9</v>
      </c>
    </row>
    <row r="4070" spans="1:5" s="293" customFormat="1" ht="28.8" x14ac:dyDescent="0.3">
      <c r="A4070" s="338" t="s">
        <v>16242</v>
      </c>
      <c r="B4070" s="339" t="s">
        <v>16243</v>
      </c>
      <c r="C4070" s="312" t="s">
        <v>8</v>
      </c>
      <c r="D4070" s="340">
        <v>191.78</v>
      </c>
      <c r="E4070" s="293">
        <f t="shared" si="12"/>
        <v>9</v>
      </c>
    </row>
    <row r="4071" spans="1:5" s="293" customFormat="1" x14ac:dyDescent="0.3">
      <c r="A4071" s="338" t="s">
        <v>16244</v>
      </c>
      <c r="B4071" s="339" t="s">
        <v>24365</v>
      </c>
      <c r="C4071" s="312"/>
      <c r="D4071" s="340"/>
      <c r="E4071" s="293">
        <f t="shared" si="12"/>
        <v>5</v>
      </c>
    </row>
    <row r="4072" spans="1:5" s="293" customFormat="1" x14ac:dyDescent="0.3">
      <c r="A4072" s="338" t="s">
        <v>16245</v>
      </c>
      <c r="B4072" s="339" t="s">
        <v>16246</v>
      </c>
      <c r="C4072" s="312" t="s">
        <v>11</v>
      </c>
      <c r="D4072" s="340">
        <v>1704.97</v>
      </c>
      <c r="E4072" s="293">
        <f t="shared" si="12"/>
        <v>9</v>
      </c>
    </row>
    <row r="4073" spans="1:5" s="293" customFormat="1" x14ac:dyDescent="0.3">
      <c r="A4073" s="338" t="s">
        <v>16247</v>
      </c>
      <c r="B4073" s="339" t="s">
        <v>16248</v>
      </c>
      <c r="C4073" s="312" t="s">
        <v>16</v>
      </c>
      <c r="D4073" s="340">
        <v>10.48</v>
      </c>
      <c r="E4073" s="293">
        <f t="shared" si="12"/>
        <v>9</v>
      </c>
    </row>
    <row r="4074" spans="1:5" s="293" customFormat="1" x14ac:dyDescent="0.3">
      <c r="A4074" s="338" t="s">
        <v>16249</v>
      </c>
      <c r="B4074" s="339" t="s">
        <v>24366</v>
      </c>
      <c r="C4074" s="312"/>
      <c r="D4074" s="340"/>
      <c r="E4074" s="293">
        <f t="shared" si="12"/>
        <v>5</v>
      </c>
    </row>
    <row r="4075" spans="1:5" s="293" customFormat="1" x14ac:dyDescent="0.3">
      <c r="A4075" s="338" t="s">
        <v>24367</v>
      </c>
      <c r="B4075" s="339" t="s">
        <v>24368</v>
      </c>
      <c r="C4075" s="312" t="s">
        <v>8</v>
      </c>
      <c r="D4075" s="340">
        <v>221.27</v>
      </c>
      <c r="E4075" s="293">
        <f t="shared" si="12"/>
        <v>9</v>
      </c>
    </row>
    <row r="4076" spans="1:5" s="293" customFormat="1" x14ac:dyDescent="0.3">
      <c r="A4076" s="338" t="s">
        <v>16250</v>
      </c>
      <c r="B4076" s="339" t="s">
        <v>16251</v>
      </c>
      <c r="C4076" s="312" t="s">
        <v>8</v>
      </c>
      <c r="D4076" s="340">
        <v>194.52</v>
      </c>
      <c r="E4076" s="293">
        <f t="shared" si="12"/>
        <v>9</v>
      </c>
    </row>
    <row r="4077" spans="1:5" s="293" customFormat="1" x14ac:dyDescent="0.3">
      <c r="A4077" s="338" t="s">
        <v>24369</v>
      </c>
      <c r="B4077" s="339" t="s">
        <v>16254</v>
      </c>
      <c r="C4077" s="312" t="s">
        <v>8</v>
      </c>
      <c r="D4077" s="340">
        <v>199.4</v>
      </c>
      <c r="E4077" s="293">
        <f t="shared" si="12"/>
        <v>9</v>
      </c>
    </row>
    <row r="4078" spans="1:5" s="293" customFormat="1" x14ac:dyDescent="0.3">
      <c r="A4078" s="338" t="s">
        <v>16252</v>
      </c>
      <c r="B4078" s="339" t="s">
        <v>16253</v>
      </c>
      <c r="C4078" s="312" t="s">
        <v>8</v>
      </c>
      <c r="D4078" s="340">
        <v>1883.74</v>
      </c>
      <c r="E4078" s="293">
        <f t="shared" si="12"/>
        <v>9</v>
      </c>
    </row>
    <row r="4079" spans="1:5" s="293" customFormat="1" x14ac:dyDescent="0.3">
      <c r="A4079" s="338" t="s">
        <v>16255</v>
      </c>
      <c r="B4079" s="339" t="s">
        <v>16256</v>
      </c>
      <c r="C4079" s="312" t="s">
        <v>8</v>
      </c>
      <c r="D4079" s="340">
        <v>1033.29</v>
      </c>
      <c r="E4079" s="293">
        <f t="shared" si="12"/>
        <v>9</v>
      </c>
    </row>
    <row r="4080" spans="1:5" s="293" customFormat="1" x14ac:dyDescent="0.3">
      <c r="A4080" s="338" t="s">
        <v>16257</v>
      </c>
      <c r="B4080" s="339" t="s">
        <v>24370</v>
      </c>
      <c r="C4080" s="312"/>
      <c r="D4080" s="340"/>
      <c r="E4080" s="293">
        <f t="shared" si="12"/>
        <v>5</v>
      </c>
    </row>
    <row r="4081" spans="1:5" s="293" customFormat="1" x14ac:dyDescent="0.3">
      <c r="A4081" s="338" t="s">
        <v>16258</v>
      </c>
      <c r="B4081" s="339" t="s">
        <v>16259</v>
      </c>
      <c r="C4081" s="312" t="s">
        <v>8</v>
      </c>
      <c r="D4081" s="340">
        <v>1094.8499999999999</v>
      </c>
      <c r="E4081" s="293">
        <f t="shared" si="12"/>
        <v>9</v>
      </c>
    </row>
    <row r="4082" spans="1:5" s="293" customFormat="1" x14ac:dyDescent="0.3">
      <c r="A4082" s="338" t="s">
        <v>16260</v>
      </c>
      <c r="B4082" s="339" t="s">
        <v>16261</v>
      </c>
      <c r="C4082" s="312" t="s">
        <v>8</v>
      </c>
      <c r="D4082" s="340">
        <v>261.56</v>
      </c>
      <c r="E4082" s="293">
        <f t="shared" si="12"/>
        <v>9</v>
      </c>
    </row>
    <row r="4083" spans="1:5" s="293" customFormat="1" ht="28.8" x14ac:dyDescent="0.3">
      <c r="A4083" s="338" t="s">
        <v>16262</v>
      </c>
      <c r="B4083" s="339" t="s">
        <v>16263</v>
      </c>
      <c r="C4083" s="312" t="s">
        <v>8</v>
      </c>
      <c r="D4083" s="340">
        <v>747.01</v>
      </c>
      <c r="E4083" s="293">
        <f t="shared" si="12"/>
        <v>9</v>
      </c>
    </row>
    <row r="4084" spans="1:5" s="293" customFormat="1" x14ac:dyDescent="0.3">
      <c r="A4084" s="338" t="s">
        <v>16264</v>
      </c>
      <c r="B4084" s="339" t="s">
        <v>16265</v>
      </c>
      <c r="C4084" s="312" t="s">
        <v>8</v>
      </c>
      <c r="D4084" s="340">
        <v>1206.69</v>
      </c>
      <c r="E4084" s="293">
        <f t="shared" si="12"/>
        <v>9</v>
      </c>
    </row>
    <row r="4085" spans="1:5" s="293" customFormat="1" ht="28.8" x14ac:dyDescent="0.3">
      <c r="A4085" s="338" t="s">
        <v>16266</v>
      </c>
      <c r="B4085" s="339" t="s">
        <v>16267</v>
      </c>
      <c r="C4085" s="312" t="s">
        <v>8</v>
      </c>
      <c r="D4085" s="340">
        <v>166.71</v>
      </c>
      <c r="E4085" s="293">
        <f t="shared" si="12"/>
        <v>9</v>
      </c>
    </row>
    <row r="4086" spans="1:5" s="293" customFormat="1" ht="28.8" x14ac:dyDescent="0.3">
      <c r="A4086" s="338" t="s">
        <v>16268</v>
      </c>
      <c r="B4086" s="339" t="s">
        <v>16269</v>
      </c>
      <c r="C4086" s="312" t="s">
        <v>8</v>
      </c>
      <c r="D4086" s="340">
        <v>238.49</v>
      </c>
      <c r="E4086" s="293">
        <f t="shared" si="12"/>
        <v>9</v>
      </c>
    </row>
    <row r="4087" spans="1:5" s="293" customFormat="1" ht="28.8" x14ac:dyDescent="0.3">
      <c r="A4087" s="338" t="s">
        <v>16270</v>
      </c>
      <c r="B4087" s="339" t="s">
        <v>16271</v>
      </c>
      <c r="C4087" s="312" t="s">
        <v>8</v>
      </c>
      <c r="D4087" s="340">
        <v>179.56</v>
      </c>
      <c r="E4087" s="293">
        <f t="shared" si="12"/>
        <v>9</v>
      </c>
    </row>
    <row r="4088" spans="1:5" s="293" customFormat="1" ht="28.8" x14ac:dyDescent="0.3">
      <c r="A4088" s="338" t="s">
        <v>16272</v>
      </c>
      <c r="B4088" s="339" t="s">
        <v>16273</v>
      </c>
      <c r="C4088" s="312" t="s">
        <v>8</v>
      </c>
      <c r="D4088" s="340">
        <v>197.91</v>
      </c>
      <c r="E4088" s="293">
        <f t="shared" si="12"/>
        <v>9</v>
      </c>
    </row>
    <row r="4089" spans="1:5" s="293" customFormat="1" ht="28.8" x14ac:dyDescent="0.3">
      <c r="A4089" s="338" t="s">
        <v>16274</v>
      </c>
      <c r="B4089" s="339" t="s">
        <v>16275</v>
      </c>
      <c r="C4089" s="312" t="s">
        <v>8</v>
      </c>
      <c r="D4089" s="340">
        <v>158.97</v>
      </c>
      <c r="E4089" s="293">
        <f t="shared" si="12"/>
        <v>9</v>
      </c>
    </row>
    <row r="4090" spans="1:5" s="293" customFormat="1" ht="28.8" x14ac:dyDescent="0.3">
      <c r="A4090" s="338" t="s">
        <v>16276</v>
      </c>
      <c r="B4090" s="339" t="s">
        <v>16277</v>
      </c>
      <c r="C4090" s="312" t="s">
        <v>8</v>
      </c>
      <c r="D4090" s="340">
        <v>148.26</v>
      </c>
      <c r="E4090" s="293">
        <f t="shared" si="12"/>
        <v>9</v>
      </c>
    </row>
    <row r="4091" spans="1:5" s="293" customFormat="1" ht="28.8" x14ac:dyDescent="0.3">
      <c r="A4091" s="338" t="s">
        <v>16278</v>
      </c>
      <c r="B4091" s="339" t="s">
        <v>16279</v>
      </c>
      <c r="C4091" s="312" t="s">
        <v>8</v>
      </c>
      <c r="D4091" s="340">
        <v>199.77</v>
      </c>
      <c r="E4091" s="293">
        <f t="shared" si="12"/>
        <v>9</v>
      </c>
    </row>
    <row r="4092" spans="1:5" s="293" customFormat="1" ht="28.8" x14ac:dyDescent="0.3">
      <c r="A4092" s="338" t="s">
        <v>16280</v>
      </c>
      <c r="B4092" s="339" t="s">
        <v>16281</v>
      </c>
      <c r="C4092" s="312" t="s">
        <v>8</v>
      </c>
      <c r="D4092" s="340">
        <v>134.57</v>
      </c>
      <c r="E4092" s="293">
        <f t="shared" si="12"/>
        <v>9</v>
      </c>
    </row>
    <row r="4093" spans="1:5" s="293" customFormat="1" ht="28.8" x14ac:dyDescent="0.3">
      <c r="A4093" s="338" t="s">
        <v>16282</v>
      </c>
      <c r="B4093" s="339" t="s">
        <v>16283</v>
      </c>
      <c r="C4093" s="312" t="s">
        <v>8</v>
      </c>
      <c r="D4093" s="340">
        <v>197.64</v>
      </c>
      <c r="E4093" s="293">
        <f t="shared" si="12"/>
        <v>9</v>
      </c>
    </row>
    <row r="4094" spans="1:5" s="293" customFormat="1" ht="28.8" x14ac:dyDescent="0.3">
      <c r="A4094" s="338" t="s">
        <v>16284</v>
      </c>
      <c r="B4094" s="339" t="s">
        <v>16285</v>
      </c>
      <c r="C4094" s="312" t="s">
        <v>8</v>
      </c>
      <c r="D4094" s="340">
        <v>236.26</v>
      </c>
      <c r="E4094" s="293">
        <f t="shared" si="12"/>
        <v>9</v>
      </c>
    </row>
    <row r="4095" spans="1:5" s="293" customFormat="1" ht="28.8" x14ac:dyDescent="0.3">
      <c r="A4095" s="338" t="s">
        <v>16286</v>
      </c>
      <c r="B4095" s="339" t="s">
        <v>10140</v>
      </c>
      <c r="C4095" s="312" t="s">
        <v>8</v>
      </c>
      <c r="D4095" s="340">
        <v>1145.96</v>
      </c>
      <c r="E4095" s="293">
        <f t="shared" si="12"/>
        <v>9</v>
      </c>
    </row>
    <row r="4096" spans="1:5" s="293" customFormat="1" ht="28.8" x14ac:dyDescent="0.3">
      <c r="A4096" s="338" t="s">
        <v>16287</v>
      </c>
      <c r="B4096" s="339" t="s">
        <v>16288</v>
      </c>
      <c r="C4096" s="312" t="s">
        <v>8</v>
      </c>
      <c r="D4096" s="340">
        <v>877.95</v>
      </c>
      <c r="E4096" s="293">
        <f t="shared" si="12"/>
        <v>9</v>
      </c>
    </row>
    <row r="4097" spans="1:5" s="293" customFormat="1" ht="28.8" x14ac:dyDescent="0.3">
      <c r="A4097" s="338" t="s">
        <v>16289</v>
      </c>
      <c r="B4097" s="339" t="s">
        <v>16290</v>
      </c>
      <c r="C4097" s="312" t="s">
        <v>8</v>
      </c>
      <c r="D4097" s="340">
        <v>1505.72</v>
      </c>
      <c r="E4097" s="293">
        <f t="shared" si="12"/>
        <v>9</v>
      </c>
    </row>
    <row r="4098" spans="1:5" s="293" customFormat="1" x14ac:dyDescent="0.3">
      <c r="A4098" s="338" t="s">
        <v>16291</v>
      </c>
      <c r="B4098" s="339" t="s">
        <v>16292</v>
      </c>
      <c r="C4098" s="312" t="s">
        <v>8</v>
      </c>
      <c r="D4098" s="340">
        <v>374.25</v>
      </c>
      <c r="E4098" s="293">
        <f t="shared" si="12"/>
        <v>9</v>
      </c>
    </row>
    <row r="4099" spans="1:5" s="293" customFormat="1" ht="28.8" x14ac:dyDescent="0.3">
      <c r="A4099" s="338" t="s">
        <v>16293</v>
      </c>
      <c r="B4099" s="339" t="s">
        <v>16294</v>
      </c>
      <c r="C4099" s="312" t="s">
        <v>8</v>
      </c>
      <c r="D4099" s="340">
        <v>257.14</v>
      </c>
      <c r="E4099" s="293">
        <f t="shared" si="12"/>
        <v>9</v>
      </c>
    </row>
    <row r="4100" spans="1:5" s="293" customFormat="1" ht="28.8" x14ac:dyDescent="0.3">
      <c r="A4100" s="338" t="s">
        <v>16295</v>
      </c>
      <c r="B4100" s="339" t="s">
        <v>16296</v>
      </c>
      <c r="C4100" s="312" t="s">
        <v>8</v>
      </c>
      <c r="D4100" s="340">
        <v>261.06</v>
      </c>
      <c r="E4100" s="293">
        <f t="shared" si="12"/>
        <v>9</v>
      </c>
    </row>
    <row r="4101" spans="1:5" s="293" customFormat="1" ht="28.8" x14ac:dyDescent="0.3">
      <c r="A4101" s="338" t="s">
        <v>16297</v>
      </c>
      <c r="B4101" s="339" t="s">
        <v>16298</v>
      </c>
      <c r="C4101" s="312" t="s">
        <v>8</v>
      </c>
      <c r="D4101" s="340">
        <v>269.77999999999997</v>
      </c>
      <c r="E4101" s="293">
        <f t="shared" si="12"/>
        <v>9</v>
      </c>
    </row>
    <row r="4102" spans="1:5" s="293" customFormat="1" ht="28.8" x14ac:dyDescent="0.3">
      <c r="A4102" s="338" t="s">
        <v>16299</v>
      </c>
      <c r="B4102" s="339" t="s">
        <v>16300</v>
      </c>
      <c r="C4102" s="312" t="s">
        <v>8</v>
      </c>
      <c r="D4102" s="340">
        <v>221.18</v>
      </c>
      <c r="E4102" s="293">
        <f t="shared" si="12"/>
        <v>9</v>
      </c>
    </row>
    <row r="4103" spans="1:5" s="293" customFormat="1" ht="28.8" x14ac:dyDescent="0.3">
      <c r="A4103" s="338" t="s">
        <v>16301</v>
      </c>
      <c r="B4103" s="339" t="s">
        <v>16302</v>
      </c>
      <c r="C4103" s="312" t="s">
        <v>8</v>
      </c>
      <c r="D4103" s="340">
        <v>261.07</v>
      </c>
      <c r="E4103" s="293">
        <f t="shared" si="12"/>
        <v>9</v>
      </c>
    </row>
    <row r="4104" spans="1:5" s="293" customFormat="1" ht="28.8" x14ac:dyDescent="0.3">
      <c r="A4104" s="338" t="s">
        <v>16303</v>
      </c>
      <c r="B4104" s="339" t="s">
        <v>16304</v>
      </c>
      <c r="C4104" s="312" t="s">
        <v>8</v>
      </c>
      <c r="D4104" s="340">
        <v>267.27999999999997</v>
      </c>
      <c r="E4104" s="293">
        <f t="shared" si="12"/>
        <v>9</v>
      </c>
    </row>
    <row r="4105" spans="1:5" s="293" customFormat="1" x14ac:dyDescent="0.3">
      <c r="A4105" s="338" t="s">
        <v>16305</v>
      </c>
      <c r="B4105" s="339" t="s">
        <v>24371</v>
      </c>
      <c r="C4105" s="312"/>
      <c r="D4105" s="340"/>
      <c r="E4105" s="293">
        <f t="shared" si="12"/>
        <v>5</v>
      </c>
    </row>
    <row r="4106" spans="1:5" s="293" customFormat="1" x14ac:dyDescent="0.3">
      <c r="A4106" s="338" t="s">
        <v>16306</v>
      </c>
      <c r="B4106" s="339" t="s">
        <v>16307</v>
      </c>
      <c r="C4106" s="312" t="s">
        <v>8</v>
      </c>
      <c r="D4106" s="340">
        <v>218.8</v>
      </c>
      <c r="E4106" s="293">
        <f t="shared" si="12"/>
        <v>9</v>
      </c>
    </row>
    <row r="4107" spans="1:5" s="293" customFormat="1" x14ac:dyDescent="0.3">
      <c r="A4107" s="338" t="s">
        <v>16308</v>
      </c>
      <c r="B4107" s="339" t="s">
        <v>24372</v>
      </c>
      <c r="C4107" s="312"/>
      <c r="D4107" s="340"/>
      <c r="E4107" s="293">
        <f t="shared" si="12"/>
        <v>5</v>
      </c>
    </row>
    <row r="4108" spans="1:5" s="293" customFormat="1" x14ac:dyDescent="0.3">
      <c r="A4108" s="338" t="s">
        <v>16309</v>
      </c>
      <c r="B4108" s="339" t="s">
        <v>16310</v>
      </c>
      <c r="C4108" s="312" t="s">
        <v>8</v>
      </c>
      <c r="D4108" s="340">
        <v>39.119999999999997</v>
      </c>
      <c r="E4108" s="293">
        <f t="shared" si="12"/>
        <v>9</v>
      </c>
    </row>
    <row r="4109" spans="1:5" s="293" customFormat="1" x14ac:dyDescent="0.3">
      <c r="A4109" s="338" t="s">
        <v>16311</v>
      </c>
      <c r="B4109" s="339" t="s">
        <v>16312</v>
      </c>
      <c r="C4109" s="312" t="s">
        <v>9</v>
      </c>
      <c r="D4109" s="340">
        <v>7.57</v>
      </c>
      <c r="E4109" s="293">
        <f t="shared" si="12"/>
        <v>9</v>
      </c>
    </row>
    <row r="4110" spans="1:5" s="293" customFormat="1" x14ac:dyDescent="0.3">
      <c r="A4110" s="338" t="s">
        <v>16313</v>
      </c>
      <c r="B4110" s="339" t="s">
        <v>16314</v>
      </c>
      <c r="C4110" s="312" t="s">
        <v>9</v>
      </c>
      <c r="D4110" s="340">
        <v>8.1199999999999992</v>
      </c>
      <c r="E4110" s="293">
        <f t="shared" si="12"/>
        <v>9</v>
      </c>
    </row>
    <row r="4111" spans="1:5" s="293" customFormat="1" x14ac:dyDescent="0.3">
      <c r="A4111" s="338" t="s">
        <v>16315</v>
      </c>
      <c r="B4111" s="339" t="s">
        <v>16316</v>
      </c>
      <c r="C4111" s="312" t="s">
        <v>9</v>
      </c>
      <c r="D4111" s="340">
        <v>8.5</v>
      </c>
      <c r="E4111" s="293">
        <f t="shared" si="12"/>
        <v>9</v>
      </c>
    </row>
    <row r="4112" spans="1:5" s="293" customFormat="1" x14ac:dyDescent="0.3">
      <c r="A4112" s="338" t="s">
        <v>16317</v>
      </c>
      <c r="B4112" s="339" t="s">
        <v>16318</v>
      </c>
      <c r="C4112" s="312" t="s">
        <v>9</v>
      </c>
      <c r="D4112" s="340">
        <v>8.7200000000000006</v>
      </c>
      <c r="E4112" s="293">
        <f t="shared" si="12"/>
        <v>9</v>
      </c>
    </row>
    <row r="4113" spans="1:5" s="293" customFormat="1" x14ac:dyDescent="0.3">
      <c r="A4113" s="338" t="s">
        <v>16319</v>
      </c>
      <c r="B4113" s="339" t="s">
        <v>16320</v>
      </c>
      <c r="C4113" s="312" t="s">
        <v>9</v>
      </c>
      <c r="D4113" s="340">
        <v>10.17</v>
      </c>
      <c r="E4113" s="293">
        <f t="shared" si="12"/>
        <v>9</v>
      </c>
    </row>
    <row r="4114" spans="1:5" s="293" customFormat="1" x14ac:dyDescent="0.3">
      <c r="A4114" s="338" t="s">
        <v>16321</v>
      </c>
      <c r="B4114" s="339" t="s">
        <v>24373</v>
      </c>
      <c r="C4114" s="312"/>
      <c r="D4114" s="340"/>
      <c r="E4114" s="293">
        <f t="shared" si="12"/>
        <v>2</v>
      </c>
    </row>
    <row r="4115" spans="1:5" s="293" customFormat="1" x14ac:dyDescent="0.3">
      <c r="A4115" s="338" t="s">
        <v>16322</v>
      </c>
      <c r="B4115" s="339" t="s">
        <v>24374</v>
      </c>
      <c r="C4115" s="312"/>
      <c r="D4115" s="340"/>
      <c r="E4115" s="293">
        <f t="shared" si="12"/>
        <v>5</v>
      </c>
    </row>
    <row r="4116" spans="1:5" s="293" customFormat="1" x14ac:dyDescent="0.3">
      <c r="A4116" s="338" t="s">
        <v>16323</v>
      </c>
      <c r="B4116" s="339" t="s">
        <v>16324</v>
      </c>
      <c r="C4116" s="312" t="s">
        <v>8</v>
      </c>
      <c r="D4116" s="340">
        <v>165.37</v>
      </c>
      <c r="E4116" s="293">
        <f t="shared" ref="E4116:E4179" si="13">LEN(A4116)</f>
        <v>9</v>
      </c>
    </row>
    <row r="4117" spans="1:5" s="293" customFormat="1" x14ac:dyDescent="0.3">
      <c r="A4117" s="338" t="s">
        <v>16325</v>
      </c>
      <c r="B4117" s="339" t="s">
        <v>16326</v>
      </c>
      <c r="C4117" s="312" t="s">
        <v>8</v>
      </c>
      <c r="D4117" s="340">
        <v>175.83</v>
      </c>
      <c r="E4117" s="293">
        <f t="shared" si="13"/>
        <v>9</v>
      </c>
    </row>
    <row r="4118" spans="1:5" s="293" customFormat="1" x14ac:dyDescent="0.3">
      <c r="A4118" s="338" t="s">
        <v>16327</v>
      </c>
      <c r="B4118" s="339" t="s">
        <v>16328</v>
      </c>
      <c r="C4118" s="312" t="s">
        <v>8</v>
      </c>
      <c r="D4118" s="340">
        <v>186.29</v>
      </c>
      <c r="E4118" s="293">
        <f t="shared" si="13"/>
        <v>9</v>
      </c>
    </row>
    <row r="4119" spans="1:5" s="293" customFormat="1" x14ac:dyDescent="0.3">
      <c r="A4119" s="338" t="s">
        <v>16329</v>
      </c>
      <c r="B4119" s="339" t="s">
        <v>16330</v>
      </c>
      <c r="C4119" s="312" t="s">
        <v>8</v>
      </c>
      <c r="D4119" s="340">
        <v>203.14</v>
      </c>
      <c r="E4119" s="293">
        <f t="shared" si="13"/>
        <v>9</v>
      </c>
    </row>
    <row r="4120" spans="1:5" s="293" customFormat="1" x14ac:dyDescent="0.3">
      <c r="A4120" s="338" t="s">
        <v>16331</v>
      </c>
      <c r="B4120" s="339" t="s">
        <v>16332</v>
      </c>
      <c r="C4120" s="312" t="s">
        <v>8</v>
      </c>
      <c r="D4120" s="340">
        <v>116.79</v>
      </c>
      <c r="E4120" s="293">
        <f t="shared" si="13"/>
        <v>9</v>
      </c>
    </row>
    <row r="4121" spans="1:5" s="293" customFormat="1" ht="28.8" x14ac:dyDescent="0.3">
      <c r="A4121" s="338" t="s">
        <v>16333</v>
      </c>
      <c r="B4121" s="339" t="s">
        <v>16334</v>
      </c>
      <c r="C4121" s="312" t="s">
        <v>8</v>
      </c>
      <c r="D4121" s="340">
        <v>127.24</v>
      </c>
      <c r="E4121" s="293">
        <f t="shared" si="13"/>
        <v>9</v>
      </c>
    </row>
    <row r="4122" spans="1:5" s="293" customFormat="1" ht="28.8" x14ac:dyDescent="0.3">
      <c r="A4122" s="338" t="s">
        <v>16335</v>
      </c>
      <c r="B4122" s="339" t="s">
        <v>16336</v>
      </c>
      <c r="C4122" s="312" t="s">
        <v>8</v>
      </c>
      <c r="D4122" s="340">
        <v>137.69</v>
      </c>
      <c r="E4122" s="293">
        <f t="shared" si="13"/>
        <v>9</v>
      </c>
    </row>
    <row r="4123" spans="1:5" s="293" customFormat="1" ht="28.8" x14ac:dyDescent="0.3">
      <c r="A4123" s="338" t="s">
        <v>16337</v>
      </c>
      <c r="B4123" s="339" t="s">
        <v>16338</v>
      </c>
      <c r="C4123" s="312" t="s">
        <v>8</v>
      </c>
      <c r="D4123" s="340">
        <v>150.47999999999999</v>
      </c>
      <c r="E4123" s="293">
        <f t="shared" si="13"/>
        <v>9</v>
      </c>
    </row>
    <row r="4124" spans="1:5" s="293" customFormat="1" x14ac:dyDescent="0.3">
      <c r="A4124" s="338" t="s">
        <v>16339</v>
      </c>
      <c r="B4124" s="339" t="s">
        <v>16340</v>
      </c>
      <c r="C4124" s="312" t="s">
        <v>8</v>
      </c>
      <c r="D4124" s="340">
        <v>135.54</v>
      </c>
      <c r="E4124" s="293">
        <f t="shared" si="13"/>
        <v>9</v>
      </c>
    </row>
    <row r="4125" spans="1:5" s="293" customFormat="1" x14ac:dyDescent="0.3">
      <c r="A4125" s="338" t="s">
        <v>16341</v>
      </c>
      <c r="B4125" s="339" t="s">
        <v>16342</v>
      </c>
      <c r="C4125" s="312" t="s">
        <v>8</v>
      </c>
      <c r="D4125" s="340">
        <v>101.86</v>
      </c>
      <c r="E4125" s="293">
        <f t="shared" si="13"/>
        <v>9</v>
      </c>
    </row>
    <row r="4126" spans="1:5" s="293" customFormat="1" x14ac:dyDescent="0.3">
      <c r="A4126" s="338" t="s">
        <v>16343</v>
      </c>
      <c r="B4126" s="339" t="s">
        <v>16344</v>
      </c>
      <c r="C4126" s="312" t="s">
        <v>8</v>
      </c>
      <c r="D4126" s="340">
        <v>107.53</v>
      </c>
      <c r="E4126" s="293">
        <f t="shared" si="13"/>
        <v>9</v>
      </c>
    </row>
    <row r="4127" spans="1:5" s="293" customFormat="1" x14ac:dyDescent="0.3">
      <c r="A4127" s="338" t="s">
        <v>16345</v>
      </c>
      <c r="B4127" s="339" t="s">
        <v>16346</v>
      </c>
      <c r="C4127" s="312" t="s">
        <v>8</v>
      </c>
      <c r="D4127" s="340">
        <v>30.04</v>
      </c>
      <c r="E4127" s="293">
        <f t="shared" si="13"/>
        <v>9</v>
      </c>
    </row>
    <row r="4128" spans="1:5" s="293" customFormat="1" x14ac:dyDescent="0.3">
      <c r="A4128" s="338" t="s">
        <v>16347</v>
      </c>
      <c r="B4128" s="339" t="s">
        <v>16348</v>
      </c>
      <c r="C4128" s="312" t="s">
        <v>8</v>
      </c>
      <c r="D4128" s="340">
        <v>20.69</v>
      </c>
      <c r="E4128" s="293">
        <f t="shared" si="13"/>
        <v>9</v>
      </c>
    </row>
    <row r="4129" spans="1:5" s="293" customFormat="1" x14ac:dyDescent="0.3">
      <c r="A4129" s="338" t="s">
        <v>16349</v>
      </c>
      <c r="B4129" s="339" t="s">
        <v>24375</v>
      </c>
      <c r="C4129" s="312"/>
      <c r="D4129" s="340"/>
      <c r="E4129" s="293">
        <f t="shared" si="13"/>
        <v>5</v>
      </c>
    </row>
    <row r="4130" spans="1:5" s="293" customFormat="1" x14ac:dyDescent="0.3">
      <c r="A4130" s="338" t="s">
        <v>16350</v>
      </c>
      <c r="B4130" s="339" t="s">
        <v>16351</v>
      </c>
      <c r="C4130" s="312" t="s">
        <v>18</v>
      </c>
      <c r="D4130" s="340">
        <v>23.82</v>
      </c>
      <c r="E4130" s="293">
        <f t="shared" si="13"/>
        <v>9</v>
      </c>
    </row>
    <row r="4131" spans="1:5" s="293" customFormat="1" x14ac:dyDescent="0.3">
      <c r="A4131" s="338" t="s">
        <v>16352</v>
      </c>
      <c r="B4131" s="339" t="s">
        <v>16353</v>
      </c>
      <c r="C4131" s="312" t="s">
        <v>18</v>
      </c>
      <c r="D4131" s="340">
        <v>5.04</v>
      </c>
      <c r="E4131" s="293">
        <f t="shared" si="13"/>
        <v>9</v>
      </c>
    </row>
    <row r="4132" spans="1:5" s="293" customFormat="1" x14ac:dyDescent="0.3">
      <c r="A4132" s="338" t="s">
        <v>16354</v>
      </c>
      <c r="B4132" s="339" t="s">
        <v>16355</v>
      </c>
      <c r="C4132" s="312" t="s">
        <v>18</v>
      </c>
      <c r="D4132" s="340">
        <v>25.58</v>
      </c>
      <c r="E4132" s="293">
        <f t="shared" si="13"/>
        <v>9</v>
      </c>
    </row>
    <row r="4133" spans="1:5" s="293" customFormat="1" ht="28.8" x14ac:dyDescent="0.3">
      <c r="A4133" s="338" t="s">
        <v>16356</v>
      </c>
      <c r="B4133" s="339" t="s">
        <v>10217</v>
      </c>
      <c r="C4133" s="312" t="s">
        <v>18</v>
      </c>
      <c r="D4133" s="340">
        <v>22.55</v>
      </c>
      <c r="E4133" s="293">
        <f t="shared" si="13"/>
        <v>9</v>
      </c>
    </row>
    <row r="4134" spans="1:5" s="293" customFormat="1" ht="28.8" x14ac:dyDescent="0.3">
      <c r="A4134" s="338" t="s">
        <v>16357</v>
      </c>
      <c r="B4134" s="339" t="s">
        <v>10219</v>
      </c>
      <c r="C4134" s="312" t="s">
        <v>18</v>
      </c>
      <c r="D4134" s="340">
        <v>24.06</v>
      </c>
      <c r="E4134" s="293">
        <f t="shared" si="13"/>
        <v>9</v>
      </c>
    </row>
    <row r="4135" spans="1:5" s="293" customFormat="1" ht="28.8" x14ac:dyDescent="0.3">
      <c r="A4135" s="338" t="s">
        <v>16358</v>
      </c>
      <c r="B4135" s="339" t="s">
        <v>16359</v>
      </c>
      <c r="C4135" s="312" t="s">
        <v>18</v>
      </c>
      <c r="D4135" s="340">
        <v>20.350000000000001</v>
      </c>
      <c r="E4135" s="293">
        <f t="shared" si="13"/>
        <v>9</v>
      </c>
    </row>
    <row r="4136" spans="1:5" s="293" customFormat="1" x14ac:dyDescent="0.3">
      <c r="A4136" s="338" t="s">
        <v>16360</v>
      </c>
      <c r="B4136" s="339" t="s">
        <v>24376</v>
      </c>
      <c r="C4136" s="312"/>
      <c r="D4136" s="340"/>
      <c r="E4136" s="293">
        <f t="shared" si="13"/>
        <v>5</v>
      </c>
    </row>
    <row r="4137" spans="1:5" s="293" customFormat="1" x14ac:dyDescent="0.3">
      <c r="A4137" s="338" t="s">
        <v>16361</v>
      </c>
      <c r="B4137" s="339" t="s">
        <v>16362</v>
      </c>
      <c r="C4137" s="312" t="s">
        <v>11</v>
      </c>
      <c r="D4137" s="340">
        <v>3414.44</v>
      </c>
      <c r="E4137" s="293">
        <f t="shared" si="13"/>
        <v>9</v>
      </c>
    </row>
    <row r="4138" spans="1:5" s="293" customFormat="1" x14ac:dyDescent="0.3">
      <c r="A4138" s="338" t="s">
        <v>16363</v>
      </c>
      <c r="B4138" s="339" t="s">
        <v>16364</v>
      </c>
      <c r="C4138" s="312" t="s">
        <v>11</v>
      </c>
      <c r="D4138" s="340">
        <v>3408.54</v>
      </c>
      <c r="E4138" s="293">
        <f t="shared" si="13"/>
        <v>9</v>
      </c>
    </row>
    <row r="4139" spans="1:5" s="293" customFormat="1" x14ac:dyDescent="0.3">
      <c r="A4139" s="338" t="s">
        <v>16365</v>
      </c>
      <c r="B4139" s="339" t="s">
        <v>16366</v>
      </c>
      <c r="C4139" s="312" t="s">
        <v>11</v>
      </c>
      <c r="D4139" s="340">
        <v>3064.43</v>
      </c>
      <c r="E4139" s="293">
        <f t="shared" si="13"/>
        <v>9</v>
      </c>
    </row>
    <row r="4140" spans="1:5" s="293" customFormat="1" x14ac:dyDescent="0.3">
      <c r="A4140" s="338" t="s">
        <v>16367</v>
      </c>
      <c r="B4140" s="339" t="s">
        <v>16368</v>
      </c>
      <c r="C4140" s="312" t="s">
        <v>11</v>
      </c>
      <c r="D4140" s="340">
        <v>2790.91</v>
      </c>
      <c r="E4140" s="293">
        <f t="shared" si="13"/>
        <v>9</v>
      </c>
    </row>
    <row r="4141" spans="1:5" s="293" customFormat="1" x14ac:dyDescent="0.3">
      <c r="A4141" s="338" t="s">
        <v>16369</v>
      </c>
      <c r="B4141" s="339" t="s">
        <v>16370</v>
      </c>
      <c r="C4141" s="312" t="s">
        <v>11</v>
      </c>
      <c r="D4141" s="340">
        <v>3074.49</v>
      </c>
      <c r="E4141" s="293">
        <f t="shared" si="13"/>
        <v>9</v>
      </c>
    </row>
    <row r="4142" spans="1:5" s="293" customFormat="1" x14ac:dyDescent="0.3">
      <c r="A4142" s="338" t="s">
        <v>16371</v>
      </c>
      <c r="B4142" s="339" t="s">
        <v>24377</v>
      </c>
      <c r="C4142" s="312"/>
      <c r="D4142" s="340"/>
      <c r="E4142" s="293">
        <f t="shared" si="13"/>
        <v>5</v>
      </c>
    </row>
    <row r="4143" spans="1:5" s="293" customFormat="1" x14ac:dyDescent="0.3">
      <c r="A4143" s="338" t="s">
        <v>16372</v>
      </c>
      <c r="B4143" s="339" t="s">
        <v>16373</v>
      </c>
      <c r="C4143" s="312" t="s">
        <v>11</v>
      </c>
      <c r="D4143" s="340">
        <v>5278.82</v>
      </c>
      <c r="E4143" s="293">
        <f t="shared" si="13"/>
        <v>9</v>
      </c>
    </row>
    <row r="4144" spans="1:5" s="293" customFormat="1" x14ac:dyDescent="0.3">
      <c r="A4144" s="338" t="s">
        <v>16374</v>
      </c>
      <c r="B4144" s="339" t="s">
        <v>16375</v>
      </c>
      <c r="C4144" s="312" t="s">
        <v>16</v>
      </c>
      <c r="D4144" s="340">
        <v>5.61</v>
      </c>
      <c r="E4144" s="293">
        <f t="shared" si="13"/>
        <v>9</v>
      </c>
    </row>
    <row r="4145" spans="1:5" s="293" customFormat="1" x14ac:dyDescent="0.3">
      <c r="A4145" s="338" t="s">
        <v>16376</v>
      </c>
      <c r="B4145" s="339" t="s">
        <v>16377</v>
      </c>
      <c r="C4145" s="312" t="s">
        <v>16</v>
      </c>
      <c r="D4145" s="340">
        <v>14.82</v>
      </c>
      <c r="E4145" s="293">
        <f t="shared" si="13"/>
        <v>9</v>
      </c>
    </row>
    <row r="4146" spans="1:5" s="293" customFormat="1" x14ac:dyDescent="0.3">
      <c r="A4146" s="338" t="s">
        <v>16378</v>
      </c>
      <c r="B4146" s="339" t="s">
        <v>24378</v>
      </c>
      <c r="C4146" s="312"/>
      <c r="D4146" s="340"/>
      <c r="E4146" s="293">
        <f t="shared" si="13"/>
        <v>2</v>
      </c>
    </row>
    <row r="4147" spans="1:5" s="293" customFormat="1" x14ac:dyDescent="0.3">
      <c r="A4147" s="338" t="s">
        <v>16379</v>
      </c>
      <c r="B4147" s="339" t="s">
        <v>24379</v>
      </c>
      <c r="C4147" s="312"/>
      <c r="D4147" s="340"/>
      <c r="E4147" s="293">
        <f t="shared" si="13"/>
        <v>5</v>
      </c>
    </row>
    <row r="4148" spans="1:5" s="293" customFormat="1" x14ac:dyDescent="0.3">
      <c r="A4148" s="338" t="s">
        <v>16380</v>
      </c>
      <c r="B4148" s="339" t="s">
        <v>10573</v>
      </c>
      <c r="C4148" s="312" t="s">
        <v>8</v>
      </c>
      <c r="D4148" s="340">
        <v>72.540000000000006</v>
      </c>
      <c r="E4148" s="293">
        <f t="shared" si="13"/>
        <v>9</v>
      </c>
    </row>
    <row r="4149" spans="1:5" s="293" customFormat="1" x14ac:dyDescent="0.3">
      <c r="A4149" s="338" t="s">
        <v>16381</v>
      </c>
      <c r="B4149" s="339" t="s">
        <v>10569</v>
      </c>
      <c r="C4149" s="312" t="s">
        <v>8</v>
      </c>
      <c r="D4149" s="340">
        <v>88.86</v>
      </c>
      <c r="E4149" s="293">
        <f t="shared" si="13"/>
        <v>9</v>
      </c>
    </row>
    <row r="4150" spans="1:5" s="293" customFormat="1" x14ac:dyDescent="0.3">
      <c r="A4150" s="338" t="s">
        <v>16382</v>
      </c>
      <c r="B4150" s="339" t="s">
        <v>10575</v>
      </c>
      <c r="C4150" s="312" t="s">
        <v>8</v>
      </c>
      <c r="D4150" s="340">
        <v>65.5</v>
      </c>
      <c r="E4150" s="293">
        <f t="shared" si="13"/>
        <v>9</v>
      </c>
    </row>
    <row r="4151" spans="1:5" s="293" customFormat="1" x14ac:dyDescent="0.3">
      <c r="A4151" s="338" t="s">
        <v>16383</v>
      </c>
      <c r="B4151" s="339" t="s">
        <v>16384</v>
      </c>
      <c r="C4151" s="312" t="s">
        <v>8</v>
      </c>
      <c r="D4151" s="340">
        <v>130.05000000000001</v>
      </c>
      <c r="E4151" s="293">
        <f t="shared" si="13"/>
        <v>9</v>
      </c>
    </row>
    <row r="4152" spans="1:5" s="293" customFormat="1" x14ac:dyDescent="0.3">
      <c r="A4152" s="338" t="s">
        <v>16385</v>
      </c>
      <c r="B4152" s="339" t="s">
        <v>10571</v>
      </c>
      <c r="C4152" s="312" t="s">
        <v>8</v>
      </c>
      <c r="D4152" s="340">
        <v>145.97999999999999</v>
      </c>
      <c r="E4152" s="293">
        <f t="shared" si="13"/>
        <v>9</v>
      </c>
    </row>
    <row r="4153" spans="1:5" s="293" customFormat="1" x14ac:dyDescent="0.3">
      <c r="A4153" s="338" t="s">
        <v>16386</v>
      </c>
      <c r="B4153" s="339" t="s">
        <v>16387</v>
      </c>
      <c r="C4153" s="312" t="s">
        <v>16</v>
      </c>
      <c r="D4153" s="340">
        <v>13.48</v>
      </c>
      <c r="E4153" s="293">
        <f t="shared" si="13"/>
        <v>9</v>
      </c>
    </row>
    <row r="4154" spans="1:5" s="293" customFormat="1" ht="28.8" x14ac:dyDescent="0.3">
      <c r="A4154" s="338" t="s">
        <v>16388</v>
      </c>
      <c r="B4154" s="339" t="s">
        <v>16389</v>
      </c>
      <c r="C4154" s="312" t="s">
        <v>16</v>
      </c>
      <c r="D4154" s="340">
        <v>29.06</v>
      </c>
      <c r="E4154" s="293">
        <f t="shared" si="13"/>
        <v>9</v>
      </c>
    </row>
    <row r="4155" spans="1:5" s="293" customFormat="1" x14ac:dyDescent="0.3">
      <c r="A4155" s="338" t="s">
        <v>16390</v>
      </c>
      <c r="B4155" s="339" t="s">
        <v>16391</v>
      </c>
      <c r="C4155" s="312" t="s">
        <v>16</v>
      </c>
      <c r="D4155" s="340">
        <v>36.1</v>
      </c>
      <c r="E4155" s="293">
        <f t="shared" si="13"/>
        <v>9</v>
      </c>
    </row>
    <row r="4156" spans="1:5" s="293" customFormat="1" x14ac:dyDescent="0.3">
      <c r="A4156" s="338" t="s">
        <v>16392</v>
      </c>
      <c r="B4156" s="339" t="s">
        <v>24380</v>
      </c>
      <c r="C4156" s="312"/>
      <c r="D4156" s="340"/>
      <c r="E4156" s="293">
        <f t="shared" si="13"/>
        <v>5</v>
      </c>
    </row>
    <row r="4157" spans="1:5" s="293" customFormat="1" ht="28.8" x14ac:dyDescent="0.3">
      <c r="A4157" s="338" t="s">
        <v>16393</v>
      </c>
      <c r="B4157" s="339" t="s">
        <v>16394</v>
      </c>
      <c r="C4157" s="312" t="s">
        <v>8</v>
      </c>
      <c r="D4157" s="340">
        <v>56.98</v>
      </c>
      <c r="E4157" s="293">
        <f t="shared" si="13"/>
        <v>9</v>
      </c>
    </row>
    <row r="4158" spans="1:5" s="293" customFormat="1" ht="28.8" x14ac:dyDescent="0.3">
      <c r="A4158" s="338" t="s">
        <v>16395</v>
      </c>
      <c r="B4158" s="339" t="s">
        <v>16396</v>
      </c>
      <c r="C4158" s="312" t="s">
        <v>8</v>
      </c>
      <c r="D4158" s="340">
        <v>81.05</v>
      </c>
      <c r="E4158" s="293">
        <f t="shared" si="13"/>
        <v>9</v>
      </c>
    </row>
    <row r="4159" spans="1:5" s="293" customFormat="1" ht="28.8" x14ac:dyDescent="0.3">
      <c r="A4159" s="338" t="s">
        <v>16397</v>
      </c>
      <c r="B4159" s="339" t="s">
        <v>16398</v>
      </c>
      <c r="C4159" s="312" t="s">
        <v>8</v>
      </c>
      <c r="D4159" s="340">
        <v>168.3</v>
      </c>
      <c r="E4159" s="293">
        <f t="shared" si="13"/>
        <v>9</v>
      </c>
    </row>
    <row r="4160" spans="1:5" s="293" customFormat="1" x14ac:dyDescent="0.3">
      <c r="A4160" s="338" t="s">
        <v>16399</v>
      </c>
      <c r="B4160" s="339" t="s">
        <v>16400</v>
      </c>
      <c r="C4160" s="312" t="s">
        <v>8</v>
      </c>
      <c r="D4160" s="340">
        <v>179.98</v>
      </c>
      <c r="E4160" s="293">
        <f t="shared" si="13"/>
        <v>9</v>
      </c>
    </row>
    <row r="4161" spans="1:5" s="293" customFormat="1" ht="28.8" x14ac:dyDescent="0.3">
      <c r="A4161" s="338" t="s">
        <v>16401</v>
      </c>
      <c r="B4161" s="339" t="s">
        <v>16402</v>
      </c>
      <c r="C4161" s="312" t="s">
        <v>16</v>
      </c>
      <c r="D4161" s="340">
        <v>93.42</v>
      </c>
      <c r="E4161" s="293">
        <f t="shared" si="13"/>
        <v>9</v>
      </c>
    </row>
    <row r="4162" spans="1:5" s="293" customFormat="1" ht="28.8" x14ac:dyDescent="0.3">
      <c r="A4162" s="338" t="s">
        <v>16403</v>
      </c>
      <c r="B4162" s="339" t="s">
        <v>16404</v>
      </c>
      <c r="C4162" s="312" t="s">
        <v>16</v>
      </c>
      <c r="D4162" s="340">
        <v>84.13</v>
      </c>
      <c r="E4162" s="293">
        <f t="shared" si="13"/>
        <v>9</v>
      </c>
    </row>
    <row r="4163" spans="1:5" s="293" customFormat="1" ht="28.8" x14ac:dyDescent="0.3">
      <c r="A4163" s="338" t="s">
        <v>16405</v>
      </c>
      <c r="B4163" s="339" t="s">
        <v>16406</v>
      </c>
      <c r="C4163" s="312" t="s">
        <v>16</v>
      </c>
      <c r="D4163" s="340">
        <v>120.42</v>
      </c>
      <c r="E4163" s="293">
        <f t="shared" si="13"/>
        <v>9</v>
      </c>
    </row>
    <row r="4164" spans="1:5" s="293" customFormat="1" ht="28.8" x14ac:dyDescent="0.3">
      <c r="A4164" s="338" t="s">
        <v>16407</v>
      </c>
      <c r="B4164" s="339" t="s">
        <v>16408</v>
      </c>
      <c r="C4164" s="312" t="s">
        <v>16</v>
      </c>
      <c r="D4164" s="340">
        <v>175.07</v>
      </c>
      <c r="E4164" s="293">
        <f t="shared" si="13"/>
        <v>9</v>
      </c>
    </row>
    <row r="4165" spans="1:5" s="293" customFormat="1" x14ac:dyDescent="0.3">
      <c r="A4165" s="338" t="s">
        <v>16409</v>
      </c>
      <c r="B4165" s="339" t="s">
        <v>16410</v>
      </c>
      <c r="C4165" s="312" t="s">
        <v>16</v>
      </c>
      <c r="D4165" s="340">
        <v>62</v>
      </c>
      <c r="E4165" s="293">
        <f t="shared" si="13"/>
        <v>9</v>
      </c>
    </row>
    <row r="4166" spans="1:5" s="293" customFormat="1" x14ac:dyDescent="0.3">
      <c r="A4166" s="338" t="s">
        <v>16411</v>
      </c>
      <c r="B4166" s="339" t="s">
        <v>16412</v>
      </c>
      <c r="C4166" s="312" t="s">
        <v>16</v>
      </c>
      <c r="D4166" s="340">
        <v>108.21</v>
      </c>
      <c r="E4166" s="293">
        <f t="shared" si="13"/>
        <v>9</v>
      </c>
    </row>
    <row r="4167" spans="1:5" s="293" customFormat="1" x14ac:dyDescent="0.3">
      <c r="A4167" s="338" t="s">
        <v>16413</v>
      </c>
      <c r="B4167" s="339" t="s">
        <v>16414</v>
      </c>
      <c r="C4167" s="312" t="s">
        <v>16</v>
      </c>
      <c r="D4167" s="340">
        <v>78.430000000000007</v>
      </c>
      <c r="E4167" s="293">
        <f t="shared" si="13"/>
        <v>9</v>
      </c>
    </row>
    <row r="4168" spans="1:5" s="293" customFormat="1" x14ac:dyDescent="0.3">
      <c r="A4168" s="338" t="s">
        <v>16415</v>
      </c>
      <c r="B4168" s="339" t="s">
        <v>24381</v>
      </c>
      <c r="C4168" s="312"/>
      <c r="D4168" s="340"/>
      <c r="E4168" s="293">
        <f t="shared" si="13"/>
        <v>5</v>
      </c>
    </row>
    <row r="4169" spans="1:5" s="293" customFormat="1" x14ac:dyDescent="0.3">
      <c r="A4169" s="338" t="s">
        <v>16416</v>
      </c>
      <c r="B4169" s="339" t="s">
        <v>16417</v>
      </c>
      <c r="C4169" s="312" t="s">
        <v>8</v>
      </c>
      <c r="D4169" s="340">
        <v>108.57</v>
      </c>
      <c r="E4169" s="293">
        <f t="shared" si="13"/>
        <v>9</v>
      </c>
    </row>
    <row r="4170" spans="1:5" s="293" customFormat="1" x14ac:dyDescent="0.3">
      <c r="A4170" s="338" t="s">
        <v>16418</v>
      </c>
      <c r="B4170" s="339" t="s">
        <v>16419</v>
      </c>
      <c r="C4170" s="312" t="s">
        <v>16</v>
      </c>
      <c r="D4170" s="340">
        <v>120.05</v>
      </c>
      <c r="E4170" s="293">
        <f t="shared" si="13"/>
        <v>9</v>
      </c>
    </row>
    <row r="4171" spans="1:5" s="293" customFormat="1" x14ac:dyDescent="0.3">
      <c r="A4171" s="338" t="s">
        <v>16420</v>
      </c>
      <c r="B4171" s="339" t="s">
        <v>24382</v>
      </c>
      <c r="C4171" s="312"/>
      <c r="D4171" s="340"/>
      <c r="E4171" s="293">
        <f t="shared" si="13"/>
        <v>5</v>
      </c>
    </row>
    <row r="4172" spans="1:5" s="293" customFormat="1" ht="28.8" x14ac:dyDescent="0.3">
      <c r="A4172" s="338" t="s">
        <v>16421</v>
      </c>
      <c r="B4172" s="339" t="s">
        <v>16422</v>
      </c>
      <c r="C4172" s="312" t="s">
        <v>8</v>
      </c>
      <c r="D4172" s="340">
        <v>133.38</v>
      </c>
      <c r="E4172" s="293">
        <f t="shared" si="13"/>
        <v>9</v>
      </c>
    </row>
    <row r="4173" spans="1:5" s="293" customFormat="1" ht="28.8" x14ac:dyDescent="0.3">
      <c r="A4173" s="338" t="s">
        <v>16423</v>
      </c>
      <c r="B4173" s="339" t="s">
        <v>16424</v>
      </c>
      <c r="C4173" s="312" t="s">
        <v>8</v>
      </c>
      <c r="D4173" s="340">
        <v>209.17</v>
      </c>
      <c r="E4173" s="293">
        <f t="shared" si="13"/>
        <v>9</v>
      </c>
    </row>
    <row r="4174" spans="1:5" s="293" customFormat="1" ht="28.8" x14ac:dyDescent="0.3">
      <c r="A4174" s="338" t="s">
        <v>16425</v>
      </c>
      <c r="B4174" s="339" t="s">
        <v>16426</v>
      </c>
      <c r="C4174" s="312" t="s">
        <v>8</v>
      </c>
      <c r="D4174" s="340">
        <v>195.06</v>
      </c>
      <c r="E4174" s="293">
        <f t="shared" si="13"/>
        <v>9</v>
      </c>
    </row>
    <row r="4175" spans="1:5" s="293" customFormat="1" ht="28.8" x14ac:dyDescent="0.3">
      <c r="A4175" s="338" t="s">
        <v>16427</v>
      </c>
      <c r="B4175" s="339" t="s">
        <v>16428</v>
      </c>
      <c r="C4175" s="312" t="s">
        <v>8</v>
      </c>
      <c r="D4175" s="340">
        <v>123.84</v>
      </c>
      <c r="E4175" s="293">
        <f t="shared" si="13"/>
        <v>9</v>
      </c>
    </row>
    <row r="4176" spans="1:5" s="293" customFormat="1" ht="28.8" x14ac:dyDescent="0.3">
      <c r="A4176" s="338" t="s">
        <v>16429</v>
      </c>
      <c r="B4176" s="339" t="s">
        <v>16430</v>
      </c>
      <c r="C4176" s="312" t="s">
        <v>16</v>
      </c>
      <c r="D4176" s="340">
        <v>95.67</v>
      </c>
      <c r="E4176" s="293">
        <f t="shared" si="13"/>
        <v>9</v>
      </c>
    </row>
    <row r="4177" spans="1:5" s="293" customFormat="1" ht="28.8" x14ac:dyDescent="0.3">
      <c r="A4177" s="338" t="s">
        <v>16431</v>
      </c>
      <c r="B4177" s="339" t="s">
        <v>16432</v>
      </c>
      <c r="C4177" s="312" t="s">
        <v>16</v>
      </c>
      <c r="D4177" s="340">
        <v>111.69</v>
      </c>
      <c r="E4177" s="293">
        <f t="shared" si="13"/>
        <v>9</v>
      </c>
    </row>
    <row r="4178" spans="1:5" s="293" customFormat="1" x14ac:dyDescent="0.3">
      <c r="A4178" s="338" t="s">
        <v>16433</v>
      </c>
      <c r="B4178" s="339" t="s">
        <v>24383</v>
      </c>
      <c r="C4178" s="312"/>
      <c r="D4178" s="340"/>
      <c r="E4178" s="293">
        <f t="shared" si="13"/>
        <v>5</v>
      </c>
    </row>
    <row r="4179" spans="1:5" s="293" customFormat="1" ht="28.8" x14ac:dyDescent="0.3">
      <c r="A4179" s="338" t="s">
        <v>16434</v>
      </c>
      <c r="B4179" s="339" t="s">
        <v>16435</v>
      </c>
      <c r="C4179" s="312" t="s">
        <v>8</v>
      </c>
      <c r="D4179" s="340">
        <v>220.86</v>
      </c>
      <c r="E4179" s="293">
        <f t="shared" si="13"/>
        <v>9</v>
      </c>
    </row>
    <row r="4180" spans="1:5" s="293" customFormat="1" ht="28.8" x14ac:dyDescent="0.3">
      <c r="A4180" s="338" t="s">
        <v>16436</v>
      </c>
      <c r="B4180" s="339" t="s">
        <v>16437</v>
      </c>
      <c r="C4180" s="312" t="s">
        <v>8</v>
      </c>
      <c r="D4180" s="340">
        <v>172.49</v>
      </c>
      <c r="E4180" s="293">
        <f t="shared" ref="E4180:E4243" si="14">LEN(A4180)</f>
        <v>9</v>
      </c>
    </row>
    <row r="4181" spans="1:5" s="293" customFormat="1" ht="28.8" x14ac:dyDescent="0.3">
      <c r="A4181" s="338" t="s">
        <v>16438</v>
      </c>
      <c r="B4181" s="339" t="s">
        <v>16439</v>
      </c>
      <c r="C4181" s="312" t="s">
        <v>8</v>
      </c>
      <c r="D4181" s="340">
        <v>157.02000000000001</v>
      </c>
      <c r="E4181" s="293">
        <f t="shared" si="14"/>
        <v>9</v>
      </c>
    </row>
    <row r="4182" spans="1:5" s="293" customFormat="1" ht="28.8" x14ac:dyDescent="0.3">
      <c r="A4182" s="338" t="s">
        <v>16440</v>
      </c>
      <c r="B4182" s="339" t="s">
        <v>16441</v>
      </c>
      <c r="C4182" s="312" t="s">
        <v>8</v>
      </c>
      <c r="D4182" s="340">
        <v>139.4</v>
      </c>
      <c r="E4182" s="293">
        <f t="shared" si="14"/>
        <v>9</v>
      </c>
    </row>
    <row r="4183" spans="1:5" s="293" customFormat="1" x14ac:dyDescent="0.3">
      <c r="A4183" s="338" t="s">
        <v>16442</v>
      </c>
      <c r="B4183" s="339" t="s">
        <v>24384</v>
      </c>
      <c r="C4183" s="312"/>
      <c r="D4183" s="340"/>
      <c r="E4183" s="293">
        <f t="shared" si="14"/>
        <v>5</v>
      </c>
    </row>
    <row r="4184" spans="1:5" s="293" customFormat="1" x14ac:dyDescent="0.3">
      <c r="A4184" s="338" t="s">
        <v>16443</v>
      </c>
      <c r="B4184" s="339" t="s">
        <v>16444</v>
      </c>
      <c r="C4184" s="312" t="s">
        <v>8</v>
      </c>
      <c r="D4184" s="340">
        <v>94.19</v>
      </c>
      <c r="E4184" s="293">
        <f t="shared" si="14"/>
        <v>9</v>
      </c>
    </row>
    <row r="4185" spans="1:5" s="293" customFormat="1" x14ac:dyDescent="0.3">
      <c r="A4185" s="338" t="s">
        <v>16445</v>
      </c>
      <c r="B4185" s="339" t="s">
        <v>16446</v>
      </c>
      <c r="C4185" s="312" t="s">
        <v>8</v>
      </c>
      <c r="D4185" s="340">
        <v>135.41</v>
      </c>
      <c r="E4185" s="293">
        <f t="shared" si="14"/>
        <v>9</v>
      </c>
    </row>
    <row r="4186" spans="1:5" s="293" customFormat="1" x14ac:dyDescent="0.3">
      <c r="A4186" s="338" t="s">
        <v>16447</v>
      </c>
      <c r="B4186" s="339" t="s">
        <v>16448</v>
      </c>
      <c r="C4186" s="312" t="s">
        <v>16</v>
      </c>
      <c r="D4186" s="340">
        <v>174.32</v>
      </c>
      <c r="E4186" s="293">
        <f t="shared" si="14"/>
        <v>9</v>
      </c>
    </row>
    <row r="4187" spans="1:5" s="293" customFormat="1" x14ac:dyDescent="0.3">
      <c r="A4187" s="338" t="s">
        <v>16449</v>
      </c>
      <c r="B4187" s="339" t="s">
        <v>24385</v>
      </c>
      <c r="C4187" s="312"/>
      <c r="D4187" s="340"/>
      <c r="E4187" s="293">
        <f t="shared" si="14"/>
        <v>5</v>
      </c>
    </row>
    <row r="4188" spans="1:5" s="293" customFormat="1" x14ac:dyDescent="0.3">
      <c r="A4188" s="338" t="s">
        <v>16450</v>
      </c>
      <c r="B4188" s="339" t="s">
        <v>16451</v>
      </c>
      <c r="C4188" s="312" t="s">
        <v>9</v>
      </c>
      <c r="D4188" s="340">
        <v>63.06</v>
      </c>
      <c r="E4188" s="293">
        <f t="shared" si="14"/>
        <v>9</v>
      </c>
    </row>
    <row r="4189" spans="1:5" s="293" customFormat="1" x14ac:dyDescent="0.3">
      <c r="A4189" s="338" t="s">
        <v>16452</v>
      </c>
      <c r="B4189" s="339" t="s">
        <v>16453</v>
      </c>
      <c r="C4189" s="312" t="s">
        <v>9</v>
      </c>
      <c r="D4189" s="340">
        <v>63.06</v>
      </c>
      <c r="E4189" s="293">
        <f t="shared" si="14"/>
        <v>9</v>
      </c>
    </row>
    <row r="4190" spans="1:5" s="293" customFormat="1" x14ac:dyDescent="0.3">
      <c r="A4190" s="338" t="s">
        <v>16454</v>
      </c>
      <c r="B4190" s="339" t="s">
        <v>24386</v>
      </c>
      <c r="C4190" s="312"/>
      <c r="D4190" s="340"/>
      <c r="E4190" s="293">
        <f t="shared" si="14"/>
        <v>5</v>
      </c>
    </row>
    <row r="4191" spans="1:5" s="293" customFormat="1" x14ac:dyDescent="0.3">
      <c r="A4191" s="338" t="s">
        <v>16455</v>
      </c>
      <c r="B4191" s="339" t="s">
        <v>16456</v>
      </c>
      <c r="C4191" s="312" t="s">
        <v>8</v>
      </c>
      <c r="D4191" s="340">
        <v>746.06</v>
      </c>
      <c r="E4191" s="293">
        <f t="shared" si="14"/>
        <v>9</v>
      </c>
    </row>
    <row r="4192" spans="1:5" s="293" customFormat="1" x14ac:dyDescent="0.3">
      <c r="A4192" s="338" t="s">
        <v>16457</v>
      </c>
      <c r="B4192" s="339" t="s">
        <v>24387</v>
      </c>
      <c r="C4192" s="312"/>
      <c r="D4192" s="340"/>
      <c r="E4192" s="293">
        <f t="shared" si="14"/>
        <v>5</v>
      </c>
    </row>
    <row r="4193" spans="1:5" s="293" customFormat="1" x14ac:dyDescent="0.3">
      <c r="A4193" s="338" t="s">
        <v>16458</v>
      </c>
      <c r="B4193" s="339" t="s">
        <v>16459</v>
      </c>
      <c r="C4193" s="312" t="s">
        <v>8</v>
      </c>
      <c r="D4193" s="340">
        <v>211.65</v>
      </c>
      <c r="E4193" s="293">
        <f t="shared" si="14"/>
        <v>9</v>
      </c>
    </row>
    <row r="4194" spans="1:5" s="293" customFormat="1" x14ac:dyDescent="0.3">
      <c r="A4194" s="338" t="s">
        <v>16460</v>
      </c>
      <c r="B4194" s="339" t="s">
        <v>16461</v>
      </c>
      <c r="C4194" s="312" t="s">
        <v>8</v>
      </c>
      <c r="D4194" s="340">
        <v>295.51</v>
      </c>
      <c r="E4194" s="293">
        <f t="shared" si="14"/>
        <v>9</v>
      </c>
    </row>
    <row r="4195" spans="1:5" s="293" customFormat="1" x14ac:dyDescent="0.3">
      <c r="A4195" s="338" t="s">
        <v>16462</v>
      </c>
      <c r="B4195" s="339" t="s">
        <v>16463</v>
      </c>
      <c r="C4195" s="312" t="s">
        <v>8</v>
      </c>
      <c r="D4195" s="340">
        <v>311.3</v>
      </c>
      <c r="E4195" s="293">
        <f t="shared" si="14"/>
        <v>9</v>
      </c>
    </row>
    <row r="4196" spans="1:5" s="293" customFormat="1" x14ac:dyDescent="0.3">
      <c r="A4196" s="338" t="s">
        <v>16464</v>
      </c>
      <c r="B4196" s="339" t="s">
        <v>24388</v>
      </c>
      <c r="C4196" s="312"/>
      <c r="D4196" s="340"/>
      <c r="E4196" s="293">
        <f t="shared" si="14"/>
        <v>5</v>
      </c>
    </row>
    <row r="4197" spans="1:5" s="293" customFormat="1" x14ac:dyDescent="0.3">
      <c r="A4197" s="338" t="s">
        <v>16465</v>
      </c>
      <c r="B4197" s="339" t="s">
        <v>16466</v>
      </c>
      <c r="C4197" s="312" t="s">
        <v>16</v>
      </c>
      <c r="D4197" s="340">
        <v>101.79</v>
      </c>
      <c r="E4197" s="293">
        <f t="shared" si="14"/>
        <v>9</v>
      </c>
    </row>
    <row r="4198" spans="1:5" s="293" customFormat="1" x14ac:dyDescent="0.3">
      <c r="A4198" s="338" t="s">
        <v>16467</v>
      </c>
      <c r="B4198" s="339" t="s">
        <v>16468</v>
      </c>
      <c r="C4198" s="312" t="s">
        <v>16</v>
      </c>
      <c r="D4198" s="340">
        <v>142.79</v>
      </c>
      <c r="E4198" s="293">
        <f t="shared" si="14"/>
        <v>9</v>
      </c>
    </row>
    <row r="4199" spans="1:5" s="293" customFormat="1" x14ac:dyDescent="0.3">
      <c r="A4199" s="338" t="s">
        <v>16469</v>
      </c>
      <c r="B4199" s="339" t="s">
        <v>16470</v>
      </c>
      <c r="C4199" s="312" t="s">
        <v>16</v>
      </c>
      <c r="D4199" s="340">
        <v>215.88</v>
      </c>
      <c r="E4199" s="293">
        <f t="shared" si="14"/>
        <v>9</v>
      </c>
    </row>
    <row r="4200" spans="1:5" s="293" customFormat="1" x14ac:dyDescent="0.3">
      <c r="A4200" s="338" t="s">
        <v>16471</v>
      </c>
      <c r="B4200" s="339" t="s">
        <v>16472</v>
      </c>
      <c r="C4200" s="312" t="s">
        <v>16</v>
      </c>
      <c r="D4200" s="340">
        <v>89.95</v>
      </c>
      <c r="E4200" s="293">
        <f t="shared" si="14"/>
        <v>9</v>
      </c>
    </row>
    <row r="4201" spans="1:5" s="293" customFormat="1" x14ac:dyDescent="0.3">
      <c r="A4201" s="338" t="s">
        <v>16473</v>
      </c>
      <c r="B4201" s="339" t="s">
        <v>16474</v>
      </c>
      <c r="C4201" s="312" t="s">
        <v>16</v>
      </c>
      <c r="D4201" s="340">
        <v>118.79</v>
      </c>
      <c r="E4201" s="293">
        <f t="shared" si="14"/>
        <v>9</v>
      </c>
    </row>
    <row r="4202" spans="1:5" s="293" customFormat="1" x14ac:dyDescent="0.3">
      <c r="A4202" s="338" t="s">
        <v>24389</v>
      </c>
      <c r="B4202" s="339" t="s">
        <v>24390</v>
      </c>
      <c r="C4202" s="312" t="s">
        <v>16</v>
      </c>
      <c r="D4202" s="340">
        <v>130.43</v>
      </c>
      <c r="E4202" s="293">
        <f t="shared" si="14"/>
        <v>9</v>
      </c>
    </row>
    <row r="4203" spans="1:5" s="293" customFormat="1" x14ac:dyDescent="0.3">
      <c r="A4203" s="338" t="s">
        <v>16475</v>
      </c>
      <c r="B4203" s="339" t="s">
        <v>16476</v>
      </c>
      <c r="C4203" s="312" t="s">
        <v>9</v>
      </c>
      <c r="D4203" s="340">
        <v>16.100000000000001</v>
      </c>
      <c r="E4203" s="293">
        <f t="shared" si="14"/>
        <v>9</v>
      </c>
    </row>
    <row r="4204" spans="1:5" s="293" customFormat="1" x14ac:dyDescent="0.3">
      <c r="A4204" s="338" t="s">
        <v>16477</v>
      </c>
      <c r="B4204" s="339" t="s">
        <v>16478</v>
      </c>
      <c r="C4204" s="312" t="s">
        <v>9</v>
      </c>
      <c r="D4204" s="340">
        <v>19.079999999999998</v>
      </c>
      <c r="E4204" s="293">
        <f t="shared" si="14"/>
        <v>9</v>
      </c>
    </row>
    <row r="4205" spans="1:5" s="293" customFormat="1" x14ac:dyDescent="0.3">
      <c r="A4205" s="338" t="s">
        <v>24391</v>
      </c>
      <c r="B4205" s="339" t="s">
        <v>24392</v>
      </c>
      <c r="C4205" s="312" t="s">
        <v>9</v>
      </c>
      <c r="D4205" s="340">
        <v>20.79</v>
      </c>
      <c r="E4205" s="293">
        <f t="shared" si="14"/>
        <v>9</v>
      </c>
    </row>
    <row r="4206" spans="1:5" s="293" customFormat="1" x14ac:dyDescent="0.3">
      <c r="A4206" s="338" t="s">
        <v>16479</v>
      </c>
      <c r="B4206" s="339" t="s">
        <v>24393</v>
      </c>
      <c r="C4206" s="312"/>
      <c r="D4206" s="340"/>
      <c r="E4206" s="293">
        <f t="shared" si="14"/>
        <v>5</v>
      </c>
    </row>
    <row r="4207" spans="1:5" s="293" customFormat="1" x14ac:dyDescent="0.3">
      <c r="A4207" s="338" t="s">
        <v>16480</v>
      </c>
      <c r="B4207" s="339" t="s">
        <v>16481</v>
      </c>
      <c r="C4207" s="312" t="s">
        <v>16</v>
      </c>
      <c r="D4207" s="340">
        <v>18.11</v>
      </c>
      <c r="E4207" s="293">
        <f t="shared" si="14"/>
        <v>9</v>
      </c>
    </row>
    <row r="4208" spans="1:5" s="293" customFormat="1" x14ac:dyDescent="0.3">
      <c r="A4208" s="338" t="s">
        <v>16482</v>
      </c>
      <c r="B4208" s="339" t="s">
        <v>16483</v>
      </c>
      <c r="C4208" s="312" t="s">
        <v>8</v>
      </c>
      <c r="D4208" s="340">
        <v>42.57</v>
      </c>
      <c r="E4208" s="293">
        <f t="shared" si="14"/>
        <v>9</v>
      </c>
    </row>
    <row r="4209" spans="1:5" s="293" customFormat="1" x14ac:dyDescent="0.3">
      <c r="A4209" s="338" t="s">
        <v>16484</v>
      </c>
      <c r="B4209" s="339" t="s">
        <v>16485</v>
      </c>
      <c r="C4209" s="312" t="s">
        <v>8</v>
      </c>
      <c r="D4209" s="340">
        <v>42.57</v>
      </c>
      <c r="E4209" s="293">
        <f t="shared" si="14"/>
        <v>9</v>
      </c>
    </row>
    <row r="4210" spans="1:5" s="293" customFormat="1" x14ac:dyDescent="0.3">
      <c r="A4210" s="338" t="s">
        <v>16486</v>
      </c>
      <c r="B4210" s="339" t="s">
        <v>16487</v>
      </c>
      <c r="C4210" s="312" t="s">
        <v>8</v>
      </c>
      <c r="D4210" s="340">
        <v>19.559999999999999</v>
      </c>
      <c r="E4210" s="293">
        <f t="shared" si="14"/>
        <v>9</v>
      </c>
    </row>
    <row r="4211" spans="1:5" s="293" customFormat="1" x14ac:dyDescent="0.3">
      <c r="A4211" s="338" t="s">
        <v>16488</v>
      </c>
      <c r="B4211" s="339" t="s">
        <v>24394</v>
      </c>
      <c r="C4211" s="312" t="s">
        <v>8</v>
      </c>
      <c r="D4211" s="340">
        <v>28.38</v>
      </c>
      <c r="E4211" s="293">
        <f t="shared" si="14"/>
        <v>9</v>
      </c>
    </row>
    <row r="4212" spans="1:5" s="293" customFormat="1" x14ac:dyDescent="0.3">
      <c r="A4212" s="338" t="s">
        <v>16489</v>
      </c>
      <c r="B4212" s="339" t="s">
        <v>16490</v>
      </c>
      <c r="C4212" s="312" t="s">
        <v>8</v>
      </c>
      <c r="D4212" s="340">
        <v>19.12</v>
      </c>
      <c r="E4212" s="293">
        <f t="shared" si="14"/>
        <v>9</v>
      </c>
    </row>
    <row r="4213" spans="1:5" s="293" customFormat="1" ht="28.8" x14ac:dyDescent="0.3">
      <c r="A4213" s="338" t="s">
        <v>16491</v>
      </c>
      <c r="B4213" s="339" t="s">
        <v>16492</v>
      </c>
      <c r="C4213" s="312" t="s">
        <v>8</v>
      </c>
      <c r="D4213" s="340">
        <v>26.06</v>
      </c>
      <c r="E4213" s="293">
        <f t="shared" si="14"/>
        <v>9</v>
      </c>
    </row>
    <row r="4214" spans="1:5" s="293" customFormat="1" x14ac:dyDescent="0.3">
      <c r="A4214" s="338" t="s">
        <v>16493</v>
      </c>
      <c r="B4214" s="339" t="s">
        <v>24395</v>
      </c>
      <c r="C4214" s="312"/>
      <c r="D4214" s="340"/>
      <c r="E4214" s="293">
        <f t="shared" si="14"/>
        <v>2</v>
      </c>
    </row>
    <row r="4215" spans="1:5" s="293" customFormat="1" x14ac:dyDescent="0.3">
      <c r="A4215" s="338" t="s">
        <v>16494</v>
      </c>
      <c r="B4215" s="339" t="s">
        <v>24396</v>
      </c>
      <c r="C4215" s="312"/>
      <c r="D4215" s="340"/>
      <c r="E4215" s="293">
        <f t="shared" si="14"/>
        <v>5</v>
      </c>
    </row>
    <row r="4216" spans="1:5" s="293" customFormat="1" x14ac:dyDescent="0.3">
      <c r="A4216" s="338" t="s">
        <v>16495</v>
      </c>
      <c r="B4216" s="339" t="s">
        <v>16496</v>
      </c>
      <c r="C4216" s="312" t="s">
        <v>11</v>
      </c>
      <c r="D4216" s="340">
        <v>1211.6400000000001</v>
      </c>
      <c r="E4216" s="293">
        <f t="shared" si="14"/>
        <v>9</v>
      </c>
    </row>
    <row r="4217" spans="1:5" s="293" customFormat="1" x14ac:dyDescent="0.3">
      <c r="A4217" s="338" t="s">
        <v>16497</v>
      </c>
      <c r="B4217" s="339" t="s">
        <v>16498</v>
      </c>
      <c r="C4217" s="312" t="s">
        <v>11</v>
      </c>
      <c r="D4217" s="340">
        <v>715.54</v>
      </c>
      <c r="E4217" s="293">
        <f t="shared" si="14"/>
        <v>9</v>
      </c>
    </row>
    <row r="4218" spans="1:5" s="293" customFormat="1" x14ac:dyDescent="0.3">
      <c r="A4218" s="338" t="s">
        <v>16499</v>
      </c>
      <c r="B4218" s="339" t="s">
        <v>16500</v>
      </c>
      <c r="C4218" s="312" t="s">
        <v>11</v>
      </c>
      <c r="D4218" s="340">
        <v>672.97</v>
      </c>
      <c r="E4218" s="293">
        <f t="shared" si="14"/>
        <v>9</v>
      </c>
    </row>
    <row r="4219" spans="1:5" s="293" customFormat="1" x14ac:dyDescent="0.3">
      <c r="A4219" s="338" t="s">
        <v>16501</v>
      </c>
      <c r="B4219" s="339" t="s">
        <v>16502</v>
      </c>
      <c r="C4219" s="312" t="s">
        <v>8</v>
      </c>
      <c r="D4219" s="340">
        <v>25.43</v>
      </c>
      <c r="E4219" s="293">
        <f t="shared" si="14"/>
        <v>9</v>
      </c>
    </row>
    <row r="4220" spans="1:5" s="293" customFormat="1" x14ac:dyDescent="0.3">
      <c r="A4220" s="338" t="s">
        <v>16503</v>
      </c>
      <c r="B4220" s="339" t="s">
        <v>24397</v>
      </c>
      <c r="C4220" s="312" t="s">
        <v>8</v>
      </c>
      <c r="D4220" s="340">
        <v>30.23</v>
      </c>
      <c r="E4220" s="293">
        <f t="shared" si="14"/>
        <v>9</v>
      </c>
    </row>
    <row r="4221" spans="1:5" s="293" customFormat="1" x14ac:dyDescent="0.3">
      <c r="A4221" s="338" t="s">
        <v>16504</v>
      </c>
      <c r="B4221" s="339" t="s">
        <v>16505</v>
      </c>
      <c r="C4221" s="312" t="s">
        <v>11</v>
      </c>
      <c r="D4221" s="340">
        <v>1378.45</v>
      </c>
      <c r="E4221" s="293">
        <f t="shared" si="14"/>
        <v>9</v>
      </c>
    </row>
    <row r="4222" spans="1:5" s="293" customFormat="1" x14ac:dyDescent="0.3">
      <c r="A4222" s="338" t="s">
        <v>16506</v>
      </c>
      <c r="B4222" s="339" t="s">
        <v>24398</v>
      </c>
      <c r="C4222" s="312"/>
      <c r="D4222" s="340"/>
      <c r="E4222" s="293">
        <f t="shared" si="14"/>
        <v>5</v>
      </c>
    </row>
    <row r="4223" spans="1:5" s="293" customFormat="1" x14ac:dyDescent="0.3">
      <c r="A4223" s="338" t="s">
        <v>16507</v>
      </c>
      <c r="B4223" s="339" t="s">
        <v>16508</v>
      </c>
      <c r="C4223" s="312" t="s">
        <v>8</v>
      </c>
      <c r="D4223" s="340">
        <v>6.31</v>
      </c>
      <c r="E4223" s="293">
        <f t="shared" si="14"/>
        <v>9</v>
      </c>
    </row>
    <row r="4224" spans="1:5" s="293" customFormat="1" x14ac:dyDescent="0.3">
      <c r="A4224" s="338" t="s">
        <v>16509</v>
      </c>
      <c r="B4224" s="339" t="s">
        <v>16510</v>
      </c>
      <c r="C4224" s="312" t="s">
        <v>8</v>
      </c>
      <c r="D4224" s="340">
        <v>5.52</v>
      </c>
      <c r="E4224" s="293">
        <f t="shared" si="14"/>
        <v>9</v>
      </c>
    </row>
    <row r="4225" spans="1:5" s="293" customFormat="1" x14ac:dyDescent="0.3">
      <c r="A4225" s="338" t="s">
        <v>16511</v>
      </c>
      <c r="B4225" s="339" t="s">
        <v>24399</v>
      </c>
      <c r="C4225" s="312" t="s">
        <v>8</v>
      </c>
      <c r="D4225" s="340">
        <v>11.29</v>
      </c>
      <c r="E4225" s="293">
        <f t="shared" si="14"/>
        <v>9</v>
      </c>
    </row>
    <row r="4226" spans="1:5" s="293" customFormat="1" x14ac:dyDescent="0.3">
      <c r="A4226" s="338" t="s">
        <v>16512</v>
      </c>
      <c r="B4226" s="339" t="s">
        <v>16513</v>
      </c>
      <c r="C4226" s="312" t="s">
        <v>8</v>
      </c>
      <c r="D4226" s="340">
        <v>8.25</v>
      </c>
      <c r="E4226" s="293">
        <f t="shared" si="14"/>
        <v>9</v>
      </c>
    </row>
    <row r="4227" spans="1:5" s="293" customFormat="1" x14ac:dyDescent="0.3">
      <c r="A4227" s="338" t="s">
        <v>16514</v>
      </c>
      <c r="B4227" s="339" t="s">
        <v>16515</v>
      </c>
      <c r="C4227" s="312" t="s">
        <v>8</v>
      </c>
      <c r="D4227" s="340">
        <v>10.27</v>
      </c>
      <c r="E4227" s="293">
        <f t="shared" si="14"/>
        <v>9</v>
      </c>
    </row>
    <row r="4228" spans="1:5" s="293" customFormat="1" x14ac:dyDescent="0.3">
      <c r="A4228" s="338" t="s">
        <v>16516</v>
      </c>
      <c r="B4228" s="339" t="s">
        <v>16517</v>
      </c>
      <c r="C4228" s="312" t="s">
        <v>8</v>
      </c>
      <c r="D4228" s="340">
        <v>20.96</v>
      </c>
      <c r="E4228" s="293">
        <f t="shared" si="14"/>
        <v>9</v>
      </c>
    </row>
    <row r="4229" spans="1:5" s="293" customFormat="1" x14ac:dyDescent="0.3">
      <c r="A4229" s="338" t="s">
        <v>16518</v>
      </c>
      <c r="B4229" s="339" t="s">
        <v>16519</v>
      </c>
      <c r="C4229" s="312" t="s">
        <v>8</v>
      </c>
      <c r="D4229" s="340">
        <v>25.25</v>
      </c>
      <c r="E4229" s="293">
        <f t="shared" si="14"/>
        <v>9</v>
      </c>
    </row>
    <row r="4230" spans="1:5" s="293" customFormat="1" x14ac:dyDescent="0.3">
      <c r="A4230" s="338" t="s">
        <v>16520</v>
      </c>
      <c r="B4230" s="339" t="s">
        <v>16521</v>
      </c>
      <c r="C4230" s="312" t="s">
        <v>8</v>
      </c>
      <c r="D4230" s="340">
        <v>52.71</v>
      </c>
      <c r="E4230" s="293">
        <f t="shared" si="14"/>
        <v>9</v>
      </c>
    </row>
    <row r="4231" spans="1:5" s="293" customFormat="1" x14ac:dyDescent="0.3">
      <c r="A4231" s="338" t="s">
        <v>16522</v>
      </c>
      <c r="B4231" s="339" t="s">
        <v>16523</v>
      </c>
      <c r="C4231" s="312" t="s">
        <v>8</v>
      </c>
      <c r="D4231" s="340">
        <v>11.7</v>
      </c>
      <c r="E4231" s="293">
        <f t="shared" si="14"/>
        <v>9</v>
      </c>
    </row>
    <row r="4232" spans="1:5" s="293" customFormat="1" x14ac:dyDescent="0.3">
      <c r="A4232" s="338" t="s">
        <v>16524</v>
      </c>
      <c r="B4232" s="339" t="s">
        <v>16525</v>
      </c>
      <c r="C4232" s="312" t="s">
        <v>8</v>
      </c>
      <c r="D4232" s="340">
        <v>34.409999999999997</v>
      </c>
      <c r="E4232" s="293">
        <f t="shared" si="14"/>
        <v>9</v>
      </c>
    </row>
    <row r="4233" spans="1:5" s="293" customFormat="1" x14ac:dyDescent="0.3">
      <c r="A4233" s="338" t="s">
        <v>16526</v>
      </c>
      <c r="B4233" s="339" t="s">
        <v>24400</v>
      </c>
      <c r="C4233" s="312"/>
      <c r="D4233" s="340"/>
      <c r="E4233" s="293">
        <f t="shared" si="14"/>
        <v>5</v>
      </c>
    </row>
    <row r="4234" spans="1:5" s="293" customFormat="1" x14ac:dyDescent="0.3">
      <c r="A4234" s="338" t="s">
        <v>16527</v>
      </c>
      <c r="B4234" s="339" t="s">
        <v>16528</v>
      </c>
      <c r="C4234" s="312" t="s">
        <v>8</v>
      </c>
      <c r="D4234" s="340">
        <v>30.24</v>
      </c>
      <c r="E4234" s="293">
        <f t="shared" si="14"/>
        <v>9</v>
      </c>
    </row>
    <row r="4235" spans="1:5" s="293" customFormat="1" x14ac:dyDescent="0.3">
      <c r="A4235" s="338" t="s">
        <v>16529</v>
      </c>
      <c r="B4235" s="339" t="s">
        <v>16530</v>
      </c>
      <c r="C4235" s="312" t="s">
        <v>8</v>
      </c>
      <c r="D4235" s="340">
        <v>34.74</v>
      </c>
      <c r="E4235" s="293">
        <f t="shared" si="14"/>
        <v>9</v>
      </c>
    </row>
    <row r="4236" spans="1:5" s="293" customFormat="1" x14ac:dyDescent="0.3">
      <c r="A4236" s="338" t="s">
        <v>16531</v>
      </c>
      <c r="B4236" s="339" t="s">
        <v>16532</v>
      </c>
      <c r="C4236" s="312" t="s">
        <v>8</v>
      </c>
      <c r="D4236" s="340">
        <v>53.52</v>
      </c>
      <c r="E4236" s="293">
        <f t="shared" si="14"/>
        <v>9</v>
      </c>
    </row>
    <row r="4237" spans="1:5" s="293" customFormat="1" x14ac:dyDescent="0.3">
      <c r="A4237" s="338" t="s">
        <v>16533</v>
      </c>
      <c r="B4237" s="339" t="s">
        <v>16534</v>
      </c>
      <c r="C4237" s="312" t="s">
        <v>8</v>
      </c>
      <c r="D4237" s="340">
        <v>24.38</v>
      </c>
      <c r="E4237" s="293">
        <f t="shared" si="14"/>
        <v>9</v>
      </c>
    </row>
    <row r="4238" spans="1:5" s="293" customFormat="1" x14ac:dyDescent="0.3">
      <c r="A4238" s="338" t="s">
        <v>16535</v>
      </c>
      <c r="B4238" s="339" t="s">
        <v>16536</v>
      </c>
      <c r="C4238" s="312" t="s">
        <v>8</v>
      </c>
      <c r="D4238" s="340">
        <v>36.119999999999997</v>
      </c>
      <c r="E4238" s="293">
        <f t="shared" si="14"/>
        <v>9</v>
      </c>
    </row>
    <row r="4239" spans="1:5" s="293" customFormat="1" x14ac:dyDescent="0.3">
      <c r="A4239" s="338" t="s">
        <v>16537</v>
      </c>
      <c r="B4239" s="339" t="s">
        <v>16538</v>
      </c>
      <c r="C4239" s="312" t="s">
        <v>16</v>
      </c>
      <c r="D4239" s="340">
        <v>50.58</v>
      </c>
      <c r="E4239" s="293">
        <f t="shared" si="14"/>
        <v>9</v>
      </c>
    </row>
    <row r="4240" spans="1:5" s="293" customFormat="1" x14ac:dyDescent="0.3">
      <c r="A4240" s="338" t="s">
        <v>16539</v>
      </c>
      <c r="B4240" s="339" t="s">
        <v>16540</v>
      </c>
      <c r="C4240" s="312" t="s">
        <v>16</v>
      </c>
      <c r="D4240" s="340">
        <v>21.86</v>
      </c>
      <c r="E4240" s="293">
        <f t="shared" si="14"/>
        <v>9</v>
      </c>
    </row>
    <row r="4241" spans="1:5" s="293" customFormat="1" x14ac:dyDescent="0.3">
      <c r="A4241" s="338" t="s">
        <v>16541</v>
      </c>
      <c r="B4241" s="339" t="s">
        <v>16542</v>
      </c>
      <c r="C4241" s="312" t="s">
        <v>16</v>
      </c>
      <c r="D4241" s="340">
        <v>22.03</v>
      </c>
      <c r="E4241" s="293">
        <f t="shared" si="14"/>
        <v>9</v>
      </c>
    </row>
    <row r="4242" spans="1:5" s="293" customFormat="1" x14ac:dyDescent="0.3">
      <c r="A4242" s="338" t="s">
        <v>16543</v>
      </c>
      <c r="B4242" s="339" t="s">
        <v>16544</v>
      </c>
      <c r="C4242" s="312" t="s">
        <v>16</v>
      </c>
      <c r="D4242" s="340">
        <v>22.26</v>
      </c>
      <c r="E4242" s="293">
        <f t="shared" si="14"/>
        <v>9</v>
      </c>
    </row>
    <row r="4243" spans="1:5" s="293" customFormat="1" x14ac:dyDescent="0.3">
      <c r="A4243" s="338" t="s">
        <v>16545</v>
      </c>
      <c r="B4243" s="339" t="s">
        <v>16546</v>
      </c>
      <c r="C4243" s="312" t="s">
        <v>16</v>
      </c>
      <c r="D4243" s="340">
        <v>22.7</v>
      </c>
      <c r="E4243" s="293">
        <f t="shared" si="14"/>
        <v>9</v>
      </c>
    </row>
    <row r="4244" spans="1:5" s="293" customFormat="1" x14ac:dyDescent="0.3">
      <c r="A4244" s="338" t="s">
        <v>16547</v>
      </c>
      <c r="B4244" s="339" t="s">
        <v>24401</v>
      </c>
      <c r="C4244" s="312"/>
      <c r="D4244" s="340"/>
      <c r="E4244" s="293">
        <f t="shared" ref="E4244:E4307" si="15">LEN(A4244)</f>
        <v>5</v>
      </c>
    </row>
    <row r="4245" spans="1:5" s="293" customFormat="1" x14ac:dyDescent="0.3">
      <c r="A4245" s="338" t="s">
        <v>16548</v>
      </c>
      <c r="B4245" s="339" t="s">
        <v>16549</v>
      </c>
      <c r="C4245" s="312" t="s">
        <v>8</v>
      </c>
      <c r="D4245" s="340">
        <v>17.8</v>
      </c>
      <c r="E4245" s="293">
        <f t="shared" si="15"/>
        <v>9</v>
      </c>
    </row>
    <row r="4246" spans="1:5" s="293" customFormat="1" x14ac:dyDescent="0.3">
      <c r="A4246" s="338" t="s">
        <v>16550</v>
      </c>
      <c r="B4246" s="339" t="s">
        <v>16551</v>
      </c>
      <c r="C4246" s="312" t="s">
        <v>8</v>
      </c>
      <c r="D4246" s="340">
        <v>19.72</v>
      </c>
      <c r="E4246" s="293">
        <f t="shared" si="15"/>
        <v>9</v>
      </c>
    </row>
    <row r="4247" spans="1:5" s="293" customFormat="1" x14ac:dyDescent="0.3">
      <c r="A4247" s="338" t="s">
        <v>16552</v>
      </c>
      <c r="B4247" s="339" t="s">
        <v>24402</v>
      </c>
      <c r="C4247" s="312"/>
      <c r="D4247" s="340"/>
      <c r="E4247" s="293">
        <f t="shared" si="15"/>
        <v>5</v>
      </c>
    </row>
    <row r="4248" spans="1:5" s="293" customFormat="1" x14ac:dyDescent="0.3">
      <c r="A4248" s="338" t="s">
        <v>16553</v>
      </c>
      <c r="B4248" s="339" t="s">
        <v>16554</v>
      </c>
      <c r="C4248" s="312" t="s">
        <v>11</v>
      </c>
      <c r="D4248" s="340">
        <v>805.95</v>
      </c>
      <c r="E4248" s="293">
        <f t="shared" si="15"/>
        <v>9</v>
      </c>
    </row>
    <row r="4249" spans="1:5" s="293" customFormat="1" x14ac:dyDescent="0.3">
      <c r="A4249" s="338" t="s">
        <v>16555</v>
      </c>
      <c r="B4249" s="339" t="s">
        <v>16556</v>
      </c>
      <c r="C4249" s="312" t="s">
        <v>11</v>
      </c>
      <c r="D4249" s="340">
        <v>882.87</v>
      </c>
      <c r="E4249" s="293">
        <f t="shared" si="15"/>
        <v>9</v>
      </c>
    </row>
    <row r="4250" spans="1:5" s="293" customFormat="1" x14ac:dyDescent="0.3">
      <c r="A4250" s="338" t="s">
        <v>16557</v>
      </c>
      <c r="B4250" s="339" t="s">
        <v>16558</v>
      </c>
      <c r="C4250" s="312" t="s">
        <v>11</v>
      </c>
      <c r="D4250" s="340">
        <v>920.06</v>
      </c>
      <c r="E4250" s="293">
        <f t="shared" si="15"/>
        <v>9</v>
      </c>
    </row>
    <row r="4251" spans="1:5" s="293" customFormat="1" x14ac:dyDescent="0.3">
      <c r="A4251" s="338" t="s">
        <v>16559</v>
      </c>
      <c r="B4251" s="339" t="s">
        <v>16560</v>
      </c>
      <c r="C4251" s="312" t="s">
        <v>16</v>
      </c>
      <c r="D4251" s="340">
        <v>70.849999999999994</v>
      </c>
      <c r="E4251" s="293">
        <f t="shared" si="15"/>
        <v>9</v>
      </c>
    </row>
    <row r="4252" spans="1:5" s="293" customFormat="1" x14ac:dyDescent="0.3">
      <c r="A4252" s="338" t="s">
        <v>16561</v>
      </c>
      <c r="B4252" s="339" t="s">
        <v>16562</v>
      </c>
      <c r="C4252" s="312" t="s">
        <v>16</v>
      </c>
      <c r="D4252" s="340">
        <v>72.959999999999994</v>
      </c>
      <c r="E4252" s="293">
        <f t="shared" si="15"/>
        <v>9</v>
      </c>
    </row>
    <row r="4253" spans="1:5" s="293" customFormat="1" x14ac:dyDescent="0.3">
      <c r="A4253" s="338" t="s">
        <v>16563</v>
      </c>
      <c r="B4253" s="339" t="s">
        <v>24403</v>
      </c>
      <c r="C4253" s="312"/>
      <c r="D4253" s="340"/>
      <c r="E4253" s="293">
        <f t="shared" si="15"/>
        <v>5</v>
      </c>
    </row>
    <row r="4254" spans="1:5" s="293" customFormat="1" x14ac:dyDescent="0.3">
      <c r="A4254" s="338" t="s">
        <v>16564</v>
      </c>
      <c r="B4254" s="339" t="s">
        <v>16565</v>
      </c>
      <c r="C4254" s="312" t="s">
        <v>8</v>
      </c>
      <c r="D4254" s="340">
        <v>93.71</v>
      </c>
      <c r="E4254" s="293">
        <f t="shared" si="15"/>
        <v>9</v>
      </c>
    </row>
    <row r="4255" spans="1:5" s="293" customFormat="1" x14ac:dyDescent="0.3">
      <c r="A4255" s="338" t="s">
        <v>16566</v>
      </c>
      <c r="B4255" s="339" t="s">
        <v>16567</v>
      </c>
      <c r="C4255" s="312" t="s">
        <v>16</v>
      </c>
      <c r="D4255" s="340">
        <v>45.09</v>
      </c>
      <c r="E4255" s="293">
        <f t="shared" si="15"/>
        <v>9</v>
      </c>
    </row>
    <row r="4256" spans="1:5" s="293" customFormat="1" x14ac:dyDescent="0.3">
      <c r="A4256" s="338" t="s">
        <v>16568</v>
      </c>
      <c r="B4256" s="339" t="s">
        <v>16569</v>
      </c>
      <c r="C4256" s="312" t="s">
        <v>16</v>
      </c>
      <c r="D4256" s="340">
        <v>89.2</v>
      </c>
      <c r="E4256" s="293">
        <f t="shared" si="15"/>
        <v>9</v>
      </c>
    </row>
    <row r="4257" spans="1:5" s="293" customFormat="1" x14ac:dyDescent="0.3">
      <c r="A4257" s="338" t="s">
        <v>16570</v>
      </c>
      <c r="B4257" s="339" t="s">
        <v>16571</v>
      </c>
      <c r="C4257" s="312" t="s">
        <v>16</v>
      </c>
      <c r="D4257" s="340">
        <v>46.89</v>
      </c>
      <c r="E4257" s="293">
        <f t="shared" si="15"/>
        <v>9</v>
      </c>
    </row>
    <row r="4258" spans="1:5" s="293" customFormat="1" ht="28.8" x14ac:dyDescent="0.3">
      <c r="A4258" s="338" t="s">
        <v>16572</v>
      </c>
      <c r="B4258" s="339" t="s">
        <v>16573</v>
      </c>
      <c r="C4258" s="312" t="s">
        <v>16</v>
      </c>
      <c r="D4258" s="340">
        <v>116.71</v>
      </c>
      <c r="E4258" s="293">
        <f t="shared" si="15"/>
        <v>9</v>
      </c>
    </row>
    <row r="4259" spans="1:5" s="293" customFormat="1" x14ac:dyDescent="0.3">
      <c r="A4259" s="338" t="s">
        <v>16574</v>
      </c>
      <c r="B4259" s="339" t="s">
        <v>16575</v>
      </c>
      <c r="C4259" s="312" t="s">
        <v>8</v>
      </c>
      <c r="D4259" s="340">
        <v>247.25</v>
      </c>
      <c r="E4259" s="293">
        <f t="shared" si="15"/>
        <v>9</v>
      </c>
    </row>
    <row r="4260" spans="1:5" s="293" customFormat="1" x14ac:dyDescent="0.3">
      <c r="A4260" s="338" t="s">
        <v>16576</v>
      </c>
      <c r="B4260" s="339" t="s">
        <v>24404</v>
      </c>
      <c r="C4260" s="312"/>
      <c r="D4260" s="340"/>
      <c r="E4260" s="293">
        <f t="shared" si="15"/>
        <v>5</v>
      </c>
    </row>
    <row r="4261" spans="1:5" s="293" customFormat="1" x14ac:dyDescent="0.3">
      <c r="A4261" s="338" t="s">
        <v>16577</v>
      </c>
      <c r="B4261" s="339" t="s">
        <v>16578</v>
      </c>
      <c r="C4261" s="312" t="s">
        <v>8</v>
      </c>
      <c r="D4261" s="340">
        <v>91.76</v>
      </c>
      <c r="E4261" s="293">
        <f t="shared" si="15"/>
        <v>9</v>
      </c>
    </row>
    <row r="4262" spans="1:5" s="293" customFormat="1" x14ac:dyDescent="0.3">
      <c r="A4262" s="338" t="s">
        <v>16579</v>
      </c>
      <c r="B4262" s="339" t="s">
        <v>16580</v>
      </c>
      <c r="C4262" s="312" t="s">
        <v>16</v>
      </c>
      <c r="D4262" s="340">
        <v>41.14</v>
      </c>
      <c r="E4262" s="293">
        <f t="shared" si="15"/>
        <v>9</v>
      </c>
    </row>
    <row r="4263" spans="1:5" s="293" customFormat="1" x14ac:dyDescent="0.3">
      <c r="A4263" s="338" t="s">
        <v>16581</v>
      </c>
      <c r="B4263" s="339" t="s">
        <v>16582</v>
      </c>
      <c r="C4263" s="312" t="s">
        <v>16</v>
      </c>
      <c r="D4263" s="340">
        <v>81.98</v>
      </c>
      <c r="E4263" s="293">
        <f t="shared" si="15"/>
        <v>9</v>
      </c>
    </row>
    <row r="4264" spans="1:5" s="293" customFormat="1" x14ac:dyDescent="0.3">
      <c r="A4264" s="338" t="s">
        <v>16583</v>
      </c>
      <c r="B4264" s="339" t="s">
        <v>16584</v>
      </c>
      <c r="C4264" s="312" t="s">
        <v>16</v>
      </c>
      <c r="D4264" s="340">
        <v>87.54</v>
      </c>
      <c r="E4264" s="293">
        <f t="shared" si="15"/>
        <v>9</v>
      </c>
    </row>
    <row r="4265" spans="1:5" s="293" customFormat="1" x14ac:dyDescent="0.3">
      <c r="A4265" s="338" t="s">
        <v>16585</v>
      </c>
      <c r="B4265" s="339" t="s">
        <v>16586</v>
      </c>
      <c r="C4265" s="312" t="s">
        <v>16</v>
      </c>
      <c r="D4265" s="340">
        <v>45.52</v>
      </c>
      <c r="E4265" s="293">
        <f t="shared" si="15"/>
        <v>9</v>
      </c>
    </row>
    <row r="4266" spans="1:5" s="293" customFormat="1" x14ac:dyDescent="0.3">
      <c r="A4266" s="338" t="s">
        <v>24405</v>
      </c>
      <c r="B4266" s="339" t="s">
        <v>24406</v>
      </c>
      <c r="C4266" s="312" t="s">
        <v>16</v>
      </c>
      <c r="D4266" s="340">
        <v>79.27</v>
      </c>
      <c r="E4266" s="293">
        <f t="shared" si="15"/>
        <v>9</v>
      </c>
    </row>
    <row r="4267" spans="1:5" s="293" customFormat="1" x14ac:dyDescent="0.3">
      <c r="A4267" s="338" t="s">
        <v>24407</v>
      </c>
      <c r="B4267" s="339" t="s">
        <v>24408</v>
      </c>
      <c r="C4267" s="312" t="s">
        <v>8</v>
      </c>
      <c r="D4267" s="340">
        <v>175.39</v>
      </c>
      <c r="E4267" s="293">
        <f t="shared" si="15"/>
        <v>9</v>
      </c>
    </row>
    <row r="4268" spans="1:5" s="293" customFormat="1" ht="28.8" x14ac:dyDescent="0.3">
      <c r="A4268" s="338" t="s">
        <v>24409</v>
      </c>
      <c r="B4268" s="339" t="s">
        <v>23468</v>
      </c>
      <c r="C4268" s="312" t="s">
        <v>23199</v>
      </c>
      <c r="D4268" s="340">
        <v>2936.95</v>
      </c>
      <c r="E4268" s="293">
        <f t="shared" si="15"/>
        <v>9</v>
      </c>
    </row>
    <row r="4269" spans="1:5" s="293" customFormat="1" x14ac:dyDescent="0.3">
      <c r="A4269" s="338" t="s">
        <v>16587</v>
      </c>
      <c r="B4269" s="339" t="s">
        <v>24410</v>
      </c>
      <c r="C4269" s="312"/>
      <c r="D4269" s="340"/>
      <c r="E4269" s="293">
        <f t="shared" si="15"/>
        <v>5</v>
      </c>
    </row>
    <row r="4270" spans="1:5" s="293" customFormat="1" x14ac:dyDescent="0.3">
      <c r="A4270" s="338" t="s">
        <v>16588</v>
      </c>
      <c r="B4270" s="339" t="s">
        <v>16589</v>
      </c>
      <c r="C4270" s="312" t="s">
        <v>8</v>
      </c>
      <c r="D4270" s="340">
        <v>83.19</v>
      </c>
      <c r="E4270" s="293">
        <f t="shared" si="15"/>
        <v>9</v>
      </c>
    </row>
    <row r="4271" spans="1:5" s="293" customFormat="1" x14ac:dyDescent="0.3">
      <c r="A4271" s="338" t="s">
        <v>16590</v>
      </c>
      <c r="B4271" s="339" t="s">
        <v>16591</v>
      </c>
      <c r="C4271" s="312" t="s">
        <v>16</v>
      </c>
      <c r="D4271" s="340">
        <v>88.47</v>
      </c>
      <c r="E4271" s="293">
        <f t="shared" si="15"/>
        <v>9</v>
      </c>
    </row>
    <row r="4272" spans="1:5" s="293" customFormat="1" x14ac:dyDescent="0.3">
      <c r="A4272" s="338" t="s">
        <v>16592</v>
      </c>
      <c r="B4272" s="339" t="s">
        <v>16593</v>
      </c>
      <c r="C4272" s="312" t="s">
        <v>16</v>
      </c>
      <c r="D4272" s="340">
        <v>11.39</v>
      </c>
      <c r="E4272" s="293">
        <f t="shared" si="15"/>
        <v>9</v>
      </c>
    </row>
    <row r="4273" spans="1:5" s="293" customFormat="1" x14ac:dyDescent="0.3">
      <c r="A4273" s="338" t="s">
        <v>16594</v>
      </c>
      <c r="B4273" s="339" t="s">
        <v>16595</v>
      </c>
      <c r="C4273" s="312" t="s">
        <v>8</v>
      </c>
      <c r="D4273" s="340">
        <v>150.72</v>
      </c>
      <c r="E4273" s="293">
        <f t="shared" si="15"/>
        <v>9</v>
      </c>
    </row>
    <row r="4274" spans="1:5" s="293" customFormat="1" x14ac:dyDescent="0.3">
      <c r="A4274" s="338" t="s">
        <v>16596</v>
      </c>
      <c r="B4274" s="339" t="s">
        <v>16597</v>
      </c>
      <c r="C4274" s="312" t="s">
        <v>8</v>
      </c>
      <c r="D4274" s="340">
        <v>31.12</v>
      </c>
      <c r="E4274" s="293">
        <f t="shared" si="15"/>
        <v>9</v>
      </c>
    </row>
    <row r="4275" spans="1:5" s="293" customFormat="1" x14ac:dyDescent="0.3">
      <c r="A4275" s="338" t="s">
        <v>16598</v>
      </c>
      <c r="B4275" s="339" t="s">
        <v>24411</v>
      </c>
      <c r="C4275" s="312"/>
      <c r="D4275" s="340"/>
      <c r="E4275" s="293">
        <f t="shared" si="15"/>
        <v>5</v>
      </c>
    </row>
    <row r="4276" spans="1:5" s="293" customFormat="1" x14ac:dyDescent="0.3">
      <c r="A4276" s="338" t="s">
        <v>16599</v>
      </c>
      <c r="B4276" s="339" t="s">
        <v>16600</v>
      </c>
      <c r="C4276" s="312" t="s">
        <v>8</v>
      </c>
      <c r="D4276" s="340">
        <v>46.04</v>
      </c>
      <c r="E4276" s="293">
        <f t="shared" si="15"/>
        <v>9</v>
      </c>
    </row>
    <row r="4277" spans="1:5" s="293" customFormat="1" ht="28.8" x14ac:dyDescent="0.3">
      <c r="A4277" s="338" t="s">
        <v>16601</v>
      </c>
      <c r="B4277" s="339" t="s">
        <v>16602</v>
      </c>
      <c r="C4277" s="312" t="s">
        <v>8</v>
      </c>
      <c r="D4277" s="340">
        <v>41.92</v>
      </c>
      <c r="E4277" s="293">
        <f t="shared" si="15"/>
        <v>9</v>
      </c>
    </row>
    <row r="4278" spans="1:5" s="293" customFormat="1" x14ac:dyDescent="0.3">
      <c r="A4278" s="338" t="s">
        <v>16603</v>
      </c>
      <c r="B4278" s="339" t="s">
        <v>16604</v>
      </c>
      <c r="C4278" s="312" t="s">
        <v>16</v>
      </c>
      <c r="D4278" s="340">
        <v>48.53</v>
      </c>
      <c r="E4278" s="293">
        <f t="shared" si="15"/>
        <v>9</v>
      </c>
    </row>
    <row r="4279" spans="1:5" s="293" customFormat="1" x14ac:dyDescent="0.3">
      <c r="A4279" s="338" t="s">
        <v>16605</v>
      </c>
      <c r="B4279" s="339" t="s">
        <v>16606</v>
      </c>
      <c r="C4279" s="312" t="s">
        <v>16</v>
      </c>
      <c r="D4279" s="340">
        <v>41.24</v>
      </c>
      <c r="E4279" s="293">
        <f t="shared" si="15"/>
        <v>9</v>
      </c>
    </row>
    <row r="4280" spans="1:5" s="293" customFormat="1" x14ac:dyDescent="0.3">
      <c r="A4280" s="338" t="s">
        <v>16607</v>
      </c>
      <c r="B4280" s="339" t="s">
        <v>16608</v>
      </c>
      <c r="C4280" s="312" t="s">
        <v>16</v>
      </c>
      <c r="D4280" s="340">
        <v>39.119999999999997</v>
      </c>
      <c r="E4280" s="293">
        <f t="shared" si="15"/>
        <v>9</v>
      </c>
    </row>
    <row r="4281" spans="1:5" s="293" customFormat="1" x14ac:dyDescent="0.3">
      <c r="A4281" s="338" t="s">
        <v>16609</v>
      </c>
      <c r="B4281" s="339" t="s">
        <v>16610</v>
      </c>
      <c r="C4281" s="312" t="s">
        <v>8</v>
      </c>
      <c r="D4281" s="340">
        <v>31.55</v>
      </c>
      <c r="E4281" s="293">
        <f t="shared" si="15"/>
        <v>9</v>
      </c>
    </row>
    <row r="4282" spans="1:5" s="293" customFormat="1" x14ac:dyDescent="0.3">
      <c r="A4282" s="338" t="s">
        <v>16611</v>
      </c>
      <c r="B4282" s="339" t="s">
        <v>16612</v>
      </c>
      <c r="C4282" s="312" t="s">
        <v>8</v>
      </c>
      <c r="D4282" s="340">
        <v>46.21</v>
      </c>
      <c r="E4282" s="293">
        <f t="shared" si="15"/>
        <v>9</v>
      </c>
    </row>
    <row r="4283" spans="1:5" s="293" customFormat="1" x14ac:dyDescent="0.3">
      <c r="A4283" s="338" t="s">
        <v>16613</v>
      </c>
      <c r="B4283" s="339" t="s">
        <v>16614</v>
      </c>
      <c r="C4283" s="312" t="s">
        <v>16</v>
      </c>
      <c r="D4283" s="340">
        <v>16.59</v>
      </c>
      <c r="E4283" s="293">
        <f t="shared" si="15"/>
        <v>9</v>
      </c>
    </row>
    <row r="4284" spans="1:5" s="293" customFormat="1" x14ac:dyDescent="0.3">
      <c r="A4284" s="338" t="s">
        <v>16615</v>
      </c>
      <c r="B4284" s="339" t="s">
        <v>16616</v>
      </c>
      <c r="C4284" s="312" t="s">
        <v>16</v>
      </c>
      <c r="D4284" s="340">
        <v>24.41</v>
      </c>
      <c r="E4284" s="293">
        <f t="shared" si="15"/>
        <v>9</v>
      </c>
    </row>
    <row r="4285" spans="1:5" s="293" customFormat="1" x14ac:dyDescent="0.3">
      <c r="A4285" s="338" t="s">
        <v>16617</v>
      </c>
      <c r="B4285" s="339" t="s">
        <v>24412</v>
      </c>
      <c r="C4285" s="312"/>
      <c r="D4285" s="340"/>
      <c r="E4285" s="293">
        <f t="shared" si="15"/>
        <v>2</v>
      </c>
    </row>
    <row r="4286" spans="1:5" s="293" customFormat="1" x14ac:dyDescent="0.3">
      <c r="A4286" s="338" t="s">
        <v>16618</v>
      </c>
      <c r="B4286" s="339" t="s">
        <v>24413</v>
      </c>
      <c r="C4286" s="312"/>
      <c r="D4286" s="340"/>
      <c r="E4286" s="293">
        <f t="shared" si="15"/>
        <v>5</v>
      </c>
    </row>
    <row r="4287" spans="1:5" s="293" customFormat="1" x14ac:dyDescent="0.3">
      <c r="A4287" s="338" t="s">
        <v>16619</v>
      </c>
      <c r="B4287" s="339" t="s">
        <v>16620</v>
      </c>
      <c r="C4287" s="312" t="s">
        <v>8</v>
      </c>
      <c r="D4287" s="340">
        <v>71.540000000000006</v>
      </c>
      <c r="E4287" s="293">
        <f t="shared" si="15"/>
        <v>9</v>
      </c>
    </row>
    <row r="4288" spans="1:5" s="293" customFormat="1" x14ac:dyDescent="0.3">
      <c r="A4288" s="338" t="s">
        <v>16621</v>
      </c>
      <c r="B4288" s="339" t="s">
        <v>24414</v>
      </c>
      <c r="C4288" s="312"/>
      <c r="D4288" s="340"/>
      <c r="E4288" s="293">
        <f t="shared" si="15"/>
        <v>5</v>
      </c>
    </row>
    <row r="4289" spans="1:5" s="293" customFormat="1" ht="28.8" x14ac:dyDescent="0.3">
      <c r="A4289" s="338" t="s">
        <v>16622</v>
      </c>
      <c r="B4289" s="339" t="s">
        <v>16623</v>
      </c>
      <c r="C4289" s="312" t="s">
        <v>8</v>
      </c>
      <c r="D4289" s="340">
        <v>45.32</v>
      </c>
      <c r="E4289" s="293">
        <f t="shared" si="15"/>
        <v>9</v>
      </c>
    </row>
    <row r="4290" spans="1:5" s="293" customFormat="1" ht="43.2" x14ac:dyDescent="0.3">
      <c r="A4290" s="338" t="s">
        <v>16624</v>
      </c>
      <c r="B4290" s="339" t="s">
        <v>16625</v>
      </c>
      <c r="C4290" s="312" t="s">
        <v>16</v>
      </c>
      <c r="D4290" s="340">
        <v>6.34</v>
      </c>
      <c r="E4290" s="293">
        <f t="shared" si="15"/>
        <v>9</v>
      </c>
    </row>
    <row r="4291" spans="1:5" s="293" customFormat="1" ht="43.2" x14ac:dyDescent="0.3">
      <c r="A4291" s="338" t="s">
        <v>16626</v>
      </c>
      <c r="B4291" s="339" t="s">
        <v>16627</v>
      </c>
      <c r="C4291" s="312" t="s">
        <v>8</v>
      </c>
      <c r="D4291" s="340">
        <v>156.5</v>
      </c>
      <c r="E4291" s="293">
        <f t="shared" si="15"/>
        <v>9</v>
      </c>
    </row>
    <row r="4292" spans="1:5" s="293" customFormat="1" ht="43.2" x14ac:dyDescent="0.3">
      <c r="A4292" s="338" t="s">
        <v>16628</v>
      </c>
      <c r="B4292" s="339" t="s">
        <v>16629</v>
      </c>
      <c r="C4292" s="312" t="s">
        <v>16</v>
      </c>
      <c r="D4292" s="340">
        <v>25.14</v>
      </c>
      <c r="E4292" s="293">
        <f t="shared" si="15"/>
        <v>9</v>
      </c>
    </row>
    <row r="4293" spans="1:5" s="293" customFormat="1" ht="43.2" x14ac:dyDescent="0.3">
      <c r="A4293" s="338" t="s">
        <v>24415</v>
      </c>
      <c r="B4293" s="339" t="s">
        <v>24416</v>
      </c>
      <c r="C4293" s="312" t="s">
        <v>8</v>
      </c>
      <c r="D4293" s="340">
        <v>64.599999999999994</v>
      </c>
      <c r="E4293" s="293">
        <f t="shared" si="15"/>
        <v>9</v>
      </c>
    </row>
    <row r="4294" spans="1:5" s="293" customFormat="1" ht="43.2" x14ac:dyDescent="0.3">
      <c r="A4294" s="338" t="s">
        <v>24417</v>
      </c>
      <c r="B4294" s="339" t="s">
        <v>24418</v>
      </c>
      <c r="C4294" s="312" t="s">
        <v>16</v>
      </c>
      <c r="D4294" s="340">
        <v>9.43</v>
      </c>
      <c r="E4294" s="293">
        <f t="shared" si="15"/>
        <v>9</v>
      </c>
    </row>
    <row r="4295" spans="1:5" s="293" customFormat="1" ht="43.2" x14ac:dyDescent="0.3">
      <c r="A4295" s="338" t="s">
        <v>16630</v>
      </c>
      <c r="B4295" s="339" t="s">
        <v>16631</v>
      </c>
      <c r="C4295" s="312" t="s">
        <v>8</v>
      </c>
      <c r="D4295" s="340">
        <v>56.61</v>
      </c>
      <c r="E4295" s="293">
        <f t="shared" si="15"/>
        <v>9</v>
      </c>
    </row>
    <row r="4296" spans="1:5" s="293" customFormat="1" ht="43.2" x14ac:dyDescent="0.3">
      <c r="A4296" s="338" t="s">
        <v>16632</v>
      </c>
      <c r="B4296" s="339" t="s">
        <v>16633</v>
      </c>
      <c r="C4296" s="312" t="s">
        <v>16</v>
      </c>
      <c r="D4296" s="340">
        <v>8.07</v>
      </c>
      <c r="E4296" s="293">
        <f t="shared" si="15"/>
        <v>9</v>
      </c>
    </row>
    <row r="4297" spans="1:5" s="293" customFormat="1" x14ac:dyDescent="0.3">
      <c r="A4297" s="338" t="s">
        <v>16634</v>
      </c>
      <c r="B4297" s="339" t="s">
        <v>16635</v>
      </c>
      <c r="C4297" s="312" t="s">
        <v>8</v>
      </c>
      <c r="D4297" s="340">
        <v>67.39</v>
      </c>
      <c r="E4297" s="293">
        <f t="shared" si="15"/>
        <v>9</v>
      </c>
    </row>
    <row r="4298" spans="1:5" s="293" customFormat="1" ht="28.8" x14ac:dyDescent="0.3">
      <c r="A4298" s="338" t="s">
        <v>16636</v>
      </c>
      <c r="B4298" s="339" t="s">
        <v>16637</v>
      </c>
      <c r="C4298" s="312" t="s">
        <v>8</v>
      </c>
      <c r="D4298" s="340">
        <v>10.08</v>
      </c>
      <c r="E4298" s="293">
        <f t="shared" si="15"/>
        <v>9</v>
      </c>
    </row>
    <row r="4299" spans="1:5" s="293" customFormat="1" ht="28.8" x14ac:dyDescent="0.3">
      <c r="A4299" s="338" t="s">
        <v>16638</v>
      </c>
      <c r="B4299" s="339" t="s">
        <v>16639</v>
      </c>
      <c r="C4299" s="312" t="s">
        <v>8</v>
      </c>
      <c r="D4299" s="340">
        <v>11.59</v>
      </c>
      <c r="E4299" s="293">
        <f t="shared" si="15"/>
        <v>9</v>
      </c>
    </row>
    <row r="4300" spans="1:5" s="293" customFormat="1" ht="28.8" x14ac:dyDescent="0.3">
      <c r="A4300" s="338" t="s">
        <v>16640</v>
      </c>
      <c r="B4300" s="339" t="s">
        <v>16641</v>
      </c>
      <c r="C4300" s="312" t="s">
        <v>8</v>
      </c>
      <c r="D4300" s="340">
        <v>11.27</v>
      </c>
      <c r="E4300" s="293">
        <f t="shared" si="15"/>
        <v>9</v>
      </c>
    </row>
    <row r="4301" spans="1:5" s="293" customFormat="1" ht="28.8" x14ac:dyDescent="0.3">
      <c r="A4301" s="338" t="s">
        <v>16642</v>
      </c>
      <c r="B4301" s="339" t="s">
        <v>16643</v>
      </c>
      <c r="C4301" s="312" t="s">
        <v>8</v>
      </c>
      <c r="D4301" s="340">
        <v>15.62</v>
      </c>
      <c r="E4301" s="293">
        <f t="shared" si="15"/>
        <v>9</v>
      </c>
    </row>
    <row r="4302" spans="1:5" s="293" customFormat="1" ht="28.8" x14ac:dyDescent="0.3">
      <c r="A4302" s="338" t="s">
        <v>16644</v>
      </c>
      <c r="B4302" s="339" t="s">
        <v>16645</v>
      </c>
      <c r="C4302" s="312" t="s">
        <v>16</v>
      </c>
      <c r="D4302" s="340">
        <v>1.1100000000000001</v>
      </c>
      <c r="E4302" s="293">
        <f t="shared" si="15"/>
        <v>9</v>
      </c>
    </row>
    <row r="4303" spans="1:5" s="293" customFormat="1" ht="28.8" x14ac:dyDescent="0.3">
      <c r="A4303" s="338" t="s">
        <v>16646</v>
      </c>
      <c r="B4303" s="339" t="s">
        <v>16647</v>
      </c>
      <c r="C4303" s="312" t="s">
        <v>16</v>
      </c>
      <c r="D4303" s="340">
        <v>1.26</v>
      </c>
      <c r="E4303" s="293">
        <f t="shared" si="15"/>
        <v>9</v>
      </c>
    </row>
    <row r="4304" spans="1:5" s="293" customFormat="1" ht="28.8" x14ac:dyDescent="0.3">
      <c r="A4304" s="338" t="s">
        <v>16648</v>
      </c>
      <c r="B4304" s="339" t="s">
        <v>16649</v>
      </c>
      <c r="C4304" s="312" t="s">
        <v>16</v>
      </c>
      <c r="D4304" s="340">
        <v>1.23</v>
      </c>
      <c r="E4304" s="293">
        <f t="shared" si="15"/>
        <v>9</v>
      </c>
    </row>
    <row r="4305" spans="1:5" s="293" customFormat="1" ht="28.8" x14ac:dyDescent="0.3">
      <c r="A4305" s="338" t="s">
        <v>16650</v>
      </c>
      <c r="B4305" s="339" t="s">
        <v>16651</v>
      </c>
      <c r="C4305" s="312" t="s">
        <v>16</v>
      </c>
      <c r="D4305" s="340">
        <v>1.66</v>
      </c>
      <c r="E4305" s="293">
        <f t="shared" si="15"/>
        <v>9</v>
      </c>
    </row>
    <row r="4306" spans="1:5" s="293" customFormat="1" x14ac:dyDescent="0.3">
      <c r="A4306" s="338" t="s">
        <v>16652</v>
      </c>
      <c r="B4306" s="339" t="s">
        <v>24419</v>
      </c>
      <c r="C4306" s="312"/>
      <c r="D4306" s="340"/>
      <c r="E4306" s="293">
        <f t="shared" si="15"/>
        <v>5</v>
      </c>
    </row>
    <row r="4307" spans="1:5" s="293" customFormat="1" ht="43.2" x14ac:dyDescent="0.3">
      <c r="A4307" s="338" t="s">
        <v>16653</v>
      </c>
      <c r="B4307" s="339" t="s">
        <v>16654</v>
      </c>
      <c r="C4307" s="312" t="s">
        <v>8</v>
      </c>
      <c r="D4307" s="340">
        <v>150.06</v>
      </c>
      <c r="E4307" s="293">
        <f t="shared" si="15"/>
        <v>9</v>
      </c>
    </row>
    <row r="4308" spans="1:5" s="293" customFormat="1" ht="43.2" x14ac:dyDescent="0.3">
      <c r="A4308" s="338" t="s">
        <v>24420</v>
      </c>
      <c r="B4308" s="339" t="s">
        <v>24421</v>
      </c>
      <c r="C4308" s="312" t="s">
        <v>8</v>
      </c>
      <c r="D4308" s="340">
        <v>193.93</v>
      </c>
      <c r="E4308" s="293">
        <f t="shared" ref="E4308:E4371" si="16">LEN(A4308)</f>
        <v>9</v>
      </c>
    </row>
    <row r="4309" spans="1:5" s="293" customFormat="1" ht="43.2" x14ac:dyDescent="0.3">
      <c r="A4309" s="338" t="s">
        <v>16655</v>
      </c>
      <c r="B4309" s="339" t="s">
        <v>16656</v>
      </c>
      <c r="C4309" s="312" t="s">
        <v>8</v>
      </c>
      <c r="D4309" s="340">
        <v>163.27000000000001</v>
      </c>
      <c r="E4309" s="293">
        <f t="shared" si="16"/>
        <v>9</v>
      </c>
    </row>
    <row r="4310" spans="1:5" s="293" customFormat="1" ht="43.2" x14ac:dyDescent="0.3">
      <c r="A4310" s="338" t="s">
        <v>16657</v>
      </c>
      <c r="B4310" s="339" t="s">
        <v>16658</v>
      </c>
      <c r="C4310" s="312" t="s">
        <v>16</v>
      </c>
      <c r="D4310" s="340">
        <v>44.19</v>
      </c>
      <c r="E4310" s="293">
        <f t="shared" si="16"/>
        <v>9</v>
      </c>
    </row>
    <row r="4311" spans="1:5" s="293" customFormat="1" ht="43.2" x14ac:dyDescent="0.3">
      <c r="A4311" s="338" t="s">
        <v>16659</v>
      </c>
      <c r="B4311" s="339" t="s">
        <v>16660</v>
      </c>
      <c r="C4311" s="312" t="s">
        <v>8</v>
      </c>
      <c r="D4311" s="340">
        <v>249.29</v>
      </c>
      <c r="E4311" s="293">
        <f t="shared" si="16"/>
        <v>9</v>
      </c>
    </row>
    <row r="4312" spans="1:5" s="293" customFormat="1" ht="43.2" x14ac:dyDescent="0.3">
      <c r="A4312" s="338" t="s">
        <v>16661</v>
      </c>
      <c r="B4312" s="339" t="s">
        <v>16662</v>
      </c>
      <c r="C4312" s="312" t="s">
        <v>16</v>
      </c>
      <c r="D4312" s="340">
        <v>55.72</v>
      </c>
      <c r="E4312" s="293">
        <f t="shared" si="16"/>
        <v>9</v>
      </c>
    </row>
    <row r="4313" spans="1:5" s="293" customFormat="1" ht="43.2" x14ac:dyDescent="0.3">
      <c r="A4313" s="338" t="s">
        <v>16663</v>
      </c>
      <c r="B4313" s="339" t="s">
        <v>16664</v>
      </c>
      <c r="C4313" s="312" t="s">
        <v>8</v>
      </c>
      <c r="D4313" s="340">
        <v>41.71</v>
      </c>
      <c r="E4313" s="293">
        <f t="shared" si="16"/>
        <v>9</v>
      </c>
    </row>
    <row r="4314" spans="1:5" s="293" customFormat="1" ht="43.2" x14ac:dyDescent="0.3">
      <c r="A4314" s="338" t="s">
        <v>16665</v>
      </c>
      <c r="B4314" s="339" t="s">
        <v>16666</v>
      </c>
      <c r="C4314" s="312" t="s">
        <v>8</v>
      </c>
      <c r="D4314" s="340">
        <v>40.33</v>
      </c>
      <c r="E4314" s="293">
        <f t="shared" si="16"/>
        <v>9</v>
      </c>
    </row>
    <row r="4315" spans="1:5" s="293" customFormat="1" ht="43.2" x14ac:dyDescent="0.3">
      <c r="A4315" s="338" t="s">
        <v>16667</v>
      </c>
      <c r="B4315" s="339" t="s">
        <v>16668</v>
      </c>
      <c r="C4315" s="312" t="s">
        <v>8</v>
      </c>
      <c r="D4315" s="340">
        <v>63.58</v>
      </c>
      <c r="E4315" s="293">
        <f t="shared" si="16"/>
        <v>9</v>
      </c>
    </row>
    <row r="4316" spans="1:5" s="293" customFormat="1" ht="43.2" x14ac:dyDescent="0.3">
      <c r="A4316" s="338" t="s">
        <v>16669</v>
      </c>
      <c r="B4316" s="339" t="s">
        <v>16670</v>
      </c>
      <c r="C4316" s="312" t="s">
        <v>8</v>
      </c>
      <c r="D4316" s="340">
        <v>61.28</v>
      </c>
      <c r="E4316" s="293">
        <f t="shared" si="16"/>
        <v>9</v>
      </c>
    </row>
    <row r="4317" spans="1:5" s="293" customFormat="1" ht="43.2" x14ac:dyDescent="0.3">
      <c r="A4317" s="338" t="s">
        <v>16671</v>
      </c>
      <c r="B4317" s="339" t="s">
        <v>24422</v>
      </c>
      <c r="C4317" s="312" t="s">
        <v>8</v>
      </c>
      <c r="D4317" s="340">
        <v>61</v>
      </c>
      <c r="E4317" s="293">
        <f t="shared" si="16"/>
        <v>9</v>
      </c>
    </row>
    <row r="4318" spans="1:5" s="293" customFormat="1" ht="43.2" x14ac:dyDescent="0.3">
      <c r="A4318" s="338" t="s">
        <v>16672</v>
      </c>
      <c r="B4318" s="339" t="s">
        <v>16673</v>
      </c>
      <c r="C4318" s="312" t="s">
        <v>16</v>
      </c>
      <c r="D4318" s="340">
        <v>4.17</v>
      </c>
      <c r="E4318" s="293">
        <f t="shared" si="16"/>
        <v>9</v>
      </c>
    </row>
    <row r="4319" spans="1:5" s="293" customFormat="1" ht="43.2" x14ac:dyDescent="0.3">
      <c r="A4319" s="338" t="s">
        <v>16674</v>
      </c>
      <c r="B4319" s="339" t="s">
        <v>16675</v>
      </c>
      <c r="C4319" s="312" t="s">
        <v>16</v>
      </c>
      <c r="D4319" s="340">
        <v>4.03</v>
      </c>
      <c r="E4319" s="293">
        <f t="shared" si="16"/>
        <v>9</v>
      </c>
    </row>
    <row r="4320" spans="1:5" s="293" customFormat="1" x14ac:dyDescent="0.3">
      <c r="A4320" s="338" t="s">
        <v>16676</v>
      </c>
      <c r="B4320" s="339" t="s">
        <v>24423</v>
      </c>
      <c r="C4320" s="312"/>
      <c r="D4320" s="340"/>
      <c r="E4320" s="293">
        <f t="shared" si="16"/>
        <v>5</v>
      </c>
    </row>
    <row r="4321" spans="1:5" s="293" customFormat="1" ht="43.2" x14ac:dyDescent="0.3">
      <c r="A4321" s="338" t="s">
        <v>16677</v>
      </c>
      <c r="B4321" s="339" t="s">
        <v>16678</v>
      </c>
      <c r="C4321" s="312" t="s">
        <v>8</v>
      </c>
      <c r="D4321" s="340">
        <v>135.47</v>
      </c>
      <c r="E4321" s="293">
        <f t="shared" si="16"/>
        <v>9</v>
      </c>
    </row>
    <row r="4322" spans="1:5" s="293" customFormat="1" ht="43.2" x14ac:dyDescent="0.3">
      <c r="A4322" s="338" t="s">
        <v>16679</v>
      </c>
      <c r="B4322" s="339" t="s">
        <v>16680</v>
      </c>
      <c r="C4322" s="312" t="s">
        <v>16</v>
      </c>
      <c r="D4322" s="340">
        <v>27.67</v>
      </c>
      <c r="E4322" s="293">
        <f t="shared" si="16"/>
        <v>9</v>
      </c>
    </row>
    <row r="4323" spans="1:5" s="293" customFormat="1" ht="43.2" x14ac:dyDescent="0.3">
      <c r="A4323" s="338" t="s">
        <v>16681</v>
      </c>
      <c r="B4323" s="339" t="s">
        <v>16682</v>
      </c>
      <c r="C4323" s="312" t="s">
        <v>8</v>
      </c>
      <c r="D4323" s="340">
        <v>223.49</v>
      </c>
      <c r="E4323" s="293">
        <f t="shared" si="16"/>
        <v>9</v>
      </c>
    </row>
    <row r="4324" spans="1:5" s="293" customFormat="1" ht="43.2" x14ac:dyDescent="0.3">
      <c r="A4324" s="338" t="s">
        <v>16683</v>
      </c>
      <c r="B4324" s="339" t="s">
        <v>16684</v>
      </c>
      <c r="C4324" s="312" t="s">
        <v>16</v>
      </c>
      <c r="D4324" s="340">
        <v>42.99</v>
      </c>
      <c r="E4324" s="293">
        <f t="shared" si="16"/>
        <v>9</v>
      </c>
    </row>
    <row r="4325" spans="1:5" s="293" customFormat="1" ht="43.2" x14ac:dyDescent="0.3">
      <c r="A4325" s="338" t="s">
        <v>16685</v>
      </c>
      <c r="B4325" s="339" t="s">
        <v>16686</v>
      </c>
      <c r="C4325" s="312" t="s">
        <v>8</v>
      </c>
      <c r="D4325" s="340">
        <v>135.08000000000001</v>
      </c>
      <c r="E4325" s="293">
        <f t="shared" si="16"/>
        <v>9</v>
      </c>
    </row>
    <row r="4326" spans="1:5" s="293" customFormat="1" ht="43.2" x14ac:dyDescent="0.3">
      <c r="A4326" s="338" t="s">
        <v>16687</v>
      </c>
      <c r="B4326" s="339" t="s">
        <v>16688</v>
      </c>
      <c r="C4326" s="312" t="s">
        <v>16</v>
      </c>
      <c r="D4326" s="340">
        <v>27.6</v>
      </c>
      <c r="E4326" s="293">
        <f t="shared" si="16"/>
        <v>9</v>
      </c>
    </row>
    <row r="4327" spans="1:5" s="293" customFormat="1" ht="43.2" x14ac:dyDescent="0.3">
      <c r="A4327" s="338" t="s">
        <v>16689</v>
      </c>
      <c r="B4327" s="339" t="s">
        <v>16690</v>
      </c>
      <c r="C4327" s="312" t="s">
        <v>8</v>
      </c>
      <c r="D4327" s="340">
        <v>187.24</v>
      </c>
      <c r="E4327" s="293">
        <f t="shared" si="16"/>
        <v>9</v>
      </c>
    </row>
    <row r="4328" spans="1:5" s="293" customFormat="1" ht="28.8" x14ac:dyDescent="0.3">
      <c r="A4328" s="338" t="s">
        <v>16691</v>
      </c>
      <c r="B4328" s="339" t="s">
        <v>16692</v>
      </c>
      <c r="C4328" s="312" t="s">
        <v>16</v>
      </c>
      <c r="D4328" s="340">
        <v>36.92</v>
      </c>
      <c r="E4328" s="293">
        <f t="shared" si="16"/>
        <v>9</v>
      </c>
    </row>
    <row r="4329" spans="1:5" s="293" customFormat="1" ht="43.2" x14ac:dyDescent="0.3">
      <c r="A4329" s="338" t="s">
        <v>16693</v>
      </c>
      <c r="B4329" s="339" t="s">
        <v>16694</v>
      </c>
      <c r="C4329" s="312" t="s">
        <v>8</v>
      </c>
      <c r="D4329" s="340">
        <v>186.3</v>
      </c>
      <c r="E4329" s="293">
        <f t="shared" si="16"/>
        <v>9</v>
      </c>
    </row>
    <row r="4330" spans="1:5" s="293" customFormat="1" ht="43.2" x14ac:dyDescent="0.3">
      <c r="A4330" s="338" t="s">
        <v>16695</v>
      </c>
      <c r="B4330" s="339" t="s">
        <v>16696</v>
      </c>
      <c r="C4330" s="312" t="s">
        <v>16</v>
      </c>
      <c r="D4330" s="340">
        <v>36.76</v>
      </c>
      <c r="E4330" s="293">
        <f t="shared" si="16"/>
        <v>9</v>
      </c>
    </row>
    <row r="4331" spans="1:5" s="293" customFormat="1" ht="43.2" x14ac:dyDescent="0.3">
      <c r="A4331" s="338" t="s">
        <v>16697</v>
      </c>
      <c r="B4331" s="339" t="s">
        <v>16698</v>
      </c>
      <c r="C4331" s="312" t="s">
        <v>8</v>
      </c>
      <c r="D4331" s="340">
        <v>237.13</v>
      </c>
      <c r="E4331" s="293">
        <f t="shared" si="16"/>
        <v>9</v>
      </c>
    </row>
    <row r="4332" spans="1:5" s="293" customFormat="1" ht="43.2" x14ac:dyDescent="0.3">
      <c r="A4332" s="338" t="s">
        <v>16699</v>
      </c>
      <c r="B4332" s="339" t="s">
        <v>16700</v>
      </c>
      <c r="C4332" s="312" t="s">
        <v>16</v>
      </c>
      <c r="D4332" s="340">
        <v>45.61</v>
      </c>
      <c r="E4332" s="293">
        <f t="shared" si="16"/>
        <v>9</v>
      </c>
    </row>
    <row r="4333" spans="1:5" s="293" customFormat="1" x14ac:dyDescent="0.3">
      <c r="A4333" s="338" t="s">
        <v>16701</v>
      </c>
      <c r="B4333" s="339" t="s">
        <v>24424</v>
      </c>
      <c r="C4333" s="312"/>
      <c r="D4333" s="340"/>
      <c r="E4333" s="293">
        <f t="shared" si="16"/>
        <v>5</v>
      </c>
    </row>
    <row r="4334" spans="1:5" s="293" customFormat="1" ht="28.8" x14ac:dyDescent="0.3">
      <c r="A4334" s="338" t="s">
        <v>16702</v>
      </c>
      <c r="B4334" s="339" t="s">
        <v>16703</v>
      </c>
      <c r="C4334" s="312" t="s">
        <v>8</v>
      </c>
      <c r="D4334" s="340">
        <v>145.29</v>
      </c>
      <c r="E4334" s="293">
        <f t="shared" si="16"/>
        <v>9</v>
      </c>
    </row>
    <row r="4335" spans="1:5" s="293" customFormat="1" ht="28.8" x14ac:dyDescent="0.3">
      <c r="A4335" s="338" t="s">
        <v>16704</v>
      </c>
      <c r="B4335" s="339" t="s">
        <v>16705</v>
      </c>
      <c r="C4335" s="312" t="s">
        <v>8</v>
      </c>
      <c r="D4335" s="340">
        <v>117.36</v>
      </c>
      <c r="E4335" s="293">
        <f t="shared" si="16"/>
        <v>9</v>
      </c>
    </row>
    <row r="4336" spans="1:5" s="293" customFormat="1" ht="28.8" x14ac:dyDescent="0.3">
      <c r="A4336" s="338" t="s">
        <v>16706</v>
      </c>
      <c r="B4336" s="339" t="s">
        <v>16707</v>
      </c>
      <c r="C4336" s="312" t="s">
        <v>8</v>
      </c>
      <c r="D4336" s="340">
        <v>94.05</v>
      </c>
      <c r="E4336" s="293">
        <f t="shared" si="16"/>
        <v>9</v>
      </c>
    </row>
    <row r="4337" spans="1:5" s="293" customFormat="1" ht="28.8" x14ac:dyDescent="0.3">
      <c r="A4337" s="338" t="s">
        <v>16708</v>
      </c>
      <c r="B4337" s="339" t="s">
        <v>16709</v>
      </c>
      <c r="C4337" s="312" t="s">
        <v>8</v>
      </c>
      <c r="D4337" s="340">
        <v>96.91</v>
      </c>
      <c r="E4337" s="293">
        <f t="shared" si="16"/>
        <v>9</v>
      </c>
    </row>
    <row r="4338" spans="1:5" s="293" customFormat="1" ht="28.8" x14ac:dyDescent="0.3">
      <c r="A4338" s="338" t="s">
        <v>16710</v>
      </c>
      <c r="B4338" s="339" t="s">
        <v>24425</v>
      </c>
      <c r="C4338" s="312" t="s">
        <v>8</v>
      </c>
      <c r="D4338" s="340">
        <v>84.23</v>
      </c>
      <c r="E4338" s="293">
        <f t="shared" si="16"/>
        <v>9</v>
      </c>
    </row>
    <row r="4339" spans="1:5" s="293" customFormat="1" x14ac:dyDescent="0.3">
      <c r="A4339" s="338" t="s">
        <v>16711</v>
      </c>
      <c r="B4339" s="339" t="s">
        <v>24426</v>
      </c>
      <c r="C4339" s="312"/>
      <c r="D4339" s="340"/>
      <c r="E4339" s="293">
        <f t="shared" si="16"/>
        <v>5</v>
      </c>
    </row>
    <row r="4340" spans="1:5" s="293" customFormat="1" ht="28.8" x14ac:dyDescent="0.3">
      <c r="A4340" s="338" t="s">
        <v>16712</v>
      </c>
      <c r="B4340" s="339" t="s">
        <v>24427</v>
      </c>
      <c r="C4340" s="312" t="s">
        <v>8</v>
      </c>
      <c r="D4340" s="340">
        <v>201.15</v>
      </c>
      <c r="E4340" s="293">
        <f t="shared" si="16"/>
        <v>9</v>
      </c>
    </row>
    <row r="4341" spans="1:5" s="293" customFormat="1" ht="28.8" x14ac:dyDescent="0.3">
      <c r="A4341" s="338" t="s">
        <v>16713</v>
      </c>
      <c r="B4341" s="339" t="s">
        <v>24428</v>
      </c>
      <c r="C4341" s="312" t="s">
        <v>8</v>
      </c>
      <c r="D4341" s="340">
        <v>391.83</v>
      </c>
      <c r="E4341" s="293">
        <f t="shared" si="16"/>
        <v>9</v>
      </c>
    </row>
    <row r="4342" spans="1:5" s="293" customFormat="1" ht="28.8" x14ac:dyDescent="0.3">
      <c r="A4342" s="338" t="s">
        <v>16714</v>
      </c>
      <c r="B4342" s="339" t="s">
        <v>24429</v>
      </c>
      <c r="C4342" s="312" t="s">
        <v>8</v>
      </c>
      <c r="D4342" s="340">
        <v>415.47</v>
      </c>
      <c r="E4342" s="293">
        <f t="shared" si="16"/>
        <v>9</v>
      </c>
    </row>
    <row r="4343" spans="1:5" s="293" customFormat="1" x14ac:dyDescent="0.3">
      <c r="A4343" s="338" t="s">
        <v>16715</v>
      </c>
      <c r="B4343" s="339" t="s">
        <v>24430</v>
      </c>
      <c r="C4343" s="312"/>
      <c r="D4343" s="340"/>
      <c r="E4343" s="293">
        <f t="shared" si="16"/>
        <v>5</v>
      </c>
    </row>
    <row r="4344" spans="1:5" s="293" customFormat="1" ht="43.2" x14ac:dyDescent="0.3">
      <c r="A4344" s="338" t="s">
        <v>16716</v>
      </c>
      <c r="B4344" s="339" t="s">
        <v>16717</v>
      </c>
      <c r="C4344" s="312" t="s">
        <v>8</v>
      </c>
      <c r="D4344" s="340">
        <v>140.72</v>
      </c>
      <c r="E4344" s="293">
        <f t="shared" si="16"/>
        <v>9</v>
      </c>
    </row>
    <row r="4345" spans="1:5" s="293" customFormat="1" ht="43.2" x14ac:dyDescent="0.3">
      <c r="A4345" s="338" t="s">
        <v>16718</v>
      </c>
      <c r="B4345" s="339" t="s">
        <v>16719</v>
      </c>
      <c r="C4345" s="312" t="s">
        <v>8</v>
      </c>
      <c r="D4345" s="340">
        <v>146.11000000000001</v>
      </c>
      <c r="E4345" s="293">
        <f t="shared" si="16"/>
        <v>9</v>
      </c>
    </row>
    <row r="4346" spans="1:5" s="293" customFormat="1" ht="28.8" x14ac:dyDescent="0.3">
      <c r="A4346" s="338" t="s">
        <v>16720</v>
      </c>
      <c r="B4346" s="339" t="s">
        <v>16721</v>
      </c>
      <c r="C4346" s="312" t="s">
        <v>8</v>
      </c>
      <c r="D4346" s="340">
        <v>54.73</v>
      </c>
      <c r="E4346" s="293">
        <f t="shared" si="16"/>
        <v>9</v>
      </c>
    </row>
    <row r="4347" spans="1:5" s="293" customFormat="1" x14ac:dyDescent="0.3">
      <c r="A4347" s="338" t="s">
        <v>16722</v>
      </c>
      <c r="B4347" s="339" t="s">
        <v>24431</v>
      </c>
      <c r="C4347" s="312"/>
      <c r="D4347" s="340"/>
      <c r="E4347" s="293">
        <f t="shared" si="16"/>
        <v>2</v>
      </c>
    </row>
    <row r="4348" spans="1:5" s="293" customFormat="1" x14ac:dyDescent="0.3">
      <c r="A4348" s="338" t="s">
        <v>16723</v>
      </c>
      <c r="B4348" s="339" t="s">
        <v>24432</v>
      </c>
      <c r="C4348" s="312"/>
      <c r="D4348" s="340"/>
      <c r="E4348" s="293">
        <f t="shared" si="16"/>
        <v>5</v>
      </c>
    </row>
    <row r="4349" spans="1:5" s="293" customFormat="1" x14ac:dyDescent="0.3">
      <c r="A4349" s="338" t="s">
        <v>16724</v>
      </c>
      <c r="B4349" s="339" t="s">
        <v>16725</v>
      </c>
      <c r="C4349" s="312" t="s">
        <v>8</v>
      </c>
      <c r="D4349" s="340">
        <v>488.14</v>
      </c>
      <c r="E4349" s="293">
        <f t="shared" si="16"/>
        <v>9</v>
      </c>
    </row>
    <row r="4350" spans="1:5" s="293" customFormat="1" ht="28.8" x14ac:dyDescent="0.3">
      <c r="A4350" s="338" t="s">
        <v>16726</v>
      </c>
      <c r="B4350" s="339" t="s">
        <v>16727</v>
      </c>
      <c r="C4350" s="312" t="s">
        <v>16</v>
      </c>
      <c r="D4350" s="340">
        <v>154.34</v>
      </c>
      <c r="E4350" s="293">
        <f t="shared" si="16"/>
        <v>9</v>
      </c>
    </row>
    <row r="4351" spans="1:5" s="293" customFormat="1" ht="28.8" x14ac:dyDescent="0.3">
      <c r="A4351" s="338" t="s">
        <v>16728</v>
      </c>
      <c r="B4351" s="339" t="s">
        <v>16729</v>
      </c>
      <c r="C4351" s="312" t="s">
        <v>16</v>
      </c>
      <c r="D4351" s="340">
        <v>186.04</v>
      </c>
      <c r="E4351" s="293">
        <f t="shared" si="16"/>
        <v>9</v>
      </c>
    </row>
    <row r="4352" spans="1:5" s="293" customFormat="1" x14ac:dyDescent="0.3">
      <c r="A4352" s="338" t="s">
        <v>16730</v>
      </c>
      <c r="B4352" s="339" t="s">
        <v>16731</v>
      </c>
      <c r="C4352" s="312" t="s">
        <v>16</v>
      </c>
      <c r="D4352" s="340">
        <v>417.23</v>
      </c>
      <c r="E4352" s="293">
        <f t="shared" si="16"/>
        <v>9</v>
      </c>
    </row>
    <row r="4353" spans="1:5" s="293" customFormat="1" x14ac:dyDescent="0.3">
      <c r="A4353" s="338" t="s">
        <v>16732</v>
      </c>
      <c r="B4353" s="339" t="s">
        <v>16733</v>
      </c>
      <c r="C4353" s="312" t="s">
        <v>16</v>
      </c>
      <c r="D4353" s="340">
        <v>88.32</v>
      </c>
      <c r="E4353" s="293">
        <f t="shared" si="16"/>
        <v>9</v>
      </c>
    </row>
    <row r="4354" spans="1:5" s="293" customFormat="1" ht="28.8" x14ac:dyDescent="0.3">
      <c r="A4354" s="338" t="s">
        <v>16734</v>
      </c>
      <c r="B4354" s="339" t="s">
        <v>16735</v>
      </c>
      <c r="C4354" s="312" t="s">
        <v>16</v>
      </c>
      <c r="D4354" s="340">
        <v>96.19</v>
      </c>
      <c r="E4354" s="293">
        <f t="shared" si="16"/>
        <v>9</v>
      </c>
    </row>
    <row r="4355" spans="1:5" s="293" customFormat="1" x14ac:dyDescent="0.3">
      <c r="A4355" s="338" t="s">
        <v>16736</v>
      </c>
      <c r="B4355" s="339" t="s">
        <v>24433</v>
      </c>
      <c r="C4355" s="312"/>
      <c r="D4355" s="340"/>
      <c r="E4355" s="293">
        <f t="shared" si="16"/>
        <v>5</v>
      </c>
    </row>
    <row r="4356" spans="1:5" s="293" customFormat="1" x14ac:dyDescent="0.3">
      <c r="A4356" s="338" t="s">
        <v>16737</v>
      </c>
      <c r="B4356" s="339" t="s">
        <v>16738</v>
      </c>
      <c r="C4356" s="312" t="s">
        <v>8</v>
      </c>
      <c r="D4356" s="340">
        <v>810.65</v>
      </c>
      <c r="E4356" s="293">
        <f t="shared" si="16"/>
        <v>9</v>
      </c>
    </row>
    <row r="4357" spans="1:5" s="293" customFormat="1" ht="28.8" x14ac:dyDescent="0.3">
      <c r="A4357" s="338" t="s">
        <v>16739</v>
      </c>
      <c r="B4357" s="339" t="s">
        <v>16740</v>
      </c>
      <c r="C4357" s="312" t="s">
        <v>8</v>
      </c>
      <c r="D4357" s="340">
        <v>828.79</v>
      </c>
      <c r="E4357" s="293">
        <f t="shared" si="16"/>
        <v>9</v>
      </c>
    </row>
    <row r="4358" spans="1:5" s="293" customFormat="1" x14ac:dyDescent="0.3">
      <c r="A4358" s="338" t="s">
        <v>16741</v>
      </c>
      <c r="B4358" s="339" t="s">
        <v>16742</v>
      </c>
      <c r="C4358" s="312" t="s">
        <v>8</v>
      </c>
      <c r="D4358" s="340">
        <v>899.37</v>
      </c>
      <c r="E4358" s="293">
        <f t="shared" si="16"/>
        <v>9</v>
      </c>
    </row>
    <row r="4359" spans="1:5" s="293" customFormat="1" ht="28.8" x14ac:dyDescent="0.3">
      <c r="A4359" s="338" t="s">
        <v>16743</v>
      </c>
      <c r="B4359" s="339" t="s">
        <v>16744</v>
      </c>
      <c r="C4359" s="312" t="s">
        <v>8</v>
      </c>
      <c r="D4359" s="340">
        <v>980.67</v>
      </c>
      <c r="E4359" s="293">
        <f t="shared" si="16"/>
        <v>9</v>
      </c>
    </row>
    <row r="4360" spans="1:5" s="293" customFormat="1" x14ac:dyDescent="0.3">
      <c r="A4360" s="338" t="s">
        <v>16745</v>
      </c>
      <c r="B4360" s="339" t="s">
        <v>16746</v>
      </c>
      <c r="C4360" s="312" t="s">
        <v>16</v>
      </c>
      <c r="D4360" s="340">
        <v>438.03</v>
      </c>
      <c r="E4360" s="293">
        <f t="shared" si="16"/>
        <v>9</v>
      </c>
    </row>
    <row r="4361" spans="1:5" s="293" customFormat="1" x14ac:dyDescent="0.3">
      <c r="A4361" s="338" t="s">
        <v>16747</v>
      </c>
      <c r="B4361" s="339" t="s">
        <v>16748</v>
      </c>
      <c r="C4361" s="312" t="s">
        <v>16</v>
      </c>
      <c r="D4361" s="340">
        <v>370.9</v>
      </c>
      <c r="E4361" s="293">
        <f t="shared" si="16"/>
        <v>9</v>
      </c>
    </row>
    <row r="4362" spans="1:5" s="293" customFormat="1" x14ac:dyDescent="0.3">
      <c r="A4362" s="338" t="s">
        <v>16749</v>
      </c>
      <c r="B4362" s="339" t="s">
        <v>16750</v>
      </c>
      <c r="C4362" s="312" t="s">
        <v>16</v>
      </c>
      <c r="D4362" s="340">
        <v>54.04</v>
      </c>
      <c r="E4362" s="293">
        <f t="shared" si="16"/>
        <v>9</v>
      </c>
    </row>
    <row r="4363" spans="1:5" s="293" customFormat="1" x14ac:dyDescent="0.3">
      <c r="A4363" s="338" t="s">
        <v>16751</v>
      </c>
      <c r="B4363" s="339" t="s">
        <v>24434</v>
      </c>
      <c r="C4363" s="312"/>
      <c r="D4363" s="340"/>
      <c r="E4363" s="293">
        <f t="shared" si="16"/>
        <v>5</v>
      </c>
    </row>
    <row r="4364" spans="1:5" s="293" customFormat="1" x14ac:dyDescent="0.3">
      <c r="A4364" s="338" t="s">
        <v>16752</v>
      </c>
      <c r="B4364" s="339" t="s">
        <v>16753</v>
      </c>
      <c r="C4364" s="312" t="s">
        <v>8</v>
      </c>
      <c r="D4364" s="340">
        <v>346.88</v>
      </c>
      <c r="E4364" s="293">
        <f t="shared" si="16"/>
        <v>9</v>
      </c>
    </row>
    <row r="4365" spans="1:5" s="293" customFormat="1" x14ac:dyDescent="0.3">
      <c r="A4365" s="338" t="s">
        <v>16754</v>
      </c>
      <c r="B4365" s="339" t="s">
        <v>16755</v>
      </c>
      <c r="C4365" s="312" t="s">
        <v>8</v>
      </c>
      <c r="D4365" s="340">
        <v>342.55</v>
      </c>
      <c r="E4365" s="293">
        <f t="shared" si="16"/>
        <v>9</v>
      </c>
    </row>
    <row r="4366" spans="1:5" s="293" customFormat="1" x14ac:dyDescent="0.3">
      <c r="A4366" s="338" t="s">
        <v>16756</v>
      </c>
      <c r="B4366" s="339" t="s">
        <v>16757</v>
      </c>
      <c r="C4366" s="312" t="s">
        <v>8</v>
      </c>
      <c r="D4366" s="340">
        <v>123.72</v>
      </c>
      <c r="E4366" s="293">
        <f t="shared" si="16"/>
        <v>9</v>
      </c>
    </row>
    <row r="4367" spans="1:5" s="293" customFormat="1" x14ac:dyDescent="0.3">
      <c r="A4367" s="338" t="s">
        <v>16758</v>
      </c>
      <c r="B4367" s="339" t="s">
        <v>16759</v>
      </c>
      <c r="C4367" s="312" t="s">
        <v>16</v>
      </c>
      <c r="D4367" s="340">
        <v>27.15</v>
      </c>
      <c r="E4367" s="293">
        <f t="shared" si="16"/>
        <v>9</v>
      </c>
    </row>
    <row r="4368" spans="1:5" s="293" customFormat="1" x14ac:dyDescent="0.3">
      <c r="A4368" s="338" t="s">
        <v>16760</v>
      </c>
      <c r="B4368" s="339" t="s">
        <v>16761</v>
      </c>
      <c r="C4368" s="312" t="s">
        <v>16</v>
      </c>
      <c r="D4368" s="340">
        <v>42.25</v>
      </c>
      <c r="E4368" s="293">
        <f t="shared" si="16"/>
        <v>9</v>
      </c>
    </row>
    <row r="4369" spans="1:5" s="293" customFormat="1" x14ac:dyDescent="0.3">
      <c r="A4369" s="338" t="s">
        <v>16762</v>
      </c>
      <c r="B4369" s="339" t="s">
        <v>16763</v>
      </c>
      <c r="C4369" s="312" t="s">
        <v>16</v>
      </c>
      <c r="D4369" s="340">
        <v>82.98</v>
      </c>
      <c r="E4369" s="293">
        <f t="shared" si="16"/>
        <v>9</v>
      </c>
    </row>
    <row r="4370" spans="1:5" s="293" customFormat="1" x14ac:dyDescent="0.3">
      <c r="A4370" s="338" t="s">
        <v>16764</v>
      </c>
      <c r="B4370" s="339" t="s">
        <v>16765</v>
      </c>
      <c r="C4370" s="312" t="s">
        <v>8</v>
      </c>
      <c r="D4370" s="340">
        <v>219.8</v>
      </c>
      <c r="E4370" s="293">
        <f t="shared" si="16"/>
        <v>9</v>
      </c>
    </row>
    <row r="4371" spans="1:5" s="293" customFormat="1" x14ac:dyDescent="0.3">
      <c r="A4371" s="338" t="s">
        <v>16766</v>
      </c>
      <c r="B4371" s="339" t="s">
        <v>16767</v>
      </c>
      <c r="C4371" s="312" t="s">
        <v>16</v>
      </c>
      <c r="D4371" s="340">
        <v>41.2</v>
      </c>
      <c r="E4371" s="293">
        <f t="shared" si="16"/>
        <v>9</v>
      </c>
    </row>
    <row r="4372" spans="1:5" s="293" customFormat="1" x14ac:dyDescent="0.3">
      <c r="A4372" s="338" t="s">
        <v>16768</v>
      </c>
      <c r="B4372" s="339" t="s">
        <v>16769</v>
      </c>
      <c r="C4372" s="312" t="s">
        <v>16</v>
      </c>
      <c r="D4372" s="340">
        <v>119.98</v>
      </c>
      <c r="E4372" s="293">
        <f t="shared" ref="E4372:E4435" si="17">LEN(A4372)</f>
        <v>9</v>
      </c>
    </row>
    <row r="4373" spans="1:5" s="293" customFormat="1" x14ac:dyDescent="0.3">
      <c r="A4373" s="338" t="s">
        <v>16770</v>
      </c>
      <c r="B4373" s="339" t="s">
        <v>24435</v>
      </c>
      <c r="C4373" s="312"/>
      <c r="D4373" s="340"/>
      <c r="E4373" s="293">
        <f t="shared" si="17"/>
        <v>5</v>
      </c>
    </row>
    <row r="4374" spans="1:5" s="293" customFormat="1" x14ac:dyDescent="0.3">
      <c r="A4374" s="338" t="s">
        <v>16771</v>
      </c>
      <c r="B4374" s="339" t="s">
        <v>16772</v>
      </c>
      <c r="C4374" s="312" t="s">
        <v>8</v>
      </c>
      <c r="D4374" s="340">
        <v>56.47</v>
      </c>
      <c r="E4374" s="293">
        <f t="shared" si="17"/>
        <v>9</v>
      </c>
    </row>
    <row r="4375" spans="1:5" s="293" customFormat="1" x14ac:dyDescent="0.3">
      <c r="A4375" s="338" t="s">
        <v>16773</v>
      </c>
      <c r="B4375" s="339" t="s">
        <v>24436</v>
      </c>
      <c r="C4375" s="312"/>
      <c r="D4375" s="340"/>
      <c r="E4375" s="293">
        <f t="shared" si="17"/>
        <v>2</v>
      </c>
    </row>
    <row r="4376" spans="1:5" s="293" customFormat="1" x14ac:dyDescent="0.3">
      <c r="A4376" s="338" t="s">
        <v>16774</v>
      </c>
      <c r="B4376" s="339" t="s">
        <v>24437</v>
      </c>
      <c r="C4376" s="312"/>
      <c r="D4376" s="340"/>
      <c r="E4376" s="293">
        <f t="shared" si="17"/>
        <v>5</v>
      </c>
    </row>
    <row r="4377" spans="1:5" s="293" customFormat="1" x14ac:dyDescent="0.3">
      <c r="A4377" s="338" t="s">
        <v>16775</v>
      </c>
      <c r="B4377" s="339" t="s">
        <v>16776</v>
      </c>
      <c r="C4377" s="312" t="s">
        <v>8</v>
      </c>
      <c r="D4377" s="340">
        <v>164.58</v>
      </c>
      <c r="E4377" s="293">
        <f t="shared" si="17"/>
        <v>9</v>
      </c>
    </row>
    <row r="4378" spans="1:5" s="293" customFormat="1" x14ac:dyDescent="0.3">
      <c r="A4378" s="338" t="s">
        <v>16777</v>
      </c>
      <c r="B4378" s="339" t="s">
        <v>24438</v>
      </c>
      <c r="C4378" s="312"/>
      <c r="D4378" s="340"/>
      <c r="E4378" s="293">
        <f t="shared" si="17"/>
        <v>5</v>
      </c>
    </row>
    <row r="4379" spans="1:5" s="293" customFormat="1" x14ac:dyDescent="0.3">
      <c r="A4379" s="338" t="s">
        <v>16778</v>
      </c>
      <c r="B4379" s="339" t="s">
        <v>16779</v>
      </c>
      <c r="C4379" s="312" t="s">
        <v>8</v>
      </c>
      <c r="D4379" s="340">
        <v>703.46</v>
      </c>
      <c r="E4379" s="293">
        <f t="shared" si="17"/>
        <v>9</v>
      </c>
    </row>
    <row r="4380" spans="1:5" s="293" customFormat="1" x14ac:dyDescent="0.3">
      <c r="A4380" s="338" t="s">
        <v>16780</v>
      </c>
      <c r="B4380" s="339" t="s">
        <v>24439</v>
      </c>
      <c r="C4380" s="312"/>
      <c r="D4380" s="340"/>
      <c r="E4380" s="293">
        <f t="shared" si="17"/>
        <v>5</v>
      </c>
    </row>
    <row r="4381" spans="1:5" s="293" customFormat="1" x14ac:dyDescent="0.3">
      <c r="A4381" s="338" t="s">
        <v>16781</v>
      </c>
      <c r="B4381" s="339" t="s">
        <v>16782</v>
      </c>
      <c r="C4381" s="312" t="s">
        <v>8</v>
      </c>
      <c r="D4381" s="340">
        <v>331.27</v>
      </c>
      <c r="E4381" s="293">
        <f t="shared" si="17"/>
        <v>9</v>
      </c>
    </row>
    <row r="4382" spans="1:5" s="293" customFormat="1" x14ac:dyDescent="0.3">
      <c r="A4382" s="338" t="s">
        <v>16783</v>
      </c>
      <c r="B4382" s="339" t="s">
        <v>24440</v>
      </c>
      <c r="C4382" s="312"/>
      <c r="D4382" s="340"/>
      <c r="E4382" s="293">
        <f t="shared" si="17"/>
        <v>5</v>
      </c>
    </row>
    <row r="4383" spans="1:5" s="293" customFormat="1" x14ac:dyDescent="0.3">
      <c r="A4383" s="338" t="s">
        <v>16784</v>
      </c>
      <c r="B4383" s="339" t="s">
        <v>16785</v>
      </c>
      <c r="C4383" s="312" t="s">
        <v>16</v>
      </c>
      <c r="D4383" s="340">
        <v>33.18</v>
      </c>
      <c r="E4383" s="293">
        <f t="shared" si="17"/>
        <v>9</v>
      </c>
    </row>
    <row r="4384" spans="1:5" s="293" customFormat="1" x14ac:dyDescent="0.3">
      <c r="A4384" s="338" t="s">
        <v>16786</v>
      </c>
      <c r="B4384" s="339" t="s">
        <v>16787</v>
      </c>
      <c r="C4384" s="312" t="s">
        <v>16</v>
      </c>
      <c r="D4384" s="340">
        <v>6.93</v>
      </c>
      <c r="E4384" s="293">
        <f t="shared" si="17"/>
        <v>9</v>
      </c>
    </row>
    <row r="4385" spans="1:5" s="293" customFormat="1" x14ac:dyDescent="0.3">
      <c r="A4385" s="338" t="s">
        <v>16788</v>
      </c>
      <c r="B4385" s="339" t="s">
        <v>24441</v>
      </c>
      <c r="C4385" s="312"/>
      <c r="D4385" s="340"/>
      <c r="E4385" s="293">
        <f t="shared" si="17"/>
        <v>5</v>
      </c>
    </row>
    <row r="4386" spans="1:5" s="293" customFormat="1" x14ac:dyDescent="0.3">
      <c r="A4386" s="338" t="s">
        <v>16789</v>
      </c>
      <c r="B4386" s="339" t="s">
        <v>16790</v>
      </c>
      <c r="C4386" s="312" t="s">
        <v>8</v>
      </c>
      <c r="D4386" s="340">
        <v>8.3699999999999992</v>
      </c>
      <c r="E4386" s="293">
        <f t="shared" si="17"/>
        <v>9</v>
      </c>
    </row>
    <row r="4387" spans="1:5" s="293" customFormat="1" x14ac:dyDescent="0.3">
      <c r="A4387" s="338" t="s">
        <v>16791</v>
      </c>
      <c r="B4387" s="339" t="s">
        <v>16792</v>
      </c>
      <c r="C4387" s="312" t="s">
        <v>8</v>
      </c>
      <c r="D4387" s="340">
        <v>46.09</v>
      </c>
      <c r="E4387" s="293">
        <f t="shared" si="17"/>
        <v>9</v>
      </c>
    </row>
    <row r="4388" spans="1:5" s="293" customFormat="1" x14ac:dyDescent="0.3">
      <c r="A4388" s="338" t="s">
        <v>16793</v>
      </c>
      <c r="B4388" s="339" t="s">
        <v>16794</v>
      </c>
      <c r="C4388" s="312" t="s">
        <v>16</v>
      </c>
      <c r="D4388" s="340">
        <v>10.51</v>
      </c>
      <c r="E4388" s="293">
        <f t="shared" si="17"/>
        <v>9</v>
      </c>
    </row>
    <row r="4389" spans="1:5" s="293" customFormat="1" x14ac:dyDescent="0.3">
      <c r="A4389" s="338" t="s">
        <v>24442</v>
      </c>
      <c r="B4389" s="339" t="s">
        <v>24443</v>
      </c>
      <c r="C4389" s="312" t="s">
        <v>8</v>
      </c>
      <c r="D4389" s="340">
        <v>132.69</v>
      </c>
      <c r="E4389" s="293">
        <f t="shared" si="17"/>
        <v>9</v>
      </c>
    </row>
    <row r="4390" spans="1:5" s="293" customFormat="1" x14ac:dyDescent="0.3">
      <c r="A4390" s="338" t="s">
        <v>16795</v>
      </c>
      <c r="B4390" s="339" t="s">
        <v>24444</v>
      </c>
      <c r="C4390" s="312"/>
      <c r="D4390" s="340"/>
      <c r="E4390" s="293">
        <f t="shared" si="17"/>
        <v>2</v>
      </c>
    </row>
    <row r="4391" spans="1:5" s="293" customFormat="1" x14ac:dyDescent="0.3">
      <c r="A4391" s="338" t="s">
        <v>16796</v>
      </c>
      <c r="B4391" s="339" t="s">
        <v>24445</v>
      </c>
      <c r="C4391" s="312"/>
      <c r="D4391" s="340"/>
      <c r="E4391" s="293">
        <f t="shared" si="17"/>
        <v>5</v>
      </c>
    </row>
    <row r="4392" spans="1:5" s="293" customFormat="1" x14ac:dyDescent="0.3">
      <c r="A4392" s="338" t="s">
        <v>16797</v>
      </c>
      <c r="B4392" s="339" t="s">
        <v>16798</v>
      </c>
      <c r="C4392" s="312" t="s">
        <v>8</v>
      </c>
      <c r="D4392" s="340">
        <v>113.05</v>
      </c>
      <c r="E4392" s="293">
        <f t="shared" si="17"/>
        <v>9</v>
      </c>
    </row>
    <row r="4393" spans="1:5" s="293" customFormat="1" x14ac:dyDescent="0.3">
      <c r="A4393" s="338" t="s">
        <v>16799</v>
      </c>
      <c r="B4393" s="339" t="s">
        <v>16800</v>
      </c>
      <c r="C4393" s="312" t="s">
        <v>8</v>
      </c>
      <c r="D4393" s="340">
        <v>66.06</v>
      </c>
      <c r="E4393" s="293">
        <f t="shared" si="17"/>
        <v>9</v>
      </c>
    </row>
    <row r="4394" spans="1:5" s="293" customFormat="1" x14ac:dyDescent="0.3">
      <c r="A4394" s="338" t="s">
        <v>16801</v>
      </c>
      <c r="B4394" s="339" t="s">
        <v>24446</v>
      </c>
      <c r="C4394" s="312"/>
      <c r="D4394" s="340"/>
      <c r="E4394" s="293">
        <f t="shared" si="17"/>
        <v>5</v>
      </c>
    </row>
    <row r="4395" spans="1:5" s="293" customFormat="1" ht="28.8" x14ac:dyDescent="0.3">
      <c r="A4395" s="338" t="s">
        <v>16802</v>
      </c>
      <c r="B4395" s="339" t="s">
        <v>16803</v>
      </c>
      <c r="C4395" s="312" t="s">
        <v>8</v>
      </c>
      <c r="D4395" s="340">
        <v>154.13</v>
      </c>
      <c r="E4395" s="293">
        <f t="shared" si="17"/>
        <v>9</v>
      </c>
    </row>
    <row r="4396" spans="1:5" s="293" customFormat="1" ht="28.8" x14ac:dyDescent="0.3">
      <c r="A4396" s="338" t="s">
        <v>16804</v>
      </c>
      <c r="B4396" s="339" t="s">
        <v>16805</v>
      </c>
      <c r="C4396" s="312" t="s">
        <v>8</v>
      </c>
      <c r="D4396" s="340">
        <v>244.19</v>
      </c>
      <c r="E4396" s="293">
        <f t="shared" si="17"/>
        <v>9</v>
      </c>
    </row>
    <row r="4397" spans="1:5" s="293" customFormat="1" ht="28.8" x14ac:dyDescent="0.3">
      <c r="A4397" s="338" t="s">
        <v>16806</v>
      </c>
      <c r="B4397" s="339" t="s">
        <v>16807</v>
      </c>
      <c r="C4397" s="312" t="s">
        <v>8</v>
      </c>
      <c r="D4397" s="340">
        <v>172.57</v>
      </c>
      <c r="E4397" s="293">
        <f t="shared" si="17"/>
        <v>9</v>
      </c>
    </row>
    <row r="4398" spans="1:5" s="293" customFormat="1" ht="28.8" x14ac:dyDescent="0.3">
      <c r="A4398" s="338" t="s">
        <v>16808</v>
      </c>
      <c r="B4398" s="339" t="s">
        <v>16809</v>
      </c>
      <c r="C4398" s="312" t="s">
        <v>8</v>
      </c>
      <c r="D4398" s="340">
        <v>271.38</v>
      </c>
      <c r="E4398" s="293">
        <f t="shared" si="17"/>
        <v>9</v>
      </c>
    </row>
    <row r="4399" spans="1:5" s="293" customFormat="1" ht="28.8" x14ac:dyDescent="0.3">
      <c r="A4399" s="338" t="s">
        <v>16810</v>
      </c>
      <c r="B4399" s="339" t="s">
        <v>16811</v>
      </c>
      <c r="C4399" s="312" t="s">
        <v>8</v>
      </c>
      <c r="D4399" s="340">
        <v>387.67</v>
      </c>
      <c r="E4399" s="293">
        <f t="shared" si="17"/>
        <v>9</v>
      </c>
    </row>
    <row r="4400" spans="1:5" s="293" customFormat="1" ht="28.8" x14ac:dyDescent="0.3">
      <c r="A4400" s="338" t="s">
        <v>16812</v>
      </c>
      <c r="B4400" s="339" t="s">
        <v>16813</v>
      </c>
      <c r="C4400" s="312" t="s">
        <v>8</v>
      </c>
      <c r="D4400" s="340">
        <v>252.29</v>
      </c>
      <c r="E4400" s="293">
        <f t="shared" si="17"/>
        <v>9</v>
      </c>
    </row>
    <row r="4401" spans="1:5" s="293" customFormat="1" ht="28.8" x14ac:dyDescent="0.3">
      <c r="A4401" s="338" t="s">
        <v>16814</v>
      </c>
      <c r="B4401" s="339" t="s">
        <v>16815</v>
      </c>
      <c r="C4401" s="312" t="s">
        <v>8</v>
      </c>
      <c r="D4401" s="340">
        <v>552.76</v>
      </c>
      <c r="E4401" s="293">
        <f t="shared" si="17"/>
        <v>9</v>
      </c>
    </row>
    <row r="4402" spans="1:5" s="293" customFormat="1" ht="28.8" x14ac:dyDescent="0.3">
      <c r="A4402" s="338" t="s">
        <v>16816</v>
      </c>
      <c r="B4402" s="339" t="s">
        <v>16817</v>
      </c>
      <c r="C4402" s="312" t="s">
        <v>8</v>
      </c>
      <c r="D4402" s="340">
        <v>438.02</v>
      </c>
      <c r="E4402" s="293">
        <f t="shared" si="17"/>
        <v>9</v>
      </c>
    </row>
    <row r="4403" spans="1:5" s="293" customFormat="1" ht="28.8" x14ac:dyDescent="0.3">
      <c r="A4403" s="338" t="s">
        <v>16818</v>
      </c>
      <c r="B4403" s="339" t="s">
        <v>16819</v>
      </c>
      <c r="C4403" s="312" t="s">
        <v>8</v>
      </c>
      <c r="D4403" s="340">
        <v>316.69</v>
      </c>
      <c r="E4403" s="293">
        <f t="shared" si="17"/>
        <v>9</v>
      </c>
    </row>
    <row r="4404" spans="1:5" s="293" customFormat="1" x14ac:dyDescent="0.3">
      <c r="A4404" s="338" t="s">
        <v>16820</v>
      </c>
      <c r="B4404" s="339" t="s">
        <v>24447</v>
      </c>
      <c r="C4404" s="312"/>
      <c r="D4404" s="340"/>
      <c r="E4404" s="293">
        <f t="shared" si="17"/>
        <v>5</v>
      </c>
    </row>
    <row r="4405" spans="1:5" s="293" customFormat="1" ht="28.8" x14ac:dyDescent="0.3">
      <c r="A4405" s="338" t="s">
        <v>16821</v>
      </c>
      <c r="B4405" s="339" t="s">
        <v>16822</v>
      </c>
      <c r="C4405" s="312" t="s">
        <v>8</v>
      </c>
      <c r="D4405" s="340">
        <v>1103.81</v>
      </c>
      <c r="E4405" s="293">
        <f t="shared" si="17"/>
        <v>9</v>
      </c>
    </row>
    <row r="4406" spans="1:5" s="293" customFormat="1" x14ac:dyDescent="0.3">
      <c r="A4406" s="338" t="s">
        <v>16823</v>
      </c>
      <c r="B4406" s="339" t="s">
        <v>16824</v>
      </c>
      <c r="C4406" s="312" t="s">
        <v>8</v>
      </c>
      <c r="D4406" s="340">
        <v>369.07</v>
      </c>
      <c r="E4406" s="293">
        <f t="shared" si="17"/>
        <v>9</v>
      </c>
    </row>
    <row r="4407" spans="1:5" s="293" customFormat="1" ht="28.8" x14ac:dyDescent="0.3">
      <c r="A4407" s="338" t="s">
        <v>16825</v>
      </c>
      <c r="B4407" s="339" t="s">
        <v>24448</v>
      </c>
      <c r="C4407" s="312" t="s">
        <v>8</v>
      </c>
      <c r="D4407" s="340">
        <v>671.1</v>
      </c>
      <c r="E4407" s="293">
        <f t="shared" si="17"/>
        <v>9</v>
      </c>
    </row>
    <row r="4408" spans="1:5" s="293" customFormat="1" ht="28.8" x14ac:dyDescent="0.3">
      <c r="A4408" s="338" t="s">
        <v>24449</v>
      </c>
      <c r="B4408" s="339" t="s">
        <v>24450</v>
      </c>
      <c r="C4408" s="312" t="s">
        <v>8</v>
      </c>
      <c r="D4408" s="340">
        <v>567.17999999999995</v>
      </c>
      <c r="E4408" s="293">
        <f t="shared" si="17"/>
        <v>9</v>
      </c>
    </row>
    <row r="4409" spans="1:5" s="293" customFormat="1" x14ac:dyDescent="0.3">
      <c r="A4409" s="338" t="s">
        <v>16826</v>
      </c>
      <c r="B4409" s="339" t="s">
        <v>24451</v>
      </c>
      <c r="C4409" s="312"/>
      <c r="D4409" s="340"/>
      <c r="E4409" s="293">
        <f t="shared" si="17"/>
        <v>5</v>
      </c>
    </row>
    <row r="4410" spans="1:5" s="293" customFormat="1" ht="28.8" x14ac:dyDescent="0.3">
      <c r="A4410" s="338" t="s">
        <v>16827</v>
      </c>
      <c r="B4410" s="339" t="s">
        <v>16828</v>
      </c>
      <c r="C4410" s="312" t="s">
        <v>8</v>
      </c>
      <c r="D4410" s="340">
        <v>138.24</v>
      </c>
      <c r="E4410" s="293">
        <f t="shared" si="17"/>
        <v>9</v>
      </c>
    </row>
    <row r="4411" spans="1:5" s="293" customFormat="1" ht="28.8" x14ac:dyDescent="0.3">
      <c r="A4411" s="338" t="s">
        <v>16829</v>
      </c>
      <c r="B4411" s="339" t="s">
        <v>16830</v>
      </c>
      <c r="C4411" s="312" t="s">
        <v>8</v>
      </c>
      <c r="D4411" s="340">
        <v>172.87</v>
      </c>
      <c r="E4411" s="293">
        <f t="shared" si="17"/>
        <v>9</v>
      </c>
    </row>
    <row r="4412" spans="1:5" s="293" customFormat="1" x14ac:dyDescent="0.3">
      <c r="A4412" s="338" t="s">
        <v>16831</v>
      </c>
      <c r="B4412" s="339" t="s">
        <v>24452</v>
      </c>
      <c r="C4412" s="312"/>
      <c r="D4412" s="340"/>
      <c r="E4412" s="293">
        <f t="shared" si="17"/>
        <v>5</v>
      </c>
    </row>
    <row r="4413" spans="1:5" s="293" customFormat="1" ht="28.8" x14ac:dyDescent="0.3">
      <c r="A4413" s="338" t="s">
        <v>16832</v>
      </c>
      <c r="B4413" s="339" t="s">
        <v>16833</v>
      </c>
      <c r="C4413" s="312" t="s">
        <v>8</v>
      </c>
      <c r="D4413" s="340">
        <v>242.25</v>
      </c>
      <c r="E4413" s="293">
        <f t="shared" si="17"/>
        <v>9</v>
      </c>
    </row>
    <row r="4414" spans="1:5" s="293" customFormat="1" ht="28.8" x14ac:dyDescent="0.3">
      <c r="A4414" s="338" t="s">
        <v>16834</v>
      </c>
      <c r="B4414" s="339" t="s">
        <v>16835</v>
      </c>
      <c r="C4414" s="312" t="s">
        <v>8</v>
      </c>
      <c r="D4414" s="340">
        <v>539.33000000000004</v>
      </c>
      <c r="E4414" s="293">
        <f t="shared" si="17"/>
        <v>9</v>
      </c>
    </row>
    <row r="4415" spans="1:5" s="293" customFormat="1" x14ac:dyDescent="0.3">
      <c r="A4415" s="338" t="s">
        <v>16836</v>
      </c>
      <c r="B4415" s="339" t="s">
        <v>24453</v>
      </c>
      <c r="C4415" s="312"/>
      <c r="D4415" s="340"/>
      <c r="E4415" s="293">
        <f t="shared" si="17"/>
        <v>5</v>
      </c>
    </row>
    <row r="4416" spans="1:5" s="293" customFormat="1" x14ac:dyDescent="0.3">
      <c r="A4416" s="338" t="s">
        <v>16837</v>
      </c>
      <c r="B4416" s="339" t="s">
        <v>16838</v>
      </c>
      <c r="C4416" s="312" t="s">
        <v>8</v>
      </c>
      <c r="D4416" s="340">
        <v>768.12</v>
      </c>
      <c r="E4416" s="293">
        <f t="shared" si="17"/>
        <v>9</v>
      </c>
    </row>
    <row r="4417" spans="1:5" s="293" customFormat="1" x14ac:dyDescent="0.3">
      <c r="A4417" s="338" t="s">
        <v>16839</v>
      </c>
      <c r="B4417" s="339" t="s">
        <v>24454</v>
      </c>
      <c r="C4417" s="312"/>
      <c r="D4417" s="340"/>
      <c r="E4417" s="293">
        <f t="shared" si="17"/>
        <v>5</v>
      </c>
    </row>
    <row r="4418" spans="1:5" s="293" customFormat="1" x14ac:dyDescent="0.3">
      <c r="A4418" s="338" t="s">
        <v>16840</v>
      </c>
      <c r="B4418" s="339" t="s">
        <v>16841</v>
      </c>
      <c r="C4418" s="312" t="s">
        <v>16</v>
      </c>
      <c r="D4418" s="340">
        <v>49.42</v>
      </c>
      <c r="E4418" s="293">
        <f t="shared" si="17"/>
        <v>9</v>
      </c>
    </row>
    <row r="4419" spans="1:5" s="293" customFormat="1" x14ac:dyDescent="0.3">
      <c r="A4419" s="338" t="s">
        <v>16842</v>
      </c>
      <c r="B4419" s="339" t="s">
        <v>16843</v>
      </c>
      <c r="C4419" s="312" t="s">
        <v>16</v>
      </c>
      <c r="D4419" s="340">
        <v>64.7</v>
      </c>
      <c r="E4419" s="293">
        <f t="shared" si="17"/>
        <v>9</v>
      </c>
    </row>
    <row r="4420" spans="1:5" s="293" customFormat="1" ht="28.8" x14ac:dyDescent="0.3">
      <c r="A4420" s="338" t="s">
        <v>16844</v>
      </c>
      <c r="B4420" s="339" t="s">
        <v>16845</v>
      </c>
      <c r="C4420" s="312" t="s">
        <v>16</v>
      </c>
      <c r="D4420" s="340">
        <v>36.82</v>
      </c>
      <c r="E4420" s="293">
        <f t="shared" si="17"/>
        <v>9</v>
      </c>
    </row>
    <row r="4421" spans="1:5" s="293" customFormat="1" ht="28.8" x14ac:dyDescent="0.3">
      <c r="A4421" s="338" t="s">
        <v>16846</v>
      </c>
      <c r="B4421" s="339" t="s">
        <v>16847</v>
      </c>
      <c r="C4421" s="312" t="s">
        <v>16</v>
      </c>
      <c r="D4421" s="340">
        <v>43.08</v>
      </c>
      <c r="E4421" s="293">
        <f t="shared" si="17"/>
        <v>9</v>
      </c>
    </row>
    <row r="4422" spans="1:5" s="293" customFormat="1" ht="28.8" x14ac:dyDescent="0.3">
      <c r="A4422" s="338" t="s">
        <v>16848</v>
      </c>
      <c r="B4422" s="339" t="s">
        <v>16849</v>
      </c>
      <c r="C4422" s="312" t="s">
        <v>16</v>
      </c>
      <c r="D4422" s="340">
        <v>52.5</v>
      </c>
      <c r="E4422" s="293">
        <f t="shared" si="17"/>
        <v>9</v>
      </c>
    </row>
    <row r="4423" spans="1:5" s="293" customFormat="1" x14ac:dyDescent="0.3">
      <c r="A4423" s="338" t="s">
        <v>16850</v>
      </c>
      <c r="B4423" s="339" t="s">
        <v>16851</v>
      </c>
      <c r="C4423" s="312" t="s">
        <v>16</v>
      </c>
      <c r="D4423" s="340">
        <v>23.56</v>
      </c>
      <c r="E4423" s="293">
        <f t="shared" si="17"/>
        <v>9</v>
      </c>
    </row>
    <row r="4424" spans="1:5" s="293" customFormat="1" x14ac:dyDescent="0.3">
      <c r="A4424" s="338" t="s">
        <v>16852</v>
      </c>
      <c r="B4424" s="339" t="s">
        <v>16853</v>
      </c>
      <c r="C4424" s="312" t="s">
        <v>16</v>
      </c>
      <c r="D4424" s="340">
        <v>8.68</v>
      </c>
      <c r="E4424" s="293">
        <f t="shared" si="17"/>
        <v>9</v>
      </c>
    </row>
    <row r="4425" spans="1:5" s="293" customFormat="1" ht="28.8" x14ac:dyDescent="0.3">
      <c r="A4425" s="338" t="s">
        <v>16854</v>
      </c>
      <c r="B4425" s="339" t="s">
        <v>16855</v>
      </c>
      <c r="C4425" s="312" t="s">
        <v>16</v>
      </c>
      <c r="D4425" s="340">
        <v>80.47</v>
      </c>
      <c r="E4425" s="293">
        <f t="shared" si="17"/>
        <v>9</v>
      </c>
    </row>
    <row r="4426" spans="1:5" s="293" customFormat="1" x14ac:dyDescent="0.3">
      <c r="A4426" s="338" t="s">
        <v>16856</v>
      </c>
      <c r="B4426" s="339" t="s">
        <v>24455</v>
      </c>
      <c r="C4426" s="312"/>
      <c r="D4426" s="340"/>
      <c r="E4426" s="293">
        <f t="shared" si="17"/>
        <v>5</v>
      </c>
    </row>
    <row r="4427" spans="1:5" s="293" customFormat="1" x14ac:dyDescent="0.3">
      <c r="A4427" s="338" t="s">
        <v>16857</v>
      </c>
      <c r="B4427" s="339" t="s">
        <v>16858</v>
      </c>
      <c r="C4427" s="312" t="s">
        <v>16</v>
      </c>
      <c r="D4427" s="340">
        <v>198.2</v>
      </c>
      <c r="E4427" s="293">
        <f t="shared" si="17"/>
        <v>9</v>
      </c>
    </row>
    <row r="4428" spans="1:5" s="293" customFormat="1" ht="28.8" x14ac:dyDescent="0.3">
      <c r="A4428" s="338" t="s">
        <v>16859</v>
      </c>
      <c r="B4428" s="339" t="s">
        <v>16860</v>
      </c>
      <c r="C4428" s="312" t="s">
        <v>16</v>
      </c>
      <c r="D4428" s="340">
        <v>52.01</v>
      </c>
      <c r="E4428" s="293">
        <f t="shared" si="17"/>
        <v>9</v>
      </c>
    </row>
    <row r="4429" spans="1:5" s="293" customFormat="1" x14ac:dyDescent="0.3">
      <c r="A4429" s="338" t="s">
        <v>16861</v>
      </c>
      <c r="B4429" s="339" t="s">
        <v>24456</v>
      </c>
      <c r="C4429" s="312"/>
      <c r="D4429" s="340"/>
      <c r="E4429" s="293">
        <f t="shared" si="17"/>
        <v>5</v>
      </c>
    </row>
    <row r="4430" spans="1:5" s="293" customFormat="1" x14ac:dyDescent="0.3">
      <c r="A4430" s="338" t="s">
        <v>16862</v>
      </c>
      <c r="B4430" s="339" t="s">
        <v>16863</v>
      </c>
      <c r="C4430" s="312" t="s">
        <v>8</v>
      </c>
      <c r="D4430" s="340">
        <v>19</v>
      </c>
      <c r="E4430" s="293">
        <f t="shared" si="17"/>
        <v>9</v>
      </c>
    </row>
    <row r="4431" spans="1:5" s="293" customFormat="1" x14ac:dyDescent="0.3">
      <c r="A4431" s="338" t="s">
        <v>16864</v>
      </c>
      <c r="B4431" s="339" t="s">
        <v>16865</v>
      </c>
      <c r="C4431" s="312" t="s">
        <v>8</v>
      </c>
      <c r="D4431" s="340">
        <v>31.08</v>
      </c>
      <c r="E4431" s="293">
        <f t="shared" si="17"/>
        <v>9</v>
      </c>
    </row>
    <row r="4432" spans="1:5" s="293" customFormat="1" ht="28.8" x14ac:dyDescent="0.3">
      <c r="A4432" s="338" t="s">
        <v>16866</v>
      </c>
      <c r="B4432" s="339" t="s">
        <v>16867</v>
      </c>
      <c r="C4432" s="312" t="s">
        <v>8</v>
      </c>
      <c r="D4432" s="340">
        <v>59.97</v>
      </c>
      <c r="E4432" s="293">
        <f t="shared" si="17"/>
        <v>9</v>
      </c>
    </row>
    <row r="4433" spans="1:5" s="293" customFormat="1" x14ac:dyDescent="0.3">
      <c r="A4433" s="338" t="s">
        <v>16868</v>
      </c>
      <c r="B4433" s="339" t="s">
        <v>11245</v>
      </c>
      <c r="C4433" s="312" t="s">
        <v>9</v>
      </c>
      <c r="D4433" s="340">
        <v>63.08</v>
      </c>
      <c r="E4433" s="293">
        <f t="shared" si="17"/>
        <v>9</v>
      </c>
    </row>
    <row r="4434" spans="1:5" s="293" customFormat="1" x14ac:dyDescent="0.3">
      <c r="A4434" s="338" t="s">
        <v>16869</v>
      </c>
      <c r="B4434" s="339" t="s">
        <v>16870</v>
      </c>
      <c r="C4434" s="312" t="s">
        <v>16</v>
      </c>
      <c r="D4434" s="340">
        <v>9.9700000000000006</v>
      </c>
      <c r="E4434" s="293">
        <f t="shared" si="17"/>
        <v>9</v>
      </c>
    </row>
    <row r="4435" spans="1:5" s="293" customFormat="1" x14ac:dyDescent="0.3">
      <c r="A4435" s="338" t="s">
        <v>16871</v>
      </c>
      <c r="B4435" s="339" t="s">
        <v>16872</v>
      </c>
      <c r="C4435" s="312" t="s">
        <v>16</v>
      </c>
      <c r="D4435" s="340">
        <v>26.02</v>
      </c>
      <c r="E4435" s="293">
        <f t="shared" si="17"/>
        <v>9</v>
      </c>
    </row>
    <row r="4436" spans="1:5" s="293" customFormat="1" x14ac:dyDescent="0.3">
      <c r="A4436" s="338" t="s">
        <v>16873</v>
      </c>
      <c r="B4436" s="339" t="s">
        <v>16874</v>
      </c>
      <c r="C4436" s="312" t="s">
        <v>16</v>
      </c>
      <c r="D4436" s="340">
        <v>25.36</v>
      </c>
      <c r="E4436" s="293">
        <f t="shared" ref="E4436:E4499" si="18">LEN(A4436)</f>
        <v>9</v>
      </c>
    </row>
    <row r="4437" spans="1:5" s="293" customFormat="1" x14ac:dyDescent="0.3">
      <c r="A4437" s="338" t="s">
        <v>16875</v>
      </c>
      <c r="B4437" s="339" t="s">
        <v>16876</v>
      </c>
      <c r="C4437" s="312" t="s">
        <v>9</v>
      </c>
      <c r="D4437" s="340">
        <v>61.17</v>
      </c>
      <c r="E4437" s="293">
        <f t="shared" si="18"/>
        <v>9</v>
      </c>
    </row>
    <row r="4438" spans="1:5" s="293" customFormat="1" x14ac:dyDescent="0.3">
      <c r="A4438" s="338" t="s">
        <v>16877</v>
      </c>
      <c r="B4438" s="339" t="s">
        <v>16878</v>
      </c>
      <c r="C4438" s="312" t="s">
        <v>16</v>
      </c>
      <c r="D4438" s="340">
        <v>14.62</v>
      </c>
      <c r="E4438" s="293">
        <f t="shared" si="18"/>
        <v>9</v>
      </c>
    </row>
    <row r="4439" spans="1:5" s="293" customFormat="1" x14ac:dyDescent="0.3">
      <c r="A4439" s="338" t="s">
        <v>16879</v>
      </c>
      <c r="B4439" s="339" t="s">
        <v>16880</v>
      </c>
      <c r="C4439" s="312" t="s">
        <v>16</v>
      </c>
      <c r="D4439" s="340">
        <v>47.65</v>
      </c>
      <c r="E4439" s="293">
        <f t="shared" si="18"/>
        <v>9</v>
      </c>
    </row>
    <row r="4440" spans="1:5" s="293" customFormat="1" x14ac:dyDescent="0.3">
      <c r="A4440" s="338" t="s">
        <v>16881</v>
      </c>
      <c r="B4440" s="339" t="s">
        <v>24457</v>
      </c>
      <c r="C4440" s="312"/>
      <c r="D4440" s="340"/>
      <c r="E4440" s="293">
        <f t="shared" si="18"/>
        <v>2</v>
      </c>
    </row>
    <row r="4441" spans="1:5" s="293" customFormat="1" x14ac:dyDescent="0.3">
      <c r="A4441" s="338" t="s">
        <v>16882</v>
      </c>
      <c r="B4441" s="339" t="s">
        <v>24458</v>
      </c>
      <c r="C4441" s="312"/>
      <c r="D4441" s="340"/>
      <c r="E4441" s="293">
        <f t="shared" si="18"/>
        <v>5</v>
      </c>
    </row>
    <row r="4442" spans="1:5" s="293" customFormat="1" x14ac:dyDescent="0.3">
      <c r="A4442" s="338" t="s">
        <v>16883</v>
      </c>
      <c r="B4442" s="339" t="s">
        <v>16884</v>
      </c>
      <c r="C4442" s="312" t="s">
        <v>8</v>
      </c>
      <c r="D4442" s="340">
        <v>81.58</v>
      </c>
      <c r="E4442" s="293">
        <f t="shared" si="18"/>
        <v>9</v>
      </c>
    </row>
    <row r="4443" spans="1:5" s="293" customFormat="1" x14ac:dyDescent="0.3">
      <c r="A4443" s="338" t="s">
        <v>16885</v>
      </c>
      <c r="B4443" s="339" t="s">
        <v>16886</v>
      </c>
      <c r="C4443" s="312" t="s">
        <v>8</v>
      </c>
      <c r="D4443" s="340">
        <v>124.24</v>
      </c>
      <c r="E4443" s="293">
        <f t="shared" si="18"/>
        <v>9</v>
      </c>
    </row>
    <row r="4444" spans="1:5" s="293" customFormat="1" x14ac:dyDescent="0.3">
      <c r="A4444" s="338" t="s">
        <v>16887</v>
      </c>
      <c r="B4444" s="339" t="s">
        <v>16888</v>
      </c>
      <c r="C4444" s="312" t="s">
        <v>8</v>
      </c>
      <c r="D4444" s="340">
        <v>141.53</v>
      </c>
      <c r="E4444" s="293">
        <f t="shared" si="18"/>
        <v>9</v>
      </c>
    </row>
    <row r="4445" spans="1:5" s="293" customFormat="1" x14ac:dyDescent="0.3">
      <c r="A4445" s="338" t="s">
        <v>16889</v>
      </c>
      <c r="B4445" s="339" t="s">
        <v>24459</v>
      </c>
      <c r="C4445" s="312" t="s">
        <v>16</v>
      </c>
      <c r="D4445" s="340">
        <v>36.22</v>
      </c>
      <c r="E4445" s="293">
        <f t="shared" si="18"/>
        <v>9</v>
      </c>
    </row>
    <row r="4446" spans="1:5" s="293" customFormat="1" ht="28.8" x14ac:dyDescent="0.3">
      <c r="A4446" s="338" t="s">
        <v>16890</v>
      </c>
      <c r="B4446" s="339" t="s">
        <v>16891</v>
      </c>
      <c r="C4446" s="312" t="s">
        <v>8</v>
      </c>
      <c r="D4446" s="340">
        <v>174.85</v>
      </c>
      <c r="E4446" s="293">
        <f t="shared" si="18"/>
        <v>9</v>
      </c>
    </row>
    <row r="4447" spans="1:5" s="293" customFormat="1" x14ac:dyDescent="0.3">
      <c r="A4447" s="338" t="s">
        <v>16892</v>
      </c>
      <c r="B4447" s="339" t="s">
        <v>16893</v>
      </c>
      <c r="C4447" s="312" t="s">
        <v>8</v>
      </c>
      <c r="D4447" s="340">
        <v>120.65</v>
      </c>
      <c r="E4447" s="293">
        <f t="shared" si="18"/>
        <v>9</v>
      </c>
    </row>
    <row r="4448" spans="1:5" s="293" customFormat="1" x14ac:dyDescent="0.3">
      <c r="A4448" s="338" t="s">
        <v>16894</v>
      </c>
      <c r="B4448" s="339" t="s">
        <v>24460</v>
      </c>
      <c r="C4448" s="312"/>
      <c r="D4448" s="340"/>
      <c r="E4448" s="293">
        <f t="shared" si="18"/>
        <v>5</v>
      </c>
    </row>
    <row r="4449" spans="1:5" s="293" customFormat="1" x14ac:dyDescent="0.3">
      <c r="A4449" s="338" t="s">
        <v>16895</v>
      </c>
      <c r="B4449" s="339" t="s">
        <v>16896</v>
      </c>
      <c r="C4449" s="312" t="s">
        <v>8</v>
      </c>
      <c r="D4449" s="340">
        <v>91.23</v>
      </c>
      <c r="E4449" s="293">
        <f t="shared" si="18"/>
        <v>9</v>
      </c>
    </row>
    <row r="4450" spans="1:5" s="293" customFormat="1" x14ac:dyDescent="0.3">
      <c r="A4450" s="338" t="s">
        <v>16897</v>
      </c>
      <c r="B4450" s="339" t="s">
        <v>24461</v>
      </c>
      <c r="C4450" s="312" t="s">
        <v>8</v>
      </c>
      <c r="D4450" s="340">
        <v>99.11</v>
      </c>
      <c r="E4450" s="293">
        <f t="shared" si="18"/>
        <v>9</v>
      </c>
    </row>
    <row r="4451" spans="1:5" s="293" customFormat="1" ht="28.8" x14ac:dyDescent="0.3">
      <c r="A4451" s="338" t="s">
        <v>16898</v>
      </c>
      <c r="B4451" s="339" t="s">
        <v>24462</v>
      </c>
      <c r="C4451" s="312" t="s">
        <v>8</v>
      </c>
      <c r="D4451" s="340">
        <v>130.54</v>
      </c>
      <c r="E4451" s="293">
        <f t="shared" si="18"/>
        <v>9</v>
      </c>
    </row>
    <row r="4452" spans="1:5" s="293" customFormat="1" x14ac:dyDescent="0.3">
      <c r="A4452" s="338" t="s">
        <v>16899</v>
      </c>
      <c r="B4452" s="339" t="s">
        <v>24463</v>
      </c>
      <c r="C4452" s="312"/>
      <c r="D4452" s="340"/>
      <c r="E4452" s="293">
        <f t="shared" si="18"/>
        <v>5</v>
      </c>
    </row>
    <row r="4453" spans="1:5" s="293" customFormat="1" x14ac:dyDescent="0.3">
      <c r="A4453" s="338" t="s">
        <v>16900</v>
      </c>
      <c r="B4453" s="339" t="s">
        <v>24464</v>
      </c>
      <c r="C4453" s="312" t="s">
        <v>8</v>
      </c>
      <c r="D4453" s="340">
        <v>82.31</v>
      </c>
      <c r="E4453" s="293">
        <f t="shared" si="18"/>
        <v>9</v>
      </c>
    </row>
    <row r="4454" spans="1:5" s="293" customFormat="1" x14ac:dyDescent="0.3">
      <c r="A4454" s="338" t="s">
        <v>16901</v>
      </c>
      <c r="B4454" s="339" t="s">
        <v>24465</v>
      </c>
      <c r="C4454" s="312" t="s">
        <v>8</v>
      </c>
      <c r="D4454" s="340">
        <v>176.84</v>
      </c>
      <c r="E4454" s="293">
        <f t="shared" si="18"/>
        <v>9</v>
      </c>
    </row>
    <row r="4455" spans="1:5" s="293" customFormat="1" x14ac:dyDescent="0.3">
      <c r="A4455" s="338" t="s">
        <v>16902</v>
      </c>
      <c r="B4455" s="339" t="s">
        <v>16903</v>
      </c>
      <c r="C4455" s="312" t="s">
        <v>8</v>
      </c>
      <c r="D4455" s="340">
        <v>119.68</v>
      </c>
      <c r="E4455" s="293">
        <f t="shared" si="18"/>
        <v>9</v>
      </c>
    </row>
    <row r="4456" spans="1:5" s="293" customFormat="1" x14ac:dyDescent="0.3">
      <c r="A4456" s="338" t="s">
        <v>16904</v>
      </c>
      <c r="B4456" s="339" t="s">
        <v>24466</v>
      </c>
      <c r="C4456" s="312" t="s">
        <v>8</v>
      </c>
      <c r="D4456" s="340">
        <v>155.04</v>
      </c>
      <c r="E4456" s="293">
        <f t="shared" si="18"/>
        <v>9</v>
      </c>
    </row>
    <row r="4457" spans="1:5" s="293" customFormat="1" x14ac:dyDescent="0.3">
      <c r="A4457" s="338" t="s">
        <v>16905</v>
      </c>
      <c r="B4457" s="339" t="s">
        <v>16906</v>
      </c>
      <c r="C4457" s="312" t="s">
        <v>8</v>
      </c>
      <c r="D4457" s="340">
        <v>93.4</v>
      </c>
      <c r="E4457" s="293">
        <f t="shared" si="18"/>
        <v>9</v>
      </c>
    </row>
    <row r="4458" spans="1:5" s="293" customFormat="1" ht="28.8" x14ac:dyDescent="0.3">
      <c r="A4458" s="338" t="s">
        <v>16907</v>
      </c>
      <c r="B4458" s="339" t="s">
        <v>24467</v>
      </c>
      <c r="C4458" s="312" t="s">
        <v>8</v>
      </c>
      <c r="D4458" s="340">
        <v>321.89999999999998</v>
      </c>
      <c r="E4458" s="293">
        <f t="shared" si="18"/>
        <v>9</v>
      </c>
    </row>
    <row r="4459" spans="1:5" s="293" customFormat="1" ht="28.8" x14ac:dyDescent="0.3">
      <c r="A4459" s="338" t="s">
        <v>16908</v>
      </c>
      <c r="B4459" s="339" t="s">
        <v>24468</v>
      </c>
      <c r="C4459" s="312" t="s">
        <v>8</v>
      </c>
      <c r="D4459" s="340">
        <v>193.06</v>
      </c>
      <c r="E4459" s="293">
        <f t="shared" si="18"/>
        <v>9</v>
      </c>
    </row>
    <row r="4460" spans="1:5" s="293" customFormat="1" x14ac:dyDescent="0.3">
      <c r="A4460" s="338" t="s">
        <v>24469</v>
      </c>
      <c r="B4460" s="339" t="s">
        <v>24470</v>
      </c>
      <c r="C4460" s="312" t="s">
        <v>8</v>
      </c>
      <c r="D4460" s="340">
        <v>301.32</v>
      </c>
      <c r="E4460" s="293">
        <f t="shared" si="18"/>
        <v>9</v>
      </c>
    </row>
    <row r="4461" spans="1:5" s="293" customFormat="1" x14ac:dyDescent="0.3">
      <c r="A4461" s="338" t="s">
        <v>16909</v>
      </c>
      <c r="B4461" s="339" t="s">
        <v>24471</v>
      </c>
      <c r="C4461" s="312"/>
      <c r="D4461" s="340"/>
      <c r="E4461" s="293">
        <f t="shared" si="18"/>
        <v>5</v>
      </c>
    </row>
    <row r="4462" spans="1:5" s="293" customFormat="1" x14ac:dyDescent="0.3">
      <c r="A4462" s="338" t="s">
        <v>16910</v>
      </c>
      <c r="B4462" s="339" t="s">
        <v>16911</v>
      </c>
      <c r="C4462" s="312" t="s">
        <v>8</v>
      </c>
      <c r="D4462" s="340">
        <v>802.71</v>
      </c>
      <c r="E4462" s="293">
        <f t="shared" si="18"/>
        <v>9</v>
      </c>
    </row>
    <row r="4463" spans="1:5" s="293" customFormat="1" ht="28.8" x14ac:dyDescent="0.3">
      <c r="A4463" s="338" t="s">
        <v>24472</v>
      </c>
      <c r="B4463" s="339" t="s">
        <v>24473</v>
      </c>
      <c r="C4463" s="312" t="s">
        <v>8</v>
      </c>
      <c r="D4463" s="340">
        <v>389.28</v>
      </c>
      <c r="E4463" s="293">
        <f t="shared" si="18"/>
        <v>9</v>
      </c>
    </row>
    <row r="4464" spans="1:5" s="293" customFormat="1" x14ac:dyDescent="0.3">
      <c r="A4464" s="338" t="s">
        <v>16912</v>
      </c>
      <c r="B4464" s="339" t="s">
        <v>24474</v>
      </c>
      <c r="C4464" s="312"/>
      <c r="D4464" s="340"/>
      <c r="E4464" s="293">
        <f t="shared" si="18"/>
        <v>5</v>
      </c>
    </row>
    <row r="4465" spans="1:5" s="293" customFormat="1" x14ac:dyDescent="0.3">
      <c r="A4465" s="338" t="s">
        <v>16913</v>
      </c>
      <c r="B4465" s="339" t="s">
        <v>16914</v>
      </c>
      <c r="C4465" s="312" t="s">
        <v>8</v>
      </c>
      <c r="D4465" s="340">
        <v>401.39</v>
      </c>
      <c r="E4465" s="293">
        <f t="shared" si="18"/>
        <v>9</v>
      </c>
    </row>
    <row r="4466" spans="1:5" s="293" customFormat="1" ht="28.8" x14ac:dyDescent="0.3">
      <c r="A4466" s="338" t="s">
        <v>16915</v>
      </c>
      <c r="B4466" s="339" t="s">
        <v>24475</v>
      </c>
      <c r="C4466" s="312" t="s">
        <v>8</v>
      </c>
      <c r="D4466" s="340">
        <v>1070.03</v>
      </c>
      <c r="E4466" s="293">
        <f t="shared" si="18"/>
        <v>9</v>
      </c>
    </row>
    <row r="4467" spans="1:5" s="293" customFormat="1" ht="28.8" x14ac:dyDescent="0.3">
      <c r="A4467" s="338" t="s">
        <v>16916</v>
      </c>
      <c r="B4467" s="339" t="s">
        <v>16917</v>
      </c>
      <c r="C4467" s="312" t="s">
        <v>8</v>
      </c>
      <c r="D4467" s="340">
        <v>663.38</v>
      </c>
      <c r="E4467" s="293">
        <f t="shared" si="18"/>
        <v>9</v>
      </c>
    </row>
    <row r="4468" spans="1:5" s="293" customFormat="1" ht="28.8" x14ac:dyDescent="0.3">
      <c r="A4468" s="338" t="s">
        <v>16918</v>
      </c>
      <c r="B4468" s="339" t="s">
        <v>16919</v>
      </c>
      <c r="C4468" s="312" t="s">
        <v>8</v>
      </c>
      <c r="D4468" s="340">
        <v>948.18</v>
      </c>
      <c r="E4468" s="293">
        <f t="shared" si="18"/>
        <v>9</v>
      </c>
    </row>
    <row r="4469" spans="1:5" s="293" customFormat="1" x14ac:dyDescent="0.3">
      <c r="A4469" s="338" t="s">
        <v>16920</v>
      </c>
      <c r="B4469" s="339" t="s">
        <v>24476</v>
      </c>
      <c r="C4469" s="312"/>
      <c r="D4469" s="340"/>
      <c r="E4469" s="293">
        <f t="shared" si="18"/>
        <v>5</v>
      </c>
    </row>
    <row r="4470" spans="1:5" s="293" customFormat="1" x14ac:dyDescent="0.3">
      <c r="A4470" s="338" t="s">
        <v>16921</v>
      </c>
      <c r="B4470" s="339" t="s">
        <v>16922</v>
      </c>
      <c r="C4470" s="312" t="s">
        <v>8</v>
      </c>
      <c r="D4470" s="340">
        <v>58.07</v>
      </c>
      <c r="E4470" s="293">
        <f t="shared" si="18"/>
        <v>9</v>
      </c>
    </row>
    <row r="4471" spans="1:5" s="293" customFormat="1" x14ac:dyDescent="0.3">
      <c r="A4471" s="338" t="s">
        <v>16923</v>
      </c>
      <c r="B4471" s="339" t="s">
        <v>16924</v>
      </c>
      <c r="C4471" s="312" t="s">
        <v>8</v>
      </c>
      <c r="D4471" s="340">
        <v>12.8</v>
      </c>
      <c r="E4471" s="293">
        <f t="shared" si="18"/>
        <v>9</v>
      </c>
    </row>
    <row r="4472" spans="1:5" s="293" customFormat="1" x14ac:dyDescent="0.3">
      <c r="A4472" s="338" t="s">
        <v>16925</v>
      </c>
      <c r="B4472" s="339" t="s">
        <v>16926</v>
      </c>
      <c r="C4472" s="312" t="s">
        <v>8</v>
      </c>
      <c r="D4472" s="340">
        <v>5.87</v>
      </c>
      <c r="E4472" s="293">
        <f t="shared" si="18"/>
        <v>9</v>
      </c>
    </row>
    <row r="4473" spans="1:5" s="293" customFormat="1" x14ac:dyDescent="0.3">
      <c r="A4473" s="338" t="s">
        <v>16927</v>
      </c>
      <c r="B4473" s="339" t="s">
        <v>24477</v>
      </c>
      <c r="C4473" s="312" t="s">
        <v>16</v>
      </c>
      <c r="D4473" s="340">
        <v>19.829999999999998</v>
      </c>
      <c r="E4473" s="293">
        <f t="shared" si="18"/>
        <v>9</v>
      </c>
    </row>
    <row r="4474" spans="1:5" s="293" customFormat="1" x14ac:dyDescent="0.3">
      <c r="A4474" s="338" t="s">
        <v>16928</v>
      </c>
      <c r="B4474" s="339" t="s">
        <v>12746</v>
      </c>
      <c r="C4474" s="312" t="s">
        <v>9</v>
      </c>
      <c r="D4474" s="340">
        <v>20.79</v>
      </c>
      <c r="E4474" s="293">
        <f t="shared" si="18"/>
        <v>9</v>
      </c>
    </row>
    <row r="4475" spans="1:5" s="293" customFormat="1" x14ac:dyDescent="0.3">
      <c r="A4475" s="338" t="s">
        <v>16929</v>
      </c>
      <c r="B4475" s="339" t="s">
        <v>24478</v>
      </c>
      <c r="C4475" s="312"/>
      <c r="D4475" s="340"/>
      <c r="E4475" s="293">
        <f t="shared" si="18"/>
        <v>2</v>
      </c>
    </row>
    <row r="4476" spans="1:5" s="293" customFormat="1" x14ac:dyDescent="0.3">
      <c r="A4476" s="338" t="s">
        <v>16930</v>
      </c>
      <c r="B4476" s="339" t="s">
        <v>24479</v>
      </c>
      <c r="C4476" s="312"/>
      <c r="D4476" s="340"/>
      <c r="E4476" s="293">
        <f t="shared" si="18"/>
        <v>5</v>
      </c>
    </row>
    <row r="4477" spans="1:5" s="293" customFormat="1" x14ac:dyDescent="0.3">
      <c r="A4477" s="338" t="s">
        <v>16931</v>
      </c>
      <c r="B4477" s="339" t="s">
        <v>16932</v>
      </c>
      <c r="C4477" s="312" t="s">
        <v>8</v>
      </c>
      <c r="D4477" s="340">
        <v>1014.91</v>
      </c>
      <c r="E4477" s="293">
        <f t="shared" si="18"/>
        <v>9</v>
      </c>
    </row>
    <row r="4478" spans="1:5" s="293" customFormat="1" x14ac:dyDescent="0.3">
      <c r="A4478" s="338" t="s">
        <v>16933</v>
      </c>
      <c r="B4478" s="339" t="s">
        <v>16934</v>
      </c>
      <c r="C4478" s="312" t="s">
        <v>8</v>
      </c>
      <c r="D4478" s="340">
        <v>830.85</v>
      </c>
      <c r="E4478" s="293">
        <f t="shared" si="18"/>
        <v>9</v>
      </c>
    </row>
    <row r="4479" spans="1:5" s="293" customFormat="1" x14ac:dyDescent="0.3">
      <c r="A4479" s="338" t="s">
        <v>16935</v>
      </c>
      <c r="B4479" s="339" t="s">
        <v>24480</v>
      </c>
      <c r="C4479" s="312"/>
      <c r="D4479" s="340"/>
      <c r="E4479" s="293">
        <f t="shared" si="18"/>
        <v>5</v>
      </c>
    </row>
    <row r="4480" spans="1:5" s="293" customFormat="1" x14ac:dyDescent="0.3">
      <c r="A4480" s="338" t="s">
        <v>16936</v>
      </c>
      <c r="B4480" s="339" t="s">
        <v>16937</v>
      </c>
      <c r="C4480" s="312" t="s">
        <v>8</v>
      </c>
      <c r="D4480" s="340">
        <v>733.17</v>
      </c>
      <c r="E4480" s="293">
        <f t="shared" si="18"/>
        <v>9</v>
      </c>
    </row>
    <row r="4481" spans="1:5" s="293" customFormat="1" x14ac:dyDescent="0.3">
      <c r="A4481" s="338" t="s">
        <v>16938</v>
      </c>
      <c r="B4481" s="339" t="s">
        <v>16939</v>
      </c>
      <c r="C4481" s="312" t="s">
        <v>9</v>
      </c>
      <c r="D4481" s="340">
        <v>1262.2</v>
      </c>
      <c r="E4481" s="293">
        <f t="shared" si="18"/>
        <v>9</v>
      </c>
    </row>
    <row r="4482" spans="1:5" s="293" customFormat="1" x14ac:dyDescent="0.3">
      <c r="A4482" s="338" t="s">
        <v>16940</v>
      </c>
      <c r="B4482" s="339" t="s">
        <v>16941</v>
      </c>
      <c r="C4482" s="312" t="s">
        <v>9</v>
      </c>
      <c r="D4482" s="340">
        <v>1346.21</v>
      </c>
      <c r="E4482" s="293">
        <f t="shared" si="18"/>
        <v>9</v>
      </c>
    </row>
    <row r="4483" spans="1:5" s="293" customFormat="1" x14ac:dyDescent="0.3">
      <c r="A4483" s="338" t="s">
        <v>16942</v>
      </c>
      <c r="B4483" s="339" t="s">
        <v>16943</v>
      </c>
      <c r="C4483" s="312" t="s">
        <v>9</v>
      </c>
      <c r="D4483" s="340">
        <v>1419.35</v>
      </c>
      <c r="E4483" s="293">
        <f t="shared" si="18"/>
        <v>9</v>
      </c>
    </row>
    <row r="4484" spans="1:5" s="293" customFormat="1" x14ac:dyDescent="0.3">
      <c r="A4484" s="338" t="s">
        <v>16944</v>
      </c>
      <c r="B4484" s="339" t="s">
        <v>16945</v>
      </c>
      <c r="C4484" s="312" t="s">
        <v>9</v>
      </c>
      <c r="D4484" s="340">
        <v>2145.2800000000002</v>
      </c>
      <c r="E4484" s="293">
        <f t="shared" si="18"/>
        <v>9</v>
      </c>
    </row>
    <row r="4485" spans="1:5" s="293" customFormat="1" x14ac:dyDescent="0.3">
      <c r="A4485" s="338" t="s">
        <v>16946</v>
      </c>
      <c r="B4485" s="339" t="s">
        <v>24481</v>
      </c>
      <c r="C4485" s="312"/>
      <c r="D4485" s="340"/>
      <c r="E4485" s="293">
        <f t="shared" si="18"/>
        <v>5</v>
      </c>
    </row>
    <row r="4486" spans="1:5" s="293" customFormat="1" ht="28.8" x14ac:dyDescent="0.3">
      <c r="A4486" s="338" t="s">
        <v>16947</v>
      </c>
      <c r="B4486" s="339" t="s">
        <v>16948</v>
      </c>
      <c r="C4486" s="312" t="s">
        <v>9</v>
      </c>
      <c r="D4486" s="340">
        <v>1317.3</v>
      </c>
      <c r="E4486" s="293">
        <f t="shared" si="18"/>
        <v>9</v>
      </c>
    </row>
    <row r="4487" spans="1:5" s="293" customFormat="1" ht="28.8" x14ac:dyDescent="0.3">
      <c r="A4487" s="338" t="s">
        <v>16949</v>
      </c>
      <c r="B4487" s="339" t="s">
        <v>16950</v>
      </c>
      <c r="C4487" s="312" t="s">
        <v>9</v>
      </c>
      <c r="D4487" s="340">
        <v>1133.8399999999999</v>
      </c>
      <c r="E4487" s="293">
        <f t="shared" si="18"/>
        <v>9</v>
      </c>
    </row>
    <row r="4488" spans="1:5" s="293" customFormat="1" ht="28.8" x14ac:dyDescent="0.3">
      <c r="A4488" s="338" t="s">
        <v>16951</v>
      </c>
      <c r="B4488" s="339" t="s">
        <v>16952</v>
      </c>
      <c r="C4488" s="312" t="s">
        <v>9</v>
      </c>
      <c r="D4488" s="340">
        <v>1363.06</v>
      </c>
      <c r="E4488" s="293">
        <f t="shared" si="18"/>
        <v>9</v>
      </c>
    </row>
    <row r="4489" spans="1:5" s="293" customFormat="1" ht="28.8" x14ac:dyDescent="0.3">
      <c r="A4489" s="338" t="s">
        <v>16953</v>
      </c>
      <c r="B4489" s="339" t="s">
        <v>16954</v>
      </c>
      <c r="C4489" s="312" t="s">
        <v>9</v>
      </c>
      <c r="D4489" s="340">
        <v>1464.4</v>
      </c>
      <c r="E4489" s="293">
        <f t="shared" si="18"/>
        <v>9</v>
      </c>
    </row>
    <row r="4490" spans="1:5" s="293" customFormat="1" ht="28.8" x14ac:dyDescent="0.3">
      <c r="A4490" s="338" t="s">
        <v>16955</v>
      </c>
      <c r="B4490" s="339" t="s">
        <v>16956</v>
      </c>
      <c r="C4490" s="312" t="s">
        <v>9</v>
      </c>
      <c r="D4490" s="340">
        <v>1479.7</v>
      </c>
      <c r="E4490" s="293">
        <f t="shared" si="18"/>
        <v>9</v>
      </c>
    </row>
    <row r="4491" spans="1:5" s="293" customFormat="1" ht="28.8" x14ac:dyDescent="0.3">
      <c r="A4491" s="338" t="s">
        <v>16957</v>
      </c>
      <c r="B4491" s="339" t="s">
        <v>16958</v>
      </c>
      <c r="C4491" s="312" t="s">
        <v>9</v>
      </c>
      <c r="D4491" s="340">
        <v>2346.4</v>
      </c>
      <c r="E4491" s="293">
        <f t="shared" si="18"/>
        <v>9</v>
      </c>
    </row>
    <row r="4492" spans="1:5" s="293" customFormat="1" ht="28.8" x14ac:dyDescent="0.3">
      <c r="A4492" s="338" t="s">
        <v>16959</v>
      </c>
      <c r="B4492" s="339" t="s">
        <v>16960</v>
      </c>
      <c r="C4492" s="312" t="s">
        <v>9</v>
      </c>
      <c r="D4492" s="340">
        <v>2502.14</v>
      </c>
      <c r="E4492" s="293">
        <f t="shared" si="18"/>
        <v>9</v>
      </c>
    </row>
    <row r="4493" spans="1:5" s="293" customFormat="1" ht="28.8" x14ac:dyDescent="0.3">
      <c r="A4493" s="338" t="s">
        <v>16961</v>
      </c>
      <c r="B4493" s="339" t="s">
        <v>16962</v>
      </c>
      <c r="C4493" s="312" t="s">
        <v>9</v>
      </c>
      <c r="D4493" s="340">
        <v>4434.51</v>
      </c>
      <c r="E4493" s="293">
        <f t="shared" si="18"/>
        <v>9</v>
      </c>
    </row>
    <row r="4494" spans="1:5" s="293" customFormat="1" ht="28.8" x14ac:dyDescent="0.3">
      <c r="A4494" s="338" t="s">
        <v>16963</v>
      </c>
      <c r="B4494" s="339" t="s">
        <v>16964</v>
      </c>
      <c r="C4494" s="312" t="s">
        <v>9</v>
      </c>
      <c r="D4494" s="340">
        <v>1054.44</v>
      </c>
      <c r="E4494" s="293">
        <f t="shared" si="18"/>
        <v>9</v>
      </c>
    </row>
    <row r="4495" spans="1:5" s="293" customFormat="1" ht="28.8" x14ac:dyDescent="0.3">
      <c r="A4495" s="338" t="s">
        <v>16965</v>
      </c>
      <c r="B4495" s="339" t="s">
        <v>16966</v>
      </c>
      <c r="C4495" s="312" t="s">
        <v>9</v>
      </c>
      <c r="D4495" s="340">
        <v>2319.31</v>
      </c>
      <c r="E4495" s="293">
        <f t="shared" si="18"/>
        <v>9</v>
      </c>
    </row>
    <row r="4496" spans="1:5" s="293" customFormat="1" ht="28.8" x14ac:dyDescent="0.3">
      <c r="A4496" s="338" t="s">
        <v>16967</v>
      </c>
      <c r="B4496" s="339" t="s">
        <v>16968</v>
      </c>
      <c r="C4496" s="312" t="s">
        <v>9</v>
      </c>
      <c r="D4496" s="340">
        <v>2406.87</v>
      </c>
      <c r="E4496" s="293">
        <f t="shared" si="18"/>
        <v>9</v>
      </c>
    </row>
    <row r="4497" spans="1:5" s="293" customFormat="1" ht="28.8" x14ac:dyDescent="0.3">
      <c r="A4497" s="338" t="s">
        <v>16969</v>
      </c>
      <c r="B4497" s="339" t="s">
        <v>16970</v>
      </c>
      <c r="C4497" s="312" t="s">
        <v>9</v>
      </c>
      <c r="D4497" s="340">
        <v>2560.96</v>
      </c>
      <c r="E4497" s="293">
        <f t="shared" si="18"/>
        <v>9</v>
      </c>
    </row>
    <row r="4498" spans="1:5" s="293" customFormat="1" ht="28.8" x14ac:dyDescent="0.3">
      <c r="A4498" s="338" t="s">
        <v>16971</v>
      </c>
      <c r="B4498" s="339" t="s">
        <v>16972</v>
      </c>
      <c r="C4498" s="312" t="s">
        <v>9</v>
      </c>
      <c r="D4498" s="340">
        <v>2576.2600000000002</v>
      </c>
      <c r="E4498" s="293">
        <f t="shared" si="18"/>
        <v>9</v>
      </c>
    </row>
    <row r="4499" spans="1:5" s="293" customFormat="1" ht="28.8" x14ac:dyDescent="0.3">
      <c r="A4499" s="338" t="s">
        <v>16973</v>
      </c>
      <c r="B4499" s="339" t="s">
        <v>16974</v>
      </c>
      <c r="C4499" s="312" t="s">
        <v>9</v>
      </c>
      <c r="D4499" s="340">
        <v>3421.02</v>
      </c>
      <c r="E4499" s="293">
        <f t="shared" si="18"/>
        <v>9</v>
      </c>
    </row>
    <row r="4500" spans="1:5" s="293" customFormat="1" x14ac:dyDescent="0.3">
      <c r="A4500" s="338" t="s">
        <v>16975</v>
      </c>
      <c r="B4500" s="339" t="s">
        <v>24482</v>
      </c>
      <c r="C4500" s="312"/>
      <c r="D4500" s="340"/>
      <c r="E4500" s="293">
        <f t="shared" ref="E4500:E4563" si="19">LEN(A4500)</f>
        <v>5</v>
      </c>
    </row>
    <row r="4501" spans="1:5" s="293" customFormat="1" x14ac:dyDescent="0.3">
      <c r="A4501" s="338" t="s">
        <v>16976</v>
      </c>
      <c r="B4501" s="339" t="s">
        <v>16977</v>
      </c>
      <c r="C4501" s="312" t="s">
        <v>8</v>
      </c>
      <c r="D4501" s="340">
        <v>141.69999999999999</v>
      </c>
      <c r="E4501" s="293">
        <f t="shared" si="19"/>
        <v>9</v>
      </c>
    </row>
    <row r="4502" spans="1:5" s="293" customFormat="1" x14ac:dyDescent="0.3">
      <c r="A4502" s="338" t="s">
        <v>16978</v>
      </c>
      <c r="B4502" s="339" t="s">
        <v>16979</v>
      </c>
      <c r="C4502" s="312" t="s">
        <v>16</v>
      </c>
      <c r="D4502" s="340">
        <v>16.399999999999999</v>
      </c>
      <c r="E4502" s="293">
        <f t="shared" si="19"/>
        <v>9</v>
      </c>
    </row>
    <row r="4503" spans="1:5" s="293" customFormat="1" ht="28.8" x14ac:dyDescent="0.3">
      <c r="A4503" s="338" t="s">
        <v>16980</v>
      </c>
      <c r="B4503" s="339" t="s">
        <v>16981</v>
      </c>
      <c r="C4503" s="312" t="s">
        <v>16</v>
      </c>
      <c r="D4503" s="340">
        <v>174.09</v>
      </c>
      <c r="E4503" s="293">
        <f t="shared" si="19"/>
        <v>9</v>
      </c>
    </row>
    <row r="4504" spans="1:5" s="293" customFormat="1" ht="28.8" x14ac:dyDescent="0.3">
      <c r="A4504" s="338" t="s">
        <v>16982</v>
      </c>
      <c r="B4504" s="339" t="s">
        <v>16983</v>
      </c>
      <c r="C4504" s="312" t="s">
        <v>8</v>
      </c>
      <c r="D4504" s="340">
        <v>2234.75</v>
      </c>
      <c r="E4504" s="293">
        <f t="shared" si="19"/>
        <v>9</v>
      </c>
    </row>
    <row r="4505" spans="1:5" s="293" customFormat="1" ht="28.8" x14ac:dyDescent="0.3">
      <c r="A4505" s="338" t="s">
        <v>16984</v>
      </c>
      <c r="B4505" s="339" t="s">
        <v>16985</v>
      </c>
      <c r="C4505" s="312" t="s">
        <v>8</v>
      </c>
      <c r="D4505" s="340">
        <v>813.34</v>
      </c>
      <c r="E4505" s="293">
        <f t="shared" si="19"/>
        <v>9</v>
      </c>
    </row>
    <row r="4506" spans="1:5" s="293" customFormat="1" ht="28.8" x14ac:dyDescent="0.3">
      <c r="A4506" s="338" t="s">
        <v>16986</v>
      </c>
      <c r="B4506" s="339" t="s">
        <v>16987</v>
      </c>
      <c r="C4506" s="312" t="s">
        <v>8</v>
      </c>
      <c r="D4506" s="340">
        <v>654.94000000000005</v>
      </c>
      <c r="E4506" s="293">
        <f t="shared" si="19"/>
        <v>9</v>
      </c>
    </row>
    <row r="4507" spans="1:5" s="293" customFormat="1" ht="28.8" x14ac:dyDescent="0.3">
      <c r="A4507" s="338" t="s">
        <v>16988</v>
      </c>
      <c r="B4507" s="339" t="s">
        <v>16989</v>
      </c>
      <c r="C4507" s="312" t="s">
        <v>8</v>
      </c>
      <c r="D4507" s="340">
        <v>1861.09</v>
      </c>
      <c r="E4507" s="293">
        <f t="shared" si="19"/>
        <v>9</v>
      </c>
    </row>
    <row r="4508" spans="1:5" s="293" customFormat="1" x14ac:dyDescent="0.3">
      <c r="A4508" s="338" t="s">
        <v>16990</v>
      </c>
      <c r="B4508" s="339" t="s">
        <v>16991</v>
      </c>
      <c r="C4508" s="312" t="s">
        <v>8</v>
      </c>
      <c r="D4508" s="340">
        <v>228.77</v>
      </c>
      <c r="E4508" s="293">
        <f t="shared" si="19"/>
        <v>9</v>
      </c>
    </row>
    <row r="4509" spans="1:5" s="293" customFormat="1" x14ac:dyDescent="0.3">
      <c r="A4509" s="338" t="s">
        <v>16992</v>
      </c>
      <c r="B4509" s="339" t="s">
        <v>16993</v>
      </c>
      <c r="C4509" s="312" t="s">
        <v>23231</v>
      </c>
      <c r="D4509" s="340">
        <v>1269.05</v>
      </c>
      <c r="E4509" s="293">
        <f t="shared" si="19"/>
        <v>9</v>
      </c>
    </row>
    <row r="4510" spans="1:5" s="293" customFormat="1" x14ac:dyDescent="0.3">
      <c r="A4510" s="338" t="s">
        <v>16994</v>
      </c>
      <c r="B4510" s="339" t="s">
        <v>16995</v>
      </c>
      <c r="C4510" s="312" t="s">
        <v>8</v>
      </c>
      <c r="D4510" s="340">
        <v>257.61</v>
      </c>
      <c r="E4510" s="293">
        <f t="shared" si="19"/>
        <v>9</v>
      </c>
    </row>
    <row r="4511" spans="1:5" s="293" customFormat="1" ht="28.8" x14ac:dyDescent="0.3">
      <c r="A4511" s="338" t="s">
        <v>16996</v>
      </c>
      <c r="B4511" s="339" t="s">
        <v>16997</v>
      </c>
      <c r="C4511" s="312" t="s">
        <v>8</v>
      </c>
      <c r="D4511" s="340">
        <v>2126.9299999999998</v>
      </c>
      <c r="E4511" s="293">
        <f t="shared" si="19"/>
        <v>9</v>
      </c>
    </row>
    <row r="4512" spans="1:5" s="293" customFormat="1" ht="28.8" x14ac:dyDescent="0.3">
      <c r="A4512" s="338" t="s">
        <v>16998</v>
      </c>
      <c r="B4512" s="339" t="s">
        <v>16999</v>
      </c>
      <c r="C4512" s="312" t="s">
        <v>8</v>
      </c>
      <c r="D4512" s="340">
        <v>1762.35</v>
      </c>
      <c r="E4512" s="293">
        <f t="shared" si="19"/>
        <v>9</v>
      </c>
    </row>
    <row r="4513" spans="1:5" s="293" customFormat="1" x14ac:dyDescent="0.3">
      <c r="A4513" s="338" t="s">
        <v>24483</v>
      </c>
      <c r="B4513" s="339" t="s">
        <v>24484</v>
      </c>
      <c r="C4513" s="312" t="s">
        <v>8</v>
      </c>
      <c r="D4513" s="340">
        <v>517.65</v>
      </c>
      <c r="E4513" s="293">
        <f t="shared" si="19"/>
        <v>9</v>
      </c>
    </row>
    <row r="4514" spans="1:5" s="293" customFormat="1" ht="28.8" x14ac:dyDescent="0.3">
      <c r="A4514" s="338" t="s">
        <v>24485</v>
      </c>
      <c r="B4514" s="339" t="s">
        <v>24486</v>
      </c>
      <c r="C4514" s="312" t="s">
        <v>8</v>
      </c>
      <c r="D4514" s="340">
        <v>899.72</v>
      </c>
      <c r="E4514" s="293">
        <f t="shared" si="19"/>
        <v>9</v>
      </c>
    </row>
    <row r="4515" spans="1:5" s="293" customFormat="1" x14ac:dyDescent="0.3">
      <c r="A4515" s="338" t="s">
        <v>17000</v>
      </c>
      <c r="B4515" s="339" t="s">
        <v>17001</v>
      </c>
      <c r="C4515" s="312" t="s">
        <v>8</v>
      </c>
      <c r="D4515" s="340">
        <v>530.12</v>
      </c>
      <c r="E4515" s="293">
        <f t="shared" si="19"/>
        <v>9</v>
      </c>
    </row>
    <row r="4516" spans="1:5" s="293" customFormat="1" ht="28.8" x14ac:dyDescent="0.3">
      <c r="A4516" s="338" t="s">
        <v>17002</v>
      </c>
      <c r="B4516" s="339" t="s">
        <v>17003</v>
      </c>
      <c r="C4516" s="312" t="s">
        <v>16</v>
      </c>
      <c r="D4516" s="340">
        <v>234.51</v>
      </c>
      <c r="E4516" s="293">
        <f t="shared" si="19"/>
        <v>9</v>
      </c>
    </row>
    <row r="4517" spans="1:5" s="293" customFormat="1" x14ac:dyDescent="0.3">
      <c r="A4517" s="338" t="s">
        <v>17004</v>
      </c>
      <c r="B4517" s="339" t="s">
        <v>24487</v>
      </c>
      <c r="C4517" s="312"/>
      <c r="D4517" s="340"/>
      <c r="E4517" s="293">
        <f t="shared" si="19"/>
        <v>5</v>
      </c>
    </row>
    <row r="4518" spans="1:5" s="293" customFormat="1" x14ac:dyDescent="0.3">
      <c r="A4518" s="338" t="s">
        <v>17005</v>
      </c>
      <c r="B4518" s="339" t="s">
        <v>17006</v>
      </c>
      <c r="C4518" s="312" t="s">
        <v>8</v>
      </c>
      <c r="D4518" s="340">
        <v>292.85000000000002</v>
      </c>
      <c r="E4518" s="293">
        <f t="shared" si="19"/>
        <v>9</v>
      </c>
    </row>
    <row r="4519" spans="1:5" s="293" customFormat="1" x14ac:dyDescent="0.3">
      <c r="A4519" s="338" t="s">
        <v>17007</v>
      </c>
      <c r="B4519" s="339" t="s">
        <v>17008</v>
      </c>
      <c r="C4519" s="312" t="s">
        <v>9</v>
      </c>
      <c r="D4519" s="340">
        <v>593.32000000000005</v>
      </c>
      <c r="E4519" s="293">
        <f t="shared" si="19"/>
        <v>9</v>
      </c>
    </row>
    <row r="4520" spans="1:5" s="293" customFormat="1" x14ac:dyDescent="0.3">
      <c r="A4520" s="338" t="s">
        <v>17009</v>
      </c>
      <c r="B4520" s="339" t="s">
        <v>17010</v>
      </c>
      <c r="C4520" s="312" t="s">
        <v>9</v>
      </c>
      <c r="D4520" s="340">
        <v>595.67999999999995</v>
      </c>
      <c r="E4520" s="293">
        <f t="shared" si="19"/>
        <v>9</v>
      </c>
    </row>
    <row r="4521" spans="1:5" s="293" customFormat="1" x14ac:dyDescent="0.3">
      <c r="A4521" s="338" t="s">
        <v>17011</v>
      </c>
      <c r="B4521" s="339" t="s">
        <v>17012</v>
      </c>
      <c r="C4521" s="312" t="s">
        <v>9</v>
      </c>
      <c r="D4521" s="340">
        <v>600.01</v>
      </c>
      <c r="E4521" s="293">
        <f t="shared" si="19"/>
        <v>9</v>
      </c>
    </row>
    <row r="4522" spans="1:5" s="293" customFormat="1" x14ac:dyDescent="0.3">
      <c r="A4522" s="338" t="s">
        <v>17013</v>
      </c>
      <c r="B4522" s="339" t="s">
        <v>17014</v>
      </c>
      <c r="C4522" s="312" t="s">
        <v>9</v>
      </c>
      <c r="D4522" s="340">
        <v>620.12</v>
      </c>
      <c r="E4522" s="293">
        <f t="shared" si="19"/>
        <v>9</v>
      </c>
    </row>
    <row r="4523" spans="1:5" s="293" customFormat="1" x14ac:dyDescent="0.3">
      <c r="A4523" s="338" t="s">
        <v>17015</v>
      </c>
      <c r="B4523" s="339" t="s">
        <v>17016</v>
      </c>
      <c r="C4523" s="312" t="s">
        <v>9</v>
      </c>
      <c r="D4523" s="340">
        <v>767.76</v>
      </c>
      <c r="E4523" s="293">
        <f t="shared" si="19"/>
        <v>9</v>
      </c>
    </row>
    <row r="4524" spans="1:5" s="293" customFormat="1" x14ac:dyDescent="0.3">
      <c r="A4524" s="338" t="s">
        <v>17017</v>
      </c>
      <c r="B4524" s="339" t="s">
        <v>17018</v>
      </c>
      <c r="C4524" s="312" t="s">
        <v>9</v>
      </c>
      <c r="D4524" s="340">
        <v>939.88</v>
      </c>
      <c r="E4524" s="293">
        <f t="shared" si="19"/>
        <v>9</v>
      </c>
    </row>
    <row r="4525" spans="1:5" s="293" customFormat="1" x14ac:dyDescent="0.3">
      <c r="A4525" s="338" t="s">
        <v>17019</v>
      </c>
      <c r="B4525" s="339" t="s">
        <v>17020</v>
      </c>
      <c r="C4525" s="312" t="s">
        <v>9</v>
      </c>
      <c r="D4525" s="340">
        <v>1023.42</v>
      </c>
      <c r="E4525" s="293">
        <f t="shared" si="19"/>
        <v>9</v>
      </c>
    </row>
    <row r="4526" spans="1:5" s="293" customFormat="1" x14ac:dyDescent="0.3">
      <c r="A4526" s="338" t="s">
        <v>17021</v>
      </c>
      <c r="B4526" s="339" t="s">
        <v>17022</v>
      </c>
      <c r="C4526" s="312" t="s">
        <v>9</v>
      </c>
      <c r="D4526" s="340">
        <v>371.22</v>
      </c>
      <c r="E4526" s="293">
        <f t="shared" si="19"/>
        <v>9</v>
      </c>
    </row>
    <row r="4527" spans="1:5" s="293" customFormat="1" x14ac:dyDescent="0.3">
      <c r="A4527" s="338" t="s">
        <v>17023</v>
      </c>
      <c r="B4527" s="339" t="s">
        <v>17024</v>
      </c>
      <c r="C4527" s="312" t="s">
        <v>9</v>
      </c>
      <c r="D4527" s="340">
        <v>377.91</v>
      </c>
      <c r="E4527" s="293">
        <f t="shared" si="19"/>
        <v>9</v>
      </c>
    </row>
    <row r="4528" spans="1:5" s="293" customFormat="1" x14ac:dyDescent="0.3">
      <c r="A4528" s="338" t="s">
        <v>17025</v>
      </c>
      <c r="B4528" s="339" t="s">
        <v>17026</v>
      </c>
      <c r="C4528" s="312" t="s">
        <v>9</v>
      </c>
      <c r="D4528" s="340">
        <v>398.02</v>
      </c>
      <c r="E4528" s="293">
        <f t="shared" si="19"/>
        <v>9</v>
      </c>
    </row>
    <row r="4529" spans="1:5" s="293" customFormat="1" x14ac:dyDescent="0.3">
      <c r="A4529" s="338" t="s">
        <v>17027</v>
      </c>
      <c r="B4529" s="339" t="s">
        <v>17028</v>
      </c>
      <c r="C4529" s="312" t="s">
        <v>9</v>
      </c>
      <c r="D4529" s="340">
        <v>1115.8599999999999</v>
      </c>
      <c r="E4529" s="293">
        <f t="shared" si="19"/>
        <v>9</v>
      </c>
    </row>
    <row r="4530" spans="1:5" s="293" customFormat="1" x14ac:dyDescent="0.3">
      <c r="A4530" s="338" t="s">
        <v>17029</v>
      </c>
      <c r="B4530" s="339" t="s">
        <v>17030</v>
      </c>
      <c r="C4530" s="312" t="s">
        <v>9</v>
      </c>
      <c r="D4530" s="340">
        <v>1122.55</v>
      </c>
      <c r="E4530" s="293">
        <f t="shared" si="19"/>
        <v>9</v>
      </c>
    </row>
    <row r="4531" spans="1:5" s="293" customFormat="1" x14ac:dyDescent="0.3">
      <c r="A4531" s="338" t="s">
        <v>17031</v>
      </c>
      <c r="B4531" s="339" t="s">
        <v>17032</v>
      </c>
      <c r="C4531" s="312" t="s">
        <v>9</v>
      </c>
      <c r="D4531" s="340">
        <v>1639.49</v>
      </c>
      <c r="E4531" s="293">
        <f t="shared" si="19"/>
        <v>9</v>
      </c>
    </row>
    <row r="4532" spans="1:5" s="293" customFormat="1" x14ac:dyDescent="0.3">
      <c r="A4532" s="338" t="s">
        <v>17033</v>
      </c>
      <c r="B4532" s="339" t="s">
        <v>17034</v>
      </c>
      <c r="C4532" s="312" t="s">
        <v>9</v>
      </c>
      <c r="D4532" s="340">
        <v>1670.19</v>
      </c>
      <c r="E4532" s="293">
        <f t="shared" si="19"/>
        <v>9</v>
      </c>
    </row>
    <row r="4533" spans="1:5" s="293" customFormat="1" x14ac:dyDescent="0.3">
      <c r="A4533" s="338" t="s">
        <v>17035</v>
      </c>
      <c r="B4533" s="339" t="s">
        <v>17036</v>
      </c>
      <c r="C4533" s="312" t="s">
        <v>9</v>
      </c>
      <c r="D4533" s="340">
        <v>1716.68</v>
      </c>
      <c r="E4533" s="293">
        <f t="shared" si="19"/>
        <v>9</v>
      </c>
    </row>
    <row r="4534" spans="1:5" s="293" customFormat="1" x14ac:dyDescent="0.3">
      <c r="A4534" s="338" t="s">
        <v>17037</v>
      </c>
      <c r="B4534" s="339" t="s">
        <v>17038</v>
      </c>
      <c r="C4534" s="312" t="s">
        <v>9</v>
      </c>
      <c r="D4534" s="340">
        <v>2014.5</v>
      </c>
      <c r="E4534" s="293">
        <f t="shared" si="19"/>
        <v>9</v>
      </c>
    </row>
    <row r="4535" spans="1:5" s="293" customFormat="1" x14ac:dyDescent="0.3">
      <c r="A4535" s="338" t="s">
        <v>17039</v>
      </c>
      <c r="B4535" s="339" t="s">
        <v>17040</v>
      </c>
      <c r="C4535" s="312" t="s">
        <v>9</v>
      </c>
      <c r="D4535" s="340">
        <v>2133.38</v>
      </c>
      <c r="E4535" s="293">
        <f t="shared" si="19"/>
        <v>9</v>
      </c>
    </row>
    <row r="4536" spans="1:5" s="293" customFormat="1" x14ac:dyDescent="0.3">
      <c r="A4536" s="338" t="s">
        <v>17041</v>
      </c>
      <c r="B4536" s="339" t="s">
        <v>17042</v>
      </c>
      <c r="C4536" s="312" t="s">
        <v>9</v>
      </c>
      <c r="D4536" s="340">
        <v>1327.83</v>
      </c>
      <c r="E4536" s="293">
        <f t="shared" si="19"/>
        <v>9</v>
      </c>
    </row>
    <row r="4537" spans="1:5" s="293" customFormat="1" x14ac:dyDescent="0.3">
      <c r="A4537" s="338" t="s">
        <v>17043</v>
      </c>
      <c r="B4537" s="339" t="s">
        <v>17044</v>
      </c>
      <c r="C4537" s="312" t="s">
        <v>9</v>
      </c>
      <c r="D4537" s="340">
        <v>1563.83</v>
      </c>
      <c r="E4537" s="293">
        <f t="shared" si="19"/>
        <v>9</v>
      </c>
    </row>
    <row r="4538" spans="1:5" s="293" customFormat="1" x14ac:dyDescent="0.3">
      <c r="A4538" s="338" t="s">
        <v>17045</v>
      </c>
      <c r="B4538" s="339" t="s">
        <v>17046</v>
      </c>
      <c r="C4538" s="312" t="s">
        <v>9</v>
      </c>
      <c r="D4538" s="340">
        <v>894.6</v>
      </c>
      <c r="E4538" s="293">
        <f t="shared" si="19"/>
        <v>9</v>
      </c>
    </row>
    <row r="4539" spans="1:5" s="293" customFormat="1" x14ac:dyDescent="0.3">
      <c r="A4539" s="338" t="s">
        <v>17047</v>
      </c>
      <c r="B4539" s="339" t="s">
        <v>24488</v>
      </c>
      <c r="C4539" s="312"/>
      <c r="D4539" s="340"/>
      <c r="E4539" s="293">
        <f t="shared" si="19"/>
        <v>5</v>
      </c>
    </row>
    <row r="4540" spans="1:5" s="293" customFormat="1" ht="28.8" x14ac:dyDescent="0.3">
      <c r="A4540" s="338" t="s">
        <v>17048</v>
      </c>
      <c r="B4540" s="339" t="s">
        <v>17049</v>
      </c>
      <c r="C4540" s="312" t="s">
        <v>8</v>
      </c>
      <c r="D4540" s="340">
        <v>298.47000000000003</v>
      </c>
      <c r="E4540" s="293">
        <f t="shared" si="19"/>
        <v>9</v>
      </c>
    </row>
    <row r="4541" spans="1:5" s="293" customFormat="1" x14ac:dyDescent="0.3">
      <c r="A4541" s="338" t="s">
        <v>17050</v>
      </c>
      <c r="B4541" s="339" t="s">
        <v>17051</v>
      </c>
      <c r="C4541" s="312" t="s">
        <v>9</v>
      </c>
      <c r="D4541" s="340">
        <v>594.4</v>
      </c>
      <c r="E4541" s="293">
        <f t="shared" si="19"/>
        <v>9</v>
      </c>
    </row>
    <row r="4542" spans="1:5" s="293" customFormat="1" x14ac:dyDescent="0.3">
      <c r="A4542" s="338" t="s">
        <v>17052</v>
      </c>
      <c r="B4542" s="339" t="s">
        <v>17053</v>
      </c>
      <c r="C4542" s="312" t="s">
        <v>9</v>
      </c>
      <c r="D4542" s="340">
        <v>600.95000000000005</v>
      </c>
      <c r="E4542" s="293">
        <f t="shared" si="19"/>
        <v>9</v>
      </c>
    </row>
    <row r="4543" spans="1:5" s="293" customFormat="1" x14ac:dyDescent="0.3">
      <c r="A4543" s="338" t="s">
        <v>17054</v>
      </c>
      <c r="B4543" s="339" t="s">
        <v>17055</v>
      </c>
      <c r="C4543" s="312" t="s">
        <v>9</v>
      </c>
      <c r="D4543" s="340">
        <v>629.55999999999995</v>
      </c>
      <c r="E4543" s="293">
        <f t="shared" si="19"/>
        <v>9</v>
      </c>
    </row>
    <row r="4544" spans="1:5" s="293" customFormat="1" x14ac:dyDescent="0.3">
      <c r="A4544" s="338" t="s">
        <v>17056</v>
      </c>
      <c r="B4544" s="339" t="s">
        <v>24489</v>
      </c>
      <c r="C4544" s="312"/>
      <c r="D4544" s="340"/>
      <c r="E4544" s="293">
        <f t="shared" si="19"/>
        <v>5</v>
      </c>
    </row>
    <row r="4545" spans="1:5" s="293" customFormat="1" ht="28.8" x14ac:dyDescent="0.3">
      <c r="A4545" s="338" t="s">
        <v>17057</v>
      </c>
      <c r="B4545" s="339" t="s">
        <v>17058</v>
      </c>
      <c r="C4545" s="312" t="s">
        <v>9</v>
      </c>
      <c r="D4545" s="340">
        <v>594.07000000000005</v>
      </c>
      <c r="E4545" s="293">
        <f t="shared" si="19"/>
        <v>9</v>
      </c>
    </row>
    <row r="4546" spans="1:5" s="293" customFormat="1" x14ac:dyDescent="0.3">
      <c r="A4546" s="338" t="s">
        <v>17059</v>
      </c>
      <c r="B4546" s="339" t="s">
        <v>24490</v>
      </c>
      <c r="C4546" s="312"/>
      <c r="D4546" s="340"/>
      <c r="E4546" s="293">
        <f t="shared" si="19"/>
        <v>5</v>
      </c>
    </row>
    <row r="4547" spans="1:5" s="293" customFormat="1" ht="28.8" x14ac:dyDescent="0.3">
      <c r="A4547" s="338" t="s">
        <v>17060</v>
      </c>
      <c r="B4547" s="339" t="s">
        <v>17061</v>
      </c>
      <c r="C4547" s="312" t="s">
        <v>9</v>
      </c>
      <c r="D4547" s="340">
        <v>594.07000000000005</v>
      </c>
      <c r="E4547" s="293">
        <f t="shared" si="19"/>
        <v>9</v>
      </c>
    </row>
    <row r="4548" spans="1:5" s="293" customFormat="1" ht="28.8" x14ac:dyDescent="0.3">
      <c r="A4548" s="338" t="s">
        <v>17062</v>
      </c>
      <c r="B4548" s="339" t="s">
        <v>17063</v>
      </c>
      <c r="C4548" s="312" t="s">
        <v>9</v>
      </c>
      <c r="D4548" s="340">
        <v>610.76</v>
      </c>
      <c r="E4548" s="293">
        <f t="shared" si="19"/>
        <v>9</v>
      </c>
    </row>
    <row r="4549" spans="1:5" s="293" customFormat="1" ht="43.2" x14ac:dyDescent="0.3">
      <c r="A4549" s="338" t="s">
        <v>17064</v>
      </c>
      <c r="B4549" s="339" t="s">
        <v>17065</v>
      </c>
      <c r="C4549" s="312" t="s">
        <v>9</v>
      </c>
      <c r="D4549" s="340">
        <v>594.07000000000005</v>
      </c>
      <c r="E4549" s="293">
        <f t="shared" si="19"/>
        <v>9</v>
      </c>
    </row>
    <row r="4550" spans="1:5" s="293" customFormat="1" ht="43.2" x14ac:dyDescent="0.3">
      <c r="A4550" s="338" t="s">
        <v>17066</v>
      </c>
      <c r="B4550" s="339" t="s">
        <v>17067</v>
      </c>
      <c r="C4550" s="312" t="s">
        <v>9</v>
      </c>
      <c r="D4550" s="340">
        <v>737.98</v>
      </c>
      <c r="E4550" s="293">
        <f t="shared" si="19"/>
        <v>9</v>
      </c>
    </row>
    <row r="4551" spans="1:5" s="293" customFormat="1" ht="43.2" x14ac:dyDescent="0.3">
      <c r="A4551" s="338" t="s">
        <v>17068</v>
      </c>
      <c r="B4551" s="339" t="s">
        <v>17069</v>
      </c>
      <c r="C4551" s="312" t="s">
        <v>9</v>
      </c>
      <c r="D4551" s="340">
        <v>773.41</v>
      </c>
      <c r="E4551" s="293">
        <f t="shared" si="19"/>
        <v>9</v>
      </c>
    </row>
    <row r="4552" spans="1:5" s="293" customFormat="1" ht="57.6" x14ac:dyDescent="0.3">
      <c r="A4552" s="338" t="s">
        <v>17070</v>
      </c>
      <c r="B4552" s="339" t="s">
        <v>17071</v>
      </c>
      <c r="C4552" s="312" t="s">
        <v>9</v>
      </c>
      <c r="D4552" s="340">
        <v>864.49</v>
      </c>
      <c r="E4552" s="293">
        <f t="shared" si="19"/>
        <v>9</v>
      </c>
    </row>
    <row r="4553" spans="1:5" s="293" customFormat="1" x14ac:dyDescent="0.3">
      <c r="A4553" s="338" t="s">
        <v>17072</v>
      </c>
      <c r="B4553" s="339" t="s">
        <v>24491</v>
      </c>
      <c r="C4553" s="312"/>
      <c r="D4553" s="340"/>
      <c r="E4553" s="293">
        <f t="shared" si="19"/>
        <v>5</v>
      </c>
    </row>
    <row r="4554" spans="1:5" s="293" customFormat="1" x14ac:dyDescent="0.3">
      <c r="A4554" s="338" t="s">
        <v>17073</v>
      </c>
      <c r="B4554" s="339" t="s">
        <v>17074</v>
      </c>
      <c r="C4554" s="312" t="s">
        <v>9</v>
      </c>
      <c r="D4554" s="340">
        <v>50.85</v>
      </c>
      <c r="E4554" s="293">
        <f t="shared" si="19"/>
        <v>9</v>
      </c>
    </row>
    <row r="4555" spans="1:5" s="293" customFormat="1" x14ac:dyDescent="0.3">
      <c r="A4555" s="338" t="s">
        <v>17075</v>
      </c>
      <c r="B4555" s="339" t="s">
        <v>17076</v>
      </c>
      <c r="C4555" s="312" t="s">
        <v>9</v>
      </c>
      <c r="D4555" s="340">
        <v>62.59</v>
      </c>
      <c r="E4555" s="293">
        <f t="shared" si="19"/>
        <v>9</v>
      </c>
    </row>
    <row r="4556" spans="1:5" s="293" customFormat="1" x14ac:dyDescent="0.3">
      <c r="A4556" s="338" t="s">
        <v>17077</v>
      </c>
      <c r="B4556" s="339" t="s">
        <v>17078</v>
      </c>
      <c r="C4556" s="312" t="s">
        <v>16</v>
      </c>
      <c r="D4556" s="340">
        <v>1.95</v>
      </c>
      <c r="E4556" s="293">
        <f t="shared" si="19"/>
        <v>9</v>
      </c>
    </row>
    <row r="4557" spans="1:5" s="293" customFormat="1" x14ac:dyDescent="0.3">
      <c r="A4557" s="338" t="s">
        <v>17079</v>
      </c>
      <c r="B4557" s="339" t="s">
        <v>17080</v>
      </c>
      <c r="C4557" s="312" t="s">
        <v>16</v>
      </c>
      <c r="D4557" s="340">
        <v>53.95</v>
      </c>
      <c r="E4557" s="293">
        <f t="shared" si="19"/>
        <v>9</v>
      </c>
    </row>
    <row r="4558" spans="1:5" s="293" customFormat="1" x14ac:dyDescent="0.3">
      <c r="A4558" s="338" t="s">
        <v>17081</v>
      </c>
      <c r="B4558" s="339" t="s">
        <v>17082</v>
      </c>
      <c r="C4558" s="312" t="s">
        <v>8</v>
      </c>
      <c r="D4558" s="340">
        <v>1660</v>
      </c>
      <c r="E4558" s="293">
        <f t="shared" si="19"/>
        <v>9</v>
      </c>
    </row>
    <row r="4559" spans="1:5" s="293" customFormat="1" x14ac:dyDescent="0.3">
      <c r="A4559" s="338" t="s">
        <v>17083</v>
      </c>
      <c r="B4559" s="339" t="s">
        <v>17084</v>
      </c>
      <c r="C4559" s="312" t="s">
        <v>16</v>
      </c>
      <c r="D4559" s="340">
        <v>8.67</v>
      </c>
      <c r="E4559" s="293">
        <f t="shared" si="19"/>
        <v>9</v>
      </c>
    </row>
    <row r="4560" spans="1:5" s="293" customFormat="1" x14ac:dyDescent="0.3">
      <c r="A4560" s="338" t="s">
        <v>17085</v>
      </c>
      <c r="B4560" s="339" t="s">
        <v>17086</v>
      </c>
      <c r="C4560" s="312" t="s">
        <v>9</v>
      </c>
      <c r="D4560" s="340">
        <v>274.55</v>
      </c>
      <c r="E4560" s="293">
        <f t="shared" si="19"/>
        <v>9</v>
      </c>
    </row>
    <row r="4561" spans="1:5" s="293" customFormat="1" x14ac:dyDescent="0.3">
      <c r="A4561" s="338" t="s">
        <v>17087</v>
      </c>
      <c r="B4561" s="339" t="s">
        <v>17088</v>
      </c>
      <c r="C4561" s="312" t="s">
        <v>8</v>
      </c>
      <c r="D4561" s="340">
        <v>1088.46</v>
      </c>
      <c r="E4561" s="293">
        <f t="shared" si="19"/>
        <v>9</v>
      </c>
    </row>
    <row r="4562" spans="1:5" s="293" customFormat="1" x14ac:dyDescent="0.3">
      <c r="A4562" s="338" t="s">
        <v>17089</v>
      </c>
      <c r="B4562" s="339" t="s">
        <v>17090</v>
      </c>
      <c r="C4562" s="312" t="s">
        <v>8</v>
      </c>
      <c r="D4562" s="340">
        <v>142.11000000000001</v>
      </c>
      <c r="E4562" s="293">
        <f t="shared" si="19"/>
        <v>9</v>
      </c>
    </row>
    <row r="4563" spans="1:5" s="293" customFormat="1" x14ac:dyDescent="0.3">
      <c r="A4563" s="338" t="s">
        <v>17091</v>
      </c>
      <c r="B4563" s="339" t="s">
        <v>17092</v>
      </c>
      <c r="C4563" s="312" t="s">
        <v>8</v>
      </c>
      <c r="D4563" s="340">
        <v>469.59</v>
      </c>
      <c r="E4563" s="293">
        <f t="shared" si="19"/>
        <v>9</v>
      </c>
    </row>
    <row r="4564" spans="1:5" s="293" customFormat="1" x14ac:dyDescent="0.3">
      <c r="A4564" s="338" t="s">
        <v>17093</v>
      </c>
      <c r="B4564" s="339" t="s">
        <v>17094</v>
      </c>
      <c r="C4564" s="312" t="s">
        <v>9</v>
      </c>
      <c r="D4564" s="340">
        <v>272.86</v>
      </c>
      <c r="E4564" s="293">
        <f t="shared" ref="E4564:E4627" si="20">LEN(A4564)</f>
        <v>9</v>
      </c>
    </row>
    <row r="4565" spans="1:5" s="293" customFormat="1" x14ac:dyDescent="0.3">
      <c r="A4565" s="338" t="s">
        <v>17095</v>
      </c>
      <c r="B4565" s="339" t="s">
        <v>17096</v>
      </c>
      <c r="C4565" s="312" t="s">
        <v>9</v>
      </c>
      <c r="D4565" s="340">
        <v>275.22000000000003</v>
      </c>
      <c r="E4565" s="293">
        <f t="shared" si="20"/>
        <v>9</v>
      </c>
    </row>
    <row r="4566" spans="1:5" s="293" customFormat="1" x14ac:dyDescent="0.3">
      <c r="A4566" s="338" t="s">
        <v>17097</v>
      </c>
      <c r="B4566" s="339" t="s">
        <v>17098</v>
      </c>
      <c r="C4566" s="312" t="s">
        <v>9</v>
      </c>
      <c r="D4566" s="340">
        <v>279.55</v>
      </c>
      <c r="E4566" s="293">
        <f t="shared" si="20"/>
        <v>9</v>
      </c>
    </row>
    <row r="4567" spans="1:5" s="293" customFormat="1" x14ac:dyDescent="0.3">
      <c r="A4567" s="338" t="s">
        <v>17099</v>
      </c>
      <c r="B4567" s="339" t="s">
        <v>17100</v>
      </c>
      <c r="C4567" s="312" t="s">
        <v>9</v>
      </c>
      <c r="D4567" s="340">
        <v>299.66000000000003</v>
      </c>
      <c r="E4567" s="293">
        <f t="shared" si="20"/>
        <v>9</v>
      </c>
    </row>
    <row r="4568" spans="1:5" s="293" customFormat="1" ht="28.8" x14ac:dyDescent="0.3">
      <c r="A4568" s="338" t="s">
        <v>17101</v>
      </c>
      <c r="B4568" s="339" t="s">
        <v>17102</v>
      </c>
      <c r="C4568" s="312" t="s">
        <v>9</v>
      </c>
      <c r="D4568" s="340">
        <v>1042.5999999999999</v>
      </c>
      <c r="E4568" s="293">
        <f t="shared" si="20"/>
        <v>9</v>
      </c>
    </row>
    <row r="4569" spans="1:5" s="293" customFormat="1" ht="28.8" x14ac:dyDescent="0.3">
      <c r="A4569" s="338" t="s">
        <v>17103</v>
      </c>
      <c r="B4569" s="339" t="s">
        <v>17104</v>
      </c>
      <c r="C4569" s="312" t="s">
        <v>9</v>
      </c>
      <c r="D4569" s="340">
        <v>1159.24</v>
      </c>
      <c r="E4569" s="293">
        <f t="shared" si="20"/>
        <v>9</v>
      </c>
    </row>
    <row r="4570" spans="1:5" s="293" customFormat="1" ht="28.8" x14ac:dyDescent="0.3">
      <c r="A4570" s="338" t="s">
        <v>17105</v>
      </c>
      <c r="B4570" s="339" t="s">
        <v>17106</v>
      </c>
      <c r="C4570" s="312" t="s">
        <v>9</v>
      </c>
      <c r="D4570" s="340">
        <v>1143.94</v>
      </c>
      <c r="E4570" s="293">
        <f t="shared" si="20"/>
        <v>9</v>
      </c>
    </row>
    <row r="4571" spans="1:5" s="293" customFormat="1" x14ac:dyDescent="0.3">
      <c r="A4571" s="338" t="s">
        <v>17107</v>
      </c>
      <c r="B4571" s="339" t="s">
        <v>17108</v>
      </c>
      <c r="C4571" s="312" t="s">
        <v>8</v>
      </c>
      <c r="D4571" s="340">
        <v>1258.21</v>
      </c>
      <c r="E4571" s="293">
        <f t="shared" si="20"/>
        <v>9</v>
      </c>
    </row>
    <row r="4572" spans="1:5" s="293" customFormat="1" x14ac:dyDescent="0.3">
      <c r="A4572" s="338" t="s">
        <v>17109</v>
      </c>
      <c r="B4572" s="339" t="s">
        <v>24492</v>
      </c>
      <c r="C4572" s="312"/>
      <c r="D4572" s="340"/>
      <c r="E4572" s="293">
        <f t="shared" si="20"/>
        <v>2</v>
      </c>
    </row>
    <row r="4573" spans="1:5" s="293" customFormat="1" x14ac:dyDescent="0.3">
      <c r="A4573" s="338" t="s">
        <v>17110</v>
      </c>
      <c r="B4573" s="339" t="s">
        <v>24493</v>
      </c>
      <c r="C4573" s="312"/>
      <c r="D4573" s="340"/>
      <c r="E4573" s="293">
        <f t="shared" si="20"/>
        <v>5</v>
      </c>
    </row>
    <row r="4574" spans="1:5" s="293" customFormat="1" x14ac:dyDescent="0.3">
      <c r="A4574" s="338" t="s">
        <v>17111</v>
      </c>
      <c r="B4574" s="339" t="s">
        <v>17112</v>
      </c>
      <c r="C4574" s="312" t="s">
        <v>8</v>
      </c>
      <c r="D4574" s="340">
        <v>477.64</v>
      </c>
      <c r="E4574" s="293">
        <f t="shared" si="20"/>
        <v>9</v>
      </c>
    </row>
    <row r="4575" spans="1:5" s="293" customFormat="1" x14ac:dyDescent="0.3">
      <c r="A4575" s="338" t="s">
        <v>17113</v>
      </c>
      <c r="B4575" s="339" t="s">
        <v>17114</v>
      </c>
      <c r="C4575" s="312" t="s">
        <v>8</v>
      </c>
      <c r="D4575" s="340">
        <v>1248.27</v>
      </c>
      <c r="E4575" s="293">
        <f t="shared" si="20"/>
        <v>9</v>
      </c>
    </row>
    <row r="4576" spans="1:5" s="293" customFormat="1" x14ac:dyDescent="0.3">
      <c r="A4576" s="338" t="s">
        <v>17115</v>
      </c>
      <c r="B4576" s="339" t="s">
        <v>17116</v>
      </c>
      <c r="C4576" s="312" t="s">
        <v>8</v>
      </c>
      <c r="D4576" s="340">
        <v>884.19</v>
      </c>
      <c r="E4576" s="293">
        <f t="shared" si="20"/>
        <v>9</v>
      </c>
    </row>
    <row r="4577" spans="1:5" s="293" customFormat="1" x14ac:dyDescent="0.3">
      <c r="A4577" s="338" t="s">
        <v>17117</v>
      </c>
      <c r="B4577" s="339" t="s">
        <v>17118</v>
      </c>
      <c r="C4577" s="312" t="s">
        <v>8</v>
      </c>
      <c r="D4577" s="340">
        <v>860.47</v>
      </c>
      <c r="E4577" s="293">
        <f t="shared" si="20"/>
        <v>9</v>
      </c>
    </row>
    <row r="4578" spans="1:5" s="293" customFormat="1" x14ac:dyDescent="0.3">
      <c r="A4578" s="338" t="s">
        <v>17119</v>
      </c>
      <c r="B4578" s="339" t="s">
        <v>17120</v>
      </c>
      <c r="C4578" s="312" t="s">
        <v>8</v>
      </c>
      <c r="D4578" s="340">
        <v>522.23</v>
      </c>
      <c r="E4578" s="293">
        <f t="shared" si="20"/>
        <v>9</v>
      </c>
    </row>
    <row r="4579" spans="1:5" s="293" customFormat="1" x14ac:dyDescent="0.3">
      <c r="A4579" s="338" t="s">
        <v>17121</v>
      </c>
      <c r="B4579" s="339" t="s">
        <v>17122</v>
      </c>
      <c r="C4579" s="312" t="s">
        <v>8</v>
      </c>
      <c r="D4579" s="340">
        <v>943.59</v>
      </c>
      <c r="E4579" s="293">
        <f t="shared" si="20"/>
        <v>9</v>
      </c>
    </row>
    <row r="4580" spans="1:5" s="293" customFormat="1" ht="28.8" x14ac:dyDescent="0.3">
      <c r="A4580" s="338" t="s">
        <v>17123</v>
      </c>
      <c r="B4580" s="339" t="s">
        <v>17124</v>
      </c>
      <c r="C4580" s="312" t="s">
        <v>8</v>
      </c>
      <c r="D4580" s="340">
        <v>263.77999999999997</v>
      </c>
      <c r="E4580" s="293">
        <f t="shared" si="20"/>
        <v>9</v>
      </c>
    </row>
    <row r="4581" spans="1:5" s="293" customFormat="1" ht="28.8" x14ac:dyDescent="0.3">
      <c r="A4581" s="338" t="s">
        <v>17125</v>
      </c>
      <c r="B4581" s="339" t="s">
        <v>17126</v>
      </c>
      <c r="C4581" s="312" t="s">
        <v>8</v>
      </c>
      <c r="D4581" s="340">
        <v>792.59</v>
      </c>
      <c r="E4581" s="293">
        <f t="shared" si="20"/>
        <v>9</v>
      </c>
    </row>
    <row r="4582" spans="1:5" s="293" customFormat="1" ht="28.8" x14ac:dyDescent="0.3">
      <c r="A4582" s="338" t="s">
        <v>17127</v>
      </c>
      <c r="B4582" s="339" t="s">
        <v>17128</v>
      </c>
      <c r="C4582" s="312" t="s">
        <v>8</v>
      </c>
      <c r="D4582" s="340">
        <v>757.12</v>
      </c>
      <c r="E4582" s="293">
        <f t="shared" si="20"/>
        <v>9</v>
      </c>
    </row>
    <row r="4583" spans="1:5" s="293" customFormat="1" x14ac:dyDescent="0.3">
      <c r="A4583" s="338" t="s">
        <v>17129</v>
      </c>
      <c r="B4583" s="339" t="s">
        <v>17130</v>
      </c>
      <c r="C4583" s="312" t="s">
        <v>8</v>
      </c>
      <c r="D4583" s="340">
        <v>1754.18</v>
      </c>
      <c r="E4583" s="293">
        <f t="shared" si="20"/>
        <v>9</v>
      </c>
    </row>
    <row r="4584" spans="1:5" s="293" customFormat="1" x14ac:dyDescent="0.3">
      <c r="A4584" s="338" t="s">
        <v>17131</v>
      </c>
      <c r="B4584" s="339" t="s">
        <v>17132</v>
      </c>
      <c r="C4584" s="312" t="s">
        <v>8</v>
      </c>
      <c r="D4584" s="340">
        <v>1191.56</v>
      </c>
      <c r="E4584" s="293">
        <f t="shared" si="20"/>
        <v>9</v>
      </c>
    </row>
    <row r="4585" spans="1:5" s="293" customFormat="1" x14ac:dyDescent="0.3">
      <c r="A4585" s="338" t="s">
        <v>17133</v>
      </c>
      <c r="B4585" s="339" t="s">
        <v>24494</v>
      </c>
      <c r="C4585" s="312"/>
      <c r="D4585" s="340"/>
      <c r="E4585" s="293">
        <f t="shared" si="20"/>
        <v>5</v>
      </c>
    </row>
    <row r="4586" spans="1:5" s="293" customFormat="1" x14ac:dyDescent="0.3">
      <c r="A4586" s="338" t="s">
        <v>17134</v>
      </c>
      <c r="B4586" s="339" t="s">
        <v>17135</v>
      </c>
      <c r="C4586" s="312" t="s">
        <v>8</v>
      </c>
      <c r="D4586" s="340">
        <v>1052.03</v>
      </c>
      <c r="E4586" s="293">
        <f t="shared" si="20"/>
        <v>9</v>
      </c>
    </row>
    <row r="4587" spans="1:5" s="293" customFormat="1" x14ac:dyDescent="0.3">
      <c r="A4587" s="338" t="s">
        <v>17136</v>
      </c>
      <c r="B4587" s="339" t="s">
        <v>17137</v>
      </c>
      <c r="C4587" s="312" t="s">
        <v>8</v>
      </c>
      <c r="D4587" s="340">
        <v>924.54</v>
      </c>
      <c r="E4587" s="293">
        <f t="shared" si="20"/>
        <v>9</v>
      </c>
    </row>
    <row r="4588" spans="1:5" s="293" customFormat="1" ht="28.8" x14ac:dyDescent="0.3">
      <c r="A4588" s="338" t="s">
        <v>17138</v>
      </c>
      <c r="B4588" s="339" t="s">
        <v>17139</v>
      </c>
      <c r="C4588" s="312" t="s">
        <v>9</v>
      </c>
      <c r="D4588" s="340">
        <v>1642.16</v>
      </c>
      <c r="E4588" s="293">
        <f t="shared" si="20"/>
        <v>9</v>
      </c>
    </row>
    <row r="4589" spans="1:5" s="293" customFormat="1" ht="28.8" x14ac:dyDescent="0.3">
      <c r="A4589" s="338" t="s">
        <v>17140</v>
      </c>
      <c r="B4589" s="339" t="s">
        <v>17141</v>
      </c>
      <c r="C4589" s="312" t="s">
        <v>9</v>
      </c>
      <c r="D4589" s="340">
        <v>1518.53</v>
      </c>
      <c r="E4589" s="293">
        <f t="shared" si="20"/>
        <v>9</v>
      </c>
    </row>
    <row r="4590" spans="1:5" s="293" customFormat="1" ht="28.8" x14ac:dyDescent="0.3">
      <c r="A4590" s="338" t="s">
        <v>17142</v>
      </c>
      <c r="B4590" s="339" t="s">
        <v>17143</v>
      </c>
      <c r="C4590" s="312" t="s">
        <v>8</v>
      </c>
      <c r="D4590" s="340">
        <v>1106.27</v>
      </c>
      <c r="E4590" s="293">
        <f t="shared" si="20"/>
        <v>9</v>
      </c>
    </row>
    <row r="4591" spans="1:5" s="293" customFormat="1" ht="28.8" x14ac:dyDescent="0.3">
      <c r="A4591" s="338" t="s">
        <v>17144</v>
      </c>
      <c r="B4591" s="339" t="s">
        <v>17145</v>
      </c>
      <c r="C4591" s="312" t="s">
        <v>9</v>
      </c>
      <c r="D4591" s="340">
        <v>2341.23</v>
      </c>
      <c r="E4591" s="293">
        <f t="shared" si="20"/>
        <v>9</v>
      </c>
    </row>
    <row r="4592" spans="1:5" s="293" customFormat="1" ht="28.8" x14ac:dyDescent="0.3">
      <c r="A4592" s="338" t="s">
        <v>17146</v>
      </c>
      <c r="B4592" s="339" t="s">
        <v>17147</v>
      </c>
      <c r="C4592" s="312" t="s">
        <v>9</v>
      </c>
      <c r="D4592" s="340">
        <v>2416.7800000000002</v>
      </c>
      <c r="E4592" s="293">
        <f t="shared" si="20"/>
        <v>9</v>
      </c>
    </row>
    <row r="4593" spans="1:5" s="293" customFormat="1" x14ac:dyDescent="0.3">
      <c r="A4593" s="338" t="s">
        <v>17148</v>
      </c>
      <c r="B4593" s="339" t="s">
        <v>17149</v>
      </c>
      <c r="C4593" s="312" t="s">
        <v>8</v>
      </c>
      <c r="D4593" s="340">
        <v>975.84</v>
      </c>
      <c r="E4593" s="293">
        <f t="shared" si="20"/>
        <v>9</v>
      </c>
    </row>
    <row r="4594" spans="1:5" s="293" customFormat="1" x14ac:dyDescent="0.3">
      <c r="A4594" s="338" t="s">
        <v>17150</v>
      </c>
      <c r="B4594" s="339" t="s">
        <v>17151</v>
      </c>
      <c r="C4594" s="312" t="s">
        <v>8</v>
      </c>
      <c r="D4594" s="340">
        <v>624.32000000000005</v>
      </c>
      <c r="E4594" s="293">
        <f t="shared" si="20"/>
        <v>9</v>
      </c>
    </row>
    <row r="4595" spans="1:5" s="293" customFormat="1" x14ac:dyDescent="0.3">
      <c r="A4595" s="338" t="s">
        <v>17152</v>
      </c>
      <c r="B4595" s="339" t="s">
        <v>17153</v>
      </c>
      <c r="C4595" s="312" t="s">
        <v>8</v>
      </c>
      <c r="D4595" s="340">
        <v>1625.58</v>
      </c>
      <c r="E4595" s="293">
        <f t="shared" si="20"/>
        <v>9</v>
      </c>
    </row>
    <row r="4596" spans="1:5" s="293" customFormat="1" x14ac:dyDescent="0.3">
      <c r="A4596" s="338" t="s">
        <v>17154</v>
      </c>
      <c r="B4596" s="339" t="s">
        <v>17155</v>
      </c>
      <c r="C4596" s="312" t="s">
        <v>8</v>
      </c>
      <c r="D4596" s="340">
        <v>928.01</v>
      </c>
      <c r="E4596" s="293">
        <f t="shared" si="20"/>
        <v>9</v>
      </c>
    </row>
    <row r="4597" spans="1:5" s="293" customFormat="1" ht="28.8" x14ac:dyDescent="0.3">
      <c r="A4597" s="338" t="s">
        <v>17156</v>
      </c>
      <c r="B4597" s="339" t="s">
        <v>17157</v>
      </c>
      <c r="C4597" s="312" t="s">
        <v>8</v>
      </c>
      <c r="D4597" s="340">
        <v>887.23</v>
      </c>
      <c r="E4597" s="293">
        <f t="shared" si="20"/>
        <v>9</v>
      </c>
    </row>
    <row r="4598" spans="1:5" s="293" customFormat="1" x14ac:dyDescent="0.3">
      <c r="A4598" s="338" t="s">
        <v>17158</v>
      </c>
      <c r="B4598" s="339" t="s">
        <v>17159</v>
      </c>
      <c r="C4598" s="312" t="s">
        <v>8</v>
      </c>
      <c r="D4598" s="340">
        <v>702.33</v>
      </c>
      <c r="E4598" s="293">
        <f t="shared" si="20"/>
        <v>9</v>
      </c>
    </row>
    <row r="4599" spans="1:5" s="293" customFormat="1" x14ac:dyDescent="0.3">
      <c r="A4599" s="338" t="s">
        <v>17160</v>
      </c>
      <c r="B4599" s="339" t="s">
        <v>17161</v>
      </c>
      <c r="C4599" s="312" t="s">
        <v>8</v>
      </c>
      <c r="D4599" s="340">
        <v>1373.53</v>
      </c>
      <c r="E4599" s="293">
        <f t="shared" si="20"/>
        <v>9</v>
      </c>
    </row>
    <row r="4600" spans="1:5" s="293" customFormat="1" x14ac:dyDescent="0.3">
      <c r="A4600" s="338" t="s">
        <v>17162</v>
      </c>
      <c r="B4600" s="339" t="s">
        <v>17163</v>
      </c>
      <c r="C4600" s="312" t="s">
        <v>8</v>
      </c>
      <c r="D4600" s="340">
        <v>2019.81</v>
      </c>
      <c r="E4600" s="293">
        <f t="shared" si="20"/>
        <v>9</v>
      </c>
    </row>
    <row r="4601" spans="1:5" s="293" customFormat="1" ht="28.8" x14ac:dyDescent="0.3">
      <c r="A4601" s="338" t="s">
        <v>17164</v>
      </c>
      <c r="B4601" s="339" t="s">
        <v>17165</v>
      </c>
      <c r="C4601" s="312" t="s">
        <v>8</v>
      </c>
      <c r="D4601" s="340">
        <v>1574.04</v>
      </c>
      <c r="E4601" s="293">
        <f t="shared" si="20"/>
        <v>9</v>
      </c>
    </row>
    <row r="4602" spans="1:5" s="293" customFormat="1" x14ac:dyDescent="0.3">
      <c r="A4602" s="338" t="s">
        <v>17166</v>
      </c>
      <c r="B4602" s="339" t="s">
        <v>10678</v>
      </c>
      <c r="C4602" s="312" t="s">
        <v>8</v>
      </c>
      <c r="D4602" s="340">
        <v>990.18</v>
      </c>
      <c r="E4602" s="293">
        <f t="shared" si="20"/>
        <v>9</v>
      </c>
    </row>
    <row r="4603" spans="1:5" s="293" customFormat="1" x14ac:dyDescent="0.3">
      <c r="A4603" s="338" t="s">
        <v>17167</v>
      </c>
      <c r="B4603" s="341" t="s">
        <v>17168</v>
      </c>
      <c r="C4603" s="312" t="s">
        <v>8</v>
      </c>
      <c r="D4603" s="340">
        <v>964.28</v>
      </c>
      <c r="E4603" s="293">
        <f t="shared" si="20"/>
        <v>9</v>
      </c>
    </row>
    <row r="4604" spans="1:5" s="293" customFormat="1" x14ac:dyDescent="0.3">
      <c r="A4604" s="338" t="s">
        <v>17169</v>
      </c>
      <c r="B4604" s="339" t="s">
        <v>17170</v>
      </c>
      <c r="C4604" s="312" t="s">
        <v>8</v>
      </c>
      <c r="D4604" s="340">
        <v>2057.9899999999998</v>
      </c>
      <c r="E4604" s="293">
        <f t="shared" si="20"/>
        <v>9</v>
      </c>
    </row>
    <row r="4605" spans="1:5" s="293" customFormat="1" x14ac:dyDescent="0.3">
      <c r="A4605" s="338" t="s">
        <v>17171</v>
      </c>
      <c r="B4605" s="339" t="s">
        <v>17172</v>
      </c>
      <c r="C4605" s="312" t="s">
        <v>8</v>
      </c>
      <c r="D4605" s="340">
        <v>1469.08</v>
      </c>
      <c r="E4605" s="293">
        <f t="shared" si="20"/>
        <v>9</v>
      </c>
    </row>
    <row r="4606" spans="1:5" s="293" customFormat="1" x14ac:dyDescent="0.3">
      <c r="A4606" s="338" t="s">
        <v>17173</v>
      </c>
      <c r="B4606" s="339" t="s">
        <v>17174</v>
      </c>
      <c r="C4606" s="312" t="s">
        <v>8</v>
      </c>
      <c r="D4606" s="340">
        <v>1628.2</v>
      </c>
      <c r="E4606" s="293">
        <f t="shared" si="20"/>
        <v>9</v>
      </c>
    </row>
    <row r="4607" spans="1:5" s="293" customFormat="1" x14ac:dyDescent="0.3">
      <c r="A4607" s="338" t="s">
        <v>17175</v>
      </c>
      <c r="B4607" s="339" t="s">
        <v>17176</v>
      </c>
      <c r="C4607" s="312" t="s">
        <v>8</v>
      </c>
      <c r="D4607" s="340">
        <v>396.48</v>
      </c>
      <c r="E4607" s="293">
        <f t="shared" si="20"/>
        <v>9</v>
      </c>
    </row>
    <row r="4608" spans="1:5" s="293" customFormat="1" ht="28.8" x14ac:dyDescent="0.3">
      <c r="A4608" s="338" t="s">
        <v>17177</v>
      </c>
      <c r="B4608" s="339" t="s">
        <v>17178</v>
      </c>
      <c r="C4608" s="312" t="s">
        <v>8</v>
      </c>
      <c r="D4608" s="340">
        <v>878.37</v>
      </c>
      <c r="E4608" s="293">
        <f t="shared" si="20"/>
        <v>9</v>
      </c>
    </row>
    <row r="4609" spans="1:5" s="293" customFormat="1" x14ac:dyDescent="0.3">
      <c r="A4609" s="338" t="s">
        <v>17179</v>
      </c>
      <c r="B4609" s="339" t="s">
        <v>17180</v>
      </c>
      <c r="C4609" s="312" t="s">
        <v>8</v>
      </c>
      <c r="D4609" s="340">
        <v>1302.97</v>
      </c>
      <c r="E4609" s="293">
        <f t="shared" si="20"/>
        <v>9</v>
      </c>
    </row>
    <row r="4610" spans="1:5" s="293" customFormat="1" ht="28.8" x14ac:dyDescent="0.3">
      <c r="A4610" s="338" t="s">
        <v>24495</v>
      </c>
      <c r="B4610" s="339" t="s">
        <v>24496</v>
      </c>
      <c r="C4610" s="312" t="s">
        <v>8</v>
      </c>
      <c r="D4610" s="340">
        <v>6591.62</v>
      </c>
      <c r="E4610" s="293">
        <f t="shared" si="20"/>
        <v>9</v>
      </c>
    </row>
    <row r="4611" spans="1:5" s="293" customFormat="1" x14ac:dyDescent="0.3">
      <c r="A4611" s="338" t="s">
        <v>17181</v>
      </c>
      <c r="B4611" s="339" t="s">
        <v>17182</v>
      </c>
      <c r="C4611" s="312" t="s">
        <v>8</v>
      </c>
      <c r="D4611" s="340">
        <v>988.19</v>
      </c>
      <c r="E4611" s="293">
        <f t="shared" si="20"/>
        <v>9</v>
      </c>
    </row>
    <row r="4612" spans="1:5" s="293" customFormat="1" x14ac:dyDescent="0.3">
      <c r="A4612" s="338" t="s">
        <v>17183</v>
      </c>
      <c r="B4612" s="339" t="s">
        <v>17184</v>
      </c>
      <c r="C4612" s="312" t="s">
        <v>8</v>
      </c>
      <c r="D4612" s="340">
        <v>1630.98</v>
      </c>
      <c r="E4612" s="293">
        <f t="shared" si="20"/>
        <v>9</v>
      </c>
    </row>
    <row r="4613" spans="1:5" s="293" customFormat="1" ht="28.8" x14ac:dyDescent="0.3">
      <c r="A4613" s="338" t="s">
        <v>17185</v>
      </c>
      <c r="B4613" s="339" t="s">
        <v>17186</v>
      </c>
      <c r="C4613" s="312" t="s">
        <v>8</v>
      </c>
      <c r="D4613" s="340">
        <v>1382.71</v>
      </c>
      <c r="E4613" s="293">
        <f t="shared" si="20"/>
        <v>9</v>
      </c>
    </row>
    <row r="4614" spans="1:5" s="293" customFormat="1" x14ac:dyDescent="0.3">
      <c r="A4614" s="338" t="s">
        <v>17187</v>
      </c>
      <c r="B4614" s="339" t="s">
        <v>24497</v>
      </c>
      <c r="C4614" s="312"/>
      <c r="D4614" s="340"/>
      <c r="E4614" s="293">
        <f t="shared" si="20"/>
        <v>5</v>
      </c>
    </row>
    <row r="4615" spans="1:5" s="293" customFormat="1" x14ac:dyDescent="0.3">
      <c r="A4615" s="338" t="s">
        <v>17188</v>
      </c>
      <c r="B4615" s="339" t="s">
        <v>17189</v>
      </c>
      <c r="C4615" s="312" t="s">
        <v>16</v>
      </c>
      <c r="D4615" s="340">
        <v>902.97</v>
      </c>
      <c r="E4615" s="293">
        <f t="shared" si="20"/>
        <v>9</v>
      </c>
    </row>
    <row r="4616" spans="1:5" s="293" customFormat="1" x14ac:dyDescent="0.3">
      <c r="A4616" s="338" t="s">
        <v>17190</v>
      </c>
      <c r="B4616" s="339" t="s">
        <v>24498</v>
      </c>
      <c r="C4616" s="312" t="s">
        <v>16</v>
      </c>
      <c r="D4616" s="340">
        <v>803.05</v>
      </c>
      <c r="E4616" s="293">
        <f t="shared" si="20"/>
        <v>9</v>
      </c>
    </row>
    <row r="4617" spans="1:5" s="293" customFormat="1" x14ac:dyDescent="0.3">
      <c r="A4617" s="338" t="s">
        <v>17191</v>
      </c>
      <c r="B4617" s="339" t="s">
        <v>24499</v>
      </c>
      <c r="C4617" s="312" t="s">
        <v>16</v>
      </c>
      <c r="D4617" s="340">
        <v>1327.11</v>
      </c>
      <c r="E4617" s="293">
        <f t="shared" si="20"/>
        <v>9</v>
      </c>
    </row>
    <row r="4618" spans="1:5" s="293" customFormat="1" x14ac:dyDescent="0.3">
      <c r="A4618" s="338" t="s">
        <v>17192</v>
      </c>
      <c r="B4618" s="339" t="s">
        <v>17193</v>
      </c>
      <c r="C4618" s="312" t="s">
        <v>8</v>
      </c>
      <c r="D4618" s="340">
        <v>1332.77</v>
      </c>
      <c r="E4618" s="293">
        <f t="shared" si="20"/>
        <v>9</v>
      </c>
    </row>
    <row r="4619" spans="1:5" s="293" customFormat="1" ht="28.8" x14ac:dyDescent="0.3">
      <c r="A4619" s="338" t="s">
        <v>17194</v>
      </c>
      <c r="B4619" s="339" t="s">
        <v>17195</v>
      </c>
      <c r="C4619" s="312" t="s">
        <v>8</v>
      </c>
      <c r="D4619" s="340">
        <v>1079.1199999999999</v>
      </c>
      <c r="E4619" s="293">
        <f t="shared" si="20"/>
        <v>9</v>
      </c>
    </row>
    <row r="4620" spans="1:5" s="293" customFormat="1" x14ac:dyDescent="0.3">
      <c r="A4620" s="338" t="s">
        <v>17196</v>
      </c>
      <c r="B4620" s="339" t="s">
        <v>17197</v>
      </c>
      <c r="C4620" s="312" t="s">
        <v>8</v>
      </c>
      <c r="D4620" s="340">
        <v>1509.11</v>
      </c>
      <c r="E4620" s="293">
        <f t="shared" si="20"/>
        <v>9</v>
      </c>
    </row>
    <row r="4621" spans="1:5" s="293" customFormat="1" ht="28.8" x14ac:dyDescent="0.3">
      <c r="A4621" s="338" t="s">
        <v>17198</v>
      </c>
      <c r="B4621" s="339" t="s">
        <v>17199</v>
      </c>
      <c r="C4621" s="312" t="s">
        <v>8</v>
      </c>
      <c r="D4621" s="340">
        <v>1135.1099999999999</v>
      </c>
      <c r="E4621" s="293">
        <f t="shared" si="20"/>
        <v>9</v>
      </c>
    </row>
    <row r="4622" spans="1:5" s="293" customFormat="1" ht="28.8" x14ac:dyDescent="0.3">
      <c r="A4622" s="338" t="s">
        <v>17200</v>
      </c>
      <c r="B4622" s="339" t="s">
        <v>17201</v>
      </c>
      <c r="C4622" s="312" t="s">
        <v>8</v>
      </c>
      <c r="D4622" s="340">
        <v>745.59</v>
      </c>
      <c r="E4622" s="293">
        <f t="shared" si="20"/>
        <v>9</v>
      </c>
    </row>
    <row r="4623" spans="1:5" s="293" customFormat="1" x14ac:dyDescent="0.3">
      <c r="A4623" s="338" t="s">
        <v>17202</v>
      </c>
      <c r="B4623" s="339" t="s">
        <v>17203</v>
      </c>
      <c r="C4623" s="312" t="s">
        <v>16</v>
      </c>
      <c r="D4623" s="340">
        <v>215.13</v>
      </c>
      <c r="E4623" s="293">
        <f t="shared" si="20"/>
        <v>9</v>
      </c>
    </row>
    <row r="4624" spans="1:5" s="293" customFormat="1" x14ac:dyDescent="0.3">
      <c r="A4624" s="338" t="s">
        <v>17204</v>
      </c>
      <c r="B4624" s="339" t="s">
        <v>17205</v>
      </c>
      <c r="C4624" s="312" t="s">
        <v>16</v>
      </c>
      <c r="D4624" s="340">
        <v>248.21</v>
      </c>
      <c r="E4624" s="293">
        <f t="shared" si="20"/>
        <v>9</v>
      </c>
    </row>
    <row r="4625" spans="1:5" s="293" customFormat="1" ht="28.8" x14ac:dyDescent="0.3">
      <c r="A4625" s="338" t="s">
        <v>17206</v>
      </c>
      <c r="B4625" s="339" t="s">
        <v>17207</v>
      </c>
      <c r="C4625" s="312" t="s">
        <v>8</v>
      </c>
      <c r="D4625" s="340">
        <v>1337.93</v>
      </c>
      <c r="E4625" s="293">
        <f t="shared" si="20"/>
        <v>9</v>
      </c>
    </row>
    <row r="4626" spans="1:5" s="293" customFormat="1" ht="28.8" x14ac:dyDescent="0.3">
      <c r="A4626" s="338" t="s">
        <v>17208</v>
      </c>
      <c r="B4626" s="339" t="s">
        <v>17209</v>
      </c>
      <c r="C4626" s="312" t="s">
        <v>8</v>
      </c>
      <c r="D4626" s="340">
        <v>1526.9</v>
      </c>
      <c r="E4626" s="293">
        <f t="shared" si="20"/>
        <v>9</v>
      </c>
    </row>
    <row r="4627" spans="1:5" s="293" customFormat="1" x14ac:dyDescent="0.3">
      <c r="A4627" s="338" t="s">
        <v>17210</v>
      </c>
      <c r="B4627" s="339" t="s">
        <v>17211</v>
      </c>
      <c r="C4627" s="312" t="s">
        <v>8</v>
      </c>
      <c r="D4627" s="340">
        <v>1275.73</v>
      </c>
      <c r="E4627" s="293">
        <f t="shared" si="20"/>
        <v>9</v>
      </c>
    </row>
    <row r="4628" spans="1:5" s="293" customFormat="1" x14ac:dyDescent="0.3">
      <c r="A4628" s="338" t="s">
        <v>17212</v>
      </c>
      <c r="B4628" s="339" t="s">
        <v>17213</v>
      </c>
      <c r="C4628" s="312" t="s">
        <v>8</v>
      </c>
      <c r="D4628" s="340">
        <v>676.99</v>
      </c>
      <c r="E4628" s="293">
        <f t="shared" ref="E4628:E4691" si="21">LEN(A4628)</f>
        <v>9</v>
      </c>
    </row>
    <row r="4629" spans="1:5" s="293" customFormat="1" ht="28.8" x14ac:dyDescent="0.3">
      <c r="A4629" s="338" t="s">
        <v>17214</v>
      </c>
      <c r="B4629" s="339" t="s">
        <v>17215</v>
      </c>
      <c r="C4629" s="312" t="s">
        <v>8</v>
      </c>
      <c r="D4629" s="340">
        <v>575.80999999999995</v>
      </c>
      <c r="E4629" s="293">
        <f t="shared" si="21"/>
        <v>9</v>
      </c>
    </row>
    <row r="4630" spans="1:5" s="293" customFormat="1" x14ac:dyDescent="0.3">
      <c r="A4630" s="338" t="s">
        <v>17216</v>
      </c>
      <c r="B4630" s="339" t="s">
        <v>24500</v>
      </c>
      <c r="C4630" s="312"/>
      <c r="D4630" s="340"/>
      <c r="E4630" s="293">
        <f t="shared" si="21"/>
        <v>5</v>
      </c>
    </row>
    <row r="4631" spans="1:5" s="293" customFormat="1" ht="28.8" x14ac:dyDescent="0.3">
      <c r="A4631" s="338" t="s">
        <v>17217</v>
      </c>
      <c r="B4631" s="339" t="s">
        <v>17218</v>
      </c>
      <c r="C4631" s="312" t="s">
        <v>8</v>
      </c>
      <c r="D4631" s="340">
        <v>3113.11</v>
      </c>
      <c r="E4631" s="293">
        <f t="shared" si="21"/>
        <v>9</v>
      </c>
    </row>
    <row r="4632" spans="1:5" s="293" customFormat="1" ht="28.8" x14ac:dyDescent="0.3">
      <c r="A4632" s="338" t="s">
        <v>17219</v>
      </c>
      <c r="B4632" s="339" t="s">
        <v>17220</v>
      </c>
      <c r="C4632" s="312" t="s">
        <v>8</v>
      </c>
      <c r="D4632" s="340">
        <v>1855.44</v>
      </c>
      <c r="E4632" s="293">
        <f t="shared" si="21"/>
        <v>9</v>
      </c>
    </row>
    <row r="4633" spans="1:5" s="293" customFormat="1" ht="28.8" x14ac:dyDescent="0.3">
      <c r="A4633" s="338" t="s">
        <v>17221</v>
      </c>
      <c r="B4633" s="339" t="s">
        <v>17222</v>
      </c>
      <c r="C4633" s="312" t="s">
        <v>8</v>
      </c>
      <c r="D4633" s="340">
        <v>1986.07</v>
      </c>
      <c r="E4633" s="293">
        <f t="shared" si="21"/>
        <v>9</v>
      </c>
    </row>
    <row r="4634" spans="1:5" s="293" customFormat="1" ht="28.8" x14ac:dyDescent="0.3">
      <c r="A4634" s="338" t="s">
        <v>17223</v>
      </c>
      <c r="B4634" s="339" t="s">
        <v>17224</v>
      </c>
      <c r="C4634" s="312" t="s">
        <v>8</v>
      </c>
      <c r="D4634" s="340">
        <v>2980.12</v>
      </c>
      <c r="E4634" s="293">
        <f t="shared" si="21"/>
        <v>9</v>
      </c>
    </row>
    <row r="4635" spans="1:5" s="293" customFormat="1" ht="28.8" x14ac:dyDescent="0.3">
      <c r="A4635" s="338" t="s">
        <v>17225</v>
      </c>
      <c r="B4635" s="339" t="s">
        <v>17226</v>
      </c>
      <c r="C4635" s="312" t="s">
        <v>8</v>
      </c>
      <c r="D4635" s="340">
        <v>2458.89</v>
      </c>
      <c r="E4635" s="293">
        <f t="shared" si="21"/>
        <v>9</v>
      </c>
    </row>
    <row r="4636" spans="1:5" s="293" customFormat="1" ht="28.8" x14ac:dyDescent="0.3">
      <c r="A4636" s="338" t="s">
        <v>17227</v>
      </c>
      <c r="B4636" s="339" t="s">
        <v>17228</v>
      </c>
      <c r="C4636" s="312" t="s">
        <v>8</v>
      </c>
      <c r="D4636" s="340">
        <v>3653.66</v>
      </c>
      <c r="E4636" s="293">
        <f t="shared" si="21"/>
        <v>9</v>
      </c>
    </row>
    <row r="4637" spans="1:5" s="293" customFormat="1" ht="28.8" x14ac:dyDescent="0.3">
      <c r="A4637" s="338" t="s">
        <v>17229</v>
      </c>
      <c r="B4637" s="339" t="s">
        <v>17230</v>
      </c>
      <c r="C4637" s="312" t="s">
        <v>8</v>
      </c>
      <c r="D4637" s="340">
        <v>2942.47</v>
      </c>
      <c r="E4637" s="293">
        <f t="shared" si="21"/>
        <v>9</v>
      </c>
    </row>
    <row r="4638" spans="1:5" s="293" customFormat="1" ht="28.8" x14ac:dyDescent="0.3">
      <c r="A4638" s="338" t="s">
        <v>17231</v>
      </c>
      <c r="B4638" s="339" t="s">
        <v>17232</v>
      </c>
      <c r="C4638" s="312" t="s">
        <v>8</v>
      </c>
      <c r="D4638" s="340">
        <v>3697.34</v>
      </c>
      <c r="E4638" s="293">
        <f t="shared" si="21"/>
        <v>9</v>
      </c>
    </row>
    <row r="4639" spans="1:5" s="293" customFormat="1" ht="28.8" x14ac:dyDescent="0.3">
      <c r="A4639" s="338" t="s">
        <v>17233</v>
      </c>
      <c r="B4639" s="339" t="s">
        <v>17234</v>
      </c>
      <c r="C4639" s="312" t="s">
        <v>8</v>
      </c>
      <c r="D4639" s="340">
        <v>2390.62</v>
      </c>
      <c r="E4639" s="293">
        <f t="shared" si="21"/>
        <v>9</v>
      </c>
    </row>
    <row r="4640" spans="1:5" s="293" customFormat="1" ht="28.8" x14ac:dyDescent="0.3">
      <c r="A4640" s="338" t="s">
        <v>17235</v>
      </c>
      <c r="B4640" s="339" t="s">
        <v>17236</v>
      </c>
      <c r="C4640" s="312" t="s">
        <v>8</v>
      </c>
      <c r="D4640" s="340">
        <v>2412.14</v>
      </c>
      <c r="E4640" s="293">
        <f t="shared" si="21"/>
        <v>9</v>
      </c>
    </row>
    <row r="4641" spans="1:5" s="293" customFormat="1" ht="28.8" x14ac:dyDescent="0.3">
      <c r="A4641" s="338" t="s">
        <v>17237</v>
      </c>
      <c r="B4641" s="339" t="s">
        <v>17238</v>
      </c>
      <c r="C4641" s="312" t="s">
        <v>8</v>
      </c>
      <c r="D4641" s="340">
        <v>3552.7</v>
      </c>
      <c r="E4641" s="293">
        <f t="shared" si="21"/>
        <v>9</v>
      </c>
    </row>
    <row r="4642" spans="1:5" s="293" customFormat="1" ht="28.8" x14ac:dyDescent="0.3">
      <c r="A4642" s="338" t="s">
        <v>17239</v>
      </c>
      <c r="B4642" s="339" t="s">
        <v>17240</v>
      </c>
      <c r="C4642" s="312" t="s">
        <v>8</v>
      </c>
      <c r="D4642" s="340">
        <v>3010.17</v>
      </c>
      <c r="E4642" s="293">
        <f t="shared" si="21"/>
        <v>9</v>
      </c>
    </row>
    <row r="4643" spans="1:5" s="293" customFormat="1" ht="28.8" x14ac:dyDescent="0.3">
      <c r="A4643" s="338" t="s">
        <v>17241</v>
      </c>
      <c r="B4643" s="339" t="s">
        <v>17242</v>
      </c>
      <c r="C4643" s="312" t="s">
        <v>8</v>
      </c>
      <c r="D4643" s="340">
        <v>4218.55</v>
      </c>
      <c r="E4643" s="293">
        <f t="shared" si="21"/>
        <v>9</v>
      </c>
    </row>
    <row r="4644" spans="1:5" s="293" customFormat="1" ht="28.8" x14ac:dyDescent="0.3">
      <c r="A4644" s="338" t="s">
        <v>17243</v>
      </c>
      <c r="B4644" s="339" t="s">
        <v>17244</v>
      </c>
      <c r="C4644" s="312" t="s">
        <v>8</v>
      </c>
      <c r="D4644" s="340">
        <v>3252.64</v>
      </c>
      <c r="E4644" s="293">
        <f t="shared" si="21"/>
        <v>9</v>
      </c>
    </row>
    <row r="4645" spans="1:5" s="293" customFormat="1" ht="28.8" x14ac:dyDescent="0.3">
      <c r="A4645" s="338" t="s">
        <v>17245</v>
      </c>
      <c r="B4645" s="339" t="s">
        <v>17246</v>
      </c>
      <c r="C4645" s="312" t="s">
        <v>8</v>
      </c>
      <c r="D4645" s="340">
        <v>4253.3100000000004</v>
      </c>
      <c r="E4645" s="293">
        <f t="shared" si="21"/>
        <v>9</v>
      </c>
    </row>
    <row r="4646" spans="1:5" s="293" customFormat="1" ht="28.8" x14ac:dyDescent="0.3">
      <c r="A4646" s="338" t="s">
        <v>17247</v>
      </c>
      <c r="B4646" s="339" t="s">
        <v>17248</v>
      </c>
      <c r="C4646" s="312" t="s">
        <v>8</v>
      </c>
      <c r="D4646" s="340">
        <v>4314.87</v>
      </c>
      <c r="E4646" s="293">
        <f t="shared" si="21"/>
        <v>9</v>
      </c>
    </row>
    <row r="4647" spans="1:5" s="293" customFormat="1" ht="28.8" x14ac:dyDescent="0.3">
      <c r="A4647" s="338" t="s">
        <v>17249</v>
      </c>
      <c r="B4647" s="339" t="s">
        <v>17250</v>
      </c>
      <c r="C4647" s="312" t="s">
        <v>8</v>
      </c>
      <c r="D4647" s="340">
        <v>4099.1099999999997</v>
      </c>
      <c r="E4647" s="293">
        <f t="shared" si="21"/>
        <v>9</v>
      </c>
    </row>
    <row r="4648" spans="1:5" s="293" customFormat="1" ht="28.8" x14ac:dyDescent="0.3">
      <c r="A4648" s="338" t="s">
        <v>17251</v>
      </c>
      <c r="B4648" s="339" t="s">
        <v>17252</v>
      </c>
      <c r="C4648" s="312" t="s">
        <v>8</v>
      </c>
      <c r="D4648" s="340">
        <v>2615.85</v>
      </c>
      <c r="E4648" s="293">
        <f t="shared" si="21"/>
        <v>9</v>
      </c>
    </row>
    <row r="4649" spans="1:5" s="293" customFormat="1" ht="28.8" x14ac:dyDescent="0.3">
      <c r="A4649" s="338" t="s">
        <v>17253</v>
      </c>
      <c r="B4649" s="339" t="s">
        <v>17254</v>
      </c>
      <c r="C4649" s="312" t="s">
        <v>8</v>
      </c>
      <c r="D4649" s="340">
        <v>4398.17</v>
      </c>
      <c r="E4649" s="293">
        <f t="shared" si="21"/>
        <v>9</v>
      </c>
    </row>
    <row r="4650" spans="1:5" s="293" customFormat="1" ht="28.8" x14ac:dyDescent="0.3">
      <c r="A4650" s="338" t="s">
        <v>17255</v>
      </c>
      <c r="B4650" s="339" t="s">
        <v>17256</v>
      </c>
      <c r="C4650" s="312" t="s">
        <v>8</v>
      </c>
      <c r="D4650" s="340">
        <v>4051.94</v>
      </c>
      <c r="E4650" s="293">
        <f t="shared" si="21"/>
        <v>9</v>
      </c>
    </row>
    <row r="4651" spans="1:5" s="293" customFormat="1" ht="28.8" x14ac:dyDescent="0.3">
      <c r="A4651" s="338" t="s">
        <v>17257</v>
      </c>
      <c r="B4651" s="339" t="s">
        <v>17258</v>
      </c>
      <c r="C4651" s="312" t="s">
        <v>8</v>
      </c>
      <c r="D4651" s="340">
        <v>3420.85</v>
      </c>
      <c r="E4651" s="293">
        <f t="shared" si="21"/>
        <v>9</v>
      </c>
    </row>
    <row r="4652" spans="1:5" s="293" customFormat="1" ht="28.8" x14ac:dyDescent="0.3">
      <c r="A4652" s="338" t="s">
        <v>17259</v>
      </c>
      <c r="B4652" s="339" t="s">
        <v>17260</v>
      </c>
      <c r="C4652" s="312" t="s">
        <v>8</v>
      </c>
      <c r="D4652" s="340">
        <v>1706.15</v>
      </c>
      <c r="E4652" s="293">
        <f t="shared" si="21"/>
        <v>9</v>
      </c>
    </row>
    <row r="4653" spans="1:5" s="293" customFormat="1" ht="28.8" x14ac:dyDescent="0.3">
      <c r="A4653" s="338" t="s">
        <v>17261</v>
      </c>
      <c r="B4653" s="339" t="s">
        <v>17262</v>
      </c>
      <c r="C4653" s="312" t="s">
        <v>8</v>
      </c>
      <c r="D4653" s="340">
        <v>2734.21</v>
      </c>
      <c r="E4653" s="293">
        <f t="shared" si="21"/>
        <v>9</v>
      </c>
    </row>
    <row r="4654" spans="1:5" s="293" customFormat="1" ht="28.8" x14ac:dyDescent="0.3">
      <c r="A4654" s="338" t="s">
        <v>17263</v>
      </c>
      <c r="B4654" s="339" t="s">
        <v>17264</v>
      </c>
      <c r="C4654" s="312" t="s">
        <v>8</v>
      </c>
      <c r="D4654" s="340">
        <v>2250.02</v>
      </c>
      <c r="E4654" s="293">
        <f t="shared" si="21"/>
        <v>9</v>
      </c>
    </row>
    <row r="4655" spans="1:5" s="293" customFormat="1" x14ac:dyDescent="0.3">
      <c r="A4655" s="338" t="s">
        <v>17265</v>
      </c>
      <c r="B4655" s="339" t="s">
        <v>24501</v>
      </c>
      <c r="C4655" s="312"/>
      <c r="D4655" s="340"/>
      <c r="E4655" s="293">
        <f t="shared" si="21"/>
        <v>5</v>
      </c>
    </row>
    <row r="4656" spans="1:5" s="293" customFormat="1" ht="28.8" x14ac:dyDescent="0.3">
      <c r="A4656" s="338" t="s">
        <v>17266</v>
      </c>
      <c r="B4656" s="339" t="s">
        <v>17267</v>
      </c>
      <c r="C4656" s="312" t="s">
        <v>16</v>
      </c>
      <c r="D4656" s="340">
        <v>1062.8699999999999</v>
      </c>
      <c r="E4656" s="293">
        <f t="shared" si="21"/>
        <v>9</v>
      </c>
    </row>
    <row r="4657" spans="1:5" s="293" customFormat="1" x14ac:dyDescent="0.3">
      <c r="A4657" s="338" t="s">
        <v>17268</v>
      </c>
      <c r="B4657" s="339" t="s">
        <v>24502</v>
      </c>
      <c r="C4657" s="312"/>
      <c r="D4657" s="340"/>
      <c r="E4657" s="293">
        <f t="shared" si="21"/>
        <v>5</v>
      </c>
    </row>
    <row r="4658" spans="1:5" s="293" customFormat="1" ht="28.8" x14ac:dyDescent="0.3">
      <c r="A4658" s="338" t="s">
        <v>17269</v>
      </c>
      <c r="B4658" s="339" t="s">
        <v>17270</v>
      </c>
      <c r="C4658" s="312" t="s">
        <v>8</v>
      </c>
      <c r="D4658" s="340">
        <v>733.28</v>
      </c>
      <c r="E4658" s="293">
        <f t="shared" si="21"/>
        <v>9</v>
      </c>
    </row>
    <row r="4659" spans="1:5" s="293" customFormat="1" ht="28.8" x14ac:dyDescent="0.3">
      <c r="A4659" s="338" t="s">
        <v>17271</v>
      </c>
      <c r="B4659" s="339" t="s">
        <v>17272</v>
      </c>
      <c r="C4659" s="312" t="s">
        <v>8</v>
      </c>
      <c r="D4659" s="340">
        <v>1035.49</v>
      </c>
      <c r="E4659" s="293">
        <f t="shared" si="21"/>
        <v>9</v>
      </c>
    </row>
    <row r="4660" spans="1:5" s="293" customFormat="1" x14ac:dyDescent="0.3">
      <c r="A4660" s="338" t="s">
        <v>17273</v>
      </c>
      <c r="B4660" s="339" t="s">
        <v>24503</v>
      </c>
      <c r="C4660" s="312"/>
      <c r="D4660" s="340"/>
      <c r="E4660" s="293">
        <f t="shared" si="21"/>
        <v>5</v>
      </c>
    </row>
    <row r="4661" spans="1:5" s="293" customFormat="1" ht="28.8" x14ac:dyDescent="0.3">
      <c r="A4661" s="338" t="s">
        <v>17274</v>
      </c>
      <c r="B4661" s="339" t="s">
        <v>17275</v>
      </c>
      <c r="C4661" s="312" t="s">
        <v>16</v>
      </c>
      <c r="D4661" s="340">
        <v>793.02</v>
      </c>
      <c r="E4661" s="293">
        <f t="shared" si="21"/>
        <v>9</v>
      </c>
    </row>
    <row r="4662" spans="1:5" s="293" customFormat="1" x14ac:dyDescent="0.3">
      <c r="A4662" s="338" t="s">
        <v>17276</v>
      </c>
      <c r="B4662" s="339" t="s">
        <v>17277</v>
      </c>
      <c r="C4662" s="312" t="s">
        <v>16</v>
      </c>
      <c r="D4662" s="340">
        <v>542.89</v>
      </c>
      <c r="E4662" s="293">
        <f t="shared" si="21"/>
        <v>9</v>
      </c>
    </row>
    <row r="4663" spans="1:5" s="293" customFormat="1" ht="28.8" x14ac:dyDescent="0.3">
      <c r="A4663" s="338" t="s">
        <v>17278</v>
      </c>
      <c r="B4663" s="339" t="s">
        <v>17279</v>
      </c>
      <c r="C4663" s="312" t="s">
        <v>16</v>
      </c>
      <c r="D4663" s="340">
        <v>682.49</v>
      </c>
      <c r="E4663" s="293">
        <f t="shared" si="21"/>
        <v>9</v>
      </c>
    </row>
    <row r="4664" spans="1:5" s="293" customFormat="1" x14ac:dyDescent="0.3">
      <c r="A4664" s="338" t="s">
        <v>17280</v>
      </c>
      <c r="B4664" s="339" t="s">
        <v>24504</v>
      </c>
      <c r="C4664" s="312"/>
      <c r="D4664" s="340"/>
      <c r="E4664" s="293">
        <f t="shared" si="21"/>
        <v>5</v>
      </c>
    </row>
    <row r="4665" spans="1:5" s="293" customFormat="1" x14ac:dyDescent="0.3">
      <c r="A4665" s="338" t="s">
        <v>17281</v>
      </c>
      <c r="B4665" s="339" t="s">
        <v>17282</v>
      </c>
      <c r="C4665" s="312" t="s">
        <v>8</v>
      </c>
      <c r="D4665" s="340">
        <v>39.119999999999997</v>
      </c>
      <c r="E4665" s="293">
        <f t="shared" si="21"/>
        <v>9</v>
      </c>
    </row>
    <row r="4666" spans="1:5" s="293" customFormat="1" x14ac:dyDescent="0.3">
      <c r="A4666" s="338" t="s">
        <v>17283</v>
      </c>
      <c r="B4666" s="339" t="s">
        <v>17284</v>
      </c>
      <c r="C4666" s="312" t="s">
        <v>16</v>
      </c>
      <c r="D4666" s="340">
        <v>12.03</v>
      </c>
      <c r="E4666" s="293">
        <f t="shared" si="21"/>
        <v>9</v>
      </c>
    </row>
    <row r="4667" spans="1:5" s="293" customFormat="1" x14ac:dyDescent="0.3">
      <c r="A4667" s="338" t="s">
        <v>17285</v>
      </c>
      <c r="B4667" s="339" t="s">
        <v>17286</v>
      </c>
      <c r="C4667" s="312" t="s">
        <v>16</v>
      </c>
      <c r="D4667" s="340">
        <v>23.47</v>
      </c>
      <c r="E4667" s="293">
        <f t="shared" si="21"/>
        <v>9</v>
      </c>
    </row>
    <row r="4668" spans="1:5" s="293" customFormat="1" x14ac:dyDescent="0.3">
      <c r="A4668" s="338" t="s">
        <v>17287</v>
      </c>
      <c r="B4668" s="339" t="s">
        <v>17288</v>
      </c>
      <c r="C4668" s="312" t="s">
        <v>16</v>
      </c>
      <c r="D4668" s="340">
        <v>56.56</v>
      </c>
      <c r="E4668" s="293">
        <f t="shared" si="21"/>
        <v>9</v>
      </c>
    </row>
    <row r="4669" spans="1:5" s="293" customFormat="1" x14ac:dyDescent="0.3">
      <c r="A4669" s="338" t="s">
        <v>17289</v>
      </c>
      <c r="B4669" s="339" t="s">
        <v>17290</v>
      </c>
      <c r="C4669" s="312" t="s">
        <v>23231</v>
      </c>
      <c r="D4669" s="340">
        <v>3895.35</v>
      </c>
      <c r="E4669" s="293">
        <f t="shared" si="21"/>
        <v>9</v>
      </c>
    </row>
    <row r="4670" spans="1:5" s="293" customFormat="1" x14ac:dyDescent="0.3">
      <c r="A4670" s="338" t="s">
        <v>17291</v>
      </c>
      <c r="B4670" s="339" t="s">
        <v>17292</v>
      </c>
      <c r="C4670" s="312" t="s">
        <v>16</v>
      </c>
      <c r="D4670" s="340">
        <v>276.60000000000002</v>
      </c>
      <c r="E4670" s="293">
        <f t="shared" si="21"/>
        <v>9</v>
      </c>
    </row>
    <row r="4671" spans="1:5" s="293" customFormat="1" ht="28.8" x14ac:dyDescent="0.3">
      <c r="A4671" s="338" t="s">
        <v>17293</v>
      </c>
      <c r="B4671" s="339" t="s">
        <v>11005</v>
      </c>
      <c r="C4671" s="312" t="s">
        <v>16</v>
      </c>
      <c r="D4671" s="340">
        <v>321.26</v>
      </c>
      <c r="E4671" s="293">
        <f t="shared" si="21"/>
        <v>9</v>
      </c>
    </row>
    <row r="4672" spans="1:5" s="293" customFormat="1" x14ac:dyDescent="0.3">
      <c r="A4672" s="338" t="s">
        <v>17294</v>
      </c>
      <c r="B4672" s="339" t="s">
        <v>17295</v>
      </c>
      <c r="C4672" s="312" t="s">
        <v>8</v>
      </c>
      <c r="D4672" s="340">
        <v>313.04000000000002</v>
      </c>
      <c r="E4672" s="293">
        <f t="shared" si="21"/>
        <v>9</v>
      </c>
    </row>
    <row r="4673" spans="1:5" s="293" customFormat="1" x14ac:dyDescent="0.3">
      <c r="A4673" s="338" t="s">
        <v>17296</v>
      </c>
      <c r="B4673" s="339" t="s">
        <v>17297</v>
      </c>
      <c r="C4673" s="312" t="s">
        <v>8</v>
      </c>
      <c r="D4673" s="340">
        <v>110.61</v>
      </c>
      <c r="E4673" s="293">
        <f t="shared" si="21"/>
        <v>9</v>
      </c>
    </row>
    <row r="4674" spans="1:5" s="293" customFormat="1" x14ac:dyDescent="0.3">
      <c r="A4674" s="338" t="s">
        <v>17298</v>
      </c>
      <c r="B4674" s="339" t="s">
        <v>17299</v>
      </c>
      <c r="C4674" s="312" t="s">
        <v>8</v>
      </c>
      <c r="D4674" s="340">
        <v>48.75</v>
      </c>
      <c r="E4674" s="293">
        <f t="shared" si="21"/>
        <v>9</v>
      </c>
    </row>
    <row r="4675" spans="1:5" s="293" customFormat="1" ht="28.8" x14ac:dyDescent="0.3">
      <c r="A4675" s="338" t="s">
        <v>17300</v>
      </c>
      <c r="B4675" s="339" t="s">
        <v>17301</v>
      </c>
      <c r="C4675" s="312" t="s">
        <v>8</v>
      </c>
      <c r="D4675" s="340">
        <v>691.38</v>
      </c>
      <c r="E4675" s="293">
        <f t="shared" si="21"/>
        <v>9</v>
      </c>
    </row>
    <row r="4676" spans="1:5" s="293" customFormat="1" ht="28.8" x14ac:dyDescent="0.3">
      <c r="A4676" s="338" t="s">
        <v>17302</v>
      </c>
      <c r="B4676" s="339" t="s">
        <v>17303</v>
      </c>
      <c r="C4676" s="312" t="s">
        <v>8</v>
      </c>
      <c r="D4676" s="340">
        <v>1085.97</v>
      </c>
      <c r="E4676" s="293">
        <f t="shared" si="21"/>
        <v>9</v>
      </c>
    </row>
    <row r="4677" spans="1:5" s="293" customFormat="1" x14ac:dyDescent="0.3">
      <c r="A4677" s="338" t="s">
        <v>17304</v>
      </c>
      <c r="B4677" s="339" t="s">
        <v>24505</v>
      </c>
      <c r="C4677" s="312"/>
      <c r="D4677" s="340"/>
      <c r="E4677" s="293">
        <f t="shared" si="21"/>
        <v>2</v>
      </c>
    </row>
    <row r="4678" spans="1:5" s="293" customFormat="1" x14ac:dyDescent="0.3">
      <c r="A4678" s="338" t="s">
        <v>17305</v>
      </c>
      <c r="B4678" s="339" t="s">
        <v>24506</v>
      </c>
      <c r="C4678" s="312"/>
      <c r="D4678" s="340"/>
      <c r="E4678" s="293">
        <f t="shared" si="21"/>
        <v>5</v>
      </c>
    </row>
    <row r="4679" spans="1:5" s="293" customFormat="1" x14ac:dyDescent="0.3">
      <c r="A4679" s="338" t="s">
        <v>17306</v>
      </c>
      <c r="B4679" s="339" t="s">
        <v>17307</v>
      </c>
      <c r="C4679" s="312" t="s">
        <v>8</v>
      </c>
      <c r="D4679" s="340">
        <v>849.6</v>
      </c>
      <c r="E4679" s="293">
        <f t="shared" si="21"/>
        <v>9</v>
      </c>
    </row>
    <row r="4680" spans="1:5" s="293" customFormat="1" x14ac:dyDescent="0.3">
      <c r="A4680" s="338" t="s">
        <v>17308</v>
      </c>
      <c r="B4680" s="339" t="s">
        <v>17309</v>
      </c>
      <c r="C4680" s="312" t="s">
        <v>8</v>
      </c>
      <c r="D4680" s="340">
        <v>425.88</v>
      </c>
      <c r="E4680" s="293">
        <f t="shared" si="21"/>
        <v>9</v>
      </c>
    </row>
    <row r="4681" spans="1:5" s="293" customFormat="1" x14ac:dyDescent="0.3">
      <c r="A4681" s="338" t="s">
        <v>17310</v>
      </c>
      <c r="B4681" s="339" t="s">
        <v>17311</v>
      </c>
      <c r="C4681" s="312" t="s">
        <v>8</v>
      </c>
      <c r="D4681" s="340">
        <v>1216.49</v>
      </c>
      <c r="E4681" s="293">
        <f t="shared" si="21"/>
        <v>9</v>
      </c>
    </row>
    <row r="4682" spans="1:5" s="293" customFormat="1" x14ac:dyDescent="0.3">
      <c r="A4682" s="338" t="s">
        <v>17312</v>
      </c>
      <c r="B4682" s="339" t="s">
        <v>17313</v>
      </c>
      <c r="C4682" s="312" t="s">
        <v>8</v>
      </c>
      <c r="D4682" s="340">
        <v>599.4</v>
      </c>
      <c r="E4682" s="293">
        <f t="shared" si="21"/>
        <v>9</v>
      </c>
    </row>
    <row r="4683" spans="1:5" s="293" customFormat="1" x14ac:dyDescent="0.3">
      <c r="A4683" s="338" t="s">
        <v>17314</v>
      </c>
      <c r="B4683" s="339" t="s">
        <v>17315</v>
      </c>
      <c r="C4683" s="312" t="s">
        <v>8</v>
      </c>
      <c r="D4683" s="340">
        <v>919.93</v>
      </c>
      <c r="E4683" s="293">
        <f t="shared" si="21"/>
        <v>9</v>
      </c>
    </row>
    <row r="4684" spans="1:5" s="293" customFormat="1" x14ac:dyDescent="0.3">
      <c r="A4684" s="338" t="s">
        <v>17316</v>
      </c>
      <c r="B4684" s="339" t="s">
        <v>17317</v>
      </c>
      <c r="C4684" s="312" t="s">
        <v>8</v>
      </c>
      <c r="D4684" s="340">
        <v>298.23</v>
      </c>
      <c r="E4684" s="293">
        <f t="shared" si="21"/>
        <v>9</v>
      </c>
    </row>
    <row r="4685" spans="1:5" s="293" customFormat="1" x14ac:dyDescent="0.3">
      <c r="A4685" s="338" t="s">
        <v>17318</v>
      </c>
      <c r="B4685" s="339" t="s">
        <v>17319</v>
      </c>
      <c r="C4685" s="312" t="s">
        <v>8</v>
      </c>
      <c r="D4685" s="340">
        <v>906.23</v>
      </c>
      <c r="E4685" s="293">
        <f t="shared" si="21"/>
        <v>9</v>
      </c>
    </row>
    <row r="4686" spans="1:5" s="293" customFormat="1" x14ac:dyDescent="0.3">
      <c r="A4686" s="338" t="s">
        <v>17320</v>
      </c>
      <c r="B4686" s="339" t="s">
        <v>10810</v>
      </c>
      <c r="C4686" s="312" t="s">
        <v>8</v>
      </c>
      <c r="D4686" s="340">
        <v>394.64</v>
      </c>
      <c r="E4686" s="293">
        <f t="shared" si="21"/>
        <v>9</v>
      </c>
    </row>
    <row r="4687" spans="1:5" s="293" customFormat="1" x14ac:dyDescent="0.3">
      <c r="A4687" s="338" t="s">
        <v>17321</v>
      </c>
      <c r="B4687" s="339" t="s">
        <v>17322</v>
      </c>
      <c r="C4687" s="312" t="s">
        <v>8</v>
      </c>
      <c r="D4687" s="340">
        <v>1256.6199999999999</v>
      </c>
      <c r="E4687" s="293">
        <f t="shared" si="21"/>
        <v>9</v>
      </c>
    </row>
    <row r="4688" spans="1:5" s="293" customFormat="1" x14ac:dyDescent="0.3">
      <c r="A4688" s="338" t="s">
        <v>17323</v>
      </c>
      <c r="B4688" s="339" t="s">
        <v>17324</v>
      </c>
      <c r="C4688" s="312" t="s">
        <v>8</v>
      </c>
      <c r="D4688" s="340">
        <v>1142.71</v>
      </c>
      <c r="E4688" s="293">
        <f t="shared" si="21"/>
        <v>9</v>
      </c>
    </row>
    <row r="4689" spans="1:5" s="293" customFormat="1" ht="28.8" x14ac:dyDescent="0.3">
      <c r="A4689" s="338" t="s">
        <v>17325</v>
      </c>
      <c r="B4689" s="339" t="s">
        <v>17326</v>
      </c>
      <c r="C4689" s="312" t="s">
        <v>8</v>
      </c>
      <c r="D4689" s="340">
        <v>491.69</v>
      </c>
      <c r="E4689" s="293">
        <f t="shared" si="21"/>
        <v>9</v>
      </c>
    </row>
    <row r="4690" spans="1:5" s="293" customFormat="1" x14ac:dyDescent="0.3">
      <c r="A4690" s="338" t="s">
        <v>17327</v>
      </c>
      <c r="B4690" s="339" t="s">
        <v>17328</v>
      </c>
      <c r="C4690" s="312" t="s">
        <v>8</v>
      </c>
      <c r="D4690" s="340">
        <v>1163.1300000000001</v>
      </c>
      <c r="E4690" s="293">
        <f t="shared" si="21"/>
        <v>9</v>
      </c>
    </row>
    <row r="4691" spans="1:5" s="293" customFormat="1" x14ac:dyDescent="0.3">
      <c r="A4691" s="338" t="s">
        <v>17329</v>
      </c>
      <c r="B4691" s="339" t="s">
        <v>17330</v>
      </c>
      <c r="C4691" s="312" t="s">
        <v>8</v>
      </c>
      <c r="D4691" s="340">
        <v>1675.54</v>
      </c>
      <c r="E4691" s="293">
        <f t="shared" si="21"/>
        <v>9</v>
      </c>
    </row>
    <row r="4692" spans="1:5" s="293" customFormat="1" x14ac:dyDescent="0.3">
      <c r="A4692" s="338" t="s">
        <v>17331</v>
      </c>
      <c r="B4692" s="339" t="s">
        <v>17332</v>
      </c>
      <c r="C4692" s="312" t="s">
        <v>8</v>
      </c>
      <c r="D4692" s="340">
        <v>1453.56</v>
      </c>
      <c r="E4692" s="293">
        <f t="shared" ref="E4692:E4755" si="22">LEN(A4692)</f>
        <v>9</v>
      </c>
    </row>
    <row r="4693" spans="1:5" s="293" customFormat="1" x14ac:dyDescent="0.3">
      <c r="A4693" s="338" t="s">
        <v>17333</v>
      </c>
      <c r="B4693" s="339" t="s">
        <v>17334</v>
      </c>
      <c r="C4693" s="312" t="s">
        <v>8</v>
      </c>
      <c r="D4693" s="340">
        <v>843.39</v>
      </c>
      <c r="E4693" s="293">
        <f t="shared" si="22"/>
        <v>9</v>
      </c>
    </row>
    <row r="4694" spans="1:5" s="293" customFormat="1" x14ac:dyDescent="0.3">
      <c r="A4694" s="338" t="s">
        <v>17335</v>
      </c>
      <c r="B4694" s="339" t="s">
        <v>17336</v>
      </c>
      <c r="C4694" s="312" t="s">
        <v>8</v>
      </c>
      <c r="D4694" s="340">
        <v>711.09</v>
      </c>
      <c r="E4694" s="293">
        <f t="shared" si="22"/>
        <v>9</v>
      </c>
    </row>
    <row r="4695" spans="1:5" s="293" customFormat="1" x14ac:dyDescent="0.3">
      <c r="A4695" s="338" t="s">
        <v>17337</v>
      </c>
      <c r="B4695" s="339" t="s">
        <v>17338</v>
      </c>
      <c r="C4695" s="312" t="s">
        <v>8</v>
      </c>
      <c r="D4695" s="340">
        <v>1015.71</v>
      </c>
      <c r="E4695" s="293">
        <f t="shared" si="22"/>
        <v>9</v>
      </c>
    </row>
    <row r="4696" spans="1:5" s="293" customFormat="1" x14ac:dyDescent="0.3">
      <c r="A4696" s="338" t="s">
        <v>17339</v>
      </c>
      <c r="B4696" s="339" t="s">
        <v>17340</v>
      </c>
      <c r="C4696" s="312" t="s">
        <v>8</v>
      </c>
      <c r="D4696" s="340">
        <v>973.16</v>
      </c>
      <c r="E4696" s="293">
        <f t="shared" si="22"/>
        <v>9</v>
      </c>
    </row>
    <row r="4697" spans="1:5" s="293" customFormat="1" x14ac:dyDescent="0.3">
      <c r="A4697" s="338" t="s">
        <v>17341</v>
      </c>
      <c r="B4697" s="339" t="s">
        <v>17342</v>
      </c>
      <c r="C4697" s="312" t="s">
        <v>8</v>
      </c>
      <c r="D4697" s="340">
        <v>955.8</v>
      </c>
      <c r="E4697" s="293">
        <f t="shared" si="22"/>
        <v>9</v>
      </c>
    </row>
    <row r="4698" spans="1:5" s="293" customFormat="1" x14ac:dyDescent="0.3">
      <c r="A4698" s="338" t="s">
        <v>17343</v>
      </c>
      <c r="B4698" s="339" t="s">
        <v>17344</v>
      </c>
      <c r="C4698" s="312" t="s">
        <v>8</v>
      </c>
      <c r="D4698" s="340">
        <v>1256.94</v>
      </c>
      <c r="E4698" s="293">
        <f t="shared" si="22"/>
        <v>9</v>
      </c>
    </row>
    <row r="4699" spans="1:5" s="293" customFormat="1" x14ac:dyDescent="0.3">
      <c r="A4699" s="338" t="s">
        <v>17345</v>
      </c>
      <c r="B4699" s="339" t="s">
        <v>17346</v>
      </c>
      <c r="C4699" s="312" t="s">
        <v>8</v>
      </c>
      <c r="D4699" s="340">
        <v>661.97</v>
      </c>
      <c r="E4699" s="293">
        <f t="shared" si="22"/>
        <v>9</v>
      </c>
    </row>
    <row r="4700" spans="1:5" s="293" customFormat="1" x14ac:dyDescent="0.3">
      <c r="A4700" s="338" t="s">
        <v>17347</v>
      </c>
      <c r="B4700" s="339" t="s">
        <v>17348</v>
      </c>
      <c r="C4700" s="312" t="s">
        <v>8</v>
      </c>
      <c r="D4700" s="340">
        <v>1491.8</v>
      </c>
      <c r="E4700" s="293">
        <f t="shared" si="22"/>
        <v>9</v>
      </c>
    </row>
    <row r="4701" spans="1:5" s="293" customFormat="1" ht="28.8" x14ac:dyDescent="0.3">
      <c r="A4701" s="338" t="s">
        <v>17349</v>
      </c>
      <c r="B4701" s="339" t="s">
        <v>17350</v>
      </c>
      <c r="C4701" s="312" t="s">
        <v>8</v>
      </c>
      <c r="D4701" s="340">
        <v>932.83</v>
      </c>
      <c r="E4701" s="293">
        <f t="shared" si="22"/>
        <v>9</v>
      </c>
    </row>
    <row r="4702" spans="1:5" s="293" customFormat="1" ht="28.8" x14ac:dyDescent="0.3">
      <c r="A4702" s="338" t="s">
        <v>17351</v>
      </c>
      <c r="B4702" s="339" t="s">
        <v>17352</v>
      </c>
      <c r="C4702" s="312" t="s">
        <v>8</v>
      </c>
      <c r="D4702" s="340">
        <v>924.53</v>
      </c>
      <c r="E4702" s="293">
        <f t="shared" si="22"/>
        <v>9</v>
      </c>
    </row>
    <row r="4703" spans="1:5" s="293" customFormat="1" x14ac:dyDescent="0.3">
      <c r="A4703" s="338" t="s">
        <v>17353</v>
      </c>
      <c r="B4703" s="339" t="s">
        <v>17354</v>
      </c>
      <c r="C4703" s="312" t="s">
        <v>8</v>
      </c>
      <c r="D4703" s="340">
        <v>1027.1199999999999</v>
      </c>
      <c r="E4703" s="293">
        <f t="shared" si="22"/>
        <v>9</v>
      </c>
    </row>
    <row r="4704" spans="1:5" s="293" customFormat="1" x14ac:dyDescent="0.3">
      <c r="A4704" s="338" t="s">
        <v>17355</v>
      </c>
      <c r="B4704" s="339" t="s">
        <v>17356</v>
      </c>
      <c r="C4704" s="312" t="s">
        <v>8</v>
      </c>
      <c r="D4704" s="340">
        <v>1156.04</v>
      </c>
      <c r="E4704" s="293">
        <f t="shared" si="22"/>
        <v>9</v>
      </c>
    </row>
    <row r="4705" spans="1:5" s="293" customFormat="1" x14ac:dyDescent="0.3">
      <c r="A4705" s="338" t="s">
        <v>17357</v>
      </c>
      <c r="B4705" s="339" t="s">
        <v>17358</v>
      </c>
      <c r="C4705" s="312" t="s">
        <v>8</v>
      </c>
      <c r="D4705" s="340">
        <v>1135.82</v>
      </c>
      <c r="E4705" s="293">
        <f t="shared" si="22"/>
        <v>9</v>
      </c>
    </row>
    <row r="4706" spans="1:5" s="293" customFormat="1" x14ac:dyDescent="0.3">
      <c r="A4706" s="338" t="s">
        <v>17359</v>
      </c>
      <c r="B4706" s="339" t="s">
        <v>17360</v>
      </c>
      <c r="C4706" s="312" t="s">
        <v>8</v>
      </c>
      <c r="D4706" s="340">
        <v>1104.23</v>
      </c>
      <c r="E4706" s="293">
        <f t="shared" si="22"/>
        <v>9</v>
      </c>
    </row>
    <row r="4707" spans="1:5" s="293" customFormat="1" x14ac:dyDescent="0.3">
      <c r="A4707" s="338" t="s">
        <v>17361</v>
      </c>
      <c r="B4707" s="339" t="s">
        <v>24507</v>
      </c>
      <c r="C4707" s="312"/>
      <c r="D4707" s="340"/>
      <c r="E4707" s="293">
        <f t="shared" si="22"/>
        <v>5</v>
      </c>
    </row>
    <row r="4708" spans="1:5" s="293" customFormat="1" x14ac:dyDescent="0.3">
      <c r="A4708" s="338" t="s">
        <v>17362</v>
      </c>
      <c r="B4708" s="339" t="s">
        <v>17363</v>
      </c>
      <c r="C4708" s="312" t="s">
        <v>8</v>
      </c>
      <c r="D4708" s="340">
        <v>511.14</v>
      </c>
      <c r="E4708" s="293">
        <f t="shared" si="22"/>
        <v>9</v>
      </c>
    </row>
    <row r="4709" spans="1:5" s="293" customFormat="1" x14ac:dyDescent="0.3">
      <c r="A4709" s="338" t="s">
        <v>17364</v>
      </c>
      <c r="B4709" s="339" t="s">
        <v>17365</v>
      </c>
      <c r="C4709" s="312" t="s">
        <v>8</v>
      </c>
      <c r="D4709" s="340">
        <v>1000.83</v>
      </c>
      <c r="E4709" s="293">
        <f t="shared" si="22"/>
        <v>9</v>
      </c>
    </row>
    <row r="4710" spans="1:5" s="293" customFormat="1" x14ac:dyDescent="0.3">
      <c r="A4710" s="338" t="s">
        <v>17366</v>
      </c>
      <c r="B4710" s="339" t="s">
        <v>17367</v>
      </c>
      <c r="C4710" s="312" t="s">
        <v>8</v>
      </c>
      <c r="D4710" s="340">
        <v>1132.4100000000001</v>
      </c>
      <c r="E4710" s="293">
        <f t="shared" si="22"/>
        <v>9</v>
      </c>
    </row>
    <row r="4711" spans="1:5" s="293" customFormat="1" x14ac:dyDescent="0.3">
      <c r="A4711" s="338" t="s">
        <v>24508</v>
      </c>
      <c r="B4711" s="339" t="s">
        <v>24509</v>
      </c>
      <c r="C4711" s="312" t="s">
        <v>8</v>
      </c>
      <c r="D4711" s="340">
        <v>900.1</v>
      </c>
      <c r="E4711" s="293">
        <f t="shared" si="22"/>
        <v>9</v>
      </c>
    </row>
    <row r="4712" spans="1:5" s="293" customFormat="1" x14ac:dyDescent="0.3">
      <c r="A4712" s="338" t="s">
        <v>17368</v>
      </c>
      <c r="B4712" s="339" t="s">
        <v>17369</v>
      </c>
      <c r="C4712" s="312" t="s">
        <v>8</v>
      </c>
      <c r="D4712" s="340">
        <v>507.71</v>
      </c>
      <c r="E4712" s="293">
        <f t="shared" si="22"/>
        <v>9</v>
      </c>
    </row>
    <row r="4713" spans="1:5" s="293" customFormat="1" x14ac:dyDescent="0.3">
      <c r="A4713" s="338" t="s">
        <v>17370</v>
      </c>
      <c r="B4713" s="339" t="s">
        <v>24510</v>
      </c>
      <c r="C4713" s="312" t="s">
        <v>8</v>
      </c>
      <c r="D4713" s="340">
        <v>913.23</v>
      </c>
      <c r="E4713" s="293">
        <f t="shared" si="22"/>
        <v>9</v>
      </c>
    </row>
    <row r="4714" spans="1:5" s="293" customFormat="1" x14ac:dyDescent="0.3">
      <c r="A4714" s="338" t="s">
        <v>17371</v>
      </c>
      <c r="B4714" s="339" t="s">
        <v>24511</v>
      </c>
      <c r="C4714" s="312" t="s">
        <v>8</v>
      </c>
      <c r="D4714" s="340">
        <v>672.9</v>
      </c>
      <c r="E4714" s="293">
        <f t="shared" si="22"/>
        <v>9</v>
      </c>
    </row>
    <row r="4715" spans="1:5" s="293" customFormat="1" x14ac:dyDescent="0.3">
      <c r="A4715" s="338" t="s">
        <v>17372</v>
      </c>
      <c r="B4715" s="339" t="s">
        <v>17373</v>
      </c>
      <c r="C4715" s="312" t="s">
        <v>8</v>
      </c>
      <c r="D4715" s="340">
        <v>1011.56</v>
      </c>
      <c r="E4715" s="293">
        <f t="shared" si="22"/>
        <v>9</v>
      </c>
    </row>
    <row r="4716" spans="1:5" s="293" customFormat="1" x14ac:dyDescent="0.3">
      <c r="A4716" s="338" t="s">
        <v>17374</v>
      </c>
      <c r="B4716" s="339" t="s">
        <v>17375</v>
      </c>
      <c r="C4716" s="312" t="s">
        <v>8</v>
      </c>
      <c r="D4716" s="340">
        <v>706.17</v>
      </c>
      <c r="E4716" s="293">
        <f t="shared" si="22"/>
        <v>9</v>
      </c>
    </row>
    <row r="4717" spans="1:5" s="293" customFormat="1" x14ac:dyDescent="0.3">
      <c r="A4717" s="338" t="s">
        <v>17376</v>
      </c>
      <c r="B4717" s="339" t="s">
        <v>17377</v>
      </c>
      <c r="C4717" s="312" t="s">
        <v>8</v>
      </c>
      <c r="D4717" s="340">
        <v>764.28</v>
      </c>
      <c r="E4717" s="293">
        <f t="shared" si="22"/>
        <v>9</v>
      </c>
    </row>
    <row r="4718" spans="1:5" s="293" customFormat="1" x14ac:dyDescent="0.3">
      <c r="A4718" s="338" t="s">
        <v>17378</v>
      </c>
      <c r="B4718" s="339" t="s">
        <v>17379</v>
      </c>
      <c r="C4718" s="312" t="s">
        <v>8</v>
      </c>
      <c r="D4718" s="340">
        <v>1077.42</v>
      </c>
      <c r="E4718" s="293">
        <f t="shared" si="22"/>
        <v>9</v>
      </c>
    </row>
    <row r="4719" spans="1:5" s="293" customFormat="1" x14ac:dyDescent="0.3">
      <c r="A4719" s="338" t="s">
        <v>17380</v>
      </c>
      <c r="B4719" s="339" t="s">
        <v>17381</v>
      </c>
      <c r="C4719" s="312" t="s">
        <v>8</v>
      </c>
      <c r="D4719" s="340">
        <v>1000.93</v>
      </c>
      <c r="E4719" s="293">
        <f t="shared" si="22"/>
        <v>9</v>
      </c>
    </row>
    <row r="4720" spans="1:5" s="293" customFormat="1" ht="28.8" x14ac:dyDescent="0.3">
      <c r="A4720" s="338" t="s">
        <v>17382</v>
      </c>
      <c r="B4720" s="339" t="s">
        <v>17383</v>
      </c>
      <c r="C4720" s="312" t="s">
        <v>8</v>
      </c>
      <c r="D4720" s="340">
        <v>961.66</v>
      </c>
      <c r="E4720" s="293">
        <f t="shared" si="22"/>
        <v>9</v>
      </c>
    </row>
    <row r="4721" spans="1:5" s="293" customFormat="1" ht="28.8" x14ac:dyDescent="0.3">
      <c r="A4721" s="338" t="s">
        <v>17384</v>
      </c>
      <c r="B4721" s="339" t="s">
        <v>17385</v>
      </c>
      <c r="C4721" s="312" t="s">
        <v>8</v>
      </c>
      <c r="D4721" s="340">
        <v>1300.5899999999999</v>
      </c>
      <c r="E4721" s="293">
        <f t="shared" si="22"/>
        <v>9</v>
      </c>
    </row>
    <row r="4722" spans="1:5" s="293" customFormat="1" x14ac:dyDescent="0.3">
      <c r="A4722" s="338" t="s">
        <v>17386</v>
      </c>
      <c r="B4722" s="339" t="s">
        <v>17387</v>
      </c>
      <c r="C4722" s="312" t="s">
        <v>8</v>
      </c>
      <c r="D4722" s="340">
        <v>1285.79</v>
      </c>
      <c r="E4722" s="293">
        <f t="shared" si="22"/>
        <v>9</v>
      </c>
    </row>
    <row r="4723" spans="1:5" s="293" customFormat="1" x14ac:dyDescent="0.3">
      <c r="A4723" s="338" t="s">
        <v>17388</v>
      </c>
      <c r="B4723" s="339" t="s">
        <v>17389</v>
      </c>
      <c r="C4723" s="312" t="s">
        <v>8</v>
      </c>
      <c r="D4723" s="340">
        <v>1402.76</v>
      </c>
      <c r="E4723" s="293">
        <f t="shared" si="22"/>
        <v>9</v>
      </c>
    </row>
    <row r="4724" spans="1:5" s="293" customFormat="1" x14ac:dyDescent="0.3">
      <c r="A4724" s="338" t="s">
        <v>17390</v>
      </c>
      <c r="B4724" s="339" t="s">
        <v>24512</v>
      </c>
      <c r="C4724" s="312"/>
      <c r="D4724" s="340"/>
      <c r="E4724" s="293">
        <f t="shared" si="22"/>
        <v>5</v>
      </c>
    </row>
    <row r="4725" spans="1:5" s="293" customFormat="1" ht="28.8" x14ac:dyDescent="0.3">
      <c r="A4725" s="338" t="s">
        <v>17391</v>
      </c>
      <c r="B4725" s="339" t="s">
        <v>17392</v>
      </c>
      <c r="C4725" s="312" t="s">
        <v>8</v>
      </c>
      <c r="D4725" s="340">
        <v>189.15</v>
      </c>
      <c r="E4725" s="293">
        <f t="shared" si="22"/>
        <v>9</v>
      </c>
    </row>
    <row r="4726" spans="1:5" s="293" customFormat="1" x14ac:dyDescent="0.3">
      <c r="A4726" s="338" t="s">
        <v>17393</v>
      </c>
      <c r="B4726" s="339" t="s">
        <v>24513</v>
      </c>
      <c r="C4726" s="312"/>
      <c r="D4726" s="340"/>
      <c r="E4726" s="293">
        <f t="shared" si="22"/>
        <v>2</v>
      </c>
    </row>
    <row r="4727" spans="1:5" s="293" customFormat="1" x14ac:dyDescent="0.3">
      <c r="A4727" s="338" t="s">
        <v>17394</v>
      </c>
      <c r="B4727" s="339" t="s">
        <v>24514</v>
      </c>
      <c r="C4727" s="312"/>
      <c r="D4727" s="340"/>
      <c r="E4727" s="293">
        <f t="shared" si="22"/>
        <v>5</v>
      </c>
    </row>
    <row r="4728" spans="1:5" s="293" customFormat="1" x14ac:dyDescent="0.3">
      <c r="A4728" s="338" t="s">
        <v>17395</v>
      </c>
      <c r="B4728" s="339" t="s">
        <v>17396</v>
      </c>
      <c r="C4728" s="312" t="s">
        <v>8</v>
      </c>
      <c r="D4728" s="340">
        <v>117.87</v>
      </c>
      <c r="E4728" s="293">
        <f t="shared" si="22"/>
        <v>9</v>
      </c>
    </row>
    <row r="4729" spans="1:5" s="293" customFormat="1" x14ac:dyDescent="0.3">
      <c r="A4729" s="338" t="s">
        <v>17397</v>
      </c>
      <c r="B4729" s="339" t="s">
        <v>17398</v>
      </c>
      <c r="C4729" s="312" t="s">
        <v>8</v>
      </c>
      <c r="D4729" s="340">
        <v>156.38</v>
      </c>
      <c r="E4729" s="293">
        <f t="shared" si="22"/>
        <v>9</v>
      </c>
    </row>
    <row r="4730" spans="1:5" s="293" customFormat="1" x14ac:dyDescent="0.3">
      <c r="A4730" s="338" t="s">
        <v>17399</v>
      </c>
      <c r="B4730" s="339" t="s">
        <v>17400</v>
      </c>
      <c r="C4730" s="312" t="s">
        <v>8</v>
      </c>
      <c r="D4730" s="340">
        <v>154.05000000000001</v>
      </c>
      <c r="E4730" s="293">
        <f t="shared" si="22"/>
        <v>9</v>
      </c>
    </row>
    <row r="4731" spans="1:5" s="293" customFormat="1" x14ac:dyDescent="0.3">
      <c r="A4731" s="338" t="s">
        <v>17401</v>
      </c>
      <c r="B4731" s="339" t="s">
        <v>17402</v>
      </c>
      <c r="C4731" s="312" t="s">
        <v>8</v>
      </c>
      <c r="D4731" s="340">
        <v>172.57</v>
      </c>
      <c r="E4731" s="293">
        <f t="shared" si="22"/>
        <v>9</v>
      </c>
    </row>
    <row r="4732" spans="1:5" s="293" customFormat="1" x14ac:dyDescent="0.3">
      <c r="A4732" s="338" t="s">
        <v>17403</v>
      </c>
      <c r="B4732" s="339" t="s">
        <v>17404</v>
      </c>
      <c r="C4732" s="312" t="s">
        <v>8</v>
      </c>
      <c r="D4732" s="340">
        <v>413.06</v>
      </c>
      <c r="E4732" s="293">
        <f t="shared" si="22"/>
        <v>9</v>
      </c>
    </row>
    <row r="4733" spans="1:5" s="293" customFormat="1" x14ac:dyDescent="0.3">
      <c r="A4733" s="338" t="s">
        <v>24515</v>
      </c>
      <c r="B4733" s="339" t="s">
        <v>24516</v>
      </c>
      <c r="C4733" s="312" t="s">
        <v>8</v>
      </c>
      <c r="D4733" s="340">
        <v>369.72</v>
      </c>
      <c r="E4733" s="293">
        <f t="shared" si="22"/>
        <v>9</v>
      </c>
    </row>
    <row r="4734" spans="1:5" s="293" customFormat="1" x14ac:dyDescent="0.3">
      <c r="A4734" s="338" t="s">
        <v>17405</v>
      </c>
      <c r="B4734" s="339" t="s">
        <v>17406</v>
      </c>
      <c r="C4734" s="312" t="s">
        <v>8</v>
      </c>
      <c r="D4734" s="340">
        <v>481.41</v>
      </c>
      <c r="E4734" s="293">
        <f t="shared" si="22"/>
        <v>9</v>
      </c>
    </row>
    <row r="4735" spans="1:5" s="293" customFormat="1" x14ac:dyDescent="0.3">
      <c r="A4735" s="338" t="s">
        <v>17407</v>
      </c>
      <c r="B4735" s="339" t="s">
        <v>17408</v>
      </c>
      <c r="C4735" s="312" t="s">
        <v>8</v>
      </c>
      <c r="D4735" s="340">
        <v>426.2</v>
      </c>
      <c r="E4735" s="293">
        <f t="shared" si="22"/>
        <v>9</v>
      </c>
    </row>
    <row r="4736" spans="1:5" s="293" customFormat="1" x14ac:dyDescent="0.3">
      <c r="A4736" s="338" t="s">
        <v>17409</v>
      </c>
      <c r="B4736" s="339" t="s">
        <v>17410</v>
      </c>
      <c r="C4736" s="312" t="s">
        <v>8</v>
      </c>
      <c r="D4736" s="340">
        <v>270.70999999999998</v>
      </c>
      <c r="E4736" s="293">
        <f t="shared" si="22"/>
        <v>9</v>
      </c>
    </row>
    <row r="4737" spans="1:5" s="293" customFormat="1" x14ac:dyDescent="0.3">
      <c r="A4737" s="338" t="s">
        <v>17411</v>
      </c>
      <c r="B4737" s="339" t="s">
        <v>17412</v>
      </c>
      <c r="C4737" s="312" t="s">
        <v>8</v>
      </c>
      <c r="D4737" s="340">
        <v>313.04000000000002</v>
      </c>
      <c r="E4737" s="293">
        <f t="shared" si="22"/>
        <v>9</v>
      </c>
    </row>
    <row r="4738" spans="1:5" s="293" customFormat="1" x14ac:dyDescent="0.3">
      <c r="A4738" s="338" t="s">
        <v>17413</v>
      </c>
      <c r="B4738" s="339" t="s">
        <v>17414</v>
      </c>
      <c r="C4738" s="312" t="s">
        <v>8</v>
      </c>
      <c r="D4738" s="340">
        <v>380.12</v>
      </c>
      <c r="E4738" s="293">
        <f t="shared" si="22"/>
        <v>9</v>
      </c>
    </row>
    <row r="4739" spans="1:5" s="293" customFormat="1" x14ac:dyDescent="0.3">
      <c r="A4739" s="338" t="s">
        <v>17415</v>
      </c>
      <c r="B4739" s="339" t="s">
        <v>17416</v>
      </c>
      <c r="C4739" s="312" t="s">
        <v>8</v>
      </c>
      <c r="D4739" s="340">
        <v>172.82</v>
      </c>
      <c r="E4739" s="293">
        <f t="shared" si="22"/>
        <v>9</v>
      </c>
    </row>
    <row r="4740" spans="1:5" s="293" customFormat="1" x14ac:dyDescent="0.3">
      <c r="A4740" s="338" t="s">
        <v>17417</v>
      </c>
      <c r="B4740" s="339" t="s">
        <v>17418</v>
      </c>
      <c r="C4740" s="312" t="s">
        <v>8</v>
      </c>
      <c r="D4740" s="340">
        <v>3834.76</v>
      </c>
      <c r="E4740" s="293">
        <f t="shared" si="22"/>
        <v>9</v>
      </c>
    </row>
    <row r="4741" spans="1:5" s="293" customFormat="1" ht="28.8" x14ac:dyDescent="0.3">
      <c r="A4741" s="338" t="s">
        <v>17419</v>
      </c>
      <c r="B4741" s="339" t="s">
        <v>17420</v>
      </c>
      <c r="C4741" s="312" t="s">
        <v>8</v>
      </c>
      <c r="D4741" s="340">
        <v>5868.29</v>
      </c>
      <c r="E4741" s="293">
        <f t="shared" si="22"/>
        <v>9</v>
      </c>
    </row>
    <row r="4742" spans="1:5" s="293" customFormat="1" x14ac:dyDescent="0.3">
      <c r="A4742" s="338" t="s">
        <v>24517</v>
      </c>
      <c r="B4742" s="339" t="s">
        <v>24518</v>
      </c>
      <c r="C4742" s="312" t="s">
        <v>8</v>
      </c>
      <c r="D4742" s="340">
        <v>217.24</v>
      </c>
      <c r="E4742" s="293">
        <f t="shared" si="22"/>
        <v>9</v>
      </c>
    </row>
    <row r="4743" spans="1:5" s="293" customFormat="1" x14ac:dyDescent="0.3">
      <c r="A4743" s="338" t="s">
        <v>17421</v>
      </c>
      <c r="B4743" s="339" t="s">
        <v>24519</v>
      </c>
      <c r="C4743" s="312"/>
      <c r="D4743" s="340"/>
      <c r="E4743" s="293">
        <f t="shared" si="22"/>
        <v>5</v>
      </c>
    </row>
    <row r="4744" spans="1:5" s="293" customFormat="1" x14ac:dyDescent="0.3">
      <c r="A4744" s="338" t="s">
        <v>17422</v>
      </c>
      <c r="B4744" s="339" t="s">
        <v>17423</v>
      </c>
      <c r="C4744" s="312" t="s">
        <v>8</v>
      </c>
      <c r="D4744" s="340">
        <v>229</v>
      </c>
      <c r="E4744" s="293">
        <f t="shared" si="22"/>
        <v>9</v>
      </c>
    </row>
    <row r="4745" spans="1:5" s="293" customFormat="1" x14ac:dyDescent="0.3">
      <c r="A4745" s="338" t="s">
        <v>17424</v>
      </c>
      <c r="B4745" s="339" t="s">
        <v>17425</v>
      </c>
      <c r="C4745" s="312" t="s">
        <v>8</v>
      </c>
      <c r="D4745" s="340">
        <v>245.71</v>
      </c>
      <c r="E4745" s="293">
        <f t="shared" si="22"/>
        <v>9</v>
      </c>
    </row>
    <row r="4746" spans="1:5" s="293" customFormat="1" x14ac:dyDescent="0.3">
      <c r="A4746" s="338" t="s">
        <v>17426</v>
      </c>
      <c r="B4746" s="339" t="s">
        <v>17427</v>
      </c>
      <c r="C4746" s="312" t="s">
        <v>8</v>
      </c>
      <c r="D4746" s="340">
        <v>284.07</v>
      </c>
      <c r="E4746" s="293">
        <f t="shared" si="22"/>
        <v>9</v>
      </c>
    </row>
    <row r="4747" spans="1:5" s="293" customFormat="1" x14ac:dyDescent="0.3">
      <c r="A4747" s="338" t="s">
        <v>17428</v>
      </c>
      <c r="B4747" s="339" t="s">
        <v>17429</v>
      </c>
      <c r="C4747" s="312" t="s">
        <v>8</v>
      </c>
      <c r="D4747" s="340">
        <v>276.5</v>
      </c>
      <c r="E4747" s="293">
        <f t="shared" si="22"/>
        <v>9</v>
      </c>
    </row>
    <row r="4748" spans="1:5" s="293" customFormat="1" x14ac:dyDescent="0.3">
      <c r="A4748" s="338" t="s">
        <v>17430</v>
      </c>
      <c r="B4748" s="339" t="s">
        <v>17431</v>
      </c>
      <c r="C4748" s="312" t="s">
        <v>8</v>
      </c>
      <c r="D4748" s="340">
        <v>336.23</v>
      </c>
      <c r="E4748" s="293">
        <f t="shared" si="22"/>
        <v>9</v>
      </c>
    </row>
    <row r="4749" spans="1:5" s="293" customFormat="1" x14ac:dyDescent="0.3">
      <c r="A4749" s="338" t="s">
        <v>17432</v>
      </c>
      <c r="B4749" s="339" t="s">
        <v>17433</v>
      </c>
      <c r="C4749" s="312" t="s">
        <v>8</v>
      </c>
      <c r="D4749" s="340">
        <v>430.12</v>
      </c>
      <c r="E4749" s="293">
        <f t="shared" si="22"/>
        <v>9</v>
      </c>
    </row>
    <row r="4750" spans="1:5" s="293" customFormat="1" x14ac:dyDescent="0.3">
      <c r="A4750" s="338" t="s">
        <v>17434</v>
      </c>
      <c r="B4750" s="339" t="s">
        <v>17435</v>
      </c>
      <c r="C4750" s="312" t="s">
        <v>8</v>
      </c>
      <c r="D4750" s="340">
        <v>632.23</v>
      </c>
      <c r="E4750" s="293">
        <f t="shared" si="22"/>
        <v>9</v>
      </c>
    </row>
    <row r="4751" spans="1:5" s="293" customFormat="1" x14ac:dyDescent="0.3">
      <c r="A4751" s="338" t="s">
        <v>17436</v>
      </c>
      <c r="B4751" s="339" t="s">
        <v>17437</v>
      </c>
      <c r="C4751" s="312" t="s">
        <v>8</v>
      </c>
      <c r="D4751" s="340">
        <v>462.78</v>
      </c>
      <c r="E4751" s="293">
        <f t="shared" si="22"/>
        <v>9</v>
      </c>
    </row>
    <row r="4752" spans="1:5" s="293" customFormat="1" x14ac:dyDescent="0.3">
      <c r="A4752" s="338" t="s">
        <v>17438</v>
      </c>
      <c r="B4752" s="339" t="s">
        <v>24520</v>
      </c>
      <c r="C4752" s="312"/>
      <c r="D4752" s="340"/>
      <c r="E4752" s="293">
        <f t="shared" si="22"/>
        <v>5</v>
      </c>
    </row>
    <row r="4753" spans="1:5" s="293" customFormat="1" x14ac:dyDescent="0.3">
      <c r="A4753" s="338" t="s">
        <v>17439</v>
      </c>
      <c r="B4753" s="339" t="s">
        <v>17440</v>
      </c>
      <c r="C4753" s="312" t="s">
        <v>8</v>
      </c>
      <c r="D4753" s="340">
        <v>423.43</v>
      </c>
      <c r="E4753" s="293">
        <f t="shared" si="22"/>
        <v>9</v>
      </c>
    </row>
    <row r="4754" spans="1:5" s="293" customFormat="1" x14ac:dyDescent="0.3">
      <c r="A4754" s="338" t="s">
        <v>17441</v>
      </c>
      <c r="B4754" s="339" t="s">
        <v>17442</v>
      </c>
      <c r="C4754" s="312" t="s">
        <v>8</v>
      </c>
      <c r="D4754" s="340">
        <v>999.53</v>
      </c>
      <c r="E4754" s="293">
        <f t="shared" si="22"/>
        <v>9</v>
      </c>
    </row>
    <row r="4755" spans="1:5" s="293" customFormat="1" x14ac:dyDescent="0.3">
      <c r="A4755" s="338" t="s">
        <v>17443</v>
      </c>
      <c r="B4755" s="339" t="s">
        <v>24521</v>
      </c>
      <c r="C4755" s="312"/>
      <c r="D4755" s="340"/>
      <c r="E4755" s="293">
        <f t="shared" si="22"/>
        <v>5</v>
      </c>
    </row>
    <row r="4756" spans="1:5" s="293" customFormat="1" x14ac:dyDescent="0.3">
      <c r="A4756" s="338" t="s">
        <v>17444</v>
      </c>
      <c r="B4756" s="339" t="s">
        <v>17445</v>
      </c>
      <c r="C4756" s="312" t="s">
        <v>8</v>
      </c>
      <c r="D4756" s="340">
        <v>521.13</v>
      </c>
      <c r="E4756" s="293">
        <f t="shared" ref="E4756:E4819" si="23">LEN(A4756)</f>
        <v>9</v>
      </c>
    </row>
    <row r="4757" spans="1:5" s="293" customFormat="1" x14ac:dyDescent="0.3">
      <c r="A4757" s="338" t="s">
        <v>17446</v>
      </c>
      <c r="B4757" s="339" t="s">
        <v>17447</v>
      </c>
      <c r="C4757" s="312" t="s">
        <v>8</v>
      </c>
      <c r="D4757" s="340">
        <v>715.97</v>
      </c>
      <c r="E4757" s="293">
        <f t="shared" si="23"/>
        <v>9</v>
      </c>
    </row>
    <row r="4758" spans="1:5" s="293" customFormat="1" x14ac:dyDescent="0.3">
      <c r="A4758" s="338" t="s">
        <v>17448</v>
      </c>
      <c r="B4758" s="339" t="s">
        <v>24522</v>
      </c>
      <c r="C4758" s="312"/>
      <c r="D4758" s="340"/>
      <c r="E4758" s="293">
        <f t="shared" si="23"/>
        <v>5</v>
      </c>
    </row>
    <row r="4759" spans="1:5" s="293" customFormat="1" x14ac:dyDescent="0.3">
      <c r="A4759" s="338" t="s">
        <v>17449</v>
      </c>
      <c r="B4759" s="339" t="s">
        <v>17450</v>
      </c>
      <c r="C4759" s="312" t="s">
        <v>16</v>
      </c>
      <c r="D4759" s="340">
        <v>5.57</v>
      </c>
      <c r="E4759" s="293">
        <f t="shared" si="23"/>
        <v>9</v>
      </c>
    </row>
    <row r="4760" spans="1:5" s="293" customFormat="1" x14ac:dyDescent="0.3">
      <c r="A4760" s="338" t="s">
        <v>17451</v>
      </c>
      <c r="B4760" s="339" t="s">
        <v>17452</v>
      </c>
      <c r="C4760" s="312" t="s">
        <v>8</v>
      </c>
      <c r="D4760" s="340">
        <v>60.02</v>
      </c>
      <c r="E4760" s="293">
        <f t="shared" si="23"/>
        <v>9</v>
      </c>
    </row>
    <row r="4761" spans="1:5" s="293" customFormat="1" x14ac:dyDescent="0.3">
      <c r="A4761" s="338" t="s">
        <v>17453</v>
      </c>
      <c r="B4761" s="339" t="s">
        <v>24523</v>
      </c>
      <c r="C4761" s="312"/>
      <c r="D4761" s="340"/>
      <c r="E4761" s="293">
        <f t="shared" si="23"/>
        <v>2</v>
      </c>
    </row>
    <row r="4762" spans="1:5" s="293" customFormat="1" x14ac:dyDescent="0.3">
      <c r="A4762" s="338" t="s">
        <v>17454</v>
      </c>
      <c r="B4762" s="339" t="s">
        <v>24524</v>
      </c>
      <c r="C4762" s="312"/>
      <c r="D4762" s="340"/>
      <c r="E4762" s="293">
        <f t="shared" si="23"/>
        <v>5</v>
      </c>
    </row>
    <row r="4763" spans="1:5" s="293" customFormat="1" x14ac:dyDescent="0.3">
      <c r="A4763" s="338" t="s">
        <v>17455</v>
      </c>
      <c r="B4763" s="339" t="s">
        <v>24525</v>
      </c>
      <c r="C4763" s="312" t="s">
        <v>8</v>
      </c>
      <c r="D4763" s="340">
        <v>595.27</v>
      </c>
      <c r="E4763" s="293">
        <f t="shared" si="23"/>
        <v>9</v>
      </c>
    </row>
    <row r="4764" spans="1:5" s="293" customFormat="1" x14ac:dyDescent="0.3">
      <c r="A4764" s="338" t="s">
        <v>17456</v>
      </c>
      <c r="B4764" s="339" t="s">
        <v>17457</v>
      </c>
      <c r="C4764" s="312" t="s">
        <v>8</v>
      </c>
      <c r="D4764" s="340">
        <v>567.49</v>
      </c>
      <c r="E4764" s="293">
        <f t="shared" si="23"/>
        <v>9</v>
      </c>
    </row>
    <row r="4765" spans="1:5" s="293" customFormat="1" x14ac:dyDescent="0.3">
      <c r="A4765" s="338" t="s">
        <v>17458</v>
      </c>
      <c r="B4765" s="339" t="s">
        <v>17459</v>
      </c>
      <c r="C4765" s="312" t="s">
        <v>8</v>
      </c>
      <c r="D4765" s="340">
        <v>791.77</v>
      </c>
      <c r="E4765" s="293">
        <f t="shared" si="23"/>
        <v>9</v>
      </c>
    </row>
    <row r="4766" spans="1:5" s="293" customFormat="1" x14ac:dyDescent="0.3">
      <c r="A4766" s="338" t="s">
        <v>17460</v>
      </c>
      <c r="B4766" s="339" t="s">
        <v>17461</v>
      </c>
      <c r="C4766" s="312" t="s">
        <v>8</v>
      </c>
      <c r="D4766" s="340">
        <v>153.25</v>
      </c>
      <c r="E4766" s="293">
        <f t="shared" si="23"/>
        <v>9</v>
      </c>
    </row>
    <row r="4767" spans="1:5" s="293" customFormat="1" x14ac:dyDescent="0.3">
      <c r="A4767" s="338" t="s">
        <v>17462</v>
      </c>
      <c r="B4767" s="339" t="s">
        <v>24526</v>
      </c>
      <c r="C4767" s="312"/>
      <c r="D4767" s="340"/>
      <c r="E4767" s="293">
        <f t="shared" si="23"/>
        <v>5</v>
      </c>
    </row>
    <row r="4768" spans="1:5" s="293" customFormat="1" x14ac:dyDescent="0.3">
      <c r="A4768" s="338" t="s">
        <v>17463</v>
      </c>
      <c r="B4768" s="339" t="s">
        <v>17464</v>
      </c>
      <c r="C4768" s="312" t="s">
        <v>8</v>
      </c>
      <c r="D4768" s="340">
        <v>237.13</v>
      </c>
      <c r="E4768" s="293">
        <f t="shared" si="23"/>
        <v>9</v>
      </c>
    </row>
    <row r="4769" spans="1:5" s="293" customFormat="1" x14ac:dyDescent="0.3">
      <c r="A4769" s="338" t="s">
        <v>17465</v>
      </c>
      <c r="B4769" s="339" t="s">
        <v>24527</v>
      </c>
      <c r="C4769" s="312"/>
      <c r="D4769" s="340"/>
      <c r="E4769" s="293">
        <f t="shared" si="23"/>
        <v>5</v>
      </c>
    </row>
    <row r="4770" spans="1:5" s="293" customFormat="1" x14ac:dyDescent="0.3">
      <c r="A4770" s="338" t="s">
        <v>17466</v>
      </c>
      <c r="B4770" s="339" t="s">
        <v>17467</v>
      </c>
      <c r="C4770" s="312" t="s">
        <v>8</v>
      </c>
      <c r="D4770" s="340">
        <v>2730.42</v>
      </c>
      <c r="E4770" s="293">
        <f t="shared" si="23"/>
        <v>9</v>
      </c>
    </row>
    <row r="4771" spans="1:5" s="293" customFormat="1" ht="28.8" x14ac:dyDescent="0.3">
      <c r="A4771" s="338" t="s">
        <v>17468</v>
      </c>
      <c r="B4771" s="339" t="s">
        <v>17469</v>
      </c>
      <c r="C4771" s="312" t="s">
        <v>16</v>
      </c>
      <c r="D4771" s="340">
        <v>646.92999999999995</v>
      </c>
      <c r="E4771" s="293">
        <f t="shared" si="23"/>
        <v>9</v>
      </c>
    </row>
    <row r="4772" spans="1:5" s="293" customFormat="1" ht="28.8" x14ac:dyDescent="0.3">
      <c r="A4772" s="338" t="s">
        <v>17470</v>
      </c>
      <c r="B4772" s="339" t="s">
        <v>17471</v>
      </c>
      <c r="C4772" s="312" t="s">
        <v>16</v>
      </c>
      <c r="D4772" s="340">
        <v>154.56</v>
      </c>
      <c r="E4772" s="293">
        <f t="shared" si="23"/>
        <v>9</v>
      </c>
    </row>
    <row r="4773" spans="1:5" s="293" customFormat="1" ht="28.8" x14ac:dyDescent="0.3">
      <c r="A4773" s="338" t="s">
        <v>17472</v>
      </c>
      <c r="B4773" s="339" t="s">
        <v>17473</v>
      </c>
      <c r="C4773" s="312" t="s">
        <v>16</v>
      </c>
      <c r="D4773" s="340">
        <v>82.33</v>
      </c>
      <c r="E4773" s="293">
        <f t="shared" si="23"/>
        <v>9</v>
      </c>
    </row>
    <row r="4774" spans="1:5" s="293" customFormat="1" x14ac:dyDescent="0.3">
      <c r="A4774" s="338" t="s">
        <v>17474</v>
      </c>
      <c r="B4774" s="339" t="s">
        <v>17475</v>
      </c>
      <c r="C4774" s="312" t="s">
        <v>16</v>
      </c>
      <c r="D4774" s="340">
        <v>64.31</v>
      </c>
      <c r="E4774" s="293">
        <f t="shared" si="23"/>
        <v>9</v>
      </c>
    </row>
    <row r="4775" spans="1:5" s="293" customFormat="1" ht="28.8" x14ac:dyDescent="0.3">
      <c r="A4775" s="338" t="s">
        <v>17476</v>
      </c>
      <c r="B4775" s="339" t="s">
        <v>17477</v>
      </c>
      <c r="C4775" s="312" t="s">
        <v>16</v>
      </c>
      <c r="D4775" s="340">
        <v>250.06</v>
      </c>
      <c r="E4775" s="293">
        <f t="shared" si="23"/>
        <v>9</v>
      </c>
    </row>
    <row r="4776" spans="1:5" s="293" customFormat="1" ht="28.8" x14ac:dyDescent="0.3">
      <c r="A4776" s="338" t="s">
        <v>17478</v>
      </c>
      <c r="B4776" s="339" t="s">
        <v>17479</v>
      </c>
      <c r="C4776" s="312" t="s">
        <v>16</v>
      </c>
      <c r="D4776" s="340">
        <v>154.63999999999999</v>
      </c>
      <c r="E4776" s="293">
        <f t="shared" si="23"/>
        <v>9</v>
      </c>
    </row>
    <row r="4777" spans="1:5" s="293" customFormat="1" x14ac:dyDescent="0.3">
      <c r="A4777" s="338" t="s">
        <v>17480</v>
      </c>
      <c r="B4777" s="339" t="s">
        <v>24528</v>
      </c>
      <c r="C4777" s="312"/>
      <c r="D4777" s="340"/>
      <c r="E4777" s="293">
        <f t="shared" si="23"/>
        <v>2</v>
      </c>
    </row>
    <row r="4778" spans="1:5" s="293" customFormat="1" x14ac:dyDescent="0.3">
      <c r="A4778" s="338" t="s">
        <v>17481</v>
      </c>
      <c r="B4778" s="339" t="s">
        <v>24529</v>
      </c>
      <c r="C4778" s="312"/>
      <c r="D4778" s="340"/>
      <c r="E4778" s="293">
        <f t="shared" si="23"/>
        <v>5</v>
      </c>
    </row>
    <row r="4779" spans="1:5" s="293" customFormat="1" ht="28.8" x14ac:dyDescent="0.3">
      <c r="A4779" s="338" t="s">
        <v>17482</v>
      </c>
      <c r="B4779" s="339" t="s">
        <v>17483</v>
      </c>
      <c r="C4779" s="312" t="s">
        <v>23231</v>
      </c>
      <c r="D4779" s="340">
        <v>471.55</v>
      </c>
      <c r="E4779" s="293">
        <f t="shared" si="23"/>
        <v>9</v>
      </c>
    </row>
    <row r="4780" spans="1:5" s="293" customFormat="1" ht="28.8" x14ac:dyDescent="0.3">
      <c r="A4780" s="338" t="s">
        <v>17484</v>
      </c>
      <c r="B4780" s="339" t="s">
        <v>17485</v>
      </c>
      <c r="C4780" s="312" t="s">
        <v>23231</v>
      </c>
      <c r="D4780" s="340">
        <v>821.8</v>
      </c>
      <c r="E4780" s="293">
        <f t="shared" si="23"/>
        <v>9</v>
      </c>
    </row>
    <row r="4781" spans="1:5" s="293" customFormat="1" ht="28.8" x14ac:dyDescent="0.3">
      <c r="A4781" s="338" t="s">
        <v>17486</v>
      </c>
      <c r="B4781" s="339" t="s">
        <v>17487</v>
      </c>
      <c r="C4781" s="312" t="s">
        <v>23231</v>
      </c>
      <c r="D4781" s="340">
        <v>380.17</v>
      </c>
      <c r="E4781" s="293">
        <f t="shared" si="23"/>
        <v>9</v>
      </c>
    </row>
    <row r="4782" spans="1:5" s="293" customFormat="1" ht="28.8" x14ac:dyDescent="0.3">
      <c r="A4782" s="338" t="s">
        <v>17488</v>
      </c>
      <c r="B4782" s="339" t="s">
        <v>17489</v>
      </c>
      <c r="C4782" s="312" t="s">
        <v>23231</v>
      </c>
      <c r="D4782" s="340">
        <v>687.25</v>
      </c>
      <c r="E4782" s="293">
        <f t="shared" si="23"/>
        <v>9</v>
      </c>
    </row>
    <row r="4783" spans="1:5" s="293" customFormat="1" x14ac:dyDescent="0.3">
      <c r="A4783" s="338" t="s">
        <v>17490</v>
      </c>
      <c r="B4783" s="339" t="s">
        <v>17491</v>
      </c>
      <c r="C4783" s="312" t="s">
        <v>23231</v>
      </c>
      <c r="D4783" s="340">
        <v>300.67</v>
      </c>
      <c r="E4783" s="293">
        <f t="shared" si="23"/>
        <v>9</v>
      </c>
    </row>
    <row r="4784" spans="1:5" s="293" customFormat="1" x14ac:dyDescent="0.3">
      <c r="A4784" s="338" t="s">
        <v>17492</v>
      </c>
      <c r="B4784" s="339" t="s">
        <v>17493</v>
      </c>
      <c r="C4784" s="312" t="s">
        <v>23231</v>
      </c>
      <c r="D4784" s="340">
        <v>261.56</v>
      </c>
      <c r="E4784" s="293">
        <f t="shared" si="23"/>
        <v>9</v>
      </c>
    </row>
    <row r="4785" spans="1:5" s="293" customFormat="1" x14ac:dyDescent="0.3">
      <c r="A4785" s="338" t="s">
        <v>17494</v>
      </c>
      <c r="B4785" s="339" t="s">
        <v>17495</v>
      </c>
      <c r="C4785" s="312" t="s">
        <v>23231</v>
      </c>
      <c r="D4785" s="340">
        <v>380.37</v>
      </c>
      <c r="E4785" s="293">
        <f t="shared" si="23"/>
        <v>9</v>
      </c>
    </row>
    <row r="4786" spans="1:5" s="293" customFormat="1" x14ac:dyDescent="0.3">
      <c r="A4786" s="338" t="s">
        <v>17496</v>
      </c>
      <c r="B4786" s="339" t="s">
        <v>17497</v>
      </c>
      <c r="C4786" s="312" t="s">
        <v>9</v>
      </c>
      <c r="D4786" s="340">
        <v>359.42</v>
      </c>
      <c r="E4786" s="293">
        <f t="shared" si="23"/>
        <v>9</v>
      </c>
    </row>
    <row r="4787" spans="1:5" s="293" customFormat="1" x14ac:dyDescent="0.3">
      <c r="A4787" s="338" t="s">
        <v>17498</v>
      </c>
      <c r="B4787" s="339" t="s">
        <v>17499</v>
      </c>
      <c r="C4787" s="312" t="s">
        <v>23231</v>
      </c>
      <c r="D4787" s="340">
        <v>568.35</v>
      </c>
      <c r="E4787" s="293">
        <f t="shared" si="23"/>
        <v>9</v>
      </c>
    </row>
    <row r="4788" spans="1:5" s="293" customFormat="1" x14ac:dyDescent="0.3">
      <c r="A4788" s="338" t="s">
        <v>17500</v>
      </c>
      <c r="B4788" s="339" t="s">
        <v>17501</v>
      </c>
      <c r="C4788" s="312" t="s">
        <v>9</v>
      </c>
      <c r="D4788" s="340">
        <v>303.16000000000003</v>
      </c>
      <c r="E4788" s="293">
        <f t="shared" si="23"/>
        <v>9</v>
      </c>
    </row>
    <row r="4789" spans="1:5" s="293" customFormat="1" x14ac:dyDescent="0.3">
      <c r="A4789" s="338" t="s">
        <v>17502</v>
      </c>
      <c r="B4789" s="339" t="s">
        <v>17503</v>
      </c>
      <c r="C4789" s="312" t="s">
        <v>9</v>
      </c>
      <c r="D4789" s="340">
        <v>323.12</v>
      </c>
      <c r="E4789" s="293">
        <f t="shared" si="23"/>
        <v>9</v>
      </c>
    </row>
    <row r="4790" spans="1:5" s="293" customFormat="1" x14ac:dyDescent="0.3">
      <c r="A4790" s="338" t="s">
        <v>17504</v>
      </c>
      <c r="B4790" s="339" t="s">
        <v>17505</v>
      </c>
      <c r="C4790" s="312" t="s">
        <v>9</v>
      </c>
      <c r="D4790" s="340">
        <v>2738.74</v>
      </c>
      <c r="E4790" s="293">
        <f t="shared" si="23"/>
        <v>9</v>
      </c>
    </row>
    <row r="4791" spans="1:5" s="293" customFormat="1" x14ac:dyDescent="0.3">
      <c r="A4791" s="338" t="s">
        <v>17506</v>
      </c>
      <c r="B4791" s="339" t="s">
        <v>17507</v>
      </c>
      <c r="C4791" s="312" t="s">
        <v>9</v>
      </c>
      <c r="D4791" s="340">
        <v>591.94000000000005</v>
      </c>
      <c r="E4791" s="293">
        <f t="shared" si="23"/>
        <v>9</v>
      </c>
    </row>
    <row r="4792" spans="1:5" s="293" customFormat="1" x14ac:dyDescent="0.3">
      <c r="A4792" s="338" t="s">
        <v>17508</v>
      </c>
      <c r="B4792" s="339" t="s">
        <v>17509</v>
      </c>
      <c r="C4792" s="312" t="s">
        <v>9</v>
      </c>
      <c r="D4792" s="340">
        <v>40.6</v>
      </c>
      <c r="E4792" s="293">
        <f t="shared" si="23"/>
        <v>9</v>
      </c>
    </row>
    <row r="4793" spans="1:5" s="293" customFormat="1" x14ac:dyDescent="0.3">
      <c r="A4793" s="338" t="s">
        <v>17510</v>
      </c>
      <c r="B4793" s="339" t="s">
        <v>17511</v>
      </c>
      <c r="C4793" s="312" t="s">
        <v>9</v>
      </c>
      <c r="D4793" s="340">
        <v>1027.75</v>
      </c>
      <c r="E4793" s="293">
        <f t="shared" si="23"/>
        <v>9</v>
      </c>
    </row>
    <row r="4794" spans="1:5" s="293" customFormat="1" ht="28.8" x14ac:dyDescent="0.3">
      <c r="A4794" s="338" t="s">
        <v>17512</v>
      </c>
      <c r="B4794" s="339" t="s">
        <v>17513</v>
      </c>
      <c r="C4794" s="312" t="s">
        <v>9</v>
      </c>
      <c r="D4794" s="340">
        <v>1096.67</v>
      </c>
      <c r="E4794" s="293">
        <f t="shared" si="23"/>
        <v>9</v>
      </c>
    </row>
    <row r="4795" spans="1:5" s="293" customFormat="1" ht="28.8" x14ac:dyDescent="0.3">
      <c r="A4795" s="338" t="s">
        <v>17514</v>
      </c>
      <c r="B4795" s="339" t="s">
        <v>17515</v>
      </c>
      <c r="C4795" s="312" t="s">
        <v>9</v>
      </c>
      <c r="D4795" s="340">
        <v>321.92</v>
      </c>
      <c r="E4795" s="293">
        <f t="shared" si="23"/>
        <v>9</v>
      </c>
    </row>
    <row r="4796" spans="1:5" s="293" customFormat="1" x14ac:dyDescent="0.3">
      <c r="A4796" s="338" t="s">
        <v>17516</v>
      </c>
      <c r="B4796" s="339" t="s">
        <v>24530</v>
      </c>
      <c r="C4796" s="312"/>
      <c r="D4796" s="340"/>
      <c r="E4796" s="293">
        <f t="shared" si="23"/>
        <v>5</v>
      </c>
    </row>
    <row r="4797" spans="1:5" s="293" customFormat="1" x14ac:dyDescent="0.3">
      <c r="A4797" s="338" t="s">
        <v>17517</v>
      </c>
      <c r="B4797" s="339" t="s">
        <v>17518</v>
      </c>
      <c r="C4797" s="312" t="s">
        <v>9</v>
      </c>
      <c r="D4797" s="340">
        <v>20.81</v>
      </c>
      <c r="E4797" s="293">
        <f t="shared" si="23"/>
        <v>9</v>
      </c>
    </row>
    <row r="4798" spans="1:5" s="293" customFormat="1" x14ac:dyDescent="0.3">
      <c r="A4798" s="338" t="s">
        <v>17519</v>
      </c>
      <c r="B4798" s="339" t="s">
        <v>17520</v>
      </c>
      <c r="C4798" s="312" t="s">
        <v>9</v>
      </c>
      <c r="D4798" s="340">
        <v>29.19</v>
      </c>
      <c r="E4798" s="293">
        <f t="shared" si="23"/>
        <v>9</v>
      </c>
    </row>
    <row r="4799" spans="1:5" s="293" customFormat="1" x14ac:dyDescent="0.3">
      <c r="A4799" s="338" t="s">
        <v>17521</v>
      </c>
      <c r="B4799" s="339" t="s">
        <v>17522</v>
      </c>
      <c r="C4799" s="312" t="s">
        <v>9</v>
      </c>
      <c r="D4799" s="340">
        <v>52.74</v>
      </c>
      <c r="E4799" s="293">
        <f t="shared" si="23"/>
        <v>9</v>
      </c>
    </row>
    <row r="4800" spans="1:5" s="293" customFormat="1" ht="28.8" x14ac:dyDescent="0.3">
      <c r="A4800" s="338" t="s">
        <v>17523</v>
      </c>
      <c r="B4800" s="339" t="s">
        <v>17524</v>
      </c>
      <c r="C4800" s="312" t="s">
        <v>9</v>
      </c>
      <c r="D4800" s="340">
        <v>211.18</v>
      </c>
      <c r="E4800" s="293">
        <f t="shared" si="23"/>
        <v>9</v>
      </c>
    </row>
    <row r="4801" spans="1:5" s="293" customFormat="1" x14ac:dyDescent="0.3">
      <c r="A4801" s="338" t="s">
        <v>17525</v>
      </c>
      <c r="B4801" s="339" t="s">
        <v>17526</v>
      </c>
      <c r="C4801" s="312" t="s">
        <v>9</v>
      </c>
      <c r="D4801" s="340">
        <v>80.680000000000007</v>
      </c>
      <c r="E4801" s="293">
        <f t="shared" si="23"/>
        <v>9</v>
      </c>
    </row>
    <row r="4802" spans="1:5" s="293" customFormat="1" x14ac:dyDescent="0.3">
      <c r="A4802" s="338" t="s">
        <v>17527</v>
      </c>
      <c r="B4802" s="339" t="s">
        <v>24531</v>
      </c>
      <c r="C4802" s="312"/>
      <c r="D4802" s="340"/>
      <c r="E4802" s="293">
        <f t="shared" si="23"/>
        <v>5</v>
      </c>
    </row>
    <row r="4803" spans="1:5" s="293" customFormat="1" x14ac:dyDescent="0.3">
      <c r="A4803" s="338" t="s">
        <v>17528</v>
      </c>
      <c r="B4803" s="339" t="s">
        <v>17529</v>
      </c>
      <c r="C4803" s="312" t="s">
        <v>9</v>
      </c>
      <c r="D4803" s="340">
        <v>58.68</v>
      </c>
      <c r="E4803" s="293">
        <f t="shared" si="23"/>
        <v>9</v>
      </c>
    </row>
    <row r="4804" spans="1:5" s="293" customFormat="1" x14ac:dyDescent="0.3">
      <c r="A4804" s="338" t="s">
        <v>17530</v>
      </c>
      <c r="B4804" s="339" t="s">
        <v>17531</v>
      </c>
      <c r="C4804" s="312" t="s">
        <v>9</v>
      </c>
      <c r="D4804" s="340">
        <v>1199.8499999999999</v>
      </c>
      <c r="E4804" s="293">
        <f t="shared" si="23"/>
        <v>9</v>
      </c>
    </row>
    <row r="4805" spans="1:5" s="293" customFormat="1" x14ac:dyDescent="0.3">
      <c r="A4805" s="338" t="s">
        <v>17532</v>
      </c>
      <c r="B4805" s="339" t="s">
        <v>17533</v>
      </c>
      <c r="C4805" s="312" t="s">
        <v>9</v>
      </c>
      <c r="D4805" s="340">
        <v>50.47</v>
      </c>
      <c r="E4805" s="293">
        <f t="shared" si="23"/>
        <v>9</v>
      </c>
    </row>
    <row r="4806" spans="1:5" s="293" customFormat="1" x14ac:dyDescent="0.3">
      <c r="A4806" s="338" t="s">
        <v>17534</v>
      </c>
      <c r="B4806" s="339" t="s">
        <v>17535</v>
      </c>
      <c r="C4806" s="312" t="s">
        <v>23231</v>
      </c>
      <c r="D4806" s="340">
        <v>1401.18</v>
      </c>
      <c r="E4806" s="293">
        <f t="shared" si="23"/>
        <v>9</v>
      </c>
    </row>
    <row r="4807" spans="1:5" s="293" customFormat="1" x14ac:dyDescent="0.3">
      <c r="A4807" s="338" t="s">
        <v>17536</v>
      </c>
      <c r="B4807" s="339" t="s">
        <v>17537</v>
      </c>
      <c r="C4807" s="312" t="s">
        <v>9</v>
      </c>
      <c r="D4807" s="340">
        <v>6.65</v>
      </c>
      <c r="E4807" s="293">
        <f t="shared" si="23"/>
        <v>9</v>
      </c>
    </row>
    <row r="4808" spans="1:5" s="293" customFormat="1" x14ac:dyDescent="0.3">
      <c r="A4808" s="338" t="s">
        <v>17538</v>
      </c>
      <c r="B4808" s="339" t="s">
        <v>17539</v>
      </c>
      <c r="C4808" s="312" t="s">
        <v>23231</v>
      </c>
      <c r="D4808" s="340">
        <v>708.02</v>
      </c>
      <c r="E4808" s="293">
        <f t="shared" si="23"/>
        <v>9</v>
      </c>
    </row>
    <row r="4809" spans="1:5" s="293" customFormat="1" x14ac:dyDescent="0.3">
      <c r="A4809" s="338" t="s">
        <v>17540</v>
      </c>
      <c r="B4809" s="339" t="s">
        <v>17541</v>
      </c>
      <c r="C4809" s="312" t="s">
        <v>9</v>
      </c>
      <c r="D4809" s="340">
        <v>183.68</v>
      </c>
      <c r="E4809" s="293">
        <f t="shared" si="23"/>
        <v>9</v>
      </c>
    </row>
    <row r="4810" spans="1:5" s="293" customFormat="1" x14ac:dyDescent="0.3">
      <c r="A4810" s="338" t="s">
        <v>17542</v>
      </c>
      <c r="B4810" s="339" t="s">
        <v>11031</v>
      </c>
      <c r="C4810" s="312" t="s">
        <v>23231</v>
      </c>
      <c r="D4810" s="340">
        <v>4305.1899999999996</v>
      </c>
      <c r="E4810" s="293">
        <f t="shared" si="23"/>
        <v>9</v>
      </c>
    </row>
    <row r="4811" spans="1:5" s="293" customFormat="1" x14ac:dyDescent="0.3">
      <c r="A4811" s="338" t="s">
        <v>17543</v>
      </c>
      <c r="B4811" s="339" t="s">
        <v>17544</v>
      </c>
      <c r="C4811" s="312" t="s">
        <v>9</v>
      </c>
      <c r="D4811" s="340">
        <v>450.86</v>
      </c>
      <c r="E4811" s="293">
        <f t="shared" si="23"/>
        <v>9</v>
      </c>
    </row>
    <row r="4812" spans="1:5" s="293" customFormat="1" x14ac:dyDescent="0.3">
      <c r="A4812" s="338" t="s">
        <v>17545</v>
      </c>
      <c r="B4812" s="339" t="s">
        <v>17546</v>
      </c>
      <c r="C4812" s="312" t="s">
        <v>9</v>
      </c>
      <c r="D4812" s="340">
        <v>201.65</v>
      </c>
      <c r="E4812" s="293">
        <f t="shared" si="23"/>
        <v>9</v>
      </c>
    </row>
    <row r="4813" spans="1:5" s="293" customFormat="1" x14ac:dyDescent="0.3">
      <c r="A4813" s="338" t="s">
        <v>17547</v>
      </c>
      <c r="B4813" s="339" t="s">
        <v>17548</v>
      </c>
      <c r="C4813" s="312" t="s">
        <v>9</v>
      </c>
      <c r="D4813" s="340">
        <v>113.31</v>
      </c>
      <c r="E4813" s="293">
        <f t="shared" si="23"/>
        <v>9</v>
      </c>
    </row>
    <row r="4814" spans="1:5" s="293" customFormat="1" x14ac:dyDescent="0.3">
      <c r="A4814" s="338" t="s">
        <v>17549</v>
      </c>
      <c r="B4814" s="339" t="s">
        <v>17550</v>
      </c>
      <c r="C4814" s="312" t="s">
        <v>9</v>
      </c>
      <c r="D4814" s="340">
        <v>78.930000000000007</v>
      </c>
      <c r="E4814" s="293">
        <f t="shared" si="23"/>
        <v>9</v>
      </c>
    </row>
    <row r="4815" spans="1:5" s="293" customFormat="1" x14ac:dyDescent="0.3">
      <c r="A4815" s="338" t="s">
        <v>17551</v>
      </c>
      <c r="B4815" s="339" t="s">
        <v>17552</v>
      </c>
      <c r="C4815" s="312" t="s">
        <v>9</v>
      </c>
      <c r="D4815" s="340">
        <v>183.03</v>
      </c>
      <c r="E4815" s="293">
        <f t="shared" si="23"/>
        <v>9</v>
      </c>
    </row>
    <row r="4816" spans="1:5" s="293" customFormat="1" x14ac:dyDescent="0.3">
      <c r="A4816" s="338" t="s">
        <v>17553</v>
      </c>
      <c r="B4816" s="339" t="s">
        <v>17554</v>
      </c>
      <c r="C4816" s="312" t="s">
        <v>23231</v>
      </c>
      <c r="D4816" s="340">
        <v>35.270000000000003</v>
      </c>
      <c r="E4816" s="293">
        <f t="shared" si="23"/>
        <v>9</v>
      </c>
    </row>
    <row r="4817" spans="1:5" s="293" customFormat="1" x14ac:dyDescent="0.3">
      <c r="A4817" s="338" t="s">
        <v>17555</v>
      </c>
      <c r="B4817" s="339" t="s">
        <v>17556</v>
      </c>
      <c r="C4817" s="312" t="s">
        <v>9</v>
      </c>
      <c r="D4817" s="340">
        <v>51.5</v>
      </c>
      <c r="E4817" s="293">
        <f t="shared" si="23"/>
        <v>9</v>
      </c>
    </row>
    <row r="4818" spans="1:5" s="293" customFormat="1" x14ac:dyDescent="0.3">
      <c r="A4818" s="338" t="s">
        <v>17557</v>
      </c>
      <c r="B4818" s="339" t="s">
        <v>17558</v>
      </c>
      <c r="C4818" s="312" t="s">
        <v>9</v>
      </c>
      <c r="D4818" s="340">
        <v>90.32</v>
      </c>
      <c r="E4818" s="293">
        <f t="shared" si="23"/>
        <v>9</v>
      </c>
    </row>
    <row r="4819" spans="1:5" s="293" customFormat="1" x14ac:dyDescent="0.3">
      <c r="A4819" s="338" t="s">
        <v>17559</v>
      </c>
      <c r="B4819" s="339" t="s">
        <v>17560</v>
      </c>
      <c r="C4819" s="312" t="s">
        <v>23231</v>
      </c>
      <c r="D4819" s="340">
        <v>249.71</v>
      </c>
      <c r="E4819" s="293">
        <f t="shared" si="23"/>
        <v>9</v>
      </c>
    </row>
    <row r="4820" spans="1:5" s="293" customFormat="1" x14ac:dyDescent="0.3">
      <c r="A4820" s="338" t="s">
        <v>17561</v>
      </c>
      <c r="B4820" s="339" t="s">
        <v>17562</v>
      </c>
      <c r="C4820" s="312" t="s">
        <v>9</v>
      </c>
      <c r="D4820" s="340">
        <v>80.78</v>
      </c>
      <c r="E4820" s="293">
        <f t="shared" ref="E4820:E4883" si="24">LEN(A4820)</f>
        <v>9</v>
      </c>
    </row>
    <row r="4821" spans="1:5" s="293" customFormat="1" x14ac:dyDescent="0.3">
      <c r="A4821" s="338" t="s">
        <v>17563</v>
      </c>
      <c r="B4821" s="339" t="s">
        <v>17564</v>
      </c>
      <c r="C4821" s="312" t="s">
        <v>9</v>
      </c>
      <c r="D4821" s="340">
        <v>97.58</v>
      </c>
      <c r="E4821" s="293">
        <f t="shared" si="24"/>
        <v>9</v>
      </c>
    </row>
    <row r="4822" spans="1:5" s="293" customFormat="1" x14ac:dyDescent="0.3">
      <c r="A4822" s="338" t="s">
        <v>17565</v>
      </c>
      <c r="B4822" s="339" t="s">
        <v>17566</v>
      </c>
      <c r="C4822" s="312" t="s">
        <v>9</v>
      </c>
      <c r="D4822" s="340">
        <v>197.28</v>
      </c>
      <c r="E4822" s="293">
        <f t="shared" si="24"/>
        <v>9</v>
      </c>
    </row>
    <row r="4823" spans="1:5" s="293" customFormat="1" x14ac:dyDescent="0.3">
      <c r="A4823" s="338" t="s">
        <v>17567</v>
      </c>
      <c r="B4823" s="339" t="s">
        <v>17568</v>
      </c>
      <c r="C4823" s="312" t="s">
        <v>9</v>
      </c>
      <c r="D4823" s="340">
        <v>225.72</v>
      </c>
      <c r="E4823" s="293">
        <f t="shared" si="24"/>
        <v>9</v>
      </c>
    </row>
    <row r="4824" spans="1:5" s="293" customFormat="1" ht="28.8" x14ac:dyDescent="0.3">
      <c r="A4824" s="338" t="s">
        <v>17569</v>
      </c>
      <c r="B4824" s="339" t="s">
        <v>17570</v>
      </c>
      <c r="C4824" s="312" t="s">
        <v>9</v>
      </c>
      <c r="D4824" s="340">
        <v>473.18</v>
      </c>
      <c r="E4824" s="293">
        <f t="shared" si="24"/>
        <v>9</v>
      </c>
    </row>
    <row r="4825" spans="1:5" s="293" customFormat="1" x14ac:dyDescent="0.3">
      <c r="A4825" s="338" t="s">
        <v>24532</v>
      </c>
      <c r="B4825" s="339" t="s">
        <v>24533</v>
      </c>
      <c r="C4825" s="312" t="s">
        <v>9</v>
      </c>
      <c r="D4825" s="340">
        <v>190.73</v>
      </c>
      <c r="E4825" s="293">
        <f t="shared" si="24"/>
        <v>9</v>
      </c>
    </row>
    <row r="4826" spans="1:5" s="293" customFormat="1" x14ac:dyDescent="0.3">
      <c r="A4826" s="338" t="s">
        <v>17571</v>
      </c>
      <c r="B4826" s="339" t="s">
        <v>17572</v>
      </c>
      <c r="C4826" s="312" t="s">
        <v>9</v>
      </c>
      <c r="D4826" s="340">
        <v>69.569999999999993</v>
      </c>
      <c r="E4826" s="293">
        <f t="shared" si="24"/>
        <v>9</v>
      </c>
    </row>
    <row r="4827" spans="1:5" s="293" customFormat="1" x14ac:dyDescent="0.3">
      <c r="A4827" s="338" t="s">
        <v>17573</v>
      </c>
      <c r="B4827" s="339" t="s">
        <v>17574</v>
      </c>
      <c r="C4827" s="312" t="s">
        <v>9</v>
      </c>
      <c r="D4827" s="340">
        <v>186.51</v>
      </c>
      <c r="E4827" s="293">
        <f t="shared" si="24"/>
        <v>9</v>
      </c>
    </row>
    <row r="4828" spans="1:5" s="293" customFormat="1" x14ac:dyDescent="0.3">
      <c r="A4828" s="338" t="s">
        <v>17575</v>
      </c>
      <c r="B4828" s="339" t="s">
        <v>17576</v>
      </c>
      <c r="C4828" s="312" t="s">
        <v>9</v>
      </c>
      <c r="D4828" s="340">
        <v>12579.53</v>
      </c>
      <c r="E4828" s="293">
        <f t="shared" si="24"/>
        <v>9</v>
      </c>
    </row>
    <row r="4829" spans="1:5" s="293" customFormat="1" ht="28.8" x14ac:dyDescent="0.3">
      <c r="A4829" s="338" t="s">
        <v>17577</v>
      </c>
      <c r="B4829" s="339" t="s">
        <v>17578</v>
      </c>
      <c r="C4829" s="312" t="s">
        <v>9</v>
      </c>
      <c r="D4829" s="340">
        <v>14912.41</v>
      </c>
      <c r="E4829" s="293">
        <f t="shared" si="24"/>
        <v>9</v>
      </c>
    </row>
    <row r="4830" spans="1:5" s="293" customFormat="1" ht="28.8" x14ac:dyDescent="0.3">
      <c r="A4830" s="338" t="s">
        <v>17579</v>
      </c>
      <c r="B4830" s="339" t="s">
        <v>17580</v>
      </c>
      <c r="C4830" s="312" t="s">
        <v>23231</v>
      </c>
      <c r="D4830" s="340">
        <v>607.51</v>
      </c>
      <c r="E4830" s="293">
        <f t="shared" si="24"/>
        <v>9</v>
      </c>
    </row>
    <row r="4831" spans="1:5" s="293" customFormat="1" ht="28.8" x14ac:dyDescent="0.3">
      <c r="A4831" s="338" t="s">
        <v>17581</v>
      </c>
      <c r="B4831" s="339" t="s">
        <v>17582</v>
      </c>
      <c r="C4831" s="312" t="s">
        <v>23231</v>
      </c>
      <c r="D4831" s="340">
        <v>1414.01</v>
      </c>
      <c r="E4831" s="293">
        <f t="shared" si="24"/>
        <v>9</v>
      </c>
    </row>
    <row r="4832" spans="1:5" s="293" customFormat="1" ht="28.8" x14ac:dyDescent="0.3">
      <c r="A4832" s="338" t="s">
        <v>17583</v>
      </c>
      <c r="B4832" s="339" t="s">
        <v>10621</v>
      </c>
      <c r="C4832" s="312" t="s">
        <v>23231</v>
      </c>
      <c r="D4832" s="340">
        <v>1363.78</v>
      </c>
      <c r="E4832" s="293">
        <f t="shared" si="24"/>
        <v>9</v>
      </c>
    </row>
    <row r="4833" spans="1:5" s="293" customFormat="1" ht="28.8" x14ac:dyDescent="0.3">
      <c r="A4833" s="338" t="s">
        <v>17584</v>
      </c>
      <c r="B4833" s="339" t="s">
        <v>10623</v>
      </c>
      <c r="C4833" s="312" t="s">
        <v>23231</v>
      </c>
      <c r="D4833" s="340">
        <v>1423.02</v>
      </c>
      <c r="E4833" s="293">
        <f t="shared" si="24"/>
        <v>9</v>
      </c>
    </row>
    <row r="4834" spans="1:5" s="293" customFormat="1" x14ac:dyDescent="0.3">
      <c r="A4834" s="338" t="s">
        <v>17585</v>
      </c>
      <c r="B4834" s="339" t="s">
        <v>17586</v>
      </c>
      <c r="C4834" s="312" t="s">
        <v>16</v>
      </c>
      <c r="D4834" s="340">
        <v>62</v>
      </c>
      <c r="E4834" s="293">
        <f t="shared" si="24"/>
        <v>9</v>
      </c>
    </row>
    <row r="4835" spans="1:5" s="293" customFormat="1" x14ac:dyDescent="0.3">
      <c r="A4835" s="338" t="s">
        <v>17587</v>
      </c>
      <c r="B4835" s="339" t="s">
        <v>24534</v>
      </c>
      <c r="C4835" s="312"/>
      <c r="D4835" s="340"/>
      <c r="E4835" s="293">
        <f t="shared" si="24"/>
        <v>2</v>
      </c>
    </row>
    <row r="4836" spans="1:5" s="293" customFormat="1" x14ac:dyDescent="0.3">
      <c r="A4836" s="338" t="s">
        <v>17588</v>
      </c>
      <c r="B4836" s="339" t="s">
        <v>24535</v>
      </c>
      <c r="C4836" s="312"/>
      <c r="D4836" s="340"/>
      <c r="E4836" s="293">
        <f t="shared" si="24"/>
        <v>5</v>
      </c>
    </row>
    <row r="4837" spans="1:5" s="293" customFormat="1" x14ac:dyDescent="0.3">
      <c r="A4837" s="338" t="s">
        <v>17589</v>
      </c>
      <c r="B4837" s="339" t="s">
        <v>17590</v>
      </c>
      <c r="C4837" s="312" t="s">
        <v>16</v>
      </c>
      <c r="D4837" s="340">
        <v>19.73</v>
      </c>
      <c r="E4837" s="293">
        <f t="shared" si="24"/>
        <v>9</v>
      </c>
    </row>
    <row r="4838" spans="1:5" s="293" customFormat="1" x14ac:dyDescent="0.3">
      <c r="A4838" s="338" t="s">
        <v>17591</v>
      </c>
      <c r="B4838" s="339" t="s">
        <v>17592</v>
      </c>
      <c r="C4838" s="312" t="s">
        <v>18</v>
      </c>
      <c r="D4838" s="340">
        <v>95.77</v>
      </c>
      <c r="E4838" s="293">
        <f t="shared" si="24"/>
        <v>9</v>
      </c>
    </row>
    <row r="4839" spans="1:5" s="293" customFormat="1" x14ac:dyDescent="0.3">
      <c r="A4839" s="338" t="s">
        <v>17593</v>
      </c>
      <c r="B4839" s="339" t="s">
        <v>17594</v>
      </c>
      <c r="C4839" s="312" t="s">
        <v>16</v>
      </c>
      <c r="D4839" s="340">
        <v>21.24</v>
      </c>
      <c r="E4839" s="293">
        <f t="shared" si="24"/>
        <v>9</v>
      </c>
    </row>
    <row r="4840" spans="1:5" s="293" customFormat="1" x14ac:dyDescent="0.3">
      <c r="A4840" s="338" t="s">
        <v>17595</v>
      </c>
      <c r="B4840" s="339" t="s">
        <v>17596</v>
      </c>
      <c r="C4840" s="312" t="s">
        <v>18</v>
      </c>
      <c r="D4840" s="340">
        <v>28.89</v>
      </c>
      <c r="E4840" s="293">
        <f t="shared" si="24"/>
        <v>9</v>
      </c>
    </row>
    <row r="4841" spans="1:5" s="293" customFormat="1" x14ac:dyDescent="0.3">
      <c r="A4841" s="338" t="s">
        <v>17597</v>
      </c>
      <c r="B4841" s="339" t="s">
        <v>17598</v>
      </c>
      <c r="C4841" s="312" t="s">
        <v>18</v>
      </c>
      <c r="D4841" s="340">
        <v>24.61</v>
      </c>
      <c r="E4841" s="293">
        <f t="shared" si="24"/>
        <v>9</v>
      </c>
    </row>
    <row r="4842" spans="1:5" s="293" customFormat="1" x14ac:dyDescent="0.3">
      <c r="A4842" s="338" t="s">
        <v>17599</v>
      </c>
      <c r="B4842" s="339" t="s">
        <v>24536</v>
      </c>
      <c r="C4842" s="312"/>
      <c r="D4842" s="340"/>
      <c r="E4842" s="293">
        <f t="shared" si="24"/>
        <v>5</v>
      </c>
    </row>
    <row r="4843" spans="1:5" s="293" customFormat="1" x14ac:dyDescent="0.3">
      <c r="A4843" s="338" t="s">
        <v>17600</v>
      </c>
      <c r="B4843" s="339" t="s">
        <v>17601</v>
      </c>
      <c r="C4843" s="312" t="s">
        <v>16</v>
      </c>
      <c r="D4843" s="340">
        <v>19.670000000000002</v>
      </c>
      <c r="E4843" s="293">
        <f t="shared" si="24"/>
        <v>9</v>
      </c>
    </row>
    <row r="4844" spans="1:5" s="293" customFormat="1" x14ac:dyDescent="0.3">
      <c r="A4844" s="338" t="s">
        <v>17602</v>
      </c>
      <c r="B4844" s="339" t="s">
        <v>17603</v>
      </c>
      <c r="C4844" s="312" t="s">
        <v>16</v>
      </c>
      <c r="D4844" s="340">
        <v>24.81</v>
      </c>
      <c r="E4844" s="293">
        <f t="shared" si="24"/>
        <v>9</v>
      </c>
    </row>
    <row r="4845" spans="1:5" s="293" customFormat="1" x14ac:dyDescent="0.3">
      <c r="A4845" s="338" t="s">
        <v>17604</v>
      </c>
      <c r="B4845" s="339" t="s">
        <v>17605</v>
      </c>
      <c r="C4845" s="312" t="s">
        <v>16</v>
      </c>
      <c r="D4845" s="340">
        <v>20.7</v>
      </c>
      <c r="E4845" s="293">
        <f t="shared" si="24"/>
        <v>9</v>
      </c>
    </row>
    <row r="4846" spans="1:5" s="293" customFormat="1" x14ac:dyDescent="0.3">
      <c r="A4846" s="338" t="s">
        <v>17606</v>
      </c>
      <c r="B4846" s="339" t="s">
        <v>17607</v>
      </c>
      <c r="C4846" s="312" t="s">
        <v>16</v>
      </c>
      <c r="D4846" s="340">
        <v>29.94</v>
      </c>
      <c r="E4846" s="293">
        <f t="shared" si="24"/>
        <v>9</v>
      </c>
    </row>
    <row r="4847" spans="1:5" s="293" customFormat="1" x14ac:dyDescent="0.3">
      <c r="A4847" s="338" t="s">
        <v>17608</v>
      </c>
      <c r="B4847" s="339" t="s">
        <v>24537</v>
      </c>
      <c r="C4847" s="312"/>
      <c r="D4847" s="340"/>
      <c r="E4847" s="293">
        <f t="shared" si="24"/>
        <v>5</v>
      </c>
    </row>
    <row r="4848" spans="1:5" s="293" customFormat="1" x14ac:dyDescent="0.3">
      <c r="A4848" s="338" t="s">
        <v>17609</v>
      </c>
      <c r="B4848" s="339" t="s">
        <v>17610</v>
      </c>
      <c r="C4848" s="312" t="s">
        <v>18</v>
      </c>
      <c r="D4848" s="340">
        <v>64.84</v>
      </c>
      <c r="E4848" s="293">
        <f t="shared" si="24"/>
        <v>9</v>
      </c>
    </row>
    <row r="4849" spans="1:5" s="293" customFormat="1" x14ac:dyDescent="0.3">
      <c r="A4849" s="338" t="s">
        <v>17611</v>
      </c>
      <c r="B4849" s="339" t="s">
        <v>24538</v>
      </c>
      <c r="C4849" s="312"/>
      <c r="D4849" s="340"/>
      <c r="E4849" s="293">
        <f t="shared" si="24"/>
        <v>2</v>
      </c>
    </row>
    <row r="4850" spans="1:5" s="293" customFormat="1" x14ac:dyDescent="0.3">
      <c r="A4850" s="338" t="s">
        <v>17612</v>
      </c>
      <c r="B4850" s="339" t="s">
        <v>24539</v>
      </c>
      <c r="C4850" s="312"/>
      <c r="D4850" s="340"/>
      <c r="E4850" s="293">
        <f t="shared" si="24"/>
        <v>5</v>
      </c>
    </row>
    <row r="4851" spans="1:5" s="293" customFormat="1" ht="28.8" x14ac:dyDescent="0.3">
      <c r="A4851" s="338" t="s">
        <v>17613</v>
      </c>
      <c r="B4851" s="339" t="s">
        <v>17614</v>
      </c>
      <c r="C4851" s="312" t="s">
        <v>16</v>
      </c>
      <c r="D4851" s="340">
        <v>193.65</v>
      </c>
      <c r="E4851" s="293">
        <f t="shared" si="24"/>
        <v>9</v>
      </c>
    </row>
    <row r="4852" spans="1:5" s="293" customFormat="1" ht="28.8" x14ac:dyDescent="0.3">
      <c r="A4852" s="338" t="s">
        <v>17615</v>
      </c>
      <c r="B4852" s="339" t="s">
        <v>17616</v>
      </c>
      <c r="C4852" s="312" t="s">
        <v>9</v>
      </c>
      <c r="D4852" s="340">
        <v>125.83</v>
      </c>
      <c r="E4852" s="293">
        <f t="shared" si="24"/>
        <v>9</v>
      </c>
    </row>
    <row r="4853" spans="1:5" s="293" customFormat="1" ht="28.8" x14ac:dyDescent="0.3">
      <c r="A4853" s="338" t="s">
        <v>17617</v>
      </c>
      <c r="B4853" s="339" t="s">
        <v>17618</v>
      </c>
      <c r="C4853" s="312" t="s">
        <v>9</v>
      </c>
      <c r="D4853" s="340">
        <v>163.33000000000001</v>
      </c>
      <c r="E4853" s="293">
        <f t="shared" si="24"/>
        <v>9</v>
      </c>
    </row>
    <row r="4854" spans="1:5" s="293" customFormat="1" ht="28.8" x14ac:dyDescent="0.3">
      <c r="A4854" s="338" t="s">
        <v>17619</v>
      </c>
      <c r="B4854" s="339" t="s">
        <v>17620</v>
      </c>
      <c r="C4854" s="312" t="s">
        <v>9</v>
      </c>
      <c r="D4854" s="340">
        <v>376.37</v>
      </c>
      <c r="E4854" s="293">
        <f t="shared" si="24"/>
        <v>9</v>
      </c>
    </row>
    <row r="4855" spans="1:5" s="293" customFormat="1" ht="28.8" x14ac:dyDescent="0.3">
      <c r="A4855" s="338" t="s">
        <v>17621</v>
      </c>
      <c r="B4855" s="339" t="s">
        <v>17622</v>
      </c>
      <c r="C4855" s="312" t="s">
        <v>9</v>
      </c>
      <c r="D4855" s="340">
        <v>171.37</v>
      </c>
      <c r="E4855" s="293">
        <f t="shared" si="24"/>
        <v>9</v>
      </c>
    </row>
    <row r="4856" spans="1:5" s="293" customFormat="1" ht="28.8" x14ac:dyDescent="0.3">
      <c r="A4856" s="338" t="s">
        <v>17623</v>
      </c>
      <c r="B4856" s="339" t="s">
        <v>17624</v>
      </c>
      <c r="C4856" s="312" t="s">
        <v>9</v>
      </c>
      <c r="D4856" s="340">
        <v>148.57</v>
      </c>
      <c r="E4856" s="293">
        <f t="shared" si="24"/>
        <v>9</v>
      </c>
    </row>
    <row r="4857" spans="1:5" s="293" customFormat="1" ht="28.8" x14ac:dyDescent="0.3">
      <c r="A4857" s="338" t="s">
        <v>17625</v>
      </c>
      <c r="B4857" s="339" t="s">
        <v>17626</v>
      </c>
      <c r="C4857" s="312" t="s">
        <v>9</v>
      </c>
      <c r="D4857" s="340">
        <v>310.35000000000002</v>
      </c>
      <c r="E4857" s="293">
        <f t="shared" si="24"/>
        <v>9</v>
      </c>
    </row>
    <row r="4858" spans="1:5" s="293" customFormat="1" ht="28.8" x14ac:dyDescent="0.3">
      <c r="A4858" s="338" t="s">
        <v>17627</v>
      </c>
      <c r="B4858" s="339" t="s">
        <v>17628</v>
      </c>
      <c r="C4858" s="312" t="s">
        <v>9</v>
      </c>
      <c r="D4858" s="340">
        <v>269.88</v>
      </c>
      <c r="E4858" s="293">
        <f t="shared" si="24"/>
        <v>9</v>
      </c>
    </row>
    <row r="4859" spans="1:5" s="293" customFormat="1" ht="28.8" x14ac:dyDescent="0.3">
      <c r="A4859" s="338" t="s">
        <v>17629</v>
      </c>
      <c r="B4859" s="339" t="s">
        <v>17630</v>
      </c>
      <c r="C4859" s="312" t="s">
        <v>9</v>
      </c>
      <c r="D4859" s="340">
        <v>150.43</v>
      </c>
      <c r="E4859" s="293">
        <f t="shared" si="24"/>
        <v>9</v>
      </c>
    </row>
    <row r="4860" spans="1:5" s="293" customFormat="1" ht="28.8" x14ac:dyDescent="0.3">
      <c r="A4860" s="338" t="s">
        <v>17631</v>
      </c>
      <c r="B4860" s="339" t="s">
        <v>17632</v>
      </c>
      <c r="C4860" s="312" t="s">
        <v>9</v>
      </c>
      <c r="D4860" s="340">
        <v>398.34</v>
      </c>
      <c r="E4860" s="293">
        <f t="shared" si="24"/>
        <v>9</v>
      </c>
    </row>
    <row r="4861" spans="1:5" s="293" customFormat="1" x14ac:dyDescent="0.3">
      <c r="A4861" s="338" t="s">
        <v>17633</v>
      </c>
      <c r="B4861" s="339" t="s">
        <v>24540</v>
      </c>
      <c r="C4861" s="312"/>
      <c r="D4861" s="340"/>
      <c r="E4861" s="293">
        <f t="shared" si="24"/>
        <v>5</v>
      </c>
    </row>
    <row r="4862" spans="1:5" s="293" customFormat="1" ht="28.8" x14ac:dyDescent="0.3">
      <c r="A4862" s="338" t="s">
        <v>24541</v>
      </c>
      <c r="B4862" s="339" t="s">
        <v>24542</v>
      </c>
      <c r="C4862" s="312" t="s">
        <v>9</v>
      </c>
      <c r="D4862" s="340">
        <v>2714.73</v>
      </c>
      <c r="E4862" s="293">
        <f t="shared" si="24"/>
        <v>9</v>
      </c>
    </row>
    <row r="4863" spans="1:5" s="293" customFormat="1" ht="28.8" x14ac:dyDescent="0.3">
      <c r="A4863" s="338" t="s">
        <v>24543</v>
      </c>
      <c r="B4863" s="339" t="s">
        <v>24544</v>
      </c>
      <c r="C4863" s="312" t="s">
        <v>9</v>
      </c>
      <c r="D4863" s="340">
        <v>3524.52</v>
      </c>
      <c r="E4863" s="293">
        <f t="shared" si="24"/>
        <v>9</v>
      </c>
    </row>
    <row r="4864" spans="1:5" s="293" customFormat="1" x14ac:dyDescent="0.3">
      <c r="A4864" s="338" t="s">
        <v>17634</v>
      </c>
      <c r="B4864" s="339" t="s">
        <v>24545</v>
      </c>
      <c r="C4864" s="312"/>
      <c r="D4864" s="340"/>
      <c r="E4864" s="293">
        <f t="shared" si="24"/>
        <v>5</v>
      </c>
    </row>
    <row r="4865" spans="1:5" s="293" customFormat="1" ht="28.8" x14ac:dyDescent="0.3">
      <c r="A4865" s="338" t="s">
        <v>17635</v>
      </c>
      <c r="B4865" s="339" t="s">
        <v>24546</v>
      </c>
      <c r="C4865" s="312" t="s">
        <v>8</v>
      </c>
      <c r="D4865" s="340">
        <v>434.23</v>
      </c>
      <c r="E4865" s="293">
        <f t="shared" si="24"/>
        <v>9</v>
      </c>
    </row>
    <row r="4866" spans="1:5" s="293" customFormat="1" ht="28.8" x14ac:dyDescent="0.3">
      <c r="A4866" s="338" t="s">
        <v>17636</v>
      </c>
      <c r="B4866" s="339" t="s">
        <v>24547</v>
      </c>
      <c r="C4866" s="312" t="s">
        <v>8</v>
      </c>
      <c r="D4866" s="340">
        <v>190.3</v>
      </c>
      <c r="E4866" s="293">
        <f t="shared" si="24"/>
        <v>9</v>
      </c>
    </row>
    <row r="4867" spans="1:5" s="293" customFormat="1" ht="28.8" x14ac:dyDescent="0.3">
      <c r="A4867" s="338" t="s">
        <v>17637</v>
      </c>
      <c r="B4867" s="339" t="s">
        <v>24548</v>
      </c>
      <c r="C4867" s="312" t="s">
        <v>8</v>
      </c>
      <c r="D4867" s="340">
        <v>127</v>
      </c>
      <c r="E4867" s="293">
        <f t="shared" si="24"/>
        <v>9</v>
      </c>
    </row>
    <row r="4868" spans="1:5" s="293" customFormat="1" ht="28.8" x14ac:dyDescent="0.3">
      <c r="A4868" s="338" t="s">
        <v>24549</v>
      </c>
      <c r="B4868" s="339" t="s">
        <v>24550</v>
      </c>
      <c r="C4868" s="312" t="s">
        <v>8</v>
      </c>
      <c r="D4868" s="340">
        <v>222.22</v>
      </c>
      <c r="E4868" s="293">
        <f t="shared" si="24"/>
        <v>9</v>
      </c>
    </row>
    <row r="4869" spans="1:5" s="293" customFormat="1" ht="28.8" x14ac:dyDescent="0.3">
      <c r="A4869" s="338" t="s">
        <v>17638</v>
      </c>
      <c r="B4869" s="339" t="s">
        <v>17639</v>
      </c>
      <c r="C4869" s="312" t="s">
        <v>9</v>
      </c>
      <c r="D4869" s="340">
        <v>5.94</v>
      </c>
      <c r="E4869" s="293">
        <f t="shared" si="24"/>
        <v>9</v>
      </c>
    </row>
    <row r="4870" spans="1:5" s="293" customFormat="1" ht="28.8" x14ac:dyDescent="0.3">
      <c r="A4870" s="338" t="s">
        <v>17640</v>
      </c>
      <c r="B4870" s="339" t="s">
        <v>17641</v>
      </c>
      <c r="C4870" s="312" t="s">
        <v>16</v>
      </c>
      <c r="D4870" s="340">
        <v>441.52</v>
      </c>
      <c r="E4870" s="293">
        <f t="shared" si="24"/>
        <v>9</v>
      </c>
    </row>
    <row r="4871" spans="1:5" s="293" customFormat="1" ht="28.8" x14ac:dyDescent="0.3">
      <c r="A4871" s="338" t="s">
        <v>17642</v>
      </c>
      <c r="B4871" s="339" t="s">
        <v>24551</v>
      </c>
      <c r="C4871" s="312" t="s">
        <v>8</v>
      </c>
      <c r="D4871" s="340">
        <v>14.78</v>
      </c>
      <c r="E4871" s="293">
        <f t="shared" si="24"/>
        <v>9</v>
      </c>
    </row>
    <row r="4872" spans="1:5" s="293" customFormat="1" ht="28.8" x14ac:dyDescent="0.3">
      <c r="A4872" s="338" t="s">
        <v>17643</v>
      </c>
      <c r="B4872" s="339" t="s">
        <v>17644</v>
      </c>
      <c r="C4872" s="312" t="s">
        <v>9</v>
      </c>
      <c r="D4872" s="340">
        <v>14.89</v>
      </c>
      <c r="E4872" s="293">
        <f t="shared" si="24"/>
        <v>9</v>
      </c>
    </row>
    <row r="4873" spans="1:5" s="293" customFormat="1" ht="28.8" x14ac:dyDescent="0.3">
      <c r="A4873" s="338" t="s">
        <v>17645</v>
      </c>
      <c r="B4873" s="339" t="s">
        <v>24552</v>
      </c>
      <c r="C4873" s="312" t="s">
        <v>8</v>
      </c>
      <c r="D4873" s="340">
        <v>150.28</v>
      </c>
      <c r="E4873" s="293">
        <f t="shared" si="24"/>
        <v>9</v>
      </c>
    </row>
    <row r="4874" spans="1:5" s="293" customFormat="1" x14ac:dyDescent="0.3">
      <c r="A4874" s="338" t="s">
        <v>17646</v>
      </c>
      <c r="B4874" s="339" t="s">
        <v>24553</v>
      </c>
      <c r="C4874" s="312"/>
      <c r="D4874" s="340"/>
      <c r="E4874" s="293">
        <f t="shared" si="24"/>
        <v>5</v>
      </c>
    </row>
    <row r="4875" spans="1:5" s="293" customFormat="1" x14ac:dyDescent="0.3">
      <c r="A4875" s="338" t="s">
        <v>17647</v>
      </c>
      <c r="B4875" s="339" t="s">
        <v>17648</v>
      </c>
      <c r="C4875" s="312" t="s">
        <v>9</v>
      </c>
      <c r="D4875" s="340">
        <v>12.38</v>
      </c>
      <c r="E4875" s="293">
        <f t="shared" si="24"/>
        <v>9</v>
      </c>
    </row>
    <row r="4876" spans="1:5" s="293" customFormat="1" x14ac:dyDescent="0.3">
      <c r="A4876" s="338" t="s">
        <v>17649</v>
      </c>
      <c r="B4876" s="339" t="s">
        <v>17650</v>
      </c>
      <c r="C4876" s="312" t="s">
        <v>9</v>
      </c>
      <c r="D4876" s="340">
        <v>12.3</v>
      </c>
      <c r="E4876" s="293">
        <f t="shared" si="24"/>
        <v>9</v>
      </c>
    </row>
    <row r="4877" spans="1:5" s="293" customFormat="1" ht="28.8" x14ac:dyDescent="0.3">
      <c r="A4877" s="338" t="s">
        <v>17651</v>
      </c>
      <c r="B4877" s="339" t="s">
        <v>17652</v>
      </c>
      <c r="C4877" s="312" t="s">
        <v>16</v>
      </c>
      <c r="D4877" s="340">
        <v>60.38</v>
      </c>
      <c r="E4877" s="293">
        <f t="shared" si="24"/>
        <v>9</v>
      </c>
    </row>
    <row r="4878" spans="1:5" s="293" customFormat="1" ht="28.8" x14ac:dyDescent="0.3">
      <c r="A4878" s="338" t="s">
        <v>17653</v>
      </c>
      <c r="B4878" s="339" t="s">
        <v>17654</v>
      </c>
      <c r="C4878" s="312" t="s">
        <v>23231</v>
      </c>
      <c r="D4878" s="340">
        <v>267.97000000000003</v>
      </c>
      <c r="E4878" s="293">
        <f t="shared" si="24"/>
        <v>9</v>
      </c>
    </row>
    <row r="4879" spans="1:5" s="293" customFormat="1" ht="28.8" x14ac:dyDescent="0.3">
      <c r="A4879" s="338" t="s">
        <v>17655</v>
      </c>
      <c r="B4879" s="339" t="s">
        <v>17656</v>
      </c>
      <c r="C4879" s="312" t="s">
        <v>23231</v>
      </c>
      <c r="D4879" s="340">
        <v>670.68</v>
      </c>
      <c r="E4879" s="293">
        <f t="shared" si="24"/>
        <v>9</v>
      </c>
    </row>
    <row r="4880" spans="1:5" s="293" customFormat="1" ht="28.8" x14ac:dyDescent="0.3">
      <c r="A4880" s="338" t="s">
        <v>17657</v>
      </c>
      <c r="B4880" s="339" t="s">
        <v>11402</v>
      </c>
      <c r="C4880" s="312" t="s">
        <v>9</v>
      </c>
      <c r="D4880" s="340">
        <v>34</v>
      </c>
      <c r="E4880" s="293">
        <f t="shared" si="24"/>
        <v>9</v>
      </c>
    </row>
    <row r="4881" spans="1:5" s="293" customFormat="1" ht="28.8" x14ac:dyDescent="0.3">
      <c r="A4881" s="338" t="s">
        <v>17658</v>
      </c>
      <c r="B4881" s="339" t="s">
        <v>17659</v>
      </c>
      <c r="C4881" s="312" t="s">
        <v>9</v>
      </c>
      <c r="D4881" s="340">
        <v>804.01</v>
      </c>
      <c r="E4881" s="293">
        <f t="shared" si="24"/>
        <v>9</v>
      </c>
    </row>
    <row r="4882" spans="1:5" s="293" customFormat="1" x14ac:dyDescent="0.3">
      <c r="A4882" s="338" t="s">
        <v>17660</v>
      </c>
      <c r="B4882" s="339" t="s">
        <v>17661</v>
      </c>
      <c r="C4882" s="312" t="s">
        <v>9</v>
      </c>
      <c r="D4882" s="340">
        <v>218.95</v>
      </c>
      <c r="E4882" s="293">
        <f t="shared" si="24"/>
        <v>9</v>
      </c>
    </row>
    <row r="4883" spans="1:5" s="293" customFormat="1" ht="28.8" x14ac:dyDescent="0.3">
      <c r="A4883" s="338" t="s">
        <v>17662</v>
      </c>
      <c r="B4883" s="339" t="s">
        <v>17663</v>
      </c>
      <c r="C4883" s="312" t="s">
        <v>9</v>
      </c>
      <c r="D4883" s="340">
        <v>465.01</v>
      </c>
      <c r="E4883" s="293">
        <f t="shared" si="24"/>
        <v>9</v>
      </c>
    </row>
    <row r="4884" spans="1:5" s="293" customFormat="1" ht="28.8" x14ac:dyDescent="0.3">
      <c r="A4884" s="338" t="s">
        <v>17664</v>
      </c>
      <c r="B4884" s="339" t="s">
        <v>17665</v>
      </c>
      <c r="C4884" s="312" t="s">
        <v>9</v>
      </c>
      <c r="D4884" s="340">
        <v>211.33</v>
      </c>
      <c r="E4884" s="293">
        <f t="shared" ref="E4884:E4947" si="25">LEN(A4884)</f>
        <v>9</v>
      </c>
    </row>
    <row r="4885" spans="1:5" s="293" customFormat="1" ht="28.8" x14ac:dyDescent="0.3">
      <c r="A4885" s="338" t="s">
        <v>17666</v>
      </c>
      <c r="B4885" s="339" t="s">
        <v>17667</v>
      </c>
      <c r="C4885" s="312" t="s">
        <v>9</v>
      </c>
      <c r="D4885" s="340">
        <v>27.47</v>
      </c>
      <c r="E4885" s="293">
        <f t="shared" si="25"/>
        <v>9</v>
      </c>
    </row>
    <row r="4886" spans="1:5" s="293" customFormat="1" x14ac:dyDescent="0.3">
      <c r="A4886" s="338" t="s">
        <v>17668</v>
      </c>
      <c r="B4886" s="339" t="s">
        <v>24554</v>
      </c>
      <c r="C4886" s="312"/>
      <c r="D4886" s="340"/>
      <c r="E4886" s="293">
        <f t="shared" si="25"/>
        <v>5</v>
      </c>
    </row>
    <row r="4887" spans="1:5" s="293" customFormat="1" ht="28.8" x14ac:dyDescent="0.3">
      <c r="A4887" s="338" t="s">
        <v>17669</v>
      </c>
      <c r="B4887" s="339" t="s">
        <v>17670</v>
      </c>
      <c r="C4887" s="312" t="s">
        <v>9</v>
      </c>
      <c r="D4887" s="340">
        <v>694.45</v>
      </c>
      <c r="E4887" s="293">
        <f t="shared" si="25"/>
        <v>9</v>
      </c>
    </row>
    <row r="4888" spans="1:5" s="293" customFormat="1" ht="28.8" x14ac:dyDescent="0.3">
      <c r="A4888" s="338" t="s">
        <v>17671</v>
      </c>
      <c r="B4888" s="339" t="s">
        <v>17672</v>
      </c>
      <c r="C4888" s="312" t="s">
        <v>9</v>
      </c>
      <c r="D4888" s="340">
        <v>1749.77</v>
      </c>
      <c r="E4888" s="293">
        <f t="shared" si="25"/>
        <v>9</v>
      </c>
    </row>
    <row r="4889" spans="1:5" s="293" customFormat="1" ht="28.8" x14ac:dyDescent="0.3">
      <c r="A4889" s="338" t="s">
        <v>17673</v>
      </c>
      <c r="B4889" s="339" t="s">
        <v>24555</v>
      </c>
      <c r="C4889" s="312" t="s">
        <v>9</v>
      </c>
      <c r="D4889" s="340">
        <v>3127.53</v>
      </c>
      <c r="E4889" s="293">
        <f t="shared" si="25"/>
        <v>9</v>
      </c>
    </row>
    <row r="4890" spans="1:5" s="293" customFormat="1" ht="28.8" x14ac:dyDescent="0.3">
      <c r="A4890" s="338" t="s">
        <v>17674</v>
      </c>
      <c r="B4890" s="339" t="s">
        <v>17675</v>
      </c>
      <c r="C4890" s="312" t="s">
        <v>9</v>
      </c>
      <c r="D4890" s="340">
        <v>1352.13</v>
      </c>
      <c r="E4890" s="293">
        <f t="shared" si="25"/>
        <v>9</v>
      </c>
    </row>
    <row r="4891" spans="1:5" s="293" customFormat="1" x14ac:dyDescent="0.3">
      <c r="A4891" s="338" t="s">
        <v>17676</v>
      </c>
      <c r="B4891" s="339" t="s">
        <v>24556</v>
      </c>
      <c r="C4891" s="312"/>
      <c r="D4891" s="340"/>
      <c r="E4891" s="293">
        <f t="shared" si="25"/>
        <v>5</v>
      </c>
    </row>
    <row r="4892" spans="1:5" s="293" customFormat="1" ht="28.8" x14ac:dyDescent="0.3">
      <c r="A4892" s="338" t="s">
        <v>17677</v>
      </c>
      <c r="B4892" s="339" t="s">
        <v>17678</v>
      </c>
      <c r="C4892" s="312" t="s">
        <v>23231</v>
      </c>
      <c r="D4892" s="340">
        <v>125589.32</v>
      </c>
      <c r="E4892" s="293">
        <f t="shared" si="25"/>
        <v>9</v>
      </c>
    </row>
    <row r="4893" spans="1:5" s="293" customFormat="1" ht="28.8" x14ac:dyDescent="0.3">
      <c r="A4893" s="338" t="s">
        <v>17679</v>
      </c>
      <c r="B4893" s="339" t="s">
        <v>17680</v>
      </c>
      <c r="C4893" s="312" t="s">
        <v>23231</v>
      </c>
      <c r="D4893" s="340">
        <v>130200.39</v>
      </c>
      <c r="E4893" s="293">
        <f t="shared" si="25"/>
        <v>9</v>
      </c>
    </row>
    <row r="4894" spans="1:5" s="293" customFormat="1" ht="28.8" x14ac:dyDescent="0.3">
      <c r="A4894" s="338" t="s">
        <v>17681</v>
      </c>
      <c r="B4894" s="339" t="s">
        <v>17682</v>
      </c>
      <c r="C4894" s="312" t="s">
        <v>23231</v>
      </c>
      <c r="D4894" s="340">
        <v>34244.519999999997</v>
      </c>
      <c r="E4894" s="293">
        <f t="shared" si="25"/>
        <v>9</v>
      </c>
    </row>
    <row r="4895" spans="1:5" s="293" customFormat="1" ht="28.8" x14ac:dyDescent="0.3">
      <c r="A4895" s="338" t="s">
        <v>17683</v>
      </c>
      <c r="B4895" s="339" t="s">
        <v>17684</v>
      </c>
      <c r="C4895" s="312" t="s">
        <v>23231</v>
      </c>
      <c r="D4895" s="340">
        <v>34485.339999999997</v>
      </c>
      <c r="E4895" s="293">
        <f t="shared" si="25"/>
        <v>9</v>
      </c>
    </row>
    <row r="4896" spans="1:5" s="293" customFormat="1" x14ac:dyDescent="0.3">
      <c r="A4896" s="338" t="s">
        <v>17685</v>
      </c>
      <c r="B4896" s="339" t="s">
        <v>24557</v>
      </c>
      <c r="C4896" s="312"/>
      <c r="D4896" s="340"/>
      <c r="E4896" s="293">
        <f t="shared" si="25"/>
        <v>2</v>
      </c>
    </row>
    <row r="4897" spans="1:5" s="293" customFormat="1" x14ac:dyDescent="0.3">
      <c r="A4897" s="338" t="s">
        <v>17686</v>
      </c>
      <c r="B4897" s="339" t="s">
        <v>24558</v>
      </c>
      <c r="C4897" s="312"/>
      <c r="D4897" s="340"/>
      <c r="E4897" s="293">
        <f t="shared" si="25"/>
        <v>5</v>
      </c>
    </row>
    <row r="4898" spans="1:5" s="293" customFormat="1" x14ac:dyDescent="0.3">
      <c r="A4898" s="338" t="s">
        <v>17687</v>
      </c>
      <c r="B4898" s="339" t="s">
        <v>17688</v>
      </c>
      <c r="C4898" s="312" t="s">
        <v>8</v>
      </c>
      <c r="D4898" s="340">
        <v>20.91</v>
      </c>
      <c r="E4898" s="293">
        <f t="shared" si="25"/>
        <v>9</v>
      </c>
    </row>
    <row r="4899" spans="1:5" s="293" customFormat="1" x14ac:dyDescent="0.3">
      <c r="A4899" s="338" t="s">
        <v>17689</v>
      </c>
      <c r="B4899" s="339" t="s">
        <v>17690</v>
      </c>
      <c r="C4899" s="312" t="s">
        <v>8</v>
      </c>
      <c r="D4899" s="340">
        <v>31.15</v>
      </c>
      <c r="E4899" s="293">
        <f t="shared" si="25"/>
        <v>9</v>
      </c>
    </row>
    <row r="4900" spans="1:5" s="293" customFormat="1" x14ac:dyDescent="0.3">
      <c r="A4900" s="338" t="s">
        <v>17691</v>
      </c>
      <c r="B4900" s="339" t="s">
        <v>17692</v>
      </c>
      <c r="C4900" s="312" t="s">
        <v>11</v>
      </c>
      <c r="D4900" s="340">
        <v>619.89</v>
      </c>
      <c r="E4900" s="293">
        <f t="shared" si="25"/>
        <v>9</v>
      </c>
    </row>
    <row r="4901" spans="1:5" s="293" customFormat="1" ht="28.8" x14ac:dyDescent="0.3">
      <c r="A4901" s="338" t="s">
        <v>17693</v>
      </c>
      <c r="B4901" s="339" t="s">
        <v>17694</v>
      </c>
      <c r="C4901" s="312" t="s">
        <v>8</v>
      </c>
      <c r="D4901" s="340">
        <v>157.69</v>
      </c>
      <c r="E4901" s="293">
        <f t="shared" si="25"/>
        <v>9</v>
      </c>
    </row>
    <row r="4902" spans="1:5" s="293" customFormat="1" ht="28.8" x14ac:dyDescent="0.3">
      <c r="A4902" s="338" t="s">
        <v>17695</v>
      </c>
      <c r="B4902" s="339" t="s">
        <v>17696</v>
      </c>
      <c r="C4902" s="312" t="s">
        <v>8</v>
      </c>
      <c r="D4902" s="340">
        <v>26.25</v>
      </c>
      <c r="E4902" s="293">
        <f t="shared" si="25"/>
        <v>9</v>
      </c>
    </row>
    <row r="4903" spans="1:5" s="293" customFormat="1" x14ac:dyDescent="0.3">
      <c r="A4903" s="338" t="s">
        <v>17697</v>
      </c>
      <c r="B4903" s="339" t="s">
        <v>24559</v>
      </c>
      <c r="C4903" s="312" t="s">
        <v>8</v>
      </c>
      <c r="D4903" s="340">
        <v>82.75</v>
      </c>
      <c r="E4903" s="293">
        <f t="shared" si="25"/>
        <v>9</v>
      </c>
    </row>
    <row r="4904" spans="1:5" s="293" customFormat="1" x14ac:dyDescent="0.3">
      <c r="A4904" s="338" t="s">
        <v>24560</v>
      </c>
      <c r="B4904" s="339" t="s">
        <v>24561</v>
      </c>
      <c r="C4904" s="312" t="s">
        <v>8</v>
      </c>
      <c r="D4904" s="340">
        <v>71.97</v>
      </c>
      <c r="E4904" s="293">
        <f t="shared" si="25"/>
        <v>9</v>
      </c>
    </row>
    <row r="4905" spans="1:5" s="293" customFormat="1" ht="28.8" x14ac:dyDescent="0.3">
      <c r="A4905" s="338" t="s">
        <v>17698</v>
      </c>
      <c r="B4905" s="339" t="s">
        <v>17699</v>
      </c>
      <c r="C4905" s="312" t="s">
        <v>8</v>
      </c>
      <c r="D4905" s="340">
        <v>1167.8</v>
      </c>
      <c r="E4905" s="293">
        <f t="shared" si="25"/>
        <v>9</v>
      </c>
    </row>
    <row r="4906" spans="1:5" s="293" customFormat="1" x14ac:dyDescent="0.3">
      <c r="A4906" s="338" t="s">
        <v>17700</v>
      </c>
      <c r="B4906" s="339" t="s">
        <v>17701</v>
      </c>
      <c r="C4906" s="312" t="s">
        <v>8</v>
      </c>
      <c r="D4906" s="340">
        <v>107.99</v>
      </c>
      <c r="E4906" s="293">
        <f t="shared" si="25"/>
        <v>9</v>
      </c>
    </row>
    <row r="4907" spans="1:5" s="293" customFormat="1" ht="28.8" x14ac:dyDescent="0.3">
      <c r="A4907" s="338" t="s">
        <v>17702</v>
      </c>
      <c r="B4907" s="339" t="s">
        <v>17703</v>
      </c>
      <c r="C4907" s="312" t="s">
        <v>8</v>
      </c>
      <c r="D4907" s="340">
        <v>583.16</v>
      </c>
      <c r="E4907" s="293">
        <f t="shared" si="25"/>
        <v>9</v>
      </c>
    </row>
    <row r="4908" spans="1:5" s="293" customFormat="1" x14ac:dyDescent="0.3">
      <c r="A4908" s="338" t="s">
        <v>17704</v>
      </c>
      <c r="B4908" s="339" t="s">
        <v>24562</v>
      </c>
      <c r="C4908" s="312"/>
      <c r="D4908" s="340"/>
      <c r="E4908" s="293">
        <f t="shared" si="25"/>
        <v>5</v>
      </c>
    </row>
    <row r="4909" spans="1:5" s="293" customFormat="1" x14ac:dyDescent="0.3">
      <c r="A4909" s="338" t="s">
        <v>17705</v>
      </c>
      <c r="B4909" s="339" t="s">
        <v>17706</v>
      </c>
      <c r="C4909" s="312" t="s">
        <v>16</v>
      </c>
      <c r="D4909" s="340">
        <v>7.86</v>
      </c>
      <c r="E4909" s="293">
        <f t="shared" si="25"/>
        <v>9</v>
      </c>
    </row>
    <row r="4910" spans="1:5" s="293" customFormat="1" x14ac:dyDescent="0.3">
      <c r="A4910" s="338" t="s">
        <v>17707</v>
      </c>
      <c r="B4910" s="339" t="s">
        <v>17708</v>
      </c>
      <c r="C4910" s="312" t="s">
        <v>16</v>
      </c>
      <c r="D4910" s="340">
        <v>72.5</v>
      </c>
      <c r="E4910" s="293">
        <f t="shared" si="25"/>
        <v>9</v>
      </c>
    </row>
    <row r="4911" spans="1:5" s="293" customFormat="1" ht="28.8" x14ac:dyDescent="0.3">
      <c r="A4911" s="338" t="s">
        <v>17709</v>
      </c>
      <c r="B4911" s="339" t="s">
        <v>17710</v>
      </c>
      <c r="C4911" s="312" t="s">
        <v>16</v>
      </c>
      <c r="D4911" s="340">
        <v>8.08</v>
      </c>
      <c r="E4911" s="293">
        <f t="shared" si="25"/>
        <v>9</v>
      </c>
    </row>
    <row r="4912" spans="1:5" s="293" customFormat="1" x14ac:dyDescent="0.3">
      <c r="A4912" s="338" t="s">
        <v>17711</v>
      </c>
      <c r="B4912" s="339" t="s">
        <v>17712</v>
      </c>
      <c r="C4912" s="312" t="s">
        <v>24563</v>
      </c>
      <c r="D4912" s="340">
        <v>0.19</v>
      </c>
      <c r="E4912" s="293">
        <f t="shared" si="25"/>
        <v>9</v>
      </c>
    </row>
    <row r="4913" spans="1:5" s="293" customFormat="1" x14ac:dyDescent="0.3">
      <c r="A4913" s="338" t="s">
        <v>17713</v>
      </c>
      <c r="B4913" s="339" t="s">
        <v>17714</v>
      </c>
      <c r="C4913" s="312" t="s">
        <v>16</v>
      </c>
      <c r="D4913" s="340">
        <v>11.42</v>
      </c>
      <c r="E4913" s="293">
        <f t="shared" si="25"/>
        <v>9</v>
      </c>
    </row>
    <row r="4914" spans="1:5" s="293" customFormat="1" x14ac:dyDescent="0.3">
      <c r="A4914" s="338" t="s">
        <v>17715</v>
      </c>
      <c r="B4914" s="339" t="s">
        <v>17716</v>
      </c>
      <c r="C4914" s="312" t="s">
        <v>24563</v>
      </c>
      <c r="D4914" s="340">
        <v>0.3</v>
      </c>
      <c r="E4914" s="293">
        <f t="shared" si="25"/>
        <v>9</v>
      </c>
    </row>
    <row r="4915" spans="1:5" s="293" customFormat="1" ht="28.8" x14ac:dyDescent="0.3">
      <c r="A4915" s="338" t="s">
        <v>17717</v>
      </c>
      <c r="B4915" s="339" t="s">
        <v>17718</v>
      </c>
      <c r="C4915" s="312" t="s">
        <v>16</v>
      </c>
      <c r="D4915" s="340">
        <v>219.09</v>
      </c>
      <c r="E4915" s="293">
        <f t="shared" si="25"/>
        <v>9</v>
      </c>
    </row>
    <row r="4916" spans="1:5" s="293" customFormat="1" ht="28.8" x14ac:dyDescent="0.3">
      <c r="A4916" s="338" t="s">
        <v>17719</v>
      </c>
      <c r="B4916" s="339" t="s">
        <v>17720</v>
      </c>
      <c r="C4916" s="312" t="s">
        <v>16</v>
      </c>
      <c r="D4916" s="340">
        <v>289.87</v>
      </c>
      <c r="E4916" s="293">
        <f t="shared" si="25"/>
        <v>9</v>
      </c>
    </row>
    <row r="4917" spans="1:5" s="293" customFormat="1" ht="28.8" x14ac:dyDescent="0.3">
      <c r="A4917" s="338" t="s">
        <v>17721</v>
      </c>
      <c r="B4917" s="339" t="s">
        <v>17722</v>
      </c>
      <c r="C4917" s="312" t="s">
        <v>16</v>
      </c>
      <c r="D4917" s="340">
        <v>108.62</v>
      </c>
      <c r="E4917" s="293">
        <f t="shared" si="25"/>
        <v>9</v>
      </c>
    </row>
    <row r="4918" spans="1:5" s="293" customFormat="1" ht="43.2" x14ac:dyDescent="0.3">
      <c r="A4918" s="338" t="s">
        <v>17723</v>
      </c>
      <c r="B4918" s="339" t="s">
        <v>17724</v>
      </c>
      <c r="C4918" s="312" t="s">
        <v>16</v>
      </c>
      <c r="D4918" s="340">
        <v>107.09</v>
      </c>
      <c r="E4918" s="293">
        <f t="shared" si="25"/>
        <v>9</v>
      </c>
    </row>
    <row r="4919" spans="1:5" s="293" customFormat="1" x14ac:dyDescent="0.3">
      <c r="A4919" s="338" t="s">
        <v>17725</v>
      </c>
      <c r="B4919" s="339" t="s">
        <v>24564</v>
      </c>
      <c r="C4919" s="312"/>
      <c r="D4919" s="340"/>
      <c r="E4919" s="293">
        <f t="shared" si="25"/>
        <v>5</v>
      </c>
    </row>
    <row r="4920" spans="1:5" s="293" customFormat="1" ht="28.8" x14ac:dyDescent="0.3">
      <c r="A4920" s="338" t="s">
        <v>17726</v>
      </c>
      <c r="B4920" s="339" t="s">
        <v>17727</v>
      </c>
      <c r="C4920" s="312" t="s">
        <v>8</v>
      </c>
      <c r="D4920" s="340">
        <v>13.33</v>
      </c>
      <c r="E4920" s="293">
        <f t="shared" si="25"/>
        <v>9</v>
      </c>
    </row>
    <row r="4921" spans="1:5" s="293" customFormat="1" ht="28.8" x14ac:dyDescent="0.3">
      <c r="A4921" s="338" t="s">
        <v>17728</v>
      </c>
      <c r="B4921" s="339" t="s">
        <v>17729</v>
      </c>
      <c r="C4921" s="312" t="s">
        <v>8</v>
      </c>
      <c r="D4921" s="340">
        <v>26.8</v>
      </c>
      <c r="E4921" s="293">
        <f t="shared" si="25"/>
        <v>9</v>
      </c>
    </row>
    <row r="4922" spans="1:5" s="293" customFormat="1" x14ac:dyDescent="0.3">
      <c r="A4922" s="338" t="s">
        <v>17730</v>
      </c>
      <c r="B4922" s="339" t="s">
        <v>17731</v>
      </c>
      <c r="C4922" s="312" t="s">
        <v>16</v>
      </c>
      <c r="D4922" s="340">
        <v>69.73</v>
      </c>
      <c r="E4922" s="293">
        <f t="shared" si="25"/>
        <v>9</v>
      </c>
    </row>
    <row r="4923" spans="1:5" s="293" customFormat="1" x14ac:dyDescent="0.3">
      <c r="A4923" s="338" t="s">
        <v>17732</v>
      </c>
      <c r="B4923" s="339" t="s">
        <v>17733</v>
      </c>
      <c r="C4923" s="312" t="s">
        <v>16</v>
      </c>
      <c r="D4923" s="340">
        <v>125.47</v>
      </c>
      <c r="E4923" s="293">
        <f t="shared" si="25"/>
        <v>9</v>
      </c>
    </row>
    <row r="4924" spans="1:5" s="293" customFormat="1" ht="28.8" x14ac:dyDescent="0.3">
      <c r="A4924" s="338" t="s">
        <v>17734</v>
      </c>
      <c r="B4924" s="339" t="s">
        <v>17735</v>
      </c>
      <c r="C4924" s="312" t="s">
        <v>16</v>
      </c>
      <c r="D4924" s="340">
        <v>190.71</v>
      </c>
      <c r="E4924" s="293">
        <f t="shared" si="25"/>
        <v>9</v>
      </c>
    </row>
    <row r="4925" spans="1:5" s="293" customFormat="1" ht="28.8" x14ac:dyDescent="0.3">
      <c r="A4925" s="338" t="s">
        <v>17736</v>
      </c>
      <c r="B4925" s="339" t="s">
        <v>17737</v>
      </c>
      <c r="C4925" s="312" t="s">
        <v>16</v>
      </c>
      <c r="D4925" s="340">
        <v>399.7</v>
      </c>
      <c r="E4925" s="293">
        <f t="shared" si="25"/>
        <v>9</v>
      </c>
    </row>
    <row r="4926" spans="1:5" s="293" customFormat="1" ht="28.8" x14ac:dyDescent="0.3">
      <c r="A4926" s="338" t="s">
        <v>17738</v>
      </c>
      <c r="B4926" s="339" t="s">
        <v>17739</v>
      </c>
      <c r="C4926" s="312" t="s">
        <v>16</v>
      </c>
      <c r="D4926" s="340">
        <v>860.47</v>
      </c>
      <c r="E4926" s="293">
        <f t="shared" si="25"/>
        <v>9</v>
      </c>
    </row>
    <row r="4927" spans="1:5" s="293" customFormat="1" ht="28.8" x14ac:dyDescent="0.3">
      <c r="A4927" s="338" t="s">
        <v>17740</v>
      </c>
      <c r="B4927" s="339" t="s">
        <v>17741</v>
      </c>
      <c r="C4927" s="312" t="s">
        <v>16</v>
      </c>
      <c r="D4927" s="340">
        <v>1224.6600000000001</v>
      </c>
      <c r="E4927" s="293">
        <f t="shared" si="25"/>
        <v>9</v>
      </c>
    </row>
    <row r="4928" spans="1:5" s="293" customFormat="1" x14ac:dyDescent="0.3">
      <c r="A4928" s="338" t="s">
        <v>17742</v>
      </c>
      <c r="B4928" s="339" t="s">
        <v>17743</v>
      </c>
      <c r="C4928" s="312" t="s">
        <v>16</v>
      </c>
      <c r="D4928" s="340">
        <v>208.07</v>
      </c>
      <c r="E4928" s="293">
        <f t="shared" si="25"/>
        <v>9</v>
      </c>
    </row>
    <row r="4929" spans="1:5" s="293" customFormat="1" x14ac:dyDescent="0.3">
      <c r="A4929" s="338" t="s">
        <v>17744</v>
      </c>
      <c r="B4929" s="339" t="s">
        <v>24565</v>
      </c>
      <c r="C4929" s="312"/>
      <c r="D4929" s="340"/>
      <c r="E4929" s="293">
        <f t="shared" si="25"/>
        <v>5</v>
      </c>
    </row>
    <row r="4930" spans="1:5" s="293" customFormat="1" x14ac:dyDescent="0.3">
      <c r="A4930" s="338" t="s">
        <v>17745</v>
      </c>
      <c r="B4930" s="339" t="s">
        <v>17746</v>
      </c>
      <c r="C4930" s="312" t="s">
        <v>18</v>
      </c>
      <c r="D4930" s="340">
        <v>22.4</v>
      </c>
      <c r="E4930" s="293">
        <f t="shared" si="25"/>
        <v>9</v>
      </c>
    </row>
    <row r="4931" spans="1:5" s="293" customFormat="1" x14ac:dyDescent="0.3">
      <c r="A4931" s="338" t="s">
        <v>17747</v>
      </c>
      <c r="B4931" s="339" t="s">
        <v>17748</v>
      </c>
      <c r="C4931" s="312" t="s">
        <v>23342</v>
      </c>
      <c r="D4931" s="340">
        <v>154.79</v>
      </c>
      <c r="E4931" s="293">
        <f t="shared" si="25"/>
        <v>9</v>
      </c>
    </row>
    <row r="4932" spans="1:5" s="293" customFormat="1" x14ac:dyDescent="0.3">
      <c r="A4932" s="338" t="s">
        <v>17749</v>
      </c>
      <c r="B4932" s="339" t="s">
        <v>24566</v>
      </c>
      <c r="C4932" s="312"/>
      <c r="D4932" s="340"/>
      <c r="E4932" s="293">
        <f t="shared" si="25"/>
        <v>5</v>
      </c>
    </row>
    <row r="4933" spans="1:5" s="293" customFormat="1" ht="28.8" x14ac:dyDescent="0.3">
      <c r="A4933" s="338" t="s">
        <v>17750</v>
      </c>
      <c r="B4933" s="339" t="s">
        <v>17751</v>
      </c>
      <c r="C4933" s="312" t="s">
        <v>16</v>
      </c>
      <c r="D4933" s="340">
        <v>6.98</v>
      </c>
      <c r="E4933" s="293">
        <f t="shared" si="25"/>
        <v>9</v>
      </c>
    </row>
    <row r="4934" spans="1:5" s="293" customFormat="1" ht="28.8" x14ac:dyDescent="0.3">
      <c r="A4934" s="338" t="s">
        <v>17752</v>
      </c>
      <c r="B4934" s="339" t="s">
        <v>17753</v>
      </c>
      <c r="C4934" s="312" t="s">
        <v>16</v>
      </c>
      <c r="D4934" s="340">
        <v>13.99</v>
      </c>
      <c r="E4934" s="293">
        <f t="shared" si="25"/>
        <v>9</v>
      </c>
    </row>
    <row r="4935" spans="1:5" s="293" customFormat="1" ht="28.8" x14ac:dyDescent="0.3">
      <c r="A4935" s="338" t="s">
        <v>17754</v>
      </c>
      <c r="B4935" s="339" t="s">
        <v>17755</v>
      </c>
      <c r="C4935" s="312" t="s">
        <v>16</v>
      </c>
      <c r="D4935" s="340">
        <v>20.99</v>
      </c>
      <c r="E4935" s="293">
        <f t="shared" si="25"/>
        <v>9</v>
      </c>
    </row>
    <row r="4936" spans="1:5" s="293" customFormat="1" ht="28.8" x14ac:dyDescent="0.3">
      <c r="A4936" s="338" t="s">
        <v>17756</v>
      </c>
      <c r="B4936" s="339" t="s">
        <v>17757</v>
      </c>
      <c r="C4936" s="312" t="s">
        <v>16</v>
      </c>
      <c r="D4936" s="340">
        <v>27.98</v>
      </c>
      <c r="E4936" s="293">
        <f t="shared" si="25"/>
        <v>9</v>
      </c>
    </row>
    <row r="4937" spans="1:5" s="293" customFormat="1" ht="28.8" x14ac:dyDescent="0.3">
      <c r="A4937" s="338" t="s">
        <v>17758</v>
      </c>
      <c r="B4937" s="339" t="s">
        <v>17759</v>
      </c>
      <c r="C4937" s="312" t="s">
        <v>16</v>
      </c>
      <c r="D4937" s="340">
        <v>42</v>
      </c>
      <c r="E4937" s="293">
        <f t="shared" si="25"/>
        <v>9</v>
      </c>
    </row>
    <row r="4938" spans="1:5" s="293" customFormat="1" ht="28.8" x14ac:dyDescent="0.3">
      <c r="A4938" s="338" t="s">
        <v>17760</v>
      </c>
      <c r="B4938" s="339" t="s">
        <v>17761</v>
      </c>
      <c r="C4938" s="312" t="s">
        <v>16</v>
      </c>
      <c r="D4938" s="340">
        <v>28.12</v>
      </c>
      <c r="E4938" s="293">
        <f t="shared" si="25"/>
        <v>9</v>
      </c>
    </row>
    <row r="4939" spans="1:5" s="293" customFormat="1" ht="28.8" x14ac:dyDescent="0.3">
      <c r="A4939" s="338" t="s">
        <v>17762</v>
      </c>
      <c r="B4939" s="339" t="s">
        <v>17763</v>
      </c>
      <c r="C4939" s="312" t="s">
        <v>16</v>
      </c>
      <c r="D4939" s="340">
        <v>50.13</v>
      </c>
      <c r="E4939" s="293">
        <f t="shared" si="25"/>
        <v>9</v>
      </c>
    </row>
    <row r="4940" spans="1:5" s="293" customFormat="1" ht="28.8" x14ac:dyDescent="0.3">
      <c r="A4940" s="338" t="s">
        <v>17764</v>
      </c>
      <c r="B4940" s="339" t="s">
        <v>17765</v>
      </c>
      <c r="C4940" s="312" t="s">
        <v>16</v>
      </c>
      <c r="D4940" s="340">
        <v>73.48</v>
      </c>
      <c r="E4940" s="293">
        <f t="shared" si="25"/>
        <v>9</v>
      </c>
    </row>
    <row r="4941" spans="1:5" s="293" customFormat="1" x14ac:dyDescent="0.3">
      <c r="A4941" s="338" t="s">
        <v>17766</v>
      </c>
      <c r="B4941" s="339" t="s">
        <v>24567</v>
      </c>
      <c r="C4941" s="312"/>
      <c r="D4941" s="340"/>
      <c r="E4941" s="293">
        <f t="shared" si="25"/>
        <v>5</v>
      </c>
    </row>
    <row r="4942" spans="1:5" s="293" customFormat="1" x14ac:dyDescent="0.3">
      <c r="A4942" s="338" t="s">
        <v>17767</v>
      </c>
      <c r="B4942" s="339" t="s">
        <v>17768</v>
      </c>
      <c r="C4942" s="312" t="s">
        <v>8</v>
      </c>
      <c r="D4942" s="340">
        <v>40.19</v>
      </c>
      <c r="E4942" s="293">
        <f t="shared" si="25"/>
        <v>9</v>
      </c>
    </row>
    <row r="4943" spans="1:5" s="293" customFormat="1" ht="28.8" x14ac:dyDescent="0.3">
      <c r="A4943" s="338" t="s">
        <v>17769</v>
      </c>
      <c r="B4943" s="339" t="s">
        <v>17770</v>
      </c>
      <c r="C4943" s="312" t="s">
        <v>16</v>
      </c>
      <c r="D4943" s="340">
        <v>11.53</v>
      </c>
      <c r="E4943" s="293">
        <f t="shared" si="25"/>
        <v>9</v>
      </c>
    </row>
    <row r="4944" spans="1:5" s="293" customFormat="1" ht="28.8" x14ac:dyDescent="0.3">
      <c r="A4944" s="338" t="s">
        <v>17771</v>
      </c>
      <c r="B4944" s="339" t="s">
        <v>17772</v>
      </c>
      <c r="C4944" s="312" t="s">
        <v>16</v>
      </c>
      <c r="D4944" s="340">
        <v>12.36</v>
      </c>
      <c r="E4944" s="293">
        <f t="shared" si="25"/>
        <v>9</v>
      </c>
    </row>
    <row r="4945" spans="1:5" s="293" customFormat="1" ht="28.8" x14ac:dyDescent="0.3">
      <c r="A4945" s="338" t="s">
        <v>17773</v>
      </c>
      <c r="B4945" s="339" t="s">
        <v>17774</v>
      </c>
      <c r="C4945" s="312" t="s">
        <v>16</v>
      </c>
      <c r="D4945" s="340">
        <v>12.93</v>
      </c>
      <c r="E4945" s="293">
        <f t="shared" si="25"/>
        <v>9</v>
      </c>
    </row>
    <row r="4946" spans="1:5" s="293" customFormat="1" ht="28.8" x14ac:dyDescent="0.3">
      <c r="A4946" s="338" t="s">
        <v>17775</v>
      </c>
      <c r="B4946" s="339" t="s">
        <v>17776</v>
      </c>
      <c r="C4946" s="312" t="s">
        <v>16</v>
      </c>
      <c r="D4946" s="340">
        <v>13.03</v>
      </c>
      <c r="E4946" s="293">
        <f t="shared" si="25"/>
        <v>9</v>
      </c>
    </row>
    <row r="4947" spans="1:5" s="293" customFormat="1" ht="28.8" x14ac:dyDescent="0.3">
      <c r="A4947" s="338" t="s">
        <v>17777</v>
      </c>
      <c r="B4947" s="339" t="s">
        <v>17778</v>
      </c>
      <c r="C4947" s="312" t="s">
        <v>16</v>
      </c>
      <c r="D4947" s="340">
        <v>15.01</v>
      </c>
      <c r="E4947" s="293">
        <f t="shared" si="25"/>
        <v>9</v>
      </c>
    </row>
    <row r="4948" spans="1:5" s="293" customFormat="1" ht="28.8" x14ac:dyDescent="0.3">
      <c r="A4948" s="338" t="s">
        <v>17779</v>
      </c>
      <c r="B4948" s="339" t="s">
        <v>17780</v>
      </c>
      <c r="C4948" s="312" t="s">
        <v>16</v>
      </c>
      <c r="D4948" s="340">
        <v>17.850000000000001</v>
      </c>
      <c r="E4948" s="293">
        <f t="shared" ref="E4948:E5011" si="26">LEN(A4948)</f>
        <v>9</v>
      </c>
    </row>
    <row r="4949" spans="1:5" s="293" customFormat="1" ht="28.8" x14ac:dyDescent="0.3">
      <c r="A4949" s="338" t="s">
        <v>17781</v>
      </c>
      <c r="B4949" s="339" t="s">
        <v>17782</v>
      </c>
      <c r="C4949" s="312" t="s">
        <v>16</v>
      </c>
      <c r="D4949" s="340">
        <v>16.79</v>
      </c>
      <c r="E4949" s="293">
        <f t="shared" si="26"/>
        <v>9</v>
      </c>
    </row>
    <row r="4950" spans="1:5" s="293" customFormat="1" ht="28.8" x14ac:dyDescent="0.3">
      <c r="A4950" s="338" t="s">
        <v>17783</v>
      </c>
      <c r="B4950" s="339" t="s">
        <v>17784</v>
      </c>
      <c r="C4950" s="312" t="s">
        <v>16</v>
      </c>
      <c r="D4950" s="340">
        <v>16.61</v>
      </c>
      <c r="E4950" s="293">
        <f t="shared" si="26"/>
        <v>9</v>
      </c>
    </row>
    <row r="4951" spans="1:5" s="293" customFormat="1" ht="28.8" x14ac:dyDescent="0.3">
      <c r="A4951" s="338" t="s">
        <v>17785</v>
      </c>
      <c r="B4951" s="339" t="s">
        <v>17786</v>
      </c>
      <c r="C4951" s="312" t="s">
        <v>16</v>
      </c>
      <c r="D4951" s="340">
        <v>17.809999999999999</v>
      </c>
      <c r="E4951" s="293">
        <f t="shared" si="26"/>
        <v>9</v>
      </c>
    </row>
    <row r="4952" spans="1:5" s="293" customFormat="1" ht="28.8" x14ac:dyDescent="0.3">
      <c r="A4952" s="338" t="s">
        <v>17787</v>
      </c>
      <c r="B4952" s="339" t="s">
        <v>17788</v>
      </c>
      <c r="C4952" s="312" t="s">
        <v>16</v>
      </c>
      <c r="D4952" s="340">
        <v>18.78</v>
      </c>
      <c r="E4952" s="293">
        <f t="shared" si="26"/>
        <v>9</v>
      </c>
    </row>
    <row r="4953" spans="1:5" s="293" customFormat="1" ht="28.8" x14ac:dyDescent="0.3">
      <c r="A4953" s="338" t="s">
        <v>17789</v>
      </c>
      <c r="B4953" s="339" t="s">
        <v>17790</v>
      </c>
      <c r="C4953" s="312" t="s">
        <v>16</v>
      </c>
      <c r="D4953" s="340">
        <v>31.74</v>
      </c>
      <c r="E4953" s="293">
        <f t="shared" si="26"/>
        <v>9</v>
      </c>
    </row>
    <row r="4954" spans="1:5" s="293" customFormat="1" ht="28.8" x14ac:dyDescent="0.3">
      <c r="A4954" s="338" t="s">
        <v>17791</v>
      </c>
      <c r="B4954" s="339" t="s">
        <v>17792</v>
      </c>
      <c r="C4954" s="312" t="s">
        <v>16</v>
      </c>
      <c r="D4954" s="340">
        <v>34.93</v>
      </c>
      <c r="E4954" s="293">
        <f t="shared" si="26"/>
        <v>9</v>
      </c>
    </row>
    <row r="4955" spans="1:5" s="293" customFormat="1" ht="28.8" x14ac:dyDescent="0.3">
      <c r="A4955" s="338" t="s">
        <v>17793</v>
      </c>
      <c r="B4955" s="339" t="s">
        <v>17794</v>
      </c>
      <c r="C4955" s="312" t="s">
        <v>16</v>
      </c>
      <c r="D4955" s="340">
        <v>38.99</v>
      </c>
      <c r="E4955" s="293">
        <f t="shared" si="26"/>
        <v>9</v>
      </c>
    </row>
    <row r="4956" spans="1:5" s="293" customFormat="1" ht="28.8" x14ac:dyDescent="0.3">
      <c r="A4956" s="338" t="s">
        <v>17795</v>
      </c>
      <c r="B4956" s="339" t="s">
        <v>17796</v>
      </c>
      <c r="C4956" s="312" t="s">
        <v>16</v>
      </c>
      <c r="D4956" s="340">
        <v>42.89</v>
      </c>
      <c r="E4956" s="293">
        <f t="shared" si="26"/>
        <v>9</v>
      </c>
    </row>
    <row r="4957" spans="1:5" s="293" customFormat="1" ht="28.8" x14ac:dyDescent="0.3">
      <c r="A4957" s="338" t="s">
        <v>17797</v>
      </c>
      <c r="B4957" s="339" t="s">
        <v>17798</v>
      </c>
      <c r="C4957" s="312" t="s">
        <v>16</v>
      </c>
      <c r="D4957" s="340">
        <v>50.18</v>
      </c>
      <c r="E4957" s="293">
        <f t="shared" si="26"/>
        <v>9</v>
      </c>
    </row>
    <row r="4958" spans="1:5" s="293" customFormat="1" ht="28.8" x14ac:dyDescent="0.3">
      <c r="A4958" s="338" t="s">
        <v>17799</v>
      </c>
      <c r="B4958" s="339" t="s">
        <v>17800</v>
      </c>
      <c r="C4958" s="312" t="s">
        <v>16</v>
      </c>
      <c r="D4958" s="340">
        <v>57.84</v>
      </c>
      <c r="E4958" s="293">
        <f t="shared" si="26"/>
        <v>9</v>
      </c>
    </row>
    <row r="4959" spans="1:5" s="293" customFormat="1" ht="28.8" x14ac:dyDescent="0.3">
      <c r="A4959" s="338" t="s">
        <v>17801</v>
      </c>
      <c r="B4959" s="339" t="s">
        <v>17802</v>
      </c>
      <c r="C4959" s="312" t="s">
        <v>16</v>
      </c>
      <c r="D4959" s="340">
        <v>64.569999999999993</v>
      </c>
      <c r="E4959" s="293">
        <f t="shared" si="26"/>
        <v>9</v>
      </c>
    </row>
    <row r="4960" spans="1:5" s="293" customFormat="1" ht="28.8" x14ac:dyDescent="0.3">
      <c r="A4960" s="338" t="s">
        <v>17803</v>
      </c>
      <c r="B4960" s="339" t="s">
        <v>17804</v>
      </c>
      <c r="C4960" s="312" t="s">
        <v>16</v>
      </c>
      <c r="D4960" s="340">
        <v>72.41</v>
      </c>
      <c r="E4960" s="293">
        <f t="shared" si="26"/>
        <v>9</v>
      </c>
    </row>
    <row r="4961" spans="1:5" s="293" customFormat="1" ht="28.8" x14ac:dyDescent="0.3">
      <c r="A4961" s="338" t="s">
        <v>17805</v>
      </c>
      <c r="B4961" s="339" t="s">
        <v>17806</v>
      </c>
      <c r="C4961" s="312" t="s">
        <v>16</v>
      </c>
      <c r="D4961" s="340">
        <v>96.95</v>
      </c>
      <c r="E4961" s="293">
        <f t="shared" si="26"/>
        <v>9</v>
      </c>
    </row>
    <row r="4962" spans="1:5" s="293" customFormat="1" ht="28.8" x14ac:dyDescent="0.3">
      <c r="A4962" s="338" t="s">
        <v>17807</v>
      </c>
      <c r="B4962" s="339" t="s">
        <v>17808</v>
      </c>
      <c r="C4962" s="312" t="s">
        <v>16</v>
      </c>
      <c r="D4962" s="340">
        <v>113.79</v>
      </c>
      <c r="E4962" s="293">
        <f t="shared" si="26"/>
        <v>9</v>
      </c>
    </row>
    <row r="4963" spans="1:5" s="293" customFormat="1" ht="28.8" x14ac:dyDescent="0.3">
      <c r="A4963" s="338" t="s">
        <v>17809</v>
      </c>
      <c r="B4963" s="339" t="s">
        <v>17810</v>
      </c>
      <c r="C4963" s="312" t="s">
        <v>16</v>
      </c>
      <c r="D4963" s="340">
        <v>145.44999999999999</v>
      </c>
      <c r="E4963" s="293">
        <f t="shared" si="26"/>
        <v>9</v>
      </c>
    </row>
    <row r="4964" spans="1:5" s="293" customFormat="1" ht="28.8" x14ac:dyDescent="0.3">
      <c r="A4964" s="338" t="s">
        <v>17811</v>
      </c>
      <c r="B4964" s="339" t="s">
        <v>17812</v>
      </c>
      <c r="C4964" s="312" t="s">
        <v>8</v>
      </c>
      <c r="D4964" s="340">
        <v>210.18</v>
      </c>
      <c r="E4964" s="293">
        <f t="shared" si="26"/>
        <v>9</v>
      </c>
    </row>
    <row r="4965" spans="1:5" s="293" customFormat="1" ht="28.8" x14ac:dyDescent="0.3">
      <c r="A4965" s="338" t="s">
        <v>17813</v>
      </c>
      <c r="B4965" s="339" t="s">
        <v>17814</v>
      </c>
      <c r="C4965" s="312" t="s">
        <v>16</v>
      </c>
      <c r="D4965" s="340">
        <v>26.57</v>
      </c>
      <c r="E4965" s="293">
        <f t="shared" si="26"/>
        <v>9</v>
      </c>
    </row>
    <row r="4966" spans="1:5" s="293" customFormat="1" ht="28.8" x14ac:dyDescent="0.3">
      <c r="A4966" s="338" t="s">
        <v>17815</v>
      </c>
      <c r="B4966" s="339" t="s">
        <v>17816</v>
      </c>
      <c r="C4966" s="312" t="s">
        <v>16</v>
      </c>
      <c r="D4966" s="340">
        <v>28.25</v>
      </c>
      <c r="E4966" s="293">
        <f t="shared" si="26"/>
        <v>9</v>
      </c>
    </row>
    <row r="4967" spans="1:5" s="293" customFormat="1" x14ac:dyDescent="0.3">
      <c r="A4967" s="338" t="s">
        <v>17817</v>
      </c>
      <c r="B4967" s="339" t="s">
        <v>24568</v>
      </c>
      <c r="C4967" s="312"/>
      <c r="D4967" s="340"/>
      <c r="E4967" s="293">
        <f t="shared" si="26"/>
        <v>5</v>
      </c>
    </row>
    <row r="4968" spans="1:5" s="293" customFormat="1" ht="28.8" x14ac:dyDescent="0.3">
      <c r="A4968" s="338" t="s">
        <v>17818</v>
      </c>
      <c r="B4968" s="339" t="s">
        <v>17819</v>
      </c>
      <c r="C4968" s="312" t="s">
        <v>8</v>
      </c>
      <c r="D4968" s="340">
        <v>80.47</v>
      </c>
      <c r="E4968" s="293">
        <f t="shared" si="26"/>
        <v>9</v>
      </c>
    </row>
    <row r="4969" spans="1:5" s="293" customFormat="1" ht="28.8" x14ac:dyDescent="0.3">
      <c r="A4969" s="338" t="s">
        <v>17820</v>
      </c>
      <c r="B4969" s="339" t="s">
        <v>17821</v>
      </c>
      <c r="C4969" s="312" t="s">
        <v>8</v>
      </c>
      <c r="D4969" s="340">
        <v>86.59</v>
      </c>
      <c r="E4969" s="293">
        <f t="shared" si="26"/>
        <v>9</v>
      </c>
    </row>
    <row r="4970" spans="1:5" s="293" customFormat="1" ht="28.8" x14ac:dyDescent="0.3">
      <c r="A4970" s="338" t="s">
        <v>17822</v>
      </c>
      <c r="B4970" s="339" t="s">
        <v>17823</v>
      </c>
      <c r="C4970" s="312" t="s">
        <v>8</v>
      </c>
      <c r="D4970" s="340">
        <v>152.12</v>
      </c>
      <c r="E4970" s="293">
        <f t="shared" si="26"/>
        <v>9</v>
      </c>
    </row>
    <row r="4971" spans="1:5" s="293" customFormat="1" ht="28.8" x14ac:dyDescent="0.3">
      <c r="A4971" s="338" t="s">
        <v>17824</v>
      </c>
      <c r="B4971" s="339" t="s">
        <v>17825</v>
      </c>
      <c r="C4971" s="312" t="s">
        <v>8</v>
      </c>
      <c r="D4971" s="340">
        <v>159.36000000000001</v>
      </c>
      <c r="E4971" s="293">
        <f t="shared" si="26"/>
        <v>9</v>
      </c>
    </row>
    <row r="4972" spans="1:5" s="293" customFormat="1" x14ac:dyDescent="0.3">
      <c r="A4972" s="338" t="s">
        <v>17826</v>
      </c>
      <c r="B4972" s="339" t="s">
        <v>17827</v>
      </c>
      <c r="C4972" s="312" t="s">
        <v>8</v>
      </c>
      <c r="D4972" s="340">
        <v>137.38999999999999</v>
      </c>
      <c r="E4972" s="293">
        <f t="shared" si="26"/>
        <v>9</v>
      </c>
    </row>
    <row r="4973" spans="1:5" s="293" customFormat="1" x14ac:dyDescent="0.3">
      <c r="A4973" s="338" t="s">
        <v>17828</v>
      </c>
      <c r="B4973" s="339" t="s">
        <v>24569</v>
      </c>
      <c r="C4973" s="312"/>
      <c r="D4973" s="340"/>
      <c r="E4973" s="293">
        <f t="shared" si="26"/>
        <v>5</v>
      </c>
    </row>
    <row r="4974" spans="1:5" s="293" customFormat="1" ht="28.8" x14ac:dyDescent="0.3">
      <c r="A4974" s="338" t="s">
        <v>17829</v>
      </c>
      <c r="B4974" s="339" t="s">
        <v>17830</v>
      </c>
      <c r="C4974" s="312" t="s">
        <v>8</v>
      </c>
      <c r="D4974" s="340">
        <v>18.7</v>
      </c>
      <c r="E4974" s="293">
        <f t="shared" si="26"/>
        <v>9</v>
      </c>
    </row>
    <row r="4975" spans="1:5" s="293" customFormat="1" ht="28.8" x14ac:dyDescent="0.3">
      <c r="A4975" s="338" t="s">
        <v>17831</v>
      </c>
      <c r="B4975" s="339" t="s">
        <v>17832</v>
      </c>
      <c r="C4975" s="312" t="s">
        <v>8</v>
      </c>
      <c r="D4975" s="340">
        <v>15.21</v>
      </c>
      <c r="E4975" s="293">
        <f t="shared" si="26"/>
        <v>9</v>
      </c>
    </row>
    <row r="4976" spans="1:5" s="293" customFormat="1" ht="28.8" x14ac:dyDescent="0.3">
      <c r="A4976" s="338" t="s">
        <v>17833</v>
      </c>
      <c r="B4976" s="339" t="s">
        <v>17834</v>
      </c>
      <c r="C4976" s="312" t="s">
        <v>8</v>
      </c>
      <c r="D4976" s="340">
        <v>61.84</v>
      </c>
      <c r="E4976" s="293">
        <f t="shared" si="26"/>
        <v>9</v>
      </c>
    </row>
    <row r="4977" spans="1:5" s="293" customFormat="1" ht="28.8" x14ac:dyDescent="0.3">
      <c r="A4977" s="338" t="s">
        <v>17835</v>
      </c>
      <c r="B4977" s="339" t="s">
        <v>17836</v>
      </c>
      <c r="C4977" s="312" t="s">
        <v>8</v>
      </c>
      <c r="D4977" s="340">
        <v>102.69</v>
      </c>
      <c r="E4977" s="293">
        <f t="shared" si="26"/>
        <v>9</v>
      </c>
    </row>
    <row r="4978" spans="1:5" s="293" customFormat="1" x14ac:dyDescent="0.3">
      <c r="A4978" s="338" t="s">
        <v>17837</v>
      </c>
      <c r="B4978" s="339" t="s">
        <v>17838</v>
      </c>
      <c r="C4978" s="312" t="s">
        <v>8</v>
      </c>
      <c r="D4978" s="340">
        <v>53.31</v>
      </c>
      <c r="E4978" s="293">
        <f t="shared" si="26"/>
        <v>9</v>
      </c>
    </row>
    <row r="4979" spans="1:5" s="293" customFormat="1" ht="28.8" x14ac:dyDescent="0.3">
      <c r="A4979" s="338" t="s">
        <v>17839</v>
      </c>
      <c r="B4979" s="339" t="s">
        <v>17840</v>
      </c>
      <c r="C4979" s="312" t="s">
        <v>8</v>
      </c>
      <c r="D4979" s="340">
        <v>90.75</v>
      </c>
      <c r="E4979" s="293">
        <f t="shared" si="26"/>
        <v>9</v>
      </c>
    </row>
    <row r="4980" spans="1:5" s="293" customFormat="1" ht="28.8" x14ac:dyDescent="0.3">
      <c r="A4980" s="338" t="s">
        <v>17841</v>
      </c>
      <c r="B4980" s="339" t="s">
        <v>17842</v>
      </c>
      <c r="C4980" s="312" t="s">
        <v>8</v>
      </c>
      <c r="D4980" s="340">
        <v>66.64</v>
      </c>
      <c r="E4980" s="293">
        <f t="shared" si="26"/>
        <v>9</v>
      </c>
    </row>
    <row r="4981" spans="1:5" s="293" customFormat="1" x14ac:dyDescent="0.3">
      <c r="A4981" s="338" t="s">
        <v>17843</v>
      </c>
      <c r="B4981" s="339" t="s">
        <v>24570</v>
      </c>
      <c r="C4981" s="312"/>
      <c r="D4981" s="340"/>
      <c r="E4981" s="293">
        <f t="shared" si="26"/>
        <v>5</v>
      </c>
    </row>
    <row r="4982" spans="1:5" s="293" customFormat="1" x14ac:dyDescent="0.3">
      <c r="A4982" s="338" t="s">
        <v>17844</v>
      </c>
      <c r="B4982" s="339" t="s">
        <v>17845</v>
      </c>
      <c r="C4982" s="312" t="s">
        <v>11</v>
      </c>
      <c r="D4982" s="340">
        <v>757.18</v>
      </c>
      <c r="E4982" s="293">
        <f t="shared" si="26"/>
        <v>9</v>
      </c>
    </row>
    <row r="4983" spans="1:5" s="293" customFormat="1" ht="28.8" x14ac:dyDescent="0.3">
      <c r="A4983" s="338" t="s">
        <v>17846</v>
      </c>
      <c r="B4983" s="339" t="s">
        <v>17847</v>
      </c>
      <c r="C4983" s="312" t="s">
        <v>11</v>
      </c>
      <c r="D4983" s="340">
        <v>512.73</v>
      </c>
      <c r="E4983" s="293">
        <f t="shared" si="26"/>
        <v>9</v>
      </c>
    </row>
    <row r="4984" spans="1:5" s="293" customFormat="1" ht="28.8" x14ac:dyDescent="0.3">
      <c r="A4984" s="338" t="s">
        <v>17848</v>
      </c>
      <c r="B4984" s="339" t="s">
        <v>17849</v>
      </c>
      <c r="C4984" s="312" t="s">
        <v>8</v>
      </c>
      <c r="D4984" s="340">
        <v>12.9</v>
      </c>
      <c r="E4984" s="293">
        <f t="shared" si="26"/>
        <v>9</v>
      </c>
    </row>
    <row r="4985" spans="1:5" s="293" customFormat="1" ht="28.8" x14ac:dyDescent="0.3">
      <c r="A4985" s="338" t="s">
        <v>17850</v>
      </c>
      <c r="B4985" s="339" t="s">
        <v>17851</v>
      </c>
      <c r="C4985" s="312" t="s">
        <v>8</v>
      </c>
      <c r="D4985" s="340">
        <v>32.24</v>
      </c>
      <c r="E4985" s="293">
        <f t="shared" si="26"/>
        <v>9</v>
      </c>
    </row>
    <row r="4986" spans="1:5" s="293" customFormat="1" ht="28.8" x14ac:dyDescent="0.3">
      <c r="A4986" s="338" t="s">
        <v>17852</v>
      </c>
      <c r="B4986" s="339" t="s">
        <v>17853</v>
      </c>
      <c r="C4986" s="312" t="s">
        <v>8</v>
      </c>
      <c r="D4986" s="340">
        <v>61.81</v>
      </c>
      <c r="E4986" s="293">
        <f t="shared" si="26"/>
        <v>9</v>
      </c>
    </row>
    <row r="4987" spans="1:5" s="293" customFormat="1" x14ac:dyDescent="0.3">
      <c r="A4987" s="338" t="s">
        <v>17854</v>
      </c>
      <c r="B4987" s="339" t="s">
        <v>24571</v>
      </c>
      <c r="C4987" s="312"/>
      <c r="D4987" s="340"/>
      <c r="E4987" s="293">
        <f t="shared" si="26"/>
        <v>5</v>
      </c>
    </row>
    <row r="4988" spans="1:5" s="293" customFormat="1" x14ac:dyDescent="0.3">
      <c r="A4988" s="338" t="s">
        <v>17855</v>
      </c>
      <c r="B4988" s="339" t="s">
        <v>17856</v>
      </c>
      <c r="C4988" s="312" t="s">
        <v>11</v>
      </c>
      <c r="D4988" s="340">
        <v>70.56</v>
      </c>
      <c r="E4988" s="293">
        <f t="shared" si="26"/>
        <v>9</v>
      </c>
    </row>
    <row r="4989" spans="1:5" s="293" customFormat="1" x14ac:dyDescent="0.3">
      <c r="A4989" s="338" t="s">
        <v>17857</v>
      </c>
      <c r="B4989" s="339" t="s">
        <v>17858</v>
      </c>
      <c r="C4989" s="312" t="s">
        <v>8</v>
      </c>
      <c r="D4989" s="340">
        <v>8.4499999999999993</v>
      </c>
      <c r="E4989" s="293">
        <f t="shared" si="26"/>
        <v>9</v>
      </c>
    </row>
    <row r="4990" spans="1:5" s="293" customFormat="1" x14ac:dyDescent="0.3">
      <c r="A4990" s="338" t="s">
        <v>17859</v>
      </c>
      <c r="B4990" s="339" t="s">
        <v>17860</v>
      </c>
      <c r="C4990" s="312" t="s">
        <v>8</v>
      </c>
      <c r="D4990" s="340">
        <v>8.26</v>
      </c>
      <c r="E4990" s="293">
        <f t="shared" si="26"/>
        <v>9</v>
      </c>
    </row>
    <row r="4991" spans="1:5" s="293" customFormat="1" ht="28.8" x14ac:dyDescent="0.3">
      <c r="A4991" s="338" t="s">
        <v>17861</v>
      </c>
      <c r="B4991" s="339" t="s">
        <v>17862</v>
      </c>
      <c r="C4991" s="312" t="s">
        <v>8</v>
      </c>
      <c r="D4991" s="340">
        <v>15.77</v>
      </c>
      <c r="E4991" s="293">
        <f t="shared" si="26"/>
        <v>9</v>
      </c>
    </row>
    <row r="4992" spans="1:5" s="293" customFormat="1" x14ac:dyDescent="0.3">
      <c r="A4992" s="338" t="s">
        <v>17863</v>
      </c>
      <c r="B4992" s="339" t="s">
        <v>24572</v>
      </c>
      <c r="C4992" s="312"/>
      <c r="D4992" s="340"/>
      <c r="E4992" s="293">
        <f t="shared" si="26"/>
        <v>2</v>
      </c>
    </row>
    <row r="4993" spans="1:5" s="293" customFormat="1" x14ac:dyDescent="0.3">
      <c r="A4993" s="338" t="s">
        <v>17864</v>
      </c>
      <c r="B4993" s="339" t="s">
        <v>24573</v>
      </c>
      <c r="C4993" s="312"/>
      <c r="D4993" s="340"/>
      <c r="E4993" s="293">
        <f t="shared" si="26"/>
        <v>5</v>
      </c>
    </row>
    <row r="4994" spans="1:5" s="293" customFormat="1" x14ac:dyDescent="0.3">
      <c r="A4994" s="338" t="s">
        <v>17865</v>
      </c>
      <c r="B4994" s="339" t="s">
        <v>17866</v>
      </c>
      <c r="C4994" s="312" t="s">
        <v>8</v>
      </c>
      <c r="D4994" s="340">
        <v>38.340000000000003</v>
      </c>
      <c r="E4994" s="293">
        <f t="shared" si="26"/>
        <v>9</v>
      </c>
    </row>
    <row r="4995" spans="1:5" s="293" customFormat="1" x14ac:dyDescent="0.3">
      <c r="A4995" s="338" t="s">
        <v>17867</v>
      </c>
      <c r="B4995" s="339" t="s">
        <v>17868</v>
      </c>
      <c r="C4995" s="312" t="s">
        <v>8</v>
      </c>
      <c r="D4995" s="340">
        <v>34.9</v>
      </c>
      <c r="E4995" s="293">
        <f t="shared" si="26"/>
        <v>9</v>
      </c>
    </row>
    <row r="4996" spans="1:5" s="293" customFormat="1" x14ac:dyDescent="0.3">
      <c r="A4996" s="338" t="s">
        <v>17869</v>
      </c>
      <c r="B4996" s="339" t="s">
        <v>17870</v>
      </c>
      <c r="C4996" s="312" t="s">
        <v>8</v>
      </c>
      <c r="D4996" s="340">
        <v>13.79</v>
      </c>
      <c r="E4996" s="293">
        <f t="shared" si="26"/>
        <v>9</v>
      </c>
    </row>
    <row r="4997" spans="1:5" s="293" customFormat="1" x14ac:dyDescent="0.3">
      <c r="A4997" s="338" t="s">
        <v>17871</v>
      </c>
      <c r="B4997" s="339" t="s">
        <v>17872</v>
      </c>
      <c r="C4997" s="312" t="s">
        <v>16</v>
      </c>
      <c r="D4997" s="340">
        <v>48.66</v>
      </c>
      <c r="E4997" s="293">
        <f t="shared" si="26"/>
        <v>9</v>
      </c>
    </row>
    <row r="4998" spans="1:5" s="293" customFormat="1" x14ac:dyDescent="0.3">
      <c r="A4998" s="338" t="s">
        <v>17873</v>
      </c>
      <c r="B4998" s="339" t="s">
        <v>17874</v>
      </c>
      <c r="C4998" s="312" t="s">
        <v>8</v>
      </c>
      <c r="D4998" s="340">
        <v>16.829999999999998</v>
      </c>
      <c r="E4998" s="293">
        <f t="shared" si="26"/>
        <v>9</v>
      </c>
    </row>
    <row r="4999" spans="1:5" s="293" customFormat="1" x14ac:dyDescent="0.3">
      <c r="A4999" s="338" t="s">
        <v>17875</v>
      </c>
      <c r="B4999" s="339" t="s">
        <v>24574</v>
      </c>
      <c r="C4999" s="312"/>
      <c r="D4999" s="340"/>
      <c r="E4999" s="293">
        <f t="shared" si="26"/>
        <v>5</v>
      </c>
    </row>
    <row r="5000" spans="1:5" s="293" customFormat="1" x14ac:dyDescent="0.3">
      <c r="A5000" s="338" t="s">
        <v>17876</v>
      </c>
      <c r="B5000" s="339" t="s">
        <v>17877</v>
      </c>
      <c r="C5000" s="312" t="s">
        <v>8</v>
      </c>
      <c r="D5000" s="340">
        <v>13.34</v>
      </c>
      <c r="E5000" s="293">
        <f t="shared" si="26"/>
        <v>9</v>
      </c>
    </row>
    <row r="5001" spans="1:5" s="293" customFormat="1" x14ac:dyDescent="0.3">
      <c r="A5001" s="338" t="s">
        <v>17878</v>
      </c>
      <c r="B5001" s="339" t="s">
        <v>17879</v>
      </c>
      <c r="C5001" s="312" t="s">
        <v>8</v>
      </c>
      <c r="D5001" s="340">
        <v>15.6</v>
      </c>
      <c r="E5001" s="293">
        <f t="shared" si="26"/>
        <v>9</v>
      </c>
    </row>
    <row r="5002" spans="1:5" s="293" customFormat="1" x14ac:dyDescent="0.3">
      <c r="A5002" s="338" t="s">
        <v>17880</v>
      </c>
      <c r="B5002" s="339" t="s">
        <v>24575</v>
      </c>
      <c r="C5002" s="312"/>
      <c r="D5002" s="340"/>
      <c r="E5002" s="293">
        <f t="shared" si="26"/>
        <v>5</v>
      </c>
    </row>
    <row r="5003" spans="1:5" s="293" customFormat="1" x14ac:dyDescent="0.3">
      <c r="A5003" s="338" t="s">
        <v>17881</v>
      </c>
      <c r="B5003" s="339" t="s">
        <v>17882</v>
      </c>
      <c r="C5003" s="312" t="s">
        <v>8</v>
      </c>
      <c r="D5003" s="340">
        <v>29.58</v>
      </c>
      <c r="E5003" s="293">
        <f t="shared" si="26"/>
        <v>9</v>
      </c>
    </row>
    <row r="5004" spans="1:5" s="293" customFormat="1" x14ac:dyDescent="0.3">
      <c r="A5004" s="338" t="s">
        <v>17883</v>
      </c>
      <c r="B5004" s="339" t="s">
        <v>17884</v>
      </c>
      <c r="C5004" s="312" t="s">
        <v>8</v>
      </c>
      <c r="D5004" s="340">
        <v>28.25</v>
      </c>
      <c r="E5004" s="293">
        <f t="shared" si="26"/>
        <v>9</v>
      </c>
    </row>
    <row r="5005" spans="1:5" s="293" customFormat="1" x14ac:dyDescent="0.3">
      <c r="A5005" s="338" t="s">
        <v>17885</v>
      </c>
      <c r="B5005" s="339" t="s">
        <v>17886</v>
      </c>
      <c r="C5005" s="312" t="s">
        <v>8</v>
      </c>
      <c r="D5005" s="340">
        <v>28.12</v>
      </c>
      <c r="E5005" s="293">
        <f t="shared" si="26"/>
        <v>9</v>
      </c>
    </row>
    <row r="5006" spans="1:5" s="293" customFormat="1" x14ac:dyDescent="0.3">
      <c r="A5006" s="338" t="s">
        <v>17887</v>
      </c>
      <c r="B5006" s="339" t="s">
        <v>17888</v>
      </c>
      <c r="C5006" s="312" t="s">
        <v>8</v>
      </c>
      <c r="D5006" s="340">
        <v>38.19</v>
      </c>
      <c r="E5006" s="293">
        <f t="shared" si="26"/>
        <v>9</v>
      </c>
    </row>
    <row r="5007" spans="1:5" s="293" customFormat="1" ht="28.8" x14ac:dyDescent="0.3">
      <c r="A5007" s="338" t="s">
        <v>17889</v>
      </c>
      <c r="B5007" s="339" t="s">
        <v>17890</v>
      </c>
      <c r="C5007" s="312" t="s">
        <v>8</v>
      </c>
      <c r="D5007" s="340">
        <v>23.17</v>
      </c>
      <c r="E5007" s="293">
        <f t="shared" si="26"/>
        <v>9</v>
      </c>
    </row>
    <row r="5008" spans="1:5" s="293" customFormat="1" ht="28.8" x14ac:dyDescent="0.3">
      <c r="A5008" s="338" t="s">
        <v>17891</v>
      </c>
      <c r="B5008" s="339" t="s">
        <v>17892</v>
      </c>
      <c r="C5008" s="312" t="s">
        <v>8</v>
      </c>
      <c r="D5008" s="340">
        <v>59</v>
      </c>
      <c r="E5008" s="293">
        <f t="shared" si="26"/>
        <v>9</v>
      </c>
    </row>
    <row r="5009" spans="1:5" s="293" customFormat="1" x14ac:dyDescent="0.3">
      <c r="A5009" s="338" t="s">
        <v>17893</v>
      </c>
      <c r="B5009" s="339" t="s">
        <v>17894</v>
      </c>
      <c r="C5009" s="312" t="s">
        <v>8</v>
      </c>
      <c r="D5009" s="340">
        <v>46.16</v>
      </c>
      <c r="E5009" s="293">
        <f t="shared" si="26"/>
        <v>9</v>
      </c>
    </row>
    <row r="5010" spans="1:5" s="293" customFormat="1" x14ac:dyDescent="0.3">
      <c r="A5010" s="338" t="s">
        <v>17895</v>
      </c>
      <c r="B5010" s="339" t="s">
        <v>24576</v>
      </c>
      <c r="C5010" s="312"/>
      <c r="D5010" s="340"/>
      <c r="E5010" s="293">
        <f t="shared" si="26"/>
        <v>5</v>
      </c>
    </row>
    <row r="5011" spans="1:5" s="293" customFormat="1" x14ac:dyDescent="0.3">
      <c r="A5011" s="338" t="s">
        <v>17896</v>
      </c>
      <c r="B5011" s="339" t="s">
        <v>17897</v>
      </c>
      <c r="C5011" s="312" t="s">
        <v>8</v>
      </c>
      <c r="D5011" s="340">
        <v>22.6</v>
      </c>
      <c r="E5011" s="293">
        <f t="shared" si="26"/>
        <v>9</v>
      </c>
    </row>
    <row r="5012" spans="1:5" s="293" customFormat="1" x14ac:dyDescent="0.3">
      <c r="A5012" s="338" t="s">
        <v>17898</v>
      </c>
      <c r="B5012" s="339" t="s">
        <v>17899</v>
      </c>
      <c r="C5012" s="312" t="s">
        <v>16</v>
      </c>
      <c r="D5012" s="340">
        <v>5.58</v>
      </c>
      <c r="E5012" s="293">
        <f t="shared" ref="E5012:E5075" si="27">LEN(A5012)</f>
        <v>9</v>
      </c>
    </row>
    <row r="5013" spans="1:5" s="293" customFormat="1" x14ac:dyDescent="0.3">
      <c r="A5013" s="338" t="s">
        <v>17900</v>
      </c>
      <c r="B5013" s="339" t="s">
        <v>17901</v>
      </c>
      <c r="C5013" s="312" t="s">
        <v>8</v>
      </c>
      <c r="D5013" s="340">
        <v>26.1</v>
      </c>
      <c r="E5013" s="293">
        <f t="shared" si="27"/>
        <v>9</v>
      </c>
    </row>
    <row r="5014" spans="1:5" s="293" customFormat="1" x14ac:dyDescent="0.3">
      <c r="A5014" s="338" t="s">
        <v>17902</v>
      </c>
      <c r="B5014" s="339" t="s">
        <v>17903</v>
      </c>
      <c r="C5014" s="312" t="s">
        <v>16</v>
      </c>
      <c r="D5014" s="340">
        <v>4.8499999999999996</v>
      </c>
      <c r="E5014" s="293">
        <f t="shared" si="27"/>
        <v>9</v>
      </c>
    </row>
    <row r="5015" spans="1:5" s="293" customFormat="1" x14ac:dyDescent="0.3">
      <c r="A5015" s="338" t="s">
        <v>17904</v>
      </c>
      <c r="B5015" s="339" t="s">
        <v>24577</v>
      </c>
      <c r="C5015" s="312"/>
      <c r="D5015" s="340"/>
      <c r="E5015" s="293">
        <f t="shared" si="27"/>
        <v>5</v>
      </c>
    </row>
    <row r="5016" spans="1:5" s="293" customFormat="1" x14ac:dyDescent="0.3">
      <c r="A5016" s="338" t="s">
        <v>17905</v>
      </c>
      <c r="B5016" s="339" t="s">
        <v>17906</v>
      </c>
      <c r="C5016" s="312" t="s">
        <v>8</v>
      </c>
      <c r="D5016" s="340">
        <v>23.01</v>
      </c>
      <c r="E5016" s="293">
        <f t="shared" si="27"/>
        <v>9</v>
      </c>
    </row>
    <row r="5017" spans="1:5" s="293" customFormat="1" x14ac:dyDescent="0.3">
      <c r="A5017" s="338" t="s">
        <v>17907</v>
      </c>
      <c r="B5017" s="339" t="s">
        <v>24578</v>
      </c>
      <c r="C5017" s="312"/>
      <c r="D5017" s="340"/>
      <c r="E5017" s="293">
        <f t="shared" si="27"/>
        <v>5</v>
      </c>
    </row>
    <row r="5018" spans="1:5" s="293" customFormat="1" x14ac:dyDescent="0.3">
      <c r="A5018" s="338" t="s">
        <v>17908</v>
      </c>
      <c r="B5018" s="339" t="s">
        <v>17909</v>
      </c>
      <c r="C5018" s="312" t="s">
        <v>18</v>
      </c>
      <c r="D5018" s="340">
        <v>4.38</v>
      </c>
      <c r="E5018" s="293">
        <f t="shared" si="27"/>
        <v>9</v>
      </c>
    </row>
    <row r="5019" spans="1:5" s="293" customFormat="1" x14ac:dyDescent="0.3">
      <c r="A5019" s="338" t="s">
        <v>17910</v>
      </c>
      <c r="B5019" s="339" t="s">
        <v>17911</v>
      </c>
      <c r="C5019" s="312" t="s">
        <v>18</v>
      </c>
      <c r="D5019" s="340">
        <v>4.0199999999999996</v>
      </c>
      <c r="E5019" s="293">
        <f t="shared" si="27"/>
        <v>9</v>
      </c>
    </row>
    <row r="5020" spans="1:5" s="293" customFormat="1" ht="43.2" x14ac:dyDescent="0.3">
      <c r="A5020" s="338" t="s">
        <v>17912</v>
      </c>
      <c r="B5020" s="339" t="s">
        <v>17913</v>
      </c>
      <c r="C5020" s="312" t="s">
        <v>8</v>
      </c>
      <c r="D5020" s="340">
        <v>356.82</v>
      </c>
      <c r="E5020" s="293">
        <f t="shared" si="27"/>
        <v>9</v>
      </c>
    </row>
    <row r="5021" spans="1:5" s="293" customFormat="1" ht="43.2" x14ac:dyDescent="0.3">
      <c r="A5021" s="338" t="s">
        <v>17914</v>
      </c>
      <c r="B5021" s="339" t="s">
        <v>17915</v>
      </c>
      <c r="C5021" s="312" t="s">
        <v>8</v>
      </c>
      <c r="D5021" s="340">
        <v>1077.53</v>
      </c>
      <c r="E5021" s="293">
        <f t="shared" si="27"/>
        <v>9</v>
      </c>
    </row>
    <row r="5022" spans="1:5" s="293" customFormat="1" x14ac:dyDescent="0.3">
      <c r="A5022" s="338" t="s">
        <v>17916</v>
      </c>
      <c r="B5022" s="339" t="s">
        <v>24579</v>
      </c>
      <c r="C5022" s="312"/>
      <c r="D5022" s="340"/>
      <c r="E5022" s="293">
        <f t="shared" si="27"/>
        <v>5</v>
      </c>
    </row>
    <row r="5023" spans="1:5" s="293" customFormat="1" x14ac:dyDescent="0.3">
      <c r="A5023" s="338" t="s">
        <v>17917</v>
      </c>
      <c r="B5023" s="339" t="s">
        <v>17918</v>
      </c>
      <c r="C5023" s="312" t="s">
        <v>16</v>
      </c>
      <c r="D5023" s="340">
        <v>3.05</v>
      </c>
      <c r="E5023" s="293">
        <f t="shared" si="27"/>
        <v>9</v>
      </c>
    </row>
    <row r="5024" spans="1:5" s="293" customFormat="1" x14ac:dyDescent="0.3">
      <c r="A5024" s="338" t="s">
        <v>17919</v>
      </c>
      <c r="B5024" s="339" t="s">
        <v>17920</v>
      </c>
      <c r="C5024" s="312" t="s">
        <v>16</v>
      </c>
      <c r="D5024" s="340">
        <v>3.84</v>
      </c>
      <c r="E5024" s="293">
        <f t="shared" si="27"/>
        <v>9</v>
      </c>
    </row>
    <row r="5025" spans="1:5" s="293" customFormat="1" x14ac:dyDescent="0.3">
      <c r="A5025" s="338" t="s">
        <v>17921</v>
      </c>
      <c r="B5025" s="339" t="s">
        <v>24580</v>
      </c>
      <c r="C5025" s="312"/>
      <c r="D5025" s="340"/>
      <c r="E5025" s="293">
        <f t="shared" si="27"/>
        <v>5</v>
      </c>
    </row>
    <row r="5026" spans="1:5" s="293" customFormat="1" x14ac:dyDescent="0.3">
      <c r="A5026" s="338" t="s">
        <v>17922</v>
      </c>
      <c r="B5026" s="339" t="s">
        <v>17923</v>
      </c>
      <c r="C5026" s="312" t="s">
        <v>8</v>
      </c>
      <c r="D5026" s="340">
        <v>26.44</v>
      </c>
      <c r="E5026" s="293">
        <f t="shared" si="27"/>
        <v>9</v>
      </c>
    </row>
    <row r="5027" spans="1:5" s="293" customFormat="1" x14ac:dyDescent="0.3">
      <c r="A5027" s="338" t="s">
        <v>17924</v>
      </c>
      <c r="B5027" s="339" t="s">
        <v>17925</v>
      </c>
      <c r="C5027" s="312" t="s">
        <v>8</v>
      </c>
      <c r="D5027" s="340">
        <v>28.37</v>
      </c>
      <c r="E5027" s="293">
        <f t="shared" si="27"/>
        <v>9</v>
      </c>
    </row>
    <row r="5028" spans="1:5" s="293" customFormat="1" x14ac:dyDescent="0.3">
      <c r="A5028" s="338" t="s">
        <v>17926</v>
      </c>
      <c r="B5028" s="339" t="s">
        <v>17927</v>
      </c>
      <c r="C5028" s="312" t="s">
        <v>8</v>
      </c>
      <c r="D5028" s="340">
        <v>30.57</v>
      </c>
      <c r="E5028" s="293">
        <f t="shared" si="27"/>
        <v>9</v>
      </c>
    </row>
    <row r="5029" spans="1:5" s="293" customFormat="1" x14ac:dyDescent="0.3">
      <c r="A5029" s="338" t="s">
        <v>17928</v>
      </c>
      <c r="B5029" s="339" t="s">
        <v>17929</v>
      </c>
      <c r="C5029" s="312" t="s">
        <v>8</v>
      </c>
      <c r="D5029" s="340">
        <v>32.340000000000003</v>
      </c>
      <c r="E5029" s="293">
        <f t="shared" si="27"/>
        <v>9</v>
      </c>
    </row>
    <row r="5030" spans="1:5" s="293" customFormat="1" x14ac:dyDescent="0.3">
      <c r="A5030" s="338" t="s">
        <v>17930</v>
      </c>
      <c r="B5030" s="339" t="s">
        <v>17931</v>
      </c>
      <c r="C5030" s="312" t="s">
        <v>8</v>
      </c>
      <c r="D5030" s="340">
        <v>29.63</v>
      </c>
      <c r="E5030" s="293">
        <f t="shared" si="27"/>
        <v>9</v>
      </c>
    </row>
    <row r="5031" spans="1:5" s="293" customFormat="1" x14ac:dyDescent="0.3">
      <c r="A5031" s="338" t="s">
        <v>17932</v>
      </c>
      <c r="B5031" s="339" t="s">
        <v>17933</v>
      </c>
      <c r="C5031" s="312" t="s">
        <v>8</v>
      </c>
      <c r="D5031" s="340">
        <v>118.22</v>
      </c>
      <c r="E5031" s="293">
        <f t="shared" si="27"/>
        <v>9</v>
      </c>
    </row>
    <row r="5032" spans="1:5" s="293" customFormat="1" x14ac:dyDescent="0.3">
      <c r="A5032" s="338" t="s">
        <v>17934</v>
      </c>
      <c r="B5032" s="339" t="s">
        <v>17935</v>
      </c>
      <c r="C5032" s="312" t="s">
        <v>8</v>
      </c>
      <c r="D5032" s="340">
        <v>37.5</v>
      </c>
      <c r="E5032" s="293">
        <f t="shared" si="27"/>
        <v>9</v>
      </c>
    </row>
    <row r="5033" spans="1:5" s="293" customFormat="1" x14ac:dyDescent="0.3">
      <c r="A5033" s="338" t="s">
        <v>17936</v>
      </c>
      <c r="B5033" s="339" t="s">
        <v>17937</v>
      </c>
      <c r="C5033" s="312" t="s">
        <v>8</v>
      </c>
      <c r="D5033" s="340">
        <v>41.61</v>
      </c>
      <c r="E5033" s="293">
        <f t="shared" si="27"/>
        <v>9</v>
      </c>
    </row>
    <row r="5034" spans="1:5" s="293" customFormat="1" ht="43.2" x14ac:dyDescent="0.3">
      <c r="A5034" s="338" t="s">
        <v>17938</v>
      </c>
      <c r="B5034" s="339" t="s">
        <v>17939</v>
      </c>
      <c r="C5034" s="312" t="s">
        <v>8</v>
      </c>
      <c r="D5034" s="340">
        <v>245.5</v>
      </c>
      <c r="E5034" s="293">
        <f t="shared" si="27"/>
        <v>9</v>
      </c>
    </row>
    <row r="5035" spans="1:5" s="293" customFormat="1" ht="43.2" x14ac:dyDescent="0.3">
      <c r="A5035" s="338" t="s">
        <v>17940</v>
      </c>
      <c r="B5035" s="339" t="s">
        <v>17941</v>
      </c>
      <c r="C5035" s="312" t="s">
        <v>8</v>
      </c>
      <c r="D5035" s="340">
        <v>486.79</v>
      </c>
      <c r="E5035" s="293">
        <f t="shared" si="27"/>
        <v>9</v>
      </c>
    </row>
    <row r="5036" spans="1:5" s="293" customFormat="1" x14ac:dyDescent="0.3">
      <c r="A5036" s="338" t="s">
        <v>17942</v>
      </c>
      <c r="B5036" s="339" t="s">
        <v>24581</v>
      </c>
      <c r="C5036" s="312"/>
      <c r="D5036" s="340"/>
      <c r="E5036" s="293">
        <f t="shared" si="27"/>
        <v>5</v>
      </c>
    </row>
    <row r="5037" spans="1:5" s="293" customFormat="1" x14ac:dyDescent="0.3">
      <c r="A5037" s="338" t="s">
        <v>17943</v>
      </c>
      <c r="B5037" s="339" t="s">
        <v>17944</v>
      </c>
      <c r="C5037" s="312" t="s">
        <v>8</v>
      </c>
      <c r="D5037" s="340">
        <v>43.55</v>
      </c>
      <c r="E5037" s="293">
        <f t="shared" si="27"/>
        <v>9</v>
      </c>
    </row>
    <row r="5038" spans="1:5" s="293" customFormat="1" x14ac:dyDescent="0.3">
      <c r="A5038" s="338" t="s">
        <v>17945</v>
      </c>
      <c r="B5038" s="339" t="s">
        <v>24582</v>
      </c>
      <c r="C5038" s="312"/>
      <c r="D5038" s="340"/>
      <c r="E5038" s="293">
        <f t="shared" si="27"/>
        <v>5</v>
      </c>
    </row>
    <row r="5039" spans="1:5" s="293" customFormat="1" x14ac:dyDescent="0.3">
      <c r="A5039" s="338" t="s">
        <v>17946</v>
      </c>
      <c r="B5039" s="339" t="s">
        <v>17947</v>
      </c>
      <c r="C5039" s="312" t="s">
        <v>8</v>
      </c>
      <c r="D5039" s="340">
        <v>43.94</v>
      </c>
      <c r="E5039" s="293">
        <f t="shared" si="27"/>
        <v>9</v>
      </c>
    </row>
    <row r="5040" spans="1:5" s="293" customFormat="1" x14ac:dyDescent="0.3">
      <c r="A5040" s="338" t="s">
        <v>17948</v>
      </c>
      <c r="B5040" s="339" t="s">
        <v>24583</v>
      </c>
      <c r="C5040" s="312"/>
      <c r="D5040" s="340"/>
      <c r="E5040" s="293">
        <f t="shared" si="27"/>
        <v>2</v>
      </c>
    </row>
    <row r="5041" spans="1:5" s="293" customFormat="1" x14ac:dyDescent="0.3">
      <c r="A5041" s="338" t="s">
        <v>17949</v>
      </c>
      <c r="B5041" s="339" t="s">
        <v>24584</v>
      </c>
      <c r="C5041" s="312"/>
      <c r="D5041" s="340"/>
      <c r="E5041" s="293">
        <f t="shared" si="27"/>
        <v>5</v>
      </c>
    </row>
    <row r="5042" spans="1:5" s="293" customFormat="1" x14ac:dyDescent="0.3">
      <c r="A5042" s="338" t="s">
        <v>17950</v>
      </c>
      <c r="B5042" s="339" t="s">
        <v>11340</v>
      </c>
      <c r="C5042" s="312" t="s">
        <v>11</v>
      </c>
      <c r="D5042" s="340">
        <v>217.08</v>
      </c>
      <c r="E5042" s="293">
        <f t="shared" si="27"/>
        <v>9</v>
      </c>
    </row>
    <row r="5043" spans="1:5" s="293" customFormat="1" x14ac:dyDescent="0.3">
      <c r="A5043" s="338" t="s">
        <v>17951</v>
      </c>
      <c r="B5043" s="339" t="s">
        <v>17952</v>
      </c>
      <c r="C5043" s="312" t="s">
        <v>8</v>
      </c>
      <c r="D5043" s="340">
        <v>1.76</v>
      </c>
      <c r="E5043" s="293">
        <f t="shared" si="27"/>
        <v>9</v>
      </c>
    </row>
    <row r="5044" spans="1:5" s="293" customFormat="1" x14ac:dyDescent="0.3">
      <c r="A5044" s="338" t="s">
        <v>17953</v>
      </c>
      <c r="B5044" s="339" t="s">
        <v>24585</v>
      </c>
      <c r="C5044" s="312"/>
      <c r="D5044" s="340"/>
      <c r="E5044" s="293">
        <f t="shared" si="27"/>
        <v>5</v>
      </c>
    </row>
    <row r="5045" spans="1:5" s="293" customFormat="1" x14ac:dyDescent="0.3">
      <c r="A5045" s="338" t="s">
        <v>17954</v>
      </c>
      <c r="B5045" s="339" t="s">
        <v>17955</v>
      </c>
      <c r="C5045" s="312" t="s">
        <v>8</v>
      </c>
      <c r="D5045" s="340">
        <v>13.8</v>
      </c>
      <c r="E5045" s="293">
        <f t="shared" si="27"/>
        <v>9</v>
      </c>
    </row>
    <row r="5046" spans="1:5" s="293" customFormat="1" x14ac:dyDescent="0.3">
      <c r="A5046" s="338" t="s">
        <v>17956</v>
      </c>
      <c r="B5046" s="339" t="s">
        <v>17957</v>
      </c>
      <c r="C5046" s="312" t="s">
        <v>8</v>
      </c>
      <c r="D5046" s="340">
        <v>14.48</v>
      </c>
      <c r="E5046" s="293">
        <f t="shared" si="27"/>
        <v>9</v>
      </c>
    </row>
    <row r="5047" spans="1:5" s="293" customFormat="1" x14ac:dyDescent="0.3">
      <c r="A5047" s="338" t="s">
        <v>17958</v>
      </c>
      <c r="B5047" s="339" t="s">
        <v>17959</v>
      </c>
      <c r="C5047" s="312" t="s">
        <v>8</v>
      </c>
      <c r="D5047" s="340">
        <v>80.430000000000007</v>
      </c>
      <c r="E5047" s="293">
        <f t="shared" si="27"/>
        <v>9</v>
      </c>
    </row>
    <row r="5048" spans="1:5" s="293" customFormat="1" x14ac:dyDescent="0.3">
      <c r="A5048" s="338" t="s">
        <v>17960</v>
      </c>
      <c r="B5048" s="339" t="s">
        <v>17961</v>
      </c>
      <c r="C5048" s="312" t="s">
        <v>8</v>
      </c>
      <c r="D5048" s="340">
        <v>21.86</v>
      </c>
      <c r="E5048" s="293">
        <f t="shared" si="27"/>
        <v>9</v>
      </c>
    </row>
    <row r="5049" spans="1:5" s="293" customFormat="1" x14ac:dyDescent="0.3">
      <c r="A5049" s="338" t="s">
        <v>17962</v>
      </c>
      <c r="B5049" s="339" t="s">
        <v>17963</v>
      </c>
      <c r="C5049" s="312" t="s">
        <v>8</v>
      </c>
      <c r="D5049" s="340">
        <v>53.07</v>
      </c>
      <c r="E5049" s="293">
        <f t="shared" si="27"/>
        <v>9</v>
      </c>
    </row>
    <row r="5050" spans="1:5" s="293" customFormat="1" x14ac:dyDescent="0.3">
      <c r="A5050" s="338" t="s">
        <v>17964</v>
      </c>
      <c r="B5050" s="339" t="s">
        <v>17965</v>
      </c>
      <c r="C5050" s="312" t="s">
        <v>8</v>
      </c>
      <c r="D5050" s="340">
        <v>16.559999999999999</v>
      </c>
      <c r="E5050" s="293">
        <f t="shared" si="27"/>
        <v>9</v>
      </c>
    </row>
    <row r="5051" spans="1:5" s="293" customFormat="1" x14ac:dyDescent="0.3">
      <c r="A5051" s="338" t="s">
        <v>17966</v>
      </c>
      <c r="B5051" s="339" t="s">
        <v>17967</v>
      </c>
      <c r="C5051" s="312" t="s">
        <v>8</v>
      </c>
      <c r="D5051" s="340">
        <v>55.29</v>
      </c>
      <c r="E5051" s="293">
        <f t="shared" si="27"/>
        <v>9</v>
      </c>
    </row>
    <row r="5052" spans="1:5" s="293" customFormat="1" x14ac:dyDescent="0.3">
      <c r="A5052" s="338" t="s">
        <v>17968</v>
      </c>
      <c r="B5052" s="339" t="s">
        <v>14652</v>
      </c>
      <c r="C5052" s="312" t="s">
        <v>8</v>
      </c>
      <c r="D5052" s="340">
        <v>8.7899999999999991</v>
      </c>
      <c r="E5052" s="293">
        <f t="shared" si="27"/>
        <v>9</v>
      </c>
    </row>
    <row r="5053" spans="1:5" s="293" customFormat="1" x14ac:dyDescent="0.3">
      <c r="A5053" s="338" t="s">
        <v>17969</v>
      </c>
      <c r="B5053" s="339" t="s">
        <v>24586</v>
      </c>
      <c r="C5053" s="312"/>
      <c r="D5053" s="340"/>
      <c r="E5053" s="293">
        <f t="shared" si="27"/>
        <v>5</v>
      </c>
    </row>
    <row r="5054" spans="1:5" s="293" customFormat="1" x14ac:dyDescent="0.3">
      <c r="A5054" s="338" t="s">
        <v>17970</v>
      </c>
      <c r="B5054" s="339" t="s">
        <v>17971</v>
      </c>
      <c r="C5054" s="312" t="s">
        <v>9</v>
      </c>
      <c r="D5054" s="340">
        <v>56</v>
      </c>
      <c r="E5054" s="293">
        <f t="shared" si="27"/>
        <v>9</v>
      </c>
    </row>
    <row r="5055" spans="1:5" s="293" customFormat="1" x14ac:dyDescent="0.3">
      <c r="A5055" s="338" t="s">
        <v>17972</v>
      </c>
      <c r="B5055" s="339" t="s">
        <v>11359</v>
      </c>
      <c r="C5055" s="312" t="s">
        <v>9</v>
      </c>
      <c r="D5055" s="340">
        <v>40.26</v>
      </c>
      <c r="E5055" s="293">
        <f t="shared" si="27"/>
        <v>9</v>
      </c>
    </row>
    <row r="5056" spans="1:5" s="293" customFormat="1" x14ac:dyDescent="0.3">
      <c r="A5056" s="338" t="s">
        <v>17973</v>
      </c>
      <c r="B5056" s="339" t="s">
        <v>17974</v>
      </c>
      <c r="C5056" s="312" t="s">
        <v>9</v>
      </c>
      <c r="D5056" s="340">
        <v>44.1</v>
      </c>
      <c r="E5056" s="293">
        <f t="shared" si="27"/>
        <v>9</v>
      </c>
    </row>
    <row r="5057" spans="1:5" s="293" customFormat="1" x14ac:dyDescent="0.3">
      <c r="A5057" s="338" t="s">
        <v>17975</v>
      </c>
      <c r="B5057" s="339" t="s">
        <v>17976</v>
      </c>
      <c r="C5057" s="312" t="s">
        <v>9</v>
      </c>
      <c r="D5057" s="340">
        <v>61.37</v>
      </c>
      <c r="E5057" s="293">
        <f t="shared" si="27"/>
        <v>9</v>
      </c>
    </row>
    <row r="5058" spans="1:5" s="293" customFormat="1" x14ac:dyDescent="0.3">
      <c r="A5058" s="338" t="s">
        <v>17977</v>
      </c>
      <c r="B5058" s="339" t="s">
        <v>24587</v>
      </c>
      <c r="C5058" s="312"/>
      <c r="D5058" s="340"/>
      <c r="E5058" s="293">
        <f t="shared" si="27"/>
        <v>5</v>
      </c>
    </row>
    <row r="5059" spans="1:5" s="293" customFormat="1" x14ac:dyDescent="0.3">
      <c r="A5059" s="338" t="s">
        <v>17978</v>
      </c>
      <c r="B5059" s="339" t="s">
        <v>17979</v>
      </c>
      <c r="C5059" s="312" t="s">
        <v>9</v>
      </c>
      <c r="D5059" s="340">
        <v>109.57</v>
      </c>
      <c r="E5059" s="293">
        <f t="shared" si="27"/>
        <v>9</v>
      </c>
    </row>
    <row r="5060" spans="1:5" s="293" customFormat="1" x14ac:dyDescent="0.3">
      <c r="A5060" s="338" t="s">
        <v>17980</v>
      </c>
      <c r="B5060" s="339" t="s">
        <v>17981</v>
      </c>
      <c r="C5060" s="312" t="s">
        <v>9</v>
      </c>
      <c r="D5060" s="340">
        <v>122.27</v>
      </c>
      <c r="E5060" s="293">
        <f t="shared" si="27"/>
        <v>9</v>
      </c>
    </row>
    <row r="5061" spans="1:5" s="293" customFormat="1" x14ac:dyDescent="0.3">
      <c r="A5061" s="338" t="s">
        <v>17982</v>
      </c>
      <c r="B5061" s="339" t="s">
        <v>17983</v>
      </c>
      <c r="C5061" s="312" t="s">
        <v>9</v>
      </c>
      <c r="D5061" s="340">
        <v>166.48</v>
      </c>
      <c r="E5061" s="293">
        <f t="shared" si="27"/>
        <v>9</v>
      </c>
    </row>
    <row r="5062" spans="1:5" s="293" customFormat="1" x14ac:dyDescent="0.3">
      <c r="A5062" s="338" t="s">
        <v>17984</v>
      </c>
      <c r="B5062" s="339" t="s">
        <v>24588</v>
      </c>
      <c r="C5062" s="312" t="s">
        <v>9</v>
      </c>
      <c r="D5062" s="340">
        <v>238.71</v>
      </c>
      <c r="E5062" s="293">
        <f t="shared" si="27"/>
        <v>9</v>
      </c>
    </row>
    <row r="5063" spans="1:5" s="293" customFormat="1" x14ac:dyDescent="0.3">
      <c r="A5063" s="338" t="s">
        <v>17985</v>
      </c>
      <c r="B5063" s="339" t="s">
        <v>17986</v>
      </c>
      <c r="C5063" s="312" t="s">
        <v>9</v>
      </c>
      <c r="D5063" s="340">
        <v>109.81</v>
      </c>
      <c r="E5063" s="293">
        <f t="shared" si="27"/>
        <v>9</v>
      </c>
    </row>
    <row r="5064" spans="1:5" s="293" customFormat="1" x14ac:dyDescent="0.3">
      <c r="A5064" s="338" t="s">
        <v>17987</v>
      </c>
      <c r="B5064" s="339" t="s">
        <v>24589</v>
      </c>
      <c r="C5064" s="312" t="s">
        <v>9</v>
      </c>
      <c r="D5064" s="340">
        <v>100.76</v>
      </c>
      <c r="E5064" s="293">
        <f t="shared" si="27"/>
        <v>9</v>
      </c>
    </row>
    <row r="5065" spans="1:5" s="293" customFormat="1" x14ac:dyDescent="0.3">
      <c r="A5065" s="338" t="s">
        <v>17988</v>
      </c>
      <c r="B5065" s="339" t="s">
        <v>17989</v>
      </c>
      <c r="C5065" s="312" t="s">
        <v>9</v>
      </c>
      <c r="D5065" s="340">
        <v>370.2</v>
      </c>
      <c r="E5065" s="293">
        <f t="shared" si="27"/>
        <v>9</v>
      </c>
    </row>
    <row r="5066" spans="1:5" s="293" customFormat="1" x14ac:dyDescent="0.3">
      <c r="A5066" s="338" t="s">
        <v>17990</v>
      </c>
      <c r="B5066" s="339" t="s">
        <v>24590</v>
      </c>
      <c r="C5066" s="312" t="s">
        <v>9</v>
      </c>
      <c r="D5066" s="340">
        <v>89.38</v>
      </c>
      <c r="E5066" s="293">
        <f t="shared" si="27"/>
        <v>9</v>
      </c>
    </row>
    <row r="5067" spans="1:5" s="293" customFormat="1" x14ac:dyDescent="0.3">
      <c r="A5067" s="338" t="s">
        <v>17991</v>
      </c>
      <c r="B5067" s="339" t="s">
        <v>24591</v>
      </c>
      <c r="C5067" s="312"/>
      <c r="D5067" s="340"/>
      <c r="E5067" s="293">
        <f t="shared" si="27"/>
        <v>5</v>
      </c>
    </row>
    <row r="5068" spans="1:5" s="293" customFormat="1" x14ac:dyDescent="0.3">
      <c r="A5068" s="338" t="s">
        <v>17992</v>
      </c>
      <c r="B5068" s="339" t="s">
        <v>17993</v>
      </c>
      <c r="C5068" s="312" t="s">
        <v>16</v>
      </c>
      <c r="D5068" s="340">
        <v>59.07</v>
      </c>
      <c r="E5068" s="293">
        <f t="shared" si="27"/>
        <v>9</v>
      </c>
    </row>
    <row r="5069" spans="1:5" s="293" customFormat="1" x14ac:dyDescent="0.3">
      <c r="A5069" s="338" t="s">
        <v>17994</v>
      </c>
      <c r="B5069" s="339" t="s">
        <v>17995</v>
      </c>
      <c r="C5069" s="312" t="s">
        <v>16</v>
      </c>
      <c r="D5069" s="340">
        <v>69.16</v>
      </c>
      <c r="E5069" s="293">
        <f t="shared" si="27"/>
        <v>9</v>
      </c>
    </row>
    <row r="5070" spans="1:5" s="293" customFormat="1" ht="28.8" x14ac:dyDescent="0.3">
      <c r="A5070" s="338" t="s">
        <v>17996</v>
      </c>
      <c r="B5070" s="339" t="s">
        <v>17997</v>
      </c>
      <c r="C5070" s="312" t="s">
        <v>16</v>
      </c>
      <c r="D5070" s="340">
        <v>75.41</v>
      </c>
      <c r="E5070" s="293">
        <f t="shared" si="27"/>
        <v>9</v>
      </c>
    </row>
    <row r="5071" spans="1:5" s="293" customFormat="1" ht="28.8" x14ac:dyDescent="0.3">
      <c r="A5071" s="338" t="s">
        <v>17998</v>
      </c>
      <c r="B5071" s="339" t="s">
        <v>17999</v>
      </c>
      <c r="C5071" s="312" t="s">
        <v>16</v>
      </c>
      <c r="D5071" s="340">
        <v>201.09</v>
      </c>
      <c r="E5071" s="293">
        <f t="shared" si="27"/>
        <v>9</v>
      </c>
    </row>
    <row r="5072" spans="1:5" s="293" customFormat="1" ht="28.8" x14ac:dyDescent="0.3">
      <c r="A5072" s="338" t="s">
        <v>18000</v>
      </c>
      <c r="B5072" s="339" t="s">
        <v>18001</v>
      </c>
      <c r="C5072" s="312" t="s">
        <v>8</v>
      </c>
      <c r="D5072" s="340">
        <v>239.38</v>
      </c>
      <c r="E5072" s="293">
        <f t="shared" si="27"/>
        <v>9</v>
      </c>
    </row>
    <row r="5073" spans="1:5" s="293" customFormat="1" ht="28.8" x14ac:dyDescent="0.3">
      <c r="A5073" s="338" t="s">
        <v>18002</v>
      </c>
      <c r="B5073" s="339" t="s">
        <v>18003</v>
      </c>
      <c r="C5073" s="312" t="s">
        <v>8</v>
      </c>
      <c r="D5073" s="340">
        <v>248.96</v>
      </c>
      <c r="E5073" s="293">
        <f t="shared" si="27"/>
        <v>9</v>
      </c>
    </row>
    <row r="5074" spans="1:5" s="293" customFormat="1" ht="28.8" x14ac:dyDescent="0.3">
      <c r="A5074" s="338" t="s">
        <v>18004</v>
      </c>
      <c r="B5074" s="339" t="s">
        <v>18005</v>
      </c>
      <c r="C5074" s="312" t="s">
        <v>8</v>
      </c>
      <c r="D5074" s="340">
        <v>220.89</v>
      </c>
      <c r="E5074" s="293">
        <f t="shared" si="27"/>
        <v>9</v>
      </c>
    </row>
    <row r="5075" spans="1:5" s="293" customFormat="1" x14ac:dyDescent="0.3">
      <c r="A5075" s="338" t="s">
        <v>18006</v>
      </c>
      <c r="B5075" s="339" t="s">
        <v>18007</v>
      </c>
      <c r="C5075" s="312" t="s">
        <v>16</v>
      </c>
      <c r="D5075" s="340">
        <v>38.729999999999997</v>
      </c>
      <c r="E5075" s="293">
        <f t="shared" si="27"/>
        <v>9</v>
      </c>
    </row>
    <row r="5076" spans="1:5" s="293" customFormat="1" ht="28.8" x14ac:dyDescent="0.3">
      <c r="A5076" s="338" t="s">
        <v>18008</v>
      </c>
      <c r="B5076" s="339" t="s">
        <v>18009</v>
      </c>
      <c r="C5076" s="312" t="s">
        <v>8</v>
      </c>
      <c r="D5076" s="340">
        <v>330.25</v>
      </c>
      <c r="E5076" s="293">
        <f t="shared" ref="E5076:E5139" si="28">LEN(A5076)</f>
        <v>9</v>
      </c>
    </row>
    <row r="5077" spans="1:5" s="293" customFormat="1" ht="28.8" x14ac:dyDescent="0.3">
      <c r="A5077" s="338" t="s">
        <v>18010</v>
      </c>
      <c r="B5077" s="339" t="s">
        <v>18011</v>
      </c>
      <c r="C5077" s="312" t="s">
        <v>8</v>
      </c>
      <c r="D5077" s="340">
        <v>439</v>
      </c>
      <c r="E5077" s="293">
        <f t="shared" si="28"/>
        <v>9</v>
      </c>
    </row>
    <row r="5078" spans="1:5" s="293" customFormat="1" x14ac:dyDescent="0.3">
      <c r="A5078" s="338" t="s">
        <v>18012</v>
      </c>
      <c r="B5078" s="339" t="s">
        <v>18013</v>
      </c>
      <c r="C5078" s="312" t="s">
        <v>8</v>
      </c>
      <c r="D5078" s="340">
        <v>238.03</v>
      </c>
      <c r="E5078" s="293">
        <f t="shared" si="28"/>
        <v>9</v>
      </c>
    </row>
    <row r="5079" spans="1:5" s="293" customFormat="1" ht="28.8" x14ac:dyDescent="0.3">
      <c r="A5079" s="338" t="s">
        <v>18014</v>
      </c>
      <c r="B5079" s="339" t="s">
        <v>18015</v>
      </c>
      <c r="C5079" s="312" t="s">
        <v>8</v>
      </c>
      <c r="D5079" s="340">
        <v>1788.96</v>
      </c>
      <c r="E5079" s="293">
        <f t="shared" si="28"/>
        <v>9</v>
      </c>
    </row>
    <row r="5080" spans="1:5" s="293" customFormat="1" ht="28.8" x14ac:dyDescent="0.3">
      <c r="A5080" s="338" t="s">
        <v>18016</v>
      </c>
      <c r="B5080" s="339" t="s">
        <v>18017</v>
      </c>
      <c r="C5080" s="312" t="s">
        <v>8</v>
      </c>
      <c r="D5080" s="340">
        <v>1398.33</v>
      </c>
      <c r="E5080" s="293">
        <f t="shared" si="28"/>
        <v>9</v>
      </c>
    </row>
    <row r="5081" spans="1:5" s="293" customFormat="1" x14ac:dyDescent="0.3">
      <c r="A5081" s="338" t="s">
        <v>18018</v>
      </c>
      <c r="B5081" s="339" t="s">
        <v>18019</v>
      </c>
      <c r="C5081" s="312" t="s">
        <v>8</v>
      </c>
      <c r="D5081" s="340">
        <v>557.73</v>
      </c>
      <c r="E5081" s="293">
        <f t="shared" si="28"/>
        <v>9</v>
      </c>
    </row>
    <row r="5082" spans="1:5" s="293" customFormat="1" x14ac:dyDescent="0.3">
      <c r="A5082" s="338" t="s">
        <v>18020</v>
      </c>
      <c r="B5082" s="339" t="s">
        <v>18021</v>
      </c>
      <c r="C5082" s="312" t="s">
        <v>8</v>
      </c>
      <c r="D5082" s="340">
        <v>768.02</v>
      </c>
      <c r="E5082" s="293">
        <f t="shared" si="28"/>
        <v>9</v>
      </c>
    </row>
    <row r="5083" spans="1:5" s="293" customFormat="1" x14ac:dyDescent="0.3">
      <c r="A5083" s="338" t="s">
        <v>24592</v>
      </c>
      <c r="B5083" s="339" t="s">
        <v>24593</v>
      </c>
      <c r="C5083" s="312" t="s">
        <v>9</v>
      </c>
      <c r="D5083" s="340">
        <v>981.18</v>
      </c>
      <c r="E5083" s="293">
        <f t="shared" si="28"/>
        <v>9</v>
      </c>
    </row>
    <row r="5084" spans="1:5" s="293" customFormat="1" x14ac:dyDescent="0.3">
      <c r="A5084" s="338" t="s">
        <v>18022</v>
      </c>
      <c r="B5084" s="339" t="s">
        <v>18023</v>
      </c>
      <c r="C5084" s="312" t="s">
        <v>8</v>
      </c>
      <c r="D5084" s="340">
        <v>1455.5</v>
      </c>
      <c r="E5084" s="293">
        <f t="shared" si="28"/>
        <v>9</v>
      </c>
    </row>
    <row r="5085" spans="1:5" s="293" customFormat="1" x14ac:dyDescent="0.3">
      <c r="A5085" s="338" t="s">
        <v>18024</v>
      </c>
      <c r="B5085" s="339" t="s">
        <v>18025</v>
      </c>
      <c r="C5085" s="312" t="s">
        <v>8</v>
      </c>
      <c r="D5085" s="340">
        <v>188.7</v>
      </c>
      <c r="E5085" s="293">
        <f t="shared" si="28"/>
        <v>9</v>
      </c>
    </row>
    <row r="5086" spans="1:5" s="293" customFormat="1" x14ac:dyDescent="0.3">
      <c r="A5086" s="338" t="s">
        <v>18026</v>
      </c>
      <c r="B5086" s="339" t="s">
        <v>18027</v>
      </c>
      <c r="C5086" s="312" t="s">
        <v>16</v>
      </c>
      <c r="D5086" s="340">
        <v>218.49</v>
      </c>
      <c r="E5086" s="293">
        <f t="shared" si="28"/>
        <v>9</v>
      </c>
    </row>
    <row r="5087" spans="1:5" s="293" customFormat="1" x14ac:dyDescent="0.3">
      <c r="A5087" s="338" t="s">
        <v>18028</v>
      </c>
      <c r="B5087" s="339" t="s">
        <v>24594</v>
      </c>
      <c r="C5087" s="312"/>
      <c r="D5087" s="340"/>
      <c r="E5087" s="293">
        <f t="shared" si="28"/>
        <v>5</v>
      </c>
    </row>
    <row r="5088" spans="1:5" s="293" customFormat="1" ht="28.8" x14ac:dyDescent="0.3">
      <c r="A5088" s="338" t="s">
        <v>18029</v>
      </c>
      <c r="B5088" s="339" t="s">
        <v>18030</v>
      </c>
      <c r="C5088" s="312" t="s">
        <v>9</v>
      </c>
      <c r="D5088" s="340">
        <v>238.58</v>
      </c>
      <c r="E5088" s="293">
        <f t="shared" si="28"/>
        <v>9</v>
      </c>
    </row>
    <row r="5089" spans="1:5" s="293" customFormat="1" ht="28.8" x14ac:dyDescent="0.3">
      <c r="A5089" s="338" t="s">
        <v>18031</v>
      </c>
      <c r="B5089" s="339" t="s">
        <v>18032</v>
      </c>
      <c r="C5089" s="312" t="s">
        <v>9</v>
      </c>
      <c r="D5089" s="340">
        <v>707.11</v>
      </c>
      <c r="E5089" s="293">
        <f t="shared" si="28"/>
        <v>9</v>
      </c>
    </row>
    <row r="5090" spans="1:5" s="293" customFormat="1" ht="28.8" x14ac:dyDescent="0.3">
      <c r="A5090" s="338" t="s">
        <v>18033</v>
      </c>
      <c r="B5090" s="339" t="s">
        <v>18034</v>
      </c>
      <c r="C5090" s="312" t="s">
        <v>9</v>
      </c>
      <c r="D5090" s="340">
        <v>2168.16</v>
      </c>
      <c r="E5090" s="293">
        <f t="shared" si="28"/>
        <v>9</v>
      </c>
    </row>
    <row r="5091" spans="1:5" s="293" customFormat="1" ht="28.8" x14ac:dyDescent="0.3">
      <c r="A5091" s="338" t="s">
        <v>18035</v>
      </c>
      <c r="B5091" s="339" t="s">
        <v>18036</v>
      </c>
      <c r="C5091" s="312" t="s">
        <v>9</v>
      </c>
      <c r="D5091" s="340">
        <v>3490.83</v>
      </c>
      <c r="E5091" s="293">
        <f t="shared" si="28"/>
        <v>9</v>
      </c>
    </row>
    <row r="5092" spans="1:5" s="293" customFormat="1" ht="28.8" x14ac:dyDescent="0.3">
      <c r="A5092" s="338" t="s">
        <v>18037</v>
      </c>
      <c r="B5092" s="339" t="s">
        <v>18038</v>
      </c>
      <c r="C5092" s="312" t="s">
        <v>9</v>
      </c>
      <c r="D5092" s="340">
        <v>7050.6</v>
      </c>
      <c r="E5092" s="293">
        <f t="shared" si="28"/>
        <v>9</v>
      </c>
    </row>
    <row r="5093" spans="1:5" s="293" customFormat="1" ht="28.8" x14ac:dyDescent="0.3">
      <c r="A5093" s="338" t="s">
        <v>18039</v>
      </c>
      <c r="B5093" s="339" t="s">
        <v>18040</v>
      </c>
      <c r="C5093" s="312" t="s">
        <v>9</v>
      </c>
      <c r="D5093" s="340">
        <v>9862.5300000000007</v>
      </c>
      <c r="E5093" s="293">
        <f t="shared" si="28"/>
        <v>9</v>
      </c>
    </row>
    <row r="5094" spans="1:5" s="293" customFormat="1" x14ac:dyDescent="0.3">
      <c r="A5094" s="338" t="s">
        <v>18041</v>
      </c>
      <c r="B5094" s="339" t="s">
        <v>24595</v>
      </c>
      <c r="C5094" s="312"/>
      <c r="D5094" s="340"/>
      <c r="E5094" s="293">
        <f t="shared" si="28"/>
        <v>5</v>
      </c>
    </row>
    <row r="5095" spans="1:5" s="293" customFormat="1" x14ac:dyDescent="0.3">
      <c r="A5095" s="338" t="s">
        <v>18042</v>
      </c>
      <c r="B5095" s="339" t="s">
        <v>18043</v>
      </c>
      <c r="C5095" s="312" t="s">
        <v>8</v>
      </c>
      <c r="D5095" s="340">
        <v>16.12</v>
      </c>
      <c r="E5095" s="293">
        <f t="shared" si="28"/>
        <v>9</v>
      </c>
    </row>
    <row r="5096" spans="1:5" s="293" customFormat="1" ht="28.8" x14ac:dyDescent="0.3">
      <c r="A5096" s="338" t="s">
        <v>18044</v>
      </c>
      <c r="B5096" s="339" t="s">
        <v>18045</v>
      </c>
      <c r="C5096" s="312" t="s">
        <v>8</v>
      </c>
      <c r="D5096" s="340">
        <v>75.95</v>
      </c>
      <c r="E5096" s="293">
        <f t="shared" si="28"/>
        <v>9</v>
      </c>
    </row>
    <row r="5097" spans="1:5" s="293" customFormat="1" x14ac:dyDescent="0.3">
      <c r="A5097" s="338" t="s">
        <v>18046</v>
      </c>
      <c r="B5097" s="339" t="s">
        <v>18047</v>
      </c>
      <c r="C5097" s="312" t="s">
        <v>16</v>
      </c>
      <c r="D5097" s="340">
        <v>10.56</v>
      </c>
      <c r="E5097" s="293">
        <f t="shared" si="28"/>
        <v>9</v>
      </c>
    </row>
    <row r="5098" spans="1:5" s="293" customFormat="1" x14ac:dyDescent="0.3">
      <c r="A5098" s="338" t="s">
        <v>18048</v>
      </c>
      <c r="B5098" s="339" t="s">
        <v>18049</v>
      </c>
      <c r="C5098" s="312" t="s">
        <v>8</v>
      </c>
      <c r="D5098" s="340">
        <v>16.05</v>
      </c>
      <c r="E5098" s="293">
        <f t="shared" si="28"/>
        <v>9</v>
      </c>
    </row>
    <row r="5099" spans="1:5" s="293" customFormat="1" x14ac:dyDescent="0.3">
      <c r="A5099" s="338" t="s">
        <v>18050</v>
      </c>
      <c r="B5099" s="339" t="s">
        <v>18051</v>
      </c>
      <c r="C5099" s="312" t="s">
        <v>8</v>
      </c>
      <c r="D5099" s="340">
        <v>21.04</v>
      </c>
      <c r="E5099" s="293">
        <f t="shared" si="28"/>
        <v>9</v>
      </c>
    </row>
    <row r="5100" spans="1:5" s="293" customFormat="1" ht="28.8" x14ac:dyDescent="0.3">
      <c r="A5100" s="338" t="s">
        <v>18052</v>
      </c>
      <c r="B5100" s="339" t="s">
        <v>18053</v>
      </c>
      <c r="C5100" s="312" t="s">
        <v>9</v>
      </c>
      <c r="D5100" s="340">
        <v>584.44000000000005</v>
      </c>
      <c r="E5100" s="293">
        <f t="shared" si="28"/>
        <v>9</v>
      </c>
    </row>
    <row r="5101" spans="1:5" s="293" customFormat="1" ht="43.2" x14ac:dyDescent="0.3">
      <c r="A5101" s="338" t="s">
        <v>24596</v>
      </c>
      <c r="B5101" s="339" t="s">
        <v>24597</v>
      </c>
      <c r="C5101" s="312" t="s">
        <v>9</v>
      </c>
      <c r="D5101" s="340">
        <v>1457.12</v>
      </c>
      <c r="E5101" s="293">
        <f t="shared" si="28"/>
        <v>9</v>
      </c>
    </row>
    <row r="5102" spans="1:5" s="293" customFormat="1" x14ac:dyDescent="0.3">
      <c r="A5102" s="338" t="s">
        <v>18054</v>
      </c>
      <c r="B5102" s="339" t="s">
        <v>18055</v>
      </c>
      <c r="C5102" s="312" t="s">
        <v>8</v>
      </c>
      <c r="D5102" s="340">
        <v>867.49</v>
      </c>
      <c r="E5102" s="293">
        <f t="shared" si="28"/>
        <v>9</v>
      </c>
    </row>
    <row r="5103" spans="1:5" s="293" customFormat="1" x14ac:dyDescent="0.3">
      <c r="A5103" s="338" t="s">
        <v>18056</v>
      </c>
      <c r="B5103" s="339" t="s">
        <v>24598</v>
      </c>
      <c r="C5103" s="312"/>
      <c r="D5103" s="340"/>
      <c r="E5103" s="293">
        <f t="shared" si="28"/>
        <v>2</v>
      </c>
    </row>
    <row r="5104" spans="1:5" s="293" customFormat="1" x14ac:dyDescent="0.3">
      <c r="A5104" s="338" t="s">
        <v>18057</v>
      </c>
      <c r="B5104" s="339" t="s">
        <v>24599</v>
      </c>
      <c r="C5104" s="312"/>
      <c r="D5104" s="340"/>
      <c r="E5104" s="293">
        <f t="shared" si="28"/>
        <v>5</v>
      </c>
    </row>
    <row r="5105" spans="1:5" s="293" customFormat="1" x14ac:dyDescent="0.3">
      <c r="A5105" s="338" t="s">
        <v>18058</v>
      </c>
      <c r="B5105" s="339" t="s">
        <v>18059</v>
      </c>
      <c r="C5105" s="312" t="s">
        <v>8</v>
      </c>
      <c r="D5105" s="340">
        <v>53.01</v>
      </c>
      <c r="E5105" s="293">
        <f t="shared" si="28"/>
        <v>9</v>
      </c>
    </row>
    <row r="5106" spans="1:5" s="293" customFormat="1" x14ac:dyDescent="0.3">
      <c r="A5106" s="338" t="s">
        <v>18060</v>
      </c>
      <c r="B5106" s="339" t="s">
        <v>18061</v>
      </c>
      <c r="C5106" s="312" t="s">
        <v>23231</v>
      </c>
      <c r="D5106" s="340">
        <v>2151.36</v>
      </c>
      <c r="E5106" s="293">
        <f t="shared" si="28"/>
        <v>9</v>
      </c>
    </row>
    <row r="5107" spans="1:5" s="293" customFormat="1" x14ac:dyDescent="0.3">
      <c r="A5107" s="338" t="s">
        <v>18062</v>
      </c>
      <c r="B5107" s="339" t="s">
        <v>18063</v>
      </c>
      <c r="C5107" s="312" t="s">
        <v>23231</v>
      </c>
      <c r="D5107" s="340">
        <v>1943.01</v>
      </c>
      <c r="E5107" s="293">
        <f t="shared" si="28"/>
        <v>9</v>
      </c>
    </row>
    <row r="5108" spans="1:5" s="293" customFormat="1" ht="28.8" x14ac:dyDescent="0.3">
      <c r="A5108" s="338" t="s">
        <v>18064</v>
      </c>
      <c r="B5108" s="339" t="s">
        <v>18065</v>
      </c>
      <c r="C5108" s="312" t="s">
        <v>8</v>
      </c>
      <c r="D5108" s="340">
        <v>170.01</v>
      </c>
      <c r="E5108" s="293">
        <f t="shared" si="28"/>
        <v>9</v>
      </c>
    </row>
    <row r="5109" spans="1:5" s="293" customFormat="1" x14ac:dyDescent="0.3">
      <c r="A5109" s="338" t="s">
        <v>18066</v>
      </c>
      <c r="B5109" s="339" t="s">
        <v>24600</v>
      </c>
      <c r="C5109" s="312"/>
      <c r="D5109" s="340"/>
      <c r="E5109" s="293">
        <f t="shared" si="28"/>
        <v>5</v>
      </c>
    </row>
    <row r="5110" spans="1:5" s="293" customFormat="1" x14ac:dyDescent="0.3">
      <c r="A5110" s="338" t="s">
        <v>18067</v>
      </c>
      <c r="B5110" s="339" t="s">
        <v>24601</v>
      </c>
      <c r="C5110" s="312" t="s">
        <v>9</v>
      </c>
      <c r="D5110" s="340">
        <v>4068.98</v>
      </c>
      <c r="E5110" s="293">
        <f t="shared" si="28"/>
        <v>9</v>
      </c>
    </row>
    <row r="5111" spans="1:5" s="293" customFormat="1" x14ac:dyDescent="0.3">
      <c r="A5111" s="338" t="s">
        <v>18068</v>
      </c>
      <c r="B5111" s="339" t="s">
        <v>24602</v>
      </c>
      <c r="C5111" s="312"/>
      <c r="D5111" s="340"/>
      <c r="E5111" s="293">
        <f t="shared" si="28"/>
        <v>5</v>
      </c>
    </row>
    <row r="5112" spans="1:5" s="293" customFormat="1" x14ac:dyDescent="0.3">
      <c r="A5112" s="338" t="s">
        <v>18069</v>
      </c>
      <c r="B5112" s="339" t="s">
        <v>18070</v>
      </c>
      <c r="C5112" s="312" t="s">
        <v>16</v>
      </c>
      <c r="D5112" s="340">
        <v>204.07</v>
      </c>
      <c r="E5112" s="293">
        <f t="shared" si="28"/>
        <v>9</v>
      </c>
    </row>
    <row r="5113" spans="1:5" s="293" customFormat="1" x14ac:dyDescent="0.3">
      <c r="A5113" s="338" t="s">
        <v>18071</v>
      </c>
      <c r="B5113" s="339" t="s">
        <v>18072</v>
      </c>
      <c r="C5113" s="312" t="s">
        <v>9</v>
      </c>
      <c r="D5113" s="340">
        <v>551.07000000000005</v>
      </c>
      <c r="E5113" s="293">
        <f t="shared" si="28"/>
        <v>9</v>
      </c>
    </row>
    <row r="5114" spans="1:5" s="293" customFormat="1" x14ac:dyDescent="0.3">
      <c r="A5114" s="338" t="s">
        <v>18073</v>
      </c>
      <c r="B5114" s="339" t="s">
        <v>18074</v>
      </c>
      <c r="C5114" s="312" t="s">
        <v>8</v>
      </c>
      <c r="D5114" s="340">
        <v>240.53</v>
      </c>
      <c r="E5114" s="293">
        <f t="shared" si="28"/>
        <v>9</v>
      </c>
    </row>
    <row r="5115" spans="1:5" s="293" customFormat="1" x14ac:dyDescent="0.3">
      <c r="A5115" s="338" t="s">
        <v>18075</v>
      </c>
      <c r="B5115" s="339" t="s">
        <v>18076</v>
      </c>
      <c r="C5115" s="312" t="s">
        <v>9</v>
      </c>
      <c r="D5115" s="340">
        <v>604.08000000000004</v>
      </c>
      <c r="E5115" s="293">
        <f t="shared" si="28"/>
        <v>9</v>
      </c>
    </row>
    <row r="5116" spans="1:5" s="293" customFormat="1" x14ac:dyDescent="0.3">
      <c r="A5116" s="338" t="s">
        <v>18077</v>
      </c>
      <c r="B5116" s="339" t="s">
        <v>18078</v>
      </c>
      <c r="C5116" s="312" t="s">
        <v>9</v>
      </c>
      <c r="D5116" s="340">
        <v>817.29</v>
      </c>
      <c r="E5116" s="293">
        <f t="shared" si="28"/>
        <v>9</v>
      </c>
    </row>
    <row r="5117" spans="1:5" s="293" customFormat="1" x14ac:dyDescent="0.3">
      <c r="A5117" s="338" t="s">
        <v>18079</v>
      </c>
      <c r="B5117" s="339" t="s">
        <v>24603</v>
      </c>
      <c r="C5117" s="312"/>
      <c r="D5117" s="340"/>
      <c r="E5117" s="293">
        <f t="shared" si="28"/>
        <v>5</v>
      </c>
    </row>
    <row r="5118" spans="1:5" s="293" customFormat="1" x14ac:dyDescent="0.3">
      <c r="A5118" s="338" t="s">
        <v>18080</v>
      </c>
      <c r="B5118" s="339" t="s">
        <v>18081</v>
      </c>
      <c r="C5118" s="312" t="s">
        <v>23231</v>
      </c>
      <c r="D5118" s="340">
        <v>5919.86</v>
      </c>
      <c r="E5118" s="293">
        <f t="shared" si="28"/>
        <v>9</v>
      </c>
    </row>
    <row r="5119" spans="1:5" s="293" customFormat="1" x14ac:dyDescent="0.3">
      <c r="A5119" s="338" t="s">
        <v>18082</v>
      </c>
      <c r="B5119" s="339" t="s">
        <v>18083</v>
      </c>
      <c r="C5119" s="312" t="s">
        <v>23231</v>
      </c>
      <c r="D5119" s="340">
        <v>2665.12</v>
      </c>
      <c r="E5119" s="293">
        <f t="shared" si="28"/>
        <v>9</v>
      </c>
    </row>
    <row r="5120" spans="1:5" s="293" customFormat="1" x14ac:dyDescent="0.3">
      <c r="A5120" s="338" t="s">
        <v>18084</v>
      </c>
      <c r="B5120" s="339" t="s">
        <v>18085</v>
      </c>
      <c r="C5120" s="312" t="s">
        <v>23231</v>
      </c>
      <c r="D5120" s="340">
        <v>1721.43</v>
      </c>
      <c r="E5120" s="293">
        <f t="shared" si="28"/>
        <v>9</v>
      </c>
    </row>
    <row r="5121" spans="1:5" s="293" customFormat="1" x14ac:dyDescent="0.3">
      <c r="A5121" s="338" t="s">
        <v>18086</v>
      </c>
      <c r="B5121" s="339" t="s">
        <v>18087</v>
      </c>
      <c r="C5121" s="312" t="s">
        <v>23231</v>
      </c>
      <c r="D5121" s="340">
        <v>2726.96</v>
      </c>
      <c r="E5121" s="293">
        <f t="shared" si="28"/>
        <v>9</v>
      </c>
    </row>
    <row r="5122" spans="1:5" s="293" customFormat="1" x14ac:dyDescent="0.3">
      <c r="A5122" s="338" t="s">
        <v>18088</v>
      </c>
      <c r="B5122" s="339" t="s">
        <v>24604</v>
      </c>
      <c r="C5122" s="312"/>
      <c r="D5122" s="340"/>
      <c r="E5122" s="293">
        <f t="shared" si="28"/>
        <v>5</v>
      </c>
    </row>
    <row r="5123" spans="1:5" s="293" customFormat="1" x14ac:dyDescent="0.3">
      <c r="A5123" s="338" t="s">
        <v>18089</v>
      </c>
      <c r="B5123" s="339" t="s">
        <v>18090</v>
      </c>
      <c r="C5123" s="312" t="s">
        <v>23231</v>
      </c>
      <c r="D5123" s="340">
        <v>6253.54</v>
      </c>
      <c r="E5123" s="293">
        <f t="shared" si="28"/>
        <v>9</v>
      </c>
    </row>
    <row r="5124" spans="1:5" s="293" customFormat="1" x14ac:dyDescent="0.3">
      <c r="A5124" s="338" t="s">
        <v>18091</v>
      </c>
      <c r="B5124" s="339" t="s">
        <v>18092</v>
      </c>
      <c r="C5124" s="312" t="s">
        <v>23231</v>
      </c>
      <c r="D5124" s="340">
        <v>9594.0499999999993</v>
      </c>
      <c r="E5124" s="293">
        <f t="shared" si="28"/>
        <v>9</v>
      </c>
    </row>
    <row r="5125" spans="1:5" s="293" customFormat="1" x14ac:dyDescent="0.3">
      <c r="A5125" s="338" t="s">
        <v>18093</v>
      </c>
      <c r="B5125" s="339" t="s">
        <v>18094</v>
      </c>
      <c r="C5125" s="312" t="s">
        <v>9</v>
      </c>
      <c r="D5125" s="340">
        <v>3130.4</v>
      </c>
      <c r="E5125" s="293">
        <f t="shared" si="28"/>
        <v>9</v>
      </c>
    </row>
    <row r="5126" spans="1:5" s="293" customFormat="1" x14ac:dyDescent="0.3">
      <c r="A5126" s="338" t="s">
        <v>18095</v>
      </c>
      <c r="B5126" s="339" t="s">
        <v>18096</v>
      </c>
      <c r="C5126" s="312" t="s">
        <v>9</v>
      </c>
      <c r="D5126" s="340">
        <v>2016.94</v>
      </c>
      <c r="E5126" s="293">
        <f t="shared" si="28"/>
        <v>9</v>
      </c>
    </row>
    <row r="5127" spans="1:5" s="293" customFormat="1" x14ac:dyDescent="0.3">
      <c r="A5127" s="338" t="s">
        <v>18097</v>
      </c>
      <c r="B5127" s="339" t="s">
        <v>24605</v>
      </c>
      <c r="C5127" s="312"/>
      <c r="D5127" s="340"/>
      <c r="E5127" s="293">
        <f t="shared" si="28"/>
        <v>5</v>
      </c>
    </row>
    <row r="5128" spans="1:5" s="293" customFormat="1" x14ac:dyDescent="0.3">
      <c r="A5128" s="338" t="s">
        <v>18098</v>
      </c>
      <c r="B5128" s="339" t="s">
        <v>24606</v>
      </c>
      <c r="C5128" s="312" t="s">
        <v>8</v>
      </c>
      <c r="D5128" s="340">
        <v>12.67</v>
      </c>
      <c r="E5128" s="293">
        <f t="shared" si="28"/>
        <v>9</v>
      </c>
    </row>
    <row r="5129" spans="1:5" s="293" customFormat="1" ht="28.8" x14ac:dyDescent="0.3">
      <c r="A5129" s="338" t="s">
        <v>18099</v>
      </c>
      <c r="B5129" s="339" t="s">
        <v>18100</v>
      </c>
      <c r="C5129" s="312" t="s">
        <v>9</v>
      </c>
      <c r="D5129" s="340">
        <v>1218.96</v>
      </c>
      <c r="E5129" s="293">
        <f t="shared" si="28"/>
        <v>9</v>
      </c>
    </row>
    <row r="5130" spans="1:5" s="293" customFormat="1" x14ac:dyDescent="0.3">
      <c r="A5130" s="338" t="s">
        <v>18101</v>
      </c>
      <c r="B5130" s="339" t="s">
        <v>24607</v>
      </c>
      <c r="C5130" s="312"/>
      <c r="D5130" s="340"/>
      <c r="E5130" s="293">
        <f t="shared" si="28"/>
        <v>2</v>
      </c>
    </row>
    <row r="5131" spans="1:5" s="293" customFormat="1" x14ac:dyDescent="0.3">
      <c r="A5131" s="338" t="s">
        <v>18102</v>
      </c>
      <c r="B5131" s="339" t="s">
        <v>24608</v>
      </c>
      <c r="C5131" s="312"/>
      <c r="D5131" s="340"/>
      <c r="E5131" s="293">
        <f t="shared" si="28"/>
        <v>5</v>
      </c>
    </row>
    <row r="5132" spans="1:5" s="293" customFormat="1" x14ac:dyDescent="0.3">
      <c r="A5132" s="338" t="s">
        <v>18103</v>
      </c>
      <c r="B5132" s="339" t="s">
        <v>18104</v>
      </c>
      <c r="C5132" s="312" t="s">
        <v>23231</v>
      </c>
      <c r="D5132" s="340">
        <v>134250.18</v>
      </c>
      <c r="E5132" s="293">
        <f t="shared" si="28"/>
        <v>9</v>
      </c>
    </row>
    <row r="5133" spans="1:5" s="293" customFormat="1" x14ac:dyDescent="0.3">
      <c r="A5133" s="338" t="s">
        <v>18105</v>
      </c>
      <c r="B5133" s="339" t="s">
        <v>18106</v>
      </c>
      <c r="C5133" s="312" t="s">
        <v>23231</v>
      </c>
      <c r="D5133" s="340">
        <v>107283.12</v>
      </c>
      <c r="E5133" s="293">
        <f t="shared" si="28"/>
        <v>9</v>
      </c>
    </row>
    <row r="5134" spans="1:5" s="293" customFormat="1" x14ac:dyDescent="0.3">
      <c r="A5134" s="338" t="s">
        <v>18107</v>
      </c>
      <c r="B5134" s="339" t="s">
        <v>18108</v>
      </c>
      <c r="C5134" s="312" t="s">
        <v>23231</v>
      </c>
      <c r="D5134" s="340">
        <v>111608.69</v>
      </c>
      <c r="E5134" s="293">
        <f t="shared" si="28"/>
        <v>9</v>
      </c>
    </row>
    <row r="5135" spans="1:5" s="293" customFormat="1" x14ac:dyDescent="0.3">
      <c r="A5135" s="338" t="s">
        <v>18109</v>
      </c>
      <c r="B5135" s="339" t="s">
        <v>24609</v>
      </c>
      <c r="C5135" s="312"/>
      <c r="D5135" s="340"/>
      <c r="E5135" s="293">
        <f t="shared" si="28"/>
        <v>5</v>
      </c>
    </row>
    <row r="5136" spans="1:5" s="293" customFormat="1" x14ac:dyDescent="0.3">
      <c r="A5136" s="338" t="s">
        <v>18110</v>
      </c>
      <c r="B5136" s="339" t="s">
        <v>18111</v>
      </c>
      <c r="C5136" s="312" t="s">
        <v>9</v>
      </c>
      <c r="D5136" s="340">
        <v>278.67</v>
      </c>
      <c r="E5136" s="293">
        <f t="shared" si="28"/>
        <v>9</v>
      </c>
    </row>
    <row r="5137" spans="1:5" s="293" customFormat="1" x14ac:dyDescent="0.3">
      <c r="A5137" s="338" t="s">
        <v>18112</v>
      </c>
      <c r="B5137" s="339" t="s">
        <v>18113</v>
      </c>
      <c r="C5137" s="312" t="s">
        <v>9</v>
      </c>
      <c r="D5137" s="340">
        <v>365.28</v>
      </c>
      <c r="E5137" s="293">
        <f t="shared" si="28"/>
        <v>9</v>
      </c>
    </row>
    <row r="5138" spans="1:5" s="293" customFormat="1" ht="28.8" x14ac:dyDescent="0.3">
      <c r="A5138" s="338" t="s">
        <v>18114</v>
      </c>
      <c r="B5138" s="339" t="s">
        <v>18115</v>
      </c>
      <c r="C5138" s="312" t="s">
        <v>9</v>
      </c>
      <c r="D5138" s="340">
        <v>1177.4000000000001</v>
      </c>
      <c r="E5138" s="293">
        <f t="shared" si="28"/>
        <v>9</v>
      </c>
    </row>
    <row r="5139" spans="1:5" s="293" customFormat="1" ht="28.8" x14ac:dyDescent="0.3">
      <c r="A5139" s="338" t="s">
        <v>18116</v>
      </c>
      <c r="B5139" s="339" t="s">
        <v>18117</v>
      </c>
      <c r="C5139" s="312" t="s">
        <v>9</v>
      </c>
      <c r="D5139" s="340">
        <v>2900.13</v>
      </c>
      <c r="E5139" s="293">
        <f t="shared" si="28"/>
        <v>9</v>
      </c>
    </row>
    <row r="5140" spans="1:5" s="293" customFormat="1" ht="28.8" x14ac:dyDescent="0.3">
      <c r="A5140" s="338" t="s">
        <v>18118</v>
      </c>
      <c r="B5140" s="339" t="s">
        <v>18119</v>
      </c>
      <c r="C5140" s="312" t="s">
        <v>9</v>
      </c>
      <c r="D5140" s="340">
        <v>1809.3</v>
      </c>
      <c r="E5140" s="293">
        <f t="shared" ref="E5140:E5203" si="29">LEN(A5140)</f>
        <v>9</v>
      </c>
    </row>
    <row r="5141" spans="1:5" s="293" customFormat="1" ht="28.8" x14ac:dyDescent="0.3">
      <c r="A5141" s="338" t="s">
        <v>18120</v>
      </c>
      <c r="B5141" s="339" t="s">
        <v>18121</v>
      </c>
      <c r="C5141" s="312" t="s">
        <v>9</v>
      </c>
      <c r="D5141" s="340">
        <v>733.76</v>
      </c>
      <c r="E5141" s="293">
        <f t="shared" si="29"/>
        <v>9</v>
      </c>
    </row>
    <row r="5142" spans="1:5" s="293" customFormat="1" ht="28.8" x14ac:dyDescent="0.3">
      <c r="A5142" s="338" t="s">
        <v>18122</v>
      </c>
      <c r="B5142" s="339" t="s">
        <v>18123</v>
      </c>
      <c r="C5142" s="312" t="s">
        <v>9</v>
      </c>
      <c r="D5142" s="340">
        <v>2002.47</v>
      </c>
      <c r="E5142" s="293">
        <f t="shared" si="29"/>
        <v>9</v>
      </c>
    </row>
    <row r="5143" spans="1:5" s="293" customFormat="1" ht="28.8" x14ac:dyDescent="0.3">
      <c r="A5143" s="338" t="s">
        <v>18124</v>
      </c>
      <c r="B5143" s="339" t="s">
        <v>18125</v>
      </c>
      <c r="C5143" s="312" t="s">
        <v>9</v>
      </c>
      <c r="D5143" s="340">
        <v>1355.12</v>
      </c>
      <c r="E5143" s="293">
        <f t="shared" si="29"/>
        <v>9</v>
      </c>
    </row>
    <row r="5144" spans="1:5" s="293" customFormat="1" ht="28.8" x14ac:dyDescent="0.3">
      <c r="A5144" s="338" t="s">
        <v>18126</v>
      </c>
      <c r="B5144" s="339" t="s">
        <v>18127</v>
      </c>
      <c r="C5144" s="312" t="s">
        <v>9</v>
      </c>
      <c r="D5144" s="340">
        <v>230.42</v>
      </c>
      <c r="E5144" s="293">
        <f t="shared" si="29"/>
        <v>9</v>
      </c>
    </row>
    <row r="5145" spans="1:5" s="293" customFormat="1" x14ac:dyDescent="0.3">
      <c r="A5145" s="338" t="s">
        <v>18128</v>
      </c>
      <c r="B5145" s="339" t="s">
        <v>18129</v>
      </c>
      <c r="C5145" s="312" t="s">
        <v>9</v>
      </c>
      <c r="D5145" s="340">
        <v>371.32</v>
      </c>
      <c r="E5145" s="293">
        <f t="shared" si="29"/>
        <v>9</v>
      </c>
    </row>
    <row r="5146" spans="1:5" s="293" customFormat="1" x14ac:dyDescent="0.3">
      <c r="A5146" s="338" t="s">
        <v>18130</v>
      </c>
      <c r="B5146" s="339" t="s">
        <v>18131</v>
      </c>
      <c r="C5146" s="312" t="s">
        <v>9</v>
      </c>
      <c r="D5146" s="340">
        <v>862.35</v>
      </c>
      <c r="E5146" s="293">
        <f t="shared" si="29"/>
        <v>9</v>
      </c>
    </row>
    <row r="5147" spans="1:5" s="293" customFormat="1" x14ac:dyDescent="0.3">
      <c r="A5147" s="338" t="s">
        <v>18132</v>
      </c>
      <c r="B5147" s="339" t="s">
        <v>24610</v>
      </c>
      <c r="C5147" s="312"/>
      <c r="D5147" s="340"/>
      <c r="E5147" s="293">
        <f t="shared" si="29"/>
        <v>5</v>
      </c>
    </row>
    <row r="5148" spans="1:5" s="293" customFormat="1" x14ac:dyDescent="0.3">
      <c r="A5148" s="338" t="s">
        <v>18133</v>
      </c>
      <c r="B5148" s="339" t="s">
        <v>13062</v>
      </c>
      <c r="C5148" s="312" t="s">
        <v>9</v>
      </c>
      <c r="D5148" s="340">
        <v>48.47</v>
      </c>
      <c r="E5148" s="293">
        <f t="shared" si="29"/>
        <v>9</v>
      </c>
    </row>
    <row r="5149" spans="1:5" s="293" customFormat="1" x14ac:dyDescent="0.3">
      <c r="A5149" s="338" t="s">
        <v>18134</v>
      </c>
      <c r="B5149" s="339" t="s">
        <v>13060</v>
      </c>
      <c r="C5149" s="312" t="s">
        <v>9</v>
      </c>
      <c r="D5149" s="340">
        <v>56.94</v>
      </c>
      <c r="E5149" s="293">
        <f t="shared" si="29"/>
        <v>9</v>
      </c>
    </row>
    <row r="5150" spans="1:5" s="293" customFormat="1" x14ac:dyDescent="0.3">
      <c r="A5150" s="338" t="s">
        <v>18135</v>
      </c>
      <c r="B5150" s="339" t="s">
        <v>13058</v>
      </c>
      <c r="C5150" s="312" t="s">
        <v>9</v>
      </c>
      <c r="D5150" s="340">
        <v>75.55</v>
      </c>
      <c r="E5150" s="293">
        <f t="shared" si="29"/>
        <v>9</v>
      </c>
    </row>
    <row r="5151" spans="1:5" s="293" customFormat="1" x14ac:dyDescent="0.3">
      <c r="A5151" s="338" t="s">
        <v>18136</v>
      </c>
      <c r="B5151" s="339" t="s">
        <v>13056</v>
      </c>
      <c r="C5151" s="312" t="s">
        <v>9</v>
      </c>
      <c r="D5151" s="340">
        <v>115.85</v>
      </c>
      <c r="E5151" s="293">
        <f t="shared" si="29"/>
        <v>9</v>
      </c>
    </row>
    <row r="5152" spans="1:5" s="293" customFormat="1" x14ac:dyDescent="0.3">
      <c r="A5152" s="338" t="s">
        <v>18137</v>
      </c>
      <c r="B5152" s="339" t="s">
        <v>24611</v>
      </c>
      <c r="C5152" s="312"/>
      <c r="D5152" s="340"/>
      <c r="E5152" s="293">
        <f t="shared" si="29"/>
        <v>5</v>
      </c>
    </row>
    <row r="5153" spans="1:5" s="293" customFormat="1" x14ac:dyDescent="0.3">
      <c r="A5153" s="338" t="s">
        <v>18138</v>
      </c>
      <c r="B5153" s="339" t="s">
        <v>18139</v>
      </c>
      <c r="C5153" s="312" t="s">
        <v>9</v>
      </c>
      <c r="D5153" s="340">
        <v>53</v>
      </c>
      <c r="E5153" s="293">
        <f t="shared" si="29"/>
        <v>9</v>
      </c>
    </row>
    <row r="5154" spans="1:5" s="293" customFormat="1" x14ac:dyDescent="0.3">
      <c r="A5154" s="338" t="s">
        <v>18140</v>
      </c>
      <c r="B5154" s="339" t="s">
        <v>18141</v>
      </c>
      <c r="C5154" s="312" t="s">
        <v>9</v>
      </c>
      <c r="D5154" s="340">
        <v>102.89</v>
      </c>
      <c r="E5154" s="293">
        <f t="shared" si="29"/>
        <v>9</v>
      </c>
    </row>
    <row r="5155" spans="1:5" s="293" customFormat="1" x14ac:dyDescent="0.3">
      <c r="A5155" s="338" t="s">
        <v>18142</v>
      </c>
      <c r="B5155" s="339" t="s">
        <v>18143</v>
      </c>
      <c r="C5155" s="312" t="s">
        <v>9</v>
      </c>
      <c r="D5155" s="340">
        <v>106.39</v>
      </c>
      <c r="E5155" s="293">
        <f t="shared" si="29"/>
        <v>9</v>
      </c>
    </row>
    <row r="5156" spans="1:5" s="293" customFormat="1" x14ac:dyDescent="0.3">
      <c r="A5156" s="338" t="s">
        <v>18144</v>
      </c>
      <c r="B5156" s="339" t="s">
        <v>18145</v>
      </c>
      <c r="C5156" s="312" t="s">
        <v>9</v>
      </c>
      <c r="D5156" s="340">
        <v>131.85</v>
      </c>
      <c r="E5156" s="293">
        <f t="shared" si="29"/>
        <v>9</v>
      </c>
    </row>
    <row r="5157" spans="1:5" s="293" customFormat="1" x14ac:dyDescent="0.3">
      <c r="A5157" s="338" t="s">
        <v>18146</v>
      </c>
      <c r="B5157" s="339" t="s">
        <v>18147</v>
      </c>
      <c r="C5157" s="312" t="s">
        <v>9</v>
      </c>
      <c r="D5157" s="340">
        <v>177.4</v>
      </c>
      <c r="E5157" s="293">
        <f t="shared" si="29"/>
        <v>9</v>
      </c>
    </row>
    <row r="5158" spans="1:5" s="293" customFormat="1" x14ac:dyDescent="0.3">
      <c r="A5158" s="338" t="s">
        <v>18148</v>
      </c>
      <c r="B5158" s="339" t="s">
        <v>24612</v>
      </c>
      <c r="C5158" s="312"/>
      <c r="D5158" s="340"/>
      <c r="E5158" s="293">
        <f t="shared" si="29"/>
        <v>5</v>
      </c>
    </row>
    <row r="5159" spans="1:5" s="293" customFormat="1" x14ac:dyDescent="0.3">
      <c r="A5159" s="338" t="s">
        <v>18149</v>
      </c>
      <c r="B5159" s="339" t="s">
        <v>18150</v>
      </c>
      <c r="C5159" s="312" t="s">
        <v>23231</v>
      </c>
      <c r="D5159" s="340">
        <v>519.17999999999995</v>
      </c>
      <c r="E5159" s="293">
        <f t="shared" si="29"/>
        <v>9</v>
      </c>
    </row>
    <row r="5160" spans="1:5" s="293" customFormat="1" x14ac:dyDescent="0.3">
      <c r="A5160" s="338" t="s">
        <v>18151</v>
      </c>
      <c r="B5160" s="339" t="s">
        <v>18152</v>
      </c>
      <c r="C5160" s="312" t="s">
        <v>23231</v>
      </c>
      <c r="D5160" s="340">
        <v>471.69</v>
      </c>
      <c r="E5160" s="293">
        <f t="shared" si="29"/>
        <v>9</v>
      </c>
    </row>
    <row r="5161" spans="1:5" s="293" customFormat="1" x14ac:dyDescent="0.3">
      <c r="A5161" s="338" t="s">
        <v>18153</v>
      </c>
      <c r="B5161" s="339" t="s">
        <v>24613</v>
      </c>
      <c r="C5161" s="312"/>
      <c r="D5161" s="340"/>
      <c r="E5161" s="293">
        <f t="shared" si="29"/>
        <v>5</v>
      </c>
    </row>
    <row r="5162" spans="1:5" s="293" customFormat="1" ht="28.8" x14ac:dyDescent="0.3">
      <c r="A5162" s="338" t="s">
        <v>18154</v>
      </c>
      <c r="B5162" s="339" t="s">
        <v>18155</v>
      </c>
      <c r="C5162" s="312" t="s">
        <v>9</v>
      </c>
      <c r="D5162" s="340">
        <v>202.13</v>
      </c>
      <c r="E5162" s="293">
        <f t="shared" si="29"/>
        <v>9</v>
      </c>
    </row>
    <row r="5163" spans="1:5" s="293" customFormat="1" ht="28.8" x14ac:dyDescent="0.3">
      <c r="A5163" s="338" t="s">
        <v>18156</v>
      </c>
      <c r="B5163" s="339" t="s">
        <v>18157</v>
      </c>
      <c r="C5163" s="312" t="s">
        <v>9</v>
      </c>
      <c r="D5163" s="340">
        <v>197.67</v>
      </c>
      <c r="E5163" s="293">
        <f t="shared" si="29"/>
        <v>9</v>
      </c>
    </row>
    <row r="5164" spans="1:5" s="293" customFormat="1" ht="28.8" x14ac:dyDescent="0.3">
      <c r="A5164" s="338" t="s">
        <v>18158</v>
      </c>
      <c r="B5164" s="339" t="s">
        <v>18159</v>
      </c>
      <c r="C5164" s="312" t="s">
        <v>9</v>
      </c>
      <c r="D5164" s="340">
        <v>203.64</v>
      </c>
      <c r="E5164" s="293">
        <f t="shared" si="29"/>
        <v>9</v>
      </c>
    </row>
    <row r="5165" spans="1:5" s="293" customFormat="1" ht="28.8" x14ac:dyDescent="0.3">
      <c r="A5165" s="338" t="s">
        <v>18160</v>
      </c>
      <c r="B5165" s="339" t="s">
        <v>18161</v>
      </c>
      <c r="C5165" s="312" t="s">
        <v>9</v>
      </c>
      <c r="D5165" s="340">
        <v>224.92</v>
      </c>
      <c r="E5165" s="293">
        <f t="shared" si="29"/>
        <v>9</v>
      </c>
    </row>
    <row r="5166" spans="1:5" s="293" customFormat="1" x14ac:dyDescent="0.3">
      <c r="A5166" s="338" t="s">
        <v>18162</v>
      </c>
      <c r="B5166" s="339" t="s">
        <v>24614</v>
      </c>
      <c r="C5166" s="312"/>
      <c r="D5166" s="340"/>
      <c r="E5166" s="293">
        <f t="shared" si="29"/>
        <v>5</v>
      </c>
    </row>
    <row r="5167" spans="1:5" s="293" customFormat="1" ht="28.8" x14ac:dyDescent="0.3">
      <c r="A5167" s="338" t="s">
        <v>18163</v>
      </c>
      <c r="B5167" s="339" t="s">
        <v>18164</v>
      </c>
      <c r="C5167" s="312" t="s">
        <v>9</v>
      </c>
      <c r="D5167" s="340">
        <v>201240.53</v>
      </c>
      <c r="E5167" s="293">
        <f t="shared" si="29"/>
        <v>9</v>
      </c>
    </row>
    <row r="5168" spans="1:5" s="293" customFormat="1" ht="28.8" x14ac:dyDescent="0.3">
      <c r="A5168" s="338" t="s">
        <v>18165</v>
      </c>
      <c r="B5168" s="339" t="s">
        <v>18166</v>
      </c>
      <c r="C5168" s="312" t="s">
        <v>9</v>
      </c>
      <c r="D5168" s="340">
        <v>256252.46</v>
      </c>
      <c r="E5168" s="293">
        <f t="shared" si="29"/>
        <v>9</v>
      </c>
    </row>
    <row r="5169" spans="1:5" s="293" customFormat="1" x14ac:dyDescent="0.3">
      <c r="A5169" s="338" t="s">
        <v>18167</v>
      </c>
      <c r="B5169" s="339" t="s">
        <v>18168</v>
      </c>
      <c r="C5169" s="312" t="s">
        <v>9</v>
      </c>
      <c r="D5169" s="340">
        <v>87613.71</v>
      </c>
      <c r="E5169" s="293">
        <f t="shared" si="29"/>
        <v>9</v>
      </c>
    </row>
    <row r="5170" spans="1:5" s="293" customFormat="1" ht="28.8" x14ac:dyDescent="0.3">
      <c r="A5170" s="338" t="s">
        <v>18169</v>
      </c>
      <c r="B5170" s="339" t="s">
        <v>18170</v>
      </c>
      <c r="C5170" s="312" t="s">
        <v>9</v>
      </c>
      <c r="D5170" s="340">
        <v>123810.11</v>
      </c>
      <c r="E5170" s="293">
        <f t="shared" si="29"/>
        <v>9</v>
      </c>
    </row>
    <row r="5171" spans="1:5" s="293" customFormat="1" x14ac:dyDescent="0.3">
      <c r="A5171" s="338" t="s">
        <v>18171</v>
      </c>
      <c r="B5171" s="339" t="s">
        <v>18172</v>
      </c>
      <c r="C5171" s="312" t="s">
        <v>9</v>
      </c>
      <c r="D5171" s="340">
        <v>82968.210000000006</v>
      </c>
      <c r="E5171" s="293">
        <f t="shared" si="29"/>
        <v>9</v>
      </c>
    </row>
    <row r="5172" spans="1:5" s="293" customFormat="1" ht="28.8" x14ac:dyDescent="0.3">
      <c r="A5172" s="338" t="s">
        <v>18173</v>
      </c>
      <c r="B5172" s="339" t="s">
        <v>18174</v>
      </c>
      <c r="C5172" s="312" t="s">
        <v>9</v>
      </c>
      <c r="D5172" s="340">
        <v>138172.54999999999</v>
      </c>
      <c r="E5172" s="293">
        <f t="shared" si="29"/>
        <v>9</v>
      </c>
    </row>
    <row r="5173" spans="1:5" s="293" customFormat="1" ht="28.8" x14ac:dyDescent="0.3">
      <c r="A5173" s="338" t="s">
        <v>18175</v>
      </c>
      <c r="B5173" s="339" t="s">
        <v>18176</v>
      </c>
      <c r="C5173" s="312" t="s">
        <v>9</v>
      </c>
      <c r="D5173" s="340">
        <v>404120.9</v>
      </c>
      <c r="E5173" s="293">
        <f t="shared" si="29"/>
        <v>9</v>
      </c>
    </row>
    <row r="5174" spans="1:5" s="293" customFormat="1" ht="28.8" x14ac:dyDescent="0.3">
      <c r="A5174" s="338" t="s">
        <v>18177</v>
      </c>
      <c r="B5174" s="339" t="s">
        <v>18178</v>
      </c>
      <c r="C5174" s="312" t="s">
        <v>9</v>
      </c>
      <c r="D5174" s="340">
        <v>151083.69</v>
      </c>
      <c r="E5174" s="293">
        <f t="shared" si="29"/>
        <v>9</v>
      </c>
    </row>
    <row r="5175" spans="1:5" s="293" customFormat="1" ht="28.8" x14ac:dyDescent="0.3">
      <c r="A5175" s="338" t="s">
        <v>18179</v>
      </c>
      <c r="B5175" s="339" t="s">
        <v>18180</v>
      </c>
      <c r="C5175" s="312" t="s">
        <v>9</v>
      </c>
      <c r="D5175" s="340">
        <v>372984.3</v>
      </c>
      <c r="E5175" s="293">
        <f t="shared" si="29"/>
        <v>9</v>
      </c>
    </row>
    <row r="5176" spans="1:5" s="293" customFormat="1" ht="28.8" x14ac:dyDescent="0.3">
      <c r="A5176" s="338" t="s">
        <v>18181</v>
      </c>
      <c r="B5176" s="339" t="s">
        <v>18182</v>
      </c>
      <c r="C5176" s="312" t="s">
        <v>9</v>
      </c>
      <c r="D5176" s="340">
        <v>348150.12</v>
      </c>
      <c r="E5176" s="293">
        <f t="shared" si="29"/>
        <v>9</v>
      </c>
    </row>
    <row r="5177" spans="1:5" s="293" customFormat="1" x14ac:dyDescent="0.3">
      <c r="A5177" s="338" t="s">
        <v>18183</v>
      </c>
      <c r="B5177" s="339" t="s">
        <v>24615</v>
      </c>
      <c r="C5177" s="312"/>
      <c r="D5177" s="340"/>
      <c r="E5177" s="293">
        <f t="shared" si="29"/>
        <v>5</v>
      </c>
    </row>
    <row r="5178" spans="1:5" s="293" customFormat="1" x14ac:dyDescent="0.3">
      <c r="A5178" s="338" t="s">
        <v>18184</v>
      </c>
      <c r="B5178" s="339" t="s">
        <v>18185</v>
      </c>
      <c r="C5178" s="312" t="s">
        <v>9</v>
      </c>
      <c r="D5178" s="340">
        <v>36906.68</v>
      </c>
      <c r="E5178" s="293">
        <f t="shared" si="29"/>
        <v>9</v>
      </c>
    </row>
    <row r="5179" spans="1:5" s="293" customFormat="1" x14ac:dyDescent="0.3">
      <c r="A5179" s="338" t="s">
        <v>18186</v>
      </c>
      <c r="B5179" s="339" t="s">
        <v>18187</v>
      </c>
      <c r="C5179" s="312" t="s">
        <v>9</v>
      </c>
      <c r="D5179" s="340">
        <v>26626.959999999999</v>
      </c>
      <c r="E5179" s="293">
        <f t="shared" si="29"/>
        <v>9</v>
      </c>
    </row>
    <row r="5180" spans="1:5" s="293" customFormat="1" x14ac:dyDescent="0.3">
      <c r="A5180" s="338" t="s">
        <v>18188</v>
      </c>
      <c r="B5180" s="339" t="s">
        <v>13381</v>
      </c>
      <c r="C5180" s="312" t="s">
        <v>9</v>
      </c>
      <c r="D5180" s="340">
        <v>72049.69</v>
      </c>
      <c r="E5180" s="293">
        <f t="shared" si="29"/>
        <v>9</v>
      </c>
    </row>
    <row r="5181" spans="1:5" s="293" customFormat="1" ht="28.8" x14ac:dyDescent="0.3">
      <c r="A5181" s="338" t="s">
        <v>18189</v>
      </c>
      <c r="B5181" s="339" t="s">
        <v>18190</v>
      </c>
      <c r="C5181" s="312" t="s">
        <v>9</v>
      </c>
      <c r="D5181" s="340">
        <v>125506.76</v>
      </c>
      <c r="E5181" s="293">
        <f t="shared" si="29"/>
        <v>9</v>
      </c>
    </row>
    <row r="5182" spans="1:5" s="293" customFormat="1" ht="28.8" x14ac:dyDescent="0.3">
      <c r="A5182" s="338" t="s">
        <v>18191</v>
      </c>
      <c r="B5182" s="339" t="s">
        <v>18192</v>
      </c>
      <c r="C5182" s="312" t="s">
        <v>9</v>
      </c>
      <c r="D5182" s="340">
        <v>6737.21</v>
      </c>
      <c r="E5182" s="293">
        <f t="shared" si="29"/>
        <v>9</v>
      </c>
    </row>
    <row r="5183" spans="1:5" s="293" customFormat="1" ht="28.8" x14ac:dyDescent="0.3">
      <c r="A5183" s="338" t="s">
        <v>18193</v>
      </c>
      <c r="B5183" s="339" t="s">
        <v>18194</v>
      </c>
      <c r="C5183" s="312" t="s">
        <v>9</v>
      </c>
      <c r="D5183" s="340">
        <v>7540.38</v>
      </c>
      <c r="E5183" s="293">
        <f t="shared" si="29"/>
        <v>9</v>
      </c>
    </row>
    <row r="5184" spans="1:5" s="293" customFormat="1" x14ac:dyDescent="0.3">
      <c r="A5184" s="338" t="s">
        <v>18195</v>
      </c>
      <c r="B5184" s="339" t="s">
        <v>18196</v>
      </c>
      <c r="C5184" s="312" t="s">
        <v>9</v>
      </c>
      <c r="D5184" s="340">
        <v>22672.32</v>
      </c>
      <c r="E5184" s="293">
        <f t="shared" si="29"/>
        <v>9</v>
      </c>
    </row>
    <row r="5185" spans="1:5" s="293" customFormat="1" x14ac:dyDescent="0.3">
      <c r="A5185" s="338" t="s">
        <v>18197</v>
      </c>
      <c r="B5185" s="339" t="s">
        <v>18198</v>
      </c>
      <c r="C5185" s="312" t="s">
        <v>9</v>
      </c>
      <c r="D5185" s="340">
        <v>46723.46</v>
      </c>
      <c r="E5185" s="293">
        <f t="shared" si="29"/>
        <v>9</v>
      </c>
    </row>
    <row r="5186" spans="1:5" s="293" customFormat="1" x14ac:dyDescent="0.3">
      <c r="A5186" s="338" t="s">
        <v>18199</v>
      </c>
      <c r="B5186" s="339" t="s">
        <v>18200</v>
      </c>
      <c r="C5186" s="312" t="s">
        <v>9</v>
      </c>
      <c r="D5186" s="340">
        <v>21566.04</v>
      </c>
      <c r="E5186" s="293">
        <f t="shared" si="29"/>
        <v>9</v>
      </c>
    </row>
    <row r="5187" spans="1:5" s="293" customFormat="1" ht="28.8" x14ac:dyDescent="0.3">
      <c r="A5187" s="338" t="s">
        <v>18201</v>
      </c>
      <c r="B5187" s="339" t="s">
        <v>18202</v>
      </c>
      <c r="C5187" s="312" t="s">
        <v>9</v>
      </c>
      <c r="D5187" s="340">
        <v>93390.04</v>
      </c>
      <c r="E5187" s="293">
        <f t="shared" si="29"/>
        <v>9</v>
      </c>
    </row>
    <row r="5188" spans="1:5" s="293" customFormat="1" ht="28.8" x14ac:dyDescent="0.3">
      <c r="A5188" s="338" t="s">
        <v>18203</v>
      </c>
      <c r="B5188" s="339" t="s">
        <v>18204</v>
      </c>
      <c r="C5188" s="312" t="s">
        <v>9</v>
      </c>
      <c r="D5188" s="340">
        <v>18379.46</v>
      </c>
      <c r="E5188" s="293">
        <f t="shared" si="29"/>
        <v>9</v>
      </c>
    </row>
    <row r="5189" spans="1:5" s="293" customFormat="1" x14ac:dyDescent="0.3">
      <c r="A5189" s="338" t="s">
        <v>18205</v>
      </c>
      <c r="B5189" s="339" t="s">
        <v>13419</v>
      </c>
      <c r="C5189" s="312" t="s">
        <v>9</v>
      </c>
      <c r="D5189" s="340">
        <v>71140.789999999994</v>
      </c>
      <c r="E5189" s="293">
        <f t="shared" si="29"/>
        <v>9</v>
      </c>
    </row>
    <row r="5190" spans="1:5" s="293" customFormat="1" x14ac:dyDescent="0.3">
      <c r="A5190" s="338" t="s">
        <v>18206</v>
      </c>
      <c r="B5190" s="339" t="s">
        <v>18207</v>
      </c>
      <c r="C5190" s="312" t="s">
        <v>9</v>
      </c>
      <c r="D5190" s="340">
        <v>98412.18</v>
      </c>
      <c r="E5190" s="293">
        <f t="shared" si="29"/>
        <v>9</v>
      </c>
    </row>
    <row r="5191" spans="1:5" s="293" customFormat="1" x14ac:dyDescent="0.3">
      <c r="A5191" s="338" t="s">
        <v>18208</v>
      </c>
      <c r="B5191" s="339" t="s">
        <v>18209</v>
      </c>
      <c r="C5191" s="312" t="s">
        <v>9</v>
      </c>
      <c r="D5191" s="340">
        <v>125802.59</v>
      </c>
      <c r="E5191" s="293">
        <f t="shared" si="29"/>
        <v>9</v>
      </c>
    </row>
    <row r="5192" spans="1:5" s="293" customFormat="1" x14ac:dyDescent="0.3">
      <c r="A5192" s="338" t="s">
        <v>18210</v>
      </c>
      <c r="B5192" s="339" t="s">
        <v>13409</v>
      </c>
      <c r="C5192" s="312" t="s">
        <v>9</v>
      </c>
      <c r="D5192" s="340">
        <v>71606.77</v>
      </c>
      <c r="E5192" s="293">
        <f t="shared" si="29"/>
        <v>9</v>
      </c>
    </row>
    <row r="5193" spans="1:5" s="293" customFormat="1" x14ac:dyDescent="0.3">
      <c r="A5193" s="338" t="s">
        <v>18211</v>
      </c>
      <c r="B5193" s="339" t="s">
        <v>13411</v>
      </c>
      <c r="C5193" s="312" t="s">
        <v>9</v>
      </c>
      <c r="D5193" s="340">
        <v>31408.01</v>
      </c>
      <c r="E5193" s="293">
        <f t="shared" si="29"/>
        <v>9</v>
      </c>
    </row>
    <row r="5194" spans="1:5" s="293" customFormat="1" ht="28.8" x14ac:dyDescent="0.3">
      <c r="A5194" s="338" t="s">
        <v>18212</v>
      </c>
      <c r="B5194" s="339" t="s">
        <v>18213</v>
      </c>
      <c r="C5194" s="312" t="s">
        <v>9</v>
      </c>
      <c r="D5194" s="340">
        <v>160264.85</v>
      </c>
      <c r="E5194" s="293">
        <f t="shared" si="29"/>
        <v>9</v>
      </c>
    </row>
    <row r="5195" spans="1:5" s="293" customFormat="1" ht="28.8" x14ac:dyDescent="0.3">
      <c r="A5195" s="338" t="s">
        <v>18214</v>
      </c>
      <c r="B5195" s="339" t="s">
        <v>18215</v>
      </c>
      <c r="C5195" s="312" t="s">
        <v>9</v>
      </c>
      <c r="D5195" s="340">
        <v>42223.24</v>
      </c>
      <c r="E5195" s="293">
        <f t="shared" si="29"/>
        <v>9</v>
      </c>
    </row>
    <row r="5196" spans="1:5" s="293" customFormat="1" ht="28.8" x14ac:dyDescent="0.3">
      <c r="A5196" s="338" t="s">
        <v>18216</v>
      </c>
      <c r="B5196" s="339" t="s">
        <v>18217</v>
      </c>
      <c r="C5196" s="312" t="s">
        <v>9</v>
      </c>
      <c r="D5196" s="340">
        <v>47921.56</v>
      </c>
      <c r="E5196" s="293">
        <f t="shared" si="29"/>
        <v>9</v>
      </c>
    </row>
    <row r="5197" spans="1:5" s="293" customFormat="1" x14ac:dyDescent="0.3">
      <c r="A5197" s="338" t="s">
        <v>18218</v>
      </c>
      <c r="B5197" s="339" t="s">
        <v>24616</v>
      </c>
      <c r="C5197" s="312"/>
      <c r="D5197" s="340"/>
      <c r="E5197" s="293">
        <f t="shared" si="29"/>
        <v>5</v>
      </c>
    </row>
    <row r="5198" spans="1:5" s="293" customFormat="1" x14ac:dyDescent="0.3">
      <c r="A5198" s="338" t="s">
        <v>18219</v>
      </c>
      <c r="B5198" s="339" t="s">
        <v>18220</v>
      </c>
      <c r="C5198" s="312" t="s">
        <v>16</v>
      </c>
      <c r="D5198" s="340">
        <v>81.239999999999995</v>
      </c>
      <c r="E5198" s="293">
        <f t="shared" si="29"/>
        <v>9</v>
      </c>
    </row>
    <row r="5199" spans="1:5" s="293" customFormat="1" x14ac:dyDescent="0.3">
      <c r="A5199" s="338" t="s">
        <v>18221</v>
      </c>
      <c r="B5199" s="339" t="s">
        <v>18222</v>
      </c>
      <c r="C5199" s="312" t="s">
        <v>9</v>
      </c>
      <c r="D5199" s="340">
        <v>55.26</v>
      </c>
      <c r="E5199" s="293">
        <f t="shared" si="29"/>
        <v>9</v>
      </c>
    </row>
    <row r="5200" spans="1:5" s="293" customFormat="1" x14ac:dyDescent="0.3">
      <c r="A5200" s="338" t="s">
        <v>18223</v>
      </c>
      <c r="B5200" s="339" t="s">
        <v>18224</v>
      </c>
      <c r="C5200" s="312" t="s">
        <v>9</v>
      </c>
      <c r="D5200" s="340">
        <v>1535.9</v>
      </c>
      <c r="E5200" s="293">
        <f t="shared" si="29"/>
        <v>9</v>
      </c>
    </row>
    <row r="5201" spans="1:5" s="293" customFormat="1" x14ac:dyDescent="0.3">
      <c r="A5201" s="338" t="s">
        <v>18225</v>
      </c>
      <c r="B5201" s="339" t="s">
        <v>18226</v>
      </c>
      <c r="C5201" s="312" t="s">
        <v>9</v>
      </c>
      <c r="D5201" s="340">
        <v>32.54</v>
      </c>
      <c r="E5201" s="293">
        <f t="shared" si="29"/>
        <v>9</v>
      </c>
    </row>
    <row r="5202" spans="1:5" s="293" customFormat="1" x14ac:dyDescent="0.3">
      <c r="A5202" s="338" t="s">
        <v>18227</v>
      </c>
      <c r="B5202" s="339" t="s">
        <v>18228</v>
      </c>
      <c r="C5202" s="312" t="s">
        <v>9</v>
      </c>
      <c r="D5202" s="340">
        <v>9.9</v>
      </c>
      <c r="E5202" s="293">
        <f t="shared" si="29"/>
        <v>9</v>
      </c>
    </row>
    <row r="5203" spans="1:5" s="293" customFormat="1" x14ac:dyDescent="0.3">
      <c r="A5203" s="338" t="s">
        <v>18229</v>
      </c>
      <c r="B5203" s="339" t="s">
        <v>18230</v>
      </c>
      <c r="C5203" s="312" t="s">
        <v>9</v>
      </c>
      <c r="D5203" s="340">
        <v>27.83</v>
      </c>
      <c r="E5203" s="293">
        <f t="shared" si="29"/>
        <v>9</v>
      </c>
    </row>
    <row r="5204" spans="1:5" s="293" customFormat="1" x14ac:dyDescent="0.3">
      <c r="A5204" s="338" t="s">
        <v>18231</v>
      </c>
      <c r="B5204" s="339" t="s">
        <v>18232</v>
      </c>
      <c r="C5204" s="312" t="s">
        <v>9</v>
      </c>
      <c r="D5204" s="340">
        <v>708.57</v>
      </c>
      <c r="E5204" s="293">
        <f t="shared" ref="E5204:E5267" si="30">LEN(A5204)</f>
        <v>9</v>
      </c>
    </row>
    <row r="5205" spans="1:5" s="293" customFormat="1" x14ac:dyDescent="0.3">
      <c r="A5205" s="338" t="s">
        <v>18233</v>
      </c>
      <c r="B5205" s="339" t="s">
        <v>13052</v>
      </c>
      <c r="C5205" s="312" t="s">
        <v>9</v>
      </c>
      <c r="D5205" s="340">
        <v>472.98</v>
      </c>
      <c r="E5205" s="293">
        <f t="shared" si="30"/>
        <v>9</v>
      </c>
    </row>
    <row r="5206" spans="1:5" s="293" customFormat="1" x14ac:dyDescent="0.3">
      <c r="A5206" s="338" t="s">
        <v>18234</v>
      </c>
      <c r="B5206" s="339" t="s">
        <v>18235</v>
      </c>
      <c r="C5206" s="312" t="s">
        <v>9</v>
      </c>
      <c r="D5206" s="340">
        <v>300.64999999999998</v>
      </c>
      <c r="E5206" s="293">
        <f t="shared" si="30"/>
        <v>9</v>
      </c>
    </row>
    <row r="5207" spans="1:5" s="293" customFormat="1" x14ac:dyDescent="0.3">
      <c r="A5207" s="338" t="s">
        <v>18236</v>
      </c>
      <c r="B5207" s="339" t="s">
        <v>18237</v>
      </c>
      <c r="C5207" s="312" t="s">
        <v>9</v>
      </c>
      <c r="D5207" s="340">
        <v>375.1</v>
      </c>
      <c r="E5207" s="293">
        <f t="shared" si="30"/>
        <v>9</v>
      </c>
    </row>
    <row r="5208" spans="1:5" s="293" customFormat="1" x14ac:dyDescent="0.3">
      <c r="A5208" s="338" t="s">
        <v>18238</v>
      </c>
      <c r="B5208" s="339" t="s">
        <v>18239</v>
      </c>
      <c r="C5208" s="312" t="s">
        <v>23246</v>
      </c>
      <c r="D5208" s="340">
        <v>611.4</v>
      </c>
      <c r="E5208" s="293">
        <f t="shared" si="30"/>
        <v>9</v>
      </c>
    </row>
    <row r="5209" spans="1:5" s="293" customFormat="1" x14ac:dyDescent="0.3">
      <c r="A5209" s="338" t="s">
        <v>18240</v>
      </c>
      <c r="B5209" s="339" t="s">
        <v>18241</v>
      </c>
      <c r="C5209" s="312" t="s">
        <v>9</v>
      </c>
      <c r="D5209" s="340">
        <v>68.319999999999993</v>
      </c>
      <c r="E5209" s="293">
        <f t="shared" si="30"/>
        <v>9</v>
      </c>
    </row>
    <row r="5210" spans="1:5" s="293" customFormat="1" x14ac:dyDescent="0.3">
      <c r="A5210" s="338" t="s">
        <v>18242</v>
      </c>
      <c r="B5210" s="339" t="s">
        <v>18243</v>
      </c>
      <c r="C5210" s="312" t="s">
        <v>23246</v>
      </c>
      <c r="D5210" s="340">
        <v>428.18</v>
      </c>
      <c r="E5210" s="293">
        <f t="shared" si="30"/>
        <v>9</v>
      </c>
    </row>
    <row r="5211" spans="1:5" s="293" customFormat="1" x14ac:dyDescent="0.3">
      <c r="A5211" s="338" t="s">
        <v>18244</v>
      </c>
      <c r="B5211" s="339" t="s">
        <v>18245</v>
      </c>
      <c r="C5211" s="312" t="s">
        <v>9</v>
      </c>
      <c r="D5211" s="340">
        <v>244.04</v>
      </c>
      <c r="E5211" s="293">
        <f t="shared" si="30"/>
        <v>9</v>
      </c>
    </row>
    <row r="5212" spans="1:5" s="293" customFormat="1" x14ac:dyDescent="0.3">
      <c r="A5212" s="338" t="s">
        <v>18246</v>
      </c>
      <c r="B5212" s="339" t="s">
        <v>18247</v>
      </c>
      <c r="C5212" s="312" t="s">
        <v>5</v>
      </c>
      <c r="D5212" s="340">
        <v>20.27</v>
      </c>
      <c r="E5212" s="293">
        <f t="shared" si="30"/>
        <v>9</v>
      </c>
    </row>
    <row r="5213" spans="1:5" s="293" customFormat="1" x14ac:dyDescent="0.3">
      <c r="A5213" s="338" t="s">
        <v>18248</v>
      </c>
      <c r="B5213" s="339" t="s">
        <v>18249</v>
      </c>
      <c r="C5213" s="312" t="s">
        <v>5</v>
      </c>
      <c r="D5213" s="340">
        <v>20.62</v>
      </c>
      <c r="E5213" s="293">
        <f t="shared" si="30"/>
        <v>9</v>
      </c>
    </row>
    <row r="5214" spans="1:5" s="293" customFormat="1" ht="28.8" x14ac:dyDescent="0.3">
      <c r="A5214" s="338" t="s">
        <v>24617</v>
      </c>
      <c r="B5214" s="339" t="s">
        <v>24618</v>
      </c>
      <c r="C5214" s="312" t="s">
        <v>8</v>
      </c>
      <c r="D5214" s="340">
        <v>586.32000000000005</v>
      </c>
      <c r="E5214" s="293">
        <f t="shared" si="30"/>
        <v>9</v>
      </c>
    </row>
    <row r="5215" spans="1:5" s="293" customFormat="1" ht="28.8" x14ac:dyDescent="0.3">
      <c r="A5215" s="338" t="s">
        <v>24619</v>
      </c>
      <c r="B5215" s="339" t="s">
        <v>24620</v>
      </c>
      <c r="C5215" s="312" t="s">
        <v>8</v>
      </c>
      <c r="D5215" s="340">
        <v>728.82</v>
      </c>
      <c r="E5215" s="293">
        <f t="shared" si="30"/>
        <v>9</v>
      </c>
    </row>
    <row r="5216" spans="1:5" s="293" customFormat="1" x14ac:dyDescent="0.3">
      <c r="A5216" s="338" t="s">
        <v>18250</v>
      </c>
      <c r="B5216" s="339" t="s">
        <v>9819</v>
      </c>
      <c r="C5216" s="312" t="s">
        <v>23246</v>
      </c>
      <c r="D5216" s="340">
        <v>35.65</v>
      </c>
      <c r="E5216" s="293">
        <f t="shared" si="30"/>
        <v>9</v>
      </c>
    </row>
    <row r="5217" spans="1:5" s="293" customFormat="1" x14ac:dyDescent="0.3">
      <c r="A5217" s="338" t="s">
        <v>18251</v>
      </c>
      <c r="B5217" s="339" t="s">
        <v>14463</v>
      </c>
      <c r="C5217" s="312" t="s">
        <v>9</v>
      </c>
      <c r="D5217" s="340">
        <v>79.87</v>
      </c>
      <c r="E5217" s="293">
        <f t="shared" si="30"/>
        <v>9</v>
      </c>
    </row>
    <row r="5218" spans="1:5" s="293" customFormat="1" x14ac:dyDescent="0.3">
      <c r="A5218" s="338" t="s">
        <v>18252</v>
      </c>
      <c r="B5218" s="339" t="s">
        <v>18253</v>
      </c>
      <c r="C5218" s="312" t="s">
        <v>9</v>
      </c>
      <c r="D5218" s="340">
        <v>58.7</v>
      </c>
      <c r="E5218" s="293">
        <f t="shared" si="30"/>
        <v>9</v>
      </c>
    </row>
    <row r="5219" spans="1:5" s="293" customFormat="1" x14ac:dyDescent="0.3">
      <c r="A5219" s="338" t="s">
        <v>18254</v>
      </c>
      <c r="B5219" s="339" t="s">
        <v>18255</v>
      </c>
      <c r="C5219" s="312" t="s">
        <v>9</v>
      </c>
      <c r="D5219" s="340">
        <v>318.06</v>
      </c>
      <c r="E5219" s="293">
        <f t="shared" si="30"/>
        <v>9</v>
      </c>
    </row>
    <row r="5220" spans="1:5" s="293" customFormat="1" x14ac:dyDescent="0.3">
      <c r="A5220" s="338" t="s">
        <v>18256</v>
      </c>
      <c r="B5220" s="339" t="s">
        <v>18257</v>
      </c>
      <c r="C5220" s="312" t="s">
        <v>9</v>
      </c>
      <c r="D5220" s="340">
        <v>480.69</v>
      </c>
      <c r="E5220" s="293">
        <f t="shared" si="30"/>
        <v>9</v>
      </c>
    </row>
    <row r="5221" spans="1:5" s="293" customFormat="1" x14ac:dyDescent="0.3">
      <c r="A5221" s="338" t="s">
        <v>18258</v>
      </c>
      <c r="B5221" s="339" t="s">
        <v>18259</v>
      </c>
      <c r="C5221" s="312" t="s">
        <v>9</v>
      </c>
      <c r="D5221" s="340">
        <v>602.29999999999995</v>
      </c>
      <c r="E5221" s="293">
        <f t="shared" si="30"/>
        <v>9</v>
      </c>
    </row>
    <row r="5222" spans="1:5" s="293" customFormat="1" x14ac:dyDescent="0.3">
      <c r="A5222" s="338" t="s">
        <v>18260</v>
      </c>
      <c r="B5222" s="339" t="s">
        <v>18261</v>
      </c>
      <c r="C5222" s="312" t="s">
        <v>9</v>
      </c>
      <c r="D5222" s="340">
        <v>2716</v>
      </c>
      <c r="E5222" s="293">
        <f t="shared" si="30"/>
        <v>9</v>
      </c>
    </row>
    <row r="5223" spans="1:5" s="293" customFormat="1" x14ac:dyDescent="0.3">
      <c r="A5223" s="338" t="s">
        <v>18262</v>
      </c>
      <c r="B5223" s="339" t="s">
        <v>18263</v>
      </c>
      <c r="C5223" s="312" t="s">
        <v>9</v>
      </c>
      <c r="D5223" s="340">
        <v>4071.13</v>
      </c>
      <c r="E5223" s="293">
        <f t="shared" si="30"/>
        <v>9</v>
      </c>
    </row>
    <row r="5224" spans="1:5" s="293" customFormat="1" x14ac:dyDescent="0.3">
      <c r="A5224" s="338" t="s">
        <v>18264</v>
      </c>
      <c r="B5224" s="339" t="s">
        <v>18265</v>
      </c>
      <c r="C5224" s="312" t="s">
        <v>9</v>
      </c>
      <c r="D5224" s="340">
        <v>5265.79</v>
      </c>
      <c r="E5224" s="293">
        <f t="shared" si="30"/>
        <v>9</v>
      </c>
    </row>
    <row r="5225" spans="1:5" s="293" customFormat="1" x14ac:dyDescent="0.3">
      <c r="A5225" s="338" t="s">
        <v>18266</v>
      </c>
      <c r="B5225" s="339" t="s">
        <v>24621</v>
      </c>
      <c r="C5225" s="312"/>
      <c r="D5225" s="340"/>
      <c r="E5225" s="293">
        <f t="shared" si="30"/>
        <v>2</v>
      </c>
    </row>
    <row r="5226" spans="1:5" s="293" customFormat="1" x14ac:dyDescent="0.3">
      <c r="A5226" s="338" t="s">
        <v>18267</v>
      </c>
      <c r="B5226" s="339" t="s">
        <v>24622</v>
      </c>
      <c r="C5226" s="312"/>
      <c r="D5226" s="340"/>
      <c r="E5226" s="293">
        <f t="shared" si="30"/>
        <v>5</v>
      </c>
    </row>
    <row r="5227" spans="1:5" s="293" customFormat="1" x14ac:dyDescent="0.3">
      <c r="A5227" s="338" t="s">
        <v>18268</v>
      </c>
      <c r="B5227" s="339" t="s">
        <v>18269</v>
      </c>
      <c r="C5227" s="312" t="s">
        <v>9</v>
      </c>
      <c r="D5227" s="340">
        <v>114.41</v>
      </c>
      <c r="E5227" s="293">
        <f t="shared" si="30"/>
        <v>9</v>
      </c>
    </row>
    <row r="5228" spans="1:5" s="293" customFormat="1" x14ac:dyDescent="0.3">
      <c r="A5228" s="338" t="s">
        <v>18270</v>
      </c>
      <c r="B5228" s="339" t="s">
        <v>18271</v>
      </c>
      <c r="C5228" s="312" t="s">
        <v>9</v>
      </c>
      <c r="D5228" s="340">
        <v>185.64</v>
      </c>
      <c r="E5228" s="293">
        <f t="shared" si="30"/>
        <v>9</v>
      </c>
    </row>
    <row r="5229" spans="1:5" s="293" customFormat="1" x14ac:dyDescent="0.3">
      <c r="A5229" s="338" t="s">
        <v>18272</v>
      </c>
      <c r="B5229" s="339" t="s">
        <v>18273</v>
      </c>
      <c r="C5229" s="312" t="s">
        <v>9</v>
      </c>
      <c r="D5229" s="340">
        <v>278.13</v>
      </c>
      <c r="E5229" s="293">
        <f t="shared" si="30"/>
        <v>9</v>
      </c>
    </row>
    <row r="5230" spans="1:5" s="293" customFormat="1" x14ac:dyDescent="0.3">
      <c r="A5230" s="338" t="s">
        <v>18274</v>
      </c>
      <c r="B5230" s="339" t="s">
        <v>18275</v>
      </c>
      <c r="C5230" s="312" t="s">
        <v>9</v>
      </c>
      <c r="D5230" s="340">
        <v>656.82</v>
      </c>
      <c r="E5230" s="293">
        <f t="shared" si="30"/>
        <v>9</v>
      </c>
    </row>
    <row r="5231" spans="1:5" s="293" customFormat="1" x14ac:dyDescent="0.3">
      <c r="A5231" s="338" t="s">
        <v>18276</v>
      </c>
      <c r="B5231" s="339" t="s">
        <v>18277</v>
      </c>
      <c r="C5231" s="312" t="s">
        <v>9</v>
      </c>
      <c r="D5231" s="340">
        <v>1586.15</v>
      </c>
      <c r="E5231" s="293">
        <f t="shared" si="30"/>
        <v>9</v>
      </c>
    </row>
    <row r="5232" spans="1:5" s="293" customFormat="1" x14ac:dyDescent="0.3">
      <c r="A5232" s="338" t="s">
        <v>18278</v>
      </c>
      <c r="B5232" s="339" t="s">
        <v>24623</v>
      </c>
      <c r="C5232" s="312"/>
      <c r="D5232" s="340"/>
      <c r="E5232" s="293">
        <f t="shared" si="30"/>
        <v>5</v>
      </c>
    </row>
    <row r="5233" spans="1:5" s="293" customFormat="1" x14ac:dyDescent="0.3">
      <c r="A5233" s="338" t="s">
        <v>18279</v>
      </c>
      <c r="B5233" s="339" t="s">
        <v>18280</v>
      </c>
      <c r="C5233" s="312" t="s">
        <v>9</v>
      </c>
      <c r="D5233" s="340">
        <v>143.53</v>
      </c>
      <c r="E5233" s="293">
        <f t="shared" si="30"/>
        <v>9</v>
      </c>
    </row>
    <row r="5234" spans="1:5" s="293" customFormat="1" x14ac:dyDescent="0.3">
      <c r="A5234" s="338" t="s">
        <v>18281</v>
      </c>
      <c r="B5234" s="339" t="s">
        <v>18282</v>
      </c>
      <c r="C5234" s="312" t="s">
        <v>9</v>
      </c>
      <c r="D5234" s="340">
        <v>244.72</v>
      </c>
      <c r="E5234" s="293">
        <f t="shared" si="30"/>
        <v>9</v>
      </c>
    </row>
    <row r="5235" spans="1:5" s="293" customFormat="1" x14ac:dyDescent="0.3">
      <c r="A5235" s="338" t="s">
        <v>18283</v>
      </c>
      <c r="B5235" s="339" t="s">
        <v>18284</v>
      </c>
      <c r="C5235" s="312" t="s">
        <v>9</v>
      </c>
      <c r="D5235" s="340">
        <v>451.3</v>
      </c>
      <c r="E5235" s="293">
        <f t="shared" si="30"/>
        <v>9</v>
      </c>
    </row>
    <row r="5236" spans="1:5" s="293" customFormat="1" x14ac:dyDescent="0.3">
      <c r="A5236" s="338" t="s">
        <v>18285</v>
      </c>
      <c r="B5236" s="339" t="s">
        <v>18286</v>
      </c>
      <c r="C5236" s="312" t="s">
        <v>9</v>
      </c>
      <c r="D5236" s="340">
        <v>694.19</v>
      </c>
      <c r="E5236" s="293">
        <f t="shared" si="30"/>
        <v>9</v>
      </c>
    </row>
    <row r="5237" spans="1:5" s="293" customFormat="1" x14ac:dyDescent="0.3">
      <c r="A5237" s="338" t="s">
        <v>18287</v>
      </c>
      <c r="B5237" s="339" t="s">
        <v>24624</v>
      </c>
      <c r="C5237" s="312"/>
      <c r="D5237" s="340"/>
      <c r="E5237" s="293">
        <f t="shared" si="30"/>
        <v>5</v>
      </c>
    </row>
    <row r="5238" spans="1:5" s="293" customFormat="1" ht="28.8" x14ac:dyDescent="0.3">
      <c r="A5238" s="338" t="s">
        <v>18288</v>
      </c>
      <c r="B5238" s="339" t="s">
        <v>18289</v>
      </c>
      <c r="C5238" s="312" t="s">
        <v>9</v>
      </c>
      <c r="D5238" s="340">
        <v>634.78</v>
      </c>
      <c r="E5238" s="293">
        <f t="shared" si="30"/>
        <v>9</v>
      </c>
    </row>
    <row r="5239" spans="1:5" s="293" customFormat="1" ht="28.8" x14ac:dyDescent="0.3">
      <c r="A5239" s="338" t="s">
        <v>18290</v>
      </c>
      <c r="B5239" s="339" t="s">
        <v>18291</v>
      </c>
      <c r="C5239" s="312" t="s">
        <v>9</v>
      </c>
      <c r="D5239" s="340">
        <v>629.9</v>
      </c>
      <c r="E5239" s="293">
        <f t="shared" si="30"/>
        <v>9</v>
      </c>
    </row>
    <row r="5240" spans="1:5" s="293" customFormat="1" ht="28.8" x14ac:dyDescent="0.3">
      <c r="A5240" s="338" t="s">
        <v>18292</v>
      </c>
      <c r="B5240" s="339" t="s">
        <v>18293</v>
      </c>
      <c r="C5240" s="312" t="s">
        <v>9</v>
      </c>
      <c r="D5240" s="340">
        <v>888.52</v>
      </c>
      <c r="E5240" s="293">
        <f t="shared" si="30"/>
        <v>9</v>
      </c>
    </row>
    <row r="5241" spans="1:5" s="293" customFormat="1" ht="28.8" x14ac:dyDescent="0.3">
      <c r="A5241" s="338" t="s">
        <v>18294</v>
      </c>
      <c r="B5241" s="339" t="s">
        <v>18295</v>
      </c>
      <c r="C5241" s="312" t="s">
        <v>9</v>
      </c>
      <c r="D5241" s="340">
        <v>912.6</v>
      </c>
      <c r="E5241" s="293">
        <f t="shared" si="30"/>
        <v>9</v>
      </c>
    </row>
    <row r="5242" spans="1:5" s="293" customFormat="1" ht="28.8" x14ac:dyDescent="0.3">
      <c r="A5242" s="338" t="s">
        <v>18296</v>
      </c>
      <c r="B5242" s="339" t="s">
        <v>18297</v>
      </c>
      <c r="C5242" s="312" t="s">
        <v>9</v>
      </c>
      <c r="D5242" s="340">
        <v>1127.53</v>
      </c>
      <c r="E5242" s="293">
        <f t="shared" si="30"/>
        <v>9</v>
      </c>
    </row>
    <row r="5243" spans="1:5" s="293" customFormat="1" ht="28.8" x14ac:dyDescent="0.3">
      <c r="A5243" s="338" t="s">
        <v>18298</v>
      </c>
      <c r="B5243" s="339" t="s">
        <v>18299</v>
      </c>
      <c r="C5243" s="312" t="s">
        <v>9</v>
      </c>
      <c r="D5243" s="340">
        <v>1673.91</v>
      </c>
      <c r="E5243" s="293">
        <f t="shared" si="30"/>
        <v>9</v>
      </c>
    </row>
    <row r="5244" spans="1:5" s="293" customFormat="1" x14ac:dyDescent="0.3">
      <c r="A5244" s="338" t="s">
        <v>18300</v>
      </c>
      <c r="B5244" s="339" t="s">
        <v>24625</v>
      </c>
      <c r="C5244" s="312"/>
      <c r="D5244" s="340"/>
      <c r="E5244" s="293">
        <f t="shared" si="30"/>
        <v>5</v>
      </c>
    </row>
    <row r="5245" spans="1:5" s="293" customFormat="1" ht="28.8" x14ac:dyDescent="0.3">
      <c r="A5245" s="338" t="s">
        <v>18301</v>
      </c>
      <c r="B5245" s="339" t="s">
        <v>18302</v>
      </c>
      <c r="C5245" s="312" t="s">
        <v>9</v>
      </c>
      <c r="D5245" s="340">
        <v>699.71</v>
      </c>
      <c r="E5245" s="293">
        <f t="shared" si="30"/>
        <v>9</v>
      </c>
    </row>
    <row r="5246" spans="1:5" s="293" customFormat="1" ht="28.8" x14ac:dyDescent="0.3">
      <c r="A5246" s="338" t="s">
        <v>18303</v>
      </c>
      <c r="B5246" s="339" t="s">
        <v>18304</v>
      </c>
      <c r="C5246" s="312" t="s">
        <v>9</v>
      </c>
      <c r="D5246" s="340">
        <v>824.97</v>
      </c>
      <c r="E5246" s="293">
        <f t="shared" si="30"/>
        <v>9</v>
      </c>
    </row>
    <row r="5247" spans="1:5" s="293" customFormat="1" ht="28.8" x14ac:dyDescent="0.3">
      <c r="A5247" s="338" t="s">
        <v>18305</v>
      </c>
      <c r="B5247" s="339" t="s">
        <v>18306</v>
      </c>
      <c r="C5247" s="312" t="s">
        <v>9</v>
      </c>
      <c r="D5247" s="340">
        <v>953.64</v>
      </c>
      <c r="E5247" s="293">
        <f t="shared" si="30"/>
        <v>9</v>
      </c>
    </row>
    <row r="5248" spans="1:5" s="293" customFormat="1" ht="28.8" x14ac:dyDescent="0.3">
      <c r="A5248" s="338" t="s">
        <v>18307</v>
      </c>
      <c r="B5248" s="339" t="s">
        <v>18308</v>
      </c>
      <c r="C5248" s="312" t="s">
        <v>9</v>
      </c>
      <c r="D5248" s="340">
        <v>1041.6600000000001</v>
      </c>
      <c r="E5248" s="293">
        <f t="shared" si="30"/>
        <v>9</v>
      </c>
    </row>
    <row r="5249" spans="1:5" s="293" customFormat="1" ht="28.8" x14ac:dyDescent="0.3">
      <c r="A5249" s="338" t="s">
        <v>18309</v>
      </c>
      <c r="B5249" s="339" t="s">
        <v>18310</v>
      </c>
      <c r="C5249" s="312" t="s">
        <v>9</v>
      </c>
      <c r="D5249" s="340">
        <v>1380.52</v>
      </c>
      <c r="E5249" s="293">
        <f t="shared" si="30"/>
        <v>9</v>
      </c>
    </row>
    <row r="5250" spans="1:5" s="293" customFormat="1" ht="28.8" x14ac:dyDescent="0.3">
      <c r="A5250" s="338" t="s">
        <v>18311</v>
      </c>
      <c r="B5250" s="339" t="s">
        <v>18312</v>
      </c>
      <c r="C5250" s="312" t="s">
        <v>9</v>
      </c>
      <c r="D5250" s="340">
        <v>1909.74</v>
      </c>
      <c r="E5250" s="293">
        <f t="shared" si="30"/>
        <v>9</v>
      </c>
    </row>
    <row r="5251" spans="1:5" s="293" customFormat="1" x14ac:dyDescent="0.3">
      <c r="A5251" s="338" t="s">
        <v>18313</v>
      </c>
      <c r="B5251" s="339" t="s">
        <v>24626</v>
      </c>
      <c r="C5251" s="312"/>
      <c r="D5251" s="340"/>
      <c r="E5251" s="293">
        <f t="shared" si="30"/>
        <v>5</v>
      </c>
    </row>
    <row r="5252" spans="1:5" s="293" customFormat="1" ht="28.8" x14ac:dyDescent="0.3">
      <c r="A5252" s="338" t="s">
        <v>24627</v>
      </c>
      <c r="B5252" s="339" t="s">
        <v>24628</v>
      </c>
      <c r="C5252" s="312" t="s">
        <v>8</v>
      </c>
      <c r="D5252" s="340">
        <v>2836.98</v>
      </c>
      <c r="E5252" s="293">
        <f t="shared" si="30"/>
        <v>9</v>
      </c>
    </row>
    <row r="5253" spans="1:5" s="293" customFormat="1" x14ac:dyDescent="0.3">
      <c r="A5253" s="338" t="s">
        <v>18314</v>
      </c>
      <c r="B5253" s="339" t="s">
        <v>24629</v>
      </c>
      <c r="C5253" s="312"/>
      <c r="D5253" s="340"/>
      <c r="E5253" s="293">
        <f t="shared" si="30"/>
        <v>5</v>
      </c>
    </row>
    <row r="5254" spans="1:5" s="293" customFormat="1" x14ac:dyDescent="0.3">
      <c r="A5254" s="338" t="s">
        <v>18315</v>
      </c>
      <c r="B5254" s="339" t="s">
        <v>18316</v>
      </c>
      <c r="C5254" s="312" t="s">
        <v>18</v>
      </c>
      <c r="D5254" s="340">
        <v>116.71</v>
      </c>
      <c r="E5254" s="293">
        <f t="shared" si="30"/>
        <v>9</v>
      </c>
    </row>
    <row r="5255" spans="1:5" s="293" customFormat="1" x14ac:dyDescent="0.3">
      <c r="A5255" s="338" t="s">
        <v>18317</v>
      </c>
      <c r="B5255" s="339" t="s">
        <v>24630</v>
      </c>
      <c r="C5255" s="312"/>
      <c r="D5255" s="340"/>
      <c r="E5255" s="293">
        <f t="shared" si="30"/>
        <v>5</v>
      </c>
    </row>
    <row r="5256" spans="1:5" s="293" customFormat="1" x14ac:dyDescent="0.3">
      <c r="A5256" s="338" t="s">
        <v>18318</v>
      </c>
      <c r="B5256" s="339" t="s">
        <v>18319</v>
      </c>
      <c r="C5256" s="312" t="s">
        <v>9</v>
      </c>
      <c r="D5256" s="340">
        <v>62.61</v>
      </c>
      <c r="E5256" s="293">
        <f t="shared" si="30"/>
        <v>9</v>
      </c>
    </row>
    <row r="5257" spans="1:5" s="293" customFormat="1" x14ac:dyDescent="0.3">
      <c r="A5257" s="338" t="s">
        <v>18320</v>
      </c>
      <c r="B5257" s="339" t="s">
        <v>18321</v>
      </c>
      <c r="C5257" s="312" t="s">
        <v>9</v>
      </c>
      <c r="D5257" s="340">
        <v>70.5</v>
      </c>
      <c r="E5257" s="293">
        <f t="shared" si="30"/>
        <v>9</v>
      </c>
    </row>
    <row r="5258" spans="1:5" s="293" customFormat="1" x14ac:dyDescent="0.3">
      <c r="A5258" s="338" t="s">
        <v>18322</v>
      </c>
      <c r="B5258" s="339" t="s">
        <v>18323</v>
      </c>
      <c r="C5258" s="312" t="s">
        <v>9</v>
      </c>
      <c r="D5258" s="340">
        <v>102.8</v>
      </c>
      <c r="E5258" s="293">
        <f t="shared" si="30"/>
        <v>9</v>
      </c>
    </row>
    <row r="5259" spans="1:5" s="293" customFormat="1" x14ac:dyDescent="0.3">
      <c r="A5259" s="338" t="s">
        <v>18324</v>
      </c>
      <c r="B5259" s="339" t="s">
        <v>18325</v>
      </c>
      <c r="C5259" s="312" t="s">
        <v>9</v>
      </c>
      <c r="D5259" s="340">
        <v>218.83</v>
      </c>
      <c r="E5259" s="293">
        <f t="shared" si="30"/>
        <v>9</v>
      </c>
    </row>
    <row r="5260" spans="1:5" s="293" customFormat="1" x14ac:dyDescent="0.3">
      <c r="A5260" s="338" t="s">
        <v>18326</v>
      </c>
      <c r="B5260" s="339" t="s">
        <v>18327</v>
      </c>
      <c r="C5260" s="312" t="s">
        <v>9</v>
      </c>
      <c r="D5260" s="340">
        <v>302.31</v>
      </c>
      <c r="E5260" s="293">
        <f t="shared" si="30"/>
        <v>9</v>
      </c>
    </row>
    <row r="5261" spans="1:5" s="293" customFormat="1" x14ac:dyDescent="0.3">
      <c r="A5261" s="338" t="s">
        <v>18328</v>
      </c>
      <c r="B5261" s="339" t="s">
        <v>18329</v>
      </c>
      <c r="C5261" s="312" t="s">
        <v>9</v>
      </c>
      <c r="D5261" s="340">
        <v>822.17</v>
      </c>
      <c r="E5261" s="293">
        <f t="shared" si="30"/>
        <v>9</v>
      </c>
    </row>
    <row r="5262" spans="1:5" s="293" customFormat="1" x14ac:dyDescent="0.3">
      <c r="A5262" s="338" t="s">
        <v>18330</v>
      </c>
      <c r="B5262" s="339" t="s">
        <v>18331</v>
      </c>
      <c r="C5262" s="312" t="s">
        <v>9</v>
      </c>
      <c r="D5262" s="340">
        <v>367.3</v>
      </c>
      <c r="E5262" s="293">
        <f t="shared" si="30"/>
        <v>9</v>
      </c>
    </row>
    <row r="5263" spans="1:5" s="293" customFormat="1" x14ac:dyDescent="0.3">
      <c r="A5263" s="338" t="s">
        <v>18332</v>
      </c>
      <c r="B5263" s="339" t="s">
        <v>24631</v>
      </c>
      <c r="C5263" s="312"/>
      <c r="D5263" s="340"/>
      <c r="E5263" s="293">
        <f t="shared" si="30"/>
        <v>5</v>
      </c>
    </row>
    <row r="5264" spans="1:5" s="293" customFormat="1" x14ac:dyDescent="0.3">
      <c r="A5264" s="338" t="s">
        <v>18333</v>
      </c>
      <c r="B5264" s="339" t="s">
        <v>18334</v>
      </c>
      <c r="C5264" s="312" t="s">
        <v>9</v>
      </c>
      <c r="D5264" s="340">
        <v>38.82</v>
      </c>
      <c r="E5264" s="293">
        <f t="shared" si="30"/>
        <v>9</v>
      </c>
    </row>
    <row r="5265" spans="1:5" s="293" customFormat="1" x14ac:dyDescent="0.3">
      <c r="A5265" s="338" t="s">
        <v>18335</v>
      </c>
      <c r="B5265" s="339" t="s">
        <v>18336</v>
      </c>
      <c r="C5265" s="312" t="s">
        <v>9</v>
      </c>
      <c r="D5265" s="340">
        <v>71.959999999999994</v>
      </c>
      <c r="E5265" s="293">
        <f t="shared" si="30"/>
        <v>9</v>
      </c>
    </row>
    <row r="5266" spans="1:5" s="293" customFormat="1" x14ac:dyDescent="0.3">
      <c r="A5266" s="338" t="s">
        <v>18337</v>
      </c>
      <c r="B5266" s="339" t="s">
        <v>18338</v>
      </c>
      <c r="C5266" s="312" t="s">
        <v>9</v>
      </c>
      <c r="D5266" s="340">
        <v>105.99</v>
      </c>
      <c r="E5266" s="293">
        <f t="shared" si="30"/>
        <v>9</v>
      </c>
    </row>
    <row r="5267" spans="1:5" s="293" customFormat="1" x14ac:dyDescent="0.3">
      <c r="A5267" s="338" t="s">
        <v>18339</v>
      </c>
      <c r="B5267" s="339" t="s">
        <v>18340</v>
      </c>
      <c r="C5267" s="312" t="s">
        <v>9</v>
      </c>
      <c r="D5267" s="340">
        <v>148.84</v>
      </c>
      <c r="E5267" s="293">
        <f t="shared" si="30"/>
        <v>9</v>
      </c>
    </row>
    <row r="5268" spans="1:5" s="293" customFormat="1" x14ac:dyDescent="0.3">
      <c r="A5268" s="338" t="s">
        <v>18341</v>
      </c>
      <c r="B5268" s="339" t="s">
        <v>18342</v>
      </c>
      <c r="C5268" s="312" t="s">
        <v>9</v>
      </c>
      <c r="D5268" s="340">
        <v>196.24</v>
      </c>
      <c r="E5268" s="293">
        <f t="shared" ref="E5268:E5331" si="31">LEN(A5268)</f>
        <v>9</v>
      </c>
    </row>
    <row r="5269" spans="1:5" s="293" customFormat="1" x14ac:dyDescent="0.3">
      <c r="A5269" s="338" t="s">
        <v>18343</v>
      </c>
      <c r="B5269" s="339" t="s">
        <v>18344</v>
      </c>
      <c r="C5269" s="312" t="s">
        <v>9</v>
      </c>
      <c r="D5269" s="340">
        <v>325.32</v>
      </c>
      <c r="E5269" s="293">
        <f t="shared" si="31"/>
        <v>9</v>
      </c>
    </row>
    <row r="5270" spans="1:5" s="293" customFormat="1" x14ac:dyDescent="0.3">
      <c r="A5270" s="338" t="s">
        <v>18345</v>
      </c>
      <c r="B5270" s="339" t="s">
        <v>24632</v>
      </c>
      <c r="C5270" s="312" t="s">
        <v>9</v>
      </c>
      <c r="D5270" s="340">
        <v>18.989999999999998</v>
      </c>
      <c r="E5270" s="293">
        <f t="shared" si="31"/>
        <v>9</v>
      </c>
    </row>
    <row r="5271" spans="1:5" s="293" customFormat="1" x14ac:dyDescent="0.3">
      <c r="A5271" s="338" t="s">
        <v>18346</v>
      </c>
      <c r="B5271" s="339" t="s">
        <v>24633</v>
      </c>
      <c r="C5271" s="312" t="s">
        <v>9</v>
      </c>
      <c r="D5271" s="340">
        <v>21.9</v>
      </c>
      <c r="E5271" s="293">
        <f t="shared" si="31"/>
        <v>9</v>
      </c>
    </row>
    <row r="5272" spans="1:5" s="293" customFormat="1" x14ac:dyDescent="0.3">
      <c r="A5272" s="338" t="s">
        <v>18347</v>
      </c>
      <c r="B5272" s="339" t="s">
        <v>18348</v>
      </c>
      <c r="C5272" s="312" t="s">
        <v>9</v>
      </c>
      <c r="D5272" s="340">
        <v>33.200000000000003</v>
      </c>
      <c r="E5272" s="293">
        <f t="shared" si="31"/>
        <v>9</v>
      </c>
    </row>
    <row r="5273" spans="1:5" s="293" customFormat="1" x14ac:dyDescent="0.3">
      <c r="A5273" s="338" t="s">
        <v>18349</v>
      </c>
      <c r="B5273" s="339" t="s">
        <v>24634</v>
      </c>
      <c r="C5273" s="312"/>
      <c r="D5273" s="340"/>
      <c r="E5273" s="293">
        <f t="shared" si="31"/>
        <v>5</v>
      </c>
    </row>
    <row r="5274" spans="1:5" s="293" customFormat="1" ht="28.8" x14ac:dyDescent="0.3">
      <c r="A5274" s="338" t="s">
        <v>18350</v>
      </c>
      <c r="B5274" s="339" t="s">
        <v>18351</v>
      </c>
      <c r="C5274" s="312" t="s">
        <v>9</v>
      </c>
      <c r="D5274" s="340">
        <v>16761.16</v>
      </c>
      <c r="E5274" s="293">
        <f t="shared" si="31"/>
        <v>9</v>
      </c>
    </row>
    <row r="5275" spans="1:5" s="293" customFormat="1" x14ac:dyDescent="0.3">
      <c r="A5275" s="338" t="s">
        <v>18352</v>
      </c>
      <c r="B5275" s="339" t="s">
        <v>18353</v>
      </c>
      <c r="C5275" s="312" t="s">
        <v>9</v>
      </c>
      <c r="D5275" s="340">
        <v>32372.49</v>
      </c>
      <c r="E5275" s="293">
        <f t="shared" si="31"/>
        <v>9</v>
      </c>
    </row>
    <row r="5276" spans="1:5" s="293" customFormat="1" ht="28.8" x14ac:dyDescent="0.3">
      <c r="A5276" s="338" t="s">
        <v>18354</v>
      </c>
      <c r="B5276" s="339" t="s">
        <v>18355</v>
      </c>
      <c r="C5276" s="312" t="s">
        <v>23231</v>
      </c>
      <c r="D5276" s="340">
        <v>32448.32</v>
      </c>
      <c r="E5276" s="293">
        <f t="shared" si="31"/>
        <v>9</v>
      </c>
    </row>
    <row r="5277" spans="1:5" s="293" customFormat="1" x14ac:dyDescent="0.3">
      <c r="A5277" s="338" t="s">
        <v>18356</v>
      </c>
      <c r="B5277" s="339" t="s">
        <v>18357</v>
      </c>
      <c r="C5277" s="312" t="s">
        <v>9</v>
      </c>
      <c r="D5277" s="340">
        <v>71694.28</v>
      </c>
      <c r="E5277" s="293">
        <f t="shared" si="31"/>
        <v>9</v>
      </c>
    </row>
    <row r="5278" spans="1:5" s="293" customFormat="1" x14ac:dyDescent="0.3">
      <c r="A5278" s="338" t="s">
        <v>18358</v>
      </c>
      <c r="B5278" s="339" t="s">
        <v>18359</v>
      </c>
      <c r="C5278" s="312" t="s">
        <v>9</v>
      </c>
      <c r="D5278" s="340">
        <v>125769.09</v>
      </c>
      <c r="E5278" s="293">
        <f t="shared" si="31"/>
        <v>9</v>
      </c>
    </row>
    <row r="5279" spans="1:5" s="293" customFormat="1" x14ac:dyDescent="0.3">
      <c r="A5279" s="338" t="s">
        <v>18360</v>
      </c>
      <c r="B5279" s="339" t="s">
        <v>18361</v>
      </c>
      <c r="C5279" s="312" t="s">
        <v>9</v>
      </c>
      <c r="D5279" s="340">
        <v>29.03</v>
      </c>
      <c r="E5279" s="293">
        <f t="shared" si="31"/>
        <v>9</v>
      </c>
    </row>
    <row r="5280" spans="1:5" s="293" customFormat="1" x14ac:dyDescent="0.3">
      <c r="A5280" s="338" t="s">
        <v>18362</v>
      </c>
      <c r="B5280" s="339" t="s">
        <v>18363</v>
      </c>
      <c r="C5280" s="312" t="s">
        <v>9</v>
      </c>
      <c r="D5280" s="340">
        <v>38.909999999999997</v>
      </c>
      <c r="E5280" s="293">
        <f t="shared" si="31"/>
        <v>9</v>
      </c>
    </row>
    <row r="5281" spans="1:5" s="293" customFormat="1" x14ac:dyDescent="0.3">
      <c r="A5281" s="338" t="s">
        <v>18364</v>
      </c>
      <c r="B5281" s="339" t="s">
        <v>18365</v>
      </c>
      <c r="C5281" s="312" t="s">
        <v>9</v>
      </c>
      <c r="D5281" s="340">
        <v>114.99</v>
      </c>
      <c r="E5281" s="293">
        <f t="shared" si="31"/>
        <v>9</v>
      </c>
    </row>
    <row r="5282" spans="1:5" s="293" customFormat="1" x14ac:dyDescent="0.3">
      <c r="A5282" s="338" t="s">
        <v>18366</v>
      </c>
      <c r="B5282" s="339" t="s">
        <v>18367</v>
      </c>
      <c r="C5282" s="312" t="s">
        <v>9</v>
      </c>
      <c r="D5282" s="340">
        <v>156.38999999999999</v>
      </c>
      <c r="E5282" s="293">
        <f t="shared" si="31"/>
        <v>9</v>
      </c>
    </row>
    <row r="5283" spans="1:5" s="293" customFormat="1" x14ac:dyDescent="0.3">
      <c r="A5283" s="338" t="s">
        <v>18368</v>
      </c>
      <c r="B5283" s="339" t="s">
        <v>18369</v>
      </c>
      <c r="C5283" s="312" t="s">
        <v>9</v>
      </c>
      <c r="D5283" s="340">
        <v>152.27000000000001</v>
      </c>
      <c r="E5283" s="293">
        <f t="shared" si="31"/>
        <v>9</v>
      </c>
    </row>
    <row r="5284" spans="1:5" s="293" customFormat="1" x14ac:dyDescent="0.3">
      <c r="A5284" s="338" t="s">
        <v>18370</v>
      </c>
      <c r="B5284" s="339" t="s">
        <v>18371</v>
      </c>
      <c r="C5284" s="312" t="s">
        <v>9</v>
      </c>
      <c r="D5284" s="340">
        <v>194.31</v>
      </c>
      <c r="E5284" s="293">
        <f t="shared" si="31"/>
        <v>9</v>
      </c>
    </row>
    <row r="5285" spans="1:5" s="293" customFormat="1" ht="28.8" x14ac:dyDescent="0.3">
      <c r="A5285" s="338" t="s">
        <v>18372</v>
      </c>
      <c r="B5285" s="339" t="s">
        <v>18373</v>
      </c>
      <c r="C5285" s="312" t="s">
        <v>9</v>
      </c>
      <c r="D5285" s="340">
        <v>486.01</v>
      </c>
      <c r="E5285" s="293">
        <f t="shared" si="31"/>
        <v>9</v>
      </c>
    </row>
    <row r="5286" spans="1:5" s="293" customFormat="1" ht="28.8" x14ac:dyDescent="0.3">
      <c r="A5286" s="338" t="s">
        <v>18374</v>
      </c>
      <c r="B5286" s="339" t="s">
        <v>18375</v>
      </c>
      <c r="C5286" s="312" t="s">
        <v>9</v>
      </c>
      <c r="D5286" s="340">
        <v>676.57</v>
      </c>
      <c r="E5286" s="293">
        <f t="shared" si="31"/>
        <v>9</v>
      </c>
    </row>
    <row r="5287" spans="1:5" s="293" customFormat="1" ht="28.8" x14ac:dyDescent="0.3">
      <c r="A5287" s="338" t="s">
        <v>18376</v>
      </c>
      <c r="B5287" s="339" t="s">
        <v>18377</v>
      </c>
      <c r="C5287" s="312" t="s">
        <v>9</v>
      </c>
      <c r="D5287" s="340">
        <v>3560.96</v>
      </c>
      <c r="E5287" s="293">
        <f t="shared" si="31"/>
        <v>9</v>
      </c>
    </row>
    <row r="5288" spans="1:5" s="293" customFormat="1" ht="28.8" x14ac:dyDescent="0.3">
      <c r="A5288" s="338" t="s">
        <v>18378</v>
      </c>
      <c r="B5288" s="339" t="s">
        <v>18379</v>
      </c>
      <c r="C5288" s="312" t="s">
        <v>9</v>
      </c>
      <c r="D5288" s="340">
        <v>5847.25</v>
      </c>
      <c r="E5288" s="293">
        <f t="shared" si="31"/>
        <v>9</v>
      </c>
    </row>
    <row r="5289" spans="1:5" s="293" customFormat="1" ht="28.8" x14ac:dyDescent="0.3">
      <c r="A5289" s="338" t="s">
        <v>18380</v>
      </c>
      <c r="B5289" s="339" t="s">
        <v>18381</v>
      </c>
      <c r="C5289" s="312" t="s">
        <v>9</v>
      </c>
      <c r="D5289" s="340">
        <v>6807.08</v>
      </c>
      <c r="E5289" s="293">
        <f t="shared" si="31"/>
        <v>9</v>
      </c>
    </row>
    <row r="5290" spans="1:5" s="293" customFormat="1" ht="28.8" x14ac:dyDescent="0.3">
      <c r="A5290" s="338" t="s">
        <v>18382</v>
      </c>
      <c r="B5290" s="339" t="s">
        <v>18383</v>
      </c>
      <c r="C5290" s="312" t="s">
        <v>9</v>
      </c>
      <c r="D5290" s="340">
        <v>8343.8799999999992</v>
      </c>
      <c r="E5290" s="293">
        <f t="shared" si="31"/>
        <v>9</v>
      </c>
    </row>
    <row r="5291" spans="1:5" s="293" customFormat="1" ht="28.8" x14ac:dyDescent="0.3">
      <c r="A5291" s="338" t="s">
        <v>18384</v>
      </c>
      <c r="B5291" s="339" t="s">
        <v>18385</v>
      </c>
      <c r="C5291" s="312" t="s">
        <v>9</v>
      </c>
      <c r="D5291" s="340">
        <v>14984.38</v>
      </c>
      <c r="E5291" s="293">
        <f t="shared" si="31"/>
        <v>9</v>
      </c>
    </row>
    <row r="5292" spans="1:5" s="293" customFormat="1" ht="28.8" x14ac:dyDescent="0.3">
      <c r="A5292" s="338" t="s">
        <v>18386</v>
      </c>
      <c r="B5292" s="339" t="s">
        <v>18387</v>
      </c>
      <c r="C5292" s="312" t="s">
        <v>9</v>
      </c>
      <c r="D5292" s="340">
        <v>20551.18</v>
      </c>
      <c r="E5292" s="293">
        <f t="shared" si="31"/>
        <v>9</v>
      </c>
    </row>
    <row r="5293" spans="1:5" s="293" customFormat="1" x14ac:dyDescent="0.3">
      <c r="A5293" s="338" t="s">
        <v>18388</v>
      </c>
      <c r="B5293" s="339" t="s">
        <v>18389</v>
      </c>
      <c r="C5293" s="312" t="s">
        <v>9</v>
      </c>
      <c r="D5293" s="340">
        <v>20.69</v>
      </c>
      <c r="E5293" s="293">
        <f t="shared" si="31"/>
        <v>9</v>
      </c>
    </row>
    <row r="5294" spans="1:5" s="293" customFormat="1" x14ac:dyDescent="0.3">
      <c r="A5294" s="338" t="s">
        <v>18390</v>
      </c>
      <c r="B5294" s="339" t="s">
        <v>18391</v>
      </c>
      <c r="C5294" s="312" t="s">
        <v>9</v>
      </c>
      <c r="D5294" s="340">
        <v>23.18</v>
      </c>
      <c r="E5294" s="293">
        <f t="shared" si="31"/>
        <v>9</v>
      </c>
    </row>
    <row r="5295" spans="1:5" s="293" customFormat="1" x14ac:dyDescent="0.3">
      <c r="A5295" s="338" t="s">
        <v>18392</v>
      </c>
      <c r="B5295" s="339" t="s">
        <v>18393</v>
      </c>
      <c r="C5295" s="312" t="s">
        <v>9</v>
      </c>
      <c r="D5295" s="340">
        <v>51.82</v>
      </c>
      <c r="E5295" s="293">
        <f t="shared" si="31"/>
        <v>9</v>
      </c>
    </row>
    <row r="5296" spans="1:5" s="293" customFormat="1" x14ac:dyDescent="0.3">
      <c r="A5296" s="338" t="s">
        <v>18394</v>
      </c>
      <c r="B5296" s="339" t="s">
        <v>18395</v>
      </c>
      <c r="C5296" s="312" t="s">
        <v>9</v>
      </c>
      <c r="D5296" s="340">
        <v>56.04</v>
      </c>
      <c r="E5296" s="293">
        <f t="shared" si="31"/>
        <v>9</v>
      </c>
    </row>
    <row r="5297" spans="1:5" s="293" customFormat="1" x14ac:dyDescent="0.3">
      <c r="A5297" s="338" t="s">
        <v>18396</v>
      </c>
      <c r="B5297" s="339" t="s">
        <v>18397</v>
      </c>
      <c r="C5297" s="312" t="s">
        <v>9</v>
      </c>
      <c r="D5297" s="340">
        <v>60.27</v>
      </c>
      <c r="E5297" s="293">
        <f t="shared" si="31"/>
        <v>9</v>
      </c>
    </row>
    <row r="5298" spans="1:5" s="293" customFormat="1" x14ac:dyDescent="0.3">
      <c r="A5298" s="338" t="s">
        <v>18398</v>
      </c>
      <c r="B5298" s="339" t="s">
        <v>18399</v>
      </c>
      <c r="C5298" s="312" t="s">
        <v>9</v>
      </c>
      <c r="D5298" s="340">
        <v>140.57</v>
      </c>
      <c r="E5298" s="293">
        <f t="shared" si="31"/>
        <v>9</v>
      </c>
    </row>
    <row r="5299" spans="1:5" s="293" customFormat="1" x14ac:dyDescent="0.3">
      <c r="A5299" s="338" t="s">
        <v>18400</v>
      </c>
      <c r="B5299" s="339" t="s">
        <v>18401</v>
      </c>
      <c r="C5299" s="312" t="s">
        <v>9</v>
      </c>
      <c r="D5299" s="340">
        <v>67.900000000000006</v>
      </c>
      <c r="E5299" s="293">
        <f t="shared" si="31"/>
        <v>9</v>
      </c>
    </row>
    <row r="5300" spans="1:5" s="293" customFormat="1" x14ac:dyDescent="0.3">
      <c r="A5300" s="338" t="s">
        <v>18402</v>
      </c>
      <c r="B5300" s="339" t="s">
        <v>18403</v>
      </c>
      <c r="C5300" s="312" t="s">
        <v>9</v>
      </c>
      <c r="D5300" s="340">
        <v>74.349999999999994</v>
      </c>
      <c r="E5300" s="293">
        <f t="shared" si="31"/>
        <v>9</v>
      </c>
    </row>
    <row r="5301" spans="1:5" s="293" customFormat="1" x14ac:dyDescent="0.3">
      <c r="A5301" s="338" t="s">
        <v>18404</v>
      </c>
      <c r="B5301" s="339" t="s">
        <v>18405</v>
      </c>
      <c r="C5301" s="312" t="s">
        <v>9</v>
      </c>
      <c r="D5301" s="340">
        <v>79.53</v>
      </c>
      <c r="E5301" s="293">
        <f t="shared" si="31"/>
        <v>9</v>
      </c>
    </row>
    <row r="5302" spans="1:5" s="293" customFormat="1" x14ac:dyDescent="0.3">
      <c r="A5302" s="338" t="s">
        <v>18406</v>
      </c>
      <c r="B5302" s="339" t="s">
        <v>18407</v>
      </c>
      <c r="C5302" s="312" t="s">
        <v>9</v>
      </c>
      <c r="D5302" s="340">
        <v>1538.94</v>
      </c>
      <c r="E5302" s="293">
        <f t="shared" si="31"/>
        <v>9</v>
      </c>
    </row>
    <row r="5303" spans="1:5" s="293" customFormat="1" ht="28.8" x14ac:dyDescent="0.3">
      <c r="A5303" s="338" t="s">
        <v>18408</v>
      </c>
      <c r="B5303" s="339" t="s">
        <v>18409</v>
      </c>
      <c r="C5303" s="312" t="s">
        <v>9</v>
      </c>
      <c r="D5303" s="340">
        <v>38091.25</v>
      </c>
      <c r="E5303" s="293">
        <f t="shared" si="31"/>
        <v>9</v>
      </c>
    </row>
    <row r="5304" spans="1:5" s="293" customFormat="1" ht="28.8" x14ac:dyDescent="0.3">
      <c r="A5304" s="338" t="s">
        <v>18410</v>
      </c>
      <c r="B5304" s="339" t="s">
        <v>18411</v>
      </c>
      <c r="C5304" s="312" t="s">
        <v>9</v>
      </c>
      <c r="D5304" s="340">
        <v>58343.3</v>
      </c>
      <c r="E5304" s="293">
        <f t="shared" si="31"/>
        <v>9</v>
      </c>
    </row>
    <row r="5305" spans="1:5" s="293" customFormat="1" x14ac:dyDescent="0.3">
      <c r="A5305" s="338" t="s">
        <v>18412</v>
      </c>
      <c r="B5305" s="339" t="s">
        <v>18413</v>
      </c>
      <c r="C5305" s="312" t="s">
        <v>9</v>
      </c>
      <c r="D5305" s="340">
        <v>329339.43</v>
      </c>
      <c r="E5305" s="293">
        <f t="shared" si="31"/>
        <v>9</v>
      </c>
    </row>
    <row r="5306" spans="1:5" s="293" customFormat="1" x14ac:dyDescent="0.3">
      <c r="A5306" s="338" t="s">
        <v>18414</v>
      </c>
      <c r="B5306" s="339" t="s">
        <v>24635</v>
      </c>
      <c r="C5306" s="312"/>
      <c r="D5306" s="340"/>
      <c r="E5306" s="293">
        <f t="shared" si="31"/>
        <v>5</v>
      </c>
    </row>
    <row r="5307" spans="1:5" s="293" customFormat="1" ht="28.8" x14ac:dyDescent="0.3">
      <c r="A5307" s="338" t="s">
        <v>18415</v>
      </c>
      <c r="B5307" s="339" t="s">
        <v>18416</v>
      </c>
      <c r="C5307" s="312" t="s">
        <v>9</v>
      </c>
      <c r="D5307" s="340">
        <v>2230.33</v>
      </c>
      <c r="E5307" s="293">
        <f t="shared" si="31"/>
        <v>9</v>
      </c>
    </row>
    <row r="5308" spans="1:5" s="293" customFormat="1" ht="28.8" x14ac:dyDescent="0.3">
      <c r="A5308" s="338" t="s">
        <v>18417</v>
      </c>
      <c r="B5308" s="339" t="s">
        <v>18418</v>
      </c>
      <c r="C5308" s="312" t="s">
        <v>9</v>
      </c>
      <c r="D5308" s="340">
        <v>1931.91</v>
      </c>
      <c r="E5308" s="293">
        <f t="shared" si="31"/>
        <v>9</v>
      </c>
    </row>
    <row r="5309" spans="1:5" s="293" customFormat="1" ht="28.8" x14ac:dyDescent="0.3">
      <c r="A5309" s="338" t="s">
        <v>18419</v>
      </c>
      <c r="B5309" s="339" t="s">
        <v>18420</v>
      </c>
      <c r="C5309" s="312" t="s">
        <v>9</v>
      </c>
      <c r="D5309" s="340">
        <v>1350.7</v>
      </c>
      <c r="E5309" s="293">
        <f t="shared" si="31"/>
        <v>9</v>
      </c>
    </row>
    <row r="5310" spans="1:5" s="293" customFormat="1" ht="28.8" x14ac:dyDescent="0.3">
      <c r="A5310" s="338" t="s">
        <v>18421</v>
      </c>
      <c r="B5310" s="339" t="s">
        <v>18422</v>
      </c>
      <c r="C5310" s="312" t="s">
        <v>9</v>
      </c>
      <c r="D5310" s="340">
        <v>1931.21</v>
      </c>
      <c r="E5310" s="293">
        <f t="shared" si="31"/>
        <v>9</v>
      </c>
    </row>
    <row r="5311" spans="1:5" s="293" customFormat="1" ht="28.8" x14ac:dyDescent="0.3">
      <c r="A5311" s="338" t="s">
        <v>18423</v>
      </c>
      <c r="B5311" s="339" t="s">
        <v>18424</v>
      </c>
      <c r="C5311" s="312" t="s">
        <v>9</v>
      </c>
      <c r="D5311" s="340">
        <v>2173.1</v>
      </c>
      <c r="E5311" s="293">
        <f t="shared" si="31"/>
        <v>9</v>
      </c>
    </row>
    <row r="5312" spans="1:5" s="293" customFormat="1" ht="28.8" x14ac:dyDescent="0.3">
      <c r="A5312" s="338" t="s">
        <v>18425</v>
      </c>
      <c r="B5312" s="339" t="s">
        <v>18426</v>
      </c>
      <c r="C5312" s="312" t="s">
        <v>9</v>
      </c>
      <c r="D5312" s="340">
        <v>4704.53</v>
      </c>
      <c r="E5312" s="293">
        <f t="shared" si="31"/>
        <v>9</v>
      </c>
    </row>
    <row r="5313" spans="1:5" s="293" customFormat="1" ht="28.8" x14ac:dyDescent="0.3">
      <c r="A5313" s="338" t="s">
        <v>18427</v>
      </c>
      <c r="B5313" s="339" t="s">
        <v>18428</v>
      </c>
      <c r="C5313" s="312" t="s">
        <v>9</v>
      </c>
      <c r="D5313" s="340">
        <v>9282.91</v>
      </c>
      <c r="E5313" s="293">
        <f t="shared" si="31"/>
        <v>9</v>
      </c>
    </row>
    <row r="5314" spans="1:5" s="293" customFormat="1" ht="28.8" x14ac:dyDescent="0.3">
      <c r="A5314" s="338" t="s">
        <v>18429</v>
      </c>
      <c r="B5314" s="339" t="s">
        <v>18430</v>
      </c>
      <c r="C5314" s="312" t="s">
        <v>9</v>
      </c>
      <c r="D5314" s="340">
        <v>1274.07</v>
      </c>
      <c r="E5314" s="293">
        <f t="shared" si="31"/>
        <v>9</v>
      </c>
    </row>
    <row r="5315" spans="1:5" s="293" customFormat="1" ht="28.8" x14ac:dyDescent="0.3">
      <c r="A5315" s="338" t="s">
        <v>18431</v>
      </c>
      <c r="B5315" s="339" t="s">
        <v>18432</v>
      </c>
      <c r="C5315" s="312" t="s">
        <v>9</v>
      </c>
      <c r="D5315" s="340">
        <v>1666.37</v>
      </c>
      <c r="E5315" s="293">
        <f t="shared" si="31"/>
        <v>9</v>
      </c>
    </row>
    <row r="5316" spans="1:5" s="293" customFormat="1" ht="28.8" x14ac:dyDescent="0.3">
      <c r="A5316" s="338" t="s">
        <v>18433</v>
      </c>
      <c r="B5316" s="339" t="s">
        <v>18434</v>
      </c>
      <c r="C5316" s="312" t="s">
        <v>9</v>
      </c>
      <c r="D5316" s="340">
        <v>3756.88</v>
      </c>
      <c r="E5316" s="293">
        <f t="shared" si="31"/>
        <v>9</v>
      </c>
    </row>
    <row r="5317" spans="1:5" s="293" customFormat="1" ht="28.8" x14ac:dyDescent="0.3">
      <c r="A5317" s="338" t="s">
        <v>18435</v>
      </c>
      <c r="B5317" s="339" t="s">
        <v>18436</v>
      </c>
      <c r="C5317" s="312" t="s">
        <v>9</v>
      </c>
      <c r="D5317" s="340">
        <v>4342.16</v>
      </c>
      <c r="E5317" s="293">
        <f t="shared" si="31"/>
        <v>9</v>
      </c>
    </row>
    <row r="5318" spans="1:5" s="293" customFormat="1" ht="28.8" x14ac:dyDescent="0.3">
      <c r="A5318" s="338" t="s">
        <v>18437</v>
      </c>
      <c r="B5318" s="339" t="s">
        <v>18438</v>
      </c>
      <c r="C5318" s="312" t="s">
        <v>9</v>
      </c>
      <c r="D5318" s="340">
        <v>8754.06</v>
      </c>
      <c r="E5318" s="293">
        <f t="shared" si="31"/>
        <v>9</v>
      </c>
    </row>
    <row r="5319" spans="1:5" s="293" customFormat="1" ht="28.8" x14ac:dyDescent="0.3">
      <c r="A5319" s="338" t="s">
        <v>18439</v>
      </c>
      <c r="B5319" s="339" t="s">
        <v>18440</v>
      </c>
      <c r="C5319" s="312" t="s">
        <v>9</v>
      </c>
      <c r="D5319" s="340">
        <v>355.69</v>
      </c>
      <c r="E5319" s="293">
        <f t="shared" si="31"/>
        <v>9</v>
      </c>
    </row>
    <row r="5320" spans="1:5" s="293" customFormat="1" ht="28.8" x14ac:dyDescent="0.3">
      <c r="A5320" s="338" t="s">
        <v>18441</v>
      </c>
      <c r="B5320" s="339" t="s">
        <v>18442</v>
      </c>
      <c r="C5320" s="312" t="s">
        <v>9</v>
      </c>
      <c r="D5320" s="340">
        <v>760.82</v>
      </c>
      <c r="E5320" s="293">
        <f t="shared" si="31"/>
        <v>9</v>
      </c>
    </row>
    <row r="5321" spans="1:5" s="293" customFormat="1" ht="28.8" x14ac:dyDescent="0.3">
      <c r="A5321" s="338" t="s">
        <v>18443</v>
      </c>
      <c r="B5321" s="339" t="s">
        <v>18444</v>
      </c>
      <c r="C5321" s="312" t="s">
        <v>9</v>
      </c>
      <c r="D5321" s="340">
        <v>1042.57</v>
      </c>
      <c r="E5321" s="293">
        <f t="shared" si="31"/>
        <v>9</v>
      </c>
    </row>
    <row r="5322" spans="1:5" s="293" customFormat="1" ht="28.8" x14ac:dyDescent="0.3">
      <c r="A5322" s="338" t="s">
        <v>18445</v>
      </c>
      <c r="B5322" s="339" t="s">
        <v>18446</v>
      </c>
      <c r="C5322" s="312" t="s">
        <v>9</v>
      </c>
      <c r="D5322" s="340">
        <v>1819.1</v>
      </c>
      <c r="E5322" s="293">
        <f t="shared" si="31"/>
        <v>9</v>
      </c>
    </row>
    <row r="5323" spans="1:5" s="293" customFormat="1" x14ac:dyDescent="0.3">
      <c r="A5323" s="338" t="s">
        <v>18447</v>
      </c>
      <c r="B5323" s="339" t="s">
        <v>18448</v>
      </c>
      <c r="C5323" s="312" t="s">
        <v>9</v>
      </c>
      <c r="D5323" s="340">
        <v>5328.87</v>
      </c>
      <c r="E5323" s="293">
        <f t="shared" si="31"/>
        <v>9</v>
      </c>
    </row>
    <row r="5324" spans="1:5" s="293" customFormat="1" ht="28.8" x14ac:dyDescent="0.3">
      <c r="A5324" s="338" t="s">
        <v>18449</v>
      </c>
      <c r="B5324" s="339" t="s">
        <v>18450</v>
      </c>
      <c r="C5324" s="312" t="s">
        <v>9</v>
      </c>
      <c r="D5324" s="340">
        <v>6900.34</v>
      </c>
      <c r="E5324" s="293">
        <f t="shared" si="31"/>
        <v>9</v>
      </c>
    </row>
    <row r="5325" spans="1:5" s="293" customFormat="1" ht="28.8" x14ac:dyDescent="0.3">
      <c r="A5325" s="338" t="s">
        <v>18451</v>
      </c>
      <c r="B5325" s="339" t="s">
        <v>18452</v>
      </c>
      <c r="C5325" s="312" t="s">
        <v>9</v>
      </c>
      <c r="D5325" s="340">
        <v>10130.129999999999</v>
      </c>
      <c r="E5325" s="293">
        <f t="shared" si="31"/>
        <v>9</v>
      </c>
    </row>
    <row r="5326" spans="1:5" s="293" customFormat="1" ht="28.8" x14ac:dyDescent="0.3">
      <c r="A5326" s="338" t="s">
        <v>18453</v>
      </c>
      <c r="B5326" s="339" t="s">
        <v>18454</v>
      </c>
      <c r="C5326" s="312" t="s">
        <v>9</v>
      </c>
      <c r="D5326" s="340">
        <v>9387.69</v>
      </c>
      <c r="E5326" s="293">
        <f t="shared" si="31"/>
        <v>9</v>
      </c>
    </row>
    <row r="5327" spans="1:5" s="293" customFormat="1" x14ac:dyDescent="0.3">
      <c r="A5327" s="338" t="s">
        <v>18455</v>
      </c>
      <c r="B5327" s="339" t="s">
        <v>18456</v>
      </c>
      <c r="C5327" s="312" t="s">
        <v>9</v>
      </c>
      <c r="D5327" s="340">
        <v>87.05</v>
      </c>
      <c r="E5327" s="293">
        <f t="shared" si="31"/>
        <v>9</v>
      </c>
    </row>
    <row r="5328" spans="1:5" s="293" customFormat="1" x14ac:dyDescent="0.3">
      <c r="A5328" s="338" t="s">
        <v>18457</v>
      </c>
      <c r="B5328" s="339" t="s">
        <v>18458</v>
      </c>
      <c r="C5328" s="312" t="s">
        <v>9</v>
      </c>
      <c r="D5328" s="340">
        <v>837.02</v>
      </c>
      <c r="E5328" s="293">
        <f t="shared" si="31"/>
        <v>9</v>
      </c>
    </row>
    <row r="5329" spans="1:5" s="293" customFormat="1" x14ac:dyDescent="0.3">
      <c r="A5329" s="338" t="s">
        <v>18459</v>
      </c>
      <c r="B5329" s="339" t="s">
        <v>24636</v>
      </c>
      <c r="C5329" s="312"/>
      <c r="D5329" s="340"/>
      <c r="E5329" s="293">
        <f t="shared" si="31"/>
        <v>5</v>
      </c>
    </row>
    <row r="5330" spans="1:5" s="293" customFormat="1" x14ac:dyDescent="0.3">
      <c r="A5330" s="338" t="s">
        <v>18460</v>
      </c>
      <c r="B5330" s="339" t="s">
        <v>18461</v>
      </c>
      <c r="C5330" s="312" t="s">
        <v>9</v>
      </c>
      <c r="D5330" s="340">
        <v>2665.38</v>
      </c>
      <c r="E5330" s="293">
        <f t="shared" si="31"/>
        <v>9</v>
      </c>
    </row>
    <row r="5331" spans="1:5" s="293" customFormat="1" x14ac:dyDescent="0.3">
      <c r="A5331" s="338" t="s">
        <v>18462</v>
      </c>
      <c r="B5331" s="339" t="s">
        <v>18463</v>
      </c>
      <c r="C5331" s="312" t="s">
        <v>9</v>
      </c>
      <c r="D5331" s="340">
        <v>1955.9</v>
      </c>
      <c r="E5331" s="293">
        <f t="shared" si="31"/>
        <v>9</v>
      </c>
    </row>
    <row r="5332" spans="1:5" s="293" customFormat="1" ht="28.8" x14ac:dyDescent="0.3">
      <c r="A5332" s="338" t="s">
        <v>18464</v>
      </c>
      <c r="B5332" s="339" t="s">
        <v>18465</v>
      </c>
      <c r="C5332" s="312" t="s">
        <v>9</v>
      </c>
      <c r="D5332" s="340">
        <v>487.03</v>
      </c>
      <c r="E5332" s="293">
        <f t="shared" ref="E5332:E5395" si="32">LEN(A5332)</f>
        <v>9</v>
      </c>
    </row>
    <row r="5333" spans="1:5" s="293" customFormat="1" ht="28.8" x14ac:dyDescent="0.3">
      <c r="A5333" s="338" t="s">
        <v>18466</v>
      </c>
      <c r="B5333" s="339" t="s">
        <v>24637</v>
      </c>
      <c r="C5333" s="312" t="s">
        <v>9</v>
      </c>
      <c r="D5333" s="340">
        <v>584.47</v>
      </c>
      <c r="E5333" s="293">
        <f t="shared" si="32"/>
        <v>9</v>
      </c>
    </row>
    <row r="5334" spans="1:5" s="293" customFormat="1" ht="28.8" x14ac:dyDescent="0.3">
      <c r="A5334" s="338" t="s">
        <v>18467</v>
      </c>
      <c r="B5334" s="339" t="s">
        <v>24638</v>
      </c>
      <c r="C5334" s="312" t="s">
        <v>9</v>
      </c>
      <c r="D5334" s="340">
        <v>507.9</v>
      </c>
      <c r="E5334" s="293">
        <f t="shared" si="32"/>
        <v>9</v>
      </c>
    </row>
    <row r="5335" spans="1:5" s="293" customFormat="1" x14ac:dyDescent="0.3">
      <c r="A5335" s="338" t="s">
        <v>18468</v>
      </c>
      <c r="B5335" s="339" t="s">
        <v>18469</v>
      </c>
      <c r="C5335" s="312" t="s">
        <v>9</v>
      </c>
      <c r="D5335" s="340">
        <v>1419.04</v>
      </c>
      <c r="E5335" s="293">
        <f t="shared" si="32"/>
        <v>9</v>
      </c>
    </row>
    <row r="5336" spans="1:5" s="293" customFormat="1" x14ac:dyDescent="0.3">
      <c r="A5336" s="338" t="s">
        <v>18470</v>
      </c>
      <c r="B5336" s="339" t="s">
        <v>18471</v>
      </c>
      <c r="C5336" s="312" t="s">
        <v>9</v>
      </c>
      <c r="D5336" s="340">
        <v>1826.4</v>
      </c>
      <c r="E5336" s="293">
        <f t="shared" si="32"/>
        <v>9</v>
      </c>
    </row>
    <row r="5337" spans="1:5" s="293" customFormat="1" x14ac:dyDescent="0.3">
      <c r="A5337" s="338" t="s">
        <v>18472</v>
      </c>
      <c r="B5337" s="339" t="s">
        <v>24639</v>
      </c>
      <c r="C5337" s="312"/>
      <c r="D5337" s="340"/>
      <c r="E5337" s="293">
        <f t="shared" si="32"/>
        <v>5</v>
      </c>
    </row>
    <row r="5338" spans="1:5" s="293" customFormat="1" x14ac:dyDescent="0.3">
      <c r="A5338" s="338" t="s">
        <v>18473</v>
      </c>
      <c r="B5338" s="339" t="s">
        <v>24640</v>
      </c>
      <c r="C5338" s="312" t="s">
        <v>14129</v>
      </c>
      <c r="D5338" s="340">
        <v>572.07000000000005</v>
      </c>
      <c r="E5338" s="293">
        <f t="shared" si="32"/>
        <v>9</v>
      </c>
    </row>
    <row r="5339" spans="1:5" s="293" customFormat="1" x14ac:dyDescent="0.3">
      <c r="A5339" s="338" t="s">
        <v>24641</v>
      </c>
      <c r="B5339" s="339" t="s">
        <v>24642</v>
      </c>
      <c r="C5339" s="312" t="s">
        <v>14129</v>
      </c>
      <c r="D5339" s="340">
        <v>178.94</v>
      </c>
      <c r="E5339" s="293">
        <f t="shared" si="32"/>
        <v>9</v>
      </c>
    </row>
    <row r="5340" spans="1:5" s="293" customFormat="1" x14ac:dyDescent="0.3">
      <c r="A5340" s="338" t="s">
        <v>18474</v>
      </c>
      <c r="B5340" s="339" t="s">
        <v>24643</v>
      </c>
      <c r="C5340" s="312"/>
      <c r="D5340" s="340"/>
      <c r="E5340" s="293">
        <f t="shared" si="32"/>
        <v>5</v>
      </c>
    </row>
    <row r="5341" spans="1:5" s="293" customFormat="1" x14ac:dyDescent="0.3">
      <c r="A5341" s="338" t="s">
        <v>18475</v>
      </c>
      <c r="B5341" s="339" t="s">
        <v>18476</v>
      </c>
      <c r="C5341" s="312" t="s">
        <v>9</v>
      </c>
      <c r="D5341" s="340">
        <v>221.15</v>
      </c>
      <c r="E5341" s="293">
        <f t="shared" si="32"/>
        <v>9</v>
      </c>
    </row>
    <row r="5342" spans="1:5" s="293" customFormat="1" x14ac:dyDescent="0.3">
      <c r="A5342" s="338" t="s">
        <v>18477</v>
      </c>
      <c r="B5342" s="339" t="s">
        <v>18478</v>
      </c>
      <c r="C5342" s="312" t="s">
        <v>9</v>
      </c>
      <c r="D5342" s="340">
        <v>253.27</v>
      </c>
      <c r="E5342" s="293">
        <f t="shared" si="32"/>
        <v>9</v>
      </c>
    </row>
    <row r="5343" spans="1:5" s="293" customFormat="1" x14ac:dyDescent="0.3">
      <c r="A5343" s="338" t="s">
        <v>18479</v>
      </c>
      <c r="B5343" s="339" t="s">
        <v>18480</v>
      </c>
      <c r="C5343" s="312" t="s">
        <v>9</v>
      </c>
      <c r="D5343" s="340">
        <v>321.27</v>
      </c>
      <c r="E5343" s="293">
        <f t="shared" si="32"/>
        <v>9</v>
      </c>
    </row>
    <row r="5344" spans="1:5" s="293" customFormat="1" x14ac:dyDescent="0.3">
      <c r="A5344" s="338" t="s">
        <v>18481</v>
      </c>
      <c r="B5344" s="339" t="s">
        <v>18482</v>
      </c>
      <c r="C5344" s="312" t="s">
        <v>9</v>
      </c>
      <c r="D5344" s="340">
        <v>321.38</v>
      </c>
      <c r="E5344" s="293">
        <f t="shared" si="32"/>
        <v>9</v>
      </c>
    </row>
    <row r="5345" spans="1:5" s="293" customFormat="1" x14ac:dyDescent="0.3">
      <c r="A5345" s="338" t="s">
        <v>18483</v>
      </c>
      <c r="B5345" s="339" t="s">
        <v>18484</v>
      </c>
      <c r="C5345" s="312" t="s">
        <v>9</v>
      </c>
      <c r="D5345" s="340">
        <v>373.33</v>
      </c>
      <c r="E5345" s="293">
        <f t="shared" si="32"/>
        <v>9</v>
      </c>
    </row>
    <row r="5346" spans="1:5" s="293" customFormat="1" x14ac:dyDescent="0.3">
      <c r="A5346" s="338" t="s">
        <v>18485</v>
      </c>
      <c r="B5346" s="339" t="s">
        <v>18486</v>
      </c>
      <c r="C5346" s="312" t="s">
        <v>9</v>
      </c>
      <c r="D5346" s="340">
        <v>435.35</v>
      </c>
      <c r="E5346" s="293">
        <f t="shared" si="32"/>
        <v>9</v>
      </c>
    </row>
    <row r="5347" spans="1:5" s="293" customFormat="1" x14ac:dyDescent="0.3">
      <c r="A5347" s="338" t="s">
        <v>18487</v>
      </c>
      <c r="B5347" s="339" t="s">
        <v>18488</v>
      </c>
      <c r="C5347" s="312" t="s">
        <v>9</v>
      </c>
      <c r="D5347" s="340">
        <v>366.08</v>
      </c>
      <c r="E5347" s="293">
        <f t="shared" si="32"/>
        <v>9</v>
      </c>
    </row>
    <row r="5348" spans="1:5" s="293" customFormat="1" x14ac:dyDescent="0.3">
      <c r="A5348" s="338" t="s">
        <v>18489</v>
      </c>
      <c r="B5348" s="339" t="s">
        <v>18490</v>
      </c>
      <c r="C5348" s="312" t="s">
        <v>9</v>
      </c>
      <c r="D5348" s="340">
        <v>2069.5100000000002</v>
      </c>
      <c r="E5348" s="293">
        <f t="shared" si="32"/>
        <v>9</v>
      </c>
    </row>
    <row r="5349" spans="1:5" s="293" customFormat="1" x14ac:dyDescent="0.3">
      <c r="A5349" s="338" t="s">
        <v>18491</v>
      </c>
      <c r="B5349" s="339" t="s">
        <v>18492</v>
      </c>
      <c r="C5349" s="312" t="s">
        <v>9</v>
      </c>
      <c r="D5349" s="340">
        <v>296.31</v>
      </c>
      <c r="E5349" s="293">
        <f t="shared" si="32"/>
        <v>9</v>
      </c>
    </row>
    <row r="5350" spans="1:5" s="293" customFormat="1" x14ac:dyDescent="0.3">
      <c r="A5350" s="338" t="s">
        <v>18493</v>
      </c>
      <c r="B5350" s="339" t="s">
        <v>24644</v>
      </c>
      <c r="C5350" s="312"/>
      <c r="D5350" s="340"/>
      <c r="E5350" s="293">
        <f t="shared" si="32"/>
        <v>5</v>
      </c>
    </row>
    <row r="5351" spans="1:5" s="293" customFormat="1" ht="28.8" x14ac:dyDescent="0.3">
      <c r="A5351" s="338" t="s">
        <v>18494</v>
      </c>
      <c r="B5351" s="339" t="s">
        <v>18495</v>
      </c>
      <c r="C5351" s="312" t="s">
        <v>9</v>
      </c>
      <c r="D5351" s="340">
        <v>3646.77</v>
      </c>
      <c r="E5351" s="293">
        <f t="shared" si="32"/>
        <v>9</v>
      </c>
    </row>
    <row r="5352" spans="1:5" s="293" customFormat="1" ht="28.8" x14ac:dyDescent="0.3">
      <c r="A5352" s="338" t="s">
        <v>18496</v>
      </c>
      <c r="B5352" s="339" t="s">
        <v>18497</v>
      </c>
      <c r="C5352" s="312" t="s">
        <v>9</v>
      </c>
      <c r="D5352" s="340">
        <v>4265.0200000000004</v>
      </c>
      <c r="E5352" s="293">
        <f t="shared" si="32"/>
        <v>9</v>
      </c>
    </row>
    <row r="5353" spans="1:5" s="293" customFormat="1" ht="28.8" x14ac:dyDescent="0.3">
      <c r="A5353" s="338" t="s">
        <v>18498</v>
      </c>
      <c r="B5353" s="339" t="s">
        <v>18499</v>
      </c>
      <c r="C5353" s="312" t="s">
        <v>9</v>
      </c>
      <c r="D5353" s="340">
        <v>2792.56</v>
      </c>
      <c r="E5353" s="293">
        <f t="shared" si="32"/>
        <v>9</v>
      </c>
    </row>
    <row r="5354" spans="1:5" s="293" customFormat="1" x14ac:dyDescent="0.3">
      <c r="A5354" s="338" t="s">
        <v>18500</v>
      </c>
      <c r="B5354" s="339" t="s">
        <v>24645</v>
      </c>
      <c r="C5354" s="312"/>
      <c r="D5354" s="340"/>
      <c r="E5354" s="293">
        <f t="shared" si="32"/>
        <v>5</v>
      </c>
    </row>
    <row r="5355" spans="1:5" s="293" customFormat="1" x14ac:dyDescent="0.3">
      <c r="A5355" s="338" t="s">
        <v>18501</v>
      </c>
      <c r="B5355" s="339" t="s">
        <v>18502</v>
      </c>
      <c r="C5355" s="312" t="s">
        <v>9</v>
      </c>
      <c r="D5355" s="340">
        <v>365.63</v>
      </c>
      <c r="E5355" s="293">
        <f t="shared" si="32"/>
        <v>9</v>
      </c>
    </row>
    <row r="5356" spans="1:5" s="293" customFormat="1" x14ac:dyDescent="0.3">
      <c r="A5356" s="338" t="s">
        <v>18503</v>
      </c>
      <c r="B5356" s="339" t="s">
        <v>18504</v>
      </c>
      <c r="C5356" s="312" t="s">
        <v>9</v>
      </c>
      <c r="D5356" s="340">
        <v>298.77999999999997</v>
      </c>
      <c r="E5356" s="293">
        <f t="shared" si="32"/>
        <v>9</v>
      </c>
    </row>
    <row r="5357" spans="1:5" s="293" customFormat="1" x14ac:dyDescent="0.3">
      <c r="A5357" s="338" t="s">
        <v>18505</v>
      </c>
      <c r="B5357" s="339" t="s">
        <v>18506</v>
      </c>
      <c r="C5357" s="312" t="s">
        <v>9</v>
      </c>
      <c r="D5357" s="340">
        <v>611.96</v>
      </c>
      <c r="E5357" s="293">
        <f t="shared" si="32"/>
        <v>9</v>
      </c>
    </row>
    <row r="5358" spans="1:5" s="293" customFormat="1" x14ac:dyDescent="0.3">
      <c r="A5358" s="338" t="s">
        <v>18507</v>
      </c>
      <c r="B5358" s="339" t="s">
        <v>18508</v>
      </c>
      <c r="C5358" s="312" t="s">
        <v>9</v>
      </c>
      <c r="D5358" s="340">
        <v>253.54</v>
      </c>
      <c r="E5358" s="293">
        <f t="shared" si="32"/>
        <v>9</v>
      </c>
    </row>
    <row r="5359" spans="1:5" s="293" customFormat="1" x14ac:dyDescent="0.3">
      <c r="A5359" s="338" t="s">
        <v>18509</v>
      </c>
      <c r="B5359" s="339" t="s">
        <v>24646</v>
      </c>
      <c r="C5359" s="312"/>
      <c r="D5359" s="340"/>
      <c r="E5359" s="293">
        <f t="shared" si="32"/>
        <v>5</v>
      </c>
    </row>
    <row r="5360" spans="1:5" s="293" customFormat="1" x14ac:dyDescent="0.3">
      <c r="A5360" s="338" t="s">
        <v>18510</v>
      </c>
      <c r="B5360" s="339" t="s">
        <v>18511</v>
      </c>
      <c r="C5360" s="312" t="s">
        <v>9</v>
      </c>
      <c r="D5360" s="340">
        <v>37.200000000000003</v>
      </c>
      <c r="E5360" s="293">
        <f t="shared" si="32"/>
        <v>9</v>
      </c>
    </row>
    <row r="5361" spans="1:5" s="293" customFormat="1" x14ac:dyDescent="0.3">
      <c r="A5361" s="338" t="s">
        <v>18512</v>
      </c>
      <c r="B5361" s="339" t="s">
        <v>24647</v>
      </c>
      <c r="C5361" s="312" t="s">
        <v>9</v>
      </c>
      <c r="D5361" s="340">
        <v>48.38</v>
      </c>
      <c r="E5361" s="293">
        <f t="shared" si="32"/>
        <v>9</v>
      </c>
    </row>
    <row r="5362" spans="1:5" s="293" customFormat="1" x14ac:dyDescent="0.3">
      <c r="A5362" s="338" t="s">
        <v>18513</v>
      </c>
      <c r="B5362" s="339" t="s">
        <v>18514</v>
      </c>
      <c r="C5362" s="312" t="s">
        <v>9</v>
      </c>
      <c r="D5362" s="340">
        <v>27.6</v>
      </c>
      <c r="E5362" s="293">
        <f t="shared" si="32"/>
        <v>9</v>
      </c>
    </row>
    <row r="5363" spans="1:5" s="293" customFormat="1" ht="28.8" x14ac:dyDescent="0.3">
      <c r="A5363" s="338" t="s">
        <v>18515</v>
      </c>
      <c r="B5363" s="339" t="s">
        <v>18516</v>
      </c>
      <c r="C5363" s="312" t="s">
        <v>9</v>
      </c>
      <c r="D5363" s="340">
        <v>21.69</v>
      </c>
      <c r="E5363" s="293">
        <f t="shared" si="32"/>
        <v>9</v>
      </c>
    </row>
    <row r="5364" spans="1:5" s="293" customFormat="1" x14ac:dyDescent="0.3">
      <c r="A5364" s="338" t="s">
        <v>18517</v>
      </c>
      <c r="B5364" s="339" t="s">
        <v>18518</v>
      </c>
      <c r="C5364" s="312" t="s">
        <v>8</v>
      </c>
      <c r="D5364" s="340">
        <v>30.51</v>
      </c>
      <c r="E5364" s="293">
        <f t="shared" si="32"/>
        <v>9</v>
      </c>
    </row>
    <row r="5365" spans="1:5" s="293" customFormat="1" x14ac:dyDescent="0.3">
      <c r="A5365" s="338" t="s">
        <v>18519</v>
      </c>
      <c r="B5365" s="339" t="s">
        <v>18520</v>
      </c>
      <c r="C5365" s="312" t="s">
        <v>8</v>
      </c>
      <c r="D5365" s="340">
        <v>61.01</v>
      </c>
      <c r="E5365" s="293">
        <f t="shared" si="32"/>
        <v>9</v>
      </c>
    </row>
    <row r="5366" spans="1:5" s="293" customFormat="1" ht="28.8" x14ac:dyDescent="0.3">
      <c r="A5366" s="338" t="s">
        <v>18521</v>
      </c>
      <c r="B5366" s="339" t="s">
        <v>18522</v>
      </c>
      <c r="C5366" s="312" t="s">
        <v>9</v>
      </c>
      <c r="D5366" s="340">
        <v>1163.8499999999999</v>
      </c>
      <c r="E5366" s="293">
        <f t="shared" si="32"/>
        <v>9</v>
      </c>
    </row>
    <row r="5367" spans="1:5" s="293" customFormat="1" x14ac:dyDescent="0.3">
      <c r="A5367" s="338" t="s">
        <v>18523</v>
      </c>
      <c r="B5367" s="339" t="s">
        <v>18524</v>
      </c>
      <c r="C5367" s="312" t="s">
        <v>9</v>
      </c>
      <c r="D5367" s="340">
        <v>124.03</v>
      </c>
      <c r="E5367" s="293">
        <f t="shared" si="32"/>
        <v>9</v>
      </c>
    </row>
    <row r="5368" spans="1:5" s="293" customFormat="1" x14ac:dyDescent="0.3">
      <c r="A5368" s="338" t="s">
        <v>24648</v>
      </c>
      <c r="B5368" s="339" t="s">
        <v>24649</v>
      </c>
      <c r="C5368" s="312" t="s">
        <v>8</v>
      </c>
      <c r="D5368" s="340">
        <v>562.48</v>
      </c>
      <c r="E5368" s="293">
        <f t="shared" si="32"/>
        <v>9</v>
      </c>
    </row>
    <row r="5369" spans="1:5" s="293" customFormat="1" ht="28.8" x14ac:dyDescent="0.3">
      <c r="A5369" s="338" t="s">
        <v>18525</v>
      </c>
      <c r="B5369" s="339" t="s">
        <v>18526</v>
      </c>
      <c r="C5369" s="312" t="s">
        <v>9</v>
      </c>
      <c r="D5369" s="340">
        <v>7872.11</v>
      </c>
      <c r="E5369" s="293">
        <f t="shared" si="32"/>
        <v>9</v>
      </c>
    </row>
    <row r="5370" spans="1:5" s="293" customFormat="1" ht="28.8" x14ac:dyDescent="0.3">
      <c r="A5370" s="338" t="s">
        <v>18527</v>
      </c>
      <c r="B5370" s="339" t="s">
        <v>24650</v>
      </c>
      <c r="C5370" s="312" t="s">
        <v>9</v>
      </c>
      <c r="D5370" s="340">
        <v>17246.27</v>
      </c>
      <c r="E5370" s="293">
        <f t="shared" si="32"/>
        <v>9</v>
      </c>
    </row>
    <row r="5371" spans="1:5" s="293" customFormat="1" ht="28.8" x14ac:dyDescent="0.3">
      <c r="A5371" s="338" t="s">
        <v>18528</v>
      </c>
      <c r="B5371" s="339" t="s">
        <v>18529</v>
      </c>
      <c r="C5371" s="312" t="s">
        <v>9</v>
      </c>
      <c r="D5371" s="340">
        <v>31246.67</v>
      </c>
      <c r="E5371" s="293">
        <f t="shared" si="32"/>
        <v>9</v>
      </c>
    </row>
    <row r="5372" spans="1:5" s="293" customFormat="1" x14ac:dyDescent="0.3">
      <c r="A5372" s="338" t="s">
        <v>18530</v>
      </c>
      <c r="B5372" s="339" t="s">
        <v>18531</v>
      </c>
      <c r="C5372" s="312" t="s">
        <v>9</v>
      </c>
      <c r="D5372" s="340">
        <v>602.11</v>
      </c>
      <c r="E5372" s="293">
        <f t="shared" si="32"/>
        <v>9</v>
      </c>
    </row>
    <row r="5373" spans="1:5" s="293" customFormat="1" x14ac:dyDescent="0.3">
      <c r="A5373" s="338" t="s">
        <v>18532</v>
      </c>
      <c r="B5373" s="339" t="s">
        <v>24651</v>
      </c>
      <c r="C5373" s="312"/>
      <c r="D5373" s="340"/>
      <c r="E5373" s="293">
        <f t="shared" si="32"/>
        <v>5</v>
      </c>
    </row>
    <row r="5374" spans="1:5" s="293" customFormat="1" ht="28.8" x14ac:dyDescent="0.3">
      <c r="A5374" s="338" t="s">
        <v>18533</v>
      </c>
      <c r="B5374" s="339" t="s">
        <v>18534</v>
      </c>
      <c r="C5374" s="312" t="s">
        <v>9</v>
      </c>
      <c r="D5374" s="340">
        <v>1037.1600000000001</v>
      </c>
      <c r="E5374" s="293">
        <f t="shared" si="32"/>
        <v>9</v>
      </c>
    </row>
    <row r="5375" spans="1:5" s="293" customFormat="1" x14ac:dyDescent="0.3">
      <c r="A5375" s="338" t="s">
        <v>18535</v>
      </c>
      <c r="B5375" s="339" t="s">
        <v>24652</v>
      </c>
      <c r="C5375" s="312"/>
      <c r="D5375" s="340"/>
      <c r="E5375" s="293">
        <f t="shared" si="32"/>
        <v>5</v>
      </c>
    </row>
    <row r="5376" spans="1:5" s="293" customFormat="1" x14ac:dyDescent="0.3">
      <c r="A5376" s="338" t="s">
        <v>18536</v>
      </c>
      <c r="B5376" s="339" t="s">
        <v>24653</v>
      </c>
      <c r="C5376" s="312" t="s">
        <v>9</v>
      </c>
      <c r="D5376" s="340">
        <v>604.61</v>
      </c>
      <c r="E5376" s="293">
        <f t="shared" si="32"/>
        <v>9</v>
      </c>
    </row>
    <row r="5377" spans="1:5" s="293" customFormat="1" x14ac:dyDescent="0.3">
      <c r="A5377" s="338" t="s">
        <v>18537</v>
      </c>
      <c r="B5377" s="339" t="s">
        <v>24654</v>
      </c>
      <c r="C5377" s="312"/>
      <c r="D5377" s="340"/>
      <c r="E5377" s="293">
        <f t="shared" si="32"/>
        <v>5</v>
      </c>
    </row>
    <row r="5378" spans="1:5" s="293" customFormat="1" ht="28.8" x14ac:dyDescent="0.3">
      <c r="A5378" s="338" t="s">
        <v>18538</v>
      </c>
      <c r="B5378" s="339" t="s">
        <v>24655</v>
      </c>
      <c r="C5378" s="312" t="s">
        <v>9</v>
      </c>
      <c r="D5378" s="340">
        <v>70.41</v>
      </c>
      <c r="E5378" s="293">
        <f t="shared" si="32"/>
        <v>9</v>
      </c>
    </row>
    <row r="5379" spans="1:5" s="293" customFormat="1" ht="28.8" x14ac:dyDescent="0.3">
      <c r="A5379" s="338" t="s">
        <v>18539</v>
      </c>
      <c r="B5379" s="339" t="s">
        <v>24656</v>
      </c>
      <c r="C5379" s="312" t="s">
        <v>9</v>
      </c>
      <c r="D5379" s="340">
        <v>235.44</v>
      </c>
      <c r="E5379" s="293">
        <f t="shared" si="32"/>
        <v>9</v>
      </c>
    </row>
    <row r="5380" spans="1:5" s="293" customFormat="1" ht="28.8" x14ac:dyDescent="0.3">
      <c r="A5380" s="338" t="s">
        <v>18540</v>
      </c>
      <c r="B5380" s="339" t="s">
        <v>24657</v>
      </c>
      <c r="C5380" s="312" t="s">
        <v>9</v>
      </c>
      <c r="D5380" s="340">
        <v>692.06</v>
      </c>
      <c r="E5380" s="293">
        <f t="shared" si="32"/>
        <v>9</v>
      </c>
    </row>
    <row r="5381" spans="1:5" s="293" customFormat="1" ht="28.8" x14ac:dyDescent="0.3">
      <c r="A5381" s="338" t="s">
        <v>18541</v>
      </c>
      <c r="B5381" s="339" t="s">
        <v>24658</v>
      </c>
      <c r="C5381" s="312" t="s">
        <v>9</v>
      </c>
      <c r="D5381" s="340">
        <v>7761.8</v>
      </c>
      <c r="E5381" s="293">
        <f t="shared" si="32"/>
        <v>9</v>
      </c>
    </row>
    <row r="5382" spans="1:5" s="293" customFormat="1" ht="28.8" x14ac:dyDescent="0.3">
      <c r="A5382" s="338" t="s">
        <v>18542</v>
      </c>
      <c r="B5382" s="339" t="s">
        <v>24659</v>
      </c>
      <c r="C5382" s="312" t="s">
        <v>9</v>
      </c>
      <c r="D5382" s="340">
        <v>2780.75</v>
      </c>
      <c r="E5382" s="293">
        <f t="shared" si="32"/>
        <v>9</v>
      </c>
    </row>
    <row r="5383" spans="1:5" s="293" customFormat="1" ht="28.8" x14ac:dyDescent="0.3">
      <c r="A5383" s="338" t="s">
        <v>18543</v>
      </c>
      <c r="B5383" s="339" t="s">
        <v>24660</v>
      </c>
      <c r="C5383" s="312" t="s">
        <v>9</v>
      </c>
      <c r="D5383" s="340">
        <v>916.02</v>
      </c>
      <c r="E5383" s="293">
        <f t="shared" si="32"/>
        <v>9</v>
      </c>
    </row>
    <row r="5384" spans="1:5" s="293" customFormat="1" x14ac:dyDescent="0.3">
      <c r="A5384" s="338" t="s">
        <v>18544</v>
      </c>
      <c r="B5384" s="339" t="s">
        <v>24661</v>
      </c>
      <c r="C5384" s="312"/>
      <c r="D5384" s="340"/>
      <c r="E5384" s="293">
        <f t="shared" si="32"/>
        <v>5</v>
      </c>
    </row>
    <row r="5385" spans="1:5" s="293" customFormat="1" ht="28.8" x14ac:dyDescent="0.3">
      <c r="A5385" s="338" t="s">
        <v>18545</v>
      </c>
      <c r="B5385" s="339" t="s">
        <v>18546</v>
      </c>
      <c r="C5385" s="312" t="s">
        <v>9</v>
      </c>
      <c r="D5385" s="340">
        <v>599.65</v>
      </c>
      <c r="E5385" s="293">
        <f t="shared" si="32"/>
        <v>9</v>
      </c>
    </row>
    <row r="5386" spans="1:5" s="293" customFormat="1" ht="28.8" x14ac:dyDescent="0.3">
      <c r="A5386" s="338" t="s">
        <v>18547</v>
      </c>
      <c r="B5386" s="339" t="s">
        <v>18548</v>
      </c>
      <c r="C5386" s="312" t="s">
        <v>9</v>
      </c>
      <c r="D5386" s="340">
        <v>507.97</v>
      </c>
      <c r="E5386" s="293">
        <f t="shared" si="32"/>
        <v>9</v>
      </c>
    </row>
    <row r="5387" spans="1:5" s="293" customFormat="1" ht="28.8" x14ac:dyDescent="0.3">
      <c r="A5387" s="338" t="s">
        <v>18549</v>
      </c>
      <c r="B5387" s="339" t="s">
        <v>18550</v>
      </c>
      <c r="C5387" s="312" t="s">
        <v>9</v>
      </c>
      <c r="D5387" s="340">
        <v>595.01</v>
      </c>
      <c r="E5387" s="293">
        <f t="shared" si="32"/>
        <v>9</v>
      </c>
    </row>
    <row r="5388" spans="1:5" s="293" customFormat="1" ht="28.8" x14ac:dyDescent="0.3">
      <c r="A5388" s="338" t="s">
        <v>18551</v>
      </c>
      <c r="B5388" s="339" t="s">
        <v>18552</v>
      </c>
      <c r="C5388" s="312" t="s">
        <v>9</v>
      </c>
      <c r="D5388" s="340">
        <v>509.57</v>
      </c>
      <c r="E5388" s="293">
        <f t="shared" si="32"/>
        <v>9</v>
      </c>
    </row>
    <row r="5389" spans="1:5" s="293" customFormat="1" ht="28.8" x14ac:dyDescent="0.3">
      <c r="A5389" s="338" t="s">
        <v>18553</v>
      </c>
      <c r="B5389" s="339" t="s">
        <v>18554</v>
      </c>
      <c r="C5389" s="312" t="s">
        <v>9</v>
      </c>
      <c r="D5389" s="340">
        <v>742.69</v>
      </c>
      <c r="E5389" s="293">
        <f t="shared" si="32"/>
        <v>9</v>
      </c>
    </row>
    <row r="5390" spans="1:5" s="293" customFormat="1" ht="28.8" x14ac:dyDescent="0.3">
      <c r="A5390" s="338" t="s">
        <v>18555</v>
      </c>
      <c r="B5390" s="339" t="s">
        <v>18556</v>
      </c>
      <c r="C5390" s="312" t="s">
        <v>23231</v>
      </c>
      <c r="D5390" s="340">
        <v>43408.84</v>
      </c>
      <c r="E5390" s="293">
        <f t="shared" si="32"/>
        <v>9</v>
      </c>
    </row>
    <row r="5391" spans="1:5" s="293" customFormat="1" x14ac:dyDescent="0.3">
      <c r="A5391" s="338" t="s">
        <v>18557</v>
      </c>
      <c r="B5391" s="339" t="s">
        <v>24662</v>
      </c>
      <c r="C5391" s="312"/>
      <c r="D5391" s="340"/>
      <c r="E5391" s="293">
        <f t="shared" si="32"/>
        <v>2</v>
      </c>
    </row>
    <row r="5392" spans="1:5" s="293" customFormat="1" x14ac:dyDescent="0.3">
      <c r="A5392" s="338" t="s">
        <v>18558</v>
      </c>
      <c r="B5392" s="339" t="s">
        <v>24663</v>
      </c>
      <c r="C5392" s="312"/>
      <c r="D5392" s="340"/>
      <c r="E5392" s="293">
        <f t="shared" si="32"/>
        <v>5</v>
      </c>
    </row>
    <row r="5393" spans="1:5" s="293" customFormat="1" x14ac:dyDescent="0.3">
      <c r="A5393" s="338" t="s">
        <v>18559</v>
      </c>
      <c r="B5393" s="339" t="s">
        <v>18560</v>
      </c>
      <c r="C5393" s="312" t="s">
        <v>16</v>
      </c>
      <c r="D5393" s="340">
        <v>28.38</v>
      </c>
      <c r="E5393" s="293">
        <f t="shared" si="32"/>
        <v>9</v>
      </c>
    </row>
    <row r="5394" spans="1:5" s="293" customFormat="1" x14ac:dyDescent="0.3">
      <c r="A5394" s="338" t="s">
        <v>18561</v>
      </c>
      <c r="B5394" s="339" t="s">
        <v>18562</v>
      </c>
      <c r="C5394" s="312" t="s">
        <v>16</v>
      </c>
      <c r="D5394" s="340">
        <v>35.729999999999997</v>
      </c>
      <c r="E5394" s="293">
        <f t="shared" si="32"/>
        <v>9</v>
      </c>
    </row>
    <row r="5395" spans="1:5" s="293" customFormat="1" x14ac:dyDescent="0.3">
      <c r="A5395" s="338" t="s">
        <v>18563</v>
      </c>
      <c r="B5395" s="339" t="s">
        <v>18564</v>
      </c>
      <c r="C5395" s="312" t="s">
        <v>16</v>
      </c>
      <c r="D5395" s="340">
        <v>44.69</v>
      </c>
      <c r="E5395" s="293">
        <f t="shared" si="32"/>
        <v>9</v>
      </c>
    </row>
    <row r="5396" spans="1:5" s="293" customFormat="1" x14ac:dyDescent="0.3">
      <c r="A5396" s="338" t="s">
        <v>18565</v>
      </c>
      <c r="B5396" s="339" t="s">
        <v>18566</v>
      </c>
      <c r="C5396" s="312" t="s">
        <v>16</v>
      </c>
      <c r="D5396" s="340">
        <v>48.44</v>
      </c>
      <c r="E5396" s="293">
        <f t="shared" ref="E5396:E5459" si="33">LEN(A5396)</f>
        <v>9</v>
      </c>
    </row>
    <row r="5397" spans="1:5" s="293" customFormat="1" x14ac:dyDescent="0.3">
      <c r="A5397" s="338" t="s">
        <v>18567</v>
      </c>
      <c r="B5397" s="339" t="s">
        <v>18568</v>
      </c>
      <c r="C5397" s="312" t="s">
        <v>16</v>
      </c>
      <c r="D5397" s="340">
        <v>57.32</v>
      </c>
      <c r="E5397" s="293">
        <f t="shared" si="33"/>
        <v>9</v>
      </c>
    </row>
    <row r="5398" spans="1:5" s="293" customFormat="1" x14ac:dyDescent="0.3">
      <c r="A5398" s="338" t="s">
        <v>18569</v>
      </c>
      <c r="B5398" s="339" t="s">
        <v>18570</v>
      </c>
      <c r="C5398" s="312" t="s">
        <v>16</v>
      </c>
      <c r="D5398" s="340">
        <v>73.510000000000005</v>
      </c>
      <c r="E5398" s="293">
        <f t="shared" si="33"/>
        <v>9</v>
      </c>
    </row>
    <row r="5399" spans="1:5" s="293" customFormat="1" x14ac:dyDescent="0.3">
      <c r="A5399" s="338" t="s">
        <v>18571</v>
      </c>
      <c r="B5399" s="339" t="s">
        <v>18572</v>
      </c>
      <c r="C5399" s="312" t="s">
        <v>16</v>
      </c>
      <c r="D5399" s="340">
        <v>89.85</v>
      </c>
      <c r="E5399" s="293">
        <f t="shared" si="33"/>
        <v>9</v>
      </c>
    </row>
    <row r="5400" spans="1:5" s="293" customFormat="1" x14ac:dyDescent="0.3">
      <c r="A5400" s="338" t="s">
        <v>18573</v>
      </c>
      <c r="B5400" s="339" t="s">
        <v>18574</v>
      </c>
      <c r="C5400" s="312" t="s">
        <v>16</v>
      </c>
      <c r="D5400" s="340">
        <v>118</v>
      </c>
      <c r="E5400" s="293">
        <f t="shared" si="33"/>
        <v>9</v>
      </c>
    </row>
    <row r="5401" spans="1:5" s="293" customFormat="1" x14ac:dyDescent="0.3">
      <c r="A5401" s="338" t="s">
        <v>18575</v>
      </c>
      <c r="B5401" s="339" t="s">
        <v>24664</v>
      </c>
      <c r="C5401" s="312"/>
      <c r="D5401" s="340"/>
      <c r="E5401" s="293">
        <f t="shared" si="33"/>
        <v>5</v>
      </c>
    </row>
    <row r="5402" spans="1:5" s="293" customFormat="1" x14ac:dyDescent="0.3">
      <c r="A5402" s="338" t="s">
        <v>18576</v>
      </c>
      <c r="B5402" s="339" t="s">
        <v>24665</v>
      </c>
      <c r="C5402" s="312" t="s">
        <v>16</v>
      </c>
      <c r="D5402" s="340">
        <v>40.299999999999997</v>
      </c>
      <c r="E5402" s="293">
        <f t="shared" si="33"/>
        <v>9</v>
      </c>
    </row>
    <row r="5403" spans="1:5" s="293" customFormat="1" x14ac:dyDescent="0.3">
      <c r="A5403" s="338" t="s">
        <v>18577</v>
      </c>
      <c r="B5403" s="339" t="s">
        <v>24666</v>
      </c>
      <c r="C5403" s="312" t="s">
        <v>16</v>
      </c>
      <c r="D5403" s="340">
        <v>47.86</v>
      </c>
      <c r="E5403" s="293">
        <f t="shared" si="33"/>
        <v>9</v>
      </c>
    </row>
    <row r="5404" spans="1:5" s="293" customFormat="1" x14ac:dyDescent="0.3">
      <c r="A5404" s="338" t="s">
        <v>18578</v>
      </c>
      <c r="B5404" s="339" t="s">
        <v>24667</v>
      </c>
      <c r="C5404" s="312" t="s">
        <v>16</v>
      </c>
      <c r="D5404" s="340">
        <v>71.400000000000006</v>
      </c>
      <c r="E5404" s="293">
        <f t="shared" si="33"/>
        <v>9</v>
      </c>
    </row>
    <row r="5405" spans="1:5" s="293" customFormat="1" x14ac:dyDescent="0.3">
      <c r="A5405" s="338" t="s">
        <v>18579</v>
      </c>
      <c r="B5405" s="339" t="s">
        <v>24668</v>
      </c>
      <c r="C5405" s="312" t="s">
        <v>16</v>
      </c>
      <c r="D5405" s="340">
        <v>77.63</v>
      </c>
      <c r="E5405" s="293">
        <f t="shared" si="33"/>
        <v>9</v>
      </c>
    </row>
    <row r="5406" spans="1:5" s="293" customFormat="1" x14ac:dyDescent="0.3">
      <c r="A5406" s="338" t="s">
        <v>18580</v>
      </c>
      <c r="B5406" s="339" t="s">
        <v>24669</v>
      </c>
      <c r="C5406" s="312" t="s">
        <v>16</v>
      </c>
      <c r="D5406" s="340">
        <v>89.82</v>
      </c>
      <c r="E5406" s="293">
        <f t="shared" si="33"/>
        <v>9</v>
      </c>
    </row>
    <row r="5407" spans="1:5" s="293" customFormat="1" x14ac:dyDescent="0.3">
      <c r="A5407" s="338" t="s">
        <v>18581</v>
      </c>
      <c r="B5407" s="339" t="s">
        <v>24670</v>
      </c>
      <c r="C5407" s="312" t="s">
        <v>16</v>
      </c>
      <c r="D5407" s="340">
        <v>126.99</v>
      </c>
      <c r="E5407" s="293">
        <f t="shared" si="33"/>
        <v>9</v>
      </c>
    </row>
    <row r="5408" spans="1:5" s="293" customFormat="1" x14ac:dyDescent="0.3">
      <c r="A5408" s="338" t="s">
        <v>18582</v>
      </c>
      <c r="B5408" s="339" t="s">
        <v>24671</v>
      </c>
      <c r="C5408" s="312" t="s">
        <v>16</v>
      </c>
      <c r="D5408" s="340">
        <v>143.41</v>
      </c>
      <c r="E5408" s="293">
        <f t="shared" si="33"/>
        <v>9</v>
      </c>
    </row>
    <row r="5409" spans="1:5" s="293" customFormat="1" x14ac:dyDescent="0.3">
      <c r="A5409" s="338" t="s">
        <v>18583</v>
      </c>
      <c r="B5409" s="339" t="s">
        <v>24672</v>
      </c>
      <c r="C5409" s="312" t="s">
        <v>16</v>
      </c>
      <c r="D5409" s="340">
        <v>188.58</v>
      </c>
      <c r="E5409" s="293">
        <f t="shared" si="33"/>
        <v>9</v>
      </c>
    </row>
    <row r="5410" spans="1:5" s="293" customFormat="1" x14ac:dyDescent="0.3">
      <c r="A5410" s="338" t="s">
        <v>18584</v>
      </c>
      <c r="B5410" s="339" t="s">
        <v>24673</v>
      </c>
      <c r="C5410" s="312"/>
      <c r="D5410" s="340"/>
      <c r="E5410" s="293">
        <f t="shared" si="33"/>
        <v>5</v>
      </c>
    </row>
    <row r="5411" spans="1:5" s="293" customFormat="1" x14ac:dyDescent="0.3">
      <c r="A5411" s="338" t="s">
        <v>18585</v>
      </c>
      <c r="B5411" s="339" t="s">
        <v>24674</v>
      </c>
      <c r="C5411" s="312" t="s">
        <v>16</v>
      </c>
      <c r="D5411" s="340">
        <v>48.06</v>
      </c>
      <c r="E5411" s="293">
        <f t="shared" si="33"/>
        <v>9</v>
      </c>
    </row>
    <row r="5412" spans="1:5" s="293" customFormat="1" x14ac:dyDescent="0.3">
      <c r="A5412" s="338" t="s">
        <v>18586</v>
      </c>
      <c r="B5412" s="339" t="s">
        <v>24675</v>
      </c>
      <c r="C5412" s="312" t="s">
        <v>16</v>
      </c>
      <c r="D5412" s="340">
        <v>58.64</v>
      </c>
      <c r="E5412" s="293">
        <f t="shared" si="33"/>
        <v>9</v>
      </c>
    </row>
    <row r="5413" spans="1:5" s="293" customFormat="1" x14ac:dyDescent="0.3">
      <c r="A5413" s="338" t="s">
        <v>18587</v>
      </c>
      <c r="B5413" s="339" t="s">
        <v>24676</v>
      </c>
      <c r="C5413" s="312" t="s">
        <v>16</v>
      </c>
      <c r="D5413" s="340">
        <v>78.53</v>
      </c>
      <c r="E5413" s="293">
        <f t="shared" si="33"/>
        <v>9</v>
      </c>
    </row>
    <row r="5414" spans="1:5" s="293" customFormat="1" x14ac:dyDescent="0.3">
      <c r="A5414" s="338" t="s">
        <v>18588</v>
      </c>
      <c r="B5414" s="339" t="s">
        <v>24677</v>
      </c>
      <c r="C5414" s="312" t="s">
        <v>16</v>
      </c>
      <c r="D5414" s="340">
        <v>91.52</v>
      </c>
      <c r="E5414" s="293">
        <f t="shared" si="33"/>
        <v>9</v>
      </c>
    </row>
    <row r="5415" spans="1:5" s="293" customFormat="1" x14ac:dyDescent="0.3">
      <c r="A5415" s="338" t="s">
        <v>18589</v>
      </c>
      <c r="B5415" s="339" t="s">
        <v>24678</v>
      </c>
      <c r="C5415" s="312" t="s">
        <v>16</v>
      </c>
      <c r="D5415" s="340">
        <v>109.59</v>
      </c>
      <c r="E5415" s="293">
        <f t="shared" si="33"/>
        <v>9</v>
      </c>
    </row>
    <row r="5416" spans="1:5" s="293" customFormat="1" x14ac:dyDescent="0.3">
      <c r="A5416" s="338" t="s">
        <v>18590</v>
      </c>
      <c r="B5416" s="339" t="s">
        <v>24679</v>
      </c>
      <c r="C5416" s="312" t="s">
        <v>16</v>
      </c>
      <c r="D5416" s="340">
        <v>144.37</v>
      </c>
      <c r="E5416" s="293">
        <f t="shared" si="33"/>
        <v>9</v>
      </c>
    </row>
    <row r="5417" spans="1:5" s="293" customFormat="1" x14ac:dyDescent="0.3">
      <c r="A5417" s="338" t="s">
        <v>18591</v>
      </c>
      <c r="B5417" s="339" t="s">
        <v>24680</v>
      </c>
      <c r="C5417" s="312" t="s">
        <v>16</v>
      </c>
      <c r="D5417" s="340">
        <v>163.06</v>
      </c>
      <c r="E5417" s="293">
        <f t="shared" si="33"/>
        <v>9</v>
      </c>
    </row>
    <row r="5418" spans="1:5" s="293" customFormat="1" x14ac:dyDescent="0.3">
      <c r="A5418" s="338" t="s">
        <v>18592</v>
      </c>
      <c r="B5418" s="339" t="s">
        <v>24681</v>
      </c>
      <c r="C5418" s="312" t="s">
        <v>16</v>
      </c>
      <c r="D5418" s="340">
        <v>206.24</v>
      </c>
      <c r="E5418" s="293">
        <f t="shared" si="33"/>
        <v>9</v>
      </c>
    </row>
    <row r="5419" spans="1:5" s="293" customFormat="1" ht="28.8" x14ac:dyDescent="0.3">
      <c r="A5419" s="338" t="s">
        <v>18593</v>
      </c>
      <c r="B5419" s="339" t="s">
        <v>24682</v>
      </c>
      <c r="C5419" s="312"/>
      <c r="D5419" s="340"/>
      <c r="E5419" s="293">
        <f t="shared" si="33"/>
        <v>5</v>
      </c>
    </row>
    <row r="5420" spans="1:5" s="293" customFormat="1" x14ac:dyDescent="0.3">
      <c r="A5420" s="338" t="s">
        <v>18594</v>
      </c>
      <c r="B5420" s="339" t="s">
        <v>24683</v>
      </c>
      <c r="C5420" s="312" t="s">
        <v>16</v>
      </c>
      <c r="D5420" s="340">
        <v>43.28</v>
      </c>
      <c r="E5420" s="293">
        <f t="shared" si="33"/>
        <v>9</v>
      </c>
    </row>
    <row r="5421" spans="1:5" s="293" customFormat="1" x14ac:dyDescent="0.3">
      <c r="A5421" s="338" t="s">
        <v>18595</v>
      </c>
      <c r="B5421" s="339" t="s">
        <v>24684</v>
      </c>
      <c r="C5421" s="312" t="s">
        <v>16</v>
      </c>
      <c r="D5421" s="340">
        <v>53.7</v>
      </c>
      <c r="E5421" s="293">
        <f t="shared" si="33"/>
        <v>9</v>
      </c>
    </row>
    <row r="5422" spans="1:5" s="293" customFormat="1" x14ac:dyDescent="0.3">
      <c r="A5422" s="338" t="s">
        <v>18596</v>
      </c>
      <c r="B5422" s="339" t="s">
        <v>24685</v>
      </c>
      <c r="C5422" s="312" t="s">
        <v>16</v>
      </c>
      <c r="D5422" s="340">
        <v>67.27</v>
      </c>
      <c r="E5422" s="293">
        <f t="shared" si="33"/>
        <v>9</v>
      </c>
    </row>
    <row r="5423" spans="1:5" s="293" customFormat="1" x14ac:dyDescent="0.3">
      <c r="A5423" s="338" t="s">
        <v>18597</v>
      </c>
      <c r="B5423" s="339" t="s">
        <v>24686</v>
      </c>
      <c r="C5423" s="312" t="s">
        <v>16</v>
      </c>
      <c r="D5423" s="340">
        <v>83.14</v>
      </c>
      <c r="E5423" s="293">
        <f t="shared" si="33"/>
        <v>9</v>
      </c>
    </row>
    <row r="5424" spans="1:5" s="293" customFormat="1" x14ac:dyDescent="0.3">
      <c r="A5424" s="338" t="s">
        <v>18598</v>
      </c>
      <c r="B5424" s="339" t="s">
        <v>24687</v>
      </c>
      <c r="C5424" s="312" t="s">
        <v>16</v>
      </c>
      <c r="D5424" s="340">
        <v>99.82</v>
      </c>
      <c r="E5424" s="293">
        <f t="shared" si="33"/>
        <v>9</v>
      </c>
    </row>
    <row r="5425" spans="1:5" s="293" customFormat="1" x14ac:dyDescent="0.3">
      <c r="A5425" s="338" t="s">
        <v>18599</v>
      </c>
      <c r="B5425" s="339" t="s">
        <v>24688</v>
      </c>
      <c r="C5425" s="312" t="s">
        <v>16</v>
      </c>
      <c r="D5425" s="340">
        <v>120.5</v>
      </c>
      <c r="E5425" s="293">
        <f t="shared" si="33"/>
        <v>9</v>
      </c>
    </row>
    <row r="5426" spans="1:5" s="293" customFormat="1" x14ac:dyDescent="0.3">
      <c r="A5426" s="338" t="s">
        <v>18600</v>
      </c>
      <c r="B5426" s="339" t="s">
        <v>24689</v>
      </c>
      <c r="C5426" s="312" t="s">
        <v>16</v>
      </c>
      <c r="D5426" s="340">
        <v>163.16999999999999</v>
      </c>
      <c r="E5426" s="293">
        <f t="shared" si="33"/>
        <v>9</v>
      </c>
    </row>
    <row r="5427" spans="1:5" s="293" customFormat="1" x14ac:dyDescent="0.3">
      <c r="A5427" s="338" t="s">
        <v>18601</v>
      </c>
      <c r="B5427" s="339" t="s">
        <v>24690</v>
      </c>
      <c r="C5427" s="312" t="s">
        <v>16</v>
      </c>
      <c r="D5427" s="340">
        <v>200.46</v>
      </c>
      <c r="E5427" s="293">
        <f t="shared" si="33"/>
        <v>9</v>
      </c>
    </row>
    <row r="5428" spans="1:5" s="293" customFormat="1" x14ac:dyDescent="0.3">
      <c r="A5428" s="338" t="s">
        <v>18602</v>
      </c>
      <c r="B5428" s="339" t="s">
        <v>24691</v>
      </c>
      <c r="C5428" s="312" t="s">
        <v>16</v>
      </c>
      <c r="D5428" s="340">
        <v>294.06</v>
      </c>
      <c r="E5428" s="293">
        <f t="shared" si="33"/>
        <v>9</v>
      </c>
    </row>
    <row r="5429" spans="1:5" s="293" customFormat="1" x14ac:dyDescent="0.3">
      <c r="A5429" s="338" t="s">
        <v>18603</v>
      </c>
      <c r="B5429" s="339" t="s">
        <v>24692</v>
      </c>
      <c r="C5429" s="312"/>
      <c r="D5429" s="340"/>
      <c r="E5429" s="293">
        <f t="shared" si="33"/>
        <v>5</v>
      </c>
    </row>
    <row r="5430" spans="1:5" s="293" customFormat="1" x14ac:dyDescent="0.3">
      <c r="A5430" s="338" t="s">
        <v>18604</v>
      </c>
      <c r="B5430" s="339" t="s">
        <v>18605</v>
      </c>
      <c r="C5430" s="312" t="s">
        <v>23231</v>
      </c>
      <c r="D5430" s="340">
        <v>19.38</v>
      </c>
      <c r="E5430" s="293">
        <f t="shared" si="33"/>
        <v>9</v>
      </c>
    </row>
    <row r="5431" spans="1:5" s="293" customFormat="1" x14ac:dyDescent="0.3">
      <c r="A5431" s="338" t="s">
        <v>18606</v>
      </c>
      <c r="B5431" s="339" t="s">
        <v>18607</v>
      </c>
      <c r="C5431" s="312" t="s">
        <v>16</v>
      </c>
      <c r="D5431" s="340">
        <v>8.4600000000000009</v>
      </c>
      <c r="E5431" s="293">
        <f t="shared" si="33"/>
        <v>9</v>
      </c>
    </row>
    <row r="5432" spans="1:5" s="293" customFormat="1" x14ac:dyDescent="0.3">
      <c r="A5432" s="338" t="s">
        <v>18608</v>
      </c>
      <c r="B5432" s="339" t="s">
        <v>18609</v>
      </c>
      <c r="C5432" s="312" t="s">
        <v>9</v>
      </c>
      <c r="D5432" s="340">
        <v>7.37</v>
      </c>
      <c r="E5432" s="293">
        <f t="shared" si="33"/>
        <v>9</v>
      </c>
    </row>
    <row r="5433" spans="1:5" s="293" customFormat="1" x14ac:dyDescent="0.3">
      <c r="A5433" s="338" t="s">
        <v>18610</v>
      </c>
      <c r="B5433" s="339" t="s">
        <v>18611</v>
      </c>
      <c r="C5433" s="312" t="s">
        <v>9</v>
      </c>
      <c r="D5433" s="340">
        <v>10.29</v>
      </c>
      <c r="E5433" s="293">
        <f t="shared" si="33"/>
        <v>9</v>
      </c>
    </row>
    <row r="5434" spans="1:5" s="293" customFormat="1" x14ac:dyDescent="0.3">
      <c r="A5434" s="338" t="s">
        <v>18612</v>
      </c>
      <c r="B5434" s="339" t="s">
        <v>18613</v>
      </c>
      <c r="C5434" s="312" t="s">
        <v>9</v>
      </c>
      <c r="D5434" s="340">
        <v>10.37</v>
      </c>
      <c r="E5434" s="293">
        <f t="shared" si="33"/>
        <v>9</v>
      </c>
    </row>
    <row r="5435" spans="1:5" s="293" customFormat="1" x14ac:dyDescent="0.3">
      <c r="A5435" s="338" t="s">
        <v>18614</v>
      </c>
      <c r="B5435" s="339" t="s">
        <v>18615</v>
      </c>
      <c r="C5435" s="312" t="s">
        <v>9</v>
      </c>
      <c r="D5435" s="340">
        <v>9.14</v>
      </c>
      <c r="E5435" s="293">
        <f t="shared" si="33"/>
        <v>9</v>
      </c>
    </row>
    <row r="5436" spans="1:5" s="293" customFormat="1" x14ac:dyDescent="0.3">
      <c r="A5436" s="338" t="s">
        <v>18616</v>
      </c>
      <c r="B5436" s="339" t="s">
        <v>18617</v>
      </c>
      <c r="C5436" s="312" t="s">
        <v>16</v>
      </c>
      <c r="D5436" s="340">
        <v>19.55</v>
      </c>
      <c r="E5436" s="293">
        <f t="shared" si="33"/>
        <v>9</v>
      </c>
    </row>
    <row r="5437" spans="1:5" s="293" customFormat="1" x14ac:dyDescent="0.3">
      <c r="A5437" s="338" t="s">
        <v>18618</v>
      </c>
      <c r="B5437" s="339" t="s">
        <v>18619</v>
      </c>
      <c r="C5437" s="312" t="s">
        <v>16</v>
      </c>
      <c r="D5437" s="340">
        <v>16.28</v>
      </c>
      <c r="E5437" s="293">
        <f t="shared" si="33"/>
        <v>9</v>
      </c>
    </row>
    <row r="5438" spans="1:5" s="293" customFormat="1" x14ac:dyDescent="0.3">
      <c r="A5438" s="338" t="s">
        <v>18620</v>
      </c>
      <c r="B5438" s="339" t="s">
        <v>18621</v>
      </c>
      <c r="C5438" s="312" t="s">
        <v>16</v>
      </c>
      <c r="D5438" s="340">
        <v>11.42</v>
      </c>
      <c r="E5438" s="293">
        <f t="shared" si="33"/>
        <v>9</v>
      </c>
    </row>
    <row r="5439" spans="1:5" s="293" customFormat="1" x14ac:dyDescent="0.3">
      <c r="A5439" s="338" t="s">
        <v>18622</v>
      </c>
      <c r="B5439" s="339" t="s">
        <v>18623</v>
      </c>
      <c r="C5439" s="312" t="s">
        <v>16</v>
      </c>
      <c r="D5439" s="340">
        <v>15.88</v>
      </c>
      <c r="E5439" s="293">
        <f t="shared" si="33"/>
        <v>9</v>
      </c>
    </row>
    <row r="5440" spans="1:5" s="293" customFormat="1" x14ac:dyDescent="0.3">
      <c r="A5440" s="338" t="s">
        <v>18624</v>
      </c>
      <c r="B5440" s="339" t="s">
        <v>18625</v>
      </c>
      <c r="C5440" s="312" t="s">
        <v>16</v>
      </c>
      <c r="D5440" s="340">
        <v>47.88</v>
      </c>
      <c r="E5440" s="293">
        <f t="shared" si="33"/>
        <v>9</v>
      </c>
    </row>
    <row r="5441" spans="1:5" s="293" customFormat="1" x14ac:dyDescent="0.3">
      <c r="A5441" s="338" t="s">
        <v>18626</v>
      </c>
      <c r="B5441" s="339" t="s">
        <v>18627</v>
      </c>
      <c r="C5441" s="312" t="s">
        <v>16</v>
      </c>
      <c r="D5441" s="340">
        <v>77.95</v>
      </c>
      <c r="E5441" s="293">
        <f t="shared" si="33"/>
        <v>9</v>
      </c>
    </row>
    <row r="5442" spans="1:5" s="293" customFormat="1" x14ac:dyDescent="0.3">
      <c r="A5442" s="338" t="s">
        <v>18628</v>
      </c>
      <c r="B5442" s="339" t="s">
        <v>18629</v>
      </c>
      <c r="C5442" s="312" t="s">
        <v>16</v>
      </c>
      <c r="D5442" s="340">
        <v>49.58</v>
      </c>
      <c r="E5442" s="293">
        <f t="shared" si="33"/>
        <v>9</v>
      </c>
    </row>
    <row r="5443" spans="1:5" s="293" customFormat="1" ht="28.8" x14ac:dyDescent="0.3">
      <c r="A5443" s="338" t="s">
        <v>18630</v>
      </c>
      <c r="B5443" s="339" t="s">
        <v>18631</v>
      </c>
      <c r="C5443" s="312" t="s">
        <v>16</v>
      </c>
      <c r="D5443" s="340">
        <v>72.12</v>
      </c>
      <c r="E5443" s="293">
        <f t="shared" si="33"/>
        <v>9</v>
      </c>
    </row>
    <row r="5444" spans="1:5" s="293" customFormat="1" ht="28.8" x14ac:dyDescent="0.3">
      <c r="A5444" s="338" t="s">
        <v>18632</v>
      </c>
      <c r="B5444" s="339" t="s">
        <v>18633</v>
      </c>
      <c r="C5444" s="312" t="s">
        <v>16</v>
      </c>
      <c r="D5444" s="340">
        <v>112.8</v>
      </c>
      <c r="E5444" s="293">
        <f t="shared" si="33"/>
        <v>9</v>
      </c>
    </row>
    <row r="5445" spans="1:5" s="293" customFormat="1" ht="28.8" x14ac:dyDescent="0.3">
      <c r="A5445" s="338" t="s">
        <v>18634</v>
      </c>
      <c r="B5445" s="339" t="s">
        <v>18635</v>
      </c>
      <c r="C5445" s="312" t="s">
        <v>16</v>
      </c>
      <c r="D5445" s="340">
        <v>125.56</v>
      </c>
      <c r="E5445" s="293">
        <f t="shared" si="33"/>
        <v>9</v>
      </c>
    </row>
    <row r="5446" spans="1:5" s="293" customFormat="1" ht="28.8" x14ac:dyDescent="0.3">
      <c r="A5446" s="338" t="s">
        <v>18636</v>
      </c>
      <c r="B5446" s="339" t="s">
        <v>18637</v>
      </c>
      <c r="C5446" s="312" t="s">
        <v>9</v>
      </c>
      <c r="D5446" s="340">
        <v>10.89</v>
      </c>
      <c r="E5446" s="293">
        <f t="shared" si="33"/>
        <v>9</v>
      </c>
    </row>
    <row r="5447" spans="1:5" s="293" customFormat="1" ht="28.8" x14ac:dyDescent="0.3">
      <c r="A5447" s="338" t="s">
        <v>18638</v>
      </c>
      <c r="B5447" s="339" t="s">
        <v>18639</v>
      </c>
      <c r="C5447" s="312" t="s">
        <v>9</v>
      </c>
      <c r="D5447" s="340">
        <v>12.32</v>
      </c>
      <c r="E5447" s="293">
        <f t="shared" si="33"/>
        <v>9</v>
      </c>
    </row>
    <row r="5448" spans="1:5" s="293" customFormat="1" ht="28.8" x14ac:dyDescent="0.3">
      <c r="A5448" s="338" t="s">
        <v>18640</v>
      </c>
      <c r="B5448" s="339" t="s">
        <v>18641</v>
      </c>
      <c r="C5448" s="312" t="s">
        <v>9</v>
      </c>
      <c r="D5448" s="340">
        <v>12.32</v>
      </c>
      <c r="E5448" s="293">
        <f t="shared" si="33"/>
        <v>9</v>
      </c>
    </row>
    <row r="5449" spans="1:5" s="293" customFormat="1" x14ac:dyDescent="0.3">
      <c r="A5449" s="338" t="s">
        <v>24693</v>
      </c>
      <c r="B5449" s="339" t="s">
        <v>24694</v>
      </c>
      <c r="C5449" s="312" t="s">
        <v>9</v>
      </c>
      <c r="D5449" s="340">
        <v>8.7200000000000006</v>
      </c>
      <c r="E5449" s="293">
        <f t="shared" si="33"/>
        <v>9</v>
      </c>
    </row>
    <row r="5450" spans="1:5" s="293" customFormat="1" x14ac:dyDescent="0.3">
      <c r="A5450" s="338" t="s">
        <v>24695</v>
      </c>
      <c r="B5450" s="339" t="s">
        <v>24696</v>
      </c>
      <c r="C5450" s="312" t="s">
        <v>9</v>
      </c>
      <c r="D5450" s="340">
        <v>14.87</v>
      </c>
      <c r="E5450" s="293">
        <f t="shared" si="33"/>
        <v>9</v>
      </c>
    </row>
    <row r="5451" spans="1:5" s="293" customFormat="1" x14ac:dyDescent="0.3">
      <c r="A5451" s="338" t="s">
        <v>18642</v>
      </c>
      <c r="B5451" s="339" t="s">
        <v>24697</v>
      </c>
      <c r="C5451" s="312"/>
      <c r="D5451" s="340"/>
      <c r="E5451" s="293">
        <f t="shared" si="33"/>
        <v>5</v>
      </c>
    </row>
    <row r="5452" spans="1:5" s="293" customFormat="1" x14ac:dyDescent="0.3">
      <c r="A5452" s="338" t="s">
        <v>18643</v>
      </c>
      <c r="B5452" s="339" t="s">
        <v>18644</v>
      </c>
      <c r="C5452" s="312" t="s">
        <v>16</v>
      </c>
      <c r="D5452" s="340">
        <v>73.010000000000005</v>
      </c>
      <c r="E5452" s="293">
        <f t="shared" si="33"/>
        <v>9</v>
      </c>
    </row>
    <row r="5453" spans="1:5" s="293" customFormat="1" x14ac:dyDescent="0.3">
      <c r="A5453" s="338" t="s">
        <v>18645</v>
      </c>
      <c r="B5453" s="339" t="s">
        <v>18646</v>
      </c>
      <c r="C5453" s="312" t="s">
        <v>16</v>
      </c>
      <c r="D5453" s="340">
        <v>99.05</v>
      </c>
      <c r="E5453" s="293">
        <f t="shared" si="33"/>
        <v>9</v>
      </c>
    </row>
    <row r="5454" spans="1:5" s="293" customFormat="1" ht="28.8" x14ac:dyDescent="0.3">
      <c r="A5454" s="338" t="s">
        <v>18647</v>
      </c>
      <c r="B5454" s="339" t="s">
        <v>18648</v>
      </c>
      <c r="C5454" s="312" t="s">
        <v>9</v>
      </c>
      <c r="D5454" s="340">
        <v>62.42</v>
      </c>
      <c r="E5454" s="293">
        <f t="shared" si="33"/>
        <v>9</v>
      </c>
    </row>
    <row r="5455" spans="1:5" s="293" customFormat="1" ht="28.8" x14ac:dyDescent="0.3">
      <c r="A5455" s="338" t="s">
        <v>18649</v>
      </c>
      <c r="B5455" s="339" t="s">
        <v>18650</v>
      </c>
      <c r="C5455" s="312" t="s">
        <v>9</v>
      </c>
      <c r="D5455" s="340">
        <v>166.93</v>
      </c>
      <c r="E5455" s="293">
        <f t="shared" si="33"/>
        <v>9</v>
      </c>
    </row>
    <row r="5456" spans="1:5" s="293" customFormat="1" ht="28.8" x14ac:dyDescent="0.3">
      <c r="A5456" s="338" t="s">
        <v>18651</v>
      </c>
      <c r="B5456" s="339" t="s">
        <v>18652</v>
      </c>
      <c r="C5456" s="312" t="s">
        <v>9</v>
      </c>
      <c r="D5456" s="340">
        <v>227.24</v>
      </c>
      <c r="E5456" s="293">
        <f t="shared" si="33"/>
        <v>9</v>
      </c>
    </row>
    <row r="5457" spans="1:5" s="293" customFormat="1" x14ac:dyDescent="0.3">
      <c r="A5457" s="338" t="s">
        <v>18653</v>
      </c>
      <c r="B5457" s="339" t="s">
        <v>18654</v>
      </c>
      <c r="C5457" s="312" t="s">
        <v>9</v>
      </c>
      <c r="D5457" s="340">
        <v>204.71</v>
      </c>
      <c r="E5457" s="293">
        <f t="shared" si="33"/>
        <v>9</v>
      </c>
    </row>
    <row r="5458" spans="1:5" s="293" customFormat="1" x14ac:dyDescent="0.3">
      <c r="A5458" s="338" t="s">
        <v>18655</v>
      </c>
      <c r="B5458" s="339" t="s">
        <v>18656</v>
      </c>
      <c r="C5458" s="312" t="s">
        <v>9</v>
      </c>
      <c r="D5458" s="340">
        <v>236.64</v>
      </c>
      <c r="E5458" s="293">
        <f t="shared" si="33"/>
        <v>9</v>
      </c>
    </row>
    <row r="5459" spans="1:5" s="293" customFormat="1" x14ac:dyDescent="0.3">
      <c r="A5459" s="338" t="s">
        <v>18657</v>
      </c>
      <c r="B5459" s="339" t="s">
        <v>18658</v>
      </c>
      <c r="C5459" s="312" t="s">
        <v>9</v>
      </c>
      <c r="D5459" s="340">
        <v>412.47</v>
      </c>
      <c r="E5459" s="293">
        <f t="shared" si="33"/>
        <v>9</v>
      </c>
    </row>
    <row r="5460" spans="1:5" s="293" customFormat="1" x14ac:dyDescent="0.3">
      <c r="A5460" s="338" t="s">
        <v>18659</v>
      </c>
      <c r="B5460" s="339" t="s">
        <v>18660</v>
      </c>
      <c r="C5460" s="312" t="s">
        <v>9</v>
      </c>
      <c r="D5460" s="340">
        <v>9.34</v>
      </c>
      <c r="E5460" s="293">
        <f t="shared" ref="E5460:E5523" si="34">LEN(A5460)</f>
        <v>9</v>
      </c>
    </row>
    <row r="5461" spans="1:5" s="293" customFormat="1" x14ac:dyDescent="0.3">
      <c r="A5461" s="338" t="s">
        <v>18661</v>
      </c>
      <c r="B5461" s="339" t="s">
        <v>24698</v>
      </c>
      <c r="C5461" s="312"/>
      <c r="D5461" s="340"/>
      <c r="E5461" s="293">
        <f t="shared" si="34"/>
        <v>5</v>
      </c>
    </row>
    <row r="5462" spans="1:5" s="293" customFormat="1" ht="28.8" x14ac:dyDescent="0.3">
      <c r="A5462" s="338" t="s">
        <v>18662</v>
      </c>
      <c r="B5462" s="339" t="s">
        <v>18663</v>
      </c>
      <c r="C5462" s="312" t="s">
        <v>16</v>
      </c>
      <c r="D5462" s="340">
        <v>296.49</v>
      </c>
      <c r="E5462" s="293">
        <f t="shared" si="34"/>
        <v>9</v>
      </c>
    </row>
    <row r="5463" spans="1:5" s="293" customFormat="1" ht="28.8" x14ac:dyDescent="0.3">
      <c r="A5463" s="338" t="s">
        <v>18664</v>
      </c>
      <c r="B5463" s="339" t="s">
        <v>18665</v>
      </c>
      <c r="C5463" s="312" t="s">
        <v>16</v>
      </c>
      <c r="D5463" s="340">
        <v>333.31</v>
      </c>
      <c r="E5463" s="293">
        <f t="shared" si="34"/>
        <v>9</v>
      </c>
    </row>
    <row r="5464" spans="1:5" s="293" customFormat="1" ht="28.8" x14ac:dyDescent="0.3">
      <c r="A5464" s="338" t="s">
        <v>18666</v>
      </c>
      <c r="B5464" s="339" t="s">
        <v>18667</v>
      </c>
      <c r="C5464" s="312" t="s">
        <v>16</v>
      </c>
      <c r="D5464" s="340">
        <v>392.4</v>
      </c>
      <c r="E5464" s="293">
        <f t="shared" si="34"/>
        <v>9</v>
      </c>
    </row>
    <row r="5465" spans="1:5" s="293" customFormat="1" ht="28.8" x14ac:dyDescent="0.3">
      <c r="A5465" s="338" t="s">
        <v>18668</v>
      </c>
      <c r="B5465" s="339" t="s">
        <v>18669</v>
      </c>
      <c r="C5465" s="312" t="s">
        <v>16</v>
      </c>
      <c r="D5465" s="340">
        <v>359.87</v>
      </c>
      <c r="E5465" s="293">
        <f t="shared" si="34"/>
        <v>9</v>
      </c>
    </row>
    <row r="5466" spans="1:5" s="293" customFormat="1" ht="28.8" x14ac:dyDescent="0.3">
      <c r="A5466" s="338" t="s">
        <v>18670</v>
      </c>
      <c r="B5466" s="339" t="s">
        <v>18671</v>
      </c>
      <c r="C5466" s="312" t="s">
        <v>16</v>
      </c>
      <c r="D5466" s="340">
        <v>451.46</v>
      </c>
      <c r="E5466" s="293">
        <f t="shared" si="34"/>
        <v>9</v>
      </c>
    </row>
    <row r="5467" spans="1:5" s="293" customFormat="1" x14ac:dyDescent="0.3">
      <c r="A5467" s="338" t="s">
        <v>18672</v>
      </c>
      <c r="B5467" s="339" t="s">
        <v>24699</v>
      </c>
      <c r="C5467" s="312"/>
      <c r="D5467" s="340"/>
      <c r="E5467" s="293">
        <f t="shared" si="34"/>
        <v>5</v>
      </c>
    </row>
    <row r="5468" spans="1:5" s="293" customFormat="1" ht="28.8" x14ac:dyDescent="0.3">
      <c r="A5468" s="338" t="s">
        <v>18673</v>
      </c>
      <c r="B5468" s="339" t="s">
        <v>18674</v>
      </c>
      <c r="C5468" s="312" t="s">
        <v>16</v>
      </c>
      <c r="D5468" s="340">
        <v>8.61</v>
      </c>
      <c r="E5468" s="293">
        <f t="shared" si="34"/>
        <v>9</v>
      </c>
    </row>
    <row r="5469" spans="1:5" s="293" customFormat="1" ht="28.8" x14ac:dyDescent="0.3">
      <c r="A5469" s="338" t="s">
        <v>18675</v>
      </c>
      <c r="B5469" s="339" t="s">
        <v>18676</v>
      </c>
      <c r="C5469" s="312" t="s">
        <v>16</v>
      </c>
      <c r="D5469" s="340">
        <v>8.77</v>
      </c>
      <c r="E5469" s="293">
        <f t="shared" si="34"/>
        <v>9</v>
      </c>
    </row>
    <row r="5470" spans="1:5" s="293" customFormat="1" ht="28.8" x14ac:dyDescent="0.3">
      <c r="A5470" s="338" t="s">
        <v>18677</v>
      </c>
      <c r="B5470" s="339" t="s">
        <v>18678</v>
      </c>
      <c r="C5470" s="312" t="s">
        <v>16</v>
      </c>
      <c r="D5470" s="340">
        <v>10.18</v>
      </c>
      <c r="E5470" s="293">
        <f t="shared" si="34"/>
        <v>9</v>
      </c>
    </row>
    <row r="5471" spans="1:5" s="293" customFormat="1" ht="28.8" x14ac:dyDescent="0.3">
      <c r="A5471" s="338" t="s">
        <v>18679</v>
      </c>
      <c r="B5471" s="339" t="s">
        <v>18680</v>
      </c>
      <c r="C5471" s="312" t="s">
        <v>16</v>
      </c>
      <c r="D5471" s="340">
        <v>16.88</v>
      </c>
      <c r="E5471" s="293">
        <f t="shared" si="34"/>
        <v>9</v>
      </c>
    </row>
    <row r="5472" spans="1:5" s="293" customFormat="1" ht="28.8" x14ac:dyDescent="0.3">
      <c r="A5472" s="338" t="s">
        <v>18681</v>
      </c>
      <c r="B5472" s="339" t="s">
        <v>18682</v>
      </c>
      <c r="C5472" s="312" t="s">
        <v>16</v>
      </c>
      <c r="D5472" s="340">
        <v>20.6</v>
      </c>
      <c r="E5472" s="293">
        <f t="shared" si="34"/>
        <v>9</v>
      </c>
    </row>
    <row r="5473" spans="1:5" s="293" customFormat="1" ht="28.8" x14ac:dyDescent="0.3">
      <c r="A5473" s="338" t="s">
        <v>18683</v>
      </c>
      <c r="B5473" s="339" t="s">
        <v>18684</v>
      </c>
      <c r="C5473" s="312" t="s">
        <v>16</v>
      </c>
      <c r="D5473" s="340">
        <v>23.62</v>
      </c>
      <c r="E5473" s="293">
        <f t="shared" si="34"/>
        <v>9</v>
      </c>
    </row>
    <row r="5474" spans="1:5" s="293" customFormat="1" ht="28.8" x14ac:dyDescent="0.3">
      <c r="A5474" s="338" t="s">
        <v>18685</v>
      </c>
      <c r="B5474" s="339" t="s">
        <v>18686</v>
      </c>
      <c r="C5474" s="312" t="s">
        <v>16</v>
      </c>
      <c r="D5474" s="340">
        <v>42.88</v>
      </c>
      <c r="E5474" s="293">
        <f t="shared" si="34"/>
        <v>9</v>
      </c>
    </row>
    <row r="5475" spans="1:5" s="293" customFormat="1" x14ac:dyDescent="0.3">
      <c r="A5475" s="338" t="s">
        <v>18687</v>
      </c>
      <c r="B5475" s="339" t="s">
        <v>24700</v>
      </c>
      <c r="C5475" s="312"/>
      <c r="D5475" s="340"/>
      <c r="E5475" s="293">
        <f t="shared" si="34"/>
        <v>5</v>
      </c>
    </row>
    <row r="5476" spans="1:5" s="293" customFormat="1" x14ac:dyDescent="0.3">
      <c r="A5476" s="338" t="s">
        <v>18688</v>
      </c>
      <c r="B5476" s="339" t="s">
        <v>18689</v>
      </c>
      <c r="C5476" s="312" t="s">
        <v>16</v>
      </c>
      <c r="D5476" s="340">
        <v>25.45</v>
      </c>
      <c r="E5476" s="293">
        <f t="shared" si="34"/>
        <v>9</v>
      </c>
    </row>
    <row r="5477" spans="1:5" s="293" customFormat="1" x14ac:dyDescent="0.3">
      <c r="A5477" s="338" t="s">
        <v>18690</v>
      </c>
      <c r="B5477" s="339" t="s">
        <v>18691</v>
      </c>
      <c r="C5477" s="312" t="s">
        <v>16</v>
      </c>
      <c r="D5477" s="340">
        <v>27.21</v>
      </c>
      <c r="E5477" s="293">
        <f t="shared" si="34"/>
        <v>9</v>
      </c>
    </row>
    <row r="5478" spans="1:5" s="293" customFormat="1" x14ac:dyDescent="0.3">
      <c r="A5478" s="338" t="s">
        <v>18692</v>
      </c>
      <c r="B5478" s="339" t="s">
        <v>18693</v>
      </c>
      <c r="C5478" s="312" t="s">
        <v>16</v>
      </c>
      <c r="D5478" s="340">
        <v>44.82</v>
      </c>
      <c r="E5478" s="293">
        <f t="shared" si="34"/>
        <v>9</v>
      </c>
    </row>
    <row r="5479" spans="1:5" s="293" customFormat="1" x14ac:dyDescent="0.3">
      <c r="A5479" s="338" t="s">
        <v>18694</v>
      </c>
      <c r="B5479" s="339" t="s">
        <v>18695</v>
      </c>
      <c r="C5479" s="312" t="s">
        <v>9</v>
      </c>
      <c r="D5479" s="340">
        <v>16.75</v>
      </c>
      <c r="E5479" s="293">
        <f t="shared" si="34"/>
        <v>9</v>
      </c>
    </row>
    <row r="5480" spans="1:5" s="293" customFormat="1" x14ac:dyDescent="0.3">
      <c r="A5480" s="338" t="s">
        <v>18696</v>
      </c>
      <c r="B5480" s="339" t="s">
        <v>18697</v>
      </c>
      <c r="C5480" s="312" t="s">
        <v>9</v>
      </c>
      <c r="D5480" s="340">
        <v>21.3</v>
      </c>
      <c r="E5480" s="293">
        <f t="shared" si="34"/>
        <v>9</v>
      </c>
    </row>
    <row r="5481" spans="1:5" s="293" customFormat="1" x14ac:dyDescent="0.3">
      <c r="A5481" s="338" t="s">
        <v>18698</v>
      </c>
      <c r="B5481" s="339" t="s">
        <v>18699</v>
      </c>
      <c r="C5481" s="312" t="s">
        <v>9</v>
      </c>
      <c r="D5481" s="340">
        <v>62.81</v>
      </c>
      <c r="E5481" s="293">
        <f t="shared" si="34"/>
        <v>9</v>
      </c>
    </row>
    <row r="5482" spans="1:5" s="293" customFormat="1" x14ac:dyDescent="0.3">
      <c r="A5482" s="338" t="s">
        <v>18700</v>
      </c>
      <c r="B5482" s="339" t="s">
        <v>18701</v>
      </c>
      <c r="C5482" s="312" t="s">
        <v>9</v>
      </c>
      <c r="D5482" s="340">
        <v>22.39</v>
      </c>
      <c r="E5482" s="293">
        <f t="shared" si="34"/>
        <v>9</v>
      </c>
    </row>
    <row r="5483" spans="1:5" s="293" customFormat="1" x14ac:dyDescent="0.3">
      <c r="A5483" s="338" t="s">
        <v>18702</v>
      </c>
      <c r="B5483" s="339" t="s">
        <v>18703</v>
      </c>
      <c r="C5483" s="312" t="s">
        <v>9</v>
      </c>
      <c r="D5483" s="340">
        <v>42.44</v>
      </c>
      <c r="E5483" s="293">
        <f t="shared" si="34"/>
        <v>9</v>
      </c>
    </row>
    <row r="5484" spans="1:5" s="293" customFormat="1" x14ac:dyDescent="0.3">
      <c r="A5484" s="338" t="s">
        <v>18704</v>
      </c>
      <c r="B5484" s="339" t="s">
        <v>18705</v>
      </c>
      <c r="C5484" s="312" t="s">
        <v>9</v>
      </c>
      <c r="D5484" s="340">
        <v>89.98</v>
      </c>
      <c r="E5484" s="293">
        <f t="shared" si="34"/>
        <v>9</v>
      </c>
    </row>
    <row r="5485" spans="1:5" s="293" customFormat="1" x14ac:dyDescent="0.3">
      <c r="A5485" s="338" t="s">
        <v>18706</v>
      </c>
      <c r="B5485" s="339" t="s">
        <v>24701</v>
      </c>
      <c r="C5485" s="312"/>
      <c r="D5485" s="340"/>
      <c r="E5485" s="293">
        <f t="shared" si="34"/>
        <v>5</v>
      </c>
    </row>
    <row r="5486" spans="1:5" s="293" customFormat="1" x14ac:dyDescent="0.3">
      <c r="A5486" s="338" t="s">
        <v>18707</v>
      </c>
      <c r="B5486" s="339" t="s">
        <v>18708</v>
      </c>
      <c r="C5486" s="312" t="s">
        <v>16</v>
      </c>
      <c r="D5486" s="340">
        <v>109.84</v>
      </c>
      <c r="E5486" s="293">
        <f t="shared" si="34"/>
        <v>9</v>
      </c>
    </row>
    <row r="5487" spans="1:5" s="293" customFormat="1" ht="28.8" x14ac:dyDescent="0.3">
      <c r="A5487" s="338" t="s">
        <v>18709</v>
      </c>
      <c r="B5487" s="339" t="s">
        <v>18710</v>
      </c>
      <c r="C5487" s="312" t="s">
        <v>9</v>
      </c>
      <c r="D5487" s="340">
        <v>134.9</v>
      </c>
      <c r="E5487" s="293">
        <f t="shared" si="34"/>
        <v>9</v>
      </c>
    </row>
    <row r="5488" spans="1:5" s="293" customFormat="1" x14ac:dyDescent="0.3">
      <c r="A5488" s="338" t="s">
        <v>18711</v>
      </c>
      <c r="B5488" s="339" t="s">
        <v>18712</v>
      </c>
      <c r="C5488" s="312" t="s">
        <v>9</v>
      </c>
      <c r="D5488" s="340">
        <v>168.83</v>
      </c>
      <c r="E5488" s="293">
        <f t="shared" si="34"/>
        <v>9</v>
      </c>
    </row>
    <row r="5489" spans="1:5" s="293" customFormat="1" ht="28.8" x14ac:dyDescent="0.3">
      <c r="A5489" s="338" t="s">
        <v>18713</v>
      </c>
      <c r="B5489" s="339" t="s">
        <v>18714</v>
      </c>
      <c r="C5489" s="312" t="s">
        <v>9</v>
      </c>
      <c r="D5489" s="340">
        <v>39.56</v>
      </c>
      <c r="E5489" s="293">
        <f t="shared" si="34"/>
        <v>9</v>
      </c>
    </row>
    <row r="5490" spans="1:5" s="293" customFormat="1" ht="28.8" x14ac:dyDescent="0.3">
      <c r="A5490" s="338" t="s">
        <v>18715</v>
      </c>
      <c r="B5490" s="339" t="s">
        <v>18716</v>
      </c>
      <c r="C5490" s="312" t="s">
        <v>9</v>
      </c>
      <c r="D5490" s="340">
        <v>34.43</v>
      </c>
      <c r="E5490" s="293">
        <f t="shared" si="34"/>
        <v>9</v>
      </c>
    </row>
    <row r="5491" spans="1:5" s="293" customFormat="1" ht="28.8" x14ac:dyDescent="0.3">
      <c r="A5491" s="338" t="s">
        <v>18717</v>
      </c>
      <c r="B5491" s="339" t="s">
        <v>18718</v>
      </c>
      <c r="C5491" s="312" t="s">
        <v>9</v>
      </c>
      <c r="D5491" s="340">
        <v>23.06</v>
      </c>
      <c r="E5491" s="293">
        <f t="shared" si="34"/>
        <v>9</v>
      </c>
    </row>
    <row r="5492" spans="1:5" s="293" customFormat="1" x14ac:dyDescent="0.3">
      <c r="A5492" s="338" t="s">
        <v>18719</v>
      </c>
      <c r="B5492" s="339" t="s">
        <v>18720</v>
      </c>
      <c r="C5492" s="312" t="s">
        <v>16</v>
      </c>
      <c r="D5492" s="340">
        <v>91.98</v>
      </c>
      <c r="E5492" s="293">
        <f t="shared" si="34"/>
        <v>9</v>
      </c>
    </row>
    <row r="5493" spans="1:5" s="293" customFormat="1" ht="28.8" x14ac:dyDescent="0.3">
      <c r="A5493" s="338" t="s">
        <v>18721</v>
      </c>
      <c r="B5493" s="339" t="s">
        <v>18722</v>
      </c>
      <c r="C5493" s="312" t="s">
        <v>9</v>
      </c>
      <c r="D5493" s="340">
        <v>115.32</v>
      </c>
      <c r="E5493" s="293">
        <f t="shared" si="34"/>
        <v>9</v>
      </c>
    </row>
    <row r="5494" spans="1:5" s="293" customFormat="1" ht="28.8" x14ac:dyDescent="0.3">
      <c r="A5494" s="338" t="s">
        <v>18723</v>
      </c>
      <c r="B5494" s="339" t="s">
        <v>18724</v>
      </c>
      <c r="C5494" s="312" t="s">
        <v>9</v>
      </c>
      <c r="D5494" s="340">
        <v>21.39</v>
      </c>
      <c r="E5494" s="293">
        <f t="shared" si="34"/>
        <v>9</v>
      </c>
    </row>
    <row r="5495" spans="1:5" s="293" customFormat="1" ht="28.8" x14ac:dyDescent="0.3">
      <c r="A5495" s="338" t="s">
        <v>18725</v>
      </c>
      <c r="B5495" s="339" t="s">
        <v>18726</v>
      </c>
      <c r="C5495" s="312" t="s">
        <v>9</v>
      </c>
      <c r="D5495" s="340">
        <v>106.28</v>
      </c>
      <c r="E5495" s="293">
        <f t="shared" si="34"/>
        <v>9</v>
      </c>
    </row>
    <row r="5496" spans="1:5" s="293" customFormat="1" ht="28.8" x14ac:dyDescent="0.3">
      <c r="A5496" s="338" t="s">
        <v>18727</v>
      </c>
      <c r="B5496" s="339" t="s">
        <v>18728</v>
      </c>
      <c r="C5496" s="312" t="s">
        <v>9</v>
      </c>
      <c r="D5496" s="340">
        <v>130.52000000000001</v>
      </c>
      <c r="E5496" s="293">
        <f t="shared" si="34"/>
        <v>9</v>
      </c>
    </row>
    <row r="5497" spans="1:5" s="293" customFormat="1" ht="28.8" x14ac:dyDescent="0.3">
      <c r="A5497" s="338" t="s">
        <v>18729</v>
      </c>
      <c r="B5497" s="339" t="s">
        <v>18730</v>
      </c>
      <c r="C5497" s="312" t="s">
        <v>9</v>
      </c>
      <c r="D5497" s="340">
        <v>561.74</v>
      </c>
      <c r="E5497" s="293">
        <f t="shared" si="34"/>
        <v>9</v>
      </c>
    </row>
    <row r="5498" spans="1:5" s="293" customFormat="1" x14ac:dyDescent="0.3">
      <c r="A5498" s="338" t="s">
        <v>18731</v>
      </c>
      <c r="B5498" s="339" t="s">
        <v>18732</v>
      </c>
      <c r="C5498" s="312" t="s">
        <v>9</v>
      </c>
      <c r="D5498" s="340">
        <v>65.010000000000005</v>
      </c>
      <c r="E5498" s="293">
        <f t="shared" si="34"/>
        <v>9</v>
      </c>
    </row>
    <row r="5499" spans="1:5" s="293" customFormat="1" x14ac:dyDescent="0.3">
      <c r="A5499" s="338" t="s">
        <v>18733</v>
      </c>
      <c r="B5499" s="339" t="s">
        <v>24702</v>
      </c>
      <c r="C5499" s="312"/>
      <c r="D5499" s="340"/>
      <c r="E5499" s="293">
        <f t="shared" si="34"/>
        <v>5</v>
      </c>
    </row>
    <row r="5500" spans="1:5" s="293" customFormat="1" x14ac:dyDescent="0.3">
      <c r="A5500" s="338" t="s">
        <v>18734</v>
      </c>
      <c r="B5500" s="339" t="s">
        <v>18735</v>
      </c>
      <c r="C5500" s="312" t="s">
        <v>16</v>
      </c>
      <c r="D5500" s="340">
        <v>15.79</v>
      </c>
      <c r="E5500" s="293">
        <f t="shared" si="34"/>
        <v>9</v>
      </c>
    </row>
    <row r="5501" spans="1:5" s="293" customFormat="1" x14ac:dyDescent="0.3">
      <c r="A5501" s="338" t="s">
        <v>18736</v>
      </c>
      <c r="B5501" s="339" t="s">
        <v>18737</v>
      </c>
      <c r="C5501" s="312" t="s">
        <v>16</v>
      </c>
      <c r="D5501" s="340">
        <v>15.59</v>
      </c>
      <c r="E5501" s="293">
        <f t="shared" si="34"/>
        <v>9</v>
      </c>
    </row>
    <row r="5502" spans="1:5" s="293" customFormat="1" x14ac:dyDescent="0.3">
      <c r="A5502" s="338" t="s">
        <v>18738</v>
      </c>
      <c r="B5502" s="339" t="s">
        <v>18739</v>
      </c>
      <c r="C5502" s="312" t="s">
        <v>16</v>
      </c>
      <c r="D5502" s="340">
        <v>17.39</v>
      </c>
      <c r="E5502" s="293">
        <f t="shared" si="34"/>
        <v>9</v>
      </c>
    </row>
    <row r="5503" spans="1:5" s="293" customFormat="1" x14ac:dyDescent="0.3">
      <c r="A5503" s="338" t="s">
        <v>18740</v>
      </c>
      <c r="B5503" s="339" t="s">
        <v>18741</v>
      </c>
      <c r="C5503" s="312" t="s">
        <v>16</v>
      </c>
      <c r="D5503" s="340">
        <v>16.02</v>
      </c>
      <c r="E5503" s="293">
        <f t="shared" si="34"/>
        <v>9</v>
      </c>
    </row>
    <row r="5504" spans="1:5" s="293" customFormat="1" x14ac:dyDescent="0.3">
      <c r="A5504" s="338" t="s">
        <v>18742</v>
      </c>
      <c r="B5504" s="339" t="s">
        <v>18743</v>
      </c>
      <c r="C5504" s="312" t="s">
        <v>16</v>
      </c>
      <c r="D5504" s="340">
        <v>17.170000000000002</v>
      </c>
      <c r="E5504" s="293">
        <f t="shared" si="34"/>
        <v>9</v>
      </c>
    </row>
    <row r="5505" spans="1:5" s="293" customFormat="1" x14ac:dyDescent="0.3">
      <c r="A5505" s="338" t="s">
        <v>18744</v>
      </c>
      <c r="B5505" s="339" t="s">
        <v>24703</v>
      </c>
      <c r="C5505" s="312"/>
      <c r="D5505" s="340"/>
      <c r="E5505" s="293">
        <f t="shared" si="34"/>
        <v>5</v>
      </c>
    </row>
    <row r="5506" spans="1:5" s="293" customFormat="1" x14ac:dyDescent="0.3">
      <c r="A5506" s="338" t="s">
        <v>18745</v>
      </c>
      <c r="B5506" s="339" t="s">
        <v>18746</v>
      </c>
      <c r="C5506" s="312" t="s">
        <v>16</v>
      </c>
      <c r="D5506" s="340">
        <v>10.84</v>
      </c>
      <c r="E5506" s="293">
        <f t="shared" si="34"/>
        <v>9</v>
      </c>
    </row>
    <row r="5507" spans="1:5" s="293" customFormat="1" x14ac:dyDescent="0.3">
      <c r="A5507" s="338" t="s">
        <v>18747</v>
      </c>
      <c r="B5507" s="339" t="s">
        <v>18748</v>
      </c>
      <c r="C5507" s="312" t="s">
        <v>16</v>
      </c>
      <c r="D5507" s="340">
        <v>17.350000000000001</v>
      </c>
      <c r="E5507" s="293">
        <f t="shared" si="34"/>
        <v>9</v>
      </c>
    </row>
    <row r="5508" spans="1:5" s="293" customFormat="1" x14ac:dyDescent="0.3">
      <c r="A5508" s="338" t="s">
        <v>18749</v>
      </c>
      <c r="B5508" s="339" t="s">
        <v>18750</v>
      </c>
      <c r="C5508" s="312" t="s">
        <v>9</v>
      </c>
      <c r="D5508" s="340">
        <v>13.01</v>
      </c>
      <c r="E5508" s="293">
        <f t="shared" si="34"/>
        <v>9</v>
      </c>
    </row>
    <row r="5509" spans="1:5" s="293" customFormat="1" x14ac:dyDescent="0.3">
      <c r="A5509" s="338" t="s">
        <v>18751</v>
      </c>
      <c r="B5509" s="339" t="s">
        <v>18752</v>
      </c>
      <c r="C5509" s="312" t="s">
        <v>16</v>
      </c>
      <c r="D5509" s="340">
        <v>43.37</v>
      </c>
      <c r="E5509" s="293">
        <f t="shared" si="34"/>
        <v>9</v>
      </c>
    </row>
    <row r="5510" spans="1:5" s="293" customFormat="1" x14ac:dyDescent="0.3">
      <c r="A5510" s="338" t="s">
        <v>18753</v>
      </c>
      <c r="B5510" s="339" t="s">
        <v>24704</v>
      </c>
      <c r="C5510" s="312"/>
      <c r="D5510" s="340"/>
      <c r="E5510" s="293">
        <f t="shared" si="34"/>
        <v>5</v>
      </c>
    </row>
    <row r="5511" spans="1:5" s="293" customFormat="1" x14ac:dyDescent="0.3">
      <c r="A5511" s="338" t="s">
        <v>18754</v>
      </c>
      <c r="B5511" s="339" t="s">
        <v>18755</v>
      </c>
      <c r="C5511" s="312" t="s">
        <v>16</v>
      </c>
      <c r="D5511" s="340">
        <v>73.040000000000006</v>
      </c>
      <c r="E5511" s="293">
        <f t="shared" si="34"/>
        <v>9</v>
      </c>
    </row>
    <row r="5512" spans="1:5" s="293" customFormat="1" x14ac:dyDescent="0.3">
      <c r="A5512" s="338" t="s">
        <v>18756</v>
      </c>
      <c r="B5512" s="339" t="s">
        <v>18757</v>
      </c>
      <c r="C5512" s="312" t="s">
        <v>16</v>
      </c>
      <c r="D5512" s="340">
        <v>90.15</v>
      </c>
      <c r="E5512" s="293">
        <f t="shared" si="34"/>
        <v>9</v>
      </c>
    </row>
    <row r="5513" spans="1:5" s="293" customFormat="1" x14ac:dyDescent="0.3">
      <c r="A5513" s="338" t="s">
        <v>18758</v>
      </c>
      <c r="B5513" s="339" t="s">
        <v>18759</v>
      </c>
      <c r="C5513" s="312" t="s">
        <v>16</v>
      </c>
      <c r="D5513" s="340">
        <v>107.24</v>
      </c>
      <c r="E5513" s="293">
        <f t="shared" si="34"/>
        <v>9</v>
      </c>
    </row>
    <row r="5514" spans="1:5" s="293" customFormat="1" x14ac:dyDescent="0.3">
      <c r="A5514" s="338" t="s">
        <v>18760</v>
      </c>
      <c r="B5514" s="339" t="s">
        <v>18761</v>
      </c>
      <c r="C5514" s="312" t="s">
        <v>16</v>
      </c>
      <c r="D5514" s="340">
        <v>120.79</v>
      </c>
      <c r="E5514" s="293">
        <f t="shared" si="34"/>
        <v>9</v>
      </c>
    </row>
    <row r="5515" spans="1:5" s="293" customFormat="1" x14ac:dyDescent="0.3">
      <c r="A5515" s="338" t="s">
        <v>18762</v>
      </c>
      <c r="B5515" s="339" t="s">
        <v>18763</v>
      </c>
      <c r="C5515" s="312" t="s">
        <v>16</v>
      </c>
      <c r="D5515" s="340">
        <v>127.52</v>
      </c>
      <c r="E5515" s="293">
        <f t="shared" si="34"/>
        <v>9</v>
      </c>
    </row>
    <row r="5516" spans="1:5" s="293" customFormat="1" x14ac:dyDescent="0.3">
      <c r="A5516" s="338" t="s">
        <v>18764</v>
      </c>
      <c r="B5516" s="339" t="s">
        <v>18765</v>
      </c>
      <c r="C5516" s="312" t="s">
        <v>16</v>
      </c>
      <c r="D5516" s="340">
        <v>121.53</v>
      </c>
      <c r="E5516" s="293">
        <f t="shared" si="34"/>
        <v>9</v>
      </c>
    </row>
    <row r="5517" spans="1:5" s="293" customFormat="1" x14ac:dyDescent="0.3">
      <c r="A5517" s="338" t="s">
        <v>18766</v>
      </c>
      <c r="B5517" s="339" t="s">
        <v>18767</v>
      </c>
      <c r="C5517" s="312" t="s">
        <v>16</v>
      </c>
      <c r="D5517" s="340">
        <v>143.16999999999999</v>
      </c>
      <c r="E5517" s="293">
        <f t="shared" si="34"/>
        <v>9</v>
      </c>
    </row>
    <row r="5518" spans="1:5" s="293" customFormat="1" x14ac:dyDescent="0.3">
      <c r="A5518" s="338" t="s">
        <v>18768</v>
      </c>
      <c r="B5518" s="339" t="s">
        <v>18769</v>
      </c>
      <c r="C5518" s="312" t="s">
        <v>16</v>
      </c>
      <c r="D5518" s="340">
        <v>170.42</v>
      </c>
      <c r="E5518" s="293">
        <f t="shared" si="34"/>
        <v>9</v>
      </c>
    </row>
    <row r="5519" spans="1:5" s="293" customFormat="1" x14ac:dyDescent="0.3">
      <c r="A5519" s="338" t="s">
        <v>18770</v>
      </c>
      <c r="B5519" s="339" t="s">
        <v>18771</v>
      </c>
      <c r="C5519" s="312" t="s">
        <v>16</v>
      </c>
      <c r="D5519" s="340">
        <v>188.92</v>
      </c>
      <c r="E5519" s="293">
        <f t="shared" si="34"/>
        <v>9</v>
      </c>
    </row>
    <row r="5520" spans="1:5" s="293" customFormat="1" x14ac:dyDescent="0.3">
      <c r="A5520" s="338" t="s">
        <v>18772</v>
      </c>
      <c r="B5520" s="339" t="s">
        <v>18773</v>
      </c>
      <c r="C5520" s="312" t="s">
        <v>16</v>
      </c>
      <c r="D5520" s="340">
        <v>202.93</v>
      </c>
      <c r="E5520" s="293">
        <f t="shared" si="34"/>
        <v>9</v>
      </c>
    </row>
    <row r="5521" spans="1:5" s="293" customFormat="1" x14ac:dyDescent="0.3">
      <c r="A5521" s="338" t="s">
        <v>18774</v>
      </c>
      <c r="B5521" s="339" t="s">
        <v>18775</v>
      </c>
      <c r="C5521" s="312" t="s">
        <v>16</v>
      </c>
      <c r="D5521" s="340">
        <v>314.20999999999998</v>
      </c>
      <c r="E5521" s="293">
        <f t="shared" si="34"/>
        <v>9</v>
      </c>
    </row>
    <row r="5522" spans="1:5" s="293" customFormat="1" x14ac:dyDescent="0.3">
      <c r="A5522" s="338" t="s">
        <v>18776</v>
      </c>
      <c r="B5522" s="339" t="s">
        <v>18777</v>
      </c>
      <c r="C5522" s="312" t="s">
        <v>16</v>
      </c>
      <c r="D5522" s="340">
        <v>84.83</v>
      </c>
      <c r="E5522" s="293">
        <f t="shared" si="34"/>
        <v>9</v>
      </c>
    </row>
    <row r="5523" spans="1:5" s="293" customFormat="1" x14ac:dyDescent="0.3">
      <c r="A5523" s="338" t="s">
        <v>18778</v>
      </c>
      <c r="B5523" s="339" t="s">
        <v>18779</v>
      </c>
      <c r="C5523" s="312" t="s">
        <v>16</v>
      </c>
      <c r="D5523" s="340">
        <v>104.2</v>
      </c>
      <c r="E5523" s="293">
        <f t="shared" si="34"/>
        <v>9</v>
      </c>
    </row>
    <row r="5524" spans="1:5" s="293" customFormat="1" x14ac:dyDescent="0.3">
      <c r="A5524" s="338" t="s">
        <v>18780</v>
      </c>
      <c r="B5524" s="339" t="s">
        <v>18781</v>
      </c>
      <c r="C5524" s="312" t="s">
        <v>16</v>
      </c>
      <c r="D5524" s="340">
        <v>116.41</v>
      </c>
      <c r="E5524" s="293">
        <f t="shared" ref="E5524:E5587" si="35">LEN(A5524)</f>
        <v>9</v>
      </c>
    </row>
    <row r="5525" spans="1:5" s="293" customFormat="1" x14ac:dyDescent="0.3">
      <c r="A5525" s="338" t="s">
        <v>18782</v>
      </c>
      <c r="B5525" s="339" t="s">
        <v>18783</v>
      </c>
      <c r="C5525" s="312" t="s">
        <v>16</v>
      </c>
      <c r="D5525" s="340">
        <v>131.85</v>
      </c>
      <c r="E5525" s="293">
        <f t="shared" si="35"/>
        <v>9</v>
      </c>
    </row>
    <row r="5526" spans="1:5" s="293" customFormat="1" x14ac:dyDescent="0.3">
      <c r="A5526" s="338" t="s">
        <v>18784</v>
      </c>
      <c r="B5526" s="339" t="s">
        <v>24705</v>
      </c>
      <c r="C5526" s="312"/>
      <c r="D5526" s="340"/>
      <c r="E5526" s="293">
        <f t="shared" si="35"/>
        <v>5</v>
      </c>
    </row>
    <row r="5527" spans="1:5" s="293" customFormat="1" x14ac:dyDescent="0.3">
      <c r="A5527" s="338" t="s">
        <v>18785</v>
      </c>
      <c r="B5527" s="339" t="s">
        <v>24706</v>
      </c>
      <c r="C5527" s="312" t="s">
        <v>16</v>
      </c>
      <c r="D5527" s="340">
        <v>143.03</v>
      </c>
      <c r="E5527" s="293">
        <f t="shared" si="35"/>
        <v>9</v>
      </c>
    </row>
    <row r="5528" spans="1:5" s="293" customFormat="1" x14ac:dyDescent="0.3">
      <c r="A5528" s="338" t="s">
        <v>18786</v>
      </c>
      <c r="B5528" s="339" t="s">
        <v>24707</v>
      </c>
      <c r="C5528" s="312" t="s">
        <v>16</v>
      </c>
      <c r="D5528" s="340">
        <v>159.22</v>
      </c>
      <c r="E5528" s="293">
        <f t="shared" si="35"/>
        <v>9</v>
      </c>
    </row>
    <row r="5529" spans="1:5" s="293" customFormat="1" x14ac:dyDescent="0.3">
      <c r="A5529" s="338" t="s">
        <v>18787</v>
      </c>
      <c r="B5529" s="339" t="s">
        <v>24708</v>
      </c>
      <c r="C5529" s="312" t="s">
        <v>16</v>
      </c>
      <c r="D5529" s="340">
        <v>174.15</v>
      </c>
      <c r="E5529" s="293">
        <f t="shared" si="35"/>
        <v>9</v>
      </c>
    </row>
    <row r="5530" spans="1:5" s="293" customFormat="1" x14ac:dyDescent="0.3">
      <c r="A5530" s="338" t="s">
        <v>18788</v>
      </c>
      <c r="B5530" s="339" t="s">
        <v>24709</v>
      </c>
      <c r="C5530" s="312" t="s">
        <v>16</v>
      </c>
      <c r="D5530" s="340">
        <v>201.23</v>
      </c>
      <c r="E5530" s="293">
        <f t="shared" si="35"/>
        <v>9</v>
      </c>
    </row>
    <row r="5531" spans="1:5" s="293" customFormat="1" x14ac:dyDescent="0.3">
      <c r="A5531" s="338" t="s">
        <v>18789</v>
      </c>
      <c r="B5531" s="339" t="s">
        <v>24710</v>
      </c>
      <c r="C5531" s="312" t="s">
        <v>16</v>
      </c>
      <c r="D5531" s="340">
        <v>268.70999999999998</v>
      </c>
      <c r="E5531" s="293">
        <f t="shared" si="35"/>
        <v>9</v>
      </c>
    </row>
    <row r="5532" spans="1:5" s="293" customFormat="1" x14ac:dyDescent="0.3">
      <c r="A5532" s="338" t="s">
        <v>18790</v>
      </c>
      <c r="B5532" s="339" t="s">
        <v>24711</v>
      </c>
      <c r="C5532" s="312" t="s">
        <v>16</v>
      </c>
      <c r="D5532" s="340">
        <v>23.78</v>
      </c>
      <c r="E5532" s="293">
        <f t="shared" si="35"/>
        <v>9</v>
      </c>
    </row>
    <row r="5533" spans="1:5" s="293" customFormat="1" x14ac:dyDescent="0.3">
      <c r="A5533" s="338" t="s">
        <v>18791</v>
      </c>
      <c r="B5533" s="339" t="s">
        <v>24712</v>
      </c>
      <c r="C5533" s="312" t="s">
        <v>16</v>
      </c>
      <c r="D5533" s="340">
        <v>49.14</v>
      </c>
      <c r="E5533" s="293">
        <f t="shared" si="35"/>
        <v>9</v>
      </c>
    </row>
    <row r="5534" spans="1:5" s="293" customFormat="1" x14ac:dyDescent="0.3">
      <c r="A5534" s="338" t="s">
        <v>18792</v>
      </c>
      <c r="B5534" s="339" t="s">
        <v>24713</v>
      </c>
      <c r="C5534" s="312" t="s">
        <v>16</v>
      </c>
      <c r="D5534" s="340">
        <v>67.64</v>
      </c>
      <c r="E5534" s="293">
        <f t="shared" si="35"/>
        <v>9</v>
      </c>
    </row>
    <row r="5535" spans="1:5" s="293" customFormat="1" x14ac:dyDescent="0.3">
      <c r="A5535" s="338" t="s">
        <v>18793</v>
      </c>
      <c r="B5535" s="339" t="s">
        <v>24714</v>
      </c>
      <c r="C5535" s="312" t="s">
        <v>16</v>
      </c>
      <c r="D5535" s="340">
        <v>80.7</v>
      </c>
      <c r="E5535" s="293">
        <f t="shared" si="35"/>
        <v>9</v>
      </c>
    </row>
    <row r="5536" spans="1:5" s="293" customFormat="1" x14ac:dyDescent="0.3">
      <c r="A5536" s="338" t="s">
        <v>18794</v>
      </c>
      <c r="B5536" s="339" t="s">
        <v>24715</v>
      </c>
      <c r="C5536" s="312" t="s">
        <v>16</v>
      </c>
      <c r="D5536" s="340">
        <v>95.5</v>
      </c>
      <c r="E5536" s="293">
        <f t="shared" si="35"/>
        <v>9</v>
      </c>
    </row>
    <row r="5537" spans="1:5" s="293" customFormat="1" x14ac:dyDescent="0.3">
      <c r="A5537" s="338" t="s">
        <v>18795</v>
      </c>
      <c r="B5537" s="339" t="s">
        <v>24716</v>
      </c>
      <c r="C5537" s="312" t="s">
        <v>16</v>
      </c>
      <c r="D5537" s="340">
        <v>115.99</v>
      </c>
      <c r="E5537" s="293">
        <f t="shared" si="35"/>
        <v>9</v>
      </c>
    </row>
    <row r="5538" spans="1:5" s="293" customFormat="1" x14ac:dyDescent="0.3">
      <c r="A5538" s="338" t="s">
        <v>18796</v>
      </c>
      <c r="B5538" s="339" t="s">
        <v>24717</v>
      </c>
      <c r="C5538" s="312" t="s">
        <v>16</v>
      </c>
      <c r="D5538" s="340">
        <v>157.99</v>
      </c>
      <c r="E5538" s="293">
        <f t="shared" si="35"/>
        <v>9</v>
      </c>
    </row>
    <row r="5539" spans="1:5" s="293" customFormat="1" x14ac:dyDescent="0.3">
      <c r="A5539" s="338" t="s">
        <v>18797</v>
      </c>
      <c r="B5539" s="339" t="s">
        <v>24718</v>
      </c>
      <c r="C5539" s="312"/>
      <c r="D5539" s="340"/>
      <c r="E5539" s="293">
        <f t="shared" si="35"/>
        <v>5</v>
      </c>
    </row>
    <row r="5540" spans="1:5" s="293" customFormat="1" x14ac:dyDescent="0.3">
      <c r="A5540" s="338" t="s">
        <v>18798</v>
      </c>
      <c r="B5540" s="339" t="s">
        <v>24719</v>
      </c>
      <c r="C5540" s="312" t="s">
        <v>9</v>
      </c>
      <c r="D5540" s="340">
        <v>19.8</v>
      </c>
      <c r="E5540" s="293">
        <f t="shared" si="35"/>
        <v>9</v>
      </c>
    </row>
    <row r="5541" spans="1:5" s="293" customFormat="1" x14ac:dyDescent="0.3">
      <c r="A5541" s="338" t="s">
        <v>18799</v>
      </c>
      <c r="B5541" s="339" t="s">
        <v>24720</v>
      </c>
      <c r="C5541" s="312" t="s">
        <v>9</v>
      </c>
      <c r="D5541" s="340">
        <v>22.35</v>
      </c>
      <c r="E5541" s="293">
        <f t="shared" si="35"/>
        <v>9</v>
      </c>
    </row>
    <row r="5542" spans="1:5" s="293" customFormat="1" x14ac:dyDescent="0.3">
      <c r="A5542" s="338" t="s">
        <v>18800</v>
      </c>
      <c r="B5542" s="339" t="s">
        <v>24721</v>
      </c>
      <c r="C5542" s="312" t="s">
        <v>9</v>
      </c>
      <c r="D5542" s="340">
        <v>24.89</v>
      </c>
      <c r="E5542" s="293">
        <f t="shared" si="35"/>
        <v>9</v>
      </c>
    </row>
    <row r="5543" spans="1:5" s="293" customFormat="1" x14ac:dyDescent="0.3">
      <c r="A5543" s="338" t="s">
        <v>18801</v>
      </c>
      <c r="B5543" s="339" t="s">
        <v>24722</v>
      </c>
      <c r="C5543" s="312" t="s">
        <v>9</v>
      </c>
      <c r="D5543" s="340">
        <v>27.43</v>
      </c>
      <c r="E5543" s="293">
        <f t="shared" si="35"/>
        <v>9</v>
      </c>
    </row>
    <row r="5544" spans="1:5" s="293" customFormat="1" x14ac:dyDescent="0.3">
      <c r="A5544" s="338" t="s">
        <v>18802</v>
      </c>
      <c r="B5544" s="339" t="s">
        <v>24723</v>
      </c>
      <c r="C5544" s="312" t="s">
        <v>9</v>
      </c>
      <c r="D5544" s="340">
        <v>29.96</v>
      </c>
      <c r="E5544" s="293">
        <f t="shared" si="35"/>
        <v>9</v>
      </c>
    </row>
    <row r="5545" spans="1:5" s="293" customFormat="1" x14ac:dyDescent="0.3">
      <c r="A5545" s="338" t="s">
        <v>18803</v>
      </c>
      <c r="B5545" s="339" t="s">
        <v>24724</v>
      </c>
      <c r="C5545" s="312" t="s">
        <v>9</v>
      </c>
      <c r="D5545" s="340">
        <v>33.65</v>
      </c>
      <c r="E5545" s="293">
        <f t="shared" si="35"/>
        <v>9</v>
      </c>
    </row>
    <row r="5546" spans="1:5" s="293" customFormat="1" x14ac:dyDescent="0.3">
      <c r="A5546" s="338" t="s">
        <v>18804</v>
      </c>
      <c r="B5546" s="339" t="s">
        <v>24725</v>
      </c>
      <c r="C5546" s="312" t="s">
        <v>9</v>
      </c>
      <c r="D5546" s="340">
        <v>27.22</v>
      </c>
      <c r="E5546" s="293">
        <f t="shared" si="35"/>
        <v>9</v>
      </c>
    </row>
    <row r="5547" spans="1:5" s="293" customFormat="1" x14ac:dyDescent="0.3">
      <c r="A5547" s="338" t="s">
        <v>18805</v>
      </c>
      <c r="B5547" s="339" t="s">
        <v>24726</v>
      </c>
      <c r="C5547" s="312" t="s">
        <v>9</v>
      </c>
      <c r="D5547" s="340">
        <v>29</v>
      </c>
      <c r="E5547" s="293">
        <f t="shared" si="35"/>
        <v>9</v>
      </c>
    </row>
    <row r="5548" spans="1:5" s="293" customFormat="1" x14ac:dyDescent="0.3">
      <c r="A5548" s="338" t="s">
        <v>18806</v>
      </c>
      <c r="B5548" s="339" t="s">
        <v>24727</v>
      </c>
      <c r="C5548" s="312" t="s">
        <v>9</v>
      </c>
      <c r="D5548" s="340">
        <v>32.26</v>
      </c>
      <c r="E5548" s="293">
        <f t="shared" si="35"/>
        <v>9</v>
      </c>
    </row>
    <row r="5549" spans="1:5" s="293" customFormat="1" x14ac:dyDescent="0.3">
      <c r="A5549" s="338" t="s">
        <v>18807</v>
      </c>
      <c r="B5549" s="339" t="s">
        <v>24728</v>
      </c>
      <c r="C5549" s="312" t="s">
        <v>9</v>
      </c>
      <c r="D5549" s="340">
        <v>33.619999999999997</v>
      </c>
      <c r="E5549" s="293">
        <f t="shared" si="35"/>
        <v>9</v>
      </c>
    </row>
    <row r="5550" spans="1:5" s="293" customFormat="1" x14ac:dyDescent="0.3">
      <c r="A5550" s="338" t="s">
        <v>18808</v>
      </c>
      <c r="B5550" s="339" t="s">
        <v>24729</v>
      </c>
      <c r="C5550" s="312" t="s">
        <v>9</v>
      </c>
      <c r="D5550" s="340">
        <v>37.549999999999997</v>
      </c>
      <c r="E5550" s="293">
        <f t="shared" si="35"/>
        <v>9</v>
      </c>
    </row>
    <row r="5551" spans="1:5" s="293" customFormat="1" x14ac:dyDescent="0.3">
      <c r="A5551" s="338" t="s">
        <v>18809</v>
      </c>
      <c r="B5551" s="339" t="s">
        <v>24730</v>
      </c>
      <c r="C5551" s="312" t="s">
        <v>9</v>
      </c>
      <c r="D5551" s="340">
        <v>42.61</v>
      </c>
      <c r="E5551" s="293">
        <f t="shared" si="35"/>
        <v>9</v>
      </c>
    </row>
    <row r="5552" spans="1:5" s="293" customFormat="1" x14ac:dyDescent="0.3">
      <c r="A5552" s="338" t="s">
        <v>18810</v>
      </c>
      <c r="B5552" s="339" t="s">
        <v>24731</v>
      </c>
      <c r="C5552" s="312" t="s">
        <v>9</v>
      </c>
      <c r="D5552" s="340">
        <v>25.3</v>
      </c>
      <c r="E5552" s="293">
        <f t="shared" si="35"/>
        <v>9</v>
      </c>
    </row>
    <row r="5553" spans="1:5" s="293" customFormat="1" x14ac:dyDescent="0.3">
      <c r="A5553" s="338" t="s">
        <v>18811</v>
      </c>
      <c r="B5553" s="339" t="s">
        <v>24732</v>
      </c>
      <c r="C5553" s="312" t="s">
        <v>9</v>
      </c>
      <c r="D5553" s="340">
        <v>26.43</v>
      </c>
      <c r="E5553" s="293">
        <f t="shared" si="35"/>
        <v>9</v>
      </c>
    </row>
    <row r="5554" spans="1:5" s="293" customFormat="1" x14ac:dyDescent="0.3">
      <c r="A5554" s="338" t="s">
        <v>18812</v>
      </c>
      <c r="B5554" s="339" t="s">
        <v>24733</v>
      </c>
      <c r="C5554" s="312" t="s">
        <v>9</v>
      </c>
      <c r="D5554" s="340">
        <v>33.270000000000003</v>
      </c>
      <c r="E5554" s="293">
        <f t="shared" si="35"/>
        <v>9</v>
      </c>
    </row>
    <row r="5555" spans="1:5" s="293" customFormat="1" x14ac:dyDescent="0.3">
      <c r="A5555" s="338" t="s">
        <v>18813</v>
      </c>
      <c r="B5555" s="339" t="s">
        <v>24734</v>
      </c>
      <c r="C5555" s="312" t="s">
        <v>9</v>
      </c>
      <c r="D5555" s="340">
        <v>38.1</v>
      </c>
      <c r="E5555" s="293">
        <f t="shared" si="35"/>
        <v>9</v>
      </c>
    </row>
    <row r="5556" spans="1:5" s="293" customFormat="1" x14ac:dyDescent="0.3">
      <c r="A5556" s="338" t="s">
        <v>18814</v>
      </c>
      <c r="B5556" s="339" t="s">
        <v>24735</v>
      </c>
      <c r="C5556" s="312" t="s">
        <v>9</v>
      </c>
      <c r="D5556" s="340">
        <v>45.23</v>
      </c>
      <c r="E5556" s="293">
        <f t="shared" si="35"/>
        <v>9</v>
      </c>
    </row>
    <row r="5557" spans="1:5" s="293" customFormat="1" x14ac:dyDescent="0.3">
      <c r="A5557" s="338" t="s">
        <v>18815</v>
      </c>
      <c r="B5557" s="339" t="s">
        <v>24736</v>
      </c>
      <c r="C5557" s="312" t="s">
        <v>9</v>
      </c>
      <c r="D5557" s="340">
        <v>51.55</v>
      </c>
      <c r="E5557" s="293">
        <f t="shared" si="35"/>
        <v>9</v>
      </c>
    </row>
    <row r="5558" spans="1:5" s="293" customFormat="1" x14ac:dyDescent="0.3">
      <c r="A5558" s="338" t="s">
        <v>18816</v>
      </c>
      <c r="B5558" s="339" t="s">
        <v>24737</v>
      </c>
      <c r="C5558" s="312" t="s">
        <v>9</v>
      </c>
      <c r="D5558" s="340">
        <v>62.71</v>
      </c>
      <c r="E5558" s="293">
        <f t="shared" si="35"/>
        <v>9</v>
      </c>
    </row>
    <row r="5559" spans="1:5" s="293" customFormat="1" x14ac:dyDescent="0.3">
      <c r="A5559" s="338" t="s">
        <v>18817</v>
      </c>
      <c r="B5559" s="339" t="s">
        <v>24738</v>
      </c>
      <c r="C5559" s="312"/>
      <c r="D5559" s="340"/>
      <c r="E5559" s="293">
        <f t="shared" si="35"/>
        <v>2</v>
      </c>
    </row>
    <row r="5560" spans="1:5" s="293" customFormat="1" x14ac:dyDescent="0.3">
      <c r="A5560" s="338" t="s">
        <v>18818</v>
      </c>
      <c r="B5560" s="339" t="s">
        <v>24739</v>
      </c>
      <c r="C5560" s="312"/>
      <c r="D5560" s="340"/>
      <c r="E5560" s="293">
        <f t="shared" si="35"/>
        <v>5</v>
      </c>
    </row>
    <row r="5561" spans="1:5" s="293" customFormat="1" x14ac:dyDescent="0.3">
      <c r="A5561" s="338" t="s">
        <v>18819</v>
      </c>
      <c r="B5561" s="339" t="s">
        <v>18820</v>
      </c>
      <c r="C5561" s="312" t="s">
        <v>16</v>
      </c>
      <c r="D5561" s="340">
        <v>3.04</v>
      </c>
      <c r="E5561" s="293">
        <f t="shared" si="35"/>
        <v>9</v>
      </c>
    </row>
    <row r="5562" spans="1:5" s="293" customFormat="1" x14ac:dyDescent="0.3">
      <c r="A5562" s="338" t="s">
        <v>18821</v>
      </c>
      <c r="B5562" s="339" t="s">
        <v>18822</v>
      </c>
      <c r="C5562" s="312" t="s">
        <v>16</v>
      </c>
      <c r="D5562" s="340">
        <v>3.76</v>
      </c>
      <c r="E5562" s="293">
        <f t="shared" si="35"/>
        <v>9</v>
      </c>
    </row>
    <row r="5563" spans="1:5" s="293" customFormat="1" x14ac:dyDescent="0.3">
      <c r="A5563" s="338" t="s">
        <v>18823</v>
      </c>
      <c r="B5563" s="339" t="s">
        <v>18824</v>
      </c>
      <c r="C5563" s="312" t="s">
        <v>16</v>
      </c>
      <c r="D5563" s="340">
        <v>5.85</v>
      </c>
      <c r="E5563" s="293">
        <f t="shared" si="35"/>
        <v>9</v>
      </c>
    </row>
    <row r="5564" spans="1:5" s="293" customFormat="1" x14ac:dyDescent="0.3">
      <c r="A5564" s="338" t="s">
        <v>18825</v>
      </c>
      <c r="B5564" s="339" t="s">
        <v>18826</v>
      </c>
      <c r="C5564" s="312" t="s">
        <v>16</v>
      </c>
      <c r="D5564" s="340">
        <v>7.9</v>
      </c>
      <c r="E5564" s="293">
        <f t="shared" si="35"/>
        <v>9</v>
      </c>
    </row>
    <row r="5565" spans="1:5" s="293" customFormat="1" x14ac:dyDescent="0.3">
      <c r="A5565" s="338" t="s">
        <v>18827</v>
      </c>
      <c r="B5565" s="339" t="s">
        <v>18828</v>
      </c>
      <c r="C5565" s="312" t="s">
        <v>16</v>
      </c>
      <c r="D5565" s="340">
        <v>11.7</v>
      </c>
      <c r="E5565" s="293">
        <f t="shared" si="35"/>
        <v>9</v>
      </c>
    </row>
    <row r="5566" spans="1:5" s="293" customFormat="1" x14ac:dyDescent="0.3">
      <c r="A5566" s="338" t="s">
        <v>18829</v>
      </c>
      <c r="B5566" s="339" t="s">
        <v>24740</v>
      </c>
      <c r="C5566" s="312"/>
      <c r="D5566" s="340"/>
      <c r="E5566" s="293">
        <f t="shared" si="35"/>
        <v>5</v>
      </c>
    </row>
    <row r="5567" spans="1:5" s="293" customFormat="1" x14ac:dyDescent="0.3">
      <c r="A5567" s="338" t="s">
        <v>18830</v>
      </c>
      <c r="B5567" s="339" t="s">
        <v>18831</v>
      </c>
      <c r="C5567" s="312" t="s">
        <v>16</v>
      </c>
      <c r="D5567" s="340">
        <v>2.74</v>
      </c>
      <c r="E5567" s="293">
        <f t="shared" si="35"/>
        <v>9</v>
      </c>
    </row>
    <row r="5568" spans="1:5" s="293" customFormat="1" x14ac:dyDescent="0.3">
      <c r="A5568" s="338" t="s">
        <v>18832</v>
      </c>
      <c r="B5568" s="339" t="s">
        <v>18833</v>
      </c>
      <c r="C5568" s="312" t="s">
        <v>16</v>
      </c>
      <c r="D5568" s="340">
        <v>4.59</v>
      </c>
      <c r="E5568" s="293">
        <f t="shared" si="35"/>
        <v>9</v>
      </c>
    </row>
    <row r="5569" spans="1:5" s="293" customFormat="1" x14ac:dyDescent="0.3">
      <c r="A5569" s="338" t="s">
        <v>18834</v>
      </c>
      <c r="B5569" s="339" t="s">
        <v>24741</v>
      </c>
      <c r="C5569" s="312" t="s">
        <v>16</v>
      </c>
      <c r="D5569" s="340">
        <v>6.23</v>
      </c>
      <c r="E5569" s="293">
        <f t="shared" si="35"/>
        <v>9</v>
      </c>
    </row>
    <row r="5570" spans="1:5" s="293" customFormat="1" x14ac:dyDescent="0.3">
      <c r="A5570" s="338" t="s">
        <v>18835</v>
      </c>
      <c r="B5570" s="339" t="s">
        <v>18836</v>
      </c>
      <c r="C5570" s="312" t="s">
        <v>16</v>
      </c>
      <c r="D5570" s="340">
        <v>8</v>
      </c>
      <c r="E5570" s="293">
        <f t="shared" si="35"/>
        <v>9</v>
      </c>
    </row>
    <row r="5571" spans="1:5" s="293" customFormat="1" x14ac:dyDescent="0.3">
      <c r="A5571" s="338" t="s">
        <v>18837</v>
      </c>
      <c r="B5571" s="339" t="s">
        <v>18838</v>
      </c>
      <c r="C5571" s="312" t="s">
        <v>16</v>
      </c>
      <c r="D5571" s="340">
        <v>11.14</v>
      </c>
      <c r="E5571" s="293">
        <f t="shared" si="35"/>
        <v>9</v>
      </c>
    </row>
    <row r="5572" spans="1:5" s="293" customFormat="1" x14ac:dyDescent="0.3">
      <c r="A5572" s="338" t="s">
        <v>18839</v>
      </c>
      <c r="B5572" s="339" t="s">
        <v>24742</v>
      </c>
      <c r="C5572" s="312"/>
      <c r="D5572" s="340"/>
      <c r="E5572" s="293">
        <f t="shared" si="35"/>
        <v>5</v>
      </c>
    </row>
    <row r="5573" spans="1:5" s="293" customFormat="1" x14ac:dyDescent="0.3">
      <c r="A5573" s="338" t="s">
        <v>24743</v>
      </c>
      <c r="B5573" s="339" t="s">
        <v>24744</v>
      </c>
      <c r="C5573" s="312" t="s">
        <v>16</v>
      </c>
      <c r="D5573" s="340">
        <v>10.45</v>
      </c>
      <c r="E5573" s="293">
        <f t="shared" si="35"/>
        <v>9</v>
      </c>
    </row>
    <row r="5574" spans="1:5" s="293" customFormat="1" x14ac:dyDescent="0.3">
      <c r="A5574" s="338" t="s">
        <v>18840</v>
      </c>
      <c r="B5574" s="339" t="s">
        <v>18841</v>
      </c>
      <c r="C5574" s="312" t="s">
        <v>16</v>
      </c>
      <c r="D5574" s="340">
        <v>15.4</v>
      </c>
      <c r="E5574" s="293">
        <f t="shared" si="35"/>
        <v>9</v>
      </c>
    </row>
    <row r="5575" spans="1:5" s="293" customFormat="1" x14ac:dyDescent="0.3">
      <c r="A5575" s="338" t="s">
        <v>18842</v>
      </c>
      <c r="B5575" s="339" t="s">
        <v>18843</v>
      </c>
      <c r="C5575" s="312" t="s">
        <v>16</v>
      </c>
      <c r="D5575" s="340">
        <v>23.21</v>
      </c>
      <c r="E5575" s="293">
        <f t="shared" si="35"/>
        <v>9</v>
      </c>
    </row>
    <row r="5576" spans="1:5" s="293" customFormat="1" x14ac:dyDescent="0.3">
      <c r="A5576" s="338" t="s">
        <v>18844</v>
      </c>
      <c r="B5576" s="339" t="s">
        <v>18845</v>
      </c>
      <c r="C5576" s="312" t="s">
        <v>16</v>
      </c>
      <c r="D5576" s="340">
        <v>34.85</v>
      </c>
      <c r="E5576" s="293">
        <f t="shared" si="35"/>
        <v>9</v>
      </c>
    </row>
    <row r="5577" spans="1:5" s="293" customFormat="1" x14ac:dyDescent="0.3">
      <c r="A5577" s="338" t="s">
        <v>18846</v>
      </c>
      <c r="B5577" s="339" t="s">
        <v>18847</v>
      </c>
      <c r="C5577" s="312" t="s">
        <v>16</v>
      </c>
      <c r="D5577" s="340">
        <v>48.8</v>
      </c>
      <c r="E5577" s="293">
        <f t="shared" si="35"/>
        <v>9</v>
      </c>
    </row>
    <row r="5578" spans="1:5" s="293" customFormat="1" x14ac:dyDescent="0.3">
      <c r="A5578" s="338" t="s">
        <v>18848</v>
      </c>
      <c r="B5578" s="339" t="s">
        <v>18849</v>
      </c>
      <c r="C5578" s="312" t="s">
        <v>16</v>
      </c>
      <c r="D5578" s="340">
        <v>66.03</v>
      </c>
      <c r="E5578" s="293">
        <f t="shared" si="35"/>
        <v>9</v>
      </c>
    </row>
    <row r="5579" spans="1:5" s="293" customFormat="1" x14ac:dyDescent="0.3">
      <c r="A5579" s="338" t="s">
        <v>18850</v>
      </c>
      <c r="B5579" s="339" t="s">
        <v>18851</v>
      </c>
      <c r="C5579" s="312" t="s">
        <v>16</v>
      </c>
      <c r="D5579" s="340">
        <v>92.83</v>
      </c>
      <c r="E5579" s="293">
        <f t="shared" si="35"/>
        <v>9</v>
      </c>
    </row>
    <row r="5580" spans="1:5" s="293" customFormat="1" x14ac:dyDescent="0.3">
      <c r="A5580" s="338" t="s">
        <v>18852</v>
      </c>
      <c r="B5580" s="339" t="s">
        <v>18853</v>
      </c>
      <c r="C5580" s="312" t="s">
        <v>16</v>
      </c>
      <c r="D5580" s="340">
        <v>195.02</v>
      </c>
      <c r="E5580" s="293">
        <f t="shared" si="35"/>
        <v>9</v>
      </c>
    </row>
    <row r="5581" spans="1:5" s="293" customFormat="1" x14ac:dyDescent="0.3">
      <c r="A5581" s="338" t="s">
        <v>18854</v>
      </c>
      <c r="B5581" s="339" t="s">
        <v>24745</v>
      </c>
      <c r="C5581" s="312"/>
      <c r="D5581" s="340"/>
      <c r="E5581" s="293">
        <f t="shared" si="35"/>
        <v>5</v>
      </c>
    </row>
    <row r="5582" spans="1:5" s="293" customFormat="1" x14ac:dyDescent="0.3">
      <c r="A5582" s="338" t="s">
        <v>18855</v>
      </c>
      <c r="B5582" s="339" t="s">
        <v>18856</v>
      </c>
      <c r="C5582" s="312" t="s">
        <v>16</v>
      </c>
      <c r="D5582" s="340">
        <v>220.18</v>
      </c>
      <c r="E5582" s="293">
        <f t="shared" si="35"/>
        <v>9</v>
      </c>
    </row>
    <row r="5583" spans="1:5" s="293" customFormat="1" x14ac:dyDescent="0.3">
      <c r="A5583" s="338" t="s">
        <v>18857</v>
      </c>
      <c r="B5583" s="339" t="s">
        <v>24746</v>
      </c>
      <c r="C5583" s="312"/>
      <c r="D5583" s="340"/>
      <c r="E5583" s="293">
        <f t="shared" si="35"/>
        <v>5</v>
      </c>
    </row>
    <row r="5584" spans="1:5" s="293" customFormat="1" x14ac:dyDescent="0.3">
      <c r="A5584" s="338" t="s">
        <v>18858</v>
      </c>
      <c r="B5584" s="339" t="s">
        <v>18859</v>
      </c>
      <c r="C5584" s="312" t="s">
        <v>16</v>
      </c>
      <c r="D5584" s="340">
        <v>72.11</v>
      </c>
      <c r="E5584" s="293">
        <f t="shared" si="35"/>
        <v>9</v>
      </c>
    </row>
    <row r="5585" spans="1:5" s="293" customFormat="1" x14ac:dyDescent="0.3">
      <c r="A5585" s="338" t="s">
        <v>18860</v>
      </c>
      <c r="B5585" s="339" t="s">
        <v>18861</v>
      </c>
      <c r="C5585" s="312" t="s">
        <v>16</v>
      </c>
      <c r="D5585" s="340">
        <v>89.22</v>
      </c>
      <c r="E5585" s="293">
        <f t="shared" si="35"/>
        <v>9</v>
      </c>
    </row>
    <row r="5586" spans="1:5" s="293" customFormat="1" x14ac:dyDescent="0.3">
      <c r="A5586" s="338" t="s">
        <v>18862</v>
      </c>
      <c r="B5586" s="339" t="s">
        <v>18863</v>
      </c>
      <c r="C5586" s="312" t="s">
        <v>16</v>
      </c>
      <c r="D5586" s="340">
        <v>107.82</v>
      </c>
      <c r="E5586" s="293">
        <f t="shared" si="35"/>
        <v>9</v>
      </c>
    </row>
    <row r="5587" spans="1:5" s="293" customFormat="1" x14ac:dyDescent="0.3">
      <c r="A5587" s="338" t="s">
        <v>18864</v>
      </c>
      <c r="B5587" s="339" t="s">
        <v>18865</v>
      </c>
      <c r="C5587" s="312" t="s">
        <v>16</v>
      </c>
      <c r="D5587" s="340">
        <v>188.21</v>
      </c>
      <c r="E5587" s="293">
        <f t="shared" si="35"/>
        <v>9</v>
      </c>
    </row>
    <row r="5588" spans="1:5" s="293" customFormat="1" x14ac:dyDescent="0.3">
      <c r="A5588" s="338" t="s">
        <v>18866</v>
      </c>
      <c r="B5588" s="339" t="s">
        <v>24747</v>
      </c>
      <c r="C5588" s="312"/>
      <c r="D5588" s="340"/>
      <c r="E5588" s="293">
        <f t="shared" ref="E5588:E5651" si="36">LEN(A5588)</f>
        <v>5</v>
      </c>
    </row>
    <row r="5589" spans="1:5" s="293" customFormat="1" x14ac:dyDescent="0.3">
      <c r="A5589" s="338" t="s">
        <v>18867</v>
      </c>
      <c r="B5589" s="339" t="s">
        <v>18868</v>
      </c>
      <c r="C5589" s="312" t="s">
        <v>9</v>
      </c>
      <c r="D5589" s="340">
        <v>13.91</v>
      </c>
      <c r="E5589" s="293">
        <f t="shared" si="36"/>
        <v>9</v>
      </c>
    </row>
    <row r="5590" spans="1:5" s="293" customFormat="1" x14ac:dyDescent="0.3">
      <c r="A5590" s="338" t="s">
        <v>18869</v>
      </c>
      <c r="B5590" s="339" t="s">
        <v>14457</v>
      </c>
      <c r="C5590" s="312" t="s">
        <v>9</v>
      </c>
      <c r="D5590" s="340">
        <v>10.97</v>
      </c>
      <c r="E5590" s="293">
        <f t="shared" si="36"/>
        <v>9</v>
      </c>
    </row>
    <row r="5591" spans="1:5" s="293" customFormat="1" x14ac:dyDescent="0.3">
      <c r="A5591" s="338" t="s">
        <v>18870</v>
      </c>
      <c r="B5591" s="339" t="s">
        <v>18871</v>
      </c>
      <c r="C5591" s="312" t="s">
        <v>9</v>
      </c>
      <c r="D5591" s="340">
        <v>13.21</v>
      </c>
      <c r="E5591" s="293">
        <f t="shared" si="36"/>
        <v>9</v>
      </c>
    </row>
    <row r="5592" spans="1:5" s="293" customFormat="1" x14ac:dyDescent="0.3">
      <c r="A5592" s="338" t="s">
        <v>18872</v>
      </c>
      <c r="B5592" s="339" t="s">
        <v>18873</v>
      </c>
      <c r="C5592" s="312" t="s">
        <v>9</v>
      </c>
      <c r="D5592" s="340">
        <v>15.42</v>
      </c>
      <c r="E5592" s="293">
        <f t="shared" si="36"/>
        <v>9</v>
      </c>
    </row>
    <row r="5593" spans="1:5" s="293" customFormat="1" x14ac:dyDescent="0.3">
      <c r="A5593" s="338" t="s">
        <v>18874</v>
      </c>
      <c r="B5593" s="339" t="s">
        <v>18875</v>
      </c>
      <c r="C5593" s="312" t="s">
        <v>9</v>
      </c>
      <c r="D5593" s="340">
        <v>16.579999999999998</v>
      </c>
      <c r="E5593" s="293">
        <f t="shared" si="36"/>
        <v>9</v>
      </c>
    </row>
    <row r="5594" spans="1:5" s="293" customFormat="1" x14ac:dyDescent="0.3">
      <c r="A5594" s="338" t="s">
        <v>18876</v>
      </c>
      <c r="B5594" s="339" t="s">
        <v>18877</v>
      </c>
      <c r="C5594" s="312" t="s">
        <v>9</v>
      </c>
      <c r="D5594" s="340">
        <v>18.03</v>
      </c>
      <c r="E5594" s="293">
        <f t="shared" si="36"/>
        <v>9</v>
      </c>
    </row>
    <row r="5595" spans="1:5" s="293" customFormat="1" x14ac:dyDescent="0.3">
      <c r="A5595" s="338" t="s">
        <v>18878</v>
      </c>
      <c r="B5595" s="339" t="s">
        <v>18879</v>
      </c>
      <c r="C5595" s="312" t="s">
        <v>9</v>
      </c>
      <c r="D5595" s="340">
        <v>20.47</v>
      </c>
      <c r="E5595" s="293">
        <f t="shared" si="36"/>
        <v>9</v>
      </c>
    </row>
    <row r="5596" spans="1:5" s="293" customFormat="1" x14ac:dyDescent="0.3">
      <c r="A5596" s="338" t="s">
        <v>18880</v>
      </c>
      <c r="B5596" s="339" t="s">
        <v>18881</v>
      </c>
      <c r="C5596" s="312" t="s">
        <v>9</v>
      </c>
      <c r="D5596" s="340">
        <v>23.25</v>
      </c>
      <c r="E5596" s="293">
        <f t="shared" si="36"/>
        <v>9</v>
      </c>
    </row>
    <row r="5597" spans="1:5" s="293" customFormat="1" x14ac:dyDescent="0.3">
      <c r="A5597" s="338" t="s">
        <v>18882</v>
      </c>
      <c r="B5597" s="339" t="s">
        <v>24748</v>
      </c>
      <c r="C5597" s="312"/>
      <c r="D5597" s="340"/>
      <c r="E5597" s="293">
        <f t="shared" si="36"/>
        <v>5</v>
      </c>
    </row>
    <row r="5598" spans="1:5" s="293" customFormat="1" x14ac:dyDescent="0.3">
      <c r="A5598" s="338" t="s">
        <v>18883</v>
      </c>
      <c r="B5598" s="339" t="s">
        <v>18884</v>
      </c>
      <c r="C5598" s="312" t="s">
        <v>9</v>
      </c>
      <c r="D5598" s="340">
        <v>4.32</v>
      </c>
      <c r="E5598" s="293">
        <f t="shared" si="36"/>
        <v>9</v>
      </c>
    </row>
    <row r="5599" spans="1:5" s="293" customFormat="1" x14ac:dyDescent="0.3">
      <c r="A5599" s="338" t="s">
        <v>18885</v>
      </c>
      <c r="B5599" s="339" t="s">
        <v>18886</v>
      </c>
      <c r="C5599" s="312" t="s">
        <v>9</v>
      </c>
      <c r="D5599" s="340">
        <v>13.03</v>
      </c>
      <c r="E5599" s="293">
        <f t="shared" si="36"/>
        <v>9</v>
      </c>
    </row>
    <row r="5600" spans="1:5" s="293" customFormat="1" x14ac:dyDescent="0.3">
      <c r="A5600" s="338" t="s">
        <v>18887</v>
      </c>
      <c r="B5600" s="339" t="s">
        <v>18888</v>
      </c>
      <c r="C5600" s="312" t="s">
        <v>9</v>
      </c>
      <c r="D5600" s="340">
        <v>16.46</v>
      </c>
      <c r="E5600" s="293">
        <f t="shared" si="36"/>
        <v>9</v>
      </c>
    </row>
    <row r="5601" spans="1:5" s="293" customFormat="1" x14ac:dyDescent="0.3">
      <c r="A5601" s="338" t="s">
        <v>18889</v>
      </c>
      <c r="B5601" s="339" t="s">
        <v>18890</v>
      </c>
      <c r="C5601" s="312" t="s">
        <v>9</v>
      </c>
      <c r="D5601" s="340">
        <v>15.4</v>
      </c>
      <c r="E5601" s="293">
        <f t="shared" si="36"/>
        <v>9</v>
      </c>
    </row>
    <row r="5602" spans="1:5" s="293" customFormat="1" x14ac:dyDescent="0.3">
      <c r="A5602" s="338" t="s">
        <v>18891</v>
      </c>
      <c r="B5602" s="339" t="s">
        <v>18892</v>
      </c>
      <c r="C5602" s="312" t="s">
        <v>9</v>
      </c>
      <c r="D5602" s="340">
        <v>16.48</v>
      </c>
      <c r="E5602" s="293">
        <f t="shared" si="36"/>
        <v>9</v>
      </c>
    </row>
    <row r="5603" spans="1:5" s="293" customFormat="1" x14ac:dyDescent="0.3">
      <c r="A5603" s="338" t="s">
        <v>18893</v>
      </c>
      <c r="B5603" s="339" t="s">
        <v>18894</v>
      </c>
      <c r="C5603" s="312" t="s">
        <v>9</v>
      </c>
      <c r="D5603" s="340">
        <v>20.99</v>
      </c>
      <c r="E5603" s="293">
        <f t="shared" si="36"/>
        <v>9</v>
      </c>
    </row>
    <row r="5604" spans="1:5" s="293" customFormat="1" x14ac:dyDescent="0.3">
      <c r="A5604" s="338" t="s">
        <v>18895</v>
      </c>
      <c r="B5604" s="339" t="s">
        <v>18896</v>
      </c>
      <c r="C5604" s="312" t="s">
        <v>9</v>
      </c>
      <c r="D5604" s="340">
        <v>20.83</v>
      </c>
      <c r="E5604" s="293">
        <f t="shared" si="36"/>
        <v>9</v>
      </c>
    </row>
    <row r="5605" spans="1:5" s="293" customFormat="1" x14ac:dyDescent="0.3">
      <c r="A5605" s="338" t="s">
        <v>18897</v>
      </c>
      <c r="B5605" s="339" t="s">
        <v>18898</v>
      </c>
      <c r="C5605" s="312" t="s">
        <v>9</v>
      </c>
      <c r="D5605" s="340">
        <v>27.4</v>
      </c>
      <c r="E5605" s="293">
        <f t="shared" si="36"/>
        <v>9</v>
      </c>
    </row>
    <row r="5606" spans="1:5" s="293" customFormat="1" x14ac:dyDescent="0.3">
      <c r="A5606" s="338" t="s">
        <v>18899</v>
      </c>
      <c r="B5606" s="339" t="s">
        <v>18900</v>
      </c>
      <c r="C5606" s="312" t="s">
        <v>9</v>
      </c>
      <c r="D5606" s="340">
        <v>38.31</v>
      </c>
      <c r="E5606" s="293">
        <f t="shared" si="36"/>
        <v>9</v>
      </c>
    </row>
    <row r="5607" spans="1:5" s="293" customFormat="1" x14ac:dyDescent="0.3">
      <c r="A5607" s="338" t="s">
        <v>18901</v>
      </c>
      <c r="B5607" s="339" t="s">
        <v>18902</v>
      </c>
      <c r="C5607" s="312" t="s">
        <v>9</v>
      </c>
      <c r="D5607" s="340">
        <v>39.65</v>
      </c>
      <c r="E5607" s="293">
        <f t="shared" si="36"/>
        <v>9</v>
      </c>
    </row>
    <row r="5608" spans="1:5" s="293" customFormat="1" x14ac:dyDescent="0.3">
      <c r="A5608" s="338" t="s">
        <v>18903</v>
      </c>
      <c r="B5608" s="339" t="s">
        <v>18904</v>
      </c>
      <c r="C5608" s="312" t="s">
        <v>9</v>
      </c>
      <c r="D5608" s="340">
        <v>51.08</v>
      </c>
      <c r="E5608" s="293">
        <f t="shared" si="36"/>
        <v>9</v>
      </c>
    </row>
    <row r="5609" spans="1:5" s="293" customFormat="1" x14ac:dyDescent="0.3">
      <c r="A5609" s="338" t="s">
        <v>18905</v>
      </c>
      <c r="B5609" s="339" t="s">
        <v>18906</v>
      </c>
      <c r="C5609" s="312" t="s">
        <v>9</v>
      </c>
      <c r="D5609" s="340">
        <v>53.38</v>
      </c>
      <c r="E5609" s="293">
        <f t="shared" si="36"/>
        <v>9</v>
      </c>
    </row>
    <row r="5610" spans="1:5" s="293" customFormat="1" x14ac:dyDescent="0.3">
      <c r="A5610" s="338" t="s">
        <v>18907</v>
      </c>
      <c r="B5610" s="339" t="s">
        <v>24749</v>
      </c>
      <c r="C5610" s="312"/>
      <c r="D5610" s="340"/>
      <c r="E5610" s="293">
        <f t="shared" si="36"/>
        <v>5</v>
      </c>
    </row>
    <row r="5611" spans="1:5" s="293" customFormat="1" ht="28.8" x14ac:dyDescent="0.3">
      <c r="A5611" s="338" t="s">
        <v>18908</v>
      </c>
      <c r="B5611" s="339" t="s">
        <v>18909</v>
      </c>
      <c r="C5611" s="312" t="s">
        <v>16</v>
      </c>
      <c r="D5611" s="340">
        <v>12.2</v>
      </c>
      <c r="E5611" s="293">
        <f t="shared" si="36"/>
        <v>9</v>
      </c>
    </row>
    <row r="5612" spans="1:5" s="293" customFormat="1" ht="28.8" x14ac:dyDescent="0.3">
      <c r="A5612" s="338" t="s">
        <v>18910</v>
      </c>
      <c r="B5612" s="339" t="s">
        <v>18911</v>
      </c>
      <c r="C5612" s="312" t="s">
        <v>16</v>
      </c>
      <c r="D5612" s="340">
        <v>16.88</v>
      </c>
      <c r="E5612" s="293">
        <f t="shared" si="36"/>
        <v>9</v>
      </c>
    </row>
    <row r="5613" spans="1:5" s="293" customFormat="1" ht="28.8" x14ac:dyDescent="0.3">
      <c r="A5613" s="338" t="s">
        <v>18912</v>
      </c>
      <c r="B5613" s="339" t="s">
        <v>18913</v>
      </c>
      <c r="C5613" s="312" t="s">
        <v>16</v>
      </c>
      <c r="D5613" s="340">
        <v>32.18</v>
      </c>
      <c r="E5613" s="293">
        <f t="shared" si="36"/>
        <v>9</v>
      </c>
    </row>
    <row r="5614" spans="1:5" s="293" customFormat="1" x14ac:dyDescent="0.3">
      <c r="A5614" s="338" t="s">
        <v>18914</v>
      </c>
      <c r="B5614" s="339" t="s">
        <v>18915</v>
      </c>
      <c r="C5614" s="312" t="s">
        <v>16</v>
      </c>
      <c r="D5614" s="340">
        <v>3.9</v>
      </c>
      <c r="E5614" s="293">
        <f t="shared" si="36"/>
        <v>9</v>
      </c>
    </row>
    <row r="5615" spans="1:5" s="293" customFormat="1" ht="28.8" x14ac:dyDescent="0.3">
      <c r="A5615" s="338" t="s">
        <v>24750</v>
      </c>
      <c r="B5615" s="339" t="s">
        <v>24751</v>
      </c>
      <c r="C5615" s="312" t="s">
        <v>16</v>
      </c>
      <c r="D5615" s="340">
        <v>4.17</v>
      </c>
      <c r="E5615" s="293">
        <f t="shared" si="36"/>
        <v>9</v>
      </c>
    </row>
    <row r="5616" spans="1:5" s="293" customFormat="1" x14ac:dyDescent="0.3">
      <c r="A5616" s="338" t="s">
        <v>18916</v>
      </c>
      <c r="B5616" s="339" t="s">
        <v>18917</v>
      </c>
      <c r="C5616" s="312" t="s">
        <v>16</v>
      </c>
      <c r="D5616" s="340">
        <v>15.12</v>
      </c>
      <c r="E5616" s="293">
        <f t="shared" si="36"/>
        <v>9</v>
      </c>
    </row>
    <row r="5617" spans="1:5" s="293" customFormat="1" ht="28.8" x14ac:dyDescent="0.3">
      <c r="A5617" s="338" t="s">
        <v>18918</v>
      </c>
      <c r="B5617" s="339" t="s">
        <v>18919</v>
      </c>
      <c r="C5617" s="312" t="s">
        <v>16</v>
      </c>
      <c r="D5617" s="340">
        <v>11.16</v>
      </c>
      <c r="E5617" s="293">
        <f t="shared" si="36"/>
        <v>9</v>
      </c>
    </row>
    <row r="5618" spans="1:5" s="293" customFormat="1" ht="28.8" x14ac:dyDescent="0.3">
      <c r="A5618" s="338" t="s">
        <v>18920</v>
      </c>
      <c r="B5618" s="339" t="s">
        <v>18921</v>
      </c>
      <c r="C5618" s="312" t="s">
        <v>16</v>
      </c>
      <c r="D5618" s="340">
        <v>7.46</v>
      </c>
      <c r="E5618" s="293">
        <f t="shared" si="36"/>
        <v>9</v>
      </c>
    </row>
    <row r="5619" spans="1:5" s="293" customFormat="1" ht="28.8" x14ac:dyDescent="0.3">
      <c r="A5619" s="338" t="s">
        <v>18922</v>
      </c>
      <c r="B5619" s="339" t="s">
        <v>18923</v>
      </c>
      <c r="C5619" s="312" t="s">
        <v>16</v>
      </c>
      <c r="D5619" s="340">
        <v>18.149999999999999</v>
      </c>
      <c r="E5619" s="293">
        <f t="shared" si="36"/>
        <v>9</v>
      </c>
    </row>
    <row r="5620" spans="1:5" s="293" customFormat="1" ht="28.8" x14ac:dyDescent="0.3">
      <c r="A5620" s="338" t="s">
        <v>18924</v>
      </c>
      <c r="B5620" s="339" t="s">
        <v>18925</v>
      </c>
      <c r="C5620" s="312" t="s">
        <v>16</v>
      </c>
      <c r="D5620" s="340">
        <v>34.5</v>
      </c>
      <c r="E5620" s="293">
        <f t="shared" si="36"/>
        <v>9</v>
      </c>
    </row>
    <row r="5621" spans="1:5" s="293" customFormat="1" ht="28.8" x14ac:dyDescent="0.3">
      <c r="A5621" s="338" t="s">
        <v>18926</v>
      </c>
      <c r="B5621" s="339" t="s">
        <v>18927</v>
      </c>
      <c r="C5621" s="312" t="s">
        <v>16</v>
      </c>
      <c r="D5621" s="340">
        <v>64.5</v>
      </c>
      <c r="E5621" s="293">
        <f t="shared" si="36"/>
        <v>9</v>
      </c>
    </row>
    <row r="5622" spans="1:5" s="293" customFormat="1" ht="28.8" x14ac:dyDescent="0.3">
      <c r="A5622" s="338" t="s">
        <v>18928</v>
      </c>
      <c r="B5622" s="339" t="s">
        <v>18929</v>
      </c>
      <c r="C5622" s="312" t="s">
        <v>16</v>
      </c>
      <c r="D5622" s="340">
        <v>14.41</v>
      </c>
      <c r="E5622" s="293">
        <f t="shared" si="36"/>
        <v>9</v>
      </c>
    </row>
    <row r="5623" spans="1:5" s="293" customFormat="1" ht="28.8" x14ac:dyDescent="0.3">
      <c r="A5623" s="338" t="s">
        <v>18930</v>
      </c>
      <c r="B5623" s="339" t="s">
        <v>18931</v>
      </c>
      <c r="C5623" s="312" t="s">
        <v>16</v>
      </c>
      <c r="D5623" s="340">
        <v>19.5</v>
      </c>
      <c r="E5623" s="293">
        <f t="shared" si="36"/>
        <v>9</v>
      </c>
    </row>
    <row r="5624" spans="1:5" s="293" customFormat="1" ht="28.8" x14ac:dyDescent="0.3">
      <c r="A5624" s="338" t="s">
        <v>18932</v>
      </c>
      <c r="B5624" s="339" t="s">
        <v>18933</v>
      </c>
      <c r="C5624" s="312" t="s">
        <v>16</v>
      </c>
      <c r="D5624" s="340">
        <v>40.700000000000003</v>
      </c>
      <c r="E5624" s="293">
        <f t="shared" si="36"/>
        <v>9</v>
      </c>
    </row>
    <row r="5625" spans="1:5" s="293" customFormat="1" ht="28.8" x14ac:dyDescent="0.3">
      <c r="A5625" s="338" t="s">
        <v>18934</v>
      </c>
      <c r="B5625" s="339" t="s">
        <v>18935</v>
      </c>
      <c r="C5625" s="312" t="s">
        <v>16</v>
      </c>
      <c r="D5625" s="340">
        <v>16.71</v>
      </c>
      <c r="E5625" s="293">
        <f t="shared" si="36"/>
        <v>9</v>
      </c>
    </row>
    <row r="5626" spans="1:5" s="293" customFormat="1" ht="28.8" x14ac:dyDescent="0.3">
      <c r="A5626" s="338" t="s">
        <v>18936</v>
      </c>
      <c r="B5626" s="339" t="s">
        <v>18937</v>
      </c>
      <c r="C5626" s="312" t="s">
        <v>16</v>
      </c>
      <c r="D5626" s="340">
        <v>22.07</v>
      </c>
      <c r="E5626" s="293">
        <f t="shared" si="36"/>
        <v>9</v>
      </c>
    </row>
    <row r="5627" spans="1:5" s="293" customFormat="1" ht="28.8" x14ac:dyDescent="0.3">
      <c r="A5627" s="338" t="s">
        <v>18938</v>
      </c>
      <c r="B5627" s="339" t="s">
        <v>18939</v>
      </c>
      <c r="C5627" s="312" t="s">
        <v>16</v>
      </c>
      <c r="D5627" s="340">
        <v>46.77</v>
      </c>
      <c r="E5627" s="293">
        <f t="shared" si="36"/>
        <v>9</v>
      </c>
    </row>
    <row r="5628" spans="1:5" s="293" customFormat="1" x14ac:dyDescent="0.3">
      <c r="A5628" s="338" t="s">
        <v>18940</v>
      </c>
      <c r="B5628" s="339" t="s">
        <v>24752</v>
      </c>
      <c r="C5628" s="312"/>
      <c r="D5628" s="340"/>
      <c r="E5628" s="293">
        <f t="shared" si="36"/>
        <v>5</v>
      </c>
    </row>
    <row r="5629" spans="1:5" s="293" customFormat="1" ht="28.8" x14ac:dyDescent="0.3">
      <c r="A5629" s="338" t="s">
        <v>18941</v>
      </c>
      <c r="B5629" s="339" t="s">
        <v>18942</v>
      </c>
      <c r="C5629" s="312" t="s">
        <v>16</v>
      </c>
      <c r="D5629" s="340">
        <v>8.75</v>
      </c>
      <c r="E5629" s="293">
        <f t="shared" si="36"/>
        <v>9</v>
      </c>
    </row>
    <row r="5630" spans="1:5" s="293" customFormat="1" ht="28.8" x14ac:dyDescent="0.3">
      <c r="A5630" s="338" t="s">
        <v>18943</v>
      </c>
      <c r="B5630" s="339" t="s">
        <v>18944</v>
      </c>
      <c r="C5630" s="312" t="s">
        <v>16</v>
      </c>
      <c r="D5630" s="340">
        <v>10.14</v>
      </c>
      <c r="E5630" s="293">
        <f t="shared" si="36"/>
        <v>9</v>
      </c>
    </row>
    <row r="5631" spans="1:5" s="293" customFormat="1" ht="28.8" x14ac:dyDescent="0.3">
      <c r="A5631" s="338" t="s">
        <v>18945</v>
      </c>
      <c r="B5631" s="339" t="s">
        <v>18946</v>
      </c>
      <c r="C5631" s="312" t="s">
        <v>16</v>
      </c>
      <c r="D5631" s="340">
        <v>11.12</v>
      </c>
      <c r="E5631" s="293">
        <f t="shared" si="36"/>
        <v>9</v>
      </c>
    </row>
    <row r="5632" spans="1:5" s="293" customFormat="1" x14ac:dyDescent="0.3">
      <c r="A5632" s="338" t="s">
        <v>18947</v>
      </c>
      <c r="B5632" s="339" t="s">
        <v>24753</v>
      </c>
      <c r="C5632" s="312"/>
      <c r="D5632" s="340"/>
      <c r="E5632" s="293">
        <f t="shared" si="36"/>
        <v>5</v>
      </c>
    </row>
    <row r="5633" spans="1:5" s="293" customFormat="1" x14ac:dyDescent="0.3">
      <c r="A5633" s="338" t="s">
        <v>18948</v>
      </c>
      <c r="B5633" s="339" t="s">
        <v>18949</v>
      </c>
      <c r="C5633" s="312" t="s">
        <v>16</v>
      </c>
      <c r="D5633" s="340">
        <v>14.65</v>
      </c>
      <c r="E5633" s="293">
        <f t="shared" si="36"/>
        <v>9</v>
      </c>
    </row>
    <row r="5634" spans="1:5" s="293" customFormat="1" x14ac:dyDescent="0.3">
      <c r="A5634" s="338" t="s">
        <v>18950</v>
      </c>
      <c r="B5634" s="339" t="s">
        <v>18951</v>
      </c>
      <c r="C5634" s="312" t="s">
        <v>16</v>
      </c>
      <c r="D5634" s="340">
        <v>9.5399999999999991</v>
      </c>
      <c r="E5634" s="293">
        <f t="shared" si="36"/>
        <v>9</v>
      </c>
    </row>
    <row r="5635" spans="1:5" s="293" customFormat="1" x14ac:dyDescent="0.3">
      <c r="A5635" s="338" t="s">
        <v>18952</v>
      </c>
      <c r="B5635" s="339" t="s">
        <v>24754</v>
      </c>
      <c r="C5635" s="312"/>
      <c r="D5635" s="340"/>
      <c r="E5635" s="293">
        <f t="shared" si="36"/>
        <v>5</v>
      </c>
    </row>
    <row r="5636" spans="1:5" s="293" customFormat="1" x14ac:dyDescent="0.3">
      <c r="A5636" s="338" t="s">
        <v>18953</v>
      </c>
      <c r="B5636" s="339" t="s">
        <v>18954</v>
      </c>
      <c r="C5636" s="312" t="s">
        <v>16</v>
      </c>
      <c r="D5636" s="340">
        <v>10.16</v>
      </c>
      <c r="E5636" s="293">
        <f t="shared" si="36"/>
        <v>9</v>
      </c>
    </row>
    <row r="5637" spans="1:5" s="293" customFormat="1" x14ac:dyDescent="0.3">
      <c r="A5637" s="338" t="s">
        <v>18955</v>
      </c>
      <c r="B5637" s="339" t="s">
        <v>18956</v>
      </c>
      <c r="C5637" s="312" t="s">
        <v>16</v>
      </c>
      <c r="D5637" s="340">
        <v>14.14</v>
      </c>
      <c r="E5637" s="293">
        <f t="shared" si="36"/>
        <v>9</v>
      </c>
    </row>
    <row r="5638" spans="1:5" s="293" customFormat="1" x14ac:dyDescent="0.3">
      <c r="A5638" s="338" t="s">
        <v>18957</v>
      </c>
      <c r="B5638" s="339" t="s">
        <v>24755</v>
      </c>
      <c r="C5638" s="312"/>
      <c r="D5638" s="340"/>
      <c r="E5638" s="293">
        <f t="shared" si="36"/>
        <v>5</v>
      </c>
    </row>
    <row r="5639" spans="1:5" s="293" customFormat="1" x14ac:dyDescent="0.3">
      <c r="A5639" s="338" t="s">
        <v>18958</v>
      </c>
      <c r="B5639" s="339" t="s">
        <v>18959</v>
      </c>
      <c r="C5639" s="312" t="s">
        <v>16</v>
      </c>
      <c r="D5639" s="340">
        <v>7.18</v>
      </c>
      <c r="E5639" s="293">
        <f t="shared" si="36"/>
        <v>9</v>
      </c>
    </row>
    <row r="5640" spans="1:5" s="293" customFormat="1" x14ac:dyDescent="0.3">
      <c r="A5640" s="338" t="s">
        <v>18960</v>
      </c>
      <c r="B5640" s="339" t="s">
        <v>18961</v>
      </c>
      <c r="C5640" s="312" t="s">
        <v>16</v>
      </c>
      <c r="D5640" s="340">
        <v>20.82</v>
      </c>
      <c r="E5640" s="293">
        <f t="shared" si="36"/>
        <v>9</v>
      </c>
    </row>
    <row r="5641" spans="1:5" s="293" customFormat="1" x14ac:dyDescent="0.3">
      <c r="A5641" s="338" t="s">
        <v>18962</v>
      </c>
      <c r="B5641" s="339" t="s">
        <v>18963</v>
      </c>
      <c r="C5641" s="312" t="s">
        <v>16</v>
      </c>
      <c r="D5641" s="340">
        <v>9.44</v>
      </c>
      <c r="E5641" s="293">
        <f t="shared" si="36"/>
        <v>9</v>
      </c>
    </row>
    <row r="5642" spans="1:5" s="293" customFormat="1" x14ac:dyDescent="0.3">
      <c r="A5642" s="338" t="s">
        <v>18964</v>
      </c>
      <c r="B5642" s="339" t="s">
        <v>24756</v>
      </c>
      <c r="C5642" s="312" t="s">
        <v>16</v>
      </c>
      <c r="D5642" s="340">
        <v>6.96</v>
      </c>
      <c r="E5642" s="293">
        <f t="shared" si="36"/>
        <v>9</v>
      </c>
    </row>
    <row r="5643" spans="1:5" s="293" customFormat="1" x14ac:dyDescent="0.3">
      <c r="A5643" s="338" t="s">
        <v>18965</v>
      </c>
      <c r="B5643" s="339" t="s">
        <v>18966</v>
      </c>
      <c r="C5643" s="312" t="s">
        <v>16</v>
      </c>
      <c r="D5643" s="340">
        <v>7.15</v>
      </c>
      <c r="E5643" s="293">
        <f t="shared" si="36"/>
        <v>9</v>
      </c>
    </row>
    <row r="5644" spans="1:5" s="293" customFormat="1" x14ac:dyDescent="0.3">
      <c r="A5644" s="338" t="s">
        <v>18967</v>
      </c>
      <c r="B5644" s="339" t="s">
        <v>18968</v>
      </c>
      <c r="C5644" s="312" t="s">
        <v>16</v>
      </c>
      <c r="D5644" s="340">
        <v>21.67</v>
      </c>
      <c r="E5644" s="293">
        <f t="shared" si="36"/>
        <v>9</v>
      </c>
    </row>
    <row r="5645" spans="1:5" s="293" customFormat="1" x14ac:dyDescent="0.3">
      <c r="A5645" s="338" t="s">
        <v>18969</v>
      </c>
      <c r="B5645" s="339" t="s">
        <v>18970</v>
      </c>
      <c r="C5645" s="312" t="s">
        <v>16</v>
      </c>
      <c r="D5645" s="340">
        <v>8.4700000000000006</v>
      </c>
      <c r="E5645" s="293">
        <f t="shared" si="36"/>
        <v>9</v>
      </c>
    </row>
    <row r="5646" spans="1:5" s="293" customFormat="1" x14ac:dyDescent="0.3">
      <c r="A5646" s="338" t="s">
        <v>18971</v>
      </c>
      <c r="B5646" s="339" t="s">
        <v>24757</v>
      </c>
      <c r="C5646" s="312"/>
      <c r="D5646" s="340"/>
      <c r="E5646" s="293">
        <f t="shared" si="36"/>
        <v>5</v>
      </c>
    </row>
    <row r="5647" spans="1:5" s="293" customFormat="1" x14ac:dyDescent="0.3">
      <c r="A5647" s="338" t="s">
        <v>18972</v>
      </c>
      <c r="B5647" s="339" t="s">
        <v>18973</v>
      </c>
      <c r="C5647" s="312" t="s">
        <v>9</v>
      </c>
      <c r="D5647" s="340">
        <v>15.85</v>
      </c>
      <c r="E5647" s="293">
        <f t="shared" si="36"/>
        <v>9</v>
      </c>
    </row>
    <row r="5648" spans="1:5" s="293" customFormat="1" x14ac:dyDescent="0.3">
      <c r="A5648" s="338" t="s">
        <v>18974</v>
      </c>
      <c r="B5648" s="339" t="s">
        <v>18975</v>
      </c>
      <c r="C5648" s="312" t="s">
        <v>16</v>
      </c>
      <c r="D5648" s="340">
        <v>6.21</v>
      </c>
      <c r="E5648" s="293">
        <f t="shared" si="36"/>
        <v>9</v>
      </c>
    </row>
    <row r="5649" spans="1:5" s="293" customFormat="1" x14ac:dyDescent="0.3">
      <c r="A5649" s="338" t="s">
        <v>18976</v>
      </c>
      <c r="B5649" s="339" t="s">
        <v>18977</v>
      </c>
      <c r="C5649" s="312" t="s">
        <v>16</v>
      </c>
      <c r="D5649" s="340">
        <v>12.43</v>
      </c>
      <c r="E5649" s="293">
        <f t="shared" si="36"/>
        <v>9</v>
      </c>
    </row>
    <row r="5650" spans="1:5" s="293" customFormat="1" x14ac:dyDescent="0.3">
      <c r="A5650" s="338" t="s">
        <v>18978</v>
      </c>
      <c r="B5650" s="339" t="s">
        <v>24758</v>
      </c>
      <c r="C5650" s="312"/>
      <c r="D5650" s="340"/>
      <c r="E5650" s="293">
        <f t="shared" si="36"/>
        <v>5</v>
      </c>
    </row>
    <row r="5651" spans="1:5" s="293" customFormat="1" x14ac:dyDescent="0.3">
      <c r="A5651" s="338" t="s">
        <v>18979</v>
      </c>
      <c r="B5651" s="339" t="s">
        <v>13140</v>
      </c>
      <c r="C5651" s="312" t="s">
        <v>16</v>
      </c>
      <c r="D5651" s="340">
        <v>2.08</v>
      </c>
      <c r="E5651" s="293">
        <f t="shared" si="36"/>
        <v>9</v>
      </c>
    </row>
    <row r="5652" spans="1:5" s="293" customFormat="1" x14ac:dyDescent="0.3">
      <c r="A5652" s="338" t="s">
        <v>18980</v>
      </c>
      <c r="B5652" s="339" t="s">
        <v>13142</v>
      </c>
      <c r="C5652" s="312" t="s">
        <v>16</v>
      </c>
      <c r="D5652" s="340">
        <v>2.88</v>
      </c>
      <c r="E5652" s="293">
        <f t="shared" ref="E5652:E5715" si="37">LEN(A5652)</f>
        <v>9</v>
      </c>
    </row>
    <row r="5653" spans="1:5" s="293" customFormat="1" x14ac:dyDescent="0.3">
      <c r="A5653" s="338" t="s">
        <v>18981</v>
      </c>
      <c r="B5653" s="339" t="s">
        <v>13144</v>
      </c>
      <c r="C5653" s="312" t="s">
        <v>16</v>
      </c>
      <c r="D5653" s="340">
        <v>3.92</v>
      </c>
      <c r="E5653" s="293">
        <f t="shared" si="37"/>
        <v>9</v>
      </c>
    </row>
    <row r="5654" spans="1:5" s="293" customFormat="1" x14ac:dyDescent="0.3">
      <c r="A5654" s="338" t="s">
        <v>18982</v>
      </c>
      <c r="B5654" s="339" t="s">
        <v>13146</v>
      </c>
      <c r="C5654" s="312" t="s">
        <v>16</v>
      </c>
      <c r="D5654" s="340">
        <v>5.25</v>
      </c>
      <c r="E5654" s="293">
        <f t="shared" si="37"/>
        <v>9</v>
      </c>
    </row>
    <row r="5655" spans="1:5" s="293" customFormat="1" x14ac:dyDescent="0.3">
      <c r="A5655" s="338" t="s">
        <v>18983</v>
      </c>
      <c r="B5655" s="339" t="s">
        <v>13148</v>
      </c>
      <c r="C5655" s="312" t="s">
        <v>16</v>
      </c>
      <c r="D5655" s="340">
        <v>10.97</v>
      </c>
      <c r="E5655" s="293">
        <f t="shared" si="37"/>
        <v>9</v>
      </c>
    </row>
    <row r="5656" spans="1:5" s="293" customFormat="1" x14ac:dyDescent="0.3">
      <c r="A5656" s="338" t="s">
        <v>18984</v>
      </c>
      <c r="B5656" s="339" t="s">
        <v>13150</v>
      </c>
      <c r="C5656" s="312" t="s">
        <v>16</v>
      </c>
      <c r="D5656" s="340">
        <v>15.46</v>
      </c>
      <c r="E5656" s="293">
        <f t="shared" si="37"/>
        <v>9</v>
      </c>
    </row>
    <row r="5657" spans="1:5" s="293" customFormat="1" x14ac:dyDescent="0.3">
      <c r="A5657" s="338" t="s">
        <v>18985</v>
      </c>
      <c r="B5657" s="339" t="s">
        <v>13152</v>
      </c>
      <c r="C5657" s="312" t="s">
        <v>16</v>
      </c>
      <c r="D5657" s="340">
        <v>22.37</v>
      </c>
      <c r="E5657" s="293">
        <f t="shared" si="37"/>
        <v>9</v>
      </c>
    </row>
    <row r="5658" spans="1:5" s="293" customFormat="1" x14ac:dyDescent="0.3">
      <c r="A5658" s="338" t="s">
        <v>18986</v>
      </c>
      <c r="B5658" s="339" t="s">
        <v>13154</v>
      </c>
      <c r="C5658" s="312" t="s">
        <v>16</v>
      </c>
      <c r="D5658" s="340">
        <v>31.76</v>
      </c>
      <c r="E5658" s="293">
        <f t="shared" si="37"/>
        <v>9</v>
      </c>
    </row>
    <row r="5659" spans="1:5" s="293" customFormat="1" x14ac:dyDescent="0.3">
      <c r="A5659" s="338" t="s">
        <v>18987</v>
      </c>
      <c r="B5659" s="339" t="s">
        <v>13156</v>
      </c>
      <c r="C5659" s="312" t="s">
        <v>16</v>
      </c>
      <c r="D5659" s="340">
        <v>44.65</v>
      </c>
      <c r="E5659" s="293">
        <f t="shared" si="37"/>
        <v>9</v>
      </c>
    </row>
    <row r="5660" spans="1:5" s="293" customFormat="1" x14ac:dyDescent="0.3">
      <c r="A5660" s="338" t="s">
        <v>18988</v>
      </c>
      <c r="B5660" s="339" t="s">
        <v>13158</v>
      </c>
      <c r="C5660" s="312" t="s">
        <v>16</v>
      </c>
      <c r="D5660" s="340">
        <v>59.37</v>
      </c>
      <c r="E5660" s="293">
        <f t="shared" si="37"/>
        <v>9</v>
      </c>
    </row>
    <row r="5661" spans="1:5" s="293" customFormat="1" x14ac:dyDescent="0.3">
      <c r="A5661" s="338" t="s">
        <v>18989</v>
      </c>
      <c r="B5661" s="339" t="s">
        <v>13160</v>
      </c>
      <c r="C5661" s="312" t="s">
        <v>16</v>
      </c>
      <c r="D5661" s="340">
        <v>76.94</v>
      </c>
      <c r="E5661" s="293">
        <f t="shared" si="37"/>
        <v>9</v>
      </c>
    </row>
    <row r="5662" spans="1:5" s="293" customFormat="1" x14ac:dyDescent="0.3">
      <c r="A5662" s="338" t="s">
        <v>18990</v>
      </c>
      <c r="B5662" s="339" t="s">
        <v>13162</v>
      </c>
      <c r="C5662" s="312" t="s">
        <v>16</v>
      </c>
      <c r="D5662" s="340">
        <v>99.69</v>
      </c>
      <c r="E5662" s="293">
        <f t="shared" si="37"/>
        <v>9</v>
      </c>
    </row>
    <row r="5663" spans="1:5" s="293" customFormat="1" x14ac:dyDescent="0.3">
      <c r="A5663" s="338" t="s">
        <v>18991</v>
      </c>
      <c r="B5663" s="339" t="s">
        <v>13168</v>
      </c>
      <c r="C5663" s="312" t="s">
        <v>16</v>
      </c>
      <c r="D5663" s="340">
        <v>120.98</v>
      </c>
      <c r="E5663" s="293">
        <f t="shared" si="37"/>
        <v>9</v>
      </c>
    </row>
    <row r="5664" spans="1:5" s="293" customFormat="1" x14ac:dyDescent="0.3">
      <c r="A5664" s="338" t="s">
        <v>18992</v>
      </c>
      <c r="B5664" s="339" t="s">
        <v>13164</v>
      </c>
      <c r="C5664" s="312" t="s">
        <v>16</v>
      </c>
      <c r="D5664" s="340">
        <v>145.30000000000001</v>
      </c>
      <c r="E5664" s="293">
        <f t="shared" si="37"/>
        <v>9</v>
      </c>
    </row>
    <row r="5665" spans="1:5" s="293" customFormat="1" x14ac:dyDescent="0.3">
      <c r="A5665" s="338" t="s">
        <v>18993</v>
      </c>
      <c r="B5665" s="339" t="s">
        <v>13166</v>
      </c>
      <c r="C5665" s="312" t="s">
        <v>16</v>
      </c>
      <c r="D5665" s="340">
        <v>188.87</v>
      </c>
      <c r="E5665" s="293">
        <f t="shared" si="37"/>
        <v>9</v>
      </c>
    </row>
    <row r="5666" spans="1:5" s="293" customFormat="1" ht="28.8" x14ac:dyDescent="0.3">
      <c r="A5666" s="338" t="s">
        <v>18994</v>
      </c>
      <c r="B5666" s="339" t="s">
        <v>18995</v>
      </c>
      <c r="C5666" s="312" t="s">
        <v>16</v>
      </c>
      <c r="D5666" s="340">
        <v>6.25</v>
      </c>
      <c r="E5666" s="293">
        <f t="shared" si="37"/>
        <v>9</v>
      </c>
    </row>
    <row r="5667" spans="1:5" s="293" customFormat="1" ht="28.8" x14ac:dyDescent="0.3">
      <c r="A5667" s="338" t="s">
        <v>18996</v>
      </c>
      <c r="B5667" s="339" t="s">
        <v>18997</v>
      </c>
      <c r="C5667" s="312" t="s">
        <v>16</v>
      </c>
      <c r="D5667" s="340">
        <v>5.1100000000000003</v>
      </c>
      <c r="E5667" s="293">
        <f t="shared" si="37"/>
        <v>9</v>
      </c>
    </row>
    <row r="5668" spans="1:5" s="293" customFormat="1" ht="28.8" x14ac:dyDescent="0.3">
      <c r="A5668" s="338" t="s">
        <v>18998</v>
      </c>
      <c r="B5668" s="339" t="s">
        <v>18999</v>
      </c>
      <c r="C5668" s="312" t="s">
        <v>16</v>
      </c>
      <c r="D5668" s="340">
        <v>8.66</v>
      </c>
      <c r="E5668" s="293">
        <f t="shared" si="37"/>
        <v>9</v>
      </c>
    </row>
    <row r="5669" spans="1:5" s="293" customFormat="1" ht="28.8" x14ac:dyDescent="0.3">
      <c r="A5669" s="338" t="s">
        <v>19000</v>
      </c>
      <c r="B5669" s="339" t="s">
        <v>19001</v>
      </c>
      <c r="C5669" s="312" t="s">
        <v>16</v>
      </c>
      <c r="D5669" s="340">
        <v>28.5</v>
      </c>
      <c r="E5669" s="293">
        <f t="shared" si="37"/>
        <v>9</v>
      </c>
    </row>
    <row r="5670" spans="1:5" s="293" customFormat="1" ht="28.8" x14ac:dyDescent="0.3">
      <c r="A5670" s="338" t="s">
        <v>19002</v>
      </c>
      <c r="B5670" s="339" t="s">
        <v>19003</v>
      </c>
      <c r="C5670" s="312" t="s">
        <v>16</v>
      </c>
      <c r="D5670" s="340">
        <v>72.05</v>
      </c>
      <c r="E5670" s="293">
        <f t="shared" si="37"/>
        <v>9</v>
      </c>
    </row>
    <row r="5671" spans="1:5" s="293" customFormat="1" ht="28.8" x14ac:dyDescent="0.3">
      <c r="A5671" s="338" t="s">
        <v>19004</v>
      </c>
      <c r="B5671" s="339" t="s">
        <v>19005</v>
      </c>
      <c r="C5671" s="312" t="s">
        <v>16</v>
      </c>
      <c r="D5671" s="340">
        <v>99.24</v>
      </c>
      <c r="E5671" s="293">
        <f t="shared" si="37"/>
        <v>9</v>
      </c>
    </row>
    <row r="5672" spans="1:5" s="293" customFormat="1" ht="28.8" x14ac:dyDescent="0.3">
      <c r="A5672" s="338" t="s">
        <v>19006</v>
      </c>
      <c r="B5672" s="339" t="s">
        <v>19007</v>
      </c>
      <c r="C5672" s="312" t="s">
        <v>16</v>
      </c>
      <c r="D5672" s="340">
        <v>35.26</v>
      </c>
      <c r="E5672" s="293">
        <f t="shared" si="37"/>
        <v>9</v>
      </c>
    </row>
    <row r="5673" spans="1:5" s="293" customFormat="1" x14ac:dyDescent="0.3">
      <c r="A5673" s="338" t="s">
        <v>19008</v>
      </c>
      <c r="B5673" s="339" t="s">
        <v>24759</v>
      </c>
      <c r="C5673" s="312"/>
      <c r="D5673" s="340"/>
      <c r="E5673" s="293">
        <f t="shared" si="37"/>
        <v>5</v>
      </c>
    </row>
    <row r="5674" spans="1:5" s="293" customFormat="1" x14ac:dyDescent="0.3">
      <c r="A5674" s="338" t="s">
        <v>19009</v>
      </c>
      <c r="B5674" s="339" t="s">
        <v>19010</v>
      </c>
      <c r="C5674" s="312" t="s">
        <v>16</v>
      </c>
      <c r="D5674" s="340">
        <v>9.89</v>
      </c>
      <c r="E5674" s="293">
        <f t="shared" si="37"/>
        <v>9</v>
      </c>
    </row>
    <row r="5675" spans="1:5" s="293" customFormat="1" x14ac:dyDescent="0.3">
      <c r="A5675" s="338" t="s">
        <v>19011</v>
      </c>
      <c r="B5675" s="339" t="s">
        <v>19012</v>
      </c>
      <c r="C5675" s="312" t="s">
        <v>16</v>
      </c>
      <c r="D5675" s="340">
        <v>13.84</v>
      </c>
      <c r="E5675" s="293">
        <f t="shared" si="37"/>
        <v>9</v>
      </c>
    </row>
    <row r="5676" spans="1:5" s="293" customFormat="1" x14ac:dyDescent="0.3">
      <c r="A5676" s="338" t="s">
        <v>19013</v>
      </c>
      <c r="B5676" s="339" t="s">
        <v>19014</v>
      </c>
      <c r="C5676" s="312" t="s">
        <v>16</v>
      </c>
      <c r="D5676" s="340">
        <v>19.239999999999998</v>
      </c>
      <c r="E5676" s="293">
        <f t="shared" si="37"/>
        <v>9</v>
      </c>
    </row>
    <row r="5677" spans="1:5" s="293" customFormat="1" x14ac:dyDescent="0.3">
      <c r="A5677" s="338" t="s">
        <v>19015</v>
      </c>
      <c r="B5677" s="339" t="s">
        <v>19016</v>
      </c>
      <c r="C5677" s="312" t="s">
        <v>16</v>
      </c>
      <c r="D5677" s="340">
        <v>25.64</v>
      </c>
      <c r="E5677" s="293">
        <f t="shared" si="37"/>
        <v>9</v>
      </c>
    </row>
    <row r="5678" spans="1:5" s="293" customFormat="1" x14ac:dyDescent="0.3">
      <c r="A5678" s="338" t="s">
        <v>19017</v>
      </c>
      <c r="B5678" s="339" t="s">
        <v>19018</v>
      </c>
      <c r="C5678" s="312" t="s">
        <v>16</v>
      </c>
      <c r="D5678" s="340">
        <v>19.79</v>
      </c>
      <c r="E5678" s="293">
        <f t="shared" si="37"/>
        <v>9</v>
      </c>
    </row>
    <row r="5679" spans="1:5" s="293" customFormat="1" x14ac:dyDescent="0.3">
      <c r="A5679" s="338" t="s">
        <v>19019</v>
      </c>
      <c r="B5679" s="339" t="s">
        <v>19020</v>
      </c>
      <c r="C5679" s="312" t="s">
        <v>16</v>
      </c>
      <c r="D5679" s="340">
        <v>35.18</v>
      </c>
      <c r="E5679" s="293">
        <f t="shared" si="37"/>
        <v>9</v>
      </c>
    </row>
    <row r="5680" spans="1:5" s="293" customFormat="1" x14ac:dyDescent="0.3">
      <c r="A5680" s="338" t="s">
        <v>19021</v>
      </c>
      <c r="B5680" s="339" t="s">
        <v>24760</v>
      </c>
      <c r="C5680" s="312"/>
      <c r="D5680" s="340"/>
      <c r="E5680" s="293">
        <f t="shared" si="37"/>
        <v>5</v>
      </c>
    </row>
    <row r="5681" spans="1:5" s="293" customFormat="1" x14ac:dyDescent="0.3">
      <c r="A5681" s="338" t="s">
        <v>19022</v>
      </c>
      <c r="B5681" s="339" t="s">
        <v>19023</v>
      </c>
      <c r="C5681" s="312" t="s">
        <v>16</v>
      </c>
      <c r="D5681" s="340">
        <v>74.37</v>
      </c>
      <c r="E5681" s="293">
        <f t="shared" si="37"/>
        <v>9</v>
      </c>
    </row>
    <row r="5682" spans="1:5" s="293" customFormat="1" x14ac:dyDescent="0.3">
      <c r="A5682" s="338" t="s">
        <v>19024</v>
      </c>
      <c r="B5682" s="339" t="s">
        <v>19025</v>
      </c>
      <c r="C5682" s="312" t="s">
        <v>16</v>
      </c>
      <c r="D5682" s="340">
        <v>85.3</v>
      </c>
      <c r="E5682" s="293">
        <f t="shared" si="37"/>
        <v>9</v>
      </c>
    </row>
    <row r="5683" spans="1:5" s="293" customFormat="1" ht="28.8" x14ac:dyDescent="0.3">
      <c r="A5683" s="338" t="s">
        <v>19026</v>
      </c>
      <c r="B5683" s="339" t="s">
        <v>24761</v>
      </c>
      <c r="C5683" s="312"/>
      <c r="D5683" s="340"/>
      <c r="E5683" s="293">
        <f t="shared" si="37"/>
        <v>5</v>
      </c>
    </row>
    <row r="5684" spans="1:5" s="293" customFormat="1" ht="28.8" x14ac:dyDescent="0.3">
      <c r="A5684" s="338" t="s">
        <v>19027</v>
      </c>
      <c r="B5684" s="339" t="s">
        <v>19028</v>
      </c>
      <c r="C5684" s="312" t="s">
        <v>16</v>
      </c>
      <c r="D5684" s="340">
        <v>3.86</v>
      </c>
      <c r="E5684" s="293">
        <f t="shared" si="37"/>
        <v>9</v>
      </c>
    </row>
    <row r="5685" spans="1:5" s="293" customFormat="1" ht="28.8" x14ac:dyDescent="0.3">
      <c r="A5685" s="338" t="s">
        <v>19029</v>
      </c>
      <c r="B5685" s="339" t="s">
        <v>19030</v>
      </c>
      <c r="C5685" s="312" t="s">
        <v>16</v>
      </c>
      <c r="D5685" s="340">
        <v>5.6</v>
      </c>
      <c r="E5685" s="293">
        <f t="shared" si="37"/>
        <v>9</v>
      </c>
    </row>
    <row r="5686" spans="1:5" s="293" customFormat="1" ht="28.8" x14ac:dyDescent="0.3">
      <c r="A5686" s="338" t="s">
        <v>19031</v>
      </c>
      <c r="B5686" s="339" t="s">
        <v>19032</v>
      </c>
      <c r="C5686" s="312" t="s">
        <v>16</v>
      </c>
      <c r="D5686" s="340">
        <v>6.82</v>
      </c>
      <c r="E5686" s="293">
        <f t="shared" si="37"/>
        <v>9</v>
      </c>
    </row>
    <row r="5687" spans="1:5" s="293" customFormat="1" ht="28.8" x14ac:dyDescent="0.3">
      <c r="A5687" s="338" t="s">
        <v>19033</v>
      </c>
      <c r="B5687" s="339" t="s">
        <v>19034</v>
      </c>
      <c r="C5687" s="312" t="s">
        <v>16</v>
      </c>
      <c r="D5687" s="340">
        <v>9.48</v>
      </c>
      <c r="E5687" s="293">
        <f t="shared" si="37"/>
        <v>9</v>
      </c>
    </row>
    <row r="5688" spans="1:5" s="293" customFormat="1" ht="28.8" x14ac:dyDescent="0.3">
      <c r="A5688" s="338" t="s">
        <v>19035</v>
      </c>
      <c r="B5688" s="339" t="s">
        <v>19036</v>
      </c>
      <c r="C5688" s="312" t="s">
        <v>16</v>
      </c>
      <c r="D5688" s="340">
        <v>12.57</v>
      </c>
      <c r="E5688" s="293">
        <f t="shared" si="37"/>
        <v>9</v>
      </c>
    </row>
    <row r="5689" spans="1:5" s="293" customFormat="1" ht="28.8" x14ac:dyDescent="0.3">
      <c r="A5689" s="338" t="s">
        <v>19037</v>
      </c>
      <c r="B5689" s="339" t="s">
        <v>19038</v>
      </c>
      <c r="C5689" s="312" t="s">
        <v>16</v>
      </c>
      <c r="D5689" s="340">
        <v>18.03</v>
      </c>
      <c r="E5689" s="293">
        <f t="shared" si="37"/>
        <v>9</v>
      </c>
    </row>
    <row r="5690" spans="1:5" s="293" customFormat="1" ht="28.8" x14ac:dyDescent="0.3">
      <c r="A5690" s="338" t="s">
        <v>19039</v>
      </c>
      <c r="B5690" s="339" t="s">
        <v>19040</v>
      </c>
      <c r="C5690" s="312" t="s">
        <v>16</v>
      </c>
      <c r="D5690" s="340">
        <v>26.55</v>
      </c>
      <c r="E5690" s="293">
        <f t="shared" si="37"/>
        <v>9</v>
      </c>
    </row>
    <row r="5691" spans="1:5" s="293" customFormat="1" ht="28.8" x14ac:dyDescent="0.3">
      <c r="A5691" s="338" t="s">
        <v>19041</v>
      </c>
      <c r="B5691" s="339" t="s">
        <v>19042</v>
      </c>
      <c r="C5691" s="312" t="s">
        <v>16</v>
      </c>
      <c r="D5691" s="340">
        <v>36.33</v>
      </c>
      <c r="E5691" s="293">
        <f t="shared" si="37"/>
        <v>9</v>
      </c>
    </row>
    <row r="5692" spans="1:5" s="293" customFormat="1" ht="28.8" x14ac:dyDescent="0.3">
      <c r="A5692" s="338" t="s">
        <v>19043</v>
      </c>
      <c r="B5692" s="339" t="s">
        <v>19044</v>
      </c>
      <c r="C5692" s="312" t="s">
        <v>16</v>
      </c>
      <c r="D5692" s="340">
        <v>51.56</v>
      </c>
      <c r="E5692" s="293">
        <f t="shared" si="37"/>
        <v>9</v>
      </c>
    </row>
    <row r="5693" spans="1:5" s="293" customFormat="1" ht="28.8" x14ac:dyDescent="0.3">
      <c r="A5693" s="338" t="s">
        <v>19045</v>
      </c>
      <c r="B5693" s="339" t="s">
        <v>19046</v>
      </c>
      <c r="C5693" s="312" t="s">
        <v>16</v>
      </c>
      <c r="D5693" s="340">
        <v>65.77</v>
      </c>
      <c r="E5693" s="293">
        <f t="shared" si="37"/>
        <v>9</v>
      </c>
    </row>
    <row r="5694" spans="1:5" s="293" customFormat="1" ht="28.8" x14ac:dyDescent="0.3">
      <c r="A5694" s="338" t="s">
        <v>19047</v>
      </c>
      <c r="B5694" s="339" t="s">
        <v>19048</v>
      </c>
      <c r="C5694" s="312" t="s">
        <v>16</v>
      </c>
      <c r="D5694" s="340">
        <v>91.71</v>
      </c>
      <c r="E5694" s="293">
        <f t="shared" si="37"/>
        <v>9</v>
      </c>
    </row>
    <row r="5695" spans="1:5" s="293" customFormat="1" ht="28.8" x14ac:dyDescent="0.3">
      <c r="A5695" s="338" t="s">
        <v>19049</v>
      </c>
      <c r="B5695" s="339" t="s">
        <v>19050</v>
      </c>
      <c r="C5695" s="312" t="s">
        <v>16</v>
      </c>
      <c r="D5695" s="340">
        <v>113.95</v>
      </c>
      <c r="E5695" s="293">
        <f t="shared" si="37"/>
        <v>9</v>
      </c>
    </row>
    <row r="5696" spans="1:5" s="293" customFormat="1" ht="28.8" x14ac:dyDescent="0.3">
      <c r="A5696" s="338" t="s">
        <v>19051</v>
      </c>
      <c r="B5696" s="339" t="s">
        <v>19052</v>
      </c>
      <c r="C5696" s="312" t="s">
        <v>16</v>
      </c>
      <c r="D5696" s="340">
        <v>138.62</v>
      </c>
      <c r="E5696" s="293">
        <f t="shared" si="37"/>
        <v>9</v>
      </c>
    </row>
    <row r="5697" spans="1:5" s="293" customFormat="1" ht="28.8" x14ac:dyDescent="0.3">
      <c r="A5697" s="338" t="s">
        <v>19053</v>
      </c>
      <c r="B5697" s="339" t="s">
        <v>19054</v>
      </c>
      <c r="C5697" s="312" t="s">
        <v>16</v>
      </c>
      <c r="D5697" s="340">
        <v>165.22</v>
      </c>
      <c r="E5697" s="293">
        <f t="shared" si="37"/>
        <v>9</v>
      </c>
    </row>
    <row r="5698" spans="1:5" s="293" customFormat="1" ht="28.8" x14ac:dyDescent="0.3">
      <c r="A5698" s="338" t="s">
        <v>19055</v>
      </c>
      <c r="B5698" s="339" t="s">
        <v>19056</v>
      </c>
      <c r="C5698" s="312" t="s">
        <v>16</v>
      </c>
      <c r="D5698" s="340">
        <v>203.73</v>
      </c>
      <c r="E5698" s="293">
        <f t="shared" si="37"/>
        <v>9</v>
      </c>
    </row>
    <row r="5699" spans="1:5" s="293" customFormat="1" x14ac:dyDescent="0.3">
      <c r="A5699" s="338" t="s">
        <v>19057</v>
      </c>
      <c r="B5699" s="339" t="s">
        <v>24762</v>
      </c>
      <c r="C5699" s="312"/>
      <c r="D5699" s="340"/>
      <c r="E5699" s="293">
        <f t="shared" si="37"/>
        <v>5</v>
      </c>
    </row>
    <row r="5700" spans="1:5" s="293" customFormat="1" x14ac:dyDescent="0.3">
      <c r="A5700" s="338" t="s">
        <v>19058</v>
      </c>
      <c r="B5700" s="339" t="s">
        <v>19059</v>
      </c>
      <c r="C5700" s="312" t="s">
        <v>16</v>
      </c>
      <c r="D5700" s="340">
        <v>7.7</v>
      </c>
      <c r="E5700" s="293">
        <f t="shared" si="37"/>
        <v>9</v>
      </c>
    </row>
    <row r="5701" spans="1:5" s="293" customFormat="1" x14ac:dyDescent="0.3">
      <c r="A5701" s="338" t="s">
        <v>19060</v>
      </c>
      <c r="B5701" s="339" t="s">
        <v>19061</v>
      </c>
      <c r="C5701" s="312" t="s">
        <v>16</v>
      </c>
      <c r="D5701" s="340">
        <v>11.99</v>
      </c>
      <c r="E5701" s="293">
        <f t="shared" si="37"/>
        <v>9</v>
      </c>
    </row>
    <row r="5702" spans="1:5" s="293" customFormat="1" x14ac:dyDescent="0.3">
      <c r="A5702" s="338" t="s">
        <v>19062</v>
      </c>
      <c r="B5702" s="339" t="s">
        <v>19063</v>
      </c>
      <c r="C5702" s="312" t="s">
        <v>16</v>
      </c>
      <c r="D5702" s="340">
        <v>14.86</v>
      </c>
      <c r="E5702" s="293">
        <f t="shared" si="37"/>
        <v>9</v>
      </c>
    </row>
    <row r="5703" spans="1:5" s="293" customFormat="1" x14ac:dyDescent="0.3">
      <c r="A5703" s="338" t="s">
        <v>19064</v>
      </c>
      <c r="B5703" s="339" t="s">
        <v>19065</v>
      </c>
      <c r="C5703" s="312" t="s">
        <v>16</v>
      </c>
      <c r="D5703" s="340">
        <v>21.9</v>
      </c>
      <c r="E5703" s="293">
        <f t="shared" si="37"/>
        <v>9</v>
      </c>
    </row>
    <row r="5704" spans="1:5" s="293" customFormat="1" x14ac:dyDescent="0.3">
      <c r="A5704" s="338" t="s">
        <v>19066</v>
      </c>
      <c r="B5704" s="339" t="s">
        <v>19067</v>
      </c>
      <c r="C5704" s="312" t="s">
        <v>16</v>
      </c>
      <c r="D5704" s="340">
        <v>24.9</v>
      </c>
      <c r="E5704" s="293">
        <f t="shared" si="37"/>
        <v>9</v>
      </c>
    </row>
    <row r="5705" spans="1:5" s="293" customFormat="1" ht="28.8" x14ac:dyDescent="0.3">
      <c r="A5705" s="338" t="s">
        <v>19068</v>
      </c>
      <c r="B5705" s="339" t="s">
        <v>24763</v>
      </c>
      <c r="C5705" s="312"/>
      <c r="D5705" s="340"/>
      <c r="E5705" s="293">
        <f t="shared" si="37"/>
        <v>5</v>
      </c>
    </row>
    <row r="5706" spans="1:5" s="293" customFormat="1" ht="28.8" x14ac:dyDescent="0.3">
      <c r="A5706" s="338" t="s">
        <v>19069</v>
      </c>
      <c r="B5706" s="339" t="s">
        <v>19070</v>
      </c>
      <c r="C5706" s="312" t="s">
        <v>16</v>
      </c>
      <c r="D5706" s="340">
        <v>2.91</v>
      </c>
      <c r="E5706" s="293">
        <f t="shared" si="37"/>
        <v>9</v>
      </c>
    </row>
    <row r="5707" spans="1:5" s="293" customFormat="1" ht="28.8" x14ac:dyDescent="0.3">
      <c r="A5707" s="338" t="s">
        <v>19071</v>
      </c>
      <c r="B5707" s="339" t="s">
        <v>19072</v>
      </c>
      <c r="C5707" s="312" t="s">
        <v>16</v>
      </c>
      <c r="D5707" s="340">
        <v>4.1500000000000004</v>
      </c>
      <c r="E5707" s="293">
        <f t="shared" si="37"/>
        <v>9</v>
      </c>
    </row>
    <row r="5708" spans="1:5" s="293" customFormat="1" ht="28.8" x14ac:dyDescent="0.3">
      <c r="A5708" s="338" t="s">
        <v>19073</v>
      </c>
      <c r="B5708" s="339" t="s">
        <v>19074</v>
      </c>
      <c r="C5708" s="312" t="s">
        <v>16</v>
      </c>
      <c r="D5708" s="340">
        <v>5.76</v>
      </c>
      <c r="E5708" s="293">
        <f t="shared" si="37"/>
        <v>9</v>
      </c>
    </row>
    <row r="5709" spans="1:5" s="293" customFormat="1" ht="28.8" x14ac:dyDescent="0.3">
      <c r="A5709" s="338" t="s">
        <v>19075</v>
      </c>
      <c r="B5709" s="339" t="s">
        <v>19076</v>
      </c>
      <c r="C5709" s="312" t="s">
        <v>16</v>
      </c>
      <c r="D5709" s="340">
        <v>7.29</v>
      </c>
      <c r="E5709" s="293">
        <f t="shared" si="37"/>
        <v>9</v>
      </c>
    </row>
    <row r="5710" spans="1:5" s="293" customFormat="1" ht="28.8" x14ac:dyDescent="0.3">
      <c r="A5710" s="338" t="s">
        <v>19077</v>
      </c>
      <c r="B5710" s="339" t="s">
        <v>19078</v>
      </c>
      <c r="C5710" s="312" t="s">
        <v>16</v>
      </c>
      <c r="D5710" s="340">
        <v>10.99</v>
      </c>
      <c r="E5710" s="293">
        <f t="shared" si="37"/>
        <v>9</v>
      </c>
    </row>
    <row r="5711" spans="1:5" s="293" customFormat="1" x14ac:dyDescent="0.3">
      <c r="A5711" s="338" t="s">
        <v>19079</v>
      </c>
      <c r="B5711" s="339" t="s">
        <v>24764</v>
      </c>
      <c r="C5711" s="312"/>
      <c r="D5711" s="340"/>
      <c r="E5711" s="293">
        <f t="shared" si="37"/>
        <v>5</v>
      </c>
    </row>
    <row r="5712" spans="1:5" s="293" customFormat="1" x14ac:dyDescent="0.3">
      <c r="A5712" s="338" t="s">
        <v>19080</v>
      </c>
      <c r="B5712" s="339" t="s">
        <v>19081</v>
      </c>
      <c r="C5712" s="312" t="s">
        <v>16</v>
      </c>
      <c r="D5712" s="340">
        <v>14.74</v>
      </c>
      <c r="E5712" s="293">
        <f t="shared" si="37"/>
        <v>9</v>
      </c>
    </row>
    <row r="5713" spans="1:5" s="293" customFormat="1" x14ac:dyDescent="0.3">
      <c r="A5713" s="338" t="s">
        <v>19082</v>
      </c>
      <c r="B5713" s="339" t="s">
        <v>24765</v>
      </c>
      <c r="C5713" s="312"/>
      <c r="D5713" s="340"/>
      <c r="E5713" s="293">
        <f t="shared" si="37"/>
        <v>2</v>
      </c>
    </row>
    <row r="5714" spans="1:5" s="293" customFormat="1" x14ac:dyDescent="0.3">
      <c r="A5714" s="338" t="s">
        <v>19083</v>
      </c>
      <c r="B5714" s="339" t="s">
        <v>24766</v>
      </c>
      <c r="C5714" s="312"/>
      <c r="D5714" s="340"/>
      <c r="E5714" s="293">
        <f t="shared" si="37"/>
        <v>5</v>
      </c>
    </row>
    <row r="5715" spans="1:5" s="293" customFormat="1" x14ac:dyDescent="0.3">
      <c r="A5715" s="338" t="s">
        <v>19084</v>
      </c>
      <c r="B5715" s="339" t="s">
        <v>19085</v>
      </c>
      <c r="C5715" s="312" t="s">
        <v>9</v>
      </c>
      <c r="D5715" s="340">
        <v>12.9</v>
      </c>
      <c r="E5715" s="293">
        <f t="shared" si="37"/>
        <v>9</v>
      </c>
    </row>
    <row r="5716" spans="1:5" s="293" customFormat="1" x14ac:dyDescent="0.3">
      <c r="A5716" s="338" t="s">
        <v>19086</v>
      </c>
      <c r="B5716" s="339" t="s">
        <v>19087</v>
      </c>
      <c r="C5716" s="312" t="s">
        <v>9</v>
      </c>
      <c r="D5716" s="340">
        <v>14.29</v>
      </c>
      <c r="E5716" s="293">
        <f t="shared" ref="E5716:E5779" si="38">LEN(A5716)</f>
        <v>9</v>
      </c>
    </row>
    <row r="5717" spans="1:5" s="293" customFormat="1" x14ac:dyDescent="0.3">
      <c r="A5717" s="338" t="s">
        <v>19088</v>
      </c>
      <c r="B5717" s="339" t="s">
        <v>24767</v>
      </c>
      <c r="C5717" s="312" t="s">
        <v>9</v>
      </c>
      <c r="D5717" s="340">
        <v>16.46</v>
      </c>
      <c r="E5717" s="293">
        <f t="shared" si="38"/>
        <v>9</v>
      </c>
    </row>
    <row r="5718" spans="1:5" s="293" customFormat="1" x14ac:dyDescent="0.3">
      <c r="A5718" s="338" t="s">
        <v>19089</v>
      </c>
      <c r="B5718" s="339" t="s">
        <v>19090</v>
      </c>
      <c r="C5718" s="312" t="s">
        <v>9</v>
      </c>
      <c r="D5718" s="340">
        <v>12.92</v>
      </c>
      <c r="E5718" s="293">
        <f t="shared" si="38"/>
        <v>9</v>
      </c>
    </row>
    <row r="5719" spans="1:5" s="293" customFormat="1" x14ac:dyDescent="0.3">
      <c r="A5719" s="338" t="s">
        <v>19091</v>
      </c>
      <c r="B5719" s="339" t="s">
        <v>24768</v>
      </c>
      <c r="C5719" s="312"/>
      <c r="D5719" s="340"/>
      <c r="E5719" s="293">
        <f t="shared" si="38"/>
        <v>5</v>
      </c>
    </row>
    <row r="5720" spans="1:5" s="293" customFormat="1" x14ac:dyDescent="0.3">
      <c r="A5720" s="338" t="s">
        <v>19092</v>
      </c>
      <c r="B5720" s="339" t="s">
        <v>19093</v>
      </c>
      <c r="C5720" s="312" t="s">
        <v>9</v>
      </c>
      <c r="D5720" s="340">
        <v>72.06</v>
      </c>
      <c r="E5720" s="293">
        <f t="shared" si="38"/>
        <v>9</v>
      </c>
    </row>
    <row r="5721" spans="1:5" s="293" customFormat="1" x14ac:dyDescent="0.3">
      <c r="A5721" s="338" t="s">
        <v>19094</v>
      </c>
      <c r="B5721" s="339" t="s">
        <v>19095</v>
      </c>
      <c r="C5721" s="312" t="s">
        <v>9</v>
      </c>
      <c r="D5721" s="340">
        <v>25.01</v>
      </c>
      <c r="E5721" s="293">
        <f t="shared" si="38"/>
        <v>9</v>
      </c>
    </row>
    <row r="5722" spans="1:5" s="293" customFormat="1" x14ac:dyDescent="0.3">
      <c r="A5722" s="338" t="s">
        <v>19096</v>
      </c>
      <c r="B5722" s="339" t="s">
        <v>19097</v>
      </c>
      <c r="C5722" s="312" t="s">
        <v>9</v>
      </c>
      <c r="D5722" s="340">
        <v>28.7</v>
      </c>
      <c r="E5722" s="293">
        <f t="shared" si="38"/>
        <v>9</v>
      </c>
    </row>
    <row r="5723" spans="1:5" s="293" customFormat="1" x14ac:dyDescent="0.3">
      <c r="A5723" s="338" t="s">
        <v>19098</v>
      </c>
      <c r="B5723" s="339" t="s">
        <v>19099</v>
      </c>
      <c r="C5723" s="312" t="s">
        <v>9</v>
      </c>
      <c r="D5723" s="340">
        <v>37.270000000000003</v>
      </c>
      <c r="E5723" s="293">
        <f t="shared" si="38"/>
        <v>9</v>
      </c>
    </row>
    <row r="5724" spans="1:5" s="293" customFormat="1" x14ac:dyDescent="0.3">
      <c r="A5724" s="338" t="s">
        <v>19100</v>
      </c>
      <c r="B5724" s="339" t="s">
        <v>19101</v>
      </c>
      <c r="C5724" s="312" t="s">
        <v>9</v>
      </c>
      <c r="D5724" s="340">
        <v>67.430000000000007</v>
      </c>
      <c r="E5724" s="293">
        <f t="shared" si="38"/>
        <v>9</v>
      </c>
    </row>
    <row r="5725" spans="1:5" s="293" customFormat="1" x14ac:dyDescent="0.3">
      <c r="A5725" s="338" t="s">
        <v>19102</v>
      </c>
      <c r="B5725" s="339" t="s">
        <v>19103</v>
      </c>
      <c r="C5725" s="312" t="s">
        <v>9</v>
      </c>
      <c r="D5725" s="340">
        <v>128.52000000000001</v>
      </c>
      <c r="E5725" s="293">
        <f t="shared" si="38"/>
        <v>9</v>
      </c>
    </row>
    <row r="5726" spans="1:5" s="293" customFormat="1" x14ac:dyDescent="0.3">
      <c r="A5726" s="338" t="s">
        <v>19104</v>
      </c>
      <c r="B5726" s="339" t="s">
        <v>19105</v>
      </c>
      <c r="C5726" s="312" t="s">
        <v>9</v>
      </c>
      <c r="D5726" s="340">
        <v>226.7</v>
      </c>
      <c r="E5726" s="293">
        <f t="shared" si="38"/>
        <v>9</v>
      </c>
    </row>
    <row r="5727" spans="1:5" s="293" customFormat="1" ht="28.8" x14ac:dyDescent="0.3">
      <c r="A5727" s="338" t="s">
        <v>19106</v>
      </c>
      <c r="B5727" s="339" t="s">
        <v>19107</v>
      </c>
      <c r="C5727" s="312" t="s">
        <v>9</v>
      </c>
      <c r="D5727" s="340">
        <v>193.21</v>
      </c>
      <c r="E5727" s="293">
        <f t="shared" si="38"/>
        <v>9</v>
      </c>
    </row>
    <row r="5728" spans="1:5" s="293" customFormat="1" ht="28.8" x14ac:dyDescent="0.3">
      <c r="A5728" s="338" t="s">
        <v>19108</v>
      </c>
      <c r="B5728" s="339" t="s">
        <v>19109</v>
      </c>
      <c r="C5728" s="312" t="s">
        <v>9</v>
      </c>
      <c r="D5728" s="340">
        <v>492.12</v>
      </c>
      <c r="E5728" s="293">
        <f t="shared" si="38"/>
        <v>9</v>
      </c>
    </row>
    <row r="5729" spans="1:5" s="293" customFormat="1" ht="28.8" x14ac:dyDescent="0.3">
      <c r="A5729" s="338" t="s">
        <v>19110</v>
      </c>
      <c r="B5729" s="339" t="s">
        <v>19111</v>
      </c>
      <c r="C5729" s="312" t="s">
        <v>9</v>
      </c>
      <c r="D5729" s="340">
        <v>563.1</v>
      </c>
      <c r="E5729" s="293">
        <f t="shared" si="38"/>
        <v>9</v>
      </c>
    </row>
    <row r="5730" spans="1:5" s="293" customFormat="1" ht="28.8" x14ac:dyDescent="0.3">
      <c r="A5730" s="338" t="s">
        <v>19112</v>
      </c>
      <c r="B5730" s="339" t="s">
        <v>19113</v>
      </c>
      <c r="C5730" s="312" t="s">
        <v>9</v>
      </c>
      <c r="D5730" s="340">
        <v>1479.64</v>
      </c>
      <c r="E5730" s="293">
        <f t="shared" si="38"/>
        <v>9</v>
      </c>
    </row>
    <row r="5731" spans="1:5" s="293" customFormat="1" x14ac:dyDescent="0.3">
      <c r="A5731" s="338" t="s">
        <v>19114</v>
      </c>
      <c r="B5731" s="339" t="s">
        <v>19115</v>
      </c>
      <c r="C5731" s="312" t="s">
        <v>9</v>
      </c>
      <c r="D5731" s="340">
        <v>33.42</v>
      </c>
      <c r="E5731" s="293">
        <f t="shared" si="38"/>
        <v>9</v>
      </c>
    </row>
    <row r="5732" spans="1:5" s="293" customFormat="1" x14ac:dyDescent="0.3">
      <c r="A5732" s="338" t="s">
        <v>19116</v>
      </c>
      <c r="B5732" s="339" t="s">
        <v>19117</v>
      </c>
      <c r="C5732" s="312" t="s">
        <v>9</v>
      </c>
      <c r="D5732" s="340">
        <v>82.62</v>
      </c>
      <c r="E5732" s="293">
        <f t="shared" si="38"/>
        <v>9</v>
      </c>
    </row>
    <row r="5733" spans="1:5" s="293" customFormat="1" x14ac:dyDescent="0.3">
      <c r="A5733" s="338" t="s">
        <v>19118</v>
      </c>
      <c r="B5733" s="339" t="s">
        <v>19119</v>
      </c>
      <c r="C5733" s="312" t="s">
        <v>9</v>
      </c>
      <c r="D5733" s="340">
        <v>199.5</v>
      </c>
      <c r="E5733" s="293">
        <f t="shared" si="38"/>
        <v>9</v>
      </c>
    </row>
    <row r="5734" spans="1:5" s="293" customFormat="1" x14ac:dyDescent="0.3">
      <c r="A5734" s="338" t="s">
        <v>19120</v>
      </c>
      <c r="B5734" s="339" t="s">
        <v>24769</v>
      </c>
      <c r="C5734" s="312"/>
      <c r="D5734" s="340"/>
      <c r="E5734" s="293">
        <f t="shared" si="38"/>
        <v>5</v>
      </c>
    </row>
    <row r="5735" spans="1:5" s="293" customFormat="1" x14ac:dyDescent="0.3">
      <c r="A5735" s="338" t="s">
        <v>19121</v>
      </c>
      <c r="B5735" s="339" t="s">
        <v>19122</v>
      </c>
      <c r="C5735" s="312" t="s">
        <v>23231</v>
      </c>
      <c r="D5735" s="340">
        <v>37.94</v>
      </c>
      <c r="E5735" s="293">
        <f t="shared" si="38"/>
        <v>9</v>
      </c>
    </row>
    <row r="5736" spans="1:5" s="293" customFormat="1" x14ac:dyDescent="0.3">
      <c r="A5736" s="338" t="s">
        <v>19123</v>
      </c>
      <c r="B5736" s="339" t="s">
        <v>19124</v>
      </c>
      <c r="C5736" s="312" t="s">
        <v>9</v>
      </c>
      <c r="D5736" s="340">
        <v>40.24</v>
      </c>
      <c r="E5736" s="293">
        <f t="shared" si="38"/>
        <v>9</v>
      </c>
    </row>
    <row r="5737" spans="1:5" s="293" customFormat="1" x14ac:dyDescent="0.3">
      <c r="A5737" s="338" t="s">
        <v>19125</v>
      </c>
      <c r="B5737" s="339" t="s">
        <v>19126</v>
      </c>
      <c r="C5737" s="312" t="s">
        <v>9</v>
      </c>
      <c r="D5737" s="340">
        <v>71.03</v>
      </c>
      <c r="E5737" s="293">
        <f t="shared" si="38"/>
        <v>9</v>
      </c>
    </row>
    <row r="5738" spans="1:5" s="293" customFormat="1" x14ac:dyDescent="0.3">
      <c r="A5738" s="338" t="s">
        <v>19127</v>
      </c>
      <c r="B5738" s="339" t="s">
        <v>19128</v>
      </c>
      <c r="C5738" s="312" t="s">
        <v>23231</v>
      </c>
      <c r="D5738" s="340">
        <v>269.89</v>
      </c>
      <c r="E5738" s="293">
        <f t="shared" si="38"/>
        <v>9</v>
      </c>
    </row>
    <row r="5739" spans="1:5" s="293" customFormat="1" x14ac:dyDescent="0.3">
      <c r="A5739" s="338" t="s">
        <v>19129</v>
      </c>
      <c r="B5739" s="339" t="s">
        <v>19130</v>
      </c>
      <c r="C5739" s="312" t="s">
        <v>23231</v>
      </c>
      <c r="D5739" s="340">
        <v>272.02</v>
      </c>
      <c r="E5739" s="293">
        <f t="shared" si="38"/>
        <v>9</v>
      </c>
    </row>
    <row r="5740" spans="1:5" s="293" customFormat="1" x14ac:dyDescent="0.3">
      <c r="A5740" s="338" t="s">
        <v>19131</v>
      </c>
      <c r="B5740" s="339" t="s">
        <v>19132</v>
      </c>
      <c r="C5740" s="312" t="s">
        <v>23231</v>
      </c>
      <c r="D5740" s="340">
        <v>29.45</v>
      </c>
      <c r="E5740" s="293">
        <f t="shared" si="38"/>
        <v>9</v>
      </c>
    </row>
    <row r="5741" spans="1:5" s="293" customFormat="1" x14ac:dyDescent="0.3">
      <c r="A5741" s="338" t="s">
        <v>19133</v>
      </c>
      <c r="B5741" s="339" t="s">
        <v>19134</v>
      </c>
      <c r="C5741" s="312" t="s">
        <v>23231</v>
      </c>
      <c r="D5741" s="340">
        <v>290.98</v>
      </c>
      <c r="E5741" s="293">
        <f t="shared" si="38"/>
        <v>9</v>
      </c>
    </row>
    <row r="5742" spans="1:5" s="293" customFormat="1" ht="28.8" x14ac:dyDescent="0.3">
      <c r="A5742" s="338" t="s">
        <v>19135</v>
      </c>
      <c r="B5742" s="339" t="s">
        <v>19136</v>
      </c>
      <c r="C5742" s="312" t="s">
        <v>9</v>
      </c>
      <c r="D5742" s="340">
        <v>31.14</v>
      </c>
      <c r="E5742" s="293">
        <f t="shared" si="38"/>
        <v>9</v>
      </c>
    </row>
    <row r="5743" spans="1:5" s="293" customFormat="1" x14ac:dyDescent="0.3">
      <c r="A5743" s="338" t="s">
        <v>19137</v>
      </c>
      <c r="B5743" s="339" t="s">
        <v>19138</v>
      </c>
      <c r="C5743" s="312" t="s">
        <v>23231</v>
      </c>
      <c r="D5743" s="340">
        <v>23.59</v>
      </c>
      <c r="E5743" s="293">
        <f t="shared" si="38"/>
        <v>9</v>
      </c>
    </row>
    <row r="5744" spans="1:5" s="293" customFormat="1" x14ac:dyDescent="0.3">
      <c r="A5744" s="338" t="s">
        <v>19139</v>
      </c>
      <c r="B5744" s="339" t="s">
        <v>19140</v>
      </c>
      <c r="C5744" s="312" t="s">
        <v>23231</v>
      </c>
      <c r="D5744" s="340">
        <v>30.15</v>
      </c>
      <c r="E5744" s="293">
        <f t="shared" si="38"/>
        <v>9</v>
      </c>
    </row>
    <row r="5745" spans="1:5" s="293" customFormat="1" x14ac:dyDescent="0.3">
      <c r="A5745" s="338" t="s">
        <v>19141</v>
      </c>
      <c r="B5745" s="339" t="s">
        <v>19142</v>
      </c>
      <c r="C5745" s="312" t="s">
        <v>23231</v>
      </c>
      <c r="D5745" s="340">
        <v>34.46</v>
      </c>
      <c r="E5745" s="293">
        <f t="shared" si="38"/>
        <v>9</v>
      </c>
    </row>
    <row r="5746" spans="1:5" s="293" customFormat="1" x14ac:dyDescent="0.3">
      <c r="A5746" s="338" t="s">
        <v>19143</v>
      </c>
      <c r="B5746" s="339" t="s">
        <v>19144</v>
      </c>
      <c r="C5746" s="312" t="s">
        <v>23231</v>
      </c>
      <c r="D5746" s="340">
        <v>32.51</v>
      </c>
      <c r="E5746" s="293">
        <f t="shared" si="38"/>
        <v>9</v>
      </c>
    </row>
    <row r="5747" spans="1:5" s="293" customFormat="1" x14ac:dyDescent="0.3">
      <c r="A5747" s="338" t="s">
        <v>19145</v>
      </c>
      <c r="B5747" s="339" t="s">
        <v>19146</v>
      </c>
      <c r="C5747" s="312" t="s">
        <v>23231</v>
      </c>
      <c r="D5747" s="340">
        <v>34.15</v>
      </c>
      <c r="E5747" s="293">
        <f t="shared" si="38"/>
        <v>9</v>
      </c>
    </row>
    <row r="5748" spans="1:5" s="293" customFormat="1" ht="28.8" x14ac:dyDescent="0.3">
      <c r="A5748" s="338" t="s">
        <v>24770</v>
      </c>
      <c r="B5748" s="339" t="s">
        <v>24771</v>
      </c>
      <c r="C5748" s="312" t="s">
        <v>23231</v>
      </c>
      <c r="D5748" s="340">
        <v>45.73</v>
      </c>
      <c r="E5748" s="293">
        <f t="shared" si="38"/>
        <v>9</v>
      </c>
    </row>
    <row r="5749" spans="1:5" s="293" customFormat="1" x14ac:dyDescent="0.3">
      <c r="A5749" s="338" t="s">
        <v>19147</v>
      </c>
      <c r="B5749" s="339" t="s">
        <v>24772</v>
      </c>
      <c r="C5749" s="312"/>
      <c r="D5749" s="340"/>
      <c r="E5749" s="293">
        <f t="shared" si="38"/>
        <v>5</v>
      </c>
    </row>
    <row r="5750" spans="1:5" s="293" customFormat="1" x14ac:dyDescent="0.3">
      <c r="A5750" s="338" t="s">
        <v>19148</v>
      </c>
      <c r="B5750" s="339" t="s">
        <v>19149</v>
      </c>
      <c r="C5750" s="312" t="s">
        <v>23231</v>
      </c>
      <c r="D5750" s="340">
        <v>23.46</v>
      </c>
      <c r="E5750" s="293">
        <f t="shared" si="38"/>
        <v>9</v>
      </c>
    </row>
    <row r="5751" spans="1:5" s="293" customFormat="1" x14ac:dyDescent="0.3">
      <c r="A5751" s="338" t="s">
        <v>19150</v>
      </c>
      <c r="B5751" s="339" t="s">
        <v>19151</v>
      </c>
      <c r="C5751" s="312" t="s">
        <v>23231</v>
      </c>
      <c r="D5751" s="340">
        <v>33.15</v>
      </c>
      <c r="E5751" s="293">
        <f t="shared" si="38"/>
        <v>9</v>
      </c>
    </row>
    <row r="5752" spans="1:5" s="293" customFormat="1" x14ac:dyDescent="0.3">
      <c r="A5752" s="338" t="s">
        <v>19152</v>
      </c>
      <c r="B5752" s="339" t="s">
        <v>19153</v>
      </c>
      <c r="C5752" s="312" t="s">
        <v>23231</v>
      </c>
      <c r="D5752" s="340">
        <v>50.28</v>
      </c>
      <c r="E5752" s="293">
        <f t="shared" si="38"/>
        <v>9</v>
      </c>
    </row>
    <row r="5753" spans="1:5" s="293" customFormat="1" x14ac:dyDescent="0.3">
      <c r="A5753" s="338" t="s">
        <v>19154</v>
      </c>
      <c r="B5753" s="339" t="s">
        <v>19155</v>
      </c>
      <c r="C5753" s="312" t="s">
        <v>23231</v>
      </c>
      <c r="D5753" s="340">
        <v>23.42</v>
      </c>
      <c r="E5753" s="293">
        <f t="shared" si="38"/>
        <v>9</v>
      </c>
    </row>
    <row r="5754" spans="1:5" s="293" customFormat="1" x14ac:dyDescent="0.3">
      <c r="A5754" s="338" t="s">
        <v>19156</v>
      </c>
      <c r="B5754" s="339" t="s">
        <v>19157</v>
      </c>
      <c r="C5754" s="312" t="s">
        <v>23231</v>
      </c>
      <c r="D5754" s="340">
        <v>32.200000000000003</v>
      </c>
      <c r="E5754" s="293">
        <f t="shared" si="38"/>
        <v>9</v>
      </c>
    </row>
    <row r="5755" spans="1:5" s="293" customFormat="1" x14ac:dyDescent="0.3">
      <c r="A5755" s="338" t="s">
        <v>19158</v>
      </c>
      <c r="B5755" s="339" t="s">
        <v>19159</v>
      </c>
      <c r="C5755" s="312" t="s">
        <v>23231</v>
      </c>
      <c r="D5755" s="340">
        <v>29.89</v>
      </c>
      <c r="E5755" s="293">
        <f t="shared" si="38"/>
        <v>9</v>
      </c>
    </row>
    <row r="5756" spans="1:5" s="293" customFormat="1" x14ac:dyDescent="0.3">
      <c r="A5756" s="338" t="s">
        <v>19160</v>
      </c>
      <c r="B5756" s="339" t="s">
        <v>19161</v>
      </c>
      <c r="C5756" s="312" t="s">
        <v>23231</v>
      </c>
      <c r="D5756" s="340">
        <v>32.369999999999997</v>
      </c>
      <c r="E5756" s="293">
        <f t="shared" si="38"/>
        <v>9</v>
      </c>
    </row>
    <row r="5757" spans="1:5" s="293" customFormat="1" x14ac:dyDescent="0.3">
      <c r="A5757" s="338" t="s">
        <v>19162</v>
      </c>
      <c r="B5757" s="339" t="s">
        <v>19163</v>
      </c>
      <c r="C5757" s="312" t="s">
        <v>23231</v>
      </c>
      <c r="D5757" s="340">
        <v>42.45</v>
      </c>
      <c r="E5757" s="293">
        <f t="shared" si="38"/>
        <v>9</v>
      </c>
    </row>
    <row r="5758" spans="1:5" s="293" customFormat="1" x14ac:dyDescent="0.3">
      <c r="A5758" s="338" t="s">
        <v>19164</v>
      </c>
      <c r="B5758" s="339" t="s">
        <v>19165</v>
      </c>
      <c r="C5758" s="312" t="s">
        <v>23231</v>
      </c>
      <c r="D5758" s="340">
        <v>61.38</v>
      </c>
      <c r="E5758" s="293">
        <f t="shared" si="38"/>
        <v>9</v>
      </c>
    </row>
    <row r="5759" spans="1:5" s="293" customFormat="1" x14ac:dyDescent="0.3">
      <c r="A5759" s="338" t="s">
        <v>19166</v>
      </c>
      <c r="B5759" s="339" t="s">
        <v>19167</v>
      </c>
      <c r="C5759" s="312" t="s">
        <v>23231</v>
      </c>
      <c r="D5759" s="340">
        <v>50.69</v>
      </c>
      <c r="E5759" s="293">
        <f t="shared" si="38"/>
        <v>9</v>
      </c>
    </row>
    <row r="5760" spans="1:5" s="293" customFormat="1" x14ac:dyDescent="0.3">
      <c r="A5760" s="338" t="s">
        <v>19168</v>
      </c>
      <c r="B5760" s="339" t="s">
        <v>19169</v>
      </c>
      <c r="C5760" s="312" t="s">
        <v>23231</v>
      </c>
      <c r="D5760" s="340">
        <v>29.11</v>
      </c>
      <c r="E5760" s="293">
        <f t="shared" si="38"/>
        <v>9</v>
      </c>
    </row>
    <row r="5761" spans="1:5" s="293" customFormat="1" x14ac:dyDescent="0.3">
      <c r="A5761" s="338" t="s">
        <v>19170</v>
      </c>
      <c r="B5761" s="339" t="s">
        <v>19171</v>
      </c>
      <c r="C5761" s="312" t="s">
        <v>23231</v>
      </c>
      <c r="D5761" s="340">
        <v>85.45</v>
      </c>
      <c r="E5761" s="293">
        <f t="shared" si="38"/>
        <v>9</v>
      </c>
    </row>
    <row r="5762" spans="1:5" s="293" customFormat="1" x14ac:dyDescent="0.3">
      <c r="A5762" s="338" t="s">
        <v>19172</v>
      </c>
      <c r="B5762" s="339" t="s">
        <v>19173</v>
      </c>
      <c r="C5762" s="312" t="s">
        <v>9</v>
      </c>
      <c r="D5762" s="340">
        <v>50.24</v>
      </c>
      <c r="E5762" s="293">
        <f t="shared" si="38"/>
        <v>9</v>
      </c>
    </row>
    <row r="5763" spans="1:5" s="293" customFormat="1" ht="28.8" x14ac:dyDescent="0.3">
      <c r="A5763" s="338" t="s">
        <v>19174</v>
      </c>
      <c r="B5763" s="339" t="s">
        <v>19175</v>
      </c>
      <c r="C5763" s="312" t="s">
        <v>9</v>
      </c>
      <c r="D5763" s="340">
        <v>107.05</v>
      </c>
      <c r="E5763" s="293">
        <f t="shared" si="38"/>
        <v>9</v>
      </c>
    </row>
    <row r="5764" spans="1:5" s="293" customFormat="1" x14ac:dyDescent="0.3">
      <c r="A5764" s="338" t="s">
        <v>19176</v>
      </c>
      <c r="B5764" s="339" t="s">
        <v>24773</v>
      </c>
      <c r="C5764" s="312"/>
      <c r="D5764" s="340"/>
      <c r="E5764" s="293">
        <f t="shared" si="38"/>
        <v>5</v>
      </c>
    </row>
    <row r="5765" spans="1:5" s="293" customFormat="1" x14ac:dyDescent="0.3">
      <c r="A5765" s="338" t="s">
        <v>19177</v>
      </c>
      <c r="B5765" s="339" t="s">
        <v>19178</v>
      </c>
      <c r="C5765" s="312" t="s">
        <v>23231</v>
      </c>
      <c r="D5765" s="340">
        <v>35.5</v>
      </c>
      <c r="E5765" s="293">
        <f t="shared" si="38"/>
        <v>9</v>
      </c>
    </row>
    <row r="5766" spans="1:5" s="293" customFormat="1" x14ac:dyDescent="0.3">
      <c r="A5766" s="338" t="s">
        <v>19179</v>
      </c>
      <c r="B5766" s="339" t="s">
        <v>19180</v>
      </c>
      <c r="C5766" s="312" t="s">
        <v>23231</v>
      </c>
      <c r="D5766" s="340">
        <v>41.96</v>
      </c>
      <c r="E5766" s="293">
        <f t="shared" si="38"/>
        <v>9</v>
      </c>
    </row>
    <row r="5767" spans="1:5" s="293" customFormat="1" x14ac:dyDescent="0.3">
      <c r="A5767" s="338" t="s">
        <v>19181</v>
      </c>
      <c r="B5767" s="339" t="s">
        <v>19182</v>
      </c>
      <c r="C5767" s="312" t="s">
        <v>23231</v>
      </c>
      <c r="D5767" s="340">
        <v>62.72</v>
      </c>
      <c r="E5767" s="293">
        <f t="shared" si="38"/>
        <v>9</v>
      </c>
    </row>
    <row r="5768" spans="1:5" s="293" customFormat="1" x14ac:dyDescent="0.3">
      <c r="A5768" s="338" t="s">
        <v>19183</v>
      </c>
      <c r="B5768" s="339" t="s">
        <v>19184</v>
      </c>
      <c r="C5768" s="312" t="s">
        <v>23231</v>
      </c>
      <c r="D5768" s="340">
        <v>72.62</v>
      </c>
      <c r="E5768" s="293">
        <f t="shared" si="38"/>
        <v>9</v>
      </c>
    </row>
    <row r="5769" spans="1:5" s="293" customFormat="1" x14ac:dyDescent="0.3">
      <c r="A5769" s="338" t="s">
        <v>19185</v>
      </c>
      <c r="B5769" s="339" t="s">
        <v>19186</v>
      </c>
      <c r="C5769" s="312" t="s">
        <v>23231</v>
      </c>
      <c r="D5769" s="340">
        <v>99.81</v>
      </c>
      <c r="E5769" s="293">
        <f t="shared" si="38"/>
        <v>9</v>
      </c>
    </row>
    <row r="5770" spans="1:5" s="293" customFormat="1" x14ac:dyDescent="0.3">
      <c r="A5770" s="338" t="s">
        <v>19187</v>
      </c>
      <c r="B5770" s="339" t="s">
        <v>19188</v>
      </c>
      <c r="C5770" s="312" t="s">
        <v>23231</v>
      </c>
      <c r="D5770" s="340">
        <v>209.02</v>
      </c>
      <c r="E5770" s="293">
        <f t="shared" si="38"/>
        <v>9</v>
      </c>
    </row>
    <row r="5771" spans="1:5" s="293" customFormat="1" x14ac:dyDescent="0.3">
      <c r="A5771" s="338" t="s">
        <v>19189</v>
      </c>
      <c r="B5771" s="339" t="s">
        <v>19190</v>
      </c>
      <c r="C5771" s="312" t="s">
        <v>23231</v>
      </c>
      <c r="D5771" s="340">
        <v>226.43</v>
      </c>
      <c r="E5771" s="293">
        <f t="shared" si="38"/>
        <v>9</v>
      </c>
    </row>
    <row r="5772" spans="1:5" s="293" customFormat="1" x14ac:dyDescent="0.3">
      <c r="A5772" s="338" t="s">
        <v>19191</v>
      </c>
      <c r="B5772" s="339" t="s">
        <v>19192</v>
      </c>
      <c r="C5772" s="312" t="s">
        <v>23231</v>
      </c>
      <c r="D5772" s="340">
        <v>359.56</v>
      </c>
      <c r="E5772" s="293">
        <f t="shared" si="38"/>
        <v>9</v>
      </c>
    </row>
    <row r="5773" spans="1:5" s="293" customFormat="1" x14ac:dyDescent="0.3">
      <c r="A5773" s="338" t="s">
        <v>19193</v>
      </c>
      <c r="B5773" s="339" t="s">
        <v>19194</v>
      </c>
      <c r="C5773" s="312" t="s">
        <v>23231</v>
      </c>
      <c r="D5773" s="340">
        <v>38.21</v>
      </c>
      <c r="E5773" s="293">
        <f t="shared" si="38"/>
        <v>9</v>
      </c>
    </row>
    <row r="5774" spans="1:5" s="293" customFormat="1" x14ac:dyDescent="0.3">
      <c r="A5774" s="338" t="s">
        <v>19195</v>
      </c>
      <c r="B5774" s="339" t="s">
        <v>24774</v>
      </c>
      <c r="C5774" s="312"/>
      <c r="D5774" s="340"/>
      <c r="E5774" s="293">
        <f t="shared" si="38"/>
        <v>5</v>
      </c>
    </row>
    <row r="5775" spans="1:5" s="293" customFormat="1" x14ac:dyDescent="0.3">
      <c r="A5775" s="338" t="s">
        <v>19196</v>
      </c>
      <c r="B5775" s="339" t="s">
        <v>13469</v>
      </c>
      <c r="C5775" s="312" t="s">
        <v>9</v>
      </c>
      <c r="D5775" s="340">
        <v>14.12</v>
      </c>
      <c r="E5775" s="293">
        <f t="shared" si="38"/>
        <v>9</v>
      </c>
    </row>
    <row r="5776" spans="1:5" s="293" customFormat="1" x14ac:dyDescent="0.3">
      <c r="A5776" s="338" t="s">
        <v>19197</v>
      </c>
      <c r="B5776" s="339" t="s">
        <v>13473</v>
      </c>
      <c r="C5776" s="312" t="s">
        <v>9</v>
      </c>
      <c r="D5776" s="340">
        <v>16.73</v>
      </c>
      <c r="E5776" s="293">
        <f t="shared" si="38"/>
        <v>9</v>
      </c>
    </row>
    <row r="5777" spans="1:5" s="293" customFormat="1" x14ac:dyDescent="0.3">
      <c r="A5777" s="338" t="s">
        <v>19198</v>
      </c>
      <c r="B5777" s="339" t="s">
        <v>19199</v>
      </c>
      <c r="C5777" s="312" t="s">
        <v>9</v>
      </c>
      <c r="D5777" s="340">
        <v>16.989999999999998</v>
      </c>
      <c r="E5777" s="293">
        <f t="shared" si="38"/>
        <v>9</v>
      </c>
    </row>
    <row r="5778" spans="1:5" s="293" customFormat="1" x14ac:dyDescent="0.3">
      <c r="A5778" s="338" t="s">
        <v>19200</v>
      </c>
      <c r="B5778" s="339" t="s">
        <v>24775</v>
      </c>
      <c r="C5778" s="312"/>
      <c r="D5778" s="340"/>
      <c r="E5778" s="293">
        <f t="shared" si="38"/>
        <v>5</v>
      </c>
    </row>
    <row r="5779" spans="1:5" s="293" customFormat="1" x14ac:dyDescent="0.3">
      <c r="A5779" s="338" t="s">
        <v>19201</v>
      </c>
      <c r="B5779" s="339" t="s">
        <v>19202</v>
      </c>
      <c r="C5779" s="312" t="s">
        <v>9</v>
      </c>
      <c r="D5779" s="340">
        <v>280.54000000000002</v>
      </c>
      <c r="E5779" s="293">
        <f t="shared" si="38"/>
        <v>9</v>
      </c>
    </row>
    <row r="5780" spans="1:5" s="293" customFormat="1" x14ac:dyDescent="0.3">
      <c r="A5780" s="338" t="s">
        <v>19203</v>
      </c>
      <c r="B5780" s="339" t="s">
        <v>19204</v>
      </c>
      <c r="C5780" s="312" t="s">
        <v>9</v>
      </c>
      <c r="D5780" s="340">
        <v>306.37</v>
      </c>
      <c r="E5780" s="293">
        <f t="shared" ref="E5780:E5843" si="39">LEN(A5780)</f>
        <v>9</v>
      </c>
    </row>
    <row r="5781" spans="1:5" s="293" customFormat="1" x14ac:dyDescent="0.3">
      <c r="A5781" s="338" t="s">
        <v>19205</v>
      </c>
      <c r="B5781" s="339" t="s">
        <v>19206</v>
      </c>
      <c r="C5781" s="312" t="s">
        <v>9</v>
      </c>
      <c r="D5781" s="340">
        <v>330.15</v>
      </c>
      <c r="E5781" s="293">
        <f t="shared" si="39"/>
        <v>9</v>
      </c>
    </row>
    <row r="5782" spans="1:5" s="293" customFormat="1" x14ac:dyDescent="0.3">
      <c r="A5782" s="338" t="s">
        <v>19207</v>
      </c>
      <c r="B5782" s="339" t="s">
        <v>19208</v>
      </c>
      <c r="C5782" s="312" t="s">
        <v>9</v>
      </c>
      <c r="D5782" s="340">
        <v>326.12</v>
      </c>
      <c r="E5782" s="293">
        <f t="shared" si="39"/>
        <v>9</v>
      </c>
    </row>
    <row r="5783" spans="1:5" s="293" customFormat="1" x14ac:dyDescent="0.3">
      <c r="A5783" s="338" t="s">
        <v>19209</v>
      </c>
      <c r="B5783" s="339" t="s">
        <v>19210</v>
      </c>
      <c r="C5783" s="312" t="s">
        <v>9</v>
      </c>
      <c r="D5783" s="340">
        <v>421.77</v>
      </c>
      <c r="E5783" s="293">
        <f t="shared" si="39"/>
        <v>9</v>
      </c>
    </row>
    <row r="5784" spans="1:5" s="293" customFormat="1" x14ac:dyDescent="0.3">
      <c r="A5784" s="338" t="s">
        <v>19211</v>
      </c>
      <c r="B5784" s="339" t="s">
        <v>19212</v>
      </c>
      <c r="C5784" s="312" t="s">
        <v>9</v>
      </c>
      <c r="D5784" s="340">
        <v>574.70000000000005</v>
      </c>
      <c r="E5784" s="293">
        <f t="shared" si="39"/>
        <v>9</v>
      </c>
    </row>
    <row r="5785" spans="1:5" s="293" customFormat="1" x14ac:dyDescent="0.3">
      <c r="A5785" s="338" t="s">
        <v>19213</v>
      </c>
      <c r="B5785" s="339" t="s">
        <v>19214</v>
      </c>
      <c r="C5785" s="312" t="s">
        <v>9</v>
      </c>
      <c r="D5785" s="340">
        <v>819.36</v>
      </c>
      <c r="E5785" s="293">
        <f t="shared" si="39"/>
        <v>9</v>
      </c>
    </row>
    <row r="5786" spans="1:5" s="293" customFormat="1" x14ac:dyDescent="0.3">
      <c r="A5786" s="338" t="s">
        <v>19215</v>
      </c>
      <c r="B5786" s="339" t="s">
        <v>19216</v>
      </c>
      <c r="C5786" s="312" t="s">
        <v>9</v>
      </c>
      <c r="D5786" s="340">
        <v>1120.9000000000001</v>
      </c>
      <c r="E5786" s="293">
        <f t="shared" si="39"/>
        <v>9</v>
      </c>
    </row>
    <row r="5787" spans="1:5" s="293" customFormat="1" x14ac:dyDescent="0.3">
      <c r="A5787" s="338" t="s">
        <v>19217</v>
      </c>
      <c r="B5787" s="339" t="s">
        <v>19218</v>
      </c>
      <c r="C5787" s="312" t="s">
        <v>9</v>
      </c>
      <c r="D5787" s="340">
        <v>1346.89</v>
      </c>
      <c r="E5787" s="293">
        <f t="shared" si="39"/>
        <v>9</v>
      </c>
    </row>
    <row r="5788" spans="1:5" s="293" customFormat="1" x14ac:dyDescent="0.3">
      <c r="A5788" s="338" t="s">
        <v>19219</v>
      </c>
      <c r="B5788" s="339" t="s">
        <v>19220</v>
      </c>
      <c r="C5788" s="312" t="s">
        <v>9</v>
      </c>
      <c r="D5788" s="340">
        <v>3340.46</v>
      </c>
      <c r="E5788" s="293">
        <f t="shared" si="39"/>
        <v>9</v>
      </c>
    </row>
    <row r="5789" spans="1:5" s="293" customFormat="1" x14ac:dyDescent="0.3">
      <c r="A5789" s="338" t="s">
        <v>19221</v>
      </c>
      <c r="B5789" s="339" t="s">
        <v>19222</v>
      </c>
      <c r="C5789" s="312" t="s">
        <v>9</v>
      </c>
      <c r="D5789" s="340">
        <v>3342</v>
      </c>
      <c r="E5789" s="293">
        <f t="shared" si="39"/>
        <v>9</v>
      </c>
    </row>
    <row r="5790" spans="1:5" s="293" customFormat="1" x14ac:dyDescent="0.3">
      <c r="A5790" s="338" t="s">
        <v>19223</v>
      </c>
      <c r="B5790" s="339" t="s">
        <v>19224</v>
      </c>
      <c r="C5790" s="312" t="s">
        <v>9</v>
      </c>
      <c r="D5790" s="340">
        <v>6624</v>
      </c>
      <c r="E5790" s="293">
        <f t="shared" si="39"/>
        <v>9</v>
      </c>
    </row>
    <row r="5791" spans="1:5" s="293" customFormat="1" x14ac:dyDescent="0.3">
      <c r="A5791" s="338" t="s">
        <v>19225</v>
      </c>
      <c r="B5791" s="339" t="s">
        <v>19226</v>
      </c>
      <c r="C5791" s="312" t="s">
        <v>9</v>
      </c>
      <c r="D5791" s="340">
        <v>112.12</v>
      </c>
      <c r="E5791" s="293">
        <f t="shared" si="39"/>
        <v>9</v>
      </c>
    </row>
    <row r="5792" spans="1:5" s="293" customFormat="1" x14ac:dyDescent="0.3">
      <c r="A5792" s="338" t="s">
        <v>19227</v>
      </c>
      <c r="B5792" s="339" t="s">
        <v>19228</v>
      </c>
      <c r="C5792" s="312" t="s">
        <v>9</v>
      </c>
      <c r="D5792" s="340">
        <v>141.59</v>
      </c>
      <c r="E5792" s="293">
        <f t="shared" si="39"/>
        <v>9</v>
      </c>
    </row>
    <row r="5793" spans="1:5" s="293" customFormat="1" x14ac:dyDescent="0.3">
      <c r="A5793" s="338" t="s">
        <v>19229</v>
      </c>
      <c r="B5793" s="339" t="s">
        <v>19230</v>
      </c>
      <c r="C5793" s="312" t="s">
        <v>9</v>
      </c>
      <c r="D5793" s="340">
        <v>169.47</v>
      </c>
      <c r="E5793" s="293">
        <f t="shared" si="39"/>
        <v>9</v>
      </c>
    </row>
    <row r="5794" spans="1:5" s="293" customFormat="1" x14ac:dyDescent="0.3">
      <c r="A5794" s="338" t="s">
        <v>19231</v>
      </c>
      <c r="B5794" s="339" t="s">
        <v>24776</v>
      </c>
      <c r="C5794" s="312"/>
      <c r="D5794" s="340"/>
      <c r="E5794" s="293">
        <f t="shared" si="39"/>
        <v>5</v>
      </c>
    </row>
    <row r="5795" spans="1:5" s="293" customFormat="1" x14ac:dyDescent="0.3">
      <c r="A5795" s="338" t="s">
        <v>19232</v>
      </c>
      <c r="B5795" s="339" t="s">
        <v>19233</v>
      </c>
      <c r="C5795" s="312" t="s">
        <v>9</v>
      </c>
      <c r="D5795" s="340">
        <v>84.34</v>
      </c>
      <c r="E5795" s="293">
        <f t="shared" si="39"/>
        <v>9</v>
      </c>
    </row>
    <row r="5796" spans="1:5" s="293" customFormat="1" ht="28.8" x14ac:dyDescent="0.3">
      <c r="A5796" s="338" t="s">
        <v>19234</v>
      </c>
      <c r="B5796" s="339" t="s">
        <v>19235</v>
      </c>
      <c r="C5796" s="312" t="s">
        <v>9</v>
      </c>
      <c r="D5796" s="340">
        <v>288.35000000000002</v>
      </c>
      <c r="E5796" s="293">
        <f t="shared" si="39"/>
        <v>9</v>
      </c>
    </row>
    <row r="5797" spans="1:5" s="293" customFormat="1" ht="28.8" x14ac:dyDescent="0.3">
      <c r="A5797" s="338" t="s">
        <v>19236</v>
      </c>
      <c r="B5797" s="339" t="s">
        <v>19237</v>
      </c>
      <c r="C5797" s="312" t="s">
        <v>9</v>
      </c>
      <c r="D5797" s="340">
        <v>436.41</v>
      </c>
      <c r="E5797" s="293">
        <f t="shared" si="39"/>
        <v>9</v>
      </c>
    </row>
    <row r="5798" spans="1:5" s="293" customFormat="1" ht="28.8" x14ac:dyDescent="0.3">
      <c r="A5798" s="338" t="s">
        <v>19238</v>
      </c>
      <c r="B5798" s="339" t="s">
        <v>19239</v>
      </c>
      <c r="C5798" s="312" t="s">
        <v>9</v>
      </c>
      <c r="D5798" s="340">
        <v>344.98</v>
      </c>
      <c r="E5798" s="293">
        <f t="shared" si="39"/>
        <v>9</v>
      </c>
    </row>
    <row r="5799" spans="1:5" s="293" customFormat="1" x14ac:dyDescent="0.3">
      <c r="A5799" s="338" t="s">
        <v>19240</v>
      </c>
      <c r="B5799" s="339" t="s">
        <v>19241</v>
      </c>
      <c r="C5799" s="312" t="s">
        <v>9</v>
      </c>
      <c r="D5799" s="340">
        <v>147.30000000000001</v>
      </c>
      <c r="E5799" s="293">
        <f t="shared" si="39"/>
        <v>9</v>
      </c>
    </row>
    <row r="5800" spans="1:5" s="293" customFormat="1" ht="28.8" x14ac:dyDescent="0.3">
      <c r="A5800" s="338" t="s">
        <v>19242</v>
      </c>
      <c r="B5800" s="339" t="s">
        <v>19243</v>
      </c>
      <c r="C5800" s="312" t="s">
        <v>9</v>
      </c>
      <c r="D5800" s="340">
        <v>3548.44</v>
      </c>
      <c r="E5800" s="293">
        <f t="shared" si="39"/>
        <v>9</v>
      </c>
    </row>
    <row r="5801" spans="1:5" s="293" customFormat="1" x14ac:dyDescent="0.3">
      <c r="A5801" s="338" t="s">
        <v>19244</v>
      </c>
      <c r="B5801" s="339" t="s">
        <v>24777</v>
      </c>
      <c r="C5801" s="312" t="s">
        <v>9</v>
      </c>
      <c r="D5801" s="340">
        <v>129.07</v>
      </c>
      <c r="E5801" s="293">
        <f t="shared" si="39"/>
        <v>9</v>
      </c>
    </row>
    <row r="5802" spans="1:5" s="293" customFormat="1" ht="28.8" x14ac:dyDescent="0.3">
      <c r="A5802" s="338" t="s">
        <v>19245</v>
      </c>
      <c r="B5802" s="339" t="s">
        <v>19246</v>
      </c>
      <c r="C5802" s="312" t="s">
        <v>9</v>
      </c>
      <c r="D5802" s="340">
        <v>2876.78</v>
      </c>
      <c r="E5802" s="293">
        <f t="shared" si="39"/>
        <v>9</v>
      </c>
    </row>
    <row r="5803" spans="1:5" s="293" customFormat="1" x14ac:dyDescent="0.3">
      <c r="A5803" s="338" t="s">
        <v>19247</v>
      </c>
      <c r="B5803" s="339" t="s">
        <v>19248</v>
      </c>
      <c r="C5803" s="312" t="s">
        <v>9</v>
      </c>
      <c r="D5803" s="340">
        <v>145.04</v>
      </c>
      <c r="E5803" s="293">
        <f t="shared" si="39"/>
        <v>9</v>
      </c>
    </row>
    <row r="5804" spans="1:5" s="293" customFormat="1" x14ac:dyDescent="0.3">
      <c r="A5804" s="338" t="s">
        <v>19249</v>
      </c>
      <c r="B5804" s="339" t="s">
        <v>19250</v>
      </c>
      <c r="C5804" s="312" t="s">
        <v>9</v>
      </c>
      <c r="D5804" s="340">
        <v>351.06</v>
      </c>
      <c r="E5804" s="293">
        <f t="shared" si="39"/>
        <v>9</v>
      </c>
    </row>
    <row r="5805" spans="1:5" s="293" customFormat="1" x14ac:dyDescent="0.3">
      <c r="A5805" s="338" t="s">
        <v>19251</v>
      </c>
      <c r="B5805" s="339" t="s">
        <v>24778</v>
      </c>
      <c r="C5805" s="312"/>
      <c r="D5805" s="340"/>
      <c r="E5805" s="293">
        <f t="shared" si="39"/>
        <v>5</v>
      </c>
    </row>
    <row r="5806" spans="1:5" s="293" customFormat="1" x14ac:dyDescent="0.3">
      <c r="A5806" s="338" t="s">
        <v>19252</v>
      </c>
      <c r="B5806" s="339" t="s">
        <v>19253</v>
      </c>
      <c r="C5806" s="312" t="s">
        <v>9</v>
      </c>
      <c r="D5806" s="340">
        <v>611.54999999999995</v>
      </c>
      <c r="E5806" s="293">
        <f t="shared" si="39"/>
        <v>9</v>
      </c>
    </row>
    <row r="5807" spans="1:5" s="293" customFormat="1" x14ac:dyDescent="0.3">
      <c r="A5807" s="338" t="s">
        <v>19254</v>
      </c>
      <c r="B5807" s="339" t="s">
        <v>19255</v>
      </c>
      <c r="C5807" s="312" t="s">
        <v>9</v>
      </c>
      <c r="D5807" s="340">
        <v>313.41000000000003</v>
      </c>
      <c r="E5807" s="293">
        <f t="shared" si="39"/>
        <v>9</v>
      </c>
    </row>
    <row r="5808" spans="1:5" s="293" customFormat="1" x14ac:dyDescent="0.3">
      <c r="A5808" s="338" t="s">
        <v>19256</v>
      </c>
      <c r="B5808" s="339" t="s">
        <v>19257</v>
      </c>
      <c r="C5808" s="312" t="s">
        <v>9</v>
      </c>
      <c r="D5808" s="340">
        <v>176.9</v>
      </c>
      <c r="E5808" s="293">
        <f t="shared" si="39"/>
        <v>9</v>
      </c>
    </row>
    <row r="5809" spans="1:5" s="293" customFormat="1" x14ac:dyDescent="0.3">
      <c r="A5809" s="338" t="s">
        <v>19258</v>
      </c>
      <c r="B5809" s="339" t="s">
        <v>19259</v>
      </c>
      <c r="C5809" s="312" t="s">
        <v>9</v>
      </c>
      <c r="D5809" s="340">
        <v>444.51</v>
      </c>
      <c r="E5809" s="293">
        <f t="shared" si="39"/>
        <v>9</v>
      </c>
    </row>
    <row r="5810" spans="1:5" s="293" customFormat="1" x14ac:dyDescent="0.3">
      <c r="A5810" s="338" t="s">
        <v>19260</v>
      </c>
      <c r="B5810" s="339" t="s">
        <v>24779</v>
      </c>
      <c r="C5810" s="312"/>
      <c r="D5810" s="340"/>
      <c r="E5810" s="293">
        <f t="shared" si="39"/>
        <v>5</v>
      </c>
    </row>
    <row r="5811" spans="1:5" s="293" customFormat="1" x14ac:dyDescent="0.3">
      <c r="A5811" s="338" t="s">
        <v>19261</v>
      </c>
      <c r="B5811" s="339" t="s">
        <v>19262</v>
      </c>
      <c r="C5811" s="312" t="s">
        <v>9</v>
      </c>
      <c r="D5811" s="340">
        <v>161.22999999999999</v>
      </c>
      <c r="E5811" s="293">
        <f t="shared" si="39"/>
        <v>9</v>
      </c>
    </row>
    <row r="5812" spans="1:5" s="293" customFormat="1" ht="28.8" x14ac:dyDescent="0.3">
      <c r="A5812" s="338" t="s">
        <v>19263</v>
      </c>
      <c r="B5812" s="339" t="s">
        <v>19264</v>
      </c>
      <c r="C5812" s="312" t="s">
        <v>9</v>
      </c>
      <c r="D5812" s="340">
        <v>420.35</v>
      </c>
      <c r="E5812" s="293">
        <f t="shared" si="39"/>
        <v>9</v>
      </c>
    </row>
    <row r="5813" spans="1:5" s="293" customFormat="1" x14ac:dyDescent="0.3">
      <c r="A5813" s="338" t="s">
        <v>19265</v>
      </c>
      <c r="B5813" s="339" t="s">
        <v>24780</v>
      </c>
      <c r="C5813" s="312"/>
      <c r="D5813" s="340"/>
      <c r="E5813" s="293">
        <f t="shared" si="39"/>
        <v>5</v>
      </c>
    </row>
    <row r="5814" spans="1:5" s="293" customFormat="1" x14ac:dyDescent="0.3">
      <c r="A5814" s="338" t="s">
        <v>19266</v>
      </c>
      <c r="B5814" s="339" t="s">
        <v>19267</v>
      </c>
      <c r="C5814" s="312" t="s">
        <v>9</v>
      </c>
      <c r="D5814" s="340">
        <v>133.47999999999999</v>
      </c>
      <c r="E5814" s="293">
        <f t="shared" si="39"/>
        <v>9</v>
      </c>
    </row>
    <row r="5815" spans="1:5" s="293" customFormat="1" ht="28.8" x14ac:dyDescent="0.3">
      <c r="A5815" s="338" t="s">
        <v>19268</v>
      </c>
      <c r="B5815" s="339" t="s">
        <v>19269</v>
      </c>
      <c r="C5815" s="312" t="s">
        <v>9</v>
      </c>
      <c r="D5815" s="340">
        <v>150.91999999999999</v>
      </c>
      <c r="E5815" s="293">
        <f t="shared" si="39"/>
        <v>9</v>
      </c>
    </row>
    <row r="5816" spans="1:5" s="293" customFormat="1" x14ac:dyDescent="0.3">
      <c r="A5816" s="338" t="s">
        <v>19270</v>
      </c>
      <c r="B5816" s="339" t="s">
        <v>24781</v>
      </c>
      <c r="C5816" s="312"/>
      <c r="D5816" s="340"/>
      <c r="E5816" s="293">
        <f t="shared" si="39"/>
        <v>5</v>
      </c>
    </row>
    <row r="5817" spans="1:5" s="293" customFormat="1" x14ac:dyDescent="0.3">
      <c r="A5817" s="338" t="s">
        <v>19271</v>
      </c>
      <c r="B5817" s="339" t="s">
        <v>19272</v>
      </c>
      <c r="C5817" s="312" t="s">
        <v>9</v>
      </c>
      <c r="D5817" s="340">
        <v>115.96</v>
      </c>
      <c r="E5817" s="293">
        <f t="shared" si="39"/>
        <v>9</v>
      </c>
    </row>
    <row r="5818" spans="1:5" s="293" customFormat="1" x14ac:dyDescent="0.3">
      <c r="A5818" s="338" t="s">
        <v>19273</v>
      </c>
      <c r="B5818" s="339" t="s">
        <v>19274</v>
      </c>
      <c r="C5818" s="312" t="s">
        <v>9</v>
      </c>
      <c r="D5818" s="340">
        <v>81.19</v>
      </c>
      <c r="E5818" s="293">
        <f t="shared" si="39"/>
        <v>9</v>
      </c>
    </row>
    <row r="5819" spans="1:5" s="293" customFormat="1" x14ac:dyDescent="0.3">
      <c r="A5819" s="338" t="s">
        <v>19275</v>
      </c>
      <c r="B5819" s="339" t="s">
        <v>19276</v>
      </c>
      <c r="C5819" s="312" t="s">
        <v>9</v>
      </c>
      <c r="D5819" s="340">
        <v>44.01</v>
      </c>
      <c r="E5819" s="293">
        <f t="shared" si="39"/>
        <v>9</v>
      </c>
    </row>
    <row r="5820" spans="1:5" s="293" customFormat="1" x14ac:dyDescent="0.3">
      <c r="A5820" s="338" t="s">
        <v>19277</v>
      </c>
      <c r="B5820" s="339" t="s">
        <v>19278</v>
      </c>
      <c r="C5820" s="312" t="s">
        <v>9</v>
      </c>
      <c r="D5820" s="340">
        <v>144.54</v>
      </c>
      <c r="E5820" s="293">
        <f t="shared" si="39"/>
        <v>9</v>
      </c>
    </row>
    <row r="5821" spans="1:5" s="293" customFormat="1" x14ac:dyDescent="0.3">
      <c r="A5821" s="338" t="s">
        <v>19279</v>
      </c>
      <c r="B5821" s="339" t="s">
        <v>19280</v>
      </c>
      <c r="C5821" s="312" t="s">
        <v>9</v>
      </c>
      <c r="D5821" s="340">
        <v>436.93</v>
      </c>
      <c r="E5821" s="293">
        <f t="shared" si="39"/>
        <v>9</v>
      </c>
    </row>
    <row r="5822" spans="1:5" s="293" customFormat="1" x14ac:dyDescent="0.3">
      <c r="A5822" s="338" t="s">
        <v>19281</v>
      </c>
      <c r="B5822" s="339" t="s">
        <v>19282</v>
      </c>
      <c r="C5822" s="312" t="s">
        <v>9</v>
      </c>
      <c r="D5822" s="340">
        <v>5.53</v>
      </c>
      <c r="E5822" s="293">
        <f t="shared" si="39"/>
        <v>9</v>
      </c>
    </row>
    <row r="5823" spans="1:5" s="293" customFormat="1" x14ac:dyDescent="0.3">
      <c r="A5823" s="338" t="s">
        <v>19283</v>
      </c>
      <c r="B5823" s="339" t="s">
        <v>19284</v>
      </c>
      <c r="C5823" s="312" t="s">
        <v>9</v>
      </c>
      <c r="D5823" s="340">
        <v>11.27</v>
      </c>
      <c r="E5823" s="293">
        <f t="shared" si="39"/>
        <v>9</v>
      </c>
    </row>
    <row r="5824" spans="1:5" s="293" customFormat="1" x14ac:dyDescent="0.3">
      <c r="A5824" s="338" t="s">
        <v>19285</v>
      </c>
      <c r="B5824" s="339" t="s">
        <v>19286</v>
      </c>
      <c r="C5824" s="312" t="s">
        <v>9</v>
      </c>
      <c r="D5824" s="340">
        <v>63.09</v>
      </c>
      <c r="E5824" s="293">
        <f t="shared" si="39"/>
        <v>9</v>
      </c>
    </row>
    <row r="5825" spans="1:5" s="293" customFormat="1" x14ac:dyDescent="0.3">
      <c r="A5825" s="338" t="s">
        <v>19287</v>
      </c>
      <c r="B5825" s="339" t="s">
        <v>19288</v>
      </c>
      <c r="C5825" s="312" t="s">
        <v>9</v>
      </c>
      <c r="D5825" s="340">
        <v>15.63</v>
      </c>
      <c r="E5825" s="293">
        <f t="shared" si="39"/>
        <v>9</v>
      </c>
    </row>
    <row r="5826" spans="1:5" s="293" customFormat="1" x14ac:dyDescent="0.3">
      <c r="A5826" s="338" t="s">
        <v>19289</v>
      </c>
      <c r="B5826" s="339" t="s">
        <v>19290</v>
      </c>
      <c r="C5826" s="312" t="s">
        <v>9</v>
      </c>
      <c r="D5826" s="340">
        <v>18.739999999999998</v>
      </c>
      <c r="E5826" s="293">
        <f t="shared" si="39"/>
        <v>9</v>
      </c>
    </row>
    <row r="5827" spans="1:5" s="293" customFormat="1" x14ac:dyDescent="0.3">
      <c r="A5827" s="338" t="s">
        <v>19291</v>
      </c>
      <c r="B5827" s="339" t="s">
        <v>19292</v>
      </c>
      <c r="C5827" s="312" t="s">
        <v>9</v>
      </c>
      <c r="D5827" s="340">
        <v>461.46</v>
      </c>
      <c r="E5827" s="293">
        <f t="shared" si="39"/>
        <v>9</v>
      </c>
    </row>
    <row r="5828" spans="1:5" s="293" customFormat="1" x14ac:dyDescent="0.3">
      <c r="A5828" s="338" t="s">
        <v>24782</v>
      </c>
      <c r="B5828" s="339" t="s">
        <v>24783</v>
      </c>
      <c r="C5828" s="312" t="s">
        <v>9</v>
      </c>
      <c r="D5828" s="340">
        <v>76.3</v>
      </c>
      <c r="E5828" s="293">
        <f t="shared" si="39"/>
        <v>9</v>
      </c>
    </row>
    <row r="5829" spans="1:5" s="293" customFormat="1" x14ac:dyDescent="0.3">
      <c r="A5829" s="338" t="s">
        <v>19293</v>
      </c>
      <c r="B5829" s="339" t="s">
        <v>19294</v>
      </c>
      <c r="C5829" s="312" t="s">
        <v>9</v>
      </c>
      <c r="D5829" s="340">
        <v>64.400000000000006</v>
      </c>
      <c r="E5829" s="293">
        <f t="shared" si="39"/>
        <v>9</v>
      </c>
    </row>
    <row r="5830" spans="1:5" s="293" customFormat="1" x14ac:dyDescent="0.3">
      <c r="A5830" s="338" t="s">
        <v>19295</v>
      </c>
      <c r="B5830" s="339" t="s">
        <v>19296</v>
      </c>
      <c r="C5830" s="312" t="s">
        <v>9</v>
      </c>
      <c r="D5830" s="340">
        <v>59.77</v>
      </c>
      <c r="E5830" s="293">
        <f t="shared" si="39"/>
        <v>9</v>
      </c>
    </row>
    <row r="5831" spans="1:5" s="293" customFormat="1" x14ac:dyDescent="0.3">
      <c r="A5831" s="338" t="s">
        <v>19297</v>
      </c>
      <c r="B5831" s="339" t="s">
        <v>24784</v>
      </c>
      <c r="C5831" s="312"/>
      <c r="D5831" s="340"/>
      <c r="E5831" s="293">
        <f t="shared" si="39"/>
        <v>2</v>
      </c>
    </row>
    <row r="5832" spans="1:5" s="293" customFormat="1" x14ac:dyDescent="0.3">
      <c r="A5832" s="338" t="s">
        <v>19298</v>
      </c>
      <c r="B5832" s="339" t="s">
        <v>24785</v>
      </c>
      <c r="C5832" s="312"/>
      <c r="D5832" s="340"/>
      <c r="E5832" s="293">
        <f t="shared" si="39"/>
        <v>5</v>
      </c>
    </row>
    <row r="5833" spans="1:5" s="293" customFormat="1" x14ac:dyDescent="0.3">
      <c r="A5833" s="338" t="s">
        <v>19299</v>
      </c>
      <c r="B5833" s="339" t="s">
        <v>24786</v>
      </c>
      <c r="C5833" s="312" t="s">
        <v>9</v>
      </c>
      <c r="D5833" s="340">
        <v>22.77</v>
      </c>
      <c r="E5833" s="293">
        <f t="shared" si="39"/>
        <v>9</v>
      </c>
    </row>
    <row r="5834" spans="1:5" s="293" customFormat="1" x14ac:dyDescent="0.3">
      <c r="A5834" s="338" t="s">
        <v>19300</v>
      </c>
      <c r="B5834" s="339" t="s">
        <v>24787</v>
      </c>
      <c r="C5834" s="312" t="s">
        <v>9</v>
      </c>
      <c r="D5834" s="340">
        <v>28.53</v>
      </c>
      <c r="E5834" s="293">
        <f t="shared" si="39"/>
        <v>9</v>
      </c>
    </row>
    <row r="5835" spans="1:5" s="293" customFormat="1" x14ac:dyDescent="0.3">
      <c r="A5835" s="338" t="s">
        <v>19301</v>
      </c>
      <c r="B5835" s="339" t="s">
        <v>24788</v>
      </c>
      <c r="C5835" s="312" t="s">
        <v>9</v>
      </c>
      <c r="D5835" s="340">
        <v>79.19</v>
      </c>
      <c r="E5835" s="293">
        <f t="shared" si="39"/>
        <v>9</v>
      </c>
    </row>
    <row r="5836" spans="1:5" s="293" customFormat="1" x14ac:dyDescent="0.3">
      <c r="A5836" s="338" t="s">
        <v>19302</v>
      </c>
      <c r="B5836" s="339" t="s">
        <v>24789</v>
      </c>
      <c r="C5836" s="312" t="s">
        <v>9</v>
      </c>
      <c r="D5836" s="340">
        <v>34.89</v>
      </c>
      <c r="E5836" s="293">
        <f t="shared" si="39"/>
        <v>9</v>
      </c>
    </row>
    <row r="5837" spans="1:5" s="293" customFormat="1" x14ac:dyDescent="0.3">
      <c r="A5837" s="338" t="s">
        <v>19303</v>
      </c>
      <c r="B5837" s="339" t="s">
        <v>24790</v>
      </c>
      <c r="C5837" s="312"/>
      <c r="D5837" s="340"/>
      <c r="E5837" s="293">
        <f t="shared" si="39"/>
        <v>5</v>
      </c>
    </row>
    <row r="5838" spans="1:5" s="293" customFormat="1" x14ac:dyDescent="0.3">
      <c r="A5838" s="338" t="s">
        <v>19304</v>
      </c>
      <c r="B5838" s="339" t="s">
        <v>19305</v>
      </c>
      <c r="C5838" s="312" t="s">
        <v>9</v>
      </c>
      <c r="D5838" s="340">
        <v>10.27</v>
      </c>
      <c r="E5838" s="293">
        <f t="shared" si="39"/>
        <v>9</v>
      </c>
    </row>
    <row r="5839" spans="1:5" s="293" customFormat="1" ht="28.8" x14ac:dyDescent="0.3">
      <c r="A5839" s="338" t="s">
        <v>19306</v>
      </c>
      <c r="B5839" s="339" t="s">
        <v>19307</v>
      </c>
      <c r="C5839" s="312" t="s">
        <v>16</v>
      </c>
      <c r="D5839" s="340">
        <v>152.72999999999999</v>
      </c>
      <c r="E5839" s="293">
        <f t="shared" si="39"/>
        <v>9</v>
      </c>
    </row>
    <row r="5840" spans="1:5" s="293" customFormat="1" x14ac:dyDescent="0.3">
      <c r="A5840" s="338" t="s">
        <v>19308</v>
      </c>
      <c r="B5840" s="339" t="s">
        <v>24791</v>
      </c>
      <c r="C5840" s="312"/>
      <c r="D5840" s="340"/>
      <c r="E5840" s="293">
        <f t="shared" si="39"/>
        <v>5</v>
      </c>
    </row>
    <row r="5841" spans="1:5" s="293" customFormat="1" x14ac:dyDescent="0.3">
      <c r="A5841" s="338" t="s">
        <v>19309</v>
      </c>
      <c r="B5841" s="339" t="s">
        <v>19310</v>
      </c>
      <c r="C5841" s="312" t="s">
        <v>9</v>
      </c>
      <c r="D5841" s="340">
        <v>142.55000000000001</v>
      </c>
      <c r="E5841" s="293">
        <f t="shared" si="39"/>
        <v>9</v>
      </c>
    </row>
    <row r="5842" spans="1:5" s="293" customFormat="1" x14ac:dyDescent="0.3">
      <c r="A5842" s="338" t="s">
        <v>19311</v>
      </c>
      <c r="B5842" s="339" t="s">
        <v>19312</v>
      </c>
      <c r="C5842" s="312" t="s">
        <v>9</v>
      </c>
      <c r="D5842" s="340">
        <v>114.79</v>
      </c>
      <c r="E5842" s="293">
        <f t="shared" si="39"/>
        <v>9</v>
      </c>
    </row>
    <row r="5843" spans="1:5" s="293" customFormat="1" x14ac:dyDescent="0.3">
      <c r="A5843" s="338" t="s">
        <v>19313</v>
      </c>
      <c r="B5843" s="339" t="s">
        <v>24792</v>
      </c>
      <c r="C5843" s="312"/>
      <c r="D5843" s="340"/>
      <c r="E5843" s="293">
        <f t="shared" si="39"/>
        <v>5</v>
      </c>
    </row>
    <row r="5844" spans="1:5" s="293" customFormat="1" x14ac:dyDescent="0.3">
      <c r="A5844" s="338" t="s">
        <v>19314</v>
      </c>
      <c r="B5844" s="339" t="s">
        <v>19315</v>
      </c>
      <c r="C5844" s="312" t="s">
        <v>9</v>
      </c>
      <c r="D5844" s="340">
        <v>27.17</v>
      </c>
      <c r="E5844" s="293">
        <f t="shared" ref="E5844:E5907" si="40">LEN(A5844)</f>
        <v>9</v>
      </c>
    </row>
    <row r="5845" spans="1:5" s="293" customFormat="1" x14ac:dyDescent="0.3">
      <c r="A5845" s="338" t="s">
        <v>19316</v>
      </c>
      <c r="B5845" s="339" t="s">
        <v>19317</v>
      </c>
      <c r="C5845" s="312" t="s">
        <v>9</v>
      </c>
      <c r="D5845" s="340">
        <v>16.91</v>
      </c>
      <c r="E5845" s="293">
        <f t="shared" si="40"/>
        <v>9</v>
      </c>
    </row>
    <row r="5846" spans="1:5" s="293" customFormat="1" x14ac:dyDescent="0.3">
      <c r="A5846" s="338" t="s">
        <v>19318</v>
      </c>
      <c r="B5846" s="339" t="s">
        <v>19319</v>
      </c>
      <c r="C5846" s="312" t="s">
        <v>9</v>
      </c>
      <c r="D5846" s="340">
        <v>19.64</v>
      </c>
      <c r="E5846" s="293">
        <f t="shared" si="40"/>
        <v>9</v>
      </c>
    </row>
    <row r="5847" spans="1:5" s="293" customFormat="1" x14ac:dyDescent="0.3">
      <c r="A5847" s="338" t="s">
        <v>19320</v>
      </c>
      <c r="B5847" s="339" t="s">
        <v>24793</v>
      </c>
      <c r="C5847" s="312"/>
      <c r="D5847" s="340"/>
      <c r="E5847" s="293">
        <f t="shared" si="40"/>
        <v>5</v>
      </c>
    </row>
    <row r="5848" spans="1:5" s="293" customFormat="1" x14ac:dyDescent="0.3">
      <c r="A5848" s="338" t="s">
        <v>19321</v>
      </c>
      <c r="B5848" s="339" t="s">
        <v>19322</v>
      </c>
      <c r="C5848" s="312" t="s">
        <v>9</v>
      </c>
      <c r="D5848" s="340">
        <v>19.91</v>
      </c>
      <c r="E5848" s="293">
        <f t="shared" si="40"/>
        <v>9</v>
      </c>
    </row>
    <row r="5849" spans="1:5" s="293" customFormat="1" x14ac:dyDescent="0.3">
      <c r="A5849" s="338" t="s">
        <v>19323</v>
      </c>
      <c r="B5849" s="339" t="s">
        <v>19324</v>
      </c>
      <c r="C5849" s="312" t="s">
        <v>9</v>
      </c>
      <c r="D5849" s="340">
        <v>17.920000000000002</v>
      </c>
      <c r="E5849" s="293">
        <f t="shared" si="40"/>
        <v>9</v>
      </c>
    </row>
    <row r="5850" spans="1:5" s="293" customFormat="1" x14ac:dyDescent="0.3">
      <c r="A5850" s="338" t="s">
        <v>19325</v>
      </c>
      <c r="B5850" s="339" t="s">
        <v>19326</v>
      </c>
      <c r="C5850" s="312" t="s">
        <v>9</v>
      </c>
      <c r="D5850" s="340">
        <v>14.44</v>
      </c>
      <c r="E5850" s="293">
        <f t="shared" si="40"/>
        <v>9</v>
      </c>
    </row>
    <row r="5851" spans="1:5" s="293" customFormat="1" x14ac:dyDescent="0.3">
      <c r="A5851" s="338" t="s">
        <v>19327</v>
      </c>
      <c r="B5851" s="339" t="s">
        <v>19328</v>
      </c>
      <c r="C5851" s="312" t="s">
        <v>9</v>
      </c>
      <c r="D5851" s="340">
        <v>20.58</v>
      </c>
      <c r="E5851" s="293">
        <f t="shared" si="40"/>
        <v>9</v>
      </c>
    </row>
    <row r="5852" spans="1:5" s="293" customFormat="1" x14ac:dyDescent="0.3">
      <c r="A5852" s="338" t="s">
        <v>19329</v>
      </c>
      <c r="B5852" s="339" t="s">
        <v>19330</v>
      </c>
      <c r="C5852" s="312" t="s">
        <v>9</v>
      </c>
      <c r="D5852" s="340">
        <v>18.09</v>
      </c>
      <c r="E5852" s="293">
        <f t="shared" si="40"/>
        <v>9</v>
      </c>
    </row>
    <row r="5853" spans="1:5" s="293" customFormat="1" ht="28.8" x14ac:dyDescent="0.3">
      <c r="A5853" s="338" t="s">
        <v>19331</v>
      </c>
      <c r="B5853" s="339" t="s">
        <v>19332</v>
      </c>
      <c r="C5853" s="312" t="s">
        <v>9</v>
      </c>
      <c r="D5853" s="340">
        <v>26.67</v>
      </c>
      <c r="E5853" s="293">
        <f t="shared" si="40"/>
        <v>9</v>
      </c>
    </row>
    <row r="5854" spans="1:5" s="293" customFormat="1" ht="28.8" x14ac:dyDescent="0.3">
      <c r="A5854" s="338" t="s">
        <v>19333</v>
      </c>
      <c r="B5854" s="339" t="s">
        <v>19334</v>
      </c>
      <c r="C5854" s="312" t="s">
        <v>9</v>
      </c>
      <c r="D5854" s="340">
        <v>15.59</v>
      </c>
      <c r="E5854" s="293">
        <f t="shared" si="40"/>
        <v>9</v>
      </c>
    </row>
    <row r="5855" spans="1:5" s="293" customFormat="1" ht="28.8" x14ac:dyDescent="0.3">
      <c r="A5855" s="338" t="s">
        <v>19335</v>
      </c>
      <c r="B5855" s="339" t="s">
        <v>19336</v>
      </c>
      <c r="C5855" s="312" t="s">
        <v>9</v>
      </c>
      <c r="D5855" s="340">
        <v>17.239999999999998</v>
      </c>
      <c r="E5855" s="293">
        <f t="shared" si="40"/>
        <v>9</v>
      </c>
    </row>
    <row r="5856" spans="1:5" s="293" customFormat="1" x14ac:dyDescent="0.3">
      <c r="A5856" s="338" t="s">
        <v>19337</v>
      </c>
      <c r="B5856" s="339" t="s">
        <v>19338</v>
      </c>
      <c r="C5856" s="312" t="s">
        <v>9</v>
      </c>
      <c r="D5856" s="340">
        <v>24.08</v>
      </c>
      <c r="E5856" s="293">
        <f t="shared" si="40"/>
        <v>9</v>
      </c>
    </row>
    <row r="5857" spans="1:5" s="293" customFormat="1" x14ac:dyDescent="0.3">
      <c r="A5857" s="338" t="s">
        <v>19339</v>
      </c>
      <c r="B5857" s="339" t="s">
        <v>19340</v>
      </c>
      <c r="C5857" s="312" t="s">
        <v>9</v>
      </c>
      <c r="D5857" s="340">
        <v>19.73</v>
      </c>
      <c r="E5857" s="293">
        <f t="shared" si="40"/>
        <v>9</v>
      </c>
    </row>
    <row r="5858" spans="1:5" s="293" customFormat="1" x14ac:dyDescent="0.3">
      <c r="A5858" s="338" t="s">
        <v>19341</v>
      </c>
      <c r="B5858" s="339" t="s">
        <v>19342</v>
      </c>
      <c r="C5858" s="312" t="s">
        <v>9</v>
      </c>
      <c r="D5858" s="340">
        <v>17.86</v>
      </c>
      <c r="E5858" s="293">
        <f t="shared" si="40"/>
        <v>9</v>
      </c>
    </row>
    <row r="5859" spans="1:5" s="293" customFormat="1" x14ac:dyDescent="0.3">
      <c r="A5859" s="338" t="s">
        <v>19343</v>
      </c>
      <c r="B5859" s="339" t="s">
        <v>24794</v>
      </c>
      <c r="C5859" s="312" t="s">
        <v>9</v>
      </c>
      <c r="D5859" s="340">
        <v>19.45</v>
      </c>
      <c r="E5859" s="293">
        <f t="shared" si="40"/>
        <v>9</v>
      </c>
    </row>
    <row r="5860" spans="1:5" s="293" customFormat="1" x14ac:dyDescent="0.3">
      <c r="A5860" s="338" t="s">
        <v>19344</v>
      </c>
      <c r="B5860" s="339" t="s">
        <v>24795</v>
      </c>
      <c r="C5860" s="312"/>
      <c r="D5860" s="340"/>
      <c r="E5860" s="293">
        <f t="shared" si="40"/>
        <v>5</v>
      </c>
    </row>
    <row r="5861" spans="1:5" s="293" customFormat="1" x14ac:dyDescent="0.3">
      <c r="A5861" s="338" t="s">
        <v>19345</v>
      </c>
      <c r="B5861" s="339" t="s">
        <v>19346</v>
      </c>
      <c r="C5861" s="312" t="s">
        <v>9</v>
      </c>
      <c r="D5861" s="340">
        <v>39.979999999999997</v>
      </c>
      <c r="E5861" s="293">
        <f t="shared" si="40"/>
        <v>9</v>
      </c>
    </row>
    <row r="5862" spans="1:5" s="293" customFormat="1" ht="28.8" x14ac:dyDescent="0.3">
      <c r="A5862" s="338" t="s">
        <v>19347</v>
      </c>
      <c r="B5862" s="339" t="s">
        <v>19348</v>
      </c>
      <c r="C5862" s="312" t="s">
        <v>9</v>
      </c>
      <c r="D5862" s="340">
        <v>111.16</v>
      </c>
      <c r="E5862" s="293">
        <f t="shared" si="40"/>
        <v>9</v>
      </c>
    </row>
    <row r="5863" spans="1:5" s="293" customFormat="1" ht="28.8" x14ac:dyDescent="0.3">
      <c r="A5863" s="338" t="s">
        <v>19349</v>
      </c>
      <c r="B5863" s="339" t="s">
        <v>19350</v>
      </c>
      <c r="C5863" s="312" t="s">
        <v>9</v>
      </c>
      <c r="D5863" s="340">
        <v>153.13</v>
      </c>
      <c r="E5863" s="293">
        <f t="shared" si="40"/>
        <v>9</v>
      </c>
    </row>
    <row r="5864" spans="1:5" s="293" customFormat="1" ht="28.8" x14ac:dyDescent="0.3">
      <c r="A5864" s="338" t="s">
        <v>19351</v>
      </c>
      <c r="B5864" s="339" t="s">
        <v>19352</v>
      </c>
      <c r="C5864" s="312" t="s">
        <v>9</v>
      </c>
      <c r="D5864" s="340">
        <v>188.02</v>
      </c>
      <c r="E5864" s="293">
        <f t="shared" si="40"/>
        <v>9</v>
      </c>
    </row>
    <row r="5865" spans="1:5" s="293" customFormat="1" ht="28.8" x14ac:dyDescent="0.3">
      <c r="A5865" s="338" t="s">
        <v>19353</v>
      </c>
      <c r="B5865" s="339" t="s">
        <v>19354</v>
      </c>
      <c r="C5865" s="312" t="s">
        <v>9</v>
      </c>
      <c r="D5865" s="340">
        <v>583.72</v>
      </c>
      <c r="E5865" s="293">
        <f t="shared" si="40"/>
        <v>9</v>
      </c>
    </row>
    <row r="5866" spans="1:5" s="293" customFormat="1" ht="28.8" x14ac:dyDescent="0.3">
      <c r="A5866" s="338" t="s">
        <v>19355</v>
      </c>
      <c r="B5866" s="339" t="s">
        <v>19356</v>
      </c>
      <c r="C5866" s="312" t="s">
        <v>9</v>
      </c>
      <c r="D5866" s="340">
        <v>97.61</v>
      </c>
      <c r="E5866" s="293">
        <f t="shared" si="40"/>
        <v>9</v>
      </c>
    </row>
    <row r="5867" spans="1:5" s="293" customFormat="1" ht="28.8" x14ac:dyDescent="0.3">
      <c r="A5867" s="338" t="s">
        <v>19357</v>
      </c>
      <c r="B5867" s="339" t="s">
        <v>19358</v>
      </c>
      <c r="C5867" s="312" t="s">
        <v>9</v>
      </c>
      <c r="D5867" s="340">
        <v>91.68</v>
      </c>
      <c r="E5867" s="293">
        <f t="shared" si="40"/>
        <v>9</v>
      </c>
    </row>
    <row r="5868" spans="1:5" s="293" customFormat="1" ht="28.8" x14ac:dyDescent="0.3">
      <c r="A5868" s="338" t="s">
        <v>19359</v>
      </c>
      <c r="B5868" s="339" t="s">
        <v>19360</v>
      </c>
      <c r="C5868" s="312" t="s">
        <v>9</v>
      </c>
      <c r="D5868" s="340">
        <v>133.27000000000001</v>
      </c>
      <c r="E5868" s="293">
        <f t="shared" si="40"/>
        <v>9</v>
      </c>
    </row>
    <row r="5869" spans="1:5" s="293" customFormat="1" ht="28.8" x14ac:dyDescent="0.3">
      <c r="A5869" s="338" t="s">
        <v>19361</v>
      </c>
      <c r="B5869" s="339" t="s">
        <v>19362</v>
      </c>
      <c r="C5869" s="312" t="s">
        <v>9</v>
      </c>
      <c r="D5869" s="340">
        <v>158.71</v>
      </c>
      <c r="E5869" s="293">
        <f t="shared" si="40"/>
        <v>9</v>
      </c>
    </row>
    <row r="5870" spans="1:5" s="293" customFormat="1" x14ac:dyDescent="0.3">
      <c r="A5870" s="338" t="s">
        <v>19363</v>
      </c>
      <c r="B5870" s="339" t="s">
        <v>24796</v>
      </c>
      <c r="C5870" s="312"/>
      <c r="D5870" s="340"/>
      <c r="E5870" s="293">
        <f t="shared" si="40"/>
        <v>5</v>
      </c>
    </row>
    <row r="5871" spans="1:5" s="293" customFormat="1" ht="28.8" x14ac:dyDescent="0.3">
      <c r="A5871" s="338" t="s">
        <v>19364</v>
      </c>
      <c r="B5871" s="339" t="s">
        <v>24797</v>
      </c>
      <c r="C5871" s="312" t="s">
        <v>9</v>
      </c>
      <c r="D5871" s="340">
        <v>60.15</v>
      </c>
      <c r="E5871" s="293">
        <f t="shared" si="40"/>
        <v>9</v>
      </c>
    </row>
    <row r="5872" spans="1:5" s="293" customFormat="1" ht="28.8" x14ac:dyDescent="0.3">
      <c r="A5872" s="338" t="s">
        <v>19365</v>
      </c>
      <c r="B5872" s="339" t="s">
        <v>24798</v>
      </c>
      <c r="C5872" s="312" t="s">
        <v>9</v>
      </c>
      <c r="D5872" s="340">
        <v>96.84</v>
      </c>
      <c r="E5872" s="293">
        <f t="shared" si="40"/>
        <v>9</v>
      </c>
    </row>
    <row r="5873" spans="1:5" s="293" customFormat="1" ht="28.8" x14ac:dyDescent="0.3">
      <c r="A5873" s="338" t="s">
        <v>19366</v>
      </c>
      <c r="B5873" s="339" t="s">
        <v>24799</v>
      </c>
      <c r="C5873" s="312" t="s">
        <v>9</v>
      </c>
      <c r="D5873" s="340">
        <v>67.989999999999995</v>
      </c>
      <c r="E5873" s="293">
        <f t="shared" si="40"/>
        <v>9</v>
      </c>
    </row>
    <row r="5874" spans="1:5" s="293" customFormat="1" ht="28.8" x14ac:dyDescent="0.3">
      <c r="A5874" s="338" t="s">
        <v>19367</v>
      </c>
      <c r="B5874" s="339" t="s">
        <v>24800</v>
      </c>
      <c r="C5874" s="312" t="s">
        <v>9</v>
      </c>
      <c r="D5874" s="340">
        <v>104.15</v>
      </c>
      <c r="E5874" s="293">
        <f t="shared" si="40"/>
        <v>9</v>
      </c>
    </row>
    <row r="5875" spans="1:5" s="293" customFormat="1" ht="28.8" x14ac:dyDescent="0.3">
      <c r="A5875" s="338" t="s">
        <v>19368</v>
      </c>
      <c r="B5875" s="339" t="s">
        <v>19369</v>
      </c>
      <c r="C5875" s="312" t="s">
        <v>9</v>
      </c>
      <c r="D5875" s="340">
        <v>49.35</v>
      </c>
      <c r="E5875" s="293">
        <f t="shared" si="40"/>
        <v>9</v>
      </c>
    </row>
    <row r="5876" spans="1:5" s="293" customFormat="1" ht="28.8" x14ac:dyDescent="0.3">
      <c r="A5876" s="338" t="s">
        <v>19370</v>
      </c>
      <c r="B5876" s="339" t="s">
        <v>24801</v>
      </c>
      <c r="C5876" s="312" t="s">
        <v>9</v>
      </c>
      <c r="D5876" s="340">
        <v>70.66</v>
      </c>
      <c r="E5876" s="293">
        <f t="shared" si="40"/>
        <v>9</v>
      </c>
    </row>
    <row r="5877" spans="1:5" s="293" customFormat="1" x14ac:dyDescent="0.3">
      <c r="A5877" s="338" t="s">
        <v>19371</v>
      </c>
      <c r="B5877" s="339" t="s">
        <v>24802</v>
      </c>
      <c r="C5877" s="312"/>
      <c r="D5877" s="340"/>
      <c r="E5877" s="293">
        <f t="shared" si="40"/>
        <v>5</v>
      </c>
    </row>
    <row r="5878" spans="1:5" s="293" customFormat="1" ht="28.8" x14ac:dyDescent="0.3">
      <c r="A5878" s="338" t="s">
        <v>19372</v>
      </c>
      <c r="B5878" s="339" t="s">
        <v>24803</v>
      </c>
      <c r="C5878" s="312" t="s">
        <v>9</v>
      </c>
      <c r="D5878" s="340">
        <v>116.23</v>
      </c>
      <c r="E5878" s="293">
        <f t="shared" si="40"/>
        <v>9</v>
      </c>
    </row>
    <row r="5879" spans="1:5" s="293" customFormat="1" x14ac:dyDescent="0.3">
      <c r="A5879" s="338" t="s">
        <v>19373</v>
      </c>
      <c r="B5879" s="339" t="s">
        <v>19374</v>
      </c>
      <c r="C5879" s="312" t="s">
        <v>9</v>
      </c>
      <c r="D5879" s="340">
        <v>863.02</v>
      </c>
      <c r="E5879" s="293">
        <f t="shared" si="40"/>
        <v>9</v>
      </c>
    </row>
    <row r="5880" spans="1:5" s="293" customFormat="1" x14ac:dyDescent="0.3">
      <c r="A5880" s="338" t="s">
        <v>19375</v>
      </c>
      <c r="B5880" s="339" t="s">
        <v>19376</v>
      </c>
      <c r="C5880" s="312" t="s">
        <v>9</v>
      </c>
      <c r="D5880" s="340">
        <v>598.71</v>
      </c>
      <c r="E5880" s="293">
        <f t="shared" si="40"/>
        <v>9</v>
      </c>
    </row>
    <row r="5881" spans="1:5" s="293" customFormat="1" ht="28.8" x14ac:dyDescent="0.3">
      <c r="A5881" s="338" t="s">
        <v>19377</v>
      </c>
      <c r="B5881" s="339" t="s">
        <v>19378</v>
      </c>
      <c r="C5881" s="312" t="s">
        <v>9</v>
      </c>
      <c r="D5881" s="340">
        <v>2279.14</v>
      </c>
      <c r="E5881" s="293">
        <f t="shared" si="40"/>
        <v>9</v>
      </c>
    </row>
    <row r="5882" spans="1:5" s="293" customFormat="1" ht="28.8" x14ac:dyDescent="0.3">
      <c r="A5882" s="338" t="s">
        <v>19379</v>
      </c>
      <c r="B5882" s="339" t="s">
        <v>19380</v>
      </c>
      <c r="C5882" s="312" t="s">
        <v>9</v>
      </c>
      <c r="D5882" s="340">
        <v>2509.0100000000002</v>
      </c>
      <c r="E5882" s="293">
        <f t="shared" si="40"/>
        <v>9</v>
      </c>
    </row>
    <row r="5883" spans="1:5" s="293" customFormat="1" ht="28.8" x14ac:dyDescent="0.3">
      <c r="A5883" s="338" t="s">
        <v>19381</v>
      </c>
      <c r="B5883" s="339" t="s">
        <v>19382</v>
      </c>
      <c r="C5883" s="312" t="s">
        <v>9</v>
      </c>
      <c r="D5883" s="340">
        <v>2106.37</v>
      </c>
      <c r="E5883" s="293">
        <f t="shared" si="40"/>
        <v>9</v>
      </c>
    </row>
    <row r="5884" spans="1:5" s="293" customFormat="1" ht="28.8" x14ac:dyDescent="0.3">
      <c r="A5884" s="338" t="s">
        <v>19383</v>
      </c>
      <c r="B5884" s="339" t="s">
        <v>19384</v>
      </c>
      <c r="C5884" s="312" t="s">
        <v>9</v>
      </c>
      <c r="D5884" s="340">
        <v>680.44</v>
      </c>
      <c r="E5884" s="293">
        <f t="shared" si="40"/>
        <v>9</v>
      </c>
    </row>
    <row r="5885" spans="1:5" s="293" customFormat="1" ht="28.8" x14ac:dyDescent="0.3">
      <c r="A5885" s="338" t="s">
        <v>19385</v>
      </c>
      <c r="B5885" s="339" t="s">
        <v>12996</v>
      </c>
      <c r="C5885" s="312" t="s">
        <v>9</v>
      </c>
      <c r="D5885" s="340">
        <v>746.81</v>
      </c>
      <c r="E5885" s="293">
        <f t="shared" si="40"/>
        <v>9</v>
      </c>
    </row>
    <row r="5886" spans="1:5" s="293" customFormat="1" ht="28.8" x14ac:dyDescent="0.3">
      <c r="A5886" s="338" t="s">
        <v>19386</v>
      </c>
      <c r="B5886" s="339" t="s">
        <v>19387</v>
      </c>
      <c r="C5886" s="312" t="s">
        <v>9</v>
      </c>
      <c r="D5886" s="340">
        <v>1737.4</v>
      </c>
      <c r="E5886" s="293">
        <f t="shared" si="40"/>
        <v>9</v>
      </c>
    </row>
    <row r="5887" spans="1:5" s="293" customFormat="1" ht="28.8" x14ac:dyDescent="0.3">
      <c r="A5887" s="338" t="s">
        <v>19388</v>
      </c>
      <c r="B5887" s="339" t="s">
        <v>19389</v>
      </c>
      <c r="C5887" s="312" t="s">
        <v>9</v>
      </c>
      <c r="D5887" s="340">
        <v>1950.3</v>
      </c>
      <c r="E5887" s="293">
        <f t="shared" si="40"/>
        <v>9</v>
      </c>
    </row>
    <row r="5888" spans="1:5" s="293" customFormat="1" ht="28.8" x14ac:dyDescent="0.3">
      <c r="A5888" s="338" t="s">
        <v>19390</v>
      </c>
      <c r="B5888" s="339" t="s">
        <v>19391</v>
      </c>
      <c r="C5888" s="312" t="s">
        <v>9</v>
      </c>
      <c r="D5888" s="340">
        <v>1095.95</v>
      </c>
      <c r="E5888" s="293">
        <f t="shared" si="40"/>
        <v>9</v>
      </c>
    </row>
    <row r="5889" spans="1:5" s="293" customFormat="1" x14ac:dyDescent="0.3">
      <c r="A5889" s="338" t="s">
        <v>19392</v>
      </c>
      <c r="B5889" s="339" t="s">
        <v>24804</v>
      </c>
      <c r="C5889" s="312"/>
      <c r="D5889" s="340"/>
      <c r="E5889" s="293">
        <f t="shared" si="40"/>
        <v>5</v>
      </c>
    </row>
    <row r="5890" spans="1:5" s="293" customFormat="1" x14ac:dyDescent="0.3">
      <c r="A5890" s="338" t="s">
        <v>19393</v>
      </c>
      <c r="B5890" s="339" t="s">
        <v>19394</v>
      </c>
      <c r="C5890" s="312" t="s">
        <v>9</v>
      </c>
      <c r="D5890" s="340">
        <v>629.11</v>
      </c>
      <c r="E5890" s="293">
        <f t="shared" si="40"/>
        <v>9</v>
      </c>
    </row>
    <row r="5891" spans="1:5" s="293" customFormat="1" x14ac:dyDescent="0.3">
      <c r="A5891" s="338" t="s">
        <v>19395</v>
      </c>
      <c r="B5891" s="339" t="s">
        <v>19396</v>
      </c>
      <c r="C5891" s="312" t="s">
        <v>9</v>
      </c>
      <c r="D5891" s="340">
        <v>130.33000000000001</v>
      </c>
      <c r="E5891" s="293">
        <f t="shared" si="40"/>
        <v>9</v>
      </c>
    </row>
    <row r="5892" spans="1:5" s="293" customFormat="1" ht="28.8" x14ac:dyDescent="0.3">
      <c r="A5892" s="338" t="s">
        <v>24805</v>
      </c>
      <c r="B5892" s="339" t="s">
        <v>24806</v>
      </c>
      <c r="C5892" s="312" t="s">
        <v>9</v>
      </c>
      <c r="D5892" s="340">
        <v>66.13</v>
      </c>
      <c r="E5892" s="293">
        <f t="shared" si="40"/>
        <v>9</v>
      </c>
    </row>
    <row r="5893" spans="1:5" s="293" customFormat="1" ht="28.8" x14ac:dyDescent="0.3">
      <c r="A5893" s="338" t="s">
        <v>19397</v>
      </c>
      <c r="B5893" s="339" t="s">
        <v>19398</v>
      </c>
      <c r="C5893" s="312" t="s">
        <v>9</v>
      </c>
      <c r="D5893" s="340">
        <v>500.21</v>
      </c>
      <c r="E5893" s="293">
        <f t="shared" si="40"/>
        <v>9</v>
      </c>
    </row>
    <row r="5894" spans="1:5" s="293" customFormat="1" ht="28.8" x14ac:dyDescent="0.3">
      <c r="A5894" s="338" t="s">
        <v>19399</v>
      </c>
      <c r="B5894" s="339" t="s">
        <v>19400</v>
      </c>
      <c r="C5894" s="312" t="s">
        <v>9</v>
      </c>
      <c r="D5894" s="340">
        <v>478.12</v>
      </c>
      <c r="E5894" s="293">
        <f t="shared" si="40"/>
        <v>9</v>
      </c>
    </row>
    <row r="5895" spans="1:5" s="293" customFormat="1" ht="28.8" x14ac:dyDescent="0.3">
      <c r="A5895" s="338" t="s">
        <v>24807</v>
      </c>
      <c r="B5895" s="339" t="s">
        <v>24808</v>
      </c>
      <c r="C5895" s="312" t="s">
        <v>9</v>
      </c>
      <c r="D5895" s="340">
        <v>144.41</v>
      </c>
      <c r="E5895" s="293">
        <f t="shared" si="40"/>
        <v>9</v>
      </c>
    </row>
    <row r="5896" spans="1:5" s="293" customFormat="1" ht="28.8" x14ac:dyDescent="0.3">
      <c r="A5896" s="338" t="s">
        <v>24809</v>
      </c>
      <c r="B5896" s="339" t="s">
        <v>24810</v>
      </c>
      <c r="C5896" s="312" t="s">
        <v>9</v>
      </c>
      <c r="D5896" s="340">
        <v>279.92</v>
      </c>
      <c r="E5896" s="293">
        <f t="shared" si="40"/>
        <v>9</v>
      </c>
    </row>
    <row r="5897" spans="1:5" s="293" customFormat="1" x14ac:dyDescent="0.3">
      <c r="A5897" s="338" t="s">
        <v>24811</v>
      </c>
      <c r="B5897" s="339" t="s">
        <v>24812</v>
      </c>
      <c r="C5897" s="312" t="s">
        <v>9</v>
      </c>
      <c r="D5897" s="340">
        <v>94.99</v>
      </c>
      <c r="E5897" s="293">
        <f t="shared" si="40"/>
        <v>9</v>
      </c>
    </row>
    <row r="5898" spans="1:5" s="293" customFormat="1" x14ac:dyDescent="0.3">
      <c r="A5898" s="338" t="s">
        <v>24813</v>
      </c>
      <c r="B5898" s="339" t="s">
        <v>24814</v>
      </c>
      <c r="C5898" s="312" t="s">
        <v>9</v>
      </c>
      <c r="D5898" s="340">
        <v>128.02000000000001</v>
      </c>
      <c r="E5898" s="293">
        <f t="shared" si="40"/>
        <v>9</v>
      </c>
    </row>
    <row r="5899" spans="1:5" s="293" customFormat="1" ht="28.8" x14ac:dyDescent="0.3">
      <c r="A5899" s="338" t="s">
        <v>24815</v>
      </c>
      <c r="B5899" s="339" t="s">
        <v>24816</v>
      </c>
      <c r="C5899" s="312" t="s">
        <v>9</v>
      </c>
      <c r="D5899" s="340">
        <v>8629.0300000000007</v>
      </c>
      <c r="E5899" s="293">
        <f t="shared" si="40"/>
        <v>9</v>
      </c>
    </row>
    <row r="5900" spans="1:5" s="293" customFormat="1" ht="28.8" x14ac:dyDescent="0.3">
      <c r="A5900" s="338" t="s">
        <v>19401</v>
      </c>
      <c r="B5900" s="339" t="s">
        <v>24817</v>
      </c>
      <c r="C5900" s="312" t="s">
        <v>9</v>
      </c>
      <c r="D5900" s="340">
        <v>1383.82</v>
      </c>
      <c r="E5900" s="293">
        <f t="shared" si="40"/>
        <v>9</v>
      </c>
    </row>
    <row r="5901" spans="1:5" s="293" customFormat="1" ht="28.8" x14ac:dyDescent="0.3">
      <c r="A5901" s="338" t="s">
        <v>24818</v>
      </c>
      <c r="B5901" s="339" t="s">
        <v>24819</v>
      </c>
      <c r="C5901" s="312" t="s">
        <v>9</v>
      </c>
      <c r="D5901" s="340">
        <v>950.46</v>
      </c>
      <c r="E5901" s="293">
        <f t="shared" si="40"/>
        <v>9</v>
      </c>
    </row>
    <row r="5902" spans="1:5" s="293" customFormat="1" ht="28.8" x14ac:dyDescent="0.3">
      <c r="A5902" s="338" t="s">
        <v>24820</v>
      </c>
      <c r="B5902" s="339" t="s">
        <v>24821</v>
      </c>
      <c r="C5902" s="312" t="s">
        <v>9</v>
      </c>
      <c r="D5902" s="340">
        <v>1436.55</v>
      </c>
      <c r="E5902" s="293">
        <f t="shared" si="40"/>
        <v>9</v>
      </c>
    </row>
    <row r="5903" spans="1:5" s="293" customFormat="1" ht="28.8" x14ac:dyDescent="0.3">
      <c r="A5903" s="338" t="s">
        <v>19402</v>
      </c>
      <c r="B5903" s="339" t="s">
        <v>24822</v>
      </c>
      <c r="C5903" s="312" t="s">
        <v>9</v>
      </c>
      <c r="D5903" s="340">
        <v>981.69</v>
      </c>
      <c r="E5903" s="293">
        <f t="shared" si="40"/>
        <v>9</v>
      </c>
    </row>
    <row r="5904" spans="1:5" s="293" customFormat="1" ht="28.8" x14ac:dyDescent="0.3">
      <c r="A5904" s="338" t="s">
        <v>24823</v>
      </c>
      <c r="B5904" s="339" t="s">
        <v>24824</v>
      </c>
      <c r="C5904" s="312" t="s">
        <v>9</v>
      </c>
      <c r="D5904" s="340">
        <v>145.86000000000001</v>
      </c>
      <c r="E5904" s="293">
        <f t="shared" si="40"/>
        <v>9</v>
      </c>
    </row>
    <row r="5905" spans="1:5" s="293" customFormat="1" ht="28.8" x14ac:dyDescent="0.3">
      <c r="A5905" s="338" t="s">
        <v>19403</v>
      </c>
      <c r="B5905" s="339" t="s">
        <v>24825</v>
      </c>
      <c r="C5905" s="312" t="s">
        <v>9</v>
      </c>
      <c r="D5905" s="340">
        <v>1165.8499999999999</v>
      </c>
      <c r="E5905" s="293">
        <f t="shared" si="40"/>
        <v>9</v>
      </c>
    </row>
    <row r="5906" spans="1:5" s="293" customFormat="1" x14ac:dyDescent="0.3">
      <c r="A5906" s="338" t="s">
        <v>19404</v>
      </c>
      <c r="B5906" s="339" t="s">
        <v>24826</v>
      </c>
      <c r="C5906" s="312"/>
      <c r="D5906" s="340"/>
      <c r="E5906" s="293">
        <f t="shared" si="40"/>
        <v>5</v>
      </c>
    </row>
    <row r="5907" spans="1:5" s="293" customFormat="1" ht="28.8" x14ac:dyDescent="0.3">
      <c r="A5907" s="338" t="s">
        <v>19405</v>
      </c>
      <c r="B5907" s="339" t="s">
        <v>19406</v>
      </c>
      <c r="C5907" s="312" t="s">
        <v>9</v>
      </c>
      <c r="D5907" s="340">
        <v>1440.42</v>
      </c>
      <c r="E5907" s="293">
        <f t="shared" si="40"/>
        <v>9</v>
      </c>
    </row>
    <row r="5908" spans="1:5" s="293" customFormat="1" ht="28.8" x14ac:dyDescent="0.3">
      <c r="A5908" s="338" t="s">
        <v>19407</v>
      </c>
      <c r="B5908" s="339" t="s">
        <v>19408</v>
      </c>
      <c r="C5908" s="312" t="s">
        <v>9</v>
      </c>
      <c r="D5908" s="340">
        <v>654.78</v>
      </c>
      <c r="E5908" s="293">
        <f t="shared" ref="E5908:E5971" si="41">LEN(A5908)</f>
        <v>9</v>
      </c>
    </row>
    <row r="5909" spans="1:5" s="293" customFormat="1" ht="28.8" x14ac:dyDescent="0.3">
      <c r="A5909" s="338" t="s">
        <v>19409</v>
      </c>
      <c r="B5909" s="339" t="s">
        <v>19410</v>
      </c>
      <c r="C5909" s="312" t="s">
        <v>9</v>
      </c>
      <c r="D5909" s="340">
        <v>611.14</v>
      </c>
      <c r="E5909" s="293">
        <f t="shared" si="41"/>
        <v>9</v>
      </c>
    </row>
    <row r="5910" spans="1:5" s="293" customFormat="1" ht="28.8" x14ac:dyDescent="0.3">
      <c r="A5910" s="338" t="s">
        <v>19411</v>
      </c>
      <c r="B5910" s="339" t="s">
        <v>19412</v>
      </c>
      <c r="C5910" s="312" t="s">
        <v>9</v>
      </c>
      <c r="D5910" s="340">
        <v>393.95</v>
      </c>
      <c r="E5910" s="293">
        <f t="shared" si="41"/>
        <v>9</v>
      </c>
    </row>
    <row r="5911" spans="1:5" s="293" customFormat="1" ht="28.8" x14ac:dyDescent="0.3">
      <c r="A5911" s="338" t="s">
        <v>24827</v>
      </c>
      <c r="B5911" s="339" t="s">
        <v>24828</v>
      </c>
      <c r="C5911" s="312" t="s">
        <v>9</v>
      </c>
      <c r="D5911" s="340">
        <v>981.24</v>
      </c>
      <c r="E5911" s="293">
        <f t="shared" si="41"/>
        <v>9</v>
      </c>
    </row>
    <row r="5912" spans="1:5" s="293" customFormat="1" x14ac:dyDescent="0.3">
      <c r="A5912" s="338" t="s">
        <v>19413</v>
      </c>
      <c r="B5912" s="339" t="s">
        <v>24829</v>
      </c>
      <c r="C5912" s="312"/>
      <c r="D5912" s="340"/>
      <c r="E5912" s="293">
        <f t="shared" si="41"/>
        <v>5</v>
      </c>
    </row>
    <row r="5913" spans="1:5" s="293" customFormat="1" ht="28.8" x14ac:dyDescent="0.3">
      <c r="A5913" s="338" t="s">
        <v>19414</v>
      </c>
      <c r="B5913" s="339" t="s">
        <v>19415</v>
      </c>
      <c r="C5913" s="312" t="s">
        <v>9</v>
      </c>
      <c r="D5913" s="340">
        <v>289.20999999999998</v>
      </c>
      <c r="E5913" s="293">
        <f t="shared" si="41"/>
        <v>9</v>
      </c>
    </row>
    <row r="5914" spans="1:5" s="293" customFormat="1" ht="28.8" x14ac:dyDescent="0.3">
      <c r="A5914" s="338" t="s">
        <v>19416</v>
      </c>
      <c r="B5914" s="339" t="s">
        <v>19417</v>
      </c>
      <c r="C5914" s="312" t="s">
        <v>9</v>
      </c>
      <c r="D5914" s="340">
        <v>236.56</v>
      </c>
      <c r="E5914" s="293">
        <f t="shared" si="41"/>
        <v>9</v>
      </c>
    </row>
    <row r="5915" spans="1:5" s="293" customFormat="1" x14ac:dyDescent="0.3">
      <c r="A5915" s="338" t="s">
        <v>19418</v>
      </c>
      <c r="B5915" s="339" t="s">
        <v>19419</v>
      </c>
      <c r="C5915" s="312" t="s">
        <v>9</v>
      </c>
      <c r="D5915" s="340">
        <v>254.05</v>
      </c>
      <c r="E5915" s="293">
        <f t="shared" si="41"/>
        <v>9</v>
      </c>
    </row>
    <row r="5916" spans="1:5" s="293" customFormat="1" ht="28.8" x14ac:dyDescent="0.3">
      <c r="A5916" s="338" t="s">
        <v>19420</v>
      </c>
      <c r="B5916" s="339" t="s">
        <v>19421</v>
      </c>
      <c r="C5916" s="312" t="s">
        <v>9</v>
      </c>
      <c r="D5916" s="340">
        <v>132.51</v>
      </c>
      <c r="E5916" s="293">
        <f t="shared" si="41"/>
        <v>9</v>
      </c>
    </row>
    <row r="5917" spans="1:5" s="293" customFormat="1" x14ac:dyDescent="0.3">
      <c r="A5917" s="338" t="s">
        <v>19422</v>
      </c>
      <c r="B5917" s="339" t="s">
        <v>24830</v>
      </c>
      <c r="C5917" s="312"/>
      <c r="D5917" s="340"/>
      <c r="E5917" s="293">
        <f t="shared" si="41"/>
        <v>5</v>
      </c>
    </row>
    <row r="5918" spans="1:5" s="293" customFormat="1" ht="28.8" x14ac:dyDescent="0.3">
      <c r="A5918" s="338" t="s">
        <v>19423</v>
      </c>
      <c r="B5918" s="339" t="s">
        <v>19424</v>
      </c>
      <c r="C5918" s="312" t="s">
        <v>9</v>
      </c>
      <c r="D5918" s="340">
        <v>180.23</v>
      </c>
      <c r="E5918" s="293">
        <f t="shared" si="41"/>
        <v>9</v>
      </c>
    </row>
    <row r="5919" spans="1:5" s="293" customFormat="1" ht="28.8" x14ac:dyDescent="0.3">
      <c r="A5919" s="338" t="s">
        <v>19425</v>
      </c>
      <c r="B5919" s="339" t="s">
        <v>19426</v>
      </c>
      <c r="C5919" s="312" t="s">
        <v>9</v>
      </c>
      <c r="D5919" s="340">
        <v>63.34</v>
      </c>
      <c r="E5919" s="293">
        <f t="shared" si="41"/>
        <v>9</v>
      </c>
    </row>
    <row r="5920" spans="1:5" s="293" customFormat="1" ht="28.8" x14ac:dyDescent="0.3">
      <c r="A5920" s="338" t="s">
        <v>19427</v>
      </c>
      <c r="B5920" s="339" t="s">
        <v>19428</v>
      </c>
      <c r="C5920" s="312" t="s">
        <v>9</v>
      </c>
      <c r="D5920" s="340">
        <v>177.47</v>
      </c>
      <c r="E5920" s="293">
        <f t="shared" si="41"/>
        <v>9</v>
      </c>
    </row>
    <row r="5921" spans="1:5" s="293" customFormat="1" ht="28.8" x14ac:dyDescent="0.3">
      <c r="A5921" s="338" t="s">
        <v>19429</v>
      </c>
      <c r="B5921" s="339" t="s">
        <v>19430</v>
      </c>
      <c r="C5921" s="312" t="s">
        <v>9</v>
      </c>
      <c r="D5921" s="340">
        <v>86.18</v>
      </c>
      <c r="E5921" s="293">
        <f t="shared" si="41"/>
        <v>9</v>
      </c>
    </row>
    <row r="5922" spans="1:5" s="293" customFormat="1" ht="28.8" x14ac:dyDescent="0.3">
      <c r="A5922" s="338" t="s">
        <v>19431</v>
      </c>
      <c r="B5922" s="339" t="s">
        <v>19432</v>
      </c>
      <c r="C5922" s="312" t="s">
        <v>9</v>
      </c>
      <c r="D5922" s="340">
        <v>98.15</v>
      </c>
      <c r="E5922" s="293">
        <f t="shared" si="41"/>
        <v>9</v>
      </c>
    </row>
    <row r="5923" spans="1:5" s="293" customFormat="1" ht="28.8" x14ac:dyDescent="0.3">
      <c r="A5923" s="338" t="s">
        <v>19433</v>
      </c>
      <c r="B5923" s="339" t="s">
        <v>19434</v>
      </c>
      <c r="C5923" s="312" t="s">
        <v>9</v>
      </c>
      <c r="D5923" s="340">
        <v>146.46</v>
      </c>
      <c r="E5923" s="293">
        <f t="shared" si="41"/>
        <v>9</v>
      </c>
    </row>
    <row r="5924" spans="1:5" s="293" customFormat="1" ht="43.2" x14ac:dyDescent="0.3">
      <c r="A5924" s="338" t="s">
        <v>19435</v>
      </c>
      <c r="B5924" s="339" t="s">
        <v>19436</v>
      </c>
      <c r="C5924" s="312" t="s">
        <v>9</v>
      </c>
      <c r="D5924" s="340">
        <v>193.33</v>
      </c>
      <c r="E5924" s="293">
        <f t="shared" si="41"/>
        <v>9</v>
      </c>
    </row>
    <row r="5925" spans="1:5" s="293" customFormat="1" ht="43.2" x14ac:dyDescent="0.3">
      <c r="A5925" s="338" t="s">
        <v>19437</v>
      </c>
      <c r="B5925" s="339" t="s">
        <v>24831</v>
      </c>
      <c r="C5925" s="312" t="s">
        <v>9</v>
      </c>
      <c r="D5925" s="340">
        <v>329.42</v>
      </c>
      <c r="E5925" s="293">
        <f t="shared" si="41"/>
        <v>9</v>
      </c>
    </row>
    <row r="5926" spans="1:5" s="293" customFormat="1" ht="28.8" x14ac:dyDescent="0.3">
      <c r="A5926" s="338" t="s">
        <v>19438</v>
      </c>
      <c r="B5926" s="339" t="s">
        <v>24832</v>
      </c>
      <c r="C5926" s="312" t="s">
        <v>9</v>
      </c>
      <c r="D5926" s="340">
        <v>99.61</v>
      </c>
      <c r="E5926" s="293">
        <f t="shared" si="41"/>
        <v>9</v>
      </c>
    </row>
    <row r="5927" spans="1:5" s="293" customFormat="1" ht="28.8" x14ac:dyDescent="0.3">
      <c r="A5927" s="338" t="s">
        <v>19439</v>
      </c>
      <c r="B5927" s="339" t="s">
        <v>24833</v>
      </c>
      <c r="C5927" s="312" t="s">
        <v>9</v>
      </c>
      <c r="D5927" s="340">
        <v>156.55000000000001</v>
      </c>
      <c r="E5927" s="293">
        <f t="shared" si="41"/>
        <v>9</v>
      </c>
    </row>
    <row r="5928" spans="1:5" s="293" customFormat="1" ht="28.8" x14ac:dyDescent="0.3">
      <c r="A5928" s="338" t="s">
        <v>19440</v>
      </c>
      <c r="B5928" s="339" t="s">
        <v>24834</v>
      </c>
      <c r="C5928" s="312" t="s">
        <v>9</v>
      </c>
      <c r="D5928" s="340">
        <v>96.3</v>
      </c>
      <c r="E5928" s="293">
        <f t="shared" si="41"/>
        <v>9</v>
      </c>
    </row>
    <row r="5929" spans="1:5" s="293" customFormat="1" ht="28.8" x14ac:dyDescent="0.3">
      <c r="A5929" s="338" t="s">
        <v>19441</v>
      </c>
      <c r="B5929" s="339" t="s">
        <v>24835</v>
      </c>
      <c r="C5929" s="312" t="s">
        <v>9</v>
      </c>
      <c r="D5929" s="340">
        <v>147.07</v>
      </c>
      <c r="E5929" s="293">
        <f t="shared" si="41"/>
        <v>9</v>
      </c>
    </row>
    <row r="5930" spans="1:5" s="293" customFormat="1" ht="28.8" x14ac:dyDescent="0.3">
      <c r="A5930" s="338" t="s">
        <v>19442</v>
      </c>
      <c r="B5930" s="339" t="s">
        <v>24836</v>
      </c>
      <c r="C5930" s="312" t="s">
        <v>9</v>
      </c>
      <c r="D5930" s="340">
        <v>211.98</v>
      </c>
      <c r="E5930" s="293">
        <f t="shared" si="41"/>
        <v>9</v>
      </c>
    </row>
    <row r="5931" spans="1:5" s="293" customFormat="1" ht="28.8" x14ac:dyDescent="0.3">
      <c r="A5931" s="338" t="s">
        <v>19443</v>
      </c>
      <c r="B5931" s="339" t="s">
        <v>24837</v>
      </c>
      <c r="C5931" s="312" t="s">
        <v>9</v>
      </c>
      <c r="D5931" s="340">
        <v>162.44</v>
      </c>
      <c r="E5931" s="293">
        <f t="shared" si="41"/>
        <v>9</v>
      </c>
    </row>
    <row r="5932" spans="1:5" s="293" customFormat="1" ht="28.8" x14ac:dyDescent="0.3">
      <c r="A5932" s="338" t="s">
        <v>19444</v>
      </c>
      <c r="B5932" s="339" t="s">
        <v>24838</v>
      </c>
      <c r="C5932" s="312" t="s">
        <v>9</v>
      </c>
      <c r="D5932" s="340">
        <v>95.14</v>
      </c>
      <c r="E5932" s="293">
        <f t="shared" si="41"/>
        <v>9</v>
      </c>
    </row>
    <row r="5933" spans="1:5" s="293" customFormat="1" ht="28.8" x14ac:dyDescent="0.3">
      <c r="A5933" s="338" t="s">
        <v>19445</v>
      </c>
      <c r="B5933" s="339" t="s">
        <v>24839</v>
      </c>
      <c r="C5933" s="312" t="s">
        <v>9</v>
      </c>
      <c r="D5933" s="340">
        <v>71.62</v>
      </c>
      <c r="E5933" s="293">
        <f t="shared" si="41"/>
        <v>9</v>
      </c>
    </row>
    <row r="5934" spans="1:5" s="293" customFormat="1" ht="28.8" x14ac:dyDescent="0.3">
      <c r="A5934" s="338" t="s">
        <v>19446</v>
      </c>
      <c r="B5934" s="339" t="s">
        <v>24840</v>
      </c>
      <c r="C5934" s="312" t="s">
        <v>9</v>
      </c>
      <c r="D5934" s="340">
        <v>127.63</v>
      </c>
      <c r="E5934" s="293">
        <f t="shared" si="41"/>
        <v>9</v>
      </c>
    </row>
    <row r="5935" spans="1:5" s="293" customFormat="1" ht="43.2" x14ac:dyDescent="0.3">
      <c r="A5935" s="338" t="s">
        <v>19447</v>
      </c>
      <c r="B5935" s="339" t="s">
        <v>24841</v>
      </c>
      <c r="C5935" s="312" t="s">
        <v>9</v>
      </c>
      <c r="D5935" s="340">
        <v>385.68</v>
      </c>
      <c r="E5935" s="293">
        <f t="shared" si="41"/>
        <v>9</v>
      </c>
    </row>
    <row r="5936" spans="1:5" s="293" customFormat="1" ht="28.8" x14ac:dyDescent="0.3">
      <c r="A5936" s="338" t="s">
        <v>19448</v>
      </c>
      <c r="B5936" s="339" t="s">
        <v>24842</v>
      </c>
      <c r="C5936" s="312" t="s">
        <v>9</v>
      </c>
      <c r="D5936" s="340">
        <v>312.02999999999997</v>
      </c>
      <c r="E5936" s="293">
        <f t="shared" si="41"/>
        <v>9</v>
      </c>
    </row>
    <row r="5937" spans="1:5" s="293" customFormat="1" ht="43.2" x14ac:dyDescent="0.3">
      <c r="A5937" s="338" t="s">
        <v>19449</v>
      </c>
      <c r="B5937" s="339" t="s">
        <v>24843</v>
      </c>
      <c r="C5937" s="312" t="s">
        <v>9</v>
      </c>
      <c r="D5937" s="340">
        <v>170.13</v>
      </c>
      <c r="E5937" s="293">
        <f t="shared" si="41"/>
        <v>9</v>
      </c>
    </row>
    <row r="5938" spans="1:5" s="293" customFormat="1" ht="28.8" x14ac:dyDescent="0.3">
      <c r="A5938" s="338" t="s">
        <v>24844</v>
      </c>
      <c r="B5938" s="339" t="s">
        <v>24845</v>
      </c>
      <c r="C5938" s="312" t="s">
        <v>9</v>
      </c>
      <c r="D5938" s="340">
        <v>143.99</v>
      </c>
      <c r="E5938" s="293">
        <f t="shared" si="41"/>
        <v>9</v>
      </c>
    </row>
    <row r="5939" spans="1:5" s="293" customFormat="1" x14ac:dyDescent="0.3">
      <c r="A5939" s="338" t="s">
        <v>19450</v>
      </c>
      <c r="B5939" s="339" t="s">
        <v>24846</v>
      </c>
      <c r="C5939" s="312"/>
      <c r="D5939" s="340"/>
      <c r="E5939" s="293">
        <f t="shared" si="41"/>
        <v>5</v>
      </c>
    </row>
    <row r="5940" spans="1:5" s="293" customFormat="1" ht="28.8" x14ac:dyDescent="0.3">
      <c r="A5940" s="338" t="s">
        <v>19451</v>
      </c>
      <c r="B5940" s="339" t="s">
        <v>19452</v>
      </c>
      <c r="C5940" s="312" t="s">
        <v>9</v>
      </c>
      <c r="D5940" s="340">
        <v>48.37</v>
      </c>
      <c r="E5940" s="293">
        <f t="shared" si="41"/>
        <v>9</v>
      </c>
    </row>
    <row r="5941" spans="1:5" s="293" customFormat="1" x14ac:dyDescent="0.3">
      <c r="A5941" s="338" t="s">
        <v>19453</v>
      </c>
      <c r="B5941" s="339" t="s">
        <v>24847</v>
      </c>
      <c r="C5941" s="312"/>
      <c r="D5941" s="340"/>
      <c r="E5941" s="293">
        <f t="shared" si="41"/>
        <v>5</v>
      </c>
    </row>
    <row r="5942" spans="1:5" s="293" customFormat="1" ht="28.8" x14ac:dyDescent="0.3">
      <c r="A5942" s="338" t="s">
        <v>19454</v>
      </c>
      <c r="B5942" s="339" t="s">
        <v>19455</v>
      </c>
      <c r="C5942" s="312" t="s">
        <v>9</v>
      </c>
      <c r="D5942" s="340">
        <v>17.760000000000002</v>
      </c>
      <c r="E5942" s="293">
        <f t="shared" si="41"/>
        <v>9</v>
      </c>
    </row>
    <row r="5943" spans="1:5" s="293" customFormat="1" ht="28.8" x14ac:dyDescent="0.3">
      <c r="A5943" s="338" t="s">
        <v>19456</v>
      </c>
      <c r="B5943" s="339" t="s">
        <v>19457</v>
      </c>
      <c r="C5943" s="312" t="s">
        <v>9</v>
      </c>
      <c r="D5943" s="340">
        <v>9.91</v>
      </c>
      <c r="E5943" s="293">
        <f t="shared" si="41"/>
        <v>9</v>
      </c>
    </row>
    <row r="5944" spans="1:5" s="293" customFormat="1" x14ac:dyDescent="0.3">
      <c r="A5944" s="338" t="s">
        <v>19458</v>
      </c>
      <c r="B5944" s="339" t="s">
        <v>19459</v>
      </c>
      <c r="C5944" s="312" t="s">
        <v>9</v>
      </c>
      <c r="D5944" s="340">
        <v>17.350000000000001</v>
      </c>
      <c r="E5944" s="293">
        <f t="shared" si="41"/>
        <v>9</v>
      </c>
    </row>
    <row r="5945" spans="1:5" s="293" customFormat="1" x14ac:dyDescent="0.3">
      <c r="A5945" s="338" t="s">
        <v>19460</v>
      </c>
      <c r="B5945" s="339" t="s">
        <v>19461</v>
      </c>
      <c r="C5945" s="312" t="s">
        <v>9</v>
      </c>
      <c r="D5945" s="340">
        <v>3.53</v>
      </c>
      <c r="E5945" s="293">
        <f t="shared" si="41"/>
        <v>9</v>
      </c>
    </row>
    <row r="5946" spans="1:5" s="293" customFormat="1" x14ac:dyDescent="0.3">
      <c r="A5946" s="338" t="s">
        <v>19462</v>
      </c>
      <c r="B5946" s="339" t="s">
        <v>24848</v>
      </c>
      <c r="C5946" s="312"/>
      <c r="D5946" s="340"/>
      <c r="E5946" s="293">
        <f t="shared" si="41"/>
        <v>5</v>
      </c>
    </row>
    <row r="5947" spans="1:5" s="293" customFormat="1" ht="28.8" x14ac:dyDescent="0.3">
      <c r="A5947" s="338" t="s">
        <v>19463</v>
      </c>
      <c r="B5947" s="339" t="s">
        <v>24849</v>
      </c>
      <c r="C5947" s="312" t="s">
        <v>9</v>
      </c>
      <c r="D5947" s="340">
        <v>323.81</v>
      </c>
      <c r="E5947" s="293">
        <f t="shared" si="41"/>
        <v>9</v>
      </c>
    </row>
    <row r="5948" spans="1:5" s="293" customFormat="1" ht="28.8" x14ac:dyDescent="0.3">
      <c r="A5948" s="338" t="s">
        <v>19464</v>
      </c>
      <c r="B5948" s="339" t="s">
        <v>24850</v>
      </c>
      <c r="C5948" s="312" t="s">
        <v>9</v>
      </c>
      <c r="D5948" s="340">
        <v>302.8</v>
      </c>
      <c r="E5948" s="293">
        <f t="shared" si="41"/>
        <v>9</v>
      </c>
    </row>
    <row r="5949" spans="1:5" s="293" customFormat="1" ht="28.8" x14ac:dyDescent="0.3">
      <c r="A5949" s="338" t="s">
        <v>19465</v>
      </c>
      <c r="B5949" s="339" t="s">
        <v>24851</v>
      </c>
      <c r="C5949" s="312" t="s">
        <v>9</v>
      </c>
      <c r="D5949" s="340">
        <v>152.82</v>
      </c>
      <c r="E5949" s="293">
        <f t="shared" si="41"/>
        <v>9</v>
      </c>
    </row>
    <row r="5950" spans="1:5" s="293" customFormat="1" ht="28.8" x14ac:dyDescent="0.3">
      <c r="A5950" s="338" t="s">
        <v>19466</v>
      </c>
      <c r="B5950" s="339" t="s">
        <v>24852</v>
      </c>
      <c r="C5950" s="312" t="s">
        <v>9</v>
      </c>
      <c r="D5950" s="340">
        <v>321.57</v>
      </c>
      <c r="E5950" s="293">
        <f t="shared" si="41"/>
        <v>9</v>
      </c>
    </row>
    <row r="5951" spans="1:5" s="293" customFormat="1" ht="28.8" x14ac:dyDescent="0.3">
      <c r="A5951" s="338" t="s">
        <v>24853</v>
      </c>
      <c r="B5951" s="339" t="s">
        <v>24854</v>
      </c>
      <c r="C5951" s="312" t="s">
        <v>9</v>
      </c>
      <c r="D5951" s="340">
        <v>42.09</v>
      </c>
      <c r="E5951" s="293">
        <f t="shared" si="41"/>
        <v>9</v>
      </c>
    </row>
    <row r="5952" spans="1:5" s="293" customFormat="1" ht="28.8" x14ac:dyDescent="0.3">
      <c r="A5952" s="338" t="s">
        <v>24855</v>
      </c>
      <c r="B5952" s="339" t="s">
        <v>24856</v>
      </c>
      <c r="C5952" s="312" t="s">
        <v>9</v>
      </c>
      <c r="D5952" s="340">
        <v>100.22</v>
      </c>
      <c r="E5952" s="293">
        <f t="shared" si="41"/>
        <v>9</v>
      </c>
    </row>
    <row r="5953" spans="1:5" s="293" customFormat="1" x14ac:dyDescent="0.3">
      <c r="A5953" s="338" t="s">
        <v>19467</v>
      </c>
      <c r="B5953" s="339" t="s">
        <v>24857</v>
      </c>
      <c r="C5953" s="312"/>
      <c r="D5953" s="340"/>
      <c r="E5953" s="293">
        <f t="shared" si="41"/>
        <v>2</v>
      </c>
    </row>
    <row r="5954" spans="1:5" s="293" customFormat="1" x14ac:dyDescent="0.3">
      <c r="A5954" s="338" t="s">
        <v>19468</v>
      </c>
      <c r="B5954" s="339" t="s">
        <v>24858</v>
      </c>
      <c r="C5954" s="312"/>
      <c r="D5954" s="340"/>
      <c r="E5954" s="293">
        <f t="shared" si="41"/>
        <v>5</v>
      </c>
    </row>
    <row r="5955" spans="1:5" s="293" customFormat="1" x14ac:dyDescent="0.3">
      <c r="A5955" s="338" t="s">
        <v>19469</v>
      </c>
      <c r="B5955" s="339" t="s">
        <v>19470</v>
      </c>
      <c r="C5955" s="312" t="s">
        <v>9</v>
      </c>
      <c r="D5955" s="340">
        <v>85.39</v>
      </c>
      <c r="E5955" s="293">
        <f t="shared" si="41"/>
        <v>9</v>
      </c>
    </row>
    <row r="5956" spans="1:5" s="293" customFormat="1" x14ac:dyDescent="0.3">
      <c r="A5956" s="338" t="s">
        <v>19471</v>
      </c>
      <c r="B5956" s="339" t="s">
        <v>19472</v>
      </c>
      <c r="C5956" s="312" t="s">
        <v>9</v>
      </c>
      <c r="D5956" s="340">
        <v>139.86000000000001</v>
      </c>
      <c r="E5956" s="293">
        <f t="shared" si="41"/>
        <v>9</v>
      </c>
    </row>
    <row r="5957" spans="1:5" s="293" customFormat="1" x14ac:dyDescent="0.3">
      <c r="A5957" s="338" t="s">
        <v>19473</v>
      </c>
      <c r="B5957" s="339" t="s">
        <v>19474</v>
      </c>
      <c r="C5957" s="312" t="s">
        <v>9</v>
      </c>
      <c r="D5957" s="340">
        <v>75.180000000000007</v>
      </c>
      <c r="E5957" s="293">
        <f t="shared" si="41"/>
        <v>9</v>
      </c>
    </row>
    <row r="5958" spans="1:5" s="293" customFormat="1" x14ac:dyDescent="0.3">
      <c r="A5958" s="338" t="s">
        <v>19475</v>
      </c>
      <c r="B5958" s="339" t="s">
        <v>12839</v>
      </c>
      <c r="C5958" s="312" t="s">
        <v>9</v>
      </c>
      <c r="D5958" s="340">
        <v>58.09</v>
      </c>
      <c r="E5958" s="293">
        <f t="shared" si="41"/>
        <v>9</v>
      </c>
    </row>
    <row r="5959" spans="1:5" s="293" customFormat="1" x14ac:dyDescent="0.3">
      <c r="A5959" s="338" t="s">
        <v>19476</v>
      </c>
      <c r="B5959" s="339" t="s">
        <v>19477</v>
      </c>
      <c r="C5959" s="312" t="s">
        <v>9</v>
      </c>
      <c r="D5959" s="340">
        <v>15.37</v>
      </c>
      <c r="E5959" s="293">
        <f t="shared" si="41"/>
        <v>9</v>
      </c>
    </row>
    <row r="5960" spans="1:5" s="293" customFormat="1" x14ac:dyDescent="0.3">
      <c r="A5960" s="338" t="s">
        <v>19478</v>
      </c>
      <c r="B5960" s="339" t="s">
        <v>19479</v>
      </c>
      <c r="C5960" s="312" t="s">
        <v>9</v>
      </c>
      <c r="D5960" s="340">
        <v>30.41</v>
      </c>
      <c r="E5960" s="293">
        <f t="shared" si="41"/>
        <v>9</v>
      </c>
    </row>
    <row r="5961" spans="1:5" s="293" customFormat="1" x14ac:dyDescent="0.3">
      <c r="A5961" s="338" t="s">
        <v>19480</v>
      </c>
      <c r="B5961" s="339" t="s">
        <v>19481</v>
      </c>
      <c r="C5961" s="312" t="s">
        <v>9</v>
      </c>
      <c r="D5961" s="340">
        <v>22.13</v>
      </c>
      <c r="E5961" s="293">
        <f t="shared" si="41"/>
        <v>9</v>
      </c>
    </row>
    <row r="5962" spans="1:5" s="293" customFormat="1" x14ac:dyDescent="0.3">
      <c r="A5962" s="338" t="s">
        <v>19482</v>
      </c>
      <c r="B5962" s="339" t="s">
        <v>19483</v>
      </c>
      <c r="C5962" s="312" t="s">
        <v>9</v>
      </c>
      <c r="D5962" s="340">
        <v>23.21</v>
      </c>
      <c r="E5962" s="293">
        <f t="shared" si="41"/>
        <v>9</v>
      </c>
    </row>
    <row r="5963" spans="1:5" s="293" customFormat="1" x14ac:dyDescent="0.3">
      <c r="A5963" s="338" t="s">
        <v>19484</v>
      </c>
      <c r="B5963" s="339" t="s">
        <v>24859</v>
      </c>
      <c r="C5963" s="312"/>
      <c r="D5963" s="340"/>
      <c r="E5963" s="293">
        <f t="shared" si="41"/>
        <v>5</v>
      </c>
    </row>
    <row r="5964" spans="1:5" s="293" customFormat="1" x14ac:dyDescent="0.3">
      <c r="A5964" s="338" t="s">
        <v>19485</v>
      </c>
      <c r="B5964" s="339" t="s">
        <v>19486</v>
      </c>
      <c r="C5964" s="312" t="s">
        <v>9</v>
      </c>
      <c r="D5964" s="340">
        <v>16.68</v>
      </c>
      <c r="E5964" s="293">
        <f t="shared" si="41"/>
        <v>9</v>
      </c>
    </row>
    <row r="5965" spans="1:5" s="293" customFormat="1" x14ac:dyDescent="0.3">
      <c r="A5965" s="338" t="s">
        <v>19487</v>
      </c>
      <c r="B5965" s="339" t="s">
        <v>19488</v>
      </c>
      <c r="C5965" s="312" t="s">
        <v>9</v>
      </c>
      <c r="D5965" s="340">
        <v>27.37</v>
      </c>
      <c r="E5965" s="293">
        <f t="shared" si="41"/>
        <v>9</v>
      </c>
    </row>
    <row r="5966" spans="1:5" s="293" customFormat="1" x14ac:dyDescent="0.3">
      <c r="A5966" s="338" t="s">
        <v>19489</v>
      </c>
      <c r="B5966" s="339" t="s">
        <v>19490</v>
      </c>
      <c r="C5966" s="312" t="s">
        <v>9</v>
      </c>
      <c r="D5966" s="340">
        <v>16.43</v>
      </c>
      <c r="E5966" s="293">
        <f t="shared" si="41"/>
        <v>9</v>
      </c>
    </row>
    <row r="5967" spans="1:5" s="293" customFormat="1" x14ac:dyDescent="0.3">
      <c r="A5967" s="338" t="s">
        <v>19491</v>
      </c>
      <c r="B5967" s="339" t="s">
        <v>19492</v>
      </c>
      <c r="C5967" s="312" t="s">
        <v>9</v>
      </c>
      <c r="D5967" s="340">
        <v>18.97</v>
      </c>
      <c r="E5967" s="293">
        <f t="shared" si="41"/>
        <v>9</v>
      </c>
    </row>
    <row r="5968" spans="1:5" s="293" customFormat="1" x14ac:dyDescent="0.3">
      <c r="A5968" s="338" t="s">
        <v>19493</v>
      </c>
      <c r="B5968" s="339" t="s">
        <v>19494</v>
      </c>
      <c r="C5968" s="312" t="s">
        <v>9</v>
      </c>
      <c r="D5968" s="340">
        <v>25.43</v>
      </c>
      <c r="E5968" s="293">
        <f t="shared" si="41"/>
        <v>9</v>
      </c>
    </row>
    <row r="5969" spans="1:5" s="293" customFormat="1" x14ac:dyDescent="0.3">
      <c r="A5969" s="338" t="s">
        <v>19495</v>
      </c>
      <c r="B5969" s="339" t="s">
        <v>19496</v>
      </c>
      <c r="C5969" s="312" t="s">
        <v>9</v>
      </c>
      <c r="D5969" s="340">
        <v>28.41</v>
      </c>
      <c r="E5969" s="293">
        <f t="shared" si="41"/>
        <v>9</v>
      </c>
    </row>
    <row r="5970" spans="1:5" s="293" customFormat="1" x14ac:dyDescent="0.3">
      <c r="A5970" s="338" t="s">
        <v>19497</v>
      </c>
      <c r="B5970" s="339" t="s">
        <v>24860</v>
      </c>
      <c r="C5970" s="312"/>
      <c r="D5970" s="340"/>
      <c r="E5970" s="293">
        <f t="shared" si="41"/>
        <v>5</v>
      </c>
    </row>
    <row r="5971" spans="1:5" s="293" customFormat="1" x14ac:dyDescent="0.3">
      <c r="A5971" s="338" t="s">
        <v>19498</v>
      </c>
      <c r="B5971" s="339" t="s">
        <v>19499</v>
      </c>
      <c r="C5971" s="312" t="s">
        <v>9</v>
      </c>
      <c r="D5971" s="340">
        <v>20.94</v>
      </c>
      <c r="E5971" s="293">
        <f t="shared" si="41"/>
        <v>9</v>
      </c>
    </row>
    <row r="5972" spans="1:5" s="293" customFormat="1" x14ac:dyDescent="0.3">
      <c r="A5972" s="338" t="s">
        <v>19500</v>
      </c>
      <c r="B5972" s="339" t="s">
        <v>19501</v>
      </c>
      <c r="C5972" s="312" t="s">
        <v>9</v>
      </c>
      <c r="D5972" s="340">
        <v>26.19</v>
      </c>
      <c r="E5972" s="293">
        <f t="shared" ref="E5972:E6035" si="42">LEN(A5972)</f>
        <v>9</v>
      </c>
    </row>
    <row r="5973" spans="1:5" s="293" customFormat="1" x14ac:dyDescent="0.3">
      <c r="A5973" s="338" t="s">
        <v>19502</v>
      </c>
      <c r="B5973" s="339" t="s">
        <v>19503</v>
      </c>
      <c r="C5973" s="312" t="s">
        <v>9</v>
      </c>
      <c r="D5973" s="340">
        <v>23.87</v>
      </c>
      <c r="E5973" s="293">
        <f t="shared" si="42"/>
        <v>9</v>
      </c>
    </row>
    <row r="5974" spans="1:5" s="293" customFormat="1" x14ac:dyDescent="0.3">
      <c r="A5974" s="338" t="s">
        <v>19504</v>
      </c>
      <c r="B5974" s="339" t="s">
        <v>19505</v>
      </c>
      <c r="C5974" s="312" t="s">
        <v>9</v>
      </c>
      <c r="D5974" s="340">
        <v>28.29</v>
      </c>
      <c r="E5974" s="293">
        <f t="shared" si="42"/>
        <v>9</v>
      </c>
    </row>
    <row r="5975" spans="1:5" s="293" customFormat="1" x14ac:dyDescent="0.3">
      <c r="A5975" s="338" t="s">
        <v>19506</v>
      </c>
      <c r="B5975" s="339" t="s">
        <v>24861</v>
      </c>
      <c r="C5975" s="312"/>
      <c r="D5975" s="340"/>
      <c r="E5975" s="293">
        <f t="shared" si="42"/>
        <v>5</v>
      </c>
    </row>
    <row r="5976" spans="1:5" s="293" customFormat="1" x14ac:dyDescent="0.3">
      <c r="A5976" s="338" t="s">
        <v>19507</v>
      </c>
      <c r="B5976" s="339" t="s">
        <v>19508</v>
      </c>
      <c r="C5976" s="312" t="s">
        <v>9</v>
      </c>
      <c r="D5976" s="340">
        <v>22.36</v>
      </c>
      <c r="E5976" s="293">
        <f t="shared" si="42"/>
        <v>9</v>
      </c>
    </row>
    <row r="5977" spans="1:5" s="293" customFormat="1" x14ac:dyDescent="0.3">
      <c r="A5977" s="338" t="s">
        <v>19509</v>
      </c>
      <c r="B5977" s="339" t="s">
        <v>19510</v>
      </c>
      <c r="C5977" s="312" t="s">
        <v>9</v>
      </c>
      <c r="D5977" s="340">
        <v>20.07</v>
      </c>
      <c r="E5977" s="293">
        <f t="shared" si="42"/>
        <v>9</v>
      </c>
    </row>
    <row r="5978" spans="1:5" s="293" customFormat="1" x14ac:dyDescent="0.3">
      <c r="A5978" s="338" t="s">
        <v>19511</v>
      </c>
      <c r="B5978" s="339" t="s">
        <v>19512</v>
      </c>
      <c r="C5978" s="312" t="s">
        <v>9</v>
      </c>
      <c r="D5978" s="340">
        <v>81.11</v>
      </c>
      <c r="E5978" s="293">
        <f t="shared" si="42"/>
        <v>9</v>
      </c>
    </row>
    <row r="5979" spans="1:5" s="293" customFormat="1" x14ac:dyDescent="0.3">
      <c r="A5979" s="338" t="s">
        <v>19513</v>
      </c>
      <c r="B5979" s="339" t="s">
        <v>19514</v>
      </c>
      <c r="C5979" s="312" t="s">
        <v>9</v>
      </c>
      <c r="D5979" s="340">
        <v>140.07</v>
      </c>
      <c r="E5979" s="293">
        <f t="shared" si="42"/>
        <v>9</v>
      </c>
    </row>
    <row r="5980" spans="1:5" s="293" customFormat="1" x14ac:dyDescent="0.3">
      <c r="A5980" s="338" t="s">
        <v>19515</v>
      </c>
      <c r="B5980" s="339" t="s">
        <v>19516</v>
      </c>
      <c r="C5980" s="312" t="s">
        <v>16</v>
      </c>
      <c r="D5980" s="340">
        <v>93.45</v>
      </c>
      <c r="E5980" s="293">
        <f t="shared" si="42"/>
        <v>9</v>
      </c>
    </row>
    <row r="5981" spans="1:5" s="293" customFormat="1" x14ac:dyDescent="0.3">
      <c r="A5981" s="338" t="s">
        <v>19517</v>
      </c>
      <c r="B5981" s="339" t="s">
        <v>19518</v>
      </c>
      <c r="C5981" s="312" t="s">
        <v>9</v>
      </c>
      <c r="D5981" s="340">
        <v>21.67</v>
      </c>
      <c r="E5981" s="293">
        <f t="shared" si="42"/>
        <v>9</v>
      </c>
    </row>
    <row r="5982" spans="1:5" s="293" customFormat="1" x14ac:dyDescent="0.3">
      <c r="A5982" s="338" t="s">
        <v>19519</v>
      </c>
      <c r="B5982" s="339" t="s">
        <v>19520</v>
      </c>
      <c r="C5982" s="312" t="s">
        <v>9</v>
      </c>
      <c r="D5982" s="340">
        <v>52.23</v>
      </c>
      <c r="E5982" s="293">
        <f t="shared" si="42"/>
        <v>9</v>
      </c>
    </row>
    <row r="5983" spans="1:5" s="293" customFormat="1" x14ac:dyDescent="0.3">
      <c r="A5983" s="338" t="s">
        <v>19521</v>
      </c>
      <c r="B5983" s="339" t="s">
        <v>24862</v>
      </c>
      <c r="C5983" s="312"/>
      <c r="D5983" s="340"/>
      <c r="E5983" s="293">
        <f t="shared" si="42"/>
        <v>5</v>
      </c>
    </row>
    <row r="5984" spans="1:5" s="293" customFormat="1" x14ac:dyDescent="0.3">
      <c r="A5984" s="338" t="s">
        <v>19522</v>
      </c>
      <c r="B5984" s="339" t="s">
        <v>19523</v>
      </c>
      <c r="C5984" s="312" t="s">
        <v>9</v>
      </c>
      <c r="D5984" s="340">
        <v>42.36</v>
      </c>
      <c r="E5984" s="293">
        <f t="shared" si="42"/>
        <v>9</v>
      </c>
    </row>
    <row r="5985" spans="1:5" s="293" customFormat="1" x14ac:dyDescent="0.3">
      <c r="A5985" s="338" t="s">
        <v>19524</v>
      </c>
      <c r="B5985" s="339" t="s">
        <v>19525</v>
      </c>
      <c r="C5985" s="312" t="s">
        <v>9</v>
      </c>
      <c r="D5985" s="340">
        <v>25.83</v>
      </c>
      <c r="E5985" s="293">
        <f t="shared" si="42"/>
        <v>9</v>
      </c>
    </row>
    <row r="5986" spans="1:5" s="293" customFormat="1" x14ac:dyDescent="0.3">
      <c r="A5986" s="338" t="s">
        <v>19526</v>
      </c>
      <c r="B5986" s="339" t="s">
        <v>19527</v>
      </c>
      <c r="C5986" s="312" t="s">
        <v>9</v>
      </c>
      <c r="D5986" s="340">
        <v>90.17</v>
      </c>
      <c r="E5986" s="293">
        <f t="shared" si="42"/>
        <v>9</v>
      </c>
    </row>
    <row r="5987" spans="1:5" s="293" customFormat="1" x14ac:dyDescent="0.3">
      <c r="A5987" s="338" t="s">
        <v>19528</v>
      </c>
      <c r="B5987" s="339" t="s">
        <v>19529</v>
      </c>
      <c r="C5987" s="312" t="s">
        <v>9</v>
      </c>
      <c r="D5987" s="340">
        <v>54.57</v>
      </c>
      <c r="E5987" s="293">
        <f t="shared" si="42"/>
        <v>9</v>
      </c>
    </row>
    <row r="5988" spans="1:5" s="293" customFormat="1" x14ac:dyDescent="0.3">
      <c r="A5988" s="338" t="s">
        <v>19530</v>
      </c>
      <c r="B5988" s="339" t="s">
        <v>19531</v>
      </c>
      <c r="C5988" s="312" t="s">
        <v>9</v>
      </c>
      <c r="D5988" s="340">
        <v>131.66</v>
      </c>
      <c r="E5988" s="293">
        <f t="shared" si="42"/>
        <v>9</v>
      </c>
    </row>
    <row r="5989" spans="1:5" s="293" customFormat="1" x14ac:dyDescent="0.3">
      <c r="A5989" s="338" t="s">
        <v>19532</v>
      </c>
      <c r="B5989" s="339" t="s">
        <v>13026</v>
      </c>
      <c r="C5989" s="312" t="s">
        <v>9</v>
      </c>
      <c r="D5989" s="340">
        <v>57.75</v>
      </c>
      <c r="E5989" s="293">
        <f t="shared" si="42"/>
        <v>9</v>
      </c>
    </row>
    <row r="5990" spans="1:5" s="293" customFormat="1" x14ac:dyDescent="0.3">
      <c r="A5990" s="338" t="s">
        <v>19533</v>
      </c>
      <c r="B5990" s="339" t="s">
        <v>19534</v>
      </c>
      <c r="C5990" s="312" t="s">
        <v>9</v>
      </c>
      <c r="D5990" s="340">
        <v>22.67</v>
      </c>
      <c r="E5990" s="293">
        <f t="shared" si="42"/>
        <v>9</v>
      </c>
    </row>
    <row r="5991" spans="1:5" s="293" customFormat="1" x14ac:dyDescent="0.3">
      <c r="A5991" s="338" t="s">
        <v>19535</v>
      </c>
      <c r="B5991" s="339" t="s">
        <v>19536</v>
      </c>
      <c r="C5991" s="312" t="s">
        <v>9</v>
      </c>
      <c r="D5991" s="340">
        <v>29.42</v>
      </c>
      <c r="E5991" s="293">
        <f t="shared" si="42"/>
        <v>9</v>
      </c>
    </row>
    <row r="5992" spans="1:5" s="293" customFormat="1" x14ac:dyDescent="0.3">
      <c r="A5992" s="338" t="s">
        <v>19537</v>
      </c>
      <c r="B5992" s="339" t="s">
        <v>19538</v>
      </c>
      <c r="C5992" s="312" t="s">
        <v>9</v>
      </c>
      <c r="D5992" s="340">
        <v>20.92</v>
      </c>
      <c r="E5992" s="293">
        <f t="shared" si="42"/>
        <v>9</v>
      </c>
    </row>
    <row r="5993" spans="1:5" s="293" customFormat="1" x14ac:dyDescent="0.3">
      <c r="A5993" s="338" t="s">
        <v>19539</v>
      </c>
      <c r="B5993" s="339" t="s">
        <v>19540</v>
      </c>
      <c r="C5993" s="312" t="s">
        <v>9</v>
      </c>
      <c r="D5993" s="340">
        <v>8.66</v>
      </c>
      <c r="E5993" s="293">
        <f t="shared" si="42"/>
        <v>9</v>
      </c>
    </row>
    <row r="5994" spans="1:5" s="293" customFormat="1" x14ac:dyDescent="0.3">
      <c r="A5994" s="338" t="s">
        <v>19541</v>
      </c>
      <c r="B5994" s="339" t="s">
        <v>19542</v>
      </c>
      <c r="C5994" s="312" t="s">
        <v>16</v>
      </c>
      <c r="D5994" s="340">
        <v>31.99</v>
      </c>
      <c r="E5994" s="293">
        <f t="shared" si="42"/>
        <v>9</v>
      </c>
    </row>
    <row r="5995" spans="1:5" s="293" customFormat="1" x14ac:dyDescent="0.3">
      <c r="A5995" s="338" t="s">
        <v>19543</v>
      </c>
      <c r="B5995" s="339" t="s">
        <v>19544</v>
      </c>
      <c r="C5995" s="312" t="s">
        <v>9</v>
      </c>
      <c r="D5995" s="340">
        <v>30.53</v>
      </c>
      <c r="E5995" s="293">
        <f t="shared" si="42"/>
        <v>9</v>
      </c>
    </row>
    <row r="5996" spans="1:5" s="293" customFormat="1" x14ac:dyDescent="0.3">
      <c r="A5996" s="338" t="s">
        <v>19545</v>
      </c>
      <c r="B5996" s="339" t="s">
        <v>24863</v>
      </c>
      <c r="C5996" s="312" t="s">
        <v>9</v>
      </c>
      <c r="D5996" s="340">
        <v>289.39</v>
      </c>
      <c r="E5996" s="293">
        <f t="shared" si="42"/>
        <v>9</v>
      </c>
    </row>
    <row r="5997" spans="1:5" s="293" customFormat="1" x14ac:dyDescent="0.3">
      <c r="A5997" s="338" t="s">
        <v>19546</v>
      </c>
      <c r="B5997" s="339" t="s">
        <v>24864</v>
      </c>
      <c r="C5997" s="312" t="s">
        <v>9</v>
      </c>
      <c r="D5997" s="340">
        <v>203.87</v>
      </c>
      <c r="E5997" s="293">
        <f t="shared" si="42"/>
        <v>9</v>
      </c>
    </row>
    <row r="5998" spans="1:5" s="293" customFormat="1" x14ac:dyDescent="0.3">
      <c r="A5998" s="338" t="s">
        <v>19547</v>
      </c>
      <c r="B5998" s="339" t="s">
        <v>24865</v>
      </c>
      <c r="C5998" s="312" t="s">
        <v>9</v>
      </c>
      <c r="D5998" s="340">
        <v>191.83</v>
      </c>
      <c r="E5998" s="293">
        <f t="shared" si="42"/>
        <v>9</v>
      </c>
    </row>
    <row r="5999" spans="1:5" s="293" customFormat="1" x14ac:dyDescent="0.3">
      <c r="A5999" s="338" t="s">
        <v>19548</v>
      </c>
      <c r="B5999" s="339" t="s">
        <v>24866</v>
      </c>
      <c r="C5999" s="312" t="s">
        <v>9</v>
      </c>
      <c r="D5999" s="340">
        <v>56.15</v>
      </c>
      <c r="E5999" s="293">
        <f t="shared" si="42"/>
        <v>9</v>
      </c>
    </row>
    <row r="6000" spans="1:5" s="293" customFormat="1" x14ac:dyDescent="0.3">
      <c r="A6000" s="338" t="s">
        <v>19549</v>
      </c>
      <c r="B6000" s="339" t="s">
        <v>19550</v>
      </c>
      <c r="C6000" s="312" t="s">
        <v>9</v>
      </c>
      <c r="D6000" s="340">
        <v>11.71</v>
      </c>
      <c r="E6000" s="293">
        <f t="shared" si="42"/>
        <v>9</v>
      </c>
    </row>
    <row r="6001" spans="1:5" s="293" customFormat="1" x14ac:dyDescent="0.3">
      <c r="A6001" s="338" t="s">
        <v>19551</v>
      </c>
      <c r="B6001" s="339" t="s">
        <v>19552</v>
      </c>
      <c r="C6001" s="312" t="s">
        <v>9</v>
      </c>
      <c r="D6001" s="340">
        <v>20.96</v>
      </c>
      <c r="E6001" s="293">
        <f t="shared" si="42"/>
        <v>9</v>
      </c>
    </row>
    <row r="6002" spans="1:5" s="293" customFormat="1" ht="28.8" x14ac:dyDescent="0.3">
      <c r="A6002" s="338" t="s">
        <v>19553</v>
      </c>
      <c r="B6002" s="339" t="s">
        <v>19554</v>
      </c>
      <c r="C6002" s="312" t="s">
        <v>16</v>
      </c>
      <c r="D6002" s="340">
        <v>37.82</v>
      </c>
      <c r="E6002" s="293">
        <f t="shared" si="42"/>
        <v>9</v>
      </c>
    </row>
    <row r="6003" spans="1:5" s="293" customFormat="1" x14ac:dyDescent="0.3">
      <c r="A6003" s="338" t="s">
        <v>19555</v>
      </c>
      <c r="B6003" s="339" t="s">
        <v>19556</v>
      </c>
      <c r="C6003" s="312" t="s">
        <v>9</v>
      </c>
      <c r="D6003" s="340">
        <v>20.94</v>
      </c>
      <c r="E6003" s="293">
        <f t="shared" si="42"/>
        <v>9</v>
      </c>
    </row>
    <row r="6004" spans="1:5" s="293" customFormat="1" ht="28.8" x14ac:dyDescent="0.3">
      <c r="A6004" s="338" t="s">
        <v>19557</v>
      </c>
      <c r="B6004" s="339" t="s">
        <v>24867</v>
      </c>
      <c r="C6004" s="312" t="s">
        <v>9</v>
      </c>
      <c r="D6004" s="340">
        <v>54.2</v>
      </c>
      <c r="E6004" s="293">
        <f t="shared" si="42"/>
        <v>9</v>
      </c>
    </row>
    <row r="6005" spans="1:5" s="293" customFormat="1" ht="28.8" x14ac:dyDescent="0.3">
      <c r="A6005" s="338" t="s">
        <v>19558</v>
      </c>
      <c r="B6005" s="339" t="s">
        <v>19559</v>
      </c>
      <c r="C6005" s="312" t="s">
        <v>9</v>
      </c>
      <c r="D6005" s="340">
        <v>15.74</v>
      </c>
      <c r="E6005" s="293">
        <f t="shared" si="42"/>
        <v>9</v>
      </c>
    </row>
    <row r="6006" spans="1:5" s="293" customFormat="1" x14ac:dyDescent="0.3">
      <c r="A6006" s="338" t="s">
        <v>19560</v>
      </c>
      <c r="B6006" s="339" t="s">
        <v>19561</v>
      </c>
      <c r="C6006" s="312" t="s">
        <v>9</v>
      </c>
      <c r="D6006" s="340">
        <v>45.12</v>
      </c>
      <c r="E6006" s="293">
        <f t="shared" si="42"/>
        <v>9</v>
      </c>
    </row>
    <row r="6007" spans="1:5" s="293" customFormat="1" ht="28.8" x14ac:dyDescent="0.3">
      <c r="A6007" s="338" t="s">
        <v>19562</v>
      </c>
      <c r="B6007" s="339" t="s">
        <v>19563</v>
      </c>
      <c r="C6007" s="312" t="s">
        <v>9</v>
      </c>
      <c r="D6007" s="340">
        <v>26.34</v>
      </c>
      <c r="E6007" s="293">
        <f t="shared" si="42"/>
        <v>9</v>
      </c>
    </row>
    <row r="6008" spans="1:5" s="293" customFormat="1" ht="28.8" x14ac:dyDescent="0.3">
      <c r="A6008" s="338" t="s">
        <v>19564</v>
      </c>
      <c r="B6008" s="339" t="s">
        <v>19565</v>
      </c>
      <c r="C6008" s="312" t="s">
        <v>9</v>
      </c>
      <c r="D6008" s="340">
        <v>35.93</v>
      </c>
      <c r="E6008" s="293">
        <f t="shared" si="42"/>
        <v>9</v>
      </c>
    </row>
    <row r="6009" spans="1:5" s="293" customFormat="1" ht="28.8" x14ac:dyDescent="0.3">
      <c r="A6009" s="338" t="s">
        <v>19566</v>
      </c>
      <c r="B6009" s="339" t="s">
        <v>19567</v>
      </c>
      <c r="C6009" s="312" t="s">
        <v>9</v>
      </c>
      <c r="D6009" s="340">
        <v>51.5</v>
      </c>
      <c r="E6009" s="293">
        <f t="shared" si="42"/>
        <v>9</v>
      </c>
    </row>
    <row r="6010" spans="1:5" s="293" customFormat="1" ht="28.8" x14ac:dyDescent="0.3">
      <c r="A6010" s="338" t="s">
        <v>19568</v>
      </c>
      <c r="B6010" s="339" t="s">
        <v>19569</v>
      </c>
      <c r="C6010" s="312" t="s">
        <v>16</v>
      </c>
      <c r="D6010" s="340">
        <v>198.53</v>
      </c>
      <c r="E6010" s="293">
        <f t="shared" si="42"/>
        <v>9</v>
      </c>
    </row>
    <row r="6011" spans="1:5" s="293" customFormat="1" ht="28.8" x14ac:dyDescent="0.3">
      <c r="A6011" s="338" t="s">
        <v>19570</v>
      </c>
      <c r="B6011" s="339" t="s">
        <v>19571</v>
      </c>
      <c r="C6011" s="312" t="s">
        <v>9</v>
      </c>
      <c r="D6011" s="340">
        <v>536.75</v>
      </c>
      <c r="E6011" s="293">
        <f t="shared" si="42"/>
        <v>9</v>
      </c>
    </row>
    <row r="6012" spans="1:5" s="293" customFormat="1" ht="28.8" x14ac:dyDescent="0.3">
      <c r="A6012" s="338" t="s">
        <v>19572</v>
      </c>
      <c r="B6012" s="339" t="s">
        <v>19573</v>
      </c>
      <c r="C6012" s="312" t="s">
        <v>9</v>
      </c>
      <c r="D6012" s="340">
        <v>387.35</v>
      </c>
      <c r="E6012" s="293">
        <f t="shared" si="42"/>
        <v>9</v>
      </c>
    </row>
    <row r="6013" spans="1:5" s="293" customFormat="1" x14ac:dyDescent="0.3">
      <c r="A6013" s="338" t="s">
        <v>19574</v>
      </c>
      <c r="B6013" s="339" t="s">
        <v>19575</v>
      </c>
      <c r="C6013" s="312" t="s">
        <v>9</v>
      </c>
      <c r="D6013" s="340">
        <v>3</v>
      </c>
      <c r="E6013" s="293">
        <f t="shared" si="42"/>
        <v>9</v>
      </c>
    </row>
    <row r="6014" spans="1:5" s="293" customFormat="1" ht="28.8" x14ac:dyDescent="0.3">
      <c r="A6014" s="338" t="s">
        <v>19576</v>
      </c>
      <c r="B6014" s="339" t="s">
        <v>19577</v>
      </c>
      <c r="C6014" s="312" t="s">
        <v>9</v>
      </c>
      <c r="D6014" s="340">
        <v>16.95</v>
      </c>
      <c r="E6014" s="293">
        <f t="shared" si="42"/>
        <v>9</v>
      </c>
    </row>
    <row r="6015" spans="1:5" s="293" customFormat="1" ht="28.8" x14ac:dyDescent="0.3">
      <c r="A6015" s="338" t="s">
        <v>19578</v>
      </c>
      <c r="B6015" s="339" t="s">
        <v>19579</v>
      </c>
      <c r="C6015" s="312" t="s">
        <v>16</v>
      </c>
      <c r="D6015" s="340">
        <v>30.02</v>
      </c>
      <c r="E6015" s="293">
        <f t="shared" si="42"/>
        <v>9</v>
      </c>
    </row>
    <row r="6016" spans="1:5" s="293" customFormat="1" x14ac:dyDescent="0.3">
      <c r="A6016" s="338" t="s">
        <v>19580</v>
      </c>
      <c r="B6016" s="339" t="s">
        <v>19581</v>
      </c>
      <c r="C6016" s="312" t="s">
        <v>9</v>
      </c>
      <c r="D6016" s="340">
        <v>22.05</v>
      </c>
      <c r="E6016" s="293">
        <f t="shared" si="42"/>
        <v>9</v>
      </c>
    </row>
    <row r="6017" spans="1:5" s="293" customFormat="1" ht="28.8" x14ac:dyDescent="0.3">
      <c r="A6017" s="338" t="s">
        <v>19582</v>
      </c>
      <c r="B6017" s="339" t="s">
        <v>24868</v>
      </c>
      <c r="C6017" s="312" t="s">
        <v>9</v>
      </c>
      <c r="D6017" s="340">
        <v>17.07</v>
      </c>
      <c r="E6017" s="293">
        <f t="shared" si="42"/>
        <v>9</v>
      </c>
    </row>
    <row r="6018" spans="1:5" s="293" customFormat="1" x14ac:dyDescent="0.3">
      <c r="A6018" s="338" t="s">
        <v>19583</v>
      </c>
      <c r="B6018" s="339" t="s">
        <v>24869</v>
      </c>
      <c r="C6018" s="312" t="s">
        <v>9</v>
      </c>
      <c r="D6018" s="340">
        <v>16.54</v>
      </c>
      <c r="E6018" s="293">
        <f t="shared" si="42"/>
        <v>9</v>
      </c>
    </row>
    <row r="6019" spans="1:5" s="293" customFormat="1" ht="28.8" x14ac:dyDescent="0.3">
      <c r="A6019" s="338" t="s">
        <v>19584</v>
      </c>
      <c r="B6019" s="339" t="s">
        <v>19585</v>
      </c>
      <c r="C6019" s="312" t="s">
        <v>16</v>
      </c>
      <c r="D6019" s="340">
        <v>72.8</v>
      </c>
      <c r="E6019" s="293">
        <f t="shared" si="42"/>
        <v>9</v>
      </c>
    </row>
    <row r="6020" spans="1:5" s="293" customFormat="1" x14ac:dyDescent="0.3">
      <c r="A6020" s="338" t="s">
        <v>19586</v>
      </c>
      <c r="B6020" s="339" t="s">
        <v>19587</v>
      </c>
      <c r="C6020" s="312" t="s">
        <v>9</v>
      </c>
      <c r="D6020" s="340">
        <v>54.34</v>
      </c>
      <c r="E6020" s="293">
        <f t="shared" si="42"/>
        <v>9</v>
      </c>
    </row>
    <row r="6021" spans="1:5" s="293" customFormat="1" x14ac:dyDescent="0.3">
      <c r="A6021" s="338" t="s">
        <v>19588</v>
      </c>
      <c r="B6021" s="339" t="s">
        <v>19589</v>
      </c>
      <c r="C6021" s="312" t="s">
        <v>9</v>
      </c>
      <c r="D6021" s="340">
        <v>59.13</v>
      </c>
      <c r="E6021" s="293">
        <f t="shared" si="42"/>
        <v>9</v>
      </c>
    </row>
    <row r="6022" spans="1:5" s="293" customFormat="1" x14ac:dyDescent="0.3">
      <c r="A6022" s="338" t="s">
        <v>19590</v>
      </c>
      <c r="B6022" s="339" t="s">
        <v>19591</v>
      </c>
      <c r="C6022" s="312" t="s">
        <v>9</v>
      </c>
      <c r="D6022" s="340">
        <v>16.489999999999998</v>
      </c>
      <c r="E6022" s="293">
        <f t="shared" si="42"/>
        <v>9</v>
      </c>
    </row>
    <row r="6023" spans="1:5" s="293" customFormat="1" x14ac:dyDescent="0.3">
      <c r="A6023" s="338" t="s">
        <v>19592</v>
      </c>
      <c r="B6023" s="339" t="s">
        <v>19593</v>
      </c>
      <c r="C6023" s="312" t="s">
        <v>9</v>
      </c>
      <c r="D6023" s="340">
        <v>18.89</v>
      </c>
      <c r="E6023" s="293">
        <f t="shared" si="42"/>
        <v>9</v>
      </c>
    </row>
    <row r="6024" spans="1:5" s="293" customFormat="1" x14ac:dyDescent="0.3">
      <c r="A6024" s="338" t="s">
        <v>19594</v>
      </c>
      <c r="B6024" s="339" t="s">
        <v>19595</v>
      </c>
      <c r="C6024" s="312" t="s">
        <v>9</v>
      </c>
      <c r="D6024" s="340">
        <v>22.65</v>
      </c>
      <c r="E6024" s="293">
        <f t="shared" si="42"/>
        <v>9</v>
      </c>
    </row>
    <row r="6025" spans="1:5" s="293" customFormat="1" x14ac:dyDescent="0.3">
      <c r="A6025" s="338" t="s">
        <v>19596</v>
      </c>
      <c r="B6025" s="339" t="s">
        <v>19597</v>
      </c>
      <c r="C6025" s="312" t="s">
        <v>9</v>
      </c>
      <c r="D6025" s="340">
        <v>29.56</v>
      </c>
      <c r="E6025" s="293">
        <f t="shared" si="42"/>
        <v>9</v>
      </c>
    </row>
    <row r="6026" spans="1:5" s="293" customFormat="1" ht="28.8" x14ac:dyDescent="0.3">
      <c r="A6026" s="338" t="s">
        <v>19598</v>
      </c>
      <c r="B6026" s="339" t="s">
        <v>19599</v>
      </c>
      <c r="C6026" s="312" t="s">
        <v>9</v>
      </c>
      <c r="D6026" s="340">
        <v>125.08</v>
      </c>
      <c r="E6026" s="293">
        <f t="shared" si="42"/>
        <v>9</v>
      </c>
    </row>
    <row r="6027" spans="1:5" s="293" customFormat="1" ht="28.8" x14ac:dyDescent="0.3">
      <c r="A6027" s="338" t="s">
        <v>19600</v>
      </c>
      <c r="B6027" s="339" t="s">
        <v>19601</v>
      </c>
      <c r="C6027" s="312" t="s">
        <v>8</v>
      </c>
      <c r="D6027" s="340">
        <v>236.27</v>
      </c>
      <c r="E6027" s="293">
        <f t="shared" si="42"/>
        <v>9</v>
      </c>
    </row>
    <row r="6028" spans="1:5" s="293" customFormat="1" x14ac:dyDescent="0.3">
      <c r="A6028" s="338" t="s">
        <v>19602</v>
      </c>
      <c r="B6028" s="339" t="s">
        <v>24870</v>
      </c>
      <c r="C6028" s="312"/>
      <c r="D6028" s="340"/>
      <c r="E6028" s="293">
        <f t="shared" si="42"/>
        <v>5</v>
      </c>
    </row>
    <row r="6029" spans="1:5" s="293" customFormat="1" ht="28.8" x14ac:dyDescent="0.3">
      <c r="A6029" s="338" t="s">
        <v>19603</v>
      </c>
      <c r="B6029" s="339" t="s">
        <v>19604</v>
      </c>
      <c r="C6029" s="312" t="s">
        <v>9</v>
      </c>
      <c r="D6029" s="340">
        <v>31.53</v>
      </c>
      <c r="E6029" s="293">
        <f t="shared" si="42"/>
        <v>9</v>
      </c>
    </row>
    <row r="6030" spans="1:5" s="293" customFormat="1" ht="28.8" x14ac:dyDescent="0.3">
      <c r="A6030" s="338" t="s">
        <v>19605</v>
      </c>
      <c r="B6030" s="339" t="s">
        <v>19606</v>
      </c>
      <c r="C6030" s="312" t="s">
        <v>9</v>
      </c>
      <c r="D6030" s="340">
        <v>41.06</v>
      </c>
      <c r="E6030" s="293">
        <f t="shared" si="42"/>
        <v>9</v>
      </c>
    </row>
    <row r="6031" spans="1:5" s="293" customFormat="1" ht="28.8" x14ac:dyDescent="0.3">
      <c r="A6031" s="338" t="s">
        <v>19607</v>
      </c>
      <c r="B6031" s="339" t="s">
        <v>19608</v>
      </c>
      <c r="C6031" s="312" t="s">
        <v>9</v>
      </c>
      <c r="D6031" s="340">
        <v>41.14</v>
      </c>
      <c r="E6031" s="293">
        <f t="shared" si="42"/>
        <v>9</v>
      </c>
    </row>
    <row r="6032" spans="1:5" s="293" customFormat="1" ht="28.8" x14ac:dyDescent="0.3">
      <c r="A6032" s="338" t="s">
        <v>19609</v>
      </c>
      <c r="B6032" s="339" t="s">
        <v>19610</v>
      </c>
      <c r="C6032" s="312" t="s">
        <v>9</v>
      </c>
      <c r="D6032" s="340">
        <v>58.15</v>
      </c>
      <c r="E6032" s="293">
        <f t="shared" si="42"/>
        <v>9</v>
      </c>
    </row>
    <row r="6033" spans="1:5" s="293" customFormat="1" ht="28.8" x14ac:dyDescent="0.3">
      <c r="A6033" s="338" t="s">
        <v>19611</v>
      </c>
      <c r="B6033" s="339" t="s">
        <v>19612</v>
      </c>
      <c r="C6033" s="312" t="s">
        <v>9</v>
      </c>
      <c r="D6033" s="340">
        <v>31.7</v>
      </c>
      <c r="E6033" s="293">
        <f t="shared" si="42"/>
        <v>9</v>
      </c>
    </row>
    <row r="6034" spans="1:5" s="293" customFormat="1" ht="28.8" x14ac:dyDescent="0.3">
      <c r="A6034" s="338" t="s">
        <v>19613</v>
      </c>
      <c r="B6034" s="339" t="s">
        <v>19614</v>
      </c>
      <c r="C6034" s="312" t="s">
        <v>9</v>
      </c>
      <c r="D6034" s="340">
        <v>40.840000000000003</v>
      </c>
      <c r="E6034" s="293">
        <f t="shared" si="42"/>
        <v>9</v>
      </c>
    </row>
    <row r="6035" spans="1:5" s="293" customFormat="1" ht="28.8" x14ac:dyDescent="0.3">
      <c r="A6035" s="338" t="s">
        <v>19615</v>
      </c>
      <c r="B6035" s="339" t="s">
        <v>19616</v>
      </c>
      <c r="C6035" s="312" t="s">
        <v>9</v>
      </c>
      <c r="D6035" s="340">
        <v>31.55</v>
      </c>
      <c r="E6035" s="293">
        <f t="shared" si="42"/>
        <v>9</v>
      </c>
    </row>
    <row r="6036" spans="1:5" s="293" customFormat="1" ht="28.8" x14ac:dyDescent="0.3">
      <c r="A6036" s="338" t="s">
        <v>19617</v>
      </c>
      <c r="B6036" s="339" t="s">
        <v>19618</v>
      </c>
      <c r="C6036" s="312" t="s">
        <v>9</v>
      </c>
      <c r="D6036" s="340">
        <v>58.36</v>
      </c>
      <c r="E6036" s="293">
        <f t="shared" ref="E6036:E6099" si="43">LEN(A6036)</f>
        <v>9</v>
      </c>
    </row>
    <row r="6037" spans="1:5" s="293" customFormat="1" ht="28.8" x14ac:dyDescent="0.3">
      <c r="A6037" s="338" t="s">
        <v>19619</v>
      </c>
      <c r="B6037" s="339" t="s">
        <v>19620</v>
      </c>
      <c r="C6037" s="312" t="s">
        <v>9</v>
      </c>
      <c r="D6037" s="340">
        <v>41.36</v>
      </c>
      <c r="E6037" s="293">
        <f t="shared" si="43"/>
        <v>9</v>
      </c>
    </row>
    <row r="6038" spans="1:5" s="293" customFormat="1" ht="28.8" x14ac:dyDescent="0.3">
      <c r="A6038" s="338" t="s">
        <v>19621</v>
      </c>
      <c r="B6038" s="339" t="s">
        <v>19622</v>
      </c>
      <c r="C6038" s="312" t="s">
        <v>9</v>
      </c>
      <c r="D6038" s="340">
        <v>58.38</v>
      </c>
      <c r="E6038" s="293">
        <f t="shared" si="43"/>
        <v>9</v>
      </c>
    </row>
    <row r="6039" spans="1:5" s="293" customFormat="1" ht="28.8" x14ac:dyDescent="0.3">
      <c r="A6039" s="338" t="s">
        <v>19623</v>
      </c>
      <c r="B6039" s="339" t="s">
        <v>19624</v>
      </c>
      <c r="C6039" s="312" t="s">
        <v>9</v>
      </c>
      <c r="D6039" s="340">
        <v>41.58</v>
      </c>
      <c r="E6039" s="293">
        <f t="shared" si="43"/>
        <v>9</v>
      </c>
    </row>
    <row r="6040" spans="1:5" s="293" customFormat="1" ht="28.8" x14ac:dyDescent="0.3">
      <c r="A6040" s="338" t="s">
        <v>19625</v>
      </c>
      <c r="B6040" s="339" t="s">
        <v>19626</v>
      </c>
      <c r="C6040" s="312" t="s">
        <v>9</v>
      </c>
      <c r="D6040" s="340">
        <v>40.770000000000003</v>
      </c>
      <c r="E6040" s="293">
        <f t="shared" si="43"/>
        <v>9</v>
      </c>
    </row>
    <row r="6041" spans="1:5" s="293" customFormat="1" ht="28.8" x14ac:dyDescent="0.3">
      <c r="A6041" s="338" t="s">
        <v>19627</v>
      </c>
      <c r="B6041" s="339" t="s">
        <v>19628</v>
      </c>
      <c r="C6041" s="312" t="s">
        <v>9</v>
      </c>
      <c r="D6041" s="340">
        <v>40.9</v>
      </c>
      <c r="E6041" s="293">
        <f t="shared" si="43"/>
        <v>9</v>
      </c>
    </row>
    <row r="6042" spans="1:5" s="293" customFormat="1" ht="28.8" x14ac:dyDescent="0.3">
      <c r="A6042" s="338" t="s">
        <v>19629</v>
      </c>
      <c r="B6042" s="339" t="s">
        <v>19630</v>
      </c>
      <c r="C6042" s="312" t="s">
        <v>9</v>
      </c>
      <c r="D6042" s="340">
        <v>31.3</v>
      </c>
      <c r="E6042" s="293">
        <f t="shared" si="43"/>
        <v>9</v>
      </c>
    </row>
    <row r="6043" spans="1:5" s="293" customFormat="1" ht="28.8" x14ac:dyDescent="0.3">
      <c r="A6043" s="338" t="s">
        <v>19631</v>
      </c>
      <c r="B6043" s="339" t="s">
        <v>19632</v>
      </c>
      <c r="C6043" s="312" t="s">
        <v>9</v>
      </c>
      <c r="D6043" s="340">
        <v>42.75</v>
      </c>
      <c r="E6043" s="293">
        <f t="shared" si="43"/>
        <v>9</v>
      </c>
    </row>
    <row r="6044" spans="1:5" s="293" customFormat="1" ht="28.8" x14ac:dyDescent="0.3">
      <c r="A6044" s="338" t="s">
        <v>19633</v>
      </c>
      <c r="B6044" s="339" t="s">
        <v>19634</v>
      </c>
      <c r="C6044" s="312" t="s">
        <v>9</v>
      </c>
      <c r="D6044" s="340">
        <v>40.99</v>
      </c>
      <c r="E6044" s="293">
        <f t="shared" si="43"/>
        <v>9</v>
      </c>
    </row>
    <row r="6045" spans="1:5" s="293" customFormat="1" ht="28.8" x14ac:dyDescent="0.3">
      <c r="A6045" s="338" t="s">
        <v>19635</v>
      </c>
      <c r="B6045" s="339" t="s">
        <v>19636</v>
      </c>
      <c r="C6045" s="312" t="s">
        <v>9</v>
      </c>
      <c r="D6045" s="340">
        <v>41.01</v>
      </c>
      <c r="E6045" s="293">
        <f t="shared" si="43"/>
        <v>9</v>
      </c>
    </row>
    <row r="6046" spans="1:5" s="293" customFormat="1" ht="28.8" x14ac:dyDescent="0.3">
      <c r="A6046" s="338" t="s">
        <v>19637</v>
      </c>
      <c r="B6046" s="339" t="s">
        <v>19638</v>
      </c>
      <c r="C6046" s="312" t="s">
        <v>9</v>
      </c>
      <c r="D6046" s="340">
        <v>31.52</v>
      </c>
      <c r="E6046" s="293">
        <f t="shared" si="43"/>
        <v>9</v>
      </c>
    </row>
    <row r="6047" spans="1:5" s="293" customFormat="1" ht="28.8" x14ac:dyDescent="0.3">
      <c r="A6047" s="338" t="s">
        <v>19639</v>
      </c>
      <c r="B6047" s="339" t="s">
        <v>19640</v>
      </c>
      <c r="C6047" s="312" t="s">
        <v>9</v>
      </c>
      <c r="D6047" s="340">
        <v>31.37</v>
      </c>
      <c r="E6047" s="293">
        <f t="shared" si="43"/>
        <v>9</v>
      </c>
    </row>
    <row r="6048" spans="1:5" s="293" customFormat="1" ht="28.8" x14ac:dyDescent="0.3">
      <c r="A6048" s="338" t="s">
        <v>19641</v>
      </c>
      <c r="B6048" s="339" t="s">
        <v>19642</v>
      </c>
      <c r="C6048" s="312" t="s">
        <v>9</v>
      </c>
      <c r="D6048" s="340">
        <v>40.909999999999997</v>
      </c>
      <c r="E6048" s="293">
        <f t="shared" si="43"/>
        <v>9</v>
      </c>
    </row>
    <row r="6049" spans="1:5" s="293" customFormat="1" x14ac:dyDescent="0.3">
      <c r="A6049" s="338" t="s">
        <v>19643</v>
      </c>
      <c r="B6049" s="339" t="s">
        <v>24871</v>
      </c>
      <c r="C6049" s="312"/>
      <c r="D6049" s="340"/>
      <c r="E6049" s="293">
        <f t="shared" si="43"/>
        <v>2</v>
      </c>
    </row>
    <row r="6050" spans="1:5" s="293" customFormat="1" x14ac:dyDescent="0.3">
      <c r="A6050" s="338" t="s">
        <v>19644</v>
      </c>
      <c r="B6050" s="339" t="s">
        <v>24872</v>
      </c>
      <c r="C6050" s="312"/>
      <c r="D6050" s="340"/>
      <c r="E6050" s="293">
        <f t="shared" si="43"/>
        <v>5</v>
      </c>
    </row>
    <row r="6051" spans="1:5" s="293" customFormat="1" ht="28.8" x14ac:dyDescent="0.3">
      <c r="A6051" s="338" t="s">
        <v>24873</v>
      </c>
      <c r="B6051" s="339" t="s">
        <v>24874</v>
      </c>
      <c r="C6051" s="312" t="s">
        <v>9</v>
      </c>
      <c r="D6051" s="340">
        <v>1298.97</v>
      </c>
      <c r="E6051" s="293">
        <f t="shared" si="43"/>
        <v>9</v>
      </c>
    </row>
    <row r="6052" spans="1:5" s="293" customFormat="1" ht="43.2" x14ac:dyDescent="0.3">
      <c r="A6052" s="338" t="s">
        <v>24875</v>
      </c>
      <c r="B6052" s="339" t="s">
        <v>24876</v>
      </c>
      <c r="C6052" s="312" t="s">
        <v>9</v>
      </c>
      <c r="D6052" s="340">
        <v>1842.77</v>
      </c>
      <c r="E6052" s="293">
        <f t="shared" si="43"/>
        <v>9</v>
      </c>
    </row>
    <row r="6053" spans="1:5" s="293" customFormat="1" x14ac:dyDescent="0.3">
      <c r="A6053" s="338" t="s">
        <v>19645</v>
      </c>
      <c r="B6053" s="339" t="s">
        <v>24877</v>
      </c>
      <c r="C6053" s="312"/>
      <c r="D6053" s="340"/>
      <c r="E6053" s="293">
        <f t="shared" si="43"/>
        <v>5</v>
      </c>
    </row>
    <row r="6054" spans="1:5" s="293" customFormat="1" x14ac:dyDescent="0.3">
      <c r="A6054" s="338" t="s">
        <v>19646</v>
      </c>
      <c r="B6054" s="339" t="s">
        <v>19647</v>
      </c>
      <c r="C6054" s="312" t="s">
        <v>9</v>
      </c>
      <c r="D6054" s="340">
        <v>41.64</v>
      </c>
      <c r="E6054" s="293">
        <f t="shared" si="43"/>
        <v>9</v>
      </c>
    </row>
    <row r="6055" spans="1:5" s="293" customFormat="1" x14ac:dyDescent="0.3">
      <c r="A6055" s="338" t="s">
        <v>19648</v>
      </c>
      <c r="B6055" s="339" t="s">
        <v>19649</v>
      </c>
      <c r="C6055" s="312" t="s">
        <v>9</v>
      </c>
      <c r="D6055" s="340">
        <v>1077.5899999999999</v>
      </c>
      <c r="E6055" s="293">
        <f t="shared" si="43"/>
        <v>9</v>
      </c>
    </row>
    <row r="6056" spans="1:5" s="293" customFormat="1" x14ac:dyDescent="0.3">
      <c r="A6056" s="338" t="s">
        <v>19650</v>
      </c>
      <c r="B6056" s="339" t="s">
        <v>19651</v>
      </c>
      <c r="C6056" s="312" t="s">
        <v>9</v>
      </c>
      <c r="D6056" s="340">
        <v>444.78</v>
      </c>
      <c r="E6056" s="293">
        <f t="shared" si="43"/>
        <v>9</v>
      </c>
    </row>
    <row r="6057" spans="1:5" s="293" customFormat="1" x14ac:dyDescent="0.3">
      <c r="A6057" s="338" t="s">
        <v>19652</v>
      </c>
      <c r="B6057" s="339" t="s">
        <v>19653</v>
      </c>
      <c r="C6057" s="312" t="s">
        <v>9</v>
      </c>
      <c r="D6057" s="340">
        <v>198.85</v>
      </c>
      <c r="E6057" s="293">
        <f t="shared" si="43"/>
        <v>9</v>
      </c>
    </row>
    <row r="6058" spans="1:5" s="293" customFormat="1" x14ac:dyDescent="0.3">
      <c r="A6058" s="338" t="s">
        <v>24878</v>
      </c>
      <c r="B6058" s="339" t="s">
        <v>24879</v>
      </c>
      <c r="C6058" s="312" t="s">
        <v>9</v>
      </c>
      <c r="D6058" s="340">
        <v>40.119999999999997</v>
      </c>
      <c r="E6058" s="293">
        <f t="shared" si="43"/>
        <v>9</v>
      </c>
    </row>
    <row r="6059" spans="1:5" s="293" customFormat="1" x14ac:dyDescent="0.3">
      <c r="A6059" s="338" t="s">
        <v>19654</v>
      </c>
      <c r="B6059" s="339" t="s">
        <v>19655</v>
      </c>
      <c r="C6059" s="312" t="s">
        <v>9</v>
      </c>
      <c r="D6059" s="340">
        <v>115.05</v>
      </c>
      <c r="E6059" s="293">
        <f t="shared" si="43"/>
        <v>9</v>
      </c>
    </row>
    <row r="6060" spans="1:5" s="293" customFormat="1" ht="28.8" x14ac:dyDescent="0.3">
      <c r="A6060" s="338" t="s">
        <v>19656</v>
      </c>
      <c r="B6060" s="339" t="s">
        <v>19657</v>
      </c>
      <c r="C6060" s="312" t="s">
        <v>9</v>
      </c>
      <c r="D6060" s="340">
        <v>2033.63</v>
      </c>
      <c r="E6060" s="293">
        <f t="shared" si="43"/>
        <v>9</v>
      </c>
    </row>
    <row r="6061" spans="1:5" s="293" customFormat="1" x14ac:dyDescent="0.3">
      <c r="A6061" s="338" t="s">
        <v>19658</v>
      </c>
      <c r="B6061" s="339" t="s">
        <v>19659</v>
      </c>
      <c r="C6061" s="312" t="s">
        <v>9</v>
      </c>
      <c r="D6061" s="340">
        <v>498.34</v>
      </c>
      <c r="E6061" s="293">
        <f t="shared" si="43"/>
        <v>9</v>
      </c>
    </row>
    <row r="6062" spans="1:5" s="293" customFormat="1" x14ac:dyDescent="0.3">
      <c r="A6062" s="338" t="s">
        <v>19660</v>
      </c>
      <c r="B6062" s="339" t="s">
        <v>19661</v>
      </c>
      <c r="C6062" s="312" t="s">
        <v>9</v>
      </c>
      <c r="D6062" s="340">
        <v>177.21</v>
      </c>
      <c r="E6062" s="293">
        <f t="shared" si="43"/>
        <v>9</v>
      </c>
    </row>
    <row r="6063" spans="1:5" s="293" customFormat="1" x14ac:dyDescent="0.3">
      <c r="A6063" s="338" t="s">
        <v>19662</v>
      </c>
      <c r="B6063" s="339" t="s">
        <v>24880</v>
      </c>
      <c r="C6063" s="312"/>
      <c r="D6063" s="340"/>
      <c r="E6063" s="293">
        <f t="shared" si="43"/>
        <v>5</v>
      </c>
    </row>
    <row r="6064" spans="1:5" s="293" customFormat="1" x14ac:dyDescent="0.3">
      <c r="A6064" s="338" t="s">
        <v>19663</v>
      </c>
      <c r="B6064" s="339" t="s">
        <v>19664</v>
      </c>
      <c r="C6064" s="312" t="s">
        <v>9</v>
      </c>
      <c r="D6064" s="340">
        <v>25890.06</v>
      </c>
      <c r="E6064" s="293">
        <f t="shared" si="43"/>
        <v>9</v>
      </c>
    </row>
    <row r="6065" spans="1:5" s="293" customFormat="1" x14ac:dyDescent="0.3">
      <c r="A6065" s="338" t="s">
        <v>19665</v>
      </c>
      <c r="B6065" s="339" t="s">
        <v>19666</v>
      </c>
      <c r="C6065" s="312" t="s">
        <v>9</v>
      </c>
      <c r="D6065" s="340">
        <v>18764.5</v>
      </c>
      <c r="E6065" s="293">
        <f t="shared" si="43"/>
        <v>9</v>
      </c>
    </row>
    <row r="6066" spans="1:5" s="293" customFormat="1" x14ac:dyDescent="0.3">
      <c r="A6066" s="338" t="s">
        <v>19667</v>
      </c>
      <c r="B6066" s="339" t="s">
        <v>19668</v>
      </c>
      <c r="C6066" s="312" t="s">
        <v>9</v>
      </c>
      <c r="D6066" s="340">
        <v>795.94</v>
      </c>
      <c r="E6066" s="293">
        <f t="shared" si="43"/>
        <v>9</v>
      </c>
    </row>
    <row r="6067" spans="1:5" s="293" customFormat="1" ht="28.8" x14ac:dyDescent="0.3">
      <c r="A6067" s="338" t="s">
        <v>19669</v>
      </c>
      <c r="B6067" s="339" t="s">
        <v>19670</v>
      </c>
      <c r="C6067" s="312" t="s">
        <v>23231</v>
      </c>
      <c r="D6067" s="340">
        <v>18939.36</v>
      </c>
      <c r="E6067" s="293">
        <f t="shared" si="43"/>
        <v>9</v>
      </c>
    </row>
    <row r="6068" spans="1:5" s="293" customFormat="1" ht="28.8" x14ac:dyDescent="0.3">
      <c r="A6068" s="338" t="s">
        <v>19671</v>
      </c>
      <c r="B6068" s="339" t="s">
        <v>19672</v>
      </c>
      <c r="C6068" s="312" t="s">
        <v>23231</v>
      </c>
      <c r="D6068" s="340">
        <v>34631.72</v>
      </c>
      <c r="E6068" s="293">
        <f t="shared" si="43"/>
        <v>9</v>
      </c>
    </row>
    <row r="6069" spans="1:5" s="293" customFormat="1" ht="28.8" x14ac:dyDescent="0.3">
      <c r="A6069" s="338" t="s">
        <v>19673</v>
      </c>
      <c r="B6069" s="339" t="s">
        <v>19674</v>
      </c>
      <c r="C6069" s="312" t="s">
        <v>23231</v>
      </c>
      <c r="D6069" s="340">
        <v>36614</v>
      </c>
      <c r="E6069" s="293">
        <f t="shared" si="43"/>
        <v>9</v>
      </c>
    </row>
    <row r="6070" spans="1:5" s="293" customFormat="1" ht="28.8" x14ac:dyDescent="0.3">
      <c r="A6070" s="338" t="s">
        <v>19675</v>
      </c>
      <c r="B6070" s="339" t="s">
        <v>19676</v>
      </c>
      <c r="C6070" s="312" t="s">
        <v>9</v>
      </c>
      <c r="D6070" s="340">
        <v>1255.5999999999999</v>
      </c>
      <c r="E6070" s="293">
        <f t="shared" si="43"/>
        <v>9</v>
      </c>
    </row>
    <row r="6071" spans="1:5" s="293" customFormat="1" ht="28.8" x14ac:dyDescent="0.3">
      <c r="A6071" s="338" t="s">
        <v>19677</v>
      </c>
      <c r="B6071" s="339" t="s">
        <v>19678</v>
      </c>
      <c r="C6071" s="312" t="s">
        <v>9</v>
      </c>
      <c r="D6071" s="340">
        <v>2194.88</v>
      </c>
      <c r="E6071" s="293">
        <f t="shared" si="43"/>
        <v>9</v>
      </c>
    </row>
    <row r="6072" spans="1:5" s="293" customFormat="1" ht="28.8" x14ac:dyDescent="0.3">
      <c r="A6072" s="338" t="s">
        <v>19679</v>
      </c>
      <c r="B6072" s="339" t="s">
        <v>19680</v>
      </c>
      <c r="C6072" s="312" t="s">
        <v>9</v>
      </c>
      <c r="D6072" s="340">
        <v>3984.97</v>
      </c>
      <c r="E6072" s="293">
        <f t="shared" si="43"/>
        <v>9</v>
      </c>
    </row>
    <row r="6073" spans="1:5" s="293" customFormat="1" x14ac:dyDescent="0.3">
      <c r="A6073" s="338" t="s">
        <v>19681</v>
      </c>
      <c r="B6073" s="339" t="s">
        <v>24881</v>
      </c>
      <c r="C6073" s="312"/>
      <c r="D6073" s="340"/>
      <c r="E6073" s="293">
        <f t="shared" si="43"/>
        <v>5</v>
      </c>
    </row>
    <row r="6074" spans="1:5" s="293" customFormat="1" x14ac:dyDescent="0.3">
      <c r="A6074" s="338" t="s">
        <v>19682</v>
      </c>
      <c r="B6074" s="339" t="s">
        <v>19683</v>
      </c>
      <c r="C6074" s="312" t="s">
        <v>9</v>
      </c>
      <c r="D6074" s="340">
        <v>244.89</v>
      </c>
      <c r="E6074" s="293">
        <f t="shared" si="43"/>
        <v>9</v>
      </c>
    </row>
    <row r="6075" spans="1:5" s="293" customFormat="1" x14ac:dyDescent="0.3">
      <c r="A6075" s="338" t="s">
        <v>19684</v>
      </c>
      <c r="B6075" s="339" t="s">
        <v>24882</v>
      </c>
      <c r="C6075" s="312"/>
      <c r="D6075" s="340"/>
      <c r="E6075" s="293">
        <f t="shared" si="43"/>
        <v>5</v>
      </c>
    </row>
    <row r="6076" spans="1:5" s="293" customFormat="1" x14ac:dyDescent="0.3">
      <c r="A6076" s="338" t="s">
        <v>19685</v>
      </c>
      <c r="B6076" s="339" t="s">
        <v>19686</v>
      </c>
      <c r="C6076" s="312" t="s">
        <v>9</v>
      </c>
      <c r="D6076" s="340">
        <v>382</v>
      </c>
      <c r="E6076" s="293">
        <f t="shared" si="43"/>
        <v>9</v>
      </c>
    </row>
    <row r="6077" spans="1:5" s="293" customFormat="1" ht="28.8" x14ac:dyDescent="0.3">
      <c r="A6077" s="338" t="s">
        <v>24883</v>
      </c>
      <c r="B6077" s="339" t="s">
        <v>24884</v>
      </c>
      <c r="C6077" s="312" t="s">
        <v>9</v>
      </c>
      <c r="D6077" s="340">
        <v>418.4</v>
      </c>
      <c r="E6077" s="293">
        <f t="shared" si="43"/>
        <v>9</v>
      </c>
    </row>
    <row r="6078" spans="1:5" s="293" customFormat="1" x14ac:dyDescent="0.3">
      <c r="A6078" s="338" t="s">
        <v>19687</v>
      </c>
      <c r="B6078" s="339" t="s">
        <v>24885</v>
      </c>
      <c r="C6078" s="312"/>
      <c r="D6078" s="340"/>
      <c r="E6078" s="293">
        <f t="shared" si="43"/>
        <v>5</v>
      </c>
    </row>
    <row r="6079" spans="1:5" s="293" customFormat="1" x14ac:dyDescent="0.3">
      <c r="A6079" s="338" t="s">
        <v>19688</v>
      </c>
      <c r="B6079" s="339" t="s">
        <v>19689</v>
      </c>
      <c r="C6079" s="312" t="s">
        <v>9</v>
      </c>
      <c r="D6079" s="340">
        <v>61.33</v>
      </c>
      <c r="E6079" s="293">
        <f t="shared" si="43"/>
        <v>9</v>
      </c>
    </row>
    <row r="6080" spans="1:5" s="293" customFormat="1" x14ac:dyDescent="0.3">
      <c r="A6080" s="338" t="s">
        <v>19690</v>
      </c>
      <c r="B6080" s="339" t="s">
        <v>24886</v>
      </c>
      <c r="C6080" s="312"/>
      <c r="D6080" s="340"/>
      <c r="E6080" s="293">
        <f t="shared" si="43"/>
        <v>5</v>
      </c>
    </row>
    <row r="6081" spans="1:5" s="293" customFormat="1" x14ac:dyDescent="0.3">
      <c r="A6081" s="338" t="s">
        <v>24887</v>
      </c>
      <c r="B6081" s="339" t="s">
        <v>24888</v>
      </c>
      <c r="C6081" s="312" t="s">
        <v>23231</v>
      </c>
      <c r="D6081" s="340">
        <v>16407.88</v>
      </c>
      <c r="E6081" s="293">
        <f t="shared" si="43"/>
        <v>9</v>
      </c>
    </row>
    <row r="6082" spans="1:5" s="293" customFormat="1" x14ac:dyDescent="0.3">
      <c r="A6082" s="338" t="s">
        <v>19691</v>
      </c>
      <c r="B6082" s="339" t="s">
        <v>19692</v>
      </c>
      <c r="C6082" s="312" t="s">
        <v>23231</v>
      </c>
      <c r="D6082" s="340">
        <v>8198.6200000000008</v>
      </c>
      <c r="E6082" s="293">
        <f t="shared" si="43"/>
        <v>9</v>
      </c>
    </row>
    <row r="6083" spans="1:5" s="293" customFormat="1" x14ac:dyDescent="0.3">
      <c r="A6083" s="338" t="s">
        <v>19693</v>
      </c>
      <c r="B6083" s="339" t="s">
        <v>19694</v>
      </c>
      <c r="C6083" s="312" t="s">
        <v>23231</v>
      </c>
      <c r="D6083" s="340">
        <v>9244.15</v>
      </c>
      <c r="E6083" s="293">
        <f t="shared" si="43"/>
        <v>9</v>
      </c>
    </row>
    <row r="6084" spans="1:5" s="293" customFormat="1" x14ac:dyDescent="0.3">
      <c r="A6084" s="338" t="s">
        <v>19695</v>
      </c>
      <c r="B6084" s="339" t="s">
        <v>19696</v>
      </c>
      <c r="C6084" s="312" t="s">
        <v>23231</v>
      </c>
      <c r="D6084" s="340">
        <v>14444.73</v>
      </c>
      <c r="E6084" s="293">
        <f t="shared" si="43"/>
        <v>9</v>
      </c>
    </row>
    <row r="6085" spans="1:5" s="293" customFormat="1" x14ac:dyDescent="0.3">
      <c r="A6085" s="338" t="s">
        <v>19697</v>
      </c>
      <c r="B6085" s="339" t="s">
        <v>19698</v>
      </c>
      <c r="C6085" s="312" t="s">
        <v>23231</v>
      </c>
      <c r="D6085" s="340">
        <v>3660.25</v>
      </c>
      <c r="E6085" s="293">
        <f t="shared" si="43"/>
        <v>9</v>
      </c>
    </row>
    <row r="6086" spans="1:5" s="293" customFormat="1" x14ac:dyDescent="0.3">
      <c r="A6086" s="338" t="s">
        <v>19699</v>
      </c>
      <c r="B6086" s="339" t="s">
        <v>19700</v>
      </c>
      <c r="C6086" s="312" t="s">
        <v>23231</v>
      </c>
      <c r="D6086" s="340">
        <v>5188.78</v>
      </c>
      <c r="E6086" s="293">
        <f t="shared" si="43"/>
        <v>9</v>
      </c>
    </row>
    <row r="6087" spans="1:5" s="293" customFormat="1" x14ac:dyDescent="0.3">
      <c r="A6087" s="338" t="s">
        <v>19701</v>
      </c>
      <c r="B6087" s="339" t="s">
        <v>19702</v>
      </c>
      <c r="C6087" s="312" t="s">
        <v>23231</v>
      </c>
      <c r="D6087" s="340">
        <v>7092.82</v>
      </c>
      <c r="E6087" s="293">
        <f t="shared" si="43"/>
        <v>9</v>
      </c>
    </row>
    <row r="6088" spans="1:5" s="293" customFormat="1" x14ac:dyDescent="0.3">
      <c r="A6088" s="338" t="s">
        <v>19703</v>
      </c>
      <c r="B6088" s="339" t="s">
        <v>19704</v>
      </c>
      <c r="C6088" s="312" t="s">
        <v>23231</v>
      </c>
      <c r="D6088" s="340">
        <v>8201.68</v>
      </c>
      <c r="E6088" s="293">
        <f t="shared" si="43"/>
        <v>9</v>
      </c>
    </row>
    <row r="6089" spans="1:5" s="293" customFormat="1" x14ac:dyDescent="0.3">
      <c r="A6089" s="338" t="s">
        <v>19705</v>
      </c>
      <c r="B6089" s="339" t="s">
        <v>19706</v>
      </c>
      <c r="C6089" s="312" t="s">
        <v>23231</v>
      </c>
      <c r="D6089" s="340">
        <v>7692.08</v>
      </c>
      <c r="E6089" s="293">
        <f t="shared" si="43"/>
        <v>9</v>
      </c>
    </row>
    <row r="6090" spans="1:5" s="293" customFormat="1" x14ac:dyDescent="0.3">
      <c r="A6090" s="338" t="s">
        <v>19707</v>
      </c>
      <c r="B6090" s="339" t="s">
        <v>19708</v>
      </c>
      <c r="C6090" s="312" t="s">
        <v>23231</v>
      </c>
      <c r="D6090" s="340">
        <v>11903.62</v>
      </c>
      <c r="E6090" s="293">
        <f t="shared" si="43"/>
        <v>9</v>
      </c>
    </row>
    <row r="6091" spans="1:5" s="293" customFormat="1" x14ac:dyDescent="0.3">
      <c r="A6091" s="338" t="s">
        <v>19709</v>
      </c>
      <c r="B6091" s="339" t="s">
        <v>24889</v>
      </c>
      <c r="C6091" s="312"/>
      <c r="D6091" s="340"/>
      <c r="E6091" s="293">
        <f t="shared" si="43"/>
        <v>5</v>
      </c>
    </row>
    <row r="6092" spans="1:5" s="293" customFormat="1" x14ac:dyDescent="0.3">
      <c r="A6092" s="338" t="s">
        <v>19710</v>
      </c>
      <c r="B6092" s="339" t="s">
        <v>19711</v>
      </c>
      <c r="C6092" s="312" t="s">
        <v>9</v>
      </c>
      <c r="D6092" s="340">
        <v>44238.78</v>
      </c>
      <c r="E6092" s="293">
        <f t="shared" si="43"/>
        <v>9</v>
      </c>
    </row>
    <row r="6093" spans="1:5" s="293" customFormat="1" ht="28.8" x14ac:dyDescent="0.3">
      <c r="A6093" s="338" t="s">
        <v>19712</v>
      </c>
      <c r="B6093" s="339" t="s">
        <v>19713</v>
      </c>
      <c r="C6093" s="312" t="s">
        <v>9</v>
      </c>
      <c r="D6093" s="340">
        <v>51013.42</v>
      </c>
      <c r="E6093" s="293">
        <f t="shared" si="43"/>
        <v>9</v>
      </c>
    </row>
    <row r="6094" spans="1:5" s="293" customFormat="1" ht="28.8" x14ac:dyDescent="0.3">
      <c r="A6094" s="338" t="s">
        <v>19714</v>
      </c>
      <c r="B6094" s="339" t="s">
        <v>19715</v>
      </c>
      <c r="C6094" s="312" t="s">
        <v>9</v>
      </c>
      <c r="D6094" s="340">
        <v>58818.05</v>
      </c>
      <c r="E6094" s="293">
        <f t="shared" si="43"/>
        <v>9</v>
      </c>
    </row>
    <row r="6095" spans="1:5" s="293" customFormat="1" ht="28.8" x14ac:dyDescent="0.3">
      <c r="A6095" s="338" t="s">
        <v>19716</v>
      </c>
      <c r="B6095" s="339" t="s">
        <v>19717</v>
      </c>
      <c r="C6095" s="312" t="s">
        <v>9</v>
      </c>
      <c r="D6095" s="340">
        <v>65454.63</v>
      </c>
      <c r="E6095" s="293">
        <f t="shared" si="43"/>
        <v>9</v>
      </c>
    </row>
    <row r="6096" spans="1:5" s="293" customFormat="1" ht="28.8" x14ac:dyDescent="0.3">
      <c r="A6096" s="338" t="s">
        <v>19718</v>
      </c>
      <c r="B6096" s="339" t="s">
        <v>19719</v>
      </c>
      <c r="C6096" s="312" t="s">
        <v>9</v>
      </c>
      <c r="D6096" s="340">
        <v>4876.03</v>
      </c>
      <c r="E6096" s="293">
        <f t="shared" si="43"/>
        <v>9</v>
      </c>
    </row>
    <row r="6097" spans="1:5" s="293" customFormat="1" ht="28.8" x14ac:dyDescent="0.3">
      <c r="A6097" s="338" t="s">
        <v>19720</v>
      </c>
      <c r="B6097" s="339" t="s">
        <v>19721</v>
      </c>
      <c r="C6097" s="312" t="s">
        <v>9</v>
      </c>
      <c r="D6097" s="340">
        <v>6099.08</v>
      </c>
      <c r="E6097" s="293">
        <f t="shared" si="43"/>
        <v>9</v>
      </c>
    </row>
    <row r="6098" spans="1:5" s="293" customFormat="1" ht="28.8" x14ac:dyDescent="0.3">
      <c r="A6098" s="338" t="s">
        <v>19722</v>
      </c>
      <c r="B6098" s="339" t="s">
        <v>19723</v>
      </c>
      <c r="C6098" s="312" t="s">
        <v>9</v>
      </c>
      <c r="D6098" s="340">
        <v>7959.87</v>
      </c>
      <c r="E6098" s="293">
        <f t="shared" si="43"/>
        <v>9</v>
      </c>
    </row>
    <row r="6099" spans="1:5" s="293" customFormat="1" ht="28.8" x14ac:dyDescent="0.3">
      <c r="A6099" s="338" t="s">
        <v>19724</v>
      </c>
      <c r="B6099" s="339" t="s">
        <v>19725</v>
      </c>
      <c r="C6099" s="312" t="s">
        <v>9</v>
      </c>
      <c r="D6099" s="340">
        <v>5348.96</v>
      </c>
      <c r="E6099" s="293">
        <f t="shared" si="43"/>
        <v>9</v>
      </c>
    </row>
    <row r="6100" spans="1:5" s="293" customFormat="1" ht="28.8" x14ac:dyDescent="0.3">
      <c r="A6100" s="338" t="s">
        <v>19726</v>
      </c>
      <c r="B6100" s="339" t="s">
        <v>19727</v>
      </c>
      <c r="C6100" s="312" t="s">
        <v>9</v>
      </c>
      <c r="D6100" s="340">
        <v>6053.21</v>
      </c>
      <c r="E6100" s="293">
        <f t="shared" ref="E6100:E6163" si="44">LEN(A6100)</f>
        <v>9</v>
      </c>
    </row>
    <row r="6101" spans="1:5" s="293" customFormat="1" ht="28.8" x14ac:dyDescent="0.3">
      <c r="A6101" s="338" t="s">
        <v>19728</v>
      </c>
      <c r="B6101" s="339" t="s">
        <v>19729</v>
      </c>
      <c r="C6101" s="312" t="s">
        <v>9</v>
      </c>
      <c r="D6101" s="340">
        <v>7055.73</v>
      </c>
      <c r="E6101" s="293">
        <f t="shared" si="44"/>
        <v>9</v>
      </c>
    </row>
    <row r="6102" spans="1:5" s="293" customFormat="1" ht="28.8" x14ac:dyDescent="0.3">
      <c r="A6102" s="338" t="s">
        <v>19730</v>
      </c>
      <c r="B6102" s="339" t="s">
        <v>19731</v>
      </c>
      <c r="C6102" s="312" t="s">
        <v>9</v>
      </c>
      <c r="D6102" s="340">
        <v>8061.46</v>
      </c>
      <c r="E6102" s="293">
        <f t="shared" si="44"/>
        <v>9</v>
      </c>
    </row>
    <row r="6103" spans="1:5" s="293" customFormat="1" ht="28.8" x14ac:dyDescent="0.3">
      <c r="A6103" s="338" t="s">
        <v>19732</v>
      </c>
      <c r="B6103" s="339" t="s">
        <v>19733</v>
      </c>
      <c r="C6103" s="312" t="s">
        <v>9</v>
      </c>
      <c r="D6103" s="340">
        <v>4990.5200000000004</v>
      </c>
      <c r="E6103" s="293">
        <f t="shared" si="44"/>
        <v>9</v>
      </c>
    </row>
    <row r="6104" spans="1:5" s="293" customFormat="1" ht="28.8" x14ac:dyDescent="0.3">
      <c r="A6104" s="338" t="s">
        <v>19734</v>
      </c>
      <c r="B6104" s="339" t="s">
        <v>19735</v>
      </c>
      <c r="C6104" s="312" t="s">
        <v>9</v>
      </c>
      <c r="D6104" s="340">
        <v>5574.67</v>
      </c>
      <c r="E6104" s="293">
        <f t="shared" si="44"/>
        <v>9</v>
      </c>
    </row>
    <row r="6105" spans="1:5" s="293" customFormat="1" ht="28.8" x14ac:dyDescent="0.3">
      <c r="A6105" s="338" t="s">
        <v>19736</v>
      </c>
      <c r="B6105" s="339" t="s">
        <v>19737</v>
      </c>
      <c r="C6105" s="312" t="s">
        <v>9</v>
      </c>
      <c r="D6105" s="340">
        <v>5990.98</v>
      </c>
      <c r="E6105" s="293">
        <f t="shared" si="44"/>
        <v>9</v>
      </c>
    </row>
    <row r="6106" spans="1:5" s="293" customFormat="1" ht="28.8" x14ac:dyDescent="0.3">
      <c r="A6106" s="338" t="s">
        <v>19738</v>
      </c>
      <c r="B6106" s="339" t="s">
        <v>19739</v>
      </c>
      <c r="C6106" s="312" t="s">
        <v>9</v>
      </c>
      <c r="D6106" s="340">
        <v>6164.55</v>
      </c>
      <c r="E6106" s="293">
        <f t="shared" si="44"/>
        <v>9</v>
      </c>
    </row>
    <row r="6107" spans="1:5" s="293" customFormat="1" x14ac:dyDescent="0.3">
      <c r="A6107" s="338" t="s">
        <v>19740</v>
      </c>
      <c r="B6107" s="339" t="s">
        <v>24890</v>
      </c>
      <c r="C6107" s="312"/>
      <c r="D6107" s="340"/>
      <c r="E6107" s="293">
        <f t="shared" si="44"/>
        <v>5</v>
      </c>
    </row>
    <row r="6108" spans="1:5" s="293" customFormat="1" ht="28.8" x14ac:dyDescent="0.3">
      <c r="A6108" s="338" t="s">
        <v>19741</v>
      </c>
      <c r="B6108" s="339" t="s">
        <v>19742</v>
      </c>
      <c r="C6108" s="312" t="s">
        <v>9</v>
      </c>
      <c r="D6108" s="340">
        <v>10296.6</v>
      </c>
      <c r="E6108" s="293">
        <f t="shared" si="44"/>
        <v>9</v>
      </c>
    </row>
    <row r="6109" spans="1:5" s="293" customFormat="1" ht="28.8" x14ac:dyDescent="0.3">
      <c r="A6109" s="338" t="s">
        <v>19743</v>
      </c>
      <c r="B6109" s="339" t="s">
        <v>19744</v>
      </c>
      <c r="C6109" s="312" t="s">
        <v>9</v>
      </c>
      <c r="D6109" s="340">
        <v>19019.150000000001</v>
      </c>
      <c r="E6109" s="293">
        <f t="shared" si="44"/>
        <v>9</v>
      </c>
    </row>
    <row r="6110" spans="1:5" s="293" customFormat="1" ht="28.8" x14ac:dyDescent="0.3">
      <c r="A6110" s="338" t="s">
        <v>19745</v>
      </c>
      <c r="B6110" s="339" t="s">
        <v>19746</v>
      </c>
      <c r="C6110" s="312" t="s">
        <v>9</v>
      </c>
      <c r="D6110" s="340">
        <v>5481.49</v>
      </c>
      <c r="E6110" s="293">
        <f t="shared" si="44"/>
        <v>9</v>
      </c>
    </row>
    <row r="6111" spans="1:5" s="293" customFormat="1" ht="28.8" x14ac:dyDescent="0.3">
      <c r="A6111" s="338" t="s">
        <v>19747</v>
      </c>
      <c r="B6111" s="339" t="s">
        <v>19748</v>
      </c>
      <c r="C6111" s="312" t="s">
        <v>9</v>
      </c>
      <c r="D6111" s="340">
        <v>2663.17</v>
      </c>
      <c r="E6111" s="293">
        <f t="shared" si="44"/>
        <v>9</v>
      </c>
    </row>
    <row r="6112" spans="1:5" s="293" customFormat="1" ht="28.8" x14ac:dyDescent="0.3">
      <c r="A6112" s="338" t="s">
        <v>19749</v>
      </c>
      <c r="B6112" s="339" t="s">
        <v>19750</v>
      </c>
      <c r="C6112" s="312" t="s">
        <v>9</v>
      </c>
      <c r="D6112" s="340">
        <v>49037.83</v>
      </c>
      <c r="E6112" s="293">
        <f t="shared" si="44"/>
        <v>9</v>
      </c>
    </row>
    <row r="6113" spans="1:5" s="293" customFormat="1" ht="28.8" x14ac:dyDescent="0.3">
      <c r="A6113" s="338" t="s">
        <v>19751</v>
      </c>
      <c r="B6113" s="339" t="s">
        <v>19752</v>
      </c>
      <c r="C6113" s="312" t="s">
        <v>9</v>
      </c>
      <c r="D6113" s="340">
        <v>3850.29</v>
      </c>
      <c r="E6113" s="293">
        <f t="shared" si="44"/>
        <v>9</v>
      </c>
    </row>
    <row r="6114" spans="1:5" s="293" customFormat="1" ht="28.8" x14ac:dyDescent="0.3">
      <c r="A6114" s="338" t="s">
        <v>19753</v>
      </c>
      <c r="B6114" s="339" t="s">
        <v>19754</v>
      </c>
      <c r="C6114" s="312" t="s">
        <v>9</v>
      </c>
      <c r="D6114" s="340">
        <v>12479.65</v>
      </c>
      <c r="E6114" s="293">
        <f t="shared" si="44"/>
        <v>9</v>
      </c>
    </row>
    <row r="6115" spans="1:5" s="293" customFormat="1" ht="28.8" x14ac:dyDescent="0.3">
      <c r="A6115" s="338" t="s">
        <v>19755</v>
      </c>
      <c r="B6115" s="339" t="s">
        <v>19756</v>
      </c>
      <c r="C6115" s="312" t="s">
        <v>9</v>
      </c>
      <c r="D6115" s="340">
        <v>5408.08</v>
      </c>
      <c r="E6115" s="293">
        <f t="shared" si="44"/>
        <v>9</v>
      </c>
    </row>
    <row r="6116" spans="1:5" s="293" customFormat="1" ht="28.8" x14ac:dyDescent="0.3">
      <c r="A6116" s="338" t="s">
        <v>19757</v>
      </c>
      <c r="B6116" s="339" t="s">
        <v>19758</v>
      </c>
      <c r="C6116" s="312" t="s">
        <v>9</v>
      </c>
      <c r="D6116" s="340">
        <v>21010.240000000002</v>
      </c>
      <c r="E6116" s="293">
        <f t="shared" si="44"/>
        <v>9</v>
      </c>
    </row>
    <row r="6117" spans="1:5" s="293" customFormat="1" ht="28.8" x14ac:dyDescent="0.3">
      <c r="A6117" s="338" t="s">
        <v>19759</v>
      </c>
      <c r="B6117" s="339" t="s">
        <v>19760</v>
      </c>
      <c r="C6117" s="312" t="s">
        <v>9</v>
      </c>
      <c r="D6117" s="340">
        <v>3682.08</v>
      </c>
      <c r="E6117" s="293">
        <f t="shared" si="44"/>
        <v>9</v>
      </c>
    </row>
    <row r="6118" spans="1:5" s="293" customFormat="1" ht="28.8" x14ac:dyDescent="0.3">
      <c r="A6118" s="338" t="s">
        <v>19761</v>
      </c>
      <c r="B6118" s="339" t="s">
        <v>19762</v>
      </c>
      <c r="C6118" s="312" t="s">
        <v>9</v>
      </c>
      <c r="D6118" s="340">
        <v>5641.9</v>
      </c>
      <c r="E6118" s="293">
        <f t="shared" si="44"/>
        <v>9</v>
      </c>
    </row>
    <row r="6119" spans="1:5" s="293" customFormat="1" ht="28.8" x14ac:dyDescent="0.3">
      <c r="A6119" s="338" t="s">
        <v>19763</v>
      </c>
      <c r="B6119" s="339" t="s">
        <v>19764</v>
      </c>
      <c r="C6119" s="312" t="s">
        <v>9</v>
      </c>
      <c r="D6119" s="340">
        <v>5859.44</v>
      </c>
      <c r="E6119" s="293">
        <f t="shared" si="44"/>
        <v>9</v>
      </c>
    </row>
    <row r="6120" spans="1:5" s="293" customFormat="1" ht="28.8" x14ac:dyDescent="0.3">
      <c r="A6120" s="338" t="s">
        <v>19765</v>
      </c>
      <c r="B6120" s="339" t="s">
        <v>19766</v>
      </c>
      <c r="C6120" s="312" t="s">
        <v>9</v>
      </c>
      <c r="D6120" s="340">
        <v>9333.52</v>
      </c>
      <c r="E6120" s="293">
        <f t="shared" si="44"/>
        <v>9</v>
      </c>
    </row>
    <row r="6121" spans="1:5" s="293" customFormat="1" ht="28.8" x14ac:dyDescent="0.3">
      <c r="A6121" s="338" t="s">
        <v>19767</v>
      </c>
      <c r="B6121" s="339" t="s">
        <v>19768</v>
      </c>
      <c r="C6121" s="312" t="s">
        <v>9</v>
      </c>
      <c r="D6121" s="340">
        <v>6243.78</v>
      </c>
      <c r="E6121" s="293">
        <f t="shared" si="44"/>
        <v>9</v>
      </c>
    </row>
    <row r="6122" spans="1:5" s="293" customFormat="1" ht="28.8" x14ac:dyDescent="0.3">
      <c r="A6122" s="338" t="s">
        <v>19769</v>
      </c>
      <c r="B6122" s="339" t="s">
        <v>19770</v>
      </c>
      <c r="C6122" s="312" t="s">
        <v>9</v>
      </c>
      <c r="D6122" s="340">
        <v>2187.73</v>
      </c>
      <c r="E6122" s="293">
        <f t="shared" si="44"/>
        <v>9</v>
      </c>
    </row>
    <row r="6123" spans="1:5" s="293" customFormat="1" ht="28.8" x14ac:dyDescent="0.3">
      <c r="A6123" s="338" t="s">
        <v>19771</v>
      </c>
      <c r="B6123" s="339" t="s">
        <v>19772</v>
      </c>
      <c r="C6123" s="312" t="s">
        <v>9</v>
      </c>
      <c r="D6123" s="340">
        <v>1546.36</v>
      </c>
      <c r="E6123" s="293">
        <f t="shared" si="44"/>
        <v>9</v>
      </c>
    </row>
    <row r="6124" spans="1:5" s="293" customFormat="1" ht="28.8" x14ac:dyDescent="0.3">
      <c r="A6124" s="338" t="s">
        <v>19773</v>
      </c>
      <c r="B6124" s="339" t="s">
        <v>19774</v>
      </c>
      <c r="C6124" s="312" t="s">
        <v>9</v>
      </c>
      <c r="D6124" s="340">
        <v>20546.259999999998</v>
      </c>
      <c r="E6124" s="293">
        <f t="shared" si="44"/>
        <v>9</v>
      </c>
    </row>
    <row r="6125" spans="1:5" s="293" customFormat="1" ht="28.8" x14ac:dyDescent="0.3">
      <c r="A6125" s="338" t="s">
        <v>19775</v>
      </c>
      <c r="B6125" s="339" t="s">
        <v>19776</v>
      </c>
      <c r="C6125" s="312" t="s">
        <v>9</v>
      </c>
      <c r="D6125" s="340">
        <v>14952.8</v>
      </c>
      <c r="E6125" s="293">
        <f t="shared" si="44"/>
        <v>9</v>
      </c>
    </row>
    <row r="6126" spans="1:5" s="293" customFormat="1" ht="28.8" x14ac:dyDescent="0.3">
      <c r="A6126" s="338" t="s">
        <v>19777</v>
      </c>
      <c r="B6126" s="339" t="s">
        <v>19778</v>
      </c>
      <c r="C6126" s="312" t="s">
        <v>9</v>
      </c>
      <c r="D6126" s="340">
        <v>2037.15</v>
      </c>
      <c r="E6126" s="293">
        <f t="shared" si="44"/>
        <v>9</v>
      </c>
    </row>
    <row r="6127" spans="1:5" s="293" customFormat="1" ht="28.8" x14ac:dyDescent="0.3">
      <c r="A6127" s="338" t="s">
        <v>19779</v>
      </c>
      <c r="B6127" s="339" t="s">
        <v>19780</v>
      </c>
      <c r="C6127" s="312" t="s">
        <v>9</v>
      </c>
      <c r="D6127" s="340">
        <v>29124.9</v>
      </c>
      <c r="E6127" s="293">
        <f t="shared" si="44"/>
        <v>9</v>
      </c>
    </row>
    <row r="6128" spans="1:5" s="293" customFormat="1" ht="28.8" x14ac:dyDescent="0.3">
      <c r="A6128" s="338" t="s">
        <v>19781</v>
      </c>
      <c r="B6128" s="339" t="s">
        <v>19782</v>
      </c>
      <c r="C6128" s="312" t="s">
        <v>9</v>
      </c>
      <c r="D6128" s="340">
        <v>32612.15</v>
      </c>
      <c r="E6128" s="293">
        <f t="shared" si="44"/>
        <v>9</v>
      </c>
    </row>
    <row r="6129" spans="1:5" s="293" customFormat="1" ht="28.8" x14ac:dyDescent="0.3">
      <c r="A6129" s="338" t="s">
        <v>19783</v>
      </c>
      <c r="B6129" s="339" t="s">
        <v>19784</v>
      </c>
      <c r="C6129" s="312" t="s">
        <v>9</v>
      </c>
      <c r="D6129" s="340">
        <v>2329.81</v>
      </c>
      <c r="E6129" s="293">
        <f t="shared" si="44"/>
        <v>9</v>
      </c>
    </row>
    <row r="6130" spans="1:5" s="293" customFormat="1" ht="28.8" x14ac:dyDescent="0.3">
      <c r="A6130" s="338" t="s">
        <v>19785</v>
      </c>
      <c r="B6130" s="339" t="s">
        <v>19786</v>
      </c>
      <c r="C6130" s="312" t="s">
        <v>9</v>
      </c>
      <c r="D6130" s="340">
        <v>4617.55</v>
      </c>
      <c r="E6130" s="293">
        <f t="shared" si="44"/>
        <v>9</v>
      </c>
    </row>
    <row r="6131" spans="1:5" s="293" customFormat="1" x14ac:dyDescent="0.3">
      <c r="A6131" s="338" t="s">
        <v>19787</v>
      </c>
      <c r="B6131" s="339" t="s">
        <v>24891</v>
      </c>
      <c r="C6131" s="312"/>
      <c r="D6131" s="340"/>
      <c r="E6131" s="293">
        <f t="shared" si="44"/>
        <v>5</v>
      </c>
    </row>
    <row r="6132" spans="1:5" s="293" customFormat="1" ht="28.8" x14ac:dyDescent="0.3">
      <c r="A6132" s="338" t="s">
        <v>19788</v>
      </c>
      <c r="B6132" s="339" t="s">
        <v>19789</v>
      </c>
      <c r="C6132" s="312" t="s">
        <v>9</v>
      </c>
      <c r="D6132" s="340">
        <v>11255.58</v>
      </c>
      <c r="E6132" s="293">
        <f t="shared" si="44"/>
        <v>9</v>
      </c>
    </row>
    <row r="6133" spans="1:5" s="293" customFormat="1" ht="28.8" x14ac:dyDescent="0.3">
      <c r="A6133" s="338" t="s">
        <v>19790</v>
      </c>
      <c r="B6133" s="339" t="s">
        <v>19791</v>
      </c>
      <c r="C6133" s="312" t="s">
        <v>9</v>
      </c>
      <c r="D6133" s="340">
        <v>9873.1200000000008</v>
      </c>
      <c r="E6133" s="293">
        <f t="shared" si="44"/>
        <v>9</v>
      </c>
    </row>
    <row r="6134" spans="1:5" s="293" customFormat="1" ht="28.8" x14ac:dyDescent="0.3">
      <c r="A6134" s="338" t="s">
        <v>19792</v>
      </c>
      <c r="B6134" s="339" t="s">
        <v>19793</v>
      </c>
      <c r="C6134" s="312" t="s">
        <v>9</v>
      </c>
      <c r="D6134" s="340">
        <v>18993.560000000001</v>
      </c>
      <c r="E6134" s="293">
        <f t="shared" si="44"/>
        <v>9</v>
      </c>
    </row>
    <row r="6135" spans="1:5" s="293" customFormat="1" ht="28.8" x14ac:dyDescent="0.3">
      <c r="A6135" s="338" t="s">
        <v>19794</v>
      </c>
      <c r="B6135" s="339" t="s">
        <v>19795</v>
      </c>
      <c r="C6135" s="312" t="s">
        <v>9</v>
      </c>
      <c r="D6135" s="340">
        <v>10999.17</v>
      </c>
      <c r="E6135" s="293">
        <f t="shared" si="44"/>
        <v>9</v>
      </c>
    </row>
    <row r="6136" spans="1:5" s="293" customFormat="1" ht="28.8" x14ac:dyDescent="0.3">
      <c r="A6136" s="338" t="s">
        <v>19796</v>
      </c>
      <c r="B6136" s="339" t="s">
        <v>19797</v>
      </c>
      <c r="C6136" s="312" t="s">
        <v>9</v>
      </c>
      <c r="D6136" s="340">
        <v>10545.17</v>
      </c>
      <c r="E6136" s="293">
        <f t="shared" si="44"/>
        <v>9</v>
      </c>
    </row>
    <row r="6137" spans="1:5" s="293" customFormat="1" ht="28.8" x14ac:dyDescent="0.3">
      <c r="A6137" s="338" t="s">
        <v>19798</v>
      </c>
      <c r="B6137" s="339" t="s">
        <v>19799</v>
      </c>
      <c r="C6137" s="312" t="s">
        <v>9</v>
      </c>
      <c r="D6137" s="340">
        <v>17123.580000000002</v>
      </c>
      <c r="E6137" s="293">
        <f t="shared" si="44"/>
        <v>9</v>
      </c>
    </row>
    <row r="6138" spans="1:5" s="293" customFormat="1" ht="28.8" x14ac:dyDescent="0.3">
      <c r="A6138" s="338" t="s">
        <v>19800</v>
      </c>
      <c r="B6138" s="339" t="s">
        <v>19801</v>
      </c>
      <c r="C6138" s="312" t="s">
        <v>9</v>
      </c>
      <c r="D6138" s="340">
        <v>6667.54</v>
      </c>
      <c r="E6138" s="293">
        <f t="shared" si="44"/>
        <v>9</v>
      </c>
    </row>
    <row r="6139" spans="1:5" s="293" customFormat="1" ht="28.8" x14ac:dyDescent="0.3">
      <c r="A6139" s="338" t="s">
        <v>19802</v>
      </c>
      <c r="B6139" s="339" t="s">
        <v>19803</v>
      </c>
      <c r="C6139" s="312" t="s">
        <v>9</v>
      </c>
      <c r="D6139" s="340">
        <v>8993.3799999999992</v>
      </c>
      <c r="E6139" s="293">
        <f t="shared" si="44"/>
        <v>9</v>
      </c>
    </row>
    <row r="6140" spans="1:5" s="293" customFormat="1" ht="28.8" x14ac:dyDescent="0.3">
      <c r="A6140" s="338" t="s">
        <v>19804</v>
      </c>
      <c r="B6140" s="339" t="s">
        <v>19805</v>
      </c>
      <c r="C6140" s="312" t="s">
        <v>9</v>
      </c>
      <c r="D6140" s="340">
        <v>2802.1</v>
      </c>
      <c r="E6140" s="293">
        <f t="shared" si="44"/>
        <v>9</v>
      </c>
    </row>
    <row r="6141" spans="1:5" s="293" customFormat="1" ht="28.8" x14ac:dyDescent="0.3">
      <c r="A6141" s="338" t="s">
        <v>19806</v>
      </c>
      <c r="B6141" s="339" t="s">
        <v>19807</v>
      </c>
      <c r="C6141" s="312" t="s">
        <v>9</v>
      </c>
      <c r="D6141" s="340">
        <v>3552.39</v>
      </c>
      <c r="E6141" s="293">
        <f t="shared" si="44"/>
        <v>9</v>
      </c>
    </row>
    <row r="6142" spans="1:5" s="293" customFormat="1" ht="28.8" x14ac:dyDescent="0.3">
      <c r="A6142" s="338" t="s">
        <v>19808</v>
      </c>
      <c r="B6142" s="339" t="s">
        <v>19809</v>
      </c>
      <c r="C6142" s="312" t="s">
        <v>9</v>
      </c>
      <c r="D6142" s="340">
        <v>6090.26</v>
      </c>
      <c r="E6142" s="293">
        <f t="shared" si="44"/>
        <v>9</v>
      </c>
    </row>
    <row r="6143" spans="1:5" s="293" customFormat="1" ht="28.8" x14ac:dyDescent="0.3">
      <c r="A6143" s="338" t="s">
        <v>19810</v>
      </c>
      <c r="B6143" s="339" t="s">
        <v>19811</v>
      </c>
      <c r="C6143" s="312" t="s">
        <v>9</v>
      </c>
      <c r="D6143" s="340">
        <v>4498.24</v>
      </c>
      <c r="E6143" s="293">
        <f t="shared" si="44"/>
        <v>9</v>
      </c>
    </row>
    <row r="6144" spans="1:5" s="293" customFormat="1" ht="28.8" x14ac:dyDescent="0.3">
      <c r="A6144" s="338" t="s">
        <v>19812</v>
      </c>
      <c r="B6144" s="339" t="s">
        <v>19813</v>
      </c>
      <c r="C6144" s="312" t="s">
        <v>9</v>
      </c>
      <c r="D6144" s="340">
        <v>15099.02</v>
      </c>
      <c r="E6144" s="293">
        <f t="shared" si="44"/>
        <v>9</v>
      </c>
    </row>
    <row r="6145" spans="1:5" s="293" customFormat="1" ht="28.8" x14ac:dyDescent="0.3">
      <c r="A6145" s="338" t="s">
        <v>19814</v>
      </c>
      <c r="B6145" s="339" t="s">
        <v>19815</v>
      </c>
      <c r="C6145" s="312" t="s">
        <v>9</v>
      </c>
      <c r="D6145" s="340">
        <v>26115.51</v>
      </c>
      <c r="E6145" s="293">
        <f t="shared" si="44"/>
        <v>9</v>
      </c>
    </row>
    <row r="6146" spans="1:5" s="293" customFormat="1" ht="28.8" x14ac:dyDescent="0.3">
      <c r="A6146" s="338" t="s">
        <v>19816</v>
      </c>
      <c r="B6146" s="339" t="s">
        <v>19817</v>
      </c>
      <c r="C6146" s="312" t="s">
        <v>9</v>
      </c>
      <c r="D6146" s="340">
        <v>8227.17</v>
      </c>
      <c r="E6146" s="293">
        <f t="shared" si="44"/>
        <v>9</v>
      </c>
    </row>
    <row r="6147" spans="1:5" s="293" customFormat="1" ht="28.8" x14ac:dyDescent="0.3">
      <c r="A6147" s="338" t="s">
        <v>19818</v>
      </c>
      <c r="B6147" s="339" t="s">
        <v>19819</v>
      </c>
      <c r="C6147" s="312" t="s">
        <v>9</v>
      </c>
      <c r="D6147" s="340">
        <v>27704.81</v>
      </c>
      <c r="E6147" s="293">
        <f t="shared" si="44"/>
        <v>9</v>
      </c>
    </row>
    <row r="6148" spans="1:5" s="293" customFormat="1" x14ac:dyDescent="0.3">
      <c r="A6148" s="338" t="s">
        <v>19820</v>
      </c>
      <c r="B6148" s="339" t="s">
        <v>24892</v>
      </c>
      <c r="C6148" s="312"/>
      <c r="D6148" s="340"/>
      <c r="E6148" s="293">
        <f t="shared" si="44"/>
        <v>5</v>
      </c>
    </row>
    <row r="6149" spans="1:5" s="293" customFormat="1" x14ac:dyDescent="0.3">
      <c r="A6149" s="338" t="s">
        <v>19821</v>
      </c>
      <c r="B6149" s="339" t="s">
        <v>19822</v>
      </c>
      <c r="C6149" s="312" t="s">
        <v>9</v>
      </c>
      <c r="D6149" s="340">
        <v>3825.78</v>
      </c>
      <c r="E6149" s="293">
        <f t="shared" si="44"/>
        <v>9</v>
      </c>
    </row>
    <row r="6150" spans="1:5" s="293" customFormat="1" x14ac:dyDescent="0.3">
      <c r="A6150" s="338" t="s">
        <v>19823</v>
      </c>
      <c r="B6150" s="339" t="s">
        <v>24893</v>
      </c>
      <c r="C6150" s="312"/>
      <c r="D6150" s="340"/>
      <c r="E6150" s="293">
        <f t="shared" si="44"/>
        <v>5</v>
      </c>
    </row>
    <row r="6151" spans="1:5" s="293" customFormat="1" ht="28.8" x14ac:dyDescent="0.3">
      <c r="A6151" s="338" t="s">
        <v>19824</v>
      </c>
      <c r="B6151" s="339" t="s">
        <v>19825</v>
      </c>
      <c r="C6151" s="312" t="s">
        <v>9</v>
      </c>
      <c r="D6151" s="340">
        <v>41.33</v>
      </c>
      <c r="E6151" s="293">
        <f t="shared" si="44"/>
        <v>9</v>
      </c>
    </row>
    <row r="6152" spans="1:5" s="293" customFormat="1" x14ac:dyDescent="0.3">
      <c r="A6152" s="338" t="s">
        <v>19826</v>
      </c>
      <c r="B6152" s="339" t="s">
        <v>19827</v>
      </c>
      <c r="C6152" s="312" t="s">
        <v>9</v>
      </c>
      <c r="D6152" s="340">
        <v>802.35</v>
      </c>
      <c r="E6152" s="293">
        <f t="shared" si="44"/>
        <v>9</v>
      </c>
    </row>
    <row r="6153" spans="1:5" s="293" customFormat="1" x14ac:dyDescent="0.3">
      <c r="A6153" s="338" t="s">
        <v>19828</v>
      </c>
      <c r="B6153" s="339" t="s">
        <v>24894</v>
      </c>
      <c r="C6153" s="312" t="s">
        <v>9</v>
      </c>
      <c r="D6153" s="340">
        <v>358.41</v>
      </c>
      <c r="E6153" s="293">
        <f t="shared" si="44"/>
        <v>9</v>
      </c>
    </row>
    <row r="6154" spans="1:5" s="293" customFormat="1" x14ac:dyDescent="0.3">
      <c r="A6154" s="338" t="s">
        <v>19829</v>
      </c>
      <c r="B6154" s="339" t="s">
        <v>19830</v>
      </c>
      <c r="C6154" s="312" t="s">
        <v>9</v>
      </c>
      <c r="D6154" s="340">
        <v>622.71</v>
      </c>
      <c r="E6154" s="293">
        <f t="shared" si="44"/>
        <v>9</v>
      </c>
    </row>
    <row r="6155" spans="1:5" s="293" customFormat="1" x14ac:dyDescent="0.3">
      <c r="A6155" s="338" t="s">
        <v>24895</v>
      </c>
      <c r="B6155" s="339" t="s">
        <v>24896</v>
      </c>
      <c r="C6155" s="312" t="s">
        <v>9</v>
      </c>
      <c r="D6155" s="340">
        <v>70.05</v>
      </c>
      <c r="E6155" s="293">
        <f t="shared" si="44"/>
        <v>9</v>
      </c>
    </row>
    <row r="6156" spans="1:5" s="293" customFormat="1" x14ac:dyDescent="0.3">
      <c r="A6156" s="338" t="s">
        <v>24897</v>
      </c>
      <c r="B6156" s="339" t="s">
        <v>24898</v>
      </c>
      <c r="C6156" s="312" t="s">
        <v>9</v>
      </c>
      <c r="D6156" s="340">
        <v>454.31</v>
      </c>
      <c r="E6156" s="293">
        <f t="shared" si="44"/>
        <v>9</v>
      </c>
    </row>
    <row r="6157" spans="1:5" s="293" customFormat="1" x14ac:dyDescent="0.3">
      <c r="A6157" s="338" t="s">
        <v>19831</v>
      </c>
      <c r="B6157" s="339" t="s">
        <v>24899</v>
      </c>
      <c r="C6157" s="312"/>
      <c r="D6157" s="340"/>
      <c r="E6157" s="293">
        <f t="shared" si="44"/>
        <v>2</v>
      </c>
    </row>
    <row r="6158" spans="1:5" s="293" customFormat="1" x14ac:dyDescent="0.3">
      <c r="A6158" s="338" t="s">
        <v>19832</v>
      </c>
      <c r="B6158" s="339" t="s">
        <v>24900</v>
      </c>
      <c r="C6158" s="312"/>
      <c r="D6158" s="340"/>
      <c r="E6158" s="293">
        <f t="shared" si="44"/>
        <v>5</v>
      </c>
    </row>
    <row r="6159" spans="1:5" s="293" customFormat="1" x14ac:dyDescent="0.3">
      <c r="A6159" s="338" t="s">
        <v>19833</v>
      </c>
      <c r="B6159" s="339" t="s">
        <v>19834</v>
      </c>
      <c r="C6159" s="312" t="s">
        <v>9</v>
      </c>
      <c r="D6159" s="340">
        <v>799.8</v>
      </c>
      <c r="E6159" s="293">
        <f t="shared" si="44"/>
        <v>9</v>
      </c>
    </row>
    <row r="6160" spans="1:5" s="293" customFormat="1" x14ac:dyDescent="0.3">
      <c r="A6160" s="338" t="s">
        <v>24901</v>
      </c>
      <c r="B6160" s="339" t="s">
        <v>24902</v>
      </c>
      <c r="C6160" s="312" t="s">
        <v>9</v>
      </c>
      <c r="D6160" s="340">
        <v>804.56</v>
      </c>
      <c r="E6160" s="293">
        <f t="shared" si="44"/>
        <v>9</v>
      </c>
    </row>
    <row r="6161" spans="1:5" s="293" customFormat="1" x14ac:dyDescent="0.3">
      <c r="A6161" s="338" t="s">
        <v>19835</v>
      </c>
      <c r="B6161" s="339" t="s">
        <v>19836</v>
      </c>
      <c r="C6161" s="312" t="s">
        <v>9</v>
      </c>
      <c r="D6161" s="340">
        <v>291.54000000000002</v>
      </c>
      <c r="E6161" s="293">
        <f t="shared" si="44"/>
        <v>9</v>
      </c>
    </row>
    <row r="6162" spans="1:5" s="293" customFormat="1" x14ac:dyDescent="0.3">
      <c r="A6162" s="338" t="s">
        <v>19837</v>
      </c>
      <c r="B6162" s="339" t="s">
        <v>19838</v>
      </c>
      <c r="C6162" s="312" t="s">
        <v>9</v>
      </c>
      <c r="D6162" s="340">
        <v>482.43</v>
      </c>
      <c r="E6162" s="293">
        <f t="shared" si="44"/>
        <v>9</v>
      </c>
    </row>
    <row r="6163" spans="1:5" s="293" customFormat="1" x14ac:dyDescent="0.3">
      <c r="A6163" s="338" t="s">
        <v>19839</v>
      </c>
      <c r="B6163" s="339" t="s">
        <v>19840</v>
      </c>
      <c r="C6163" s="312" t="s">
        <v>9</v>
      </c>
      <c r="D6163" s="340">
        <v>157.13</v>
      </c>
      <c r="E6163" s="293">
        <f t="shared" si="44"/>
        <v>9</v>
      </c>
    </row>
    <row r="6164" spans="1:5" s="293" customFormat="1" x14ac:dyDescent="0.3">
      <c r="A6164" s="338" t="s">
        <v>19841</v>
      </c>
      <c r="B6164" s="339" t="s">
        <v>19842</v>
      </c>
      <c r="C6164" s="312" t="s">
        <v>9</v>
      </c>
      <c r="D6164" s="340">
        <v>293.05</v>
      </c>
      <c r="E6164" s="293">
        <f t="shared" ref="E6164:E6227" si="45">LEN(A6164)</f>
        <v>9</v>
      </c>
    </row>
    <row r="6165" spans="1:5" s="293" customFormat="1" x14ac:dyDescent="0.3">
      <c r="A6165" s="338" t="s">
        <v>19843</v>
      </c>
      <c r="B6165" s="339" t="s">
        <v>19844</v>
      </c>
      <c r="C6165" s="312" t="s">
        <v>9</v>
      </c>
      <c r="D6165" s="340">
        <v>900.85</v>
      </c>
      <c r="E6165" s="293">
        <f t="shared" si="45"/>
        <v>9</v>
      </c>
    </row>
    <row r="6166" spans="1:5" s="293" customFormat="1" x14ac:dyDescent="0.3">
      <c r="A6166" s="338" t="s">
        <v>19845</v>
      </c>
      <c r="B6166" s="339" t="s">
        <v>19846</v>
      </c>
      <c r="C6166" s="312" t="s">
        <v>9</v>
      </c>
      <c r="D6166" s="340">
        <v>64.3</v>
      </c>
      <c r="E6166" s="293">
        <f t="shared" si="45"/>
        <v>9</v>
      </c>
    </row>
    <row r="6167" spans="1:5" s="293" customFormat="1" x14ac:dyDescent="0.3">
      <c r="A6167" s="338" t="s">
        <v>19847</v>
      </c>
      <c r="B6167" s="339" t="s">
        <v>19848</v>
      </c>
      <c r="C6167" s="312" t="s">
        <v>9</v>
      </c>
      <c r="D6167" s="340">
        <v>516.61</v>
      </c>
      <c r="E6167" s="293">
        <f t="shared" si="45"/>
        <v>9</v>
      </c>
    </row>
    <row r="6168" spans="1:5" s="293" customFormat="1" x14ac:dyDescent="0.3">
      <c r="A6168" s="338" t="s">
        <v>19849</v>
      </c>
      <c r="B6168" s="339" t="s">
        <v>19850</v>
      </c>
      <c r="C6168" s="312" t="s">
        <v>9</v>
      </c>
      <c r="D6168" s="340">
        <v>573.37</v>
      </c>
      <c r="E6168" s="293">
        <f t="shared" si="45"/>
        <v>9</v>
      </c>
    </row>
    <row r="6169" spans="1:5" s="293" customFormat="1" x14ac:dyDescent="0.3">
      <c r="A6169" s="338" t="s">
        <v>19851</v>
      </c>
      <c r="B6169" s="339" t="s">
        <v>19852</v>
      </c>
      <c r="C6169" s="312" t="s">
        <v>9</v>
      </c>
      <c r="D6169" s="340">
        <v>134.26</v>
      </c>
      <c r="E6169" s="293">
        <f t="shared" si="45"/>
        <v>9</v>
      </c>
    </row>
    <row r="6170" spans="1:5" s="293" customFormat="1" x14ac:dyDescent="0.3">
      <c r="A6170" s="338" t="s">
        <v>19853</v>
      </c>
      <c r="B6170" s="339" t="s">
        <v>19854</v>
      </c>
      <c r="C6170" s="312" t="s">
        <v>9</v>
      </c>
      <c r="D6170" s="340">
        <v>864.73</v>
      </c>
      <c r="E6170" s="293">
        <f t="shared" si="45"/>
        <v>9</v>
      </c>
    </row>
    <row r="6171" spans="1:5" s="293" customFormat="1" x14ac:dyDescent="0.3">
      <c r="A6171" s="338" t="s">
        <v>19855</v>
      </c>
      <c r="B6171" s="339" t="s">
        <v>19856</v>
      </c>
      <c r="C6171" s="312" t="s">
        <v>9</v>
      </c>
      <c r="D6171" s="340">
        <v>707.78</v>
      </c>
      <c r="E6171" s="293">
        <f t="shared" si="45"/>
        <v>9</v>
      </c>
    </row>
    <row r="6172" spans="1:5" s="293" customFormat="1" x14ac:dyDescent="0.3">
      <c r="A6172" s="338" t="s">
        <v>19857</v>
      </c>
      <c r="B6172" s="339" t="s">
        <v>19858</v>
      </c>
      <c r="C6172" s="312" t="s">
        <v>9</v>
      </c>
      <c r="D6172" s="340">
        <v>233.47</v>
      </c>
      <c r="E6172" s="293">
        <f t="shared" si="45"/>
        <v>9</v>
      </c>
    </row>
    <row r="6173" spans="1:5" s="293" customFormat="1" x14ac:dyDescent="0.3">
      <c r="A6173" s="338" t="s">
        <v>19859</v>
      </c>
      <c r="B6173" s="339" t="s">
        <v>19860</v>
      </c>
      <c r="C6173" s="312" t="s">
        <v>9</v>
      </c>
      <c r="D6173" s="340">
        <v>231.5</v>
      </c>
      <c r="E6173" s="293">
        <f t="shared" si="45"/>
        <v>9</v>
      </c>
    </row>
    <row r="6174" spans="1:5" s="293" customFormat="1" ht="28.8" x14ac:dyDescent="0.3">
      <c r="A6174" s="338" t="s">
        <v>19861</v>
      </c>
      <c r="B6174" s="339" t="s">
        <v>19862</v>
      </c>
      <c r="C6174" s="312" t="s">
        <v>9</v>
      </c>
      <c r="D6174" s="340">
        <v>94.38</v>
      </c>
      <c r="E6174" s="293">
        <f t="shared" si="45"/>
        <v>9</v>
      </c>
    </row>
    <row r="6175" spans="1:5" s="293" customFormat="1" x14ac:dyDescent="0.3">
      <c r="A6175" s="338" t="s">
        <v>19863</v>
      </c>
      <c r="B6175" s="339" t="s">
        <v>19864</v>
      </c>
      <c r="C6175" s="312" t="s">
        <v>9</v>
      </c>
      <c r="D6175" s="340">
        <v>694.11</v>
      </c>
      <c r="E6175" s="293">
        <f t="shared" si="45"/>
        <v>9</v>
      </c>
    </row>
    <row r="6176" spans="1:5" s="293" customFormat="1" x14ac:dyDescent="0.3">
      <c r="A6176" s="338" t="s">
        <v>19865</v>
      </c>
      <c r="B6176" s="339" t="s">
        <v>19866</v>
      </c>
      <c r="C6176" s="312" t="s">
        <v>23231</v>
      </c>
      <c r="D6176" s="340">
        <v>822.21</v>
      </c>
      <c r="E6176" s="293">
        <f t="shared" si="45"/>
        <v>9</v>
      </c>
    </row>
    <row r="6177" spans="1:5" s="293" customFormat="1" x14ac:dyDescent="0.3">
      <c r="A6177" s="338" t="s">
        <v>19867</v>
      </c>
      <c r="B6177" s="339" t="s">
        <v>19868</v>
      </c>
      <c r="C6177" s="312" t="s">
        <v>9</v>
      </c>
      <c r="D6177" s="340">
        <v>128.94</v>
      </c>
      <c r="E6177" s="293">
        <f t="shared" si="45"/>
        <v>9</v>
      </c>
    </row>
    <row r="6178" spans="1:5" s="293" customFormat="1" x14ac:dyDescent="0.3">
      <c r="A6178" s="338" t="s">
        <v>19869</v>
      </c>
      <c r="B6178" s="339" t="s">
        <v>24903</v>
      </c>
      <c r="C6178" s="312"/>
      <c r="D6178" s="340"/>
      <c r="E6178" s="293">
        <f t="shared" si="45"/>
        <v>5</v>
      </c>
    </row>
    <row r="6179" spans="1:5" s="293" customFormat="1" ht="28.8" x14ac:dyDescent="0.3">
      <c r="A6179" s="338" t="s">
        <v>19870</v>
      </c>
      <c r="B6179" s="339" t="s">
        <v>19871</v>
      </c>
      <c r="C6179" s="312" t="s">
        <v>8</v>
      </c>
      <c r="D6179" s="340">
        <v>850.73</v>
      </c>
      <c r="E6179" s="293">
        <f t="shared" si="45"/>
        <v>9</v>
      </c>
    </row>
    <row r="6180" spans="1:5" s="293" customFormat="1" x14ac:dyDescent="0.3">
      <c r="A6180" s="338" t="s">
        <v>19872</v>
      </c>
      <c r="B6180" s="339" t="s">
        <v>19873</v>
      </c>
      <c r="C6180" s="312" t="s">
        <v>8</v>
      </c>
      <c r="D6180" s="340">
        <v>1481.16</v>
      </c>
      <c r="E6180" s="293">
        <f t="shared" si="45"/>
        <v>9</v>
      </c>
    </row>
    <row r="6181" spans="1:5" s="293" customFormat="1" ht="28.8" x14ac:dyDescent="0.3">
      <c r="A6181" s="338" t="s">
        <v>19874</v>
      </c>
      <c r="B6181" s="339" t="s">
        <v>19875</v>
      </c>
      <c r="C6181" s="312" t="s">
        <v>8</v>
      </c>
      <c r="D6181" s="340">
        <v>1328.95</v>
      </c>
      <c r="E6181" s="293">
        <f t="shared" si="45"/>
        <v>9</v>
      </c>
    </row>
    <row r="6182" spans="1:5" s="293" customFormat="1" x14ac:dyDescent="0.3">
      <c r="A6182" s="338" t="s">
        <v>19876</v>
      </c>
      <c r="B6182" s="339" t="s">
        <v>19877</v>
      </c>
      <c r="C6182" s="312" t="s">
        <v>8</v>
      </c>
      <c r="D6182" s="340">
        <v>2903.38</v>
      </c>
      <c r="E6182" s="293">
        <f t="shared" si="45"/>
        <v>9</v>
      </c>
    </row>
    <row r="6183" spans="1:5" s="293" customFormat="1" x14ac:dyDescent="0.3">
      <c r="A6183" s="338" t="s">
        <v>19878</v>
      </c>
      <c r="B6183" s="339" t="s">
        <v>24904</v>
      </c>
      <c r="C6183" s="312"/>
      <c r="D6183" s="340"/>
      <c r="E6183" s="293">
        <f t="shared" si="45"/>
        <v>5</v>
      </c>
    </row>
    <row r="6184" spans="1:5" s="293" customFormat="1" ht="28.8" x14ac:dyDescent="0.3">
      <c r="A6184" s="338" t="s">
        <v>19879</v>
      </c>
      <c r="B6184" s="339" t="s">
        <v>19880</v>
      </c>
      <c r="C6184" s="312" t="s">
        <v>9</v>
      </c>
      <c r="D6184" s="340">
        <v>255.35</v>
      </c>
      <c r="E6184" s="293">
        <f t="shared" si="45"/>
        <v>9</v>
      </c>
    </row>
    <row r="6185" spans="1:5" s="293" customFormat="1" x14ac:dyDescent="0.3">
      <c r="A6185" s="338" t="s">
        <v>19881</v>
      </c>
      <c r="B6185" s="339" t="s">
        <v>19882</v>
      </c>
      <c r="C6185" s="312" t="s">
        <v>9</v>
      </c>
      <c r="D6185" s="340">
        <v>61.08</v>
      </c>
      <c r="E6185" s="293">
        <f t="shared" si="45"/>
        <v>9</v>
      </c>
    </row>
    <row r="6186" spans="1:5" s="293" customFormat="1" ht="28.8" x14ac:dyDescent="0.3">
      <c r="A6186" s="338" t="s">
        <v>19883</v>
      </c>
      <c r="B6186" s="339" t="s">
        <v>19884</v>
      </c>
      <c r="C6186" s="312" t="s">
        <v>9</v>
      </c>
      <c r="D6186" s="340">
        <v>96.16</v>
      </c>
      <c r="E6186" s="293">
        <f t="shared" si="45"/>
        <v>9</v>
      </c>
    </row>
    <row r="6187" spans="1:5" s="293" customFormat="1" x14ac:dyDescent="0.3">
      <c r="A6187" s="338" t="s">
        <v>19885</v>
      </c>
      <c r="B6187" s="339" t="s">
        <v>19886</v>
      </c>
      <c r="C6187" s="312" t="s">
        <v>9</v>
      </c>
      <c r="D6187" s="340">
        <v>68.319999999999993</v>
      </c>
      <c r="E6187" s="293">
        <f t="shared" si="45"/>
        <v>9</v>
      </c>
    </row>
    <row r="6188" spans="1:5" s="293" customFormat="1" x14ac:dyDescent="0.3">
      <c r="A6188" s="338" t="s">
        <v>19887</v>
      </c>
      <c r="B6188" s="339" t="s">
        <v>19888</v>
      </c>
      <c r="C6188" s="312" t="s">
        <v>9</v>
      </c>
      <c r="D6188" s="340">
        <v>78.959999999999994</v>
      </c>
      <c r="E6188" s="293">
        <f t="shared" si="45"/>
        <v>9</v>
      </c>
    </row>
    <row r="6189" spans="1:5" s="293" customFormat="1" x14ac:dyDescent="0.3">
      <c r="A6189" s="338" t="s">
        <v>19889</v>
      </c>
      <c r="B6189" s="339" t="s">
        <v>19890</v>
      </c>
      <c r="C6189" s="312" t="s">
        <v>9</v>
      </c>
      <c r="D6189" s="340">
        <v>73.400000000000006</v>
      </c>
      <c r="E6189" s="293">
        <f t="shared" si="45"/>
        <v>9</v>
      </c>
    </row>
    <row r="6190" spans="1:5" s="293" customFormat="1" x14ac:dyDescent="0.3">
      <c r="A6190" s="338" t="s">
        <v>19891</v>
      </c>
      <c r="B6190" s="339" t="s">
        <v>19892</v>
      </c>
      <c r="C6190" s="312" t="s">
        <v>9</v>
      </c>
      <c r="D6190" s="340">
        <v>47.6</v>
      </c>
      <c r="E6190" s="293">
        <f t="shared" si="45"/>
        <v>9</v>
      </c>
    </row>
    <row r="6191" spans="1:5" s="293" customFormat="1" x14ac:dyDescent="0.3">
      <c r="A6191" s="338" t="s">
        <v>19893</v>
      </c>
      <c r="B6191" s="339" t="s">
        <v>19894</v>
      </c>
      <c r="C6191" s="312" t="s">
        <v>9</v>
      </c>
      <c r="D6191" s="340">
        <v>64.12</v>
      </c>
      <c r="E6191" s="293">
        <f t="shared" si="45"/>
        <v>9</v>
      </c>
    </row>
    <row r="6192" spans="1:5" s="293" customFormat="1" x14ac:dyDescent="0.3">
      <c r="A6192" s="338" t="s">
        <v>19895</v>
      </c>
      <c r="B6192" s="339" t="s">
        <v>19896</v>
      </c>
      <c r="C6192" s="312" t="s">
        <v>9</v>
      </c>
      <c r="D6192" s="340">
        <v>80.94</v>
      </c>
      <c r="E6192" s="293">
        <f t="shared" si="45"/>
        <v>9</v>
      </c>
    </row>
    <row r="6193" spans="1:5" s="293" customFormat="1" x14ac:dyDescent="0.3">
      <c r="A6193" s="338" t="s">
        <v>19897</v>
      </c>
      <c r="B6193" s="339" t="s">
        <v>19898</v>
      </c>
      <c r="C6193" s="312" t="s">
        <v>9</v>
      </c>
      <c r="D6193" s="340">
        <v>84.65</v>
      </c>
      <c r="E6193" s="293">
        <f t="shared" si="45"/>
        <v>9</v>
      </c>
    </row>
    <row r="6194" spans="1:5" s="293" customFormat="1" x14ac:dyDescent="0.3">
      <c r="A6194" s="338" t="s">
        <v>19899</v>
      </c>
      <c r="B6194" s="339" t="s">
        <v>19900</v>
      </c>
      <c r="C6194" s="312" t="s">
        <v>9</v>
      </c>
      <c r="D6194" s="340">
        <v>133.77000000000001</v>
      </c>
      <c r="E6194" s="293">
        <f t="shared" si="45"/>
        <v>9</v>
      </c>
    </row>
    <row r="6195" spans="1:5" s="293" customFormat="1" x14ac:dyDescent="0.3">
      <c r="A6195" s="338" t="s">
        <v>19901</v>
      </c>
      <c r="B6195" s="339" t="s">
        <v>24905</v>
      </c>
      <c r="C6195" s="312" t="s">
        <v>9</v>
      </c>
      <c r="D6195" s="340">
        <v>349.83</v>
      </c>
      <c r="E6195" s="293">
        <f t="shared" si="45"/>
        <v>9</v>
      </c>
    </row>
    <row r="6196" spans="1:5" s="293" customFormat="1" x14ac:dyDescent="0.3">
      <c r="A6196" s="338" t="s">
        <v>24906</v>
      </c>
      <c r="B6196" s="339" t="s">
        <v>24907</v>
      </c>
      <c r="C6196" s="312" t="s">
        <v>9</v>
      </c>
      <c r="D6196" s="340">
        <v>106.23</v>
      </c>
      <c r="E6196" s="293">
        <f t="shared" si="45"/>
        <v>9</v>
      </c>
    </row>
    <row r="6197" spans="1:5" s="293" customFormat="1" ht="28.8" x14ac:dyDescent="0.3">
      <c r="A6197" s="338" t="s">
        <v>24908</v>
      </c>
      <c r="B6197" s="339" t="s">
        <v>24909</v>
      </c>
      <c r="C6197" s="312" t="s">
        <v>9</v>
      </c>
      <c r="D6197" s="340">
        <v>351.28</v>
      </c>
      <c r="E6197" s="293">
        <f t="shared" si="45"/>
        <v>9</v>
      </c>
    </row>
    <row r="6198" spans="1:5" s="293" customFormat="1" x14ac:dyDescent="0.3">
      <c r="A6198" s="338" t="s">
        <v>19902</v>
      </c>
      <c r="B6198" s="339" t="s">
        <v>19903</v>
      </c>
      <c r="C6198" s="312" t="s">
        <v>9</v>
      </c>
      <c r="D6198" s="340">
        <v>628.4</v>
      </c>
      <c r="E6198" s="293">
        <f t="shared" si="45"/>
        <v>9</v>
      </c>
    </row>
    <row r="6199" spans="1:5" s="293" customFormat="1" ht="28.8" x14ac:dyDescent="0.3">
      <c r="A6199" s="338" t="s">
        <v>19904</v>
      </c>
      <c r="B6199" s="339" t="s">
        <v>19905</v>
      </c>
      <c r="C6199" s="312" t="s">
        <v>9</v>
      </c>
      <c r="D6199" s="340">
        <v>49.4</v>
      </c>
      <c r="E6199" s="293">
        <f t="shared" si="45"/>
        <v>9</v>
      </c>
    </row>
    <row r="6200" spans="1:5" s="293" customFormat="1" ht="28.8" x14ac:dyDescent="0.3">
      <c r="A6200" s="338" t="s">
        <v>19906</v>
      </c>
      <c r="B6200" s="339" t="s">
        <v>19907</v>
      </c>
      <c r="C6200" s="312" t="s">
        <v>9</v>
      </c>
      <c r="D6200" s="340">
        <v>48.16</v>
      </c>
      <c r="E6200" s="293">
        <f t="shared" si="45"/>
        <v>9</v>
      </c>
    </row>
    <row r="6201" spans="1:5" s="293" customFormat="1" x14ac:dyDescent="0.3">
      <c r="A6201" s="338" t="s">
        <v>19908</v>
      </c>
      <c r="B6201" s="339" t="s">
        <v>19909</v>
      </c>
      <c r="C6201" s="312" t="s">
        <v>9</v>
      </c>
      <c r="D6201" s="340">
        <v>53.95</v>
      </c>
      <c r="E6201" s="293">
        <f t="shared" si="45"/>
        <v>9</v>
      </c>
    </row>
    <row r="6202" spans="1:5" s="293" customFormat="1" ht="28.8" x14ac:dyDescent="0.3">
      <c r="A6202" s="338" t="s">
        <v>19910</v>
      </c>
      <c r="B6202" s="339" t="s">
        <v>19911</v>
      </c>
      <c r="C6202" s="312" t="s">
        <v>9</v>
      </c>
      <c r="D6202" s="340">
        <v>40.31</v>
      </c>
      <c r="E6202" s="293">
        <f t="shared" si="45"/>
        <v>9</v>
      </c>
    </row>
    <row r="6203" spans="1:5" s="293" customFormat="1" x14ac:dyDescent="0.3">
      <c r="A6203" s="338" t="s">
        <v>19912</v>
      </c>
      <c r="B6203" s="339" t="s">
        <v>24910</v>
      </c>
      <c r="C6203" s="312" t="s">
        <v>9</v>
      </c>
      <c r="D6203" s="340">
        <v>45.24</v>
      </c>
      <c r="E6203" s="293">
        <f t="shared" si="45"/>
        <v>9</v>
      </c>
    </row>
    <row r="6204" spans="1:5" s="293" customFormat="1" x14ac:dyDescent="0.3">
      <c r="A6204" s="338" t="s">
        <v>19913</v>
      </c>
      <c r="B6204" s="339" t="s">
        <v>24911</v>
      </c>
      <c r="C6204" s="312" t="s">
        <v>9</v>
      </c>
      <c r="D6204" s="340">
        <v>45.76</v>
      </c>
      <c r="E6204" s="293">
        <f t="shared" si="45"/>
        <v>9</v>
      </c>
    </row>
    <row r="6205" spans="1:5" s="293" customFormat="1" x14ac:dyDescent="0.3">
      <c r="A6205" s="338" t="s">
        <v>19914</v>
      </c>
      <c r="B6205" s="339" t="s">
        <v>19915</v>
      </c>
      <c r="C6205" s="312" t="s">
        <v>9</v>
      </c>
      <c r="D6205" s="340">
        <v>70.44</v>
      </c>
      <c r="E6205" s="293">
        <f t="shared" si="45"/>
        <v>9</v>
      </c>
    </row>
    <row r="6206" spans="1:5" s="293" customFormat="1" ht="28.8" x14ac:dyDescent="0.3">
      <c r="A6206" s="338" t="s">
        <v>19916</v>
      </c>
      <c r="B6206" s="339" t="s">
        <v>19917</v>
      </c>
      <c r="C6206" s="312" t="s">
        <v>9</v>
      </c>
      <c r="D6206" s="340">
        <v>62</v>
      </c>
      <c r="E6206" s="293">
        <f t="shared" si="45"/>
        <v>9</v>
      </c>
    </row>
    <row r="6207" spans="1:5" s="293" customFormat="1" ht="28.8" x14ac:dyDescent="0.3">
      <c r="A6207" s="338" t="s">
        <v>19918</v>
      </c>
      <c r="B6207" s="339" t="s">
        <v>19919</v>
      </c>
      <c r="C6207" s="312" t="s">
        <v>9</v>
      </c>
      <c r="D6207" s="340">
        <v>426.92</v>
      </c>
      <c r="E6207" s="293">
        <f t="shared" si="45"/>
        <v>9</v>
      </c>
    </row>
    <row r="6208" spans="1:5" s="293" customFormat="1" x14ac:dyDescent="0.3">
      <c r="A6208" s="338" t="s">
        <v>19920</v>
      </c>
      <c r="B6208" s="339" t="s">
        <v>19921</v>
      </c>
      <c r="C6208" s="312" t="s">
        <v>9</v>
      </c>
      <c r="D6208" s="340">
        <v>558.75</v>
      </c>
      <c r="E6208" s="293">
        <f t="shared" si="45"/>
        <v>9</v>
      </c>
    </row>
    <row r="6209" spans="1:5" s="293" customFormat="1" ht="28.8" x14ac:dyDescent="0.3">
      <c r="A6209" s="338" t="s">
        <v>19922</v>
      </c>
      <c r="B6209" s="339" t="s">
        <v>19923</v>
      </c>
      <c r="C6209" s="312" t="s">
        <v>9</v>
      </c>
      <c r="D6209" s="340">
        <v>216.44</v>
      </c>
      <c r="E6209" s="293">
        <f t="shared" si="45"/>
        <v>9</v>
      </c>
    </row>
    <row r="6210" spans="1:5" s="293" customFormat="1" ht="28.8" x14ac:dyDescent="0.3">
      <c r="A6210" s="338" t="s">
        <v>19924</v>
      </c>
      <c r="B6210" s="339" t="s">
        <v>19925</v>
      </c>
      <c r="C6210" s="312" t="s">
        <v>9</v>
      </c>
      <c r="D6210" s="340">
        <v>85.56</v>
      </c>
      <c r="E6210" s="293">
        <f t="shared" si="45"/>
        <v>9</v>
      </c>
    </row>
    <row r="6211" spans="1:5" s="293" customFormat="1" ht="28.8" x14ac:dyDescent="0.3">
      <c r="A6211" s="338" t="s">
        <v>19926</v>
      </c>
      <c r="B6211" s="339" t="s">
        <v>19927</v>
      </c>
      <c r="C6211" s="312" t="s">
        <v>9</v>
      </c>
      <c r="D6211" s="340">
        <v>522.83000000000004</v>
      </c>
      <c r="E6211" s="293">
        <f t="shared" si="45"/>
        <v>9</v>
      </c>
    </row>
    <row r="6212" spans="1:5" s="293" customFormat="1" ht="28.8" x14ac:dyDescent="0.3">
      <c r="A6212" s="338" t="s">
        <v>24912</v>
      </c>
      <c r="B6212" s="339" t="s">
        <v>24913</v>
      </c>
      <c r="C6212" s="312" t="s">
        <v>9</v>
      </c>
      <c r="D6212" s="340">
        <v>159.6</v>
      </c>
      <c r="E6212" s="293">
        <f t="shared" si="45"/>
        <v>9</v>
      </c>
    </row>
    <row r="6213" spans="1:5" s="293" customFormat="1" x14ac:dyDescent="0.3">
      <c r="A6213" s="338" t="s">
        <v>19928</v>
      </c>
      <c r="B6213" s="339" t="s">
        <v>19929</v>
      </c>
      <c r="C6213" s="312" t="s">
        <v>23231</v>
      </c>
      <c r="D6213" s="340">
        <v>865.83</v>
      </c>
      <c r="E6213" s="293">
        <f t="shared" si="45"/>
        <v>9</v>
      </c>
    </row>
    <row r="6214" spans="1:5" s="293" customFormat="1" x14ac:dyDescent="0.3">
      <c r="A6214" s="338" t="s">
        <v>19930</v>
      </c>
      <c r="B6214" s="339" t="s">
        <v>19931</v>
      </c>
      <c r="C6214" s="312" t="s">
        <v>9</v>
      </c>
      <c r="D6214" s="340">
        <v>18.59</v>
      </c>
      <c r="E6214" s="293">
        <f t="shared" si="45"/>
        <v>9</v>
      </c>
    </row>
    <row r="6215" spans="1:5" s="293" customFormat="1" x14ac:dyDescent="0.3">
      <c r="A6215" s="338" t="s">
        <v>19932</v>
      </c>
      <c r="B6215" s="339" t="s">
        <v>19933</v>
      </c>
      <c r="C6215" s="312" t="s">
        <v>9</v>
      </c>
      <c r="D6215" s="340">
        <v>19.22</v>
      </c>
      <c r="E6215" s="293">
        <f t="shared" si="45"/>
        <v>9</v>
      </c>
    </row>
    <row r="6216" spans="1:5" s="293" customFormat="1" ht="28.8" x14ac:dyDescent="0.3">
      <c r="A6216" s="338" t="s">
        <v>19934</v>
      </c>
      <c r="B6216" s="339" t="s">
        <v>19935</v>
      </c>
      <c r="C6216" s="312" t="s">
        <v>9</v>
      </c>
      <c r="D6216" s="340">
        <v>664.45</v>
      </c>
      <c r="E6216" s="293">
        <f t="shared" si="45"/>
        <v>9</v>
      </c>
    </row>
    <row r="6217" spans="1:5" s="293" customFormat="1" x14ac:dyDescent="0.3">
      <c r="A6217" s="338" t="s">
        <v>24914</v>
      </c>
      <c r="B6217" s="339" t="s">
        <v>24915</v>
      </c>
      <c r="C6217" s="312" t="s">
        <v>9</v>
      </c>
      <c r="D6217" s="340">
        <v>1002.93</v>
      </c>
      <c r="E6217" s="293">
        <f t="shared" si="45"/>
        <v>9</v>
      </c>
    </row>
    <row r="6218" spans="1:5" s="293" customFormat="1" x14ac:dyDescent="0.3">
      <c r="A6218" s="338" t="s">
        <v>19936</v>
      </c>
      <c r="B6218" s="339" t="s">
        <v>19937</v>
      </c>
      <c r="C6218" s="312" t="s">
        <v>9</v>
      </c>
      <c r="D6218" s="340">
        <v>3019.4</v>
      </c>
      <c r="E6218" s="293">
        <f t="shared" si="45"/>
        <v>9</v>
      </c>
    </row>
    <row r="6219" spans="1:5" s="293" customFormat="1" x14ac:dyDescent="0.3">
      <c r="A6219" s="338" t="s">
        <v>19938</v>
      </c>
      <c r="B6219" s="339" t="s">
        <v>19939</v>
      </c>
      <c r="C6219" s="312" t="s">
        <v>9</v>
      </c>
      <c r="D6219" s="340">
        <v>1226.31</v>
      </c>
      <c r="E6219" s="293">
        <f t="shared" si="45"/>
        <v>9</v>
      </c>
    </row>
    <row r="6220" spans="1:5" s="293" customFormat="1" x14ac:dyDescent="0.3">
      <c r="A6220" s="338" t="s">
        <v>19940</v>
      </c>
      <c r="B6220" s="339" t="s">
        <v>19941</v>
      </c>
      <c r="C6220" s="312" t="s">
        <v>9</v>
      </c>
      <c r="D6220" s="340">
        <v>243</v>
      </c>
      <c r="E6220" s="293">
        <f t="shared" si="45"/>
        <v>9</v>
      </c>
    </row>
    <row r="6221" spans="1:5" s="293" customFormat="1" x14ac:dyDescent="0.3">
      <c r="A6221" s="338" t="s">
        <v>19942</v>
      </c>
      <c r="B6221" s="339" t="s">
        <v>19943</v>
      </c>
      <c r="C6221" s="312" t="s">
        <v>9</v>
      </c>
      <c r="D6221" s="340">
        <v>69.59</v>
      </c>
      <c r="E6221" s="293">
        <f t="shared" si="45"/>
        <v>9</v>
      </c>
    </row>
    <row r="6222" spans="1:5" s="293" customFormat="1" ht="28.8" x14ac:dyDescent="0.3">
      <c r="A6222" s="338" t="s">
        <v>19944</v>
      </c>
      <c r="B6222" s="339" t="s">
        <v>19945</v>
      </c>
      <c r="C6222" s="312" t="s">
        <v>9</v>
      </c>
      <c r="D6222" s="340">
        <v>259.95999999999998</v>
      </c>
      <c r="E6222" s="293">
        <f t="shared" si="45"/>
        <v>9</v>
      </c>
    </row>
    <row r="6223" spans="1:5" s="293" customFormat="1" ht="28.8" x14ac:dyDescent="0.3">
      <c r="A6223" s="338" t="s">
        <v>19946</v>
      </c>
      <c r="B6223" s="339" t="s">
        <v>19947</v>
      </c>
      <c r="C6223" s="312" t="s">
        <v>9</v>
      </c>
      <c r="D6223" s="340">
        <v>446.25</v>
      </c>
      <c r="E6223" s="293">
        <f t="shared" si="45"/>
        <v>9</v>
      </c>
    </row>
    <row r="6224" spans="1:5" s="293" customFormat="1" x14ac:dyDescent="0.3">
      <c r="A6224" s="338" t="s">
        <v>19948</v>
      </c>
      <c r="B6224" s="339" t="s">
        <v>24916</v>
      </c>
      <c r="C6224" s="312"/>
      <c r="D6224" s="340"/>
      <c r="E6224" s="293">
        <f t="shared" si="45"/>
        <v>5</v>
      </c>
    </row>
    <row r="6225" spans="1:5" s="293" customFormat="1" x14ac:dyDescent="0.3">
      <c r="A6225" s="338" t="s">
        <v>19949</v>
      </c>
      <c r="B6225" s="339" t="s">
        <v>19950</v>
      </c>
      <c r="C6225" s="312" t="s">
        <v>8</v>
      </c>
      <c r="D6225" s="340">
        <v>528.79999999999995</v>
      </c>
      <c r="E6225" s="293">
        <f t="shared" si="45"/>
        <v>9</v>
      </c>
    </row>
    <row r="6226" spans="1:5" s="293" customFormat="1" x14ac:dyDescent="0.3">
      <c r="A6226" s="338" t="s">
        <v>19951</v>
      </c>
      <c r="B6226" s="339" t="s">
        <v>19952</v>
      </c>
      <c r="C6226" s="312" t="s">
        <v>8</v>
      </c>
      <c r="D6226" s="340">
        <v>347.51</v>
      </c>
      <c r="E6226" s="293">
        <f t="shared" si="45"/>
        <v>9</v>
      </c>
    </row>
    <row r="6227" spans="1:5" s="293" customFormat="1" x14ac:dyDescent="0.3">
      <c r="A6227" s="338" t="s">
        <v>19953</v>
      </c>
      <c r="B6227" s="339" t="s">
        <v>19954</v>
      </c>
      <c r="C6227" s="312" t="s">
        <v>8</v>
      </c>
      <c r="D6227" s="340">
        <v>817.14</v>
      </c>
      <c r="E6227" s="293">
        <f t="shared" si="45"/>
        <v>9</v>
      </c>
    </row>
    <row r="6228" spans="1:5" s="293" customFormat="1" x14ac:dyDescent="0.3">
      <c r="A6228" s="338" t="s">
        <v>19955</v>
      </c>
      <c r="B6228" s="339" t="s">
        <v>24917</v>
      </c>
      <c r="C6228" s="312"/>
      <c r="D6228" s="340"/>
      <c r="E6228" s="293">
        <f t="shared" ref="E6228:E6291" si="46">LEN(A6228)</f>
        <v>5</v>
      </c>
    </row>
    <row r="6229" spans="1:5" s="293" customFormat="1" x14ac:dyDescent="0.3">
      <c r="A6229" s="338" t="s">
        <v>19956</v>
      </c>
      <c r="B6229" s="339" t="s">
        <v>19957</v>
      </c>
      <c r="C6229" s="312" t="s">
        <v>16</v>
      </c>
      <c r="D6229" s="340">
        <v>1281.46</v>
      </c>
      <c r="E6229" s="293">
        <f t="shared" si="46"/>
        <v>9</v>
      </c>
    </row>
    <row r="6230" spans="1:5" s="293" customFormat="1" x14ac:dyDescent="0.3">
      <c r="A6230" s="338" t="s">
        <v>19958</v>
      </c>
      <c r="B6230" s="339" t="s">
        <v>19959</v>
      </c>
      <c r="C6230" s="312" t="s">
        <v>16</v>
      </c>
      <c r="D6230" s="340">
        <v>953.11</v>
      </c>
      <c r="E6230" s="293">
        <f t="shared" si="46"/>
        <v>9</v>
      </c>
    </row>
    <row r="6231" spans="1:5" s="293" customFormat="1" x14ac:dyDescent="0.3">
      <c r="A6231" s="338" t="s">
        <v>19960</v>
      </c>
      <c r="B6231" s="339" t="s">
        <v>19961</v>
      </c>
      <c r="C6231" s="312" t="s">
        <v>9</v>
      </c>
      <c r="D6231" s="340">
        <v>1295.43</v>
      </c>
      <c r="E6231" s="293">
        <f t="shared" si="46"/>
        <v>9</v>
      </c>
    </row>
    <row r="6232" spans="1:5" s="293" customFormat="1" x14ac:dyDescent="0.3">
      <c r="A6232" s="338" t="s">
        <v>19962</v>
      </c>
      <c r="B6232" s="339" t="s">
        <v>19963</v>
      </c>
      <c r="C6232" s="312" t="s">
        <v>9</v>
      </c>
      <c r="D6232" s="340">
        <v>244.08</v>
      </c>
      <c r="E6232" s="293">
        <f t="shared" si="46"/>
        <v>9</v>
      </c>
    </row>
    <row r="6233" spans="1:5" s="293" customFormat="1" x14ac:dyDescent="0.3">
      <c r="A6233" s="338" t="s">
        <v>19964</v>
      </c>
      <c r="B6233" s="339" t="s">
        <v>19965</v>
      </c>
      <c r="C6233" s="312" t="s">
        <v>9</v>
      </c>
      <c r="D6233" s="340">
        <v>248.03</v>
      </c>
      <c r="E6233" s="293">
        <f t="shared" si="46"/>
        <v>9</v>
      </c>
    </row>
    <row r="6234" spans="1:5" s="293" customFormat="1" x14ac:dyDescent="0.3">
      <c r="A6234" s="338" t="s">
        <v>19966</v>
      </c>
      <c r="B6234" s="339" t="s">
        <v>19967</v>
      </c>
      <c r="C6234" s="312" t="s">
        <v>9</v>
      </c>
      <c r="D6234" s="340">
        <v>309.87</v>
      </c>
      <c r="E6234" s="293">
        <f t="shared" si="46"/>
        <v>9</v>
      </c>
    </row>
    <row r="6235" spans="1:5" s="293" customFormat="1" x14ac:dyDescent="0.3">
      <c r="A6235" s="338" t="s">
        <v>19968</v>
      </c>
      <c r="B6235" s="339" t="s">
        <v>19969</v>
      </c>
      <c r="C6235" s="312" t="s">
        <v>9</v>
      </c>
      <c r="D6235" s="340">
        <v>353.21</v>
      </c>
      <c r="E6235" s="293">
        <f t="shared" si="46"/>
        <v>9</v>
      </c>
    </row>
    <row r="6236" spans="1:5" s="293" customFormat="1" x14ac:dyDescent="0.3">
      <c r="A6236" s="338" t="s">
        <v>19970</v>
      </c>
      <c r="B6236" s="339" t="s">
        <v>19971</v>
      </c>
      <c r="C6236" s="312" t="s">
        <v>9</v>
      </c>
      <c r="D6236" s="340">
        <v>827.91</v>
      </c>
      <c r="E6236" s="293">
        <f t="shared" si="46"/>
        <v>9</v>
      </c>
    </row>
    <row r="6237" spans="1:5" s="293" customFormat="1" x14ac:dyDescent="0.3">
      <c r="A6237" s="338" t="s">
        <v>19972</v>
      </c>
      <c r="B6237" s="339" t="s">
        <v>19973</v>
      </c>
      <c r="C6237" s="312" t="s">
        <v>9</v>
      </c>
      <c r="D6237" s="340">
        <v>414.94</v>
      </c>
      <c r="E6237" s="293">
        <f t="shared" si="46"/>
        <v>9</v>
      </c>
    </row>
    <row r="6238" spans="1:5" s="293" customFormat="1" x14ac:dyDescent="0.3">
      <c r="A6238" s="338" t="s">
        <v>19974</v>
      </c>
      <c r="B6238" s="339" t="s">
        <v>19975</v>
      </c>
      <c r="C6238" s="312" t="s">
        <v>9</v>
      </c>
      <c r="D6238" s="340">
        <v>480.7</v>
      </c>
      <c r="E6238" s="293">
        <f t="shared" si="46"/>
        <v>9</v>
      </c>
    </row>
    <row r="6239" spans="1:5" s="293" customFormat="1" x14ac:dyDescent="0.3">
      <c r="A6239" s="338" t="s">
        <v>19976</v>
      </c>
      <c r="B6239" s="339" t="s">
        <v>19977</v>
      </c>
      <c r="C6239" s="312" t="s">
        <v>9</v>
      </c>
      <c r="D6239" s="340">
        <v>563.82000000000005</v>
      </c>
      <c r="E6239" s="293">
        <f t="shared" si="46"/>
        <v>9</v>
      </c>
    </row>
    <row r="6240" spans="1:5" s="293" customFormat="1" x14ac:dyDescent="0.3">
      <c r="A6240" s="338" t="s">
        <v>19978</v>
      </c>
      <c r="B6240" s="339" t="s">
        <v>19979</v>
      </c>
      <c r="C6240" s="312" t="s">
        <v>9</v>
      </c>
      <c r="D6240" s="340">
        <v>791.07</v>
      </c>
      <c r="E6240" s="293">
        <f t="shared" si="46"/>
        <v>9</v>
      </c>
    </row>
    <row r="6241" spans="1:5" s="293" customFormat="1" x14ac:dyDescent="0.3">
      <c r="A6241" s="338" t="s">
        <v>19980</v>
      </c>
      <c r="B6241" s="339" t="s">
        <v>19981</v>
      </c>
      <c r="C6241" s="312" t="s">
        <v>9</v>
      </c>
      <c r="D6241" s="340">
        <v>1209.76</v>
      </c>
      <c r="E6241" s="293">
        <f t="shared" si="46"/>
        <v>9</v>
      </c>
    </row>
    <row r="6242" spans="1:5" s="293" customFormat="1" x14ac:dyDescent="0.3">
      <c r="A6242" s="338" t="s">
        <v>19982</v>
      </c>
      <c r="B6242" s="339" t="s">
        <v>19983</v>
      </c>
      <c r="C6242" s="312" t="s">
        <v>9</v>
      </c>
      <c r="D6242" s="340">
        <v>1534.38</v>
      </c>
      <c r="E6242" s="293">
        <f t="shared" si="46"/>
        <v>9</v>
      </c>
    </row>
    <row r="6243" spans="1:5" s="293" customFormat="1" x14ac:dyDescent="0.3">
      <c r="A6243" s="338" t="s">
        <v>19984</v>
      </c>
      <c r="B6243" s="339" t="s">
        <v>19985</v>
      </c>
      <c r="C6243" s="312" t="s">
        <v>9</v>
      </c>
      <c r="D6243" s="340">
        <v>1691.28</v>
      </c>
      <c r="E6243" s="293">
        <f t="shared" si="46"/>
        <v>9</v>
      </c>
    </row>
    <row r="6244" spans="1:5" s="293" customFormat="1" x14ac:dyDescent="0.3">
      <c r="A6244" s="338" t="s">
        <v>19986</v>
      </c>
      <c r="B6244" s="339" t="s">
        <v>19987</v>
      </c>
      <c r="C6244" s="312" t="s">
        <v>9</v>
      </c>
      <c r="D6244" s="340">
        <v>4673.78</v>
      </c>
      <c r="E6244" s="293">
        <f t="shared" si="46"/>
        <v>9</v>
      </c>
    </row>
    <row r="6245" spans="1:5" s="293" customFormat="1" x14ac:dyDescent="0.3">
      <c r="A6245" s="338" t="s">
        <v>19988</v>
      </c>
      <c r="B6245" s="339" t="s">
        <v>19989</v>
      </c>
      <c r="C6245" s="312" t="s">
        <v>9</v>
      </c>
      <c r="D6245" s="340">
        <v>2102.2199999999998</v>
      </c>
      <c r="E6245" s="293">
        <f t="shared" si="46"/>
        <v>9</v>
      </c>
    </row>
    <row r="6246" spans="1:5" s="293" customFormat="1" x14ac:dyDescent="0.3">
      <c r="A6246" s="338" t="s">
        <v>19990</v>
      </c>
      <c r="B6246" s="339" t="s">
        <v>19991</v>
      </c>
      <c r="C6246" s="312" t="s">
        <v>9</v>
      </c>
      <c r="D6246" s="340">
        <v>743.74</v>
      </c>
      <c r="E6246" s="293">
        <f t="shared" si="46"/>
        <v>9</v>
      </c>
    </row>
    <row r="6247" spans="1:5" s="293" customFormat="1" x14ac:dyDescent="0.3">
      <c r="A6247" s="338" t="s">
        <v>19992</v>
      </c>
      <c r="B6247" s="339" t="s">
        <v>19993</v>
      </c>
      <c r="C6247" s="312" t="s">
        <v>9</v>
      </c>
      <c r="D6247" s="340">
        <v>743.48</v>
      </c>
      <c r="E6247" s="293">
        <f t="shared" si="46"/>
        <v>9</v>
      </c>
    </row>
    <row r="6248" spans="1:5" s="293" customFormat="1" x14ac:dyDescent="0.3">
      <c r="A6248" s="338" t="s">
        <v>19994</v>
      </c>
      <c r="B6248" s="339" t="s">
        <v>19995</v>
      </c>
      <c r="C6248" s="312" t="s">
        <v>9</v>
      </c>
      <c r="D6248" s="340">
        <v>932.12</v>
      </c>
      <c r="E6248" s="293">
        <f t="shared" si="46"/>
        <v>9</v>
      </c>
    </row>
    <row r="6249" spans="1:5" s="293" customFormat="1" x14ac:dyDescent="0.3">
      <c r="A6249" s="338" t="s">
        <v>19996</v>
      </c>
      <c r="B6249" s="339" t="s">
        <v>24918</v>
      </c>
      <c r="C6249" s="312"/>
      <c r="D6249" s="340"/>
      <c r="E6249" s="293">
        <f t="shared" si="46"/>
        <v>5</v>
      </c>
    </row>
    <row r="6250" spans="1:5" s="293" customFormat="1" x14ac:dyDescent="0.3">
      <c r="A6250" s="338" t="s">
        <v>19997</v>
      </c>
      <c r="B6250" s="339" t="s">
        <v>19998</v>
      </c>
      <c r="C6250" s="312" t="s">
        <v>9</v>
      </c>
      <c r="D6250" s="340">
        <v>27.03</v>
      </c>
      <c r="E6250" s="293">
        <f t="shared" si="46"/>
        <v>9</v>
      </c>
    </row>
    <row r="6251" spans="1:5" s="293" customFormat="1" x14ac:dyDescent="0.3">
      <c r="A6251" s="338" t="s">
        <v>19999</v>
      </c>
      <c r="B6251" s="339" t="s">
        <v>20000</v>
      </c>
      <c r="C6251" s="312" t="s">
        <v>9</v>
      </c>
      <c r="D6251" s="340">
        <v>21.74</v>
      </c>
      <c r="E6251" s="293">
        <f t="shared" si="46"/>
        <v>9</v>
      </c>
    </row>
    <row r="6252" spans="1:5" s="293" customFormat="1" x14ac:dyDescent="0.3">
      <c r="A6252" s="338" t="s">
        <v>20001</v>
      </c>
      <c r="B6252" s="339" t="s">
        <v>20002</v>
      </c>
      <c r="C6252" s="312" t="s">
        <v>9</v>
      </c>
      <c r="D6252" s="340">
        <v>21.75</v>
      </c>
      <c r="E6252" s="293">
        <f t="shared" si="46"/>
        <v>9</v>
      </c>
    </row>
    <row r="6253" spans="1:5" s="293" customFormat="1" x14ac:dyDescent="0.3">
      <c r="A6253" s="338" t="s">
        <v>20003</v>
      </c>
      <c r="B6253" s="339" t="s">
        <v>20004</v>
      </c>
      <c r="C6253" s="312" t="s">
        <v>9</v>
      </c>
      <c r="D6253" s="340">
        <v>62.08</v>
      </c>
      <c r="E6253" s="293">
        <f t="shared" si="46"/>
        <v>9</v>
      </c>
    </row>
    <row r="6254" spans="1:5" s="293" customFormat="1" x14ac:dyDescent="0.3">
      <c r="A6254" s="338" t="s">
        <v>20005</v>
      </c>
      <c r="B6254" s="339" t="s">
        <v>20006</v>
      </c>
      <c r="C6254" s="312" t="s">
        <v>9</v>
      </c>
      <c r="D6254" s="340">
        <v>108.43</v>
      </c>
      <c r="E6254" s="293">
        <f t="shared" si="46"/>
        <v>9</v>
      </c>
    </row>
    <row r="6255" spans="1:5" s="293" customFormat="1" x14ac:dyDescent="0.3">
      <c r="A6255" s="338" t="s">
        <v>20007</v>
      </c>
      <c r="B6255" s="339" t="s">
        <v>20008</v>
      </c>
      <c r="C6255" s="312" t="s">
        <v>9</v>
      </c>
      <c r="D6255" s="340">
        <v>39.950000000000003</v>
      </c>
      <c r="E6255" s="293">
        <f t="shared" si="46"/>
        <v>9</v>
      </c>
    </row>
    <row r="6256" spans="1:5" s="293" customFormat="1" x14ac:dyDescent="0.3">
      <c r="A6256" s="338" t="s">
        <v>20009</v>
      </c>
      <c r="B6256" s="339" t="s">
        <v>20010</v>
      </c>
      <c r="C6256" s="312" t="s">
        <v>9</v>
      </c>
      <c r="D6256" s="340">
        <v>11.68</v>
      </c>
      <c r="E6256" s="293">
        <f t="shared" si="46"/>
        <v>9</v>
      </c>
    </row>
    <row r="6257" spans="1:5" s="293" customFormat="1" x14ac:dyDescent="0.3">
      <c r="A6257" s="338" t="s">
        <v>20011</v>
      </c>
      <c r="B6257" s="339" t="s">
        <v>20012</v>
      </c>
      <c r="C6257" s="312" t="s">
        <v>9</v>
      </c>
      <c r="D6257" s="340">
        <v>128.02000000000001</v>
      </c>
      <c r="E6257" s="293">
        <f t="shared" si="46"/>
        <v>9</v>
      </c>
    </row>
    <row r="6258" spans="1:5" s="293" customFormat="1" x14ac:dyDescent="0.3">
      <c r="A6258" s="338" t="s">
        <v>20013</v>
      </c>
      <c r="B6258" s="339" t="s">
        <v>20014</v>
      </c>
      <c r="C6258" s="312" t="s">
        <v>9</v>
      </c>
      <c r="D6258" s="340">
        <v>46.46</v>
      </c>
      <c r="E6258" s="293">
        <f t="shared" si="46"/>
        <v>9</v>
      </c>
    </row>
    <row r="6259" spans="1:5" s="293" customFormat="1" x14ac:dyDescent="0.3">
      <c r="A6259" s="338" t="s">
        <v>20015</v>
      </c>
      <c r="B6259" s="339" t="s">
        <v>20016</v>
      </c>
      <c r="C6259" s="312" t="s">
        <v>9</v>
      </c>
      <c r="D6259" s="340">
        <v>71.75</v>
      </c>
      <c r="E6259" s="293">
        <f t="shared" si="46"/>
        <v>9</v>
      </c>
    </row>
    <row r="6260" spans="1:5" s="293" customFormat="1" x14ac:dyDescent="0.3">
      <c r="A6260" s="338" t="s">
        <v>20017</v>
      </c>
      <c r="B6260" s="339" t="s">
        <v>20018</v>
      </c>
      <c r="C6260" s="312" t="s">
        <v>9</v>
      </c>
      <c r="D6260" s="340">
        <v>65.72</v>
      </c>
      <c r="E6260" s="293">
        <f t="shared" si="46"/>
        <v>9</v>
      </c>
    </row>
    <row r="6261" spans="1:5" s="293" customFormat="1" x14ac:dyDescent="0.3">
      <c r="A6261" s="338" t="s">
        <v>20019</v>
      </c>
      <c r="B6261" s="339" t="s">
        <v>20020</v>
      </c>
      <c r="C6261" s="312" t="s">
        <v>9</v>
      </c>
      <c r="D6261" s="340">
        <v>58.04</v>
      </c>
      <c r="E6261" s="293">
        <f t="shared" si="46"/>
        <v>9</v>
      </c>
    </row>
    <row r="6262" spans="1:5" s="293" customFormat="1" x14ac:dyDescent="0.3">
      <c r="A6262" s="338" t="s">
        <v>20021</v>
      </c>
      <c r="B6262" s="339" t="s">
        <v>20022</v>
      </c>
      <c r="C6262" s="312" t="s">
        <v>9</v>
      </c>
      <c r="D6262" s="340">
        <v>118.04</v>
      </c>
      <c r="E6262" s="293">
        <f t="shared" si="46"/>
        <v>9</v>
      </c>
    </row>
    <row r="6263" spans="1:5" s="293" customFormat="1" x14ac:dyDescent="0.3">
      <c r="A6263" s="338" t="s">
        <v>20023</v>
      </c>
      <c r="B6263" s="339" t="s">
        <v>20024</v>
      </c>
      <c r="C6263" s="312" t="s">
        <v>9</v>
      </c>
      <c r="D6263" s="340">
        <v>164.2</v>
      </c>
      <c r="E6263" s="293">
        <f t="shared" si="46"/>
        <v>9</v>
      </c>
    </row>
    <row r="6264" spans="1:5" s="293" customFormat="1" x14ac:dyDescent="0.3">
      <c r="A6264" s="338" t="s">
        <v>20025</v>
      </c>
      <c r="B6264" s="339" t="s">
        <v>20026</v>
      </c>
      <c r="C6264" s="312" t="s">
        <v>9</v>
      </c>
      <c r="D6264" s="340">
        <v>181.56</v>
      </c>
      <c r="E6264" s="293">
        <f t="shared" si="46"/>
        <v>9</v>
      </c>
    </row>
    <row r="6265" spans="1:5" s="293" customFormat="1" x14ac:dyDescent="0.3">
      <c r="A6265" s="338" t="s">
        <v>20027</v>
      </c>
      <c r="B6265" s="339" t="s">
        <v>20028</v>
      </c>
      <c r="C6265" s="312" t="s">
        <v>9</v>
      </c>
      <c r="D6265" s="340">
        <v>47.47</v>
      </c>
      <c r="E6265" s="293">
        <f t="shared" si="46"/>
        <v>9</v>
      </c>
    </row>
    <row r="6266" spans="1:5" s="293" customFormat="1" x14ac:dyDescent="0.3">
      <c r="A6266" s="338" t="s">
        <v>20029</v>
      </c>
      <c r="B6266" s="339" t="s">
        <v>20030</v>
      </c>
      <c r="C6266" s="312" t="s">
        <v>9</v>
      </c>
      <c r="D6266" s="340">
        <v>36.26</v>
      </c>
      <c r="E6266" s="293">
        <f t="shared" si="46"/>
        <v>9</v>
      </c>
    </row>
    <row r="6267" spans="1:5" s="293" customFormat="1" x14ac:dyDescent="0.3">
      <c r="A6267" s="338" t="s">
        <v>20031</v>
      </c>
      <c r="B6267" s="339" t="s">
        <v>20032</v>
      </c>
      <c r="C6267" s="312" t="s">
        <v>9</v>
      </c>
      <c r="D6267" s="340">
        <v>30.06</v>
      </c>
      <c r="E6267" s="293">
        <f t="shared" si="46"/>
        <v>9</v>
      </c>
    </row>
    <row r="6268" spans="1:5" s="293" customFormat="1" x14ac:dyDescent="0.3">
      <c r="A6268" s="338" t="s">
        <v>20033</v>
      </c>
      <c r="B6268" s="339" t="s">
        <v>20034</v>
      </c>
      <c r="C6268" s="312" t="s">
        <v>9</v>
      </c>
      <c r="D6268" s="340">
        <v>47.93</v>
      </c>
      <c r="E6268" s="293">
        <f t="shared" si="46"/>
        <v>9</v>
      </c>
    </row>
    <row r="6269" spans="1:5" s="293" customFormat="1" x14ac:dyDescent="0.3">
      <c r="A6269" s="338" t="s">
        <v>20035</v>
      </c>
      <c r="B6269" s="339" t="s">
        <v>20036</v>
      </c>
      <c r="C6269" s="312" t="s">
        <v>9</v>
      </c>
      <c r="D6269" s="340">
        <v>16.010000000000002</v>
      </c>
      <c r="E6269" s="293">
        <f t="shared" si="46"/>
        <v>9</v>
      </c>
    </row>
    <row r="6270" spans="1:5" s="293" customFormat="1" x14ac:dyDescent="0.3">
      <c r="A6270" s="338" t="s">
        <v>20037</v>
      </c>
      <c r="B6270" s="339" t="s">
        <v>20038</v>
      </c>
      <c r="C6270" s="312" t="s">
        <v>9</v>
      </c>
      <c r="D6270" s="340">
        <v>353.88</v>
      </c>
      <c r="E6270" s="293">
        <f t="shared" si="46"/>
        <v>9</v>
      </c>
    </row>
    <row r="6271" spans="1:5" s="293" customFormat="1" x14ac:dyDescent="0.3">
      <c r="A6271" s="338" t="s">
        <v>20039</v>
      </c>
      <c r="B6271" s="339" t="s">
        <v>20040</v>
      </c>
      <c r="C6271" s="312" t="s">
        <v>9</v>
      </c>
      <c r="D6271" s="340">
        <v>7.2</v>
      </c>
      <c r="E6271" s="293">
        <f t="shared" si="46"/>
        <v>9</v>
      </c>
    </row>
    <row r="6272" spans="1:5" s="293" customFormat="1" x14ac:dyDescent="0.3">
      <c r="A6272" s="338" t="s">
        <v>20041</v>
      </c>
      <c r="B6272" s="339" t="s">
        <v>20042</v>
      </c>
      <c r="C6272" s="312" t="s">
        <v>9</v>
      </c>
      <c r="D6272" s="340">
        <v>58.01</v>
      </c>
      <c r="E6272" s="293">
        <f t="shared" si="46"/>
        <v>9</v>
      </c>
    </row>
    <row r="6273" spans="1:5" s="293" customFormat="1" x14ac:dyDescent="0.3">
      <c r="A6273" s="338" t="s">
        <v>20043</v>
      </c>
      <c r="B6273" s="339" t="s">
        <v>20044</v>
      </c>
      <c r="C6273" s="312" t="s">
        <v>9</v>
      </c>
      <c r="D6273" s="340">
        <v>79.77</v>
      </c>
      <c r="E6273" s="293">
        <f t="shared" si="46"/>
        <v>9</v>
      </c>
    </row>
    <row r="6274" spans="1:5" s="293" customFormat="1" x14ac:dyDescent="0.3">
      <c r="A6274" s="338" t="s">
        <v>20045</v>
      </c>
      <c r="B6274" s="339" t="s">
        <v>20046</v>
      </c>
      <c r="C6274" s="312" t="s">
        <v>9</v>
      </c>
      <c r="D6274" s="340">
        <v>35.1</v>
      </c>
      <c r="E6274" s="293">
        <f t="shared" si="46"/>
        <v>9</v>
      </c>
    </row>
    <row r="6275" spans="1:5" s="293" customFormat="1" x14ac:dyDescent="0.3">
      <c r="A6275" s="338" t="s">
        <v>20047</v>
      </c>
      <c r="B6275" s="339" t="s">
        <v>24919</v>
      </c>
      <c r="C6275" s="312"/>
      <c r="D6275" s="340"/>
      <c r="E6275" s="293">
        <f t="shared" si="46"/>
        <v>2</v>
      </c>
    </row>
    <row r="6276" spans="1:5" s="293" customFormat="1" x14ac:dyDescent="0.3">
      <c r="A6276" s="338" t="s">
        <v>20048</v>
      </c>
      <c r="B6276" s="339" t="s">
        <v>24920</v>
      </c>
      <c r="C6276" s="312"/>
      <c r="D6276" s="340"/>
      <c r="E6276" s="293">
        <f t="shared" si="46"/>
        <v>5</v>
      </c>
    </row>
    <row r="6277" spans="1:5" s="293" customFormat="1" x14ac:dyDescent="0.3">
      <c r="A6277" s="338" t="s">
        <v>20049</v>
      </c>
      <c r="B6277" s="339" t="s">
        <v>20050</v>
      </c>
      <c r="C6277" s="312" t="s">
        <v>9</v>
      </c>
      <c r="D6277" s="340">
        <v>1346.69</v>
      </c>
      <c r="E6277" s="293">
        <f t="shared" si="46"/>
        <v>9</v>
      </c>
    </row>
    <row r="6278" spans="1:5" s="293" customFormat="1" x14ac:dyDescent="0.3">
      <c r="A6278" s="338" t="s">
        <v>20051</v>
      </c>
      <c r="B6278" s="339" t="s">
        <v>20052</v>
      </c>
      <c r="C6278" s="312" t="s">
        <v>9</v>
      </c>
      <c r="D6278" s="340">
        <v>1401.28</v>
      </c>
      <c r="E6278" s="293">
        <f t="shared" si="46"/>
        <v>9</v>
      </c>
    </row>
    <row r="6279" spans="1:5" s="293" customFormat="1" x14ac:dyDescent="0.3">
      <c r="A6279" s="338" t="s">
        <v>20053</v>
      </c>
      <c r="B6279" s="339" t="s">
        <v>20054</v>
      </c>
      <c r="C6279" s="312" t="s">
        <v>9</v>
      </c>
      <c r="D6279" s="340">
        <v>3387.85</v>
      </c>
      <c r="E6279" s="293">
        <f t="shared" si="46"/>
        <v>9</v>
      </c>
    </row>
    <row r="6280" spans="1:5" s="293" customFormat="1" x14ac:dyDescent="0.3">
      <c r="A6280" s="338" t="s">
        <v>20055</v>
      </c>
      <c r="B6280" s="339" t="s">
        <v>20056</v>
      </c>
      <c r="C6280" s="312" t="s">
        <v>9</v>
      </c>
      <c r="D6280" s="340">
        <v>3506.87</v>
      </c>
      <c r="E6280" s="293">
        <f t="shared" si="46"/>
        <v>9</v>
      </c>
    </row>
    <row r="6281" spans="1:5" s="293" customFormat="1" x14ac:dyDescent="0.3">
      <c r="A6281" s="338" t="s">
        <v>20057</v>
      </c>
      <c r="B6281" s="339" t="s">
        <v>20058</v>
      </c>
      <c r="C6281" s="312" t="s">
        <v>9</v>
      </c>
      <c r="D6281" s="340">
        <v>3846.26</v>
      </c>
      <c r="E6281" s="293">
        <f t="shared" si="46"/>
        <v>9</v>
      </c>
    </row>
    <row r="6282" spans="1:5" s="293" customFormat="1" x14ac:dyDescent="0.3">
      <c r="A6282" s="338" t="s">
        <v>20059</v>
      </c>
      <c r="B6282" s="339" t="s">
        <v>20060</v>
      </c>
      <c r="C6282" s="312" t="s">
        <v>9</v>
      </c>
      <c r="D6282" s="340">
        <v>4136.5</v>
      </c>
      <c r="E6282" s="293">
        <f t="shared" si="46"/>
        <v>9</v>
      </c>
    </row>
    <row r="6283" spans="1:5" s="293" customFormat="1" x14ac:dyDescent="0.3">
      <c r="A6283" s="338" t="s">
        <v>20061</v>
      </c>
      <c r="B6283" s="339" t="s">
        <v>24921</v>
      </c>
      <c r="C6283" s="312"/>
      <c r="D6283" s="340"/>
      <c r="E6283" s="293">
        <f t="shared" si="46"/>
        <v>5</v>
      </c>
    </row>
    <row r="6284" spans="1:5" s="293" customFormat="1" x14ac:dyDescent="0.3">
      <c r="A6284" s="338" t="s">
        <v>20062</v>
      </c>
      <c r="B6284" s="339" t="s">
        <v>20063</v>
      </c>
      <c r="C6284" s="312" t="s">
        <v>9</v>
      </c>
      <c r="D6284" s="340">
        <v>3069.21</v>
      </c>
      <c r="E6284" s="293">
        <f t="shared" si="46"/>
        <v>9</v>
      </c>
    </row>
    <row r="6285" spans="1:5" s="293" customFormat="1" x14ac:dyDescent="0.3">
      <c r="A6285" s="338" t="s">
        <v>20064</v>
      </c>
      <c r="B6285" s="339" t="s">
        <v>20065</v>
      </c>
      <c r="C6285" s="312" t="s">
        <v>9</v>
      </c>
      <c r="D6285" s="340">
        <v>6821.55</v>
      </c>
      <c r="E6285" s="293">
        <f t="shared" si="46"/>
        <v>9</v>
      </c>
    </row>
    <row r="6286" spans="1:5" s="293" customFormat="1" x14ac:dyDescent="0.3">
      <c r="A6286" s="338" t="s">
        <v>20066</v>
      </c>
      <c r="B6286" s="339" t="s">
        <v>20067</v>
      </c>
      <c r="C6286" s="312" t="s">
        <v>9</v>
      </c>
      <c r="D6286" s="340">
        <v>10867.35</v>
      </c>
      <c r="E6286" s="293">
        <f t="shared" si="46"/>
        <v>9</v>
      </c>
    </row>
    <row r="6287" spans="1:5" s="293" customFormat="1" x14ac:dyDescent="0.3">
      <c r="A6287" s="338" t="s">
        <v>20068</v>
      </c>
      <c r="B6287" s="339" t="s">
        <v>20069</v>
      </c>
      <c r="C6287" s="312" t="s">
        <v>9</v>
      </c>
      <c r="D6287" s="340">
        <v>14839.19</v>
      </c>
      <c r="E6287" s="293">
        <f t="shared" si="46"/>
        <v>9</v>
      </c>
    </row>
    <row r="6288" spans="1:5" s="293" customFormat="1" x14ac:dyDescent="0.3">
      <c r="A6288" s="338" t="s">
        <v>20070</v>
      </c>
      <c r="B6288" s="339" t="s">
        <v>20071</v>
      </c>
      <c r="C6288" s="312" t="s">
        <v>9</v>
      </c>
      <c r="D6288" s="340">
        <v>1058.19</v>
      </c>
      <c r="E6288" s="293">
        <f t="shared" si="46"/>
        <v>9</v>
      </c>
    </row>
    <row r="6289" spans="1:5" s="293" customFormat="1" x14ac:dyDescent="0.3">
      <c r="A6289" s="338" t="s">
        <v>20072</v>
      </c>
      <c r="B6289" s="339" t="s">
        <v>24922</v>
      </c>
      <c r="C6289" s="312"/>
      <c r="D6289" s="340"/>
      <c r="E6289" s="293">
        <f t="shared" si="46"/>
        <v>5</v>
      </c>
    </row>
    <row r="6290" spans="1:5" s="293" customFormat="1" x14ac:dyDescent="0.3">
      <c r="A6290" s="338" t="s">
        <v>20073</v>
      </c>
      <c r="B6290" s="339" t="s">
        <v>20074</v>
      </c>
      <c r="C6290" s="312" t="s">
        <v>9</v>
      </c>
      <c r="D6290" s="340">
        <v>1892.9</v>
      </c>
      <c r="E6290" s="293">
        <f t="shared" si="46"/>
        <v>9</v>
      </c>
    </row>
    <row r="6291" spans="1:5" s="293" customFormat="1" x14ac:dyDescent="0.3">
      <c r="A6291" s="338" t="s">
        <v>20075</v>
      </c>
      <c r="B6291" s="339" t="s">
        <v>20076</v>
      </c>
      <c r="C6291" s="312" t="s">
        <v>9</v>
      </c>
      <c r="D6291" s="340">
        <v>3024.01</v>
      </c>
      <c r="E6291" s="293">
        <f t="shared" si="46"/>
        <v>9</v>
      </c>
    </row>
    <row r="6292" spans="1:5" s="293" customFormat="1" x14ac:dyDescent="0.3">
      <c r="A6292" s="338" t="s">
        <v>20077</v>
      </c>
      <c r="B6292" s="339" t="s">
        <v>20078</v>
      </c>
      <c r="C6292" s="312" t="s">
        <v>9</v>
      </c>
      <c r="D6292" s="340">
        <v>676.31</v>
      </c>
      <c r="E6292" s="293">
        <f t="shared" ref="E6292:E6355" si="47">LEN(A6292)</f>
        <v>9</v>
      </c>
    </row>
    <row r="6293" spans="1:5" s="293" customFormat="1" x14ac:dyDescent="0.3">
      <c r="A6293" s="338" t="s">
        <v>20079</v>
      </c>
      <c r="B6293" s="339" t="s">
        <v>20080</v>
      </c>
      <c r="C6293" s="312" t="s">
        <v>9</v>
      </c>
      <c r="D6293" s="340">
        <v>1055.21</v>
      </c>
      <c r="E6293" s="293">
        <f t="shared" si="47"/>
        <v>9</v>
      </c>
    </row>
    <row r="6294" spans="1:5" s="293" customFormat="1" x14ac:dyDescent="0.3">
      <c r="A6294" s="338" t="s">
        <v>20081</v>
      </c>
      <c r="B6294" s="339" t="s">
        <v>20082</v>
      </c>
      <c r="C6294" s="312" t="s">
        <v>9</v>
      </c>
      <c r="D6294" s="340">
        <v>2455.62</v>
      </c>
      <c r="E6294" s="293">
        <f t="shared" si="47"/>
        <v>9</v>
      </c>
    </row>
    <row r="6295" spans="1:5" s="293" customFormat="1" x14ac:dyDescent="0.3">
      <c r="A6295" s="338" t="s">
        <v>20083</v>
      </c>
      <c r="B6295" s="339" t="s">
        <v>24923</v>
      </c>
      <c r="C6295" s="312"/>
      <c r="D6295" s="340"/>
      <c r="E6295" s="293">
        <f t="shared" si="47"/>
        <v>5</v>
      </c>
    </row>
    <row r="6296" spans="1:5" s="293" customFormat="1" x14ac:dyDescent="0.3">
      <c r="A6296" s="338" t="s">
        <v>20084</v>
      </c>
      <c r="B6296" s="339" t="s">
        <v>20085</v>
      </c>
      <c r="C6296" s="312" t="s">
        <v>9</v>
      </c>
      <c r="D6296" s="340">
        <v>1023.75</v>
      </c>
      <c r="E6296" s="293">
        <f t="shared" si="47"/>
        <v>9</v>
      </c>
    </row>
    <row r="6297" spans="1:5" s="293" customFormat="1" x14ac:dyDescent="0.3">
      <c r="A6297" s="338" t="s">
        <v>20086</v>
      </c>
      <c r="B6297" s="339" t="s">
        <v>24924</v>
      </c>
      <c r="C6297" s="312"/>
      <c r="D6297" s="340"/>
      <c r="E6297" s="293">
        <f t="shared" si="47"/>
        <v>2</v>
      </c>
    </row>
    <row r="6298" spans="1:5" s="293" customFormat="1" x14ac:dyDescent="0.3">
      <c r="A6298" s="338" t="s">
        <v>20087</v>
      </c>
      <c r="B6298" s="339" t="s">
        <v>24925</v>
      </c>
      <c r="C6298" s="312"/>
      <c r="D6298" s="340"/>
      <c r="E6298" s="293">
        <f t="shared" si="47"/>
        <v>5</v>
      </c>
    </row>
    <row r="6299" spans="1:5" s="293" customFormat="1" x14ac:dyDescent="0.3">
      <c r="A6299" s="338" t="s">
        <v>20088</v>
      </c>
      <c r="B6299" s="339" t="s">
        <v>20089</v>
      </c>
      <c r="C6299" s="312" t="s">
        <v>16</v>
      </c>
      <c r="D6299" s="340">
        <v>27.46</v>
      </c>
      <c r="E6299" s="293">
        <f t="shared" si="47"/>
        <v>9</v>
      </c>
    </row>
    <row r="6300" spans="1:5" s="293" customFormat="1" x14ac:dyDescent="0.3">
      <c r="A6300" s="338" t="s">
        <v>20090</v>
      </c>
      <c r="B6300" s="339" t="s">
        <v>20091</v>
      </c>
      <c r="C6300" s="312" t="s">
        <v>16</v>
      </c>
      <c r="D6300" s="340">
        <v>27.91</v>
      </c>
      <c r="E6300" s="293">
        <f t="shared" si="47"/>
        <v>9</v>
      </c>
    </row>
    <row r="6301" spans="1:5" s="293" customFormat="1" x14ac:dyDescent="0.3">
      <c r="A6301" s="338" t="s">
        <v>20092</v>
      </c>
      <c r="B6301" s="339" t="s">
        <v>20093</v>
      </c>
      <c r="C6301" s="312" t="s">
        <v>16</v>
      </c>
      <c r="D6301" s="340">
        <v>35.89</v>
      </c>
      <c r="E6301" s="293">
        <f t="shared" si="47"/>
        <v>9</v>
      </c>
    </row>
    <row r="6302" spans="1:5" s="293" customFormat="1" x14ac:dyDescent="0.3">
      <c r="A6302" s="338" t="s">
        <v>20094</v>
      </c>
      <c r="B6302" s="339" t="s">
        <v>20095</v>
      </c>
      <c r="C6302" s="312" t="s">
        <v>16</v>
      </c>
      <c r="D6302" s="340">
        <v>43.41</v>
      </c>
      <c r="E6302" s="293">
        <f t="shared" si="47"/>
        <v>9</v>
      </c>
    </row>
    <row r="6303" spans="1:5" s="293" customFormat="1" x14ac:dyDescent="0.3">
      <c r="A6303" s="338" t="s">
        <v>20096</v>
      </c>
      <c r="B6303" s="339" t="s">
        <v>20097</v>
      </c>
      <c r="C6303" s="312" t="s">
        <v>16</v>
      </c>
      <c r="D6303" s="340">
        <v>46.84</v>
      </c>
      <c r="E6303" s="293">
        <f t="shared" si="47"/>
        <v>9</v>
      </c>
    </row>
    <row r="6304" spans="1:5" s="293" customFormat="1" x14ac:dyDescent="0.3">
      <c r="A6304" s="338" t="s">
        <v>20098</v>
      </c>
      <c r="B6304" s="339" t="s">
        <v>20099</v>
      </c>
      <c r="C6304" s="312" t="s">
        <v>16</v>
      </c>
      <c r="D6304" s="340">
        <v>70.56</v>
      </c>
      <c r="E6304" s="293">
        <f t="shared" si="47"/>
        <v>9</v>
      </c>
    </row>
    <row r="6305" spans="1:5" s="293" customFormat="1" x14ac:dyDescent="0.3">
      <c r="A6305" s="338" t="s">
        <v>20100</v>
      </c>
      <c r="B6305" s="339" t="s">
        <v>20101</v>
      </c>
      <c r="C6305" s="312" t="s">
        <v>16</v>
      </c>
      <c r="D6305" s="340">
        <v>100.8</v>
      </c>
      <c r="E6305" s="293">
        <f t="shared" si="47"/>
        <v>9</v>
      </c>
    </row>
    <row r="6306" spans="1:5" s="293" customFormat="1" x14ac:dyDescent="0.3">
      <c r="A6306" s="338" t="s">
        <v>20102</v>
      </c>
      <c r="B6306" s="339" t="s">
        <v>20103</v>
      </c>
      <c r="C6306" s="312" t="s">
        <v>16</v>
      </c>
      <c r="D6306" s="340">
        <v>117.7</v>
      </c>
      <c r="E6306" s="293">
        <f t="shared" si="47"/>
        <v>9</v>
      </c>
    </row>
    <row r="6307" spans="1:5" s="293" customFormat="1" x14ac:dyDescent="0.3">
      <c r="A6307" s="338" t="s">
        <v>20104</v>
      </c>
      <c r="B6307" s="339" t="s">
        <v>20105</v>
      </c>
      <c r="C6307" s="312" t="s">
        <v>16</v>
      </c>
      <c r="D6307" s="340">
        <v>198.65</v>
      </c>
      <c r="E6307" s="293">
        <f t="shared" si="47"/>
        <v>9</v>
      </c>
    </row>
    <row r="6308" spans="1:5" s="293" customFormat="1" x14ac:dyDescent="0.3">
      <c r="A6308" s="338" t="s">
        <v>20106</v>
      </c>
      <c r="B6308" s="339" t="s">
        <v>24926</v>
      </c>
      <c r="C6308" s="312"/>
      <c r="D6308" s="340"/>
      <c r="E6308" s="293">
        <f t="shared" si="47"/>
        <v>5</v>
      </c>
    </row>
    <row r="6309" spans="1:5" s="293" customFormat="1" ht="28.8" x14ac:dyDescent="0.3">
      <c r="A6309" s="338" t="s">
        <v>20107</v>
      </c>
      <c r="B6309" s="339" t="s">
        <v>20108</v>
      </c>
      <c r="C6309" s="312" t="s">
        <v>16</v>
      </c>
      <c r="D6309" s="340">
        <v>33.11</v>
      </c>
      <c r="E6309" s="293">
        <f t="shared" si="47"/>
        <v>9</v>
      </c>
    </row>
    <row r="6310" spans="1:5" s="293" customFormat="1" ht="28.8" x14ac:dyDescent="0.3">
      <c r="A6310" s="338" t="s">
        <v>20109</v>
      </c>
      <c r="B6310" s="339" t="s">
        <v>20110</v>
      </c>
      <c r="C6310" s="312" t="s">
        <v>16</v>
      </c>
      <c r="D6310" s="340">
        <v>40.96</v>
      </c>
      <c r="E6310" s="293">
        <f t="shared" si="47"/>
        <v>9</v>
      </c>
    </row>
    <row r="6311" spans="1:5" s="293" customFormat="1" ht="28.8" x14ac:dyDescent="0.3">
      <c r="A6311" s="338" t="s">
        <v>20111</v>
      </c>
      <c r="B6311" s="339" t="s">
        <v>20112</v>
      </c>
      <c r="C6311" s="312" t="s">
        <v>16</v>
      </c>
      <c r="D6311" s="340">
        <v>64.48</v>
      </c>
      <c r="E6311" s="293">
        <f t="shared" si="47"/>
        <v>9</v>
      </c>
    </row>
    <row r="6312" spans="1:5" s="293" customFormat="1" ht="28.8" x14ac:dyDescent="0.3">
      <c r="A6312" s="338" t="s">
        <v>20113</v>
      </c>
      <c r="B6312" s="339" t="s">
        <v>20114</v>
      </c>
      <c r="C6312" s="312" t="s">
        <v>16</v>
      </c>
      <c r="D6312" s="340">
        <v>70.5</v>
      </c>
      <c r="E6312" s="293">
        <f t="shared" si="47"/>
        <v>9</v>
      </c>
    </row>
    <row r="6313" spans="1:5" s="293" customFormat="1" x14ac:dyDescent="0.3">
      <c r="A6313" s="338" t="s">
        <v>20115</v>
      </c>
      <c r="B6313" s="339" t="s">
        <v>24927</v>
      </c>
      <c r="C6313" s="312"/>
      <c r="D6313" s="340"/>
      <c r="E6313" s="293">
        <f t="shared" si="47"/>
        <v>5</v>
      </c>
    </row>
    <row r="6314" spans="1:5" s="293" customFormat="1" ht="28.8" x14ac:dyDescent="0.3">
      <c r="A6314" s="338" t="s">
        <v>20116</v>
      </c>
      <c r="B6314" s="339" t="s">
        <v>20117</v>
      </c>
      <c r="C6314" s="312" t="s">
        <v>16</v>
      </c>
      <c r="D6314" s="340">
        <v>46.32</v>
      </c>
      <c r="E6314" s="293">
        <f t="shared" si="47"/>
        <v>9</v>
      </c>
    </row>
    <row r="6315" spans="1:5" s="293" customFormat="1" ht="28.8" x14ac:dyDescent="0.3">
      <c r="A6315" s="338" t="s">
        <v>20118</v>
      </c>
      <c r="B6315" s="339" t="s">
        <v>20119</v>
      </c>
      <c r="C6315" s="312" t="s">
        <v>16</v>
      </c>
      <c r="D6315" s="340">
        <v>76.17</v>
      </c>
      <c r="E6315" s="293">
        <f t="shared" si="47"/>
        <v>9</v>
      </c>
    </row>
    <row r="6316" spans="1:5" s="293" customFormat="1" ht="28.8" x14ac:dyDescent="0.3">
      <c r="A6316" s="338" t="s">
        <v>20120</v>
      </c>
      <c r="B6316" s="339" t="s">
        <v>20121</v>
      </c>
      <c r="C6316" s="312" t="s">
        <v>16</v>
      </c>
      <c r="D6316" s="340">
        <v>98.48</v>
      </c>
      <c r="E6316" s="293">
        <f t="shared" si="47"/>
        <v>9</v>
      </c>
    </row>
    <row r="6317" spans="1:5" s="293" customFormat="1" ht="28.8" x14ac:dyDescent="0.3">
      <c r="A6317" s="338" t="s">
        <v>20122</v>
      </c>
      <c r="B6317" s="339" t="s">
        <v>20123</v>
      </c>
      <c r="C6317" s="312" t="s">
        <v>16</v>
      </c>
      <c r="D6317" s="340">
        <v>153.57</v>
      </c>
      <c r="E6317" s="293">
        <f t="shared" si="47"/>
        <v>9</v>
      </c>
    </row>
    <row r="6318" spans="1:5" s="293" customFormat="1" ht="28.8" x14ac:dyDescent="0.3">
      <c r="A6318" s="338" t="s">
        <v>20124</v>
      </c>
      <c r="B6318" s="339" t="s">
        <v>20125</v>
      </c>
      <c r="C6318" s="312" t="s">
        <v>16</v>
      </c>
      <c r="D6318" s="340">
        <v>39.32</v>
      </c>
      <c r="E6318" s="293">
        <f t="shared" si="47"/>
        <v>9</v>
      </c>
    </row>
    <row r="6319" spans="1:5" s="293" customFormat="1" x14ac:dyDescent="0.3">
      <c r="A6319" s="338" t="s">
        <v>20126</v>
      </c>
      <c r="B6319" s="339" t="s">
        <v>24928</v>
      </c>
      <c r="C6319" s="312"/>
      <c r="D6319" s="340"/>
      <c r="E6319" s="293">
        <f t="shared" si="47"/>
        <v>5</v>
      </c>
    </row>
    <row r="6320" spans="1:5" s="293" customFormat="1" ht="28.8" x14ac:dyDescent="0.3">
      <c r="A6320" s="338" t="s">
        <v>20127</v>
      </c>
      <c r="B6320" s="339" t="s">
        <v>20128</v>
      </c>
      <c r="C6320" s="312" t="s">
        <v>16</v>
      </c>
      <c r="D6320" s="340">
        <v>43.61</v>
      </c>
      <c r="E6320" s="293">
        <f t="shared" si="47"/>
        <v>9</v>
      </c>
    </row>
    <row r="6321" spans="1:5" s="293" customFormat="1" ht="28.8" x14ac:dyDescent="0.3">
      <c r="A6321" s="338" t="s">
        <v>20129</v>
      </c>
      <c r="B6321" s="339" t="s">
        <v>20130</v>
      </c>
      <c r="C6321" s="312" t="s">
        <v>16</v>
      </c>
      <c r="D6321" s="340">
        <v>63.18</v>
      </c>
      <c r="E6321" s="293">
        <f t="shared" si="47"/>
        <v>9</v>
      </c>
    </row>
    <row r="6322" spans="1:5" s="293" customFormat="1" ht="28.8" x14ac:dyDescent="0.3">
      <c r="A6322" s="338" t="s">
        <v>20131</v>
      </c>
      <c r="B6322" s="339" t="s">
        <v>20132</v>
      </c>
      <c r="C6322" s="312" t="s">
        <v>16</v>
      </c>
      <c r="D6322" s="340">
        <v>110.26</v>
      </c>
      <c r="E6322" s="293">
        <f t="shared" si="47"/>
        <v>9</v>
      </c>
    </row>
    <row r="6323" spans="1:5" s="293" customFormat="1" x14ac:dyDescent="0.3">
      <c r="A6323" s="338" t="s">
        <v>20133</v>
      </c>
      <c r="B6323" s="339" t="s">
        <v>20134</v>
      </c>
      <c r="C6323" s="312" t="s">
        <v>16</v>
      </c>
      <c r="D6323" s="340">
        <v>92.03</v>
      </c>
      <c r="E6323" s="293">
        <f t="shared" si="47"/>
        <v>9</v>
      </c>
    </row>
    <row r="6324" spans="1:5" s="293" customFormat="1" x14ac:dyDescent="0.3">
      <c r="A6324" s="338" t="s">
        <v>20135</v>
      </c>
      <c r="B6324" s="339" t="s">
        <v>20136</v>
      </c>
      <c r="C6324" s="312" t="s">
        <v>16</v>
      </c>
      <c r="D6324" s="340">
        <v>161.41</v>
      </c>
      <c r="E6324" s="293">
        <f t="shared" si="47"/>
        <v>9</v>
      </c>
    </row>
    <row r="6325" spans="1:5" s="293" customFormat="1" x14ac:dyDescent="0.3">
      <c r="A6325" s="338" t="s">
        <v>20137</v>
      </c>
      <c r="B6325" s="339" t="s">
        <v>20138</v>
      </c>
      <c r="C6325" s="312" t="s">
        <v>16</v>
      </c>
      <c r="D6325" s="340">
        <v>246.5</v>
      </c>
      <c r="E6325" s="293">
        <f t="shared" si="47"/>
        <v>9</v>
      </c>
    </row>
    <row r="6326" spans="1:5" s="293" customFormat="1" x14ac:dyDescent="0.3">
      <c r="A6326" s="338" t="s">
        <v>20139</v>
      </c>
      <c r="B6326" s="339" t="s">
        <v>20140</v>
      </c>
      <c r="C6326" s="312" t="s">
        <v>16</v>
      </c>
      <c r="D6326" s="340">
        <v>399.5</v>
      </c>
      <c r="E6326" s="293">
        <f t="shared" si="47"/>
        <v>9</v>
      </c>
    </row>
    <row r="6327" spans="1:5" s="293" customFormat="1" x14ac:dyDescent="0.3">
      <c r="A6327" s="338" t="s">
        <v>20141</v>
      </c>
      <c r="B6327" s="339" t="s">
        <v>20142</v>
      </c>
      <c r="C6327" s="312" t="s">
        <v>16</v>
      </c>
      <c r="D6327" s="340">
        <v>546</v>
      </c>
      <c r="E6327" s="293">
        <f t="shared" si="47"/>
        <v>9</v>
      </c>
    </row>
    <row r="6328" spans="1:5" s="293" customFormat="1" x14ac:dyDescent="0.3">
      <c r="A6328" s="338" t="s">
        <v>20143</v>
      </c>
      <c r="B6328" s="339" t="s">
        <v>24929</v>
      </c>
      <c r="C6328" s="312"/>
      <c r="D6328" s="340"/>
      <c r="E6328" s="293">
        <f t="shared" si="47"/>
        <v>5</v>
      </c>
    </row>
    <row r="6329" spans="1:5" s="293" customFormat="1" ht="28.8" x14ac:dyDescent="0.3">
      <c r="A6329" s="338" t="s">
        <v>20144</v>
      </c>
      <c r="B6329" s="339" t="s">
        <v>20145</v>
      </c>
      <c r="C6329" s="312" t="s">
        <v>16</v>
      </c>
      <c r="D6329" s="340">
        <v>50.45</v>
      </c>
      <c r="E6329" s="293">
        <f t="shared" si="47"/>
        <v>9</v>
      </c>
    </row>
    <row r="6330" spans="1:5" s="293" customFormat="1" ht="28.8" x14ac:dyDescent="0.3">
      <c r="A6330" s="338" t="s">
        <v>20146</v>
      </c>
      <c r="B6330" s="339" t="s">
        <v>20147</v>
      </c>
      <c r="C6330" s="312" t="s">
        <v>16</v>
      </c>
      <c r="D6330" s="340">
        <v>76.599999999999994</v>
      </c>
      <c r="E6330" s="293">
        <f t="shared" si="47"/>
        <v>9</v>
      </c>
    </row>
    <row r="6331" spans="1:5" s="293" customFormat="1" ht="28.8" x14ac:dyDescent="0.3">
      <c r="A6331" s="338" t="s">
        <v>20148</v>
      </c>
      <c r="B6331" s="339" t="s">
        <v>20149</v>
      </c>
      <c r="C6331" s="312" t="s">
        <v>16</v>
      </c>
      <c r="D6331" s="340">
        <v>144.56</v>
      </c>
      <c r="E6331" s="293">
        <f t="shared" si="47"/>
        <v>9</v>
      </c>
    </row>
    <row r="6332" spans="1:5" s="293" customFormat="1" ht="28.8" x14ac:dyDescent="0.3">
      <c r="A6332" s="338" t="s">
        <v>20150</v>
      </c>
      <c r="B6332" s="339" t="s">
        <v>20151</v>
      </c>
      <c r="C6332" s="312" t="s">
        <v>16</v>
      </c>
      <c r="D6332" s="340">
        <v>207.26</v>
      </c>
      <c r="E6332" s="293">
        <f t="shared" si="47"/>
        <v>9</v>
      </c>
    </row>
    <row r="6333" spans="1:5" s="293" customFormat="1" ht="28.8" x14ac:dyDescent="0.3">
      <c r="A6333" s="338" t="s">
        <v>20152</v>
      </c>
      <c r="B6333" s="339" t="s">
        <v>20153</v>
      </c>
      <c r="C6333" s="312" t="s">
        <v>16</v>
      </c>
      <c r="D6333" s="340">
        <v>326.13</v>
      </c>
      <c r="E6333" s="293">
        <f t="shared" si="47"/>
        <v>9</v>
      </c>
    </row>
    <row r="6334" spans="1:5" s="293" customFormat="1" ht="28.8" x14ac:dyDescent="0.3">
      <c r="A6334" s="338" t="s">
        <v>20154</v>
      </c>
      <c r="B6334" s="339" t="s">
        <v>20155</v>
      </c>
      <c r="C6334" s="312" t="s">
        <v>16</v>
      </c>
      <c r="D6334" s="340">
        <v>490.18</v>
      </c>
      <c r="E6334" s="293">
        <f t="shared" si="47"/>
        <v>9</v>
      </c>
    </row>
    <row r="6335" spans="1:5" s="293" customFormat="1" x14ac:dyDescent="0.3">
      <c r="A6335" s="338" t="s">
        <v>20156</v>
      </c>
      <c r="B6335" s="339" t="s">
        <v>24930</v>
      </c>
      <c r="C6335" s="312"/>
      <c r="D6335" s="340"/>
      <c r="E6335" s="293">
        <f t="shared" si="47"/>
        <v>5</v>
      </c>
    </row>
    <row r="6336" spans="1:5" s="293" customFormat="1" x14ac:dyDescent="0.3">
      <c r="A6336" s="338" t="s">
        <v>20157</v>
      </c>
      <c r="B6336" s="339" t="s">
        <v>20158</v>
      </c>
      <c r="C6336" s="312" t="s">
        <v>16</v>
      </c>
      <c r="D6336" s="340">
        <v>84.15</v>
      </c>
      <c r="E6336" s="293">
        <f t="shared" si="47"/>
        <v>9</v>
      </c>
    </row>
    <row r="6337" spans="1:5" s="293" customFormat="1" x14ac:dyDescent="0.3">
      <c r="A6337" s="338" t="s">
        <v>20159</v>
      </c>
      <c r="B6337" s="339" t="s">
        <v>20160</v>
      </c>
      <c r="C6337" s="312" t="s">
        <v>16</v>
      </c>
      <c r="D6337" s="340">
        <v>94.21</v>
      </c>
      <c r="E6337" s="293">
        <f t="shared" si="47"/>
        <v>9</v>
      </c>
    </row>
    <row r="6338" spans="1:5" s="293" customFormat="1" x14ac:dyDescent="0.3">
      <c r="A6338" s="338" t="s">
        <v>20161</v>
      </c>
      <c r="B6338" s="339" t="s">
        <v>20162</v>
      </c>
      <c r="C6338" s="312" t="s">
        <v>16</v>
      </c>
      <c r="D6338" s="340">
        <v>124.68</v>
      </c>
      <c r="E6338" s="293">
        <f t="shared" si="47"/>
        <v>9</v>
      </c>
    </row>
    <row r="6339" spans="1:5" s="293" customFormat="1" x14ac:dyDescent="0.3">
      <c r="A6339" s="338" t="s">
        <v>20163</v>
      </c>
      <c r="B6339" s="339" t="s">
        <v>20164</v>
      </c>
      <c r="C6339" s="312" t="s">
        <v>16</v>
      </c>
      <c r="D6339" s="340">
        <v>145.36000000000001</v>
      </c>
      <c r="E6339" s="293">
        <f t="shared" si="47"/>
        <v>9</v>
      </c>
    </row>
    <row r="6340" spans="1:5" s="293" customFormat="1" x14ac:dyDescent="0.3">
      <c r="A6340" s="338" t="s">
        <v>20165</v>
      </c>
      <c r="B6340" s="339" t="s">
        <v>20166</v>
      </c>
      <c r="C6340" s="312" t="s">
        <v>16</v>
      </c>
      <c r="D6340" s="340">
        <v>165.65</v>
      </c>
      <c r="E6340" s="293">
        <f t="shared" si="47"/>
        <v>9</v>
      </c>
    </row>
    <row r="6341" spans="1:5" s="293" customFormat="1" x14ac:dyDescent="0.3">
      <c r="A6341" s="338" t="s">
        <v>20167</v>
      </c>
      <c r="B6341" s="339" t="s">
        <v>20168</v>
      </c>
      <c r="C6341" s="312" t="s">
        <v>16</v>
      </c>
      <c r="D6341" s="340">
        <v>202.48</v>
      </c>
      <c r="E6341" s="293">
        <f t="shared" si="47"/>
        <v>9</v>
      </c>
    </row>
    <row r="6342" spans="1:5" s="293" customFormat="1" x14ac:dyDescent="0.3">
      <c r="A6342" s="338" t="s">
        <v>20169</v>
      </c>
      <c r="B6342" s="339" t="s">
        <v>20170</v>
      </c>
      <c r="C6342" s="312" t="s">
        <v>16</v>
      </c>
      <c r="D6342" s="340">
        <v>254.31</v>
      </c>
      <c r="E6342" s="293">
        <f t="shared" si="47"/>
        <v>9</v>
      </c>
    </row>
    <row r="6343" spans="1:5" s="293" customFormat="1" x14ac:dyDescent="0.3">
      <c r="A6343" s="338" t="s">
        <v>20171</v>
      </c>
      <c r="B6343" s="339" t="s">
        <v>20172</v>
      </c>
      <c r="C6343" s="312" t="s">
        <v>16</v>
      </c>
      <c r="D6343" s="340">
        <v>281.77</v>
      </c>
      <c r="E6343" s="293">
        <f t="shared" si="47"/>
        <v>9</v>
      </c>
    </row>
    <row r="6344" spans="1:5" s="293" customFormat="1" x14ac:dyDescent="0.3">
      <c r="A6344" s="338" t="s">
        <v>20173</v>
      </c>
      <c r="B6344" s="339" t="s">
        <v>20174</v>
      </c>
      <c r="C6344" s="312" t="s">
        <v>16</v>
      </c>
      <c r="D6344" s="340">
        <v>378.78</v>
      </c>
      <c r="E6344" s="293">
        <f t="shared" si="47"/>
        <v>9</v>
      </c>
    </row>
    <row r="6345" spans="1:5" s="293" customFormat="1" x14ac:dyDescent="0.3">
      <c r="A6345" s="338" t="s">
        <v>20175</v>
      </c>
      <c r="B6345" s="339" t="s">
        <v>20176</v>
      </c>
      <c r="C6345" s="312" t="s">
        <v>16</v>
      </c>
      <c r="D6345" s="340">
        <v>595.19000000000005</v>
      </c>
      <c r="E6345" s="293">
        <f t="shared" si="47"/>
        <v>9</v>
      </c>
    </row>
    <row r="6346" spans="1:5" s="293" customFormat="1" x14ac:dyDescent="0.3">
      <c r="A6346" s="338" t="s">
        <v>20177</v>
      </c>
      <c r="B6346" s="339" t="s">
        <v>24931</v>
      </c>
      <c r="C6346" s="312"/>
      <c r="D6346" s="340"/>
      <c r="E6346" s="293">
        <f t="shared" si="47"/>
        <v>5</v>
      </c>
    </row>
    <row r="6347" spans="1:5" s="293" customFormat="1" x14ac:dyDescent="0.3">
      <c r="A6347" s="338" t="s">
        <v>20178</v>
      </c>
      <c r="B6347" s="339" t="s">
        <v>20179</v>
      </c>
      <c r="C6347" s="312" t="s">
        <v>16</v>
      </c>
      <c r="D6347" s="340">
        <v>111.53</v>
      </c>
      <c r="E6347" s="293">
        <f t="shared" si="47"/>
        <v>9</v>
      </c>
    </row>
    <row r="6348" spans="1:5" s="293" customFormat="1" x14ac:dyDescent="0.3">
      <c r="A6348" s="338" t="s">
        <v>20180</v>
      </c>
      <c r="B6348" s="339" t="s">
        <v>20181</v>
      </c>
      <c r="C6348" s="312" t="s">
        <v>16</v>
      </c>
      <c r="D6348" s="340">
        <v>119.03</v>
      </c>
      <c r="E6348" s="293">
        <f t="shared" si="47"/>
        <v>9</v>
      </c>
    </row>
    <row r="6349" spans="1:5" s="293" customFormat="1" x14ac:dyDescent="0.3">
      <c r="A6349" s="338" t="s">
        <v>20182</v>
      </c>
      <c r="B6349" s="339" t="s">
        <v>20183</v>
      </c>
      <c r="C6349" s="312" t="s">
        <v>16</v>
      </c>
      <c r="D6349" s="340">
        <v>140.97999999999999</v>
      </c>
      <c r="E6349" s="293">
        <f t="shared" si="47"/>
        <v>9</v>
      </c>
    </row>
    <row r="6350" spans="1:5" s="293" customFormat="1" x14ac:dyDescent="0.3">
      <c r="A6350" s="338" t="s">
        <v>20184</v>
      </c>
      <c r="B6350" s="339" t="s">
        <v>20185</v>
      </c>
      <c r="C6350" s="312" t="s">
        <v>16</v>
      </c>
      <c r="D6350" s="340">
        <v>192.84</v>
      </c>
      <c r="E6350" s="293">
        <f t="shared" si="47"/>
        <v>9</v>
      </c>
    </row>
    <row r="6351" spans="1:5" s="293" customFormat="1" x14ac:dyDescent="0.3">
      <c r="A6351" s="338" t="s">
        <v>20186</v>
      </c>
      <c r="B6351" s="339" t="s">
        <v>20187</v>
      </c>
      <c r="C6351" s="312" t="s">
        <v>16</v>
      </c>
      <c r="D6351" s="340">
        <v>207.74</v>
      </c>
      <c r="E6351" s="293">
        <f t="shared" si="47"/>
        <v>9</v>
      </c>
    </row>
    <row r="6352" spans="1:5" s="293" customFormat="1" x14ac:dyDescent="0.3">
      <c r="A6352" s="338" t="s">
        <v>20188</v>
      </c>
      <c r="B6352" s="339" t="s">
        <v>20189</v>
      </c>
      <c r="C6352" s="312" t="s">
        <v>16</v>
      </c>
      <c r="D6352" s="340">
        <v>233.94</v>
      </c>
      <c r="E6352" s="293">
        <f t="shared" si="47"/>
        <v>9</v>
      </c>
    </row>
    <row r="6353" spans="1:5" s="293" customFormat="1" x14ac:dyDescent="0.3">
      <c r="A6353" s="338" t="s">
        <v>20190</v>
      </c>
      <c r="B6353" s="339" t="s">
        <v>20191</v>
      </c>
      <c r="C6353" s="312" t="s">
        <v>16</v>
      </c>
      <c r="D6353" s="340">
        <v>341.44</v>
      </c>
      <c r="E6353" s="293">
        <f t="shared" si="47"/>
        <v>9</v>
      </c>
    </row>
    <row r="6354" spans="1:5" s="293" customFormat="1" x14ac:dyDescent="0.3">
      <c r="A6354" s="338" t="s">
        <v>20192</v>
      </c>
      <c r="B6354" s="339" t="s">
        <v>20193</v>
      </c>
      <c r="C6354" s="312" t="s">
        <v>16</v>
      </c>
      <c r="D6354" s="340">
        <v>411.66</v>
      </c>
      <c r="E6354" s="293">
        <f t="shared" si="47"/>
        <v>9</v>
      </c>
    </row>
    <row r="6355" spans="1:5" s="293" customFormat="1" x14ac:dyDescent="0.3">
      <c r="A6355" s="338" t="s">
        <v>20194</v>
      </c>
      <c r="B6355" s="339" t="s">
        <v>20195</v>
      </c>
      <c r="C6355" s="312" t="s">
        <v>16</v>
      </c>
      <c r="D6355" s="340">
        <v>500.18</v>
      </c>
      <c r="E6355" s="293">
        <f t="shared" si="47"/>
        <v>9</v>
      </c>
    </row>
    <row r="6356" spans="1:5" s="293" customFormat="1" x14ac:dyDescent="0.3">
      <c r="A6356" s="338" t="s">
        <v>20196</v>
      </c>
      <c r="B6356" s="339" t="s">
        <v>20197</v>
      </c>
      <c r="C6356" s="312" t="s">
        <v>16</v>
      </c>
      <c r="D6356" s="340">
        <v>866.24</v>
      </c>
      <c r="E6356" s="293">
        <f t="shared" ref="E6356:E6419" si="48">LEN(A6356)</f>
        <v>9</v>
      </c>
    </row>
    <row r="6357" spans="1:5" s="293" customFormat="1" x14ac:dyDescent="0.3">
      <c r="A6357" s="338" t="s">
        <v>20198</v>
      </c>
      <c r="B6357" s="339" t="s">
        <v>24932</v>
      </c>
      <c r="C6357" s="312"/>
      <c r="D6357" s="340"/>
      <c r="E6357" s="293">
        <f t="shared" si="48"/>
        <v>5</v>
      </c>
    </row>
    <row r="6358" spans="1:5" s="293" customFormat="1" x14ac:dyDescent="0.3">
      <c r="A6358" s="338" t="s">
        <v>20199</v>
      </c>
      <c r="B6358" s="339" t="s">
        <v>20200</v>
      </c>
      <c r="C6358" s="312" t="s">
        <v>9</v>
      </c>
      <c r="D6358" s="340">
        <v>76.959999999999994</v>
      </c>
      <c r="E6358" s="293">
        <f t="shared" si="48"/>
        <v>9</v>
      </c>
    </row>
    <row r="6359" spans="1:5" s="293" customFormat="1" x14ac:dyDescent="0.3">
      <c r="A6359" s="338" t="s">
        <v>20201</v>
      </c>
      <c r="B6359" s="339" t="s">
        <v>20202</v>
      </c>
      <c r="C6359" s="312" t="s">
        <v>9</v>
      </c>
      <c r="D6359" s="340">
        <v>102.09</v>
      </c>
      <c r="E6359" s="293">
        <f t="shared" si="48"/>
        <v>9</v>
      </c>
    </row>
    <row r="6360" spans="1:5" s="293" customFormat="1" x14ac:dyDescent="0.3">
      <c r="A6360" s="338" t="s">
        <v>20203</v>
      </c>
      <c r="B6360" s="339" t="s">
        <v>20204</v>
      </c>
      <c r="C6360" s="312" t="s">
        <v>9</v>
      </c>
      <c r="D6360" s="340">
        <v>127.54</v>
      </c>
      <c r="E6360" s="293">
        <f t="shared" si="48"/>
        <v>9</v>
      </c>
    </row>
    <row r="6361" spans="1:5" s="293" customFormat="1" x14ac:dyDescent="0.3">
      <c r="A6361" s="338" t="s">
        <v>20205</v>
      </c>
      <c r="B6361" s="339" t="s">
        <v>20206</v>
      </c>
      <c r="C6361" s="312" t="s">
        <v>9</v>
      </c>
      <c r="D6361" s="340">
        <v>212.11</v>
      </c>
      <c r="E6361" s="293">
        <f t="shared" si="48"/>
        <v>9</v>
      </c>
    </row>
    <row r="6362" spans="1:5" s="293" customFormat="1" x14ac:dyDescent="0.3">
      <c r="A6362" s="338" t="s">
        <v>20207</v>
      </c>
      <c r="B6362" s="339" t="s">
        <v>20208</v>
      </c>
      <c r="C6362" s="312" t="s">
        <v>9</v>
      </c>
      <c r="D6362" s="340">
        <v>115.45</v>
      </c>
      <c r="E6362" s="293">
        <f t="shared" si="48"/>
        <v>9</v>
      </c>
    </row>
    <row r="6363" spans="1:5" s="293" customFormat="1" x14ac:dyDescent="0.3">
      <c r="A6363" s="338" t="s">
        <v>20209</v>
      </c>
      <c r="B6363" s="339" t="s">
        <v>20210</v>
      </c>
      <c r="C6363" s="312" t="s">
        <v>9</v>
      </c>
      <c r="D6363" s="340">
        <v>140.49</v>
      </c>
      <c r="E6363" s="293">
        <f t="shared" si="48"/>
        <v>9</v>
      </c>
    </row>
    <row r="6364" spans="1:5" s="293" customFormat="1" x14ac:dyDescent="0.3">
      <c r="A6364" s="338" t="s">
        <v>20211</v>
      </c>
      <c r="B6364" s="339" t="s">
        <v>20212</v>
      </c>
      <c r="C6364" s="312" t="s">
        <v>9</v>
      </c>
      <c r="D6364" s="340">
        <v>196.8</v>
      </c>
      <c r="E6364" s="293">
        <f t="shared" si="48"/>
        <v>9</v>
      </c>
    </row>
    <row r="6365" spans="1:5" s="293" customFormat="1" x14ac:dyDescent="0.3">
      <c r="A6365" s="338" t="s">
        <v>20213</v>
      </c>
      <c r="B6365" s="339" t="s">
        <v>20214</v>
      </c>
      <c r="C6365" s="312" t="s">
        <v>9</v>
      </c>
      <c r="D6365" s="340">
        <v>328.7</v>
      </c>
      <c r="E6365" s="293">
        <f t="shared" si="48"/>
        <v>9</v>
      </c>
    </row>
    <row r="6366" spans="1:5" s="293" customFormat="1" x14ac:dyDescent="0.3">
      <c r="A6366" s="338" t="s">
        <v>20215</v>
      </c>
      <c r="B6366" s="339" t="s">
        <v>20216</v>
      </c>
      <c r="C6366" s="312" t="s">
        <v>9</v>
      </c>
      <c r="D6366" s="340">
        <v>82.58</v>
      </c>
      <c r="E6366" s="293">
        <f t="shared" si="48"/>
        <v>9</v>
      </c>
    </row>
    <row r="6367" spans="1:5" s="293" customFormat="1" x14ac:dyDescent="0.3">
      <c r="A6367" s="338" t="s">
        <v>20217</v>
      </c>
      <c r="B6367" s="339" t="s">
        <v>20218</v>
      </c>
      <c r="C6367" s="312" t="s">
        <v>9</v>
      </c>
      <c r="D6367" s="340">
        <v>93.07</v>
      </c>
      <c r="E6367" s="293">
        <f t="shared" si="48"/>
        <v>9</v>
      </c>
    </row>
    <row r="6368" spans="1:5" s="293" customFormat="1" x14ac:dyDescent="0.3">
      <c r="A6368" s="338" t="s">
        <v>20219</v>
      </c>
      <c r="B6368" s="339" t="s">
        <v>20220</v>
      </c>
      <c r="C6368" s="312" t="s">
        <v>9</v>
      </c>
      <c r="D6368" s="340">
        <v>116.42</v>
      </c>
      <c r="E6368" s="293">
        <f t="shared" si="48"/>
        <v>9</v>
      </c>
    </row>
    <row r="6369" spans="1:5" s="293" customFormat="1" x14ac:dyDescent="0.3">
      <c r="A6369" s="338" t="s">
        <v>20221</v>
      </c>
      <c r="B6369" s="339" t="s">
        <v>20222</v>
      </c>
      <c r="C6369" s="312" t="s">
        <v>9</v>
      </c>
      <c r="D6369" s="340">
        <v>157.35</v>
      </c>
      <c r="E6369" s="293">
        <f t="shared" si="48"/>
        <v>9</v>
      </c>
    </row>
    <row r="6370" spans="1:5" s="293" customFormat="1" x14ac:dyDescent="0.3">
      <c r="A6370" s="338" t="s">
        <v>20223</v>
      </c>
      <c r="B6370" s="339" t="s">
        <v>20224</v>
      </c>
      <c r="C6370" s="312" t="s">
        <v>9</v>
      </c>
      <c r="D6370" s="340">
        <v>68.34</v>
      </c>
      <c r="E6370" s="293">
        <f t="shared" si="48"/>
        <v>9</v>
      </c>
    </row>
    <row r="6371" spans="1:5" s="293" customFormat="1" x14ac:dyDescent="0.3">
      <c r="A6371" s="338" t="s">
        <v>20225</v>
      </c>
      <c r="B6371" s="339" t="s">
        <v>20226</v>
      </c>
      <c r="C6371" s="312" t="s">
        <v>9</v>
      </c>
      <c r="D6371" s="340">
        <v>89.48</v>
      </c>
      <c r="E6371" s="293">
        <f t="shared" si="48"/>
        <v>9</v>
      </c>
    </row>
    <row r="6372" spans="1:5" s="293" customFormat="1" x14ac:dyDescent="0.3">
      <c r="A6372" s="338" t="s">
        <v>20227</v>
      </c>
      <c r="B6372" s="339" t="s">
        <v>20228</v>
      </c>
      <c r="C6372" s="312" t="s">
        <v>9</v>
      </c>
      <c r="D6372" s="340">
        <v>130.15</v>
      </c>
      <c r="E6372" s="293">
        <f t="shared" si="48"/>
        <v>9</v>
      </c>
    </row>
    <row r="6373" spans="1:5" s="293" customFormat="1" x14ac:dyDescent="0.3">
      <c r="A6373" s="338" t="s">
        <v>20229</v>
      </c>
      <c r="B6373" s="339" t="s">
        <v>20230</v>
      </c>
      <c r="C6373" s="312" t="s">
        <v>9</v>
      </c>
      <c r="D6373" s="340">
        <v>148.18</v>
      </c>
      <c r="E6373" s="293">
        <f t="shared" si="48"/>
        <v>9</v>
      </c>
    </row>
    <row r="6374" spans="1:5" s="293" customFormat="1" x14ac:dyDescent="0.3">
      <c r="A6374" s="338" t="s">
        <v>20231</v>
      </c>
      <c r="B6374" s="339" t="s">
        <v>20232</v>
      </c>
      <c r="C6374" s="312" t="s">
        <v>9</v>
      </c>
      <c r="D6374" s="340">
        <v>180.19</v>
      </c>
      <c r="E6374" s="293">
        <f t="shared" si="48"/>
        <v>9</v>
      </c>
    </row>
    <row r="6375" spans="1:5" s="293" customFormat="1" x14ac:dyDescent="0.3">
      <c r="A6375" s="338" t="s">
        <v>20233</v>
      </c>
      <c r="B6375" s="339" t="s">
        <v>20234</v>
      </c>
      <c r="C6375" s="312" t="s">
        <v>9</v>
      </c>
      <c r="D6375" s="340">
        <v>172.9</v>
      </c>
      <c r="E6375" s="293">
        <f t="shared" si="48"/>
        <v>9</v>
      </c>
    </row>
    <row r="6376" spans="1:5" s="293" customFormat="1" x14ac:dyDescent="0.3">
      <c r="A6376" s="338" t="s">
        <v>20235</v>
      </c>
      <c r="B6376" s="339" t="s">
        <v>20236</v>
      </c>
      <c r="C6376" s="312" t="s">
        <v>9</v>
      </c>
      <c r="D6376" s="340">
        <v>190.69</v>
      </c>
      <c r="E6376" s="293">
        <f t="shared" si="48"/>
        <v>9</v>
      </c>
    </row>
    <row r="6377" spans="1:5" s="293" customFormat="1" x14ac:dyDescent="0.3">
      <c r="A6377" s="338" t="s">
        <v>20237</v>
      </c>
      <c r="B6377" s="339" t="s">
        <v>20238</v>
      </c>
      <c r="C6377" s="312" t="s">
        <v>9</v>
      </c>
      <c r="D6377" s="340">
        <v>225.82</v>
      </c>
      <c r="E6377" s="293">
        <f t="shared" si="48"/>
        <v>9</v>
      </c>
    </row>
    <row r="6378" spans="1:5" s="293" customFormat="1" x14ac:dyDescent="0.3">
      <c r="A6378" s="338" t="s">
        <v>20239</v>
      </c>
      <c r="B6378" s="339" t="s">
        <v>20240</v>
      </c>
      <c r="C6378" s="312" t="s">
        <v>9</v>
      </c>
      <c r="D6378" s="340">
        <v>353.54</v>
      </c>
      <c r="E6378" s="293">
        <f t="shared" si="48"/>
        <v>9</v>
      </c>
    </row>
    <row r="6379" spans="1:5" s="293" customFormat="1" x14ac:dyDescent="0.3">
      <c r="A6379" s="338" t="s">
        <v>20241</v>
      </c>
      <c r="B6379" s="339" t="s">
        <v>20242</v>
      </c>
      <c r="C6379" s="312" t="s">
        <v>9</v>
      </c>
      <c r="D6379" s="340">
        <v>278.24</v>
      </c>
      <c r="E6379" s="293">
        <f t="shared" si="48"/>
        <v>9</v>
      </c>
    </row>
    <row r="6380" spans="1:5" s="293" customFormat="1" ht="28.8" x14ac:dyDescent="0.3">
      <c r="A6380" s="338" t="s">
        <v>20243</v>
      </c>
      <c r="B6380" s="339" t="s">
        <v>20244</v>
      </c>
      <c r="C6380" s="312" t="s">
        <v>9</v>
      </c>
      <c r="D6380" s="340">
        <v>134.72999999999999</v>
      </c>
      <c r="E6380" s="293">
        <f t="shared" si="48"/>
        <v>9</v>
      </c>
    </row>
    <row r="6381" spans="1:5" s="293" customFormat="1" ht="28.8" x14ac:dyDescent="0.3">
      <c r="A6381" s="338" t="s">
        <v>20245</v>
      </c>
      <c r="B6381" s="339" t="s">
        <v>20246</v>
      </c>
      <c r="C6381" s="312" t="s">
        <v>9</v>
      </c>
      <c r="D6381" s="340">
        <v>164.67</v>
      </c>
      <c r="E6381" s="293">
        <f t="shared" si="48"/>
        <v>9</v>
      </c>
    </row>
    <row r="6382" spans="1:5" s="293" customFormat="1" ht="28.8" x14ac:dyDescent="0.3">
      <c r="A6382" s="338" t="s">
        <v>20247</v>
      </c>
      <c r="B6382" s="339" t="s">
        <v>20248</v>
      </c>
      <c r="C6382" s="312" t="s">
        <v>9</v>
      </c>
      <c r="D6382" s="340">
        <v>189.36</v>
      </c>
      <c r="E6382" s="293">
        <f t="shared" si="48"/>
        <v>9</v>
      </c>
    </row>
    <row r="6383" spans="1:5" s="293" customFormat="1" ht="28.8" x14ac:dyDescent="0.3">
      <c r="A6383" s="338" t="s">
        <v>20249</v>
      </c>
      <c r="B6383" s="339" t="s">
        <v>20250</v>
      </c>
      <c r="C6383" s="312" t="s">
        <v>9</v>
      </c>
      <c r="D6383" s="340">
        <v>198.92</v>
      </c>
      <c r="E6383" s="293">
        <f t="shared" si="48"/>
        <v>9</v>
      </c>
    </row>
    <row r="6384" spans="1:5" s="293" customFormat="1" ht="28.8" x14ac:dyDescent="0.3">
      <c r="A6384" s="338" t="s">
        <v>20251</v>
      </c>
      <c r="B6384" s="339" t="s">
        <v>20252</v>
      </c>
      <c r="C6384" s="312" t="s">
        <v>9</v>
      </c>
      <c r="D6384" s="340">
        <v>204.96</v>
      </c>
      <c r="E6384" s="293">
        <f t="shared" si="48"/>
        <v>9</v>
      </c>
    </row>
    <row r="6385" spans="1:5" s="293" customFormat="1" ht="28.8" x14ac:dyDescent="0.3">
      <c r="A6385" s="338" t="s">
        <v>20253</v>
      </c>
      <c r="B6385" s="339" t="s">
        <v>20254</v>
      </c>
      <c r="C6385" s="312" t="s">
        <v>9</v>
      </c>
      <c r="D6385" s="340">
        <v>250.25</v>
      </c>
      <c r="E6385" s="293">
        <f t="shared" si="48"/>
        <v>9</v>
      </c>
    </row>
    <row r="6386" spans="1:5" s="293" customFormat="1" x14ac:dyDescent="0.3">
      <c r="A6386" s="338" t="s">
        <v>20255</v>
      </c>
      <c r="B6386" s="339" t="s">
        <v>20256</v>
      </c>
      <c r="C6386" s="312" t="s">
        <v>9</v>
      </c>
      <c r="D6386" s="340">
        <v>62.63</v>
      </c>
      <c r="E6386" s="293">
        <f t="shared" si="48"/>
        <v>9</v>
      </c>
    </row>
    <row r="6387" spans="1:5" s="293" customFormat="1" ht="28.8" x14ac:dyDescent="0.3">
      <c r="A6387" s="338" t="s">
        <v>20257</v>
      </c>
      <c r="B6387" s="339" t="s">
        <v>20258</v>
      </c>
      <c r="C6387" s="312" t="s">
        <v>9</v>
      </c>
      <c r="D6387" s="340">
        <v>71.55</v>
      </c>
      <c r="E6387" s="293">
        <f t="shared" si="48"/>
        <v>9</v>
      </c>
    </row>
    <row r="6388" spans="1:5" s="293" customFormat="1" ht="28.8" x14ac:dyDescent="0.3">
      <c r="A6388" s="338" t="s">
        <v>20259</v>
      </c>
      <c r="B6388" s="339" t="s">
        <v>20260</v>
      </c>
      <c r="C6388" s="312" t="s">
        <v>9</v>
      </c>
      <c r="D6388" s="340">
        <v>163.88</v>
      </c>
      <c r="E6388" s="293">
        <f t="shared" si="48"/>
        <v>9</v>
      </c>
    </row>
    <row r="6389" spans="1:5" s="293" customFormat="1" x14ac:dyDescent="0.3">
      <c r="A6389" s="338" t="s">
        <v>20261</v>
      </c>
      <c r="B6389" s="339" t="s">
        <v>24933</v>
      </c>
      <c r="C6389" s="312"/>
      <c r="D6389" s="340"/>
      <c r="E6389" s="293">
        <f t="shared" si="48"/>
        <v>5</v>
      </c>
    </row>
    <row r="6390" spans="1:5" s="293" customFormat="1" x14ac:dyDescent="0.3">
      <c r="A6390" s="338" t="s">
        <v>20262</v>
      </c>
      <c r="B6390" s="339" t="s">
        <v>20263</v>
      </c>
      <c r="C6390" s="312" t="s">
        <v>16</v>
      </c>
      <c r="D6390" s="340">
        <v>85.93</v>
      </c>
      <c r="E6390" s="293">
        <f t="shared" si="48"/>
        <v>9</v>
      </c>
    </row>
    <row r="6391" spans="1:5" s="293" customFormat="1" x14ac:dyDescent="0.3">
      <c r="A6391" s="338" t="s">
        <v>20264</v>
      </c>
      <c r="B6391" s="339" t="s">
        <v>20265</v>
      </c>
      <c r="C6391" s="312" t="s">
        <v>16</v>
      </c>
      <c r="D6391" s="340">
        <v>127.56</v>
      </c>
      <c r="E6391" s="293">
        <f t="shared" si="48"/>
        <v>9</v>
      </c>
    </row>
    <row r="6392" spans="1:5" s="293" customFormat="1" x14ac:dyDescent="0.3">
      <c r="A6392" s="338" t="s">
        <v>20266</v>
      </c>
      <c r="B6392" s="339" t="s">
        <v>20267</v>
      </c>
      <c r="C6392" s="312" t="s">
        <v>16</v>
      </c>
      <c r="D6392" s="340">
        <v>150.24</v>
      </c>
      <c r="E6392" s="293">
        <f t="shared" si="48"/>
        <v>9</v>
      </c>
    </row>
    <row r="6393" spans="1:5" s="293" customFormat="1" x14ac:dyDescent="0.3">
      <c r="A6393" s="338" t="s">
        <v>20268</v>
      </c>
      <c r="B6393" s="339" t="s">
        <v>20269</v>
      </c>
      <c r="C6393" s="312" t="s">
        <v>16</v>
      </c>
      <c r="D6393" s="340">
        <v>247.02</v>
      </c>
      <c r="E6393" s="293">
        <f t="shared" si="48"/>
        <v>9</v>
      </c>
    </row>
    <row r="6394" spans="1:5" s="293" customFormat="1" x14ac:dyDescent="0.3">
      <c r="A6394" s="338" t="s">
        <v>20270</v>
      </c>
      <c r="B6394" s="339" t="s">
        <v>20271</v>
      </c>
      <c r="C6394" s="312" t="s">
        <v>16</v>
      </c>
      <c r="D6394" s="340">
        <v>280.26</v>
      </c>
      <c r="E6394" s="293">
        <f t="shared" si="48"/>
        <v>9</v>
      </c>
    </row>
    <row r="6395" spans="1:5" s="293" customFormat="1" x14ac:dyDescent="0.3">
      <c r="A6395" s="338" t="s">
        <v>20272</v>
      </c>
      <c r="B6395" s="339" t="s">
        <v>20273</v>
      </c>
      <c r="C6395" s="312" t="s">
        <v>16</v>
      </c>
      <c r="D6395" s="340">
        <v>367.42</v>
      </c>
      <c r="E6395" s="293">
        <f t="shared" si="48"/>
        <v>9</v>
      </c>
    </row>
    <row r="6396" spans="1:5" s="293" customFormat="1" x14ac:dyDescent="0.3">
      <c r="A6396" s="338" t="s">
        <v>20274</v>
      </c>
      <c r="B6396" s="339" t="s">
        <v>20275</v>
      </c>
      <c r="C6396" s="312" t="s">
        <v>16</v>
      </c>
      <c r="D6396" s="340">
        <v>483.14</v>
      </c>
      <c r="E6396" s="293">
        <f t="shared" si="48"/>
        <v>9</v>
      </c>
    </row>
    <row r="6397" spans="1:5" s="293" customFormat="1" x14ac:dyDescent="0.3">
      <c r="A6397" s="338" t="s">
        <v>20276</v>
      </c>
      <c r="B6397" s="339" t="s">
        <v>20277</v>
      </c>
      <c r="C6397" s="312" t="s">
        <v>16</v>
      </c>
      <c r="D6397" s="340">
        <v>590.55999999999995</v>
      </c>
      <c r="E6397" s="293">
        <f t="shared" si="48"/>
        <v>9</v>
      </c>
    </row>
    <row r="6398" spans="1:5" s="293" customFormat="1" x14ac:dyDescent="0.3">
      <c r="A6398" s="338" t="s">
        <v>20278</v>
      </c>
      <c r="B6398" s="339" t="s">
        <v>20279</v>
      </c>
      <c r="C6398" s="312" t="s">
        <v>16</v>
      </c>
      <c r="D6398" s="340">
        <v>797.2</v>
      </c>
      <c r="E6398" s="293">
        <f t="shared" si="48"/>
        <v>9</v>
      </c>
    </row>
    <row r="6399" spans="1:5" s="293" customFormat="1" x14ac:dyDescent="0.3">
      <c r="A6399" s="338" t="s">
        <v>20280</v>
      </c>
      <c r="B6399" s="339" t="s">
        <v>20281</v>
      </c>
      <c r="C6399" s="312" t="s">
        <v>16</v>
      </c>
      <c r="D6399" s="340">
        <v>93.06</v>
      </c>
      <c r="E6399" s="293">
        <f t="shared" si="48"/>
        <v>9</v>
      </c>
    </row>
    <row r="6400" spans="1:5" s="293" customFormat="1" x14ac:dyDescent="0.3">
      <c r="A6400" s="338" t="s">
        <v>20282</v>
      </c>
      <c r="B6400" s="339" t="s">
        <v>20283</v>
      </c>
      <c r="C6400" s="312" t="s">
        <v>16</v>
      </c>
      <c r="D6400" s="340">
        <v>107.76</v>
      </c>
      <c r="E6400" s="293">
        <f t="shared" si="48"/>
        <v>9</v>
      </c>
    </row>
    <row r="6401" spans="1:5" s="293" customFormat="1" x14ac:dyDescent="0.3">
      <c r="A6401" s="338" t="s">
        <v>20284</v>
      </c>
      <c r="B6401" s="339" t="s">
        <v>20285</v>
      </c>
      <c r="C6401" s="312" t="s">
        <v>16</v>
      </c>
      <c r="D6401" s="340">
        <v>178.26</v>
      </c>
      <c r="E6401" s="293">
        <f t="shared" si="48"/>
        <v>9</v>
      </c>
    </row>
    <row r="6402" spans="1:5" s="293" customFormat="1" x14ac:dyDescent="0.3">
      <c r="A6402" s="338" t="s">
        <v>20286</v>
      </c>
      <c r="B6402" s="339" t="s">
        <v>20287</v>
      </c>
      <c r="C6402" s="312" t="s">
        <v>16</v>
      </c>
      <c r="D6402" s="340">
        <v>238.81</v>
      </c>
      <c r="E6402" s="293">
        <f t="shared" si="48"/>
        <v>9</v>
      </c>
    </row>
    <row r="6403" spans="1:5" s="293" customFormat="1" x14ac:dyDescent="0.3">
      <c r="A6403" s="338" t="s">
        <v>20288</v>
      </c>
      <c r="B6403" s="339" t="s">
        <v>20289</v>
      </c>
      <c r="C6403" s="312" t="s">
        <v>16</v>
      </c>
      <c r="D6403" s="340">
        <v>291.31</v>
      </c>
      <c r="E6403" s="293">
        <f t="shared" si="48"/>
        <v>9</v>
      </c>
    </row>
    <row r="6404" spans="1:5" s="293" customFormat="1" x14ac:dyDescent="0.3">
      <c r="A6404" s="338" t="s">
        <v>20290</v>
      </c>
      <c r="B6404" s="339" t="s">
        <v>20291</v>
      </c>
      <c r="C6404" s="312" t="s">
        <v>16</v>
      </c>
      <c r="D6404" s="340">
        <v>374.16</v>
      </c>
      <c r="E6404" s="293">
        <f t="shared" si="48"/>
        <v>9</v>
      </c>
    </row>
    <row r="6405" spans="1:5" s="293" customFormat="1" x14ac:dyDescent="0.3">
      <c r="A6405" s="338" t="s">
        <v>20292</v>
      </c>
      <c r="B6405" s="339" t="s">
        <v>24934</v>
      </c>
      <c r="C6405" s="312"/>
      <c r="D6405" s="340"/>
      <c r="E6405" s="293">
        <f t="shared" si="48"/>
        <v>5</v>
      </c>
    </row>
    <row r="6406" spans="1:5" s="293" customFormat="1" x14ac:dyDescent="0.3">
      <c r="A6406" s="338" t="s">
        <v>20293</v>
      </c>
      <c r="B6406" s="339" t="s">
        <v>20294</v>
      </c>
      <c r="C6406" s="312" t="s">
        <v>16</v>
      </c>
      <c r="D6406" s="340">
        <v>94.1</v>
      </c>
      <c r="E6406" s="293">
        <f t="shared" si="48"/>
        <v>9</v>
      </c>
    </row>
    <row r="6407" spans="1:5" s="293" customFormat="1" x14ac:dyDescent="0.3">
      <c r="A6407" s="338" t="s">
        <v>20295</v>
      </c>
      <c r="B6407" s="339" t="s">
        <v>20296</v>
      </c>
      <c r="C6407" s="312" t="s">
        <v>16</v>
      </c>
      <c r="D6407" s="340">
        <v>120.23</v>
      </c>
      <c r="E6407" s="293">
        <f t="shared" si="48"/>
        <v>9</v>
      </c>
    </row>
    <row r="6408" spans="1:5" s="293" customFormat="1" x14ac:dyDescent="0.3">
      <c r="A6408" s="338" t="s">
        <v>20297</v>
      </c>
      <c r="B6408" s="339" t="s">
        <v>20298</v>
      </c>
      <c r="C6408" s="312" t="s">
        <v>16</v>
      </c>
      <c r="D6408" s="340">
        <v>96.46</v>
      </c>
      <c r="E6408" s="293">
        <f t="shared" si="48"/>
        <v>9</v>
      </c>
    </row>
    <row r="6409" spans="1:5" s="293" customFormat="1" x14ac:dyDescent="0.3">
      <c r="A6409" s="338" t="s">
        <v>20299</v>
      </c>
      <c r="B6409" s="339" t="s">
        <v>20300</v>
      </c>
      <c r="C6409" s="312" t="s">
        <v>16</v>
      </c>
      <c r="D6409" s="340">
        <v>118.62</v>
      </c>
      <c r="E6409" s="293">
        <f t="shared" si="48"/>
        <v>9</v>
      </c>
    </row>
    <row r="6410" spans="1:5" s="293" customFormat="1" x14ac:dyDescent="0.3">
      <c r="A6410" s="338" t="s">
        <v>20301</v>
      </c>
      <c r="B6410" s="339" t="s">
        <v>20302</v>
      </c>
      <c r="C6410" s="312" t="s">
        <v>16</v>
      </c>
      <c r="D6410" s="340">
        <v>159.88999999999999</v>
      </c>
      <c r="E6410" s="293">
        <f t="shared" si="48"/>
        <v>9</v>
      </c>
    </row>
    <row r="6411" spans="1:5" s="293" customFormat="1" x14ac:dyDescent="0.3">
      <c r="A6411" s="338" t="s">
        <v>20303</v>
      </c>
      <c r="B6411" s="339" t="s">
        <v>20304</v>
      </c>
      <c r="C6411" s="312" t="s">
        <v>16</v>
      </c>
      <c r="D6411" s="340">
        <v>253.6</v>
      </c>
      <c r="E6411" s="293">
        <f t="shared" si="48"/>
        <v>9</v>
      </c>
    </row>
    <row r="6412" spans="1:5" s="293" customFormat="1" x14ac:dyDescent="0.3">
      <c r="A6412" s="338" t="s">
        <v>20305</v>
      </c>
      <c r="B6412" s="339" t="s">
        <v>20306</v>
      </c>
      <c r="C6412" s="312" t="s">
        <v>16</v>
      </c>
      <c r="D6412" s="340">
        <v>445.61</v>
      </c>
      <c r="E6412" s="293">
        <f t="shared" si="48"/>
        <v>9</v>
      </c>
    </row>
    <row r="6413" spans="1:5" s="293" customFormat="1" x14ac:dyDescent="0.3">
      <c r="A6413" s="338" t="s">
        <v>20307</v>
      </c>
      <c r="B6413" s="339" t="s">
        <v>20308</v>
      </c>
      <c r="C6413" s="312" t="s">
        <v>16</v>
      </c>
      <c r="D6413" s="340">
        <v>625.16999999999996</v>
      </c>
      <c r="E6413" s="293">
        <f t="shared" si="48"/>
        <v>9</v>
      </c>
    </row>
    <row r="6414" spans="1:5" s="293" customFormat="1" x14ac:dyDescent="0.3">
      <c r="A6414" s="338" t="s">
        <v>20309</v>
      </c>
      <c r="B6414" s="339" t="s">
        <v>20310</v>
      </c>
      <c r="C6414" s="312" t="s">
        <v>16</v>
      </c>
      <c r="D6414" s="340">
        <v>924.47</v>
      </c>
      <c r="E6414" s="293">
        <f t="shared" si="48"/>
        <v>9</v>
      </c>
    </row>
    <row r="6415" spans="1:5" s="293" customFormat="1" x14ac:dyDescent="0.3">
      <c r="A6415" s="338" t="s">
        <v>20311</v>
      </c>
      <c r="B6415" s="339" t="s">
        <v>20312</v>
      </c>
      <c r="C6415" s="312" t="s">
        <v>16</v>
      </c>
      <c r="D6415" s="340">
        <v>218.09</v>
      </c>
      <c r="E6415" s="293">
        <f t="shared" si="48"/>
        <v>9</v>
      </c>
    </row>
    <row r="6416" spans="1:5" s="293" customFormat="1" x14ac:dyDescent="0.3">
      <c r="A6416" s="338" t="s">
        <v>20313</v>
      </c>
      <c r="B6416" s="339" t="s">
        <v>20314</v>
      </c>
      <c r="C6416" s="312" t="s">
        <v>16</v>
      </c>
      <c r="D6416" s="340">
        <v>435.09</v>
      </c>
      <c r="E6416" s="293">
        <f t="shared" si="48"/>
        <v>9</v>
      </c>
    </row>
    <row r="6417" spans="1:5" s="293" customFormat="1" x14ac:dyDescent="0.3">
      <c r="A6417" s="338" t="s">
        <v>20315</v>
      </c>
      <c r="B6417" s="339" t="s">
        <v>20316</v>
      </c>
      <c r="C6417" s="312" t="s">
        <v>16</v>
      </c>
      <c r="D6417" s="340">
        <v>598.21</v>
      </c>
      <c r="E6417" s="293">
        <f t="shared" si="48"/>
        <v>9</v>
      </c>
    </row>
    <row r="6418" spans="1:5" s="293" customFormat="1" x14ac:dyDescent="0.3">
      <c r="A6418" s="338" t="s">
        <v>20317</v>
      </c>
      <c r="B6418" s="339" t="s">
        <v>20318</v>
      </c>
      <c r="C6418" s="312" t="s">
        <v>16</v>
      </c>
      <c r="D6418" s="340">
        <v>319.75</v>
      </c>
      <c r="E6418" s="293">
        <f t="shared" si="48"/>
        <v>9</v>
      </c>
    </row>
    <row r="6419" spans="1:5" s="293" customFormat="1" x14ac:dyDescent="0.3">
      <c r="A6419" s="338" t="s">
        <v>20319</v>
      </c>
      <c r="B6419" s="339" t="s">
        <v>20320</v>
      </c>
      <c r="C6419" s="312" t="s">
        <v>16</v>
      </c>
      <c r="D6419" s="340">
        <v>532.6</v>
      </c>
      <c r="E6419" s="293">
        <f t="shared" si="48"/>
        <v>9</v>
      </c>
    </row>
    <row r="6420" spans="1:5" s="293" customFormat="1" x14ac:dyDescent="0.3">
      <c r="A6420" s="338" t="s">
        <v>20321</v>
      </c>
      <c r="B6420" s="339" t="s">
        <v>20322</v>
      </c>
      <c r="C6420" s="312" t="s">
        <v>16</v>
      </c>
      <c r="D6420" s="340">
        <v>767.83</v>
      </c>
      <c r="E6420" s="293">
        <f t="shared" ref="E6420:E6483" si="49">LEN(A6420)</f>
        <v>9</v>
      </c>
    </row>
    <row r="6421" spans="1:5" s="293" customFormat="1" x14ac:dyDescent="0.3">
      <c r="A6421" s="338" t="s">
        <v>20323</v>
      </c>
      <c r="B6421" s="339" t="s">
        <v>20324</v>
      </c>
      <c r="C6421" s="312" t="s">
        <v>16</v>
      </c>
      <c r="D6421" s="340">
        <v>61.94</v>
      </c>
      <c r="E6421" s="293">
        <f t="shared" si="49"/>
        <v>9</v>
      </c>
    </row>
    <row r="6422" spans="1:5" s="293" customFormat="1" x14ac:dyDescent="0.3">
      <c r="A6422" s="338" t="s">
        <v>20325</v>
      </c>
      <c r="B6422" s="339" t="s">
        <v>20326</v>
      </c>
      <c r="C6422" s="312" t="s">
        <v>16</v>
      </c>
      <c r="D6422" s="340">
        <v>78.81</v>
      </c>
      <c r="E6422" s="293">
        <f t="shared" si="49"/>
        <v>9</v>
      </c>
    </row>
    <row r="6423" spans="1:5" s="293" customFormat="1" x14ac:dyDescent="0.3">
      <c r="A6423" s="338" t="s">
        <v>20327</v>
      </c>
      <c r="B6423" s="339" t="s">
        <v>20328</v>
      </c>
      <c r="C6423" s="312" t="s">
        <v>16</v>
      </c>
      <c r="D6423" s="340">
        <v>138.69</v>
      </c>
      <c r="E6423" s="293">
        <f t="shared" si="49"/>
        <v>9</v>
      </c>
    </row>
    <row r="6424" spans="1:5" s="293" customFormat="1" x14ac:dyDescent="0.3">
      <c r="A6424" s="338" t="s">
        <v>20329</v>
      </c>
      <c r="B6424" s="339" t="s">
        <v>20330</v>
      </c>
      <c r="C6424" s="312" t="s">
        <v>16</v>
      </c>
      <c r="D6424" s="340">
        <v>1294.96</v>
      </c>
      <c r="E6424" s="293">
        <f t="shared" si="49"/>
        <v>9</v>
      </c>
    </row>
    <row r="6425" spans="1:5" s="293" customFormat="1" x14ac:dyDescent="0.3">
      <c r="A6425" s="338" t="s">
        <v>20331</v>
      </c>
      <c r="B6425" s="339" t="s">
        <v>20332</v>
      </c>
      <c r="C6425" s="312" t="s">
        <v>16</v>
      </c>
      <c r="D6425" s="340">
        <v>151.93</v>
      </c>
      <c r="E6425" s="293">
        <f t="shared" si="49"/>
        <v>9</v>
      </c>
    </row>
    <row r="6426" spans="1:5" s="293" customFormat="1" x14ac:dyDescent="0.3">
      <c r="A6426" s="338" t="s">
        <v>20333</v>
      </c>
      <c r="B6426" s="339" t="s">
        <v>20334</v>
      </c>
      <c r="C6426" s="312" t="s">
        <v>16</v>
      </c>
      <c r="D6426" s="340">
        <v>131.08000000000001</v>
      </c>
      <c r="E6426" s="293">
        <f t="shared" si="49"/>
        <v>9</v>
      </c>
    </row>
    <row r="6427" spans="1:5" s="293" customFormat="1" x14ac:dyDescent="0.3">
      <c r="A6427" s="338" t="s">
        <v>20335</v>
      </c>
      <c r="B6427" s="339" t="s">
        <v>20336</v>
      </c>
      <c r="C6427" s="312" t="s">
        <v>16</v>
      </c>
      <c r="D6427" s="340">
        <v>182.84</v>
      </c>
      <c r="E6427" s="293">
        <f t="shared" si="49"/>
        <v>9</v>
      </c>
    </row>
    <row r="6428" spans="1:5" s="293" customFormat="1" x14ac:dyDescent="0.3">
      <c r="A6428" s="338" t="s">
        <v>20337</v>
      </c>
      <c r="B6428" s="339" t="s">
        <v>20338</v>
      </c>
      <c r="C6428" s="312" t="s">
        <v>16</v>
      </c>
      <c r="D6428" s="340">
        <v>299.02</v>
      </c>
      <c r="E6428" s="293">
        <f t="shared" si="49"/>
        <v>9</v>
      </c>
    </row>
    <row r="6429" spans="1:5" s="293" customFormat="1" x14ac:dyDescent="0.3">
      <c r="A6429" s="338" t="s">
        <v>20339</v>
      </c>
      <c r="B6429" s="339" t="s">
        <v>20340</v>
      </c>
      <c r="C6429" s="312" t="s">
        <v>16</v>
      </c>
      <c r="D6429" s="340">
        <v>167.5</v>
      </c>
      <c r="E6429" s="293">
        <f t="shared" si="49"/>
        <v>9</v>
      </c>
    </row>
    <row r="6430" spans="1:5" s="293" customFormat="1" x14ac:dyDescent="0.3">
      <c r="A6430" s="338" t="s">
        <v>20341</v>
      </c>
      <c r="B6430" s="339" t="s">
        <v>20342</v>
      </c>
      <c r="C6430" s="312" t="s">
        <v>16</v>
      </c>
      <c r="D6430" s="340">
        <v>512.59</v>
      </c>
      <c r="E6430" s="293">
        <f t="shared" si="49"/>
        <v>9</v>
      </c>
    </row>
    <row r="6431" spans="1:5" s="293" customFormat="1" x14ac:dyDescent="0.3">
      <c r="A6431" s="338" t="s">
        <v>20343</v>
      </c>
      <c r="B6431" s="339" t="s">
        <v>20344</v>
      </c>
      <c r="C6431" s="312" t="s">
        <v>16</v>
      </c>
      <c r="D6431" s="340">
        <v>137.88999999999999</v>
      </c>
      <c r="E6431" s="293">
        <f t="shared" si="49"/>
        <v>9</v>
      </c>
    </row>
    <row r="6432" spans="1:5" s="293" customFormat="1" x14ac:dyDescent="0.3">
      <c r="A6432" s="338" t="s">
        <v>20345</v>
      </c>
      <c r="B6432" s="339" t="s">
        <v>20346</v>
      </c>
      <c r="C6432" s="312" t="s">
        <v>16</v>
      </c>
      <c r="D6432" s="340">
        <v>125.99</v>
      </c>
      <c r="E6432" s="293">
        <f t="shared" si="49"/>
        <v>9</v>
      </c>
    </row>
    <row r="6433" spans="1:5" s="293" customFormat="1" x14ac:dyDescent="0.3">
      <c r="A6433" s="338" t="s">
        <v>20347</v>
      </c>
      <c r="B6433" s="339" t="s">
        <v>20348</v>
      </c>
      <c r="C6433" s="312" t="s">
        <v>16</v>
      </c>
      <c r="D6433" s="340">
        <v>33.72</v>
      </c>
      <c r="E6433" s="293">
        <f t="shared" si="49"/>
        <v>9</v>
      </c>
    </row>
    <row r="6434" spans="1:5" s="293" customFormat="1" x14ac:dyDescent="0.3">
      <c r="A6434" s="338" t="s">
        <v>20349</v>
      </c>
      <c r="B6434" s="339" t="s">
        <v>24935</v>
      </c>
      <c r="C6434" s="312"/>
      <c r="D6434" s="340"/>
      <c r="E6434" s="293">
        <f t="shared" si="49"/>
        <v>5</v>
      </c>
    </row>
    <row r="6435" spans="1:5" s="293" customFormat="1" ht="28.8" x14ac:dyDescent="0.3">
      <c r="A6435" s="338" t="s">
        <v>20350</v>
      </c>
      <c r="B6435" s="339" t="s">
        <v>20351</v>
      </c>
      <c r="C6435" s="312" t="s">
        <v>16</v>
      </c>
      <c r="D6435" s="340">
        <v>9.11</v>
      </c>
      <c r="E6435" s="293">
        <f t="shared" si="49"/>
        <v>9</v>
      </c>
    </row>
    <row r="6436" spans="1:5" s="293" customFormat="1" ht="28.8" x14ac:dyDescent="0.3">
      <c r="A6436" s="338" t="s">
        <v>20352</v>
      </c>
      <c r="B6436" s="339" t="s">
        <v>20353</v>
      </c>
      <c r="C6436" s="312" t="s">
        <v>16</v>
      </c>
      <c r="D6436" s="340">
        <v>9.92</v>
      </c>
      <c r="E6436" s="293">
        <f t="shared" si="49"/>
        <v>9</v>
      </c>
    </row>
    <row r="6437" spans="1:5" s="293" customFormat="1" ht="28.8" x14ac:dyDescent="0.3">
      <c r="A6437" s="338" t="s">
        <v>20354</v>
      </c>
      <c r="B6437" s="339" t="s">
        <v>20355</v>
      </c>
      <c r="C6437" s="312" t="s">
        <v>16</v>
      </c>
      <c r="D6437" s="340">
        <v>12.5</v>
      </c>
      <c r="E6437" s="293">
        <f t="shared" si="49"/>
        <v>9</v>
      </c>
    </row>
    <row r="6438" spans="1:5" s="293" customFormat="1" ht="28.8" x14ac:dyDescent="0.3">
      <c r="A6438" s="338" t="s">
        <v>20356</v>
      </c>
      <c r="B6438" s="339" t="s">
        <v>20357</v>
      </c>
      <c r="C6438" s="312" t="s">
        <v>16</v>
      </c>
      <c r="D6438" s="340">
        <v>26.49</v>
      </c>
      <c r="E6438" s="293">
        <f t="shared" si="49"/>
        <v>9</v>
      </c>
    </row>
    <row r="6439" spans="1:5" s="293" customFormat="1" ht="28.8" x14ac:dyDescent="0.3">
      <c r="A6439" s="338" t="s">
        <v>20358</v>
      </c>
      <c r="B6439" s="339" t="s">
        <v>20359</v>
      </c>
      <c r="C6439" s="312" t="s">
        <v>16</v>
      </c>
      <c r="D6439" s="340">
        <v>31.58</v>
      </c>
      <c r="E6439" s="293">
        <f t="shared" si="49"/>
        <v>9</v>
      </c>
    </row>
    <row r="6440" spans="1:5" s="293" customFormat="1" x14ac:dyDescent="0.3">
      <c r="A6440" s="338" t="s">
        <v>20360</v>
      </c>
      <c r="B6440" s="339" t="s">
        <v>24936</v>
      </c>
      <c r="C6440" s="312" t="s">
        <v>16</v>
      </c>
      <c r="D6440" s="340">
        <v>78.069999999999993</v>
      </c>
      <c r="E6440" s="293">
        <f t="shared" si="49"/>
        <v>9</v>
      </c>
    </row>
    <row r="6441" spans="1:5" s="293" customFormat="1" x14ac:dyDescent="0.3">
      <c r="A6441" s="338" t="s">
        <v>20361</v>
      </c>
      <c r="B6441" s="339" t="s">
        <v>24937</v>
      </c>
      <c r="C6441" s="312" t="s">
        <v>16</v>
      </c>
      <c r="D6441" s="340">
        <v>98.6</v>
      </c>
      <c r="E6441" s="293">
        <f t="shared" si="49"/>
        <v>9</v>
      </c>
    </row>
    <row r="6442" spans="1:5" s="293" customFormat="1" x14ac:dyDescent="0.3">
      <c r="A6442" s="338" t="s">
        <v>20362</v>
      </c>
      <c r="B6442" s="339" t="s">
        <v>24938</v>
      </c>
      <c r="C6442" s="312" t="s">
        <v>16</v>
      </c>
      <c r="D6442" s="340">
        <v>156.46</v>
      </c>
      <c r="E6442" s="293">
        <f t="shared" si="49"/>
        <v>9</v>
      </c>
    </row>
    <row r="6443" spans="1:5" s="293" customFormat="1" x14ac:dyDescent="0.3">
      <c r="A6443" s="338" t="s">
        <v>20363</v>
      </c>
      <c r="B6443" s="339" t="s">
        <v>24939</v>
      </c>
      <c r="C6443" s="312" t="s">
        <v>16</v>
      </c>
      <c r="D6443" s="340">
        <v>241.83</v>
      </c>
      <c r="E6443" s="293">
        <f t="shared" si="49"/>
        <v>9</v>
      </c>
    </row>
    <row r="6444" spans="1:5" s="293" customFormat="1" x14ac:dyDescent="0.3">
      <c r="A6444" s="338" t="s">
        <v>20364</v>
      </c>
      <c r="B6444" s="339" t="s">
        <v>24940</v>
      </c>
      <c r="C6444" s="312" t="s">
        <v>16</v>
      </c>
      <c r="D6444" s="340">
        <v>356.48</v>
      </c>
      <c r="E6444" s="293">
        <f t="shared" si="49"/>
        <v>9</v>
      </c>
    </row>
    <row r="6445" spans="1:5" s="293" customFormat="1" x14ac:dyDescent="0.3">
      <c r="A6445" s="338" t="s">
        <v>20365</v>
      </c>
      <c r="B6445" s="339" t="s">
        <v>24941</v>
      </c>
      <c r="C6445" s="312" t="s">
        <v>16</v>
      </c>
      <c r="D6445" s="340">
        <v>536.45000000000005</v>
      </c>
      <c r="E6445" s="293">
        <f t="shared" si="49"/>
        <v>9</v>
      </c>
    </row>
    <row r="6446" spans="1:5" s="293" customFormat="1" x14ac:dyDescent="0.3">
      <c r="A6446" s="338" t="s">
        <v>20366</v>
      </c>
      <c r="B6446" s="339" t="s">
        <v>24942</v>
      </c>
      <c r="C6446" s="312" t="s">
        <v>16</v>
      </c>
      <c r="D6446" s="340">
        <v>832.17</v>
      </c>
      <c r="E6446" s="293">
        <f t="shared" si="49"/>
        <v>9</v>
      </c>
    </row>
    <row r="6447" spans="1:5" s="293" customFormat="1" x14ac:dyDescent="0.3">
      <c r="A6447" s="338" t="s">
        <v>20367</v>
      </c>
      <c r="B6447" s="339" t="s">
        <v>24943</v>
      </c>
      <c r="C6447" s="312" t="s">
        <v>16</v>
      </c>
      <c r="D6447" s="340">
        <v>1156.0899999999999</v>
      </c>
      <c r="E6447" s="293">
        <f t="shared" si="49"/>
        <v>9</v>
      </c>
    </row>
    <row r="6448" spans="1:5" s="293" customFormat="1" x14ac:dyDescent="0.3">
      <c r="A6448" s="338" t="s">
        <v>20368</v>
      </c>
      <c r="B6448" s="339" t="s">
        <v>24944</v>
      </c>
      <c r="C6448" s="312"/>
      <c r="D6448" s="340"/>
      <c r="E6448" s="293">
        <f t="shared" si="49"/>
        <v>5</v>
      </c>
    </row>
    <row r="6449" spans="1:5" s="293" customFormat="1" ht="28.8" x14ac:dyDescent="0.3">
      <c r="A6449" s="338" t="s">
        <v>20369</v>
      </c>
      <c r="B6449" s="339" t="s">
        <v>20370</v>
      </c>
      <c r="C6449" s="312" t="s">
        <v>16</v>
      </c>
      <c r="D6449" s="340">
        <v>563.78</v>
      </c>
      <c r="E6449" s="293">
        <f t="shared" si="49"/>
        <v>9</v>
      </c>
    </row>
    <row r="6450" spans="1:5" s="293" customFormat="1" ht="28.8" x14ac:dyDescent="0.3">
      <c r="A6450" s="338" t="s">
        <v>20371</v>
      </c>
      <c r="B6450" s="339" t="s">
        <v>20372</v>
      </c>
      <c r="C6450" s="312" t="s">
        <v>16</v>
      </c>
      <c r="D6450" s="340">
        <v>629.4</v>
      </c>
      <c r="E6450" s="293">
        <f t="shared" si="49"/>
        <v>9</v>
      </c>
    </row>
    <row r="6451" spans="1:5" s="293" customFormat="1" ht="28.8" x14ac:dyDescent="0.3">
      <c r="A6451" s="338" t="s">
        <v>20373</v>
      </c>
      <c r="B6451" s="339" t="s">
        <v>20374</v>
      </c>
      <c r="C6451" s="312" t="s">
        <v>16</v>
      </c>
      <c r="D6451" s="340">
        <v>796.88</v>
      </c>
      <c r="E6451" s="293">
        <f t="shared" si="49"/>
        <v>9</v>
      </c>
    </row>
    <row r="6452" spans="1:5" s="293" customFormat="1" ht="28.8" x14ac:dyDescent="0.3">
      <c r="A6452" s="338" t="s">
        <v>20375</v>
      </c>
      <c r="B6452" s="339" t="s">
        <v>20376</v>
      </c>
      <c r="C6452" s="312" t="s">
        <v>16</v>
      </c>
      <c r="D6452" s="340">
        <v>1140.54</v>
      </c>
      <c r="E6452" s="293">
        <f t="shared" si="49"/>
        <v>9</v>
      </c>
    </row>
    <row r="6453" spans="1:5" s="293" customFormat="1" ht="28.8" x14ac:dyDescent="0.3">
      <c r="A6453" s="338" t="s">
        <v>20377</v>
      </c>
      <c r="B6453" s="339" t="s">
        <v>20378</v>
      </c>
      <c r="C6453" s="312" t="s">
        <v>16</v>
      </c>
      <c r="D6453" s="340">
        <v>975</v>
      </c>
      <c r="E6453" s="293">
        <f t="shared" si="49"/>
        <v>9</v>
      </c>
    </row>
    <row r="6454" spans="1:5" s="293" customFormat="1" ht="28.8" x14ac:dyDescent="0.3">
      <c r="A6454" s="338" t="s">
        <v>20379</v>
      </c>
      <c r="B6454" s="339" t="s">
        <v>20380</v>
      </c>
      <c r="C6454" s="312" t="s">
        <v>16</v>
      </c>
      <c r="D6454" s="340">
        <v>559.97</v>
      </c>
      <c r="E6454" s="293">
        <f t="shared" si="49"/>
        <v>9</v>
      </c>
    </row>
    <row r="6455" spans="1:5" s="293" customFormat="1" ht="28.8" x14ac:dyDescent="0.3">
      <c r="A6455" s="338" t="s">
        <v>20381</v>
      </c>
      <c r="B6455" s="339" t="s">
        <v>20382</v>
      </c>
      <c r="C6455" s="312" t="s">
        <v>16</v>
      </c>
      <c r="D6455" s="340">
        <v>563.35</v>
      </c>
      <c r="E6455" s="293">
        <f t="shared" si="49"/>
        <v>9</v>
      </c>
    </row>
    <row r="6456" spans="1:5" s="293" customFormat="1" ht="28.8" x14ac:dyDescent="0.3">
      <c r="A6456" s="338" t="s">
        <v>20383</v>
      </c>
      <c r="B6456" s="339" t="s">
        <v>20384</v>
      </c>
      <c r="C6456" s="312" t="s">
        <v>16</v>
      </c>
      <c r="D6456" s="340">
        <v>615.36</v>
      </c>
      <c r="E6456" s="293">
        <f t="shared" si="49"/>
        <v>9</v>
      </c>
    </row>
    <row r="6457" spans="1:5" s="293" customFormat="1" ht="28.8" x14ac:dyDescent="0.3">
      <c r="A6457" s="338" t="s">
        <v>20385</v>
      </c>
      <c r="B6457" s="339" t="s">
        <v>20386</v>
      </c>
      <c r="C6457" s="312" t="s">
        <v>16</v>
      </c>
      <c r="D6457" s="340">
        <v>766.38</v>
      </c>
      <c r="E6457" s="293">
        <f t="shared" si="49"/>
        <v>9</v>
      </c>
    </row>
    <row r="6458" spans="1:5" s="293" customFormat="1" ht="28.8" x14ac:dyDescent="0.3">
      <c r="A6458" s="338" t="s">
        <v>20387</v>
      </c>
      <c r="B6458" s="339" t="s">
        <v>20388</v>
      </c>
      <c r="C6458" s="312" t="s">
        <v>16</v>
      </c>
      <c r="D6458" s="340">
        <v>954.03</v>
      </c>
      <c r="E6458" s="293">
        <f t="shared" si="49"/>
        <v>9</v>
      </c>
    </row>
    <row r="6459" spans="1:5" s="293" customFormat="1" ht="28.8" x14ac:dyDescent="0.3">
      <c r="A6459" s="338" t="s">
        <v>20389</v>
      </c>
      <c r="B6459" s="339" t="s">
        <v>20390</v>
      </c>
      <c r="C6459" s="312" t="s">
        <v>16</v>
      </c>
      <c r="D6459" s="340">
        <v>1083.23</v>
      </c>
      <c r="E6459" s="293">
        <f t="shared" si="49"/>
        <v>9</v>
      </c>
    </row>
    <row r="6460" spans="1:5" s="293" customFormat="1" ht="28.8" x14ac:dyDescent="0.3">
      <c r="A6460" s="338" t="s">
        <v>20391</v>
      </c>
      <c r="B6460" s="339" t="s">
        <v>20392</v>
      </c>
      <c r="C6460" s="312" t="s">
        <v>16</v>
      </c>
      <c r="D6460" s="340">
        <v>1424.17</v>
      </c>
      <c r="E6460" s="293">
        <f t="shared" si="49"/>
        <v>9</v>
      </c>
    </row>
    <row r="6461" spans="1:5" s="293" customFormat="1" x14ac:dyDescent="0.3">
      <c r="A6461" s="338" t="s">
        <v>20393</v>
      </c>
      <c r="B6461" s="339" t="s">
        <v>24945</v>
      </c>
      <c r="C6461" s="312"/>
      <c r="D6461" s="340"/>
      <c r="E6461" s="293">
        <f t="shared" si="49"/>
        <v>5</v>
      </c>
    </row>
    <row r="6462" spans="1:5" s="293" customFormat="1" ht="28.8" x14ac:dyDescent="0.3">
      <c r="A6462" s="338" t="s">
        <v>20394</v>
      </c>
      <c r="B6462" s="339" t="s">
        <v>20395</v>
      </c>
      <c r="C6462" s="312" t="s">
        <v>16</v>
      </c>
      <c r="D6462" s="340">
        <v>156.77000000000001</v>
      </c>
      <c r="E6462" s="293">
        <f t="shared" si="49"/>
        <v>9</v>
      </c>
    </row>
    <row r="6463" spans="1:5" s="293" customFormat="1" ht="28.8" x14ac:dyDescent="0.3">
      <c r="A6463" s="338" t="s">
        <v>20396</v>
      </c>
      <c r="B6463" s="339" t="s">
        <v>20397</v>
      </c>
      <c r="C6463" s="312" t="s">
        <v>16</v>
      </c>
      <c r="D6463" s="340">
        <v>227.22</v>
      </c>
      <c r="E6463" s="293">
        <f t="shared" si="49"/>
        <v>9</v>
      </c>
    </row>
    <row r="6464" spans="1:5" s="293" customFormat="1" ht="28.8" x14ac:dyDescent="0.3">
      <c r="A6464" s="338" t="s">
        <v>20398</v>
      </c>
      <c r="B6464" s="339" t="s">
        <v>20399</v>
      </c>
      <c r="C6464" s="312" t="s">
        <v>16</v>
      </c>
      <c r="D6464" s="340">
        <v>258.3</v>
      </c>
      <c r="E6464" s="293">
        <f t="shared" si="49"/>
        <v>9</v>
      </c>
    </row>
    <row r="6465" spans="1:5" s="293" customFormat="1" x14ac:dyDescent="0.3">
      <c r="A6465" s="338" t="s">
        <v>20400</v>
      </c>
      <c r="B6465" s="339" t="s">
        <v>24946</v>
      </c>
      <c r="C6465" s="312"/>
      <c r="D6465" s="340"/>
      <c r="E6465" s="293">
        <f t="shared" si="49"/>
        <v>5</v>
      </c>
    </row>
    <row r="6466" spans="1:5" s="293" customFormat="1" ht="28.8" x14ac:dyDescent="0.3">
      <c r="A6466" s="338" t="s">
        <v>20401</v>
      </c>
      <c r="B6466" s="339" t="s">
        <v>20402</v>
      </c>
      <c r="C6466" s="312" t="s">
        <v>16</v>
      </c>
      <c r="D6466" s="340">
        <v>633.44000000000005</v>
      </c>
      <c r="E6466" s="293">
        <f t="shared" si="49"/>
        <v>9</v>
      </c>
    </row>
    <row r="6467" spans="1:5" s="293" customFormat="1" ht="28.8" x14ac:dyDescent="0.3">
      <c r="A6467" s="338" t="s">
        <v>20403</v>
      </c>
      <c r="B6467" s="339" t="s">
        <v>20404</v>
      </c>
      <c r="C6467" s="312" t="s">
        <v>16</v>
      </c>
      <c r="D6467" s="340">
        <v>584.61</v>
      </c>
      <c r="E6467" s="293">
        <f t="shared" si="49"/>
        <v>9</v>
      </c>
    </row>
    <row r="6468" spans="1:5" s="293" customFormat="1" ht="28.8" x14ac:dyDescent="0.3">
      <c r="A6468" s="338" t="s">
        <v>20405</v>
      </c>
      <c r="B6468" s="339" t="s">
        <v>20406</v>
      </c>
      <c r="C6468" s="312" t="s">
        <v>16</v>
      </c>
      <c r="D6468" s="340">
        <v>662.15</v>
      </c>
      <c r="E6468" s="293">
        <f t="shared" si="49"/>
        <v>9</v>
      </c>
    </row>
    <row r="6469" spans="1:5" s="293" customFormat="1" ht="28.8" x14ac:dyDescent="0.3">
      <c r="A6469" s="338" t="s">
        <v>20407</v>
      </c>
      <c r="B6469" s="339" t="s">
        <v>20408</v>
      </c>
      <c r="C6469" s="312" t="s">
        <v>16</v>
      </c>
      <c r="D6469" s="340">
        <v>784.99</v>
      </c>
      <c r="E6469" s="293">
        <f t="shared" si="49"/>
        <v>9</v>
      </c>
    </row>
    <row r="6470" spans="1:5" s="293" customFormat="1" ht="28.8" x14ac:dyDescent="0.3">
      <c r="A6470" s="338" t="s">
        <v>20409</v>
      </c>
      <c r="B6470" s="339" t="s">
        <v>20410</v>
      </c>
      <c r="C6470" s="312" t="s">
        <v>16</v>
      </c>
      <c r="D6470" s="340">
        <v>918.45</v>
      </c>
      <c r="E6470" s="293">
        <f t="shared" si="49"/>
        <v>9</v>
      </c>
    </row>
    <row r="6471" spans="1:5" s="293" customFormat="1" ht="28.8" x14ac:dyDescent="0.3">
      <c r="A6471" s="338" t="s">
        <v>20411</v>
      </c>
      <c r="B6471" s="339" t="s">
        <v>20412</v>
      </c>
      <c r="C6471" s="312" t="s">
        <v>16</v>
      </c>
      <c r="D6471" s="340">
        <v>1158.3499999999999</v>
      </c>
      <c r="E6471" s="293">
        <f t="shared" si="49"/>
        <v>9</v>
      </c>
    </row>
    <row r="6472" spans="1:5" s="293" customFormat="1" x14ac:dyDescent="0.3">
      <c r="A6472" s="338" t="s">
        <v>20413</v>
      </c>
      <c r="B6472" s="339" t="s">
        <v>20414</v>
      </c>
      <c r="C6472" s="312" t="s">
        <v>9</v>
      </c>
      <c r="D6472" s="340">
        <v>138.29</v>
      </c>
      <c r="E6472" s="293">
        <f t="shared" si="49"/>
        <v>9</v>
      </c>
    </row>
    <row r="6473" spans="1:5" s="293" customFormat="1" x14ac:dyDescent="0.3">
      <c r="A6473" s="338" t="s">
        <v>20415</v>
      </c>
      <c r="B6473" s="339" t="s">
        <v>20416</v>
      </c>
      <c r="C6473" s="312" t="s">
        <v>9</v>
      </c>
      <c r="D6473" s="340">
        <v>178.11</v>
      </c>
      <c r="E6473" s="293">
        <f t="shared" si="49"/>
        <v>9</v>
      </c>
    </row>
    <row r="6474" spans="1:5" s="293" customFormat="1" x14ac:dyDescent="0.3">
      <c r="A6474" s="338" t="s">
        <v>20417</v>
      </c>
      <c r="B6474" s="339" t="s">
        <v>20418</v>
      </c>
      <c r="C6474" s="312" t="s">
        <v>9</v>
      </c>
      <c r="D6474" s="340">
        <v>213.72</v>
      </c>
      <c r="E6474" s="293">
        <f t="shared" si="49"/>
        <v>9</v>
      </c>
    </row>
    <row r="6475" spans="1:5" s="293" customFormat="1" x14ac:dyDescent="0.3">
      <c r="A6475" s="338" t="s">
        <v>20419</v>
      </c>
      <c r="B6475" s="339" t="s">
        <v>20420</v>
      </c>
      <c r="C6475" s="312" t="s">
        <v>9</v>
      </c>
      <c r="D6475" s="340">
        <v>302.73</v>
      </c>
      <c r="E6475" s="293">
        <f t="shared" si="49"/>
        <v>9</v>
      </c>
    </row>
    <row r="6476" spans="1:5" s="293" customFormat="1" x14ac:dyDescent="0.3">
      <c r="A6476" s="338" t="s">
        <v>20421</v>
      </c>
      <c r="B6476" s="339" t="s">
        <v>20422</v>
      </c>
      <c r="C6476" s="312" t="s">
        <v>9</v>
      </c>
      <c r="D6476" s="340">
        <v>377.13</v>
      </c>
      <c r="E6476" s="293">
        <f t="shared" si="49"/>
        <v>9</v>
      </c>
    </row>
    <row r="6477" spans="1:5" s="293" customFormat="1" x14ac:dyDescent="0.3">
      <c r="A6477" s="338" t="s">
        <v>20423</v>
      </c>
      <c r="B6477" s="339" t="s">
        <v>20424</v>
      </c>
      <c r="C6477" s="312" t="s">
        <v>9</v>
      </c>
      <c r="D6477" s="340">
        <v>541.04999999999995</v>
      </c>
      <c r="E6477" s="293">
        <f t="shared" si="49"/>
        <v>9</v>
      </c>
    </row>
    <row r="6478" spans="1:5" s="293" customFormat="1" x14ac:dyDescent="0.3">
      <c r="A6478" s="338" t="s">
        <v>20425</v>
      </c>
      <c r="B6478" s="339" t="s">
        <v>20426</v>
      </c>
      <c r="C6478" s="312" t="s">
        <v>9</v>
      </c>
      <c r="D6478" s="340">
        <v>691.14</v>
      </c>
      <c r="E6478" s="293">
        <f t="shared" si="49"/>
        <v>9</v>
      </c>
    </row>
    <row r="6479" spans="1:5" s="293" customFormat="1" x14ac:dyDescent="0.3">
      <c r="A6479" s="338" t="s">
        <v>20427</v>
      </c>
      <c r="B6479" s="339" t="s">
        <v>20428</v>
      </c>
      <c r="C6479" s="312" t="s">
        <v>9</v>
      </c>
      <c r="D6479" s="340">
        <v>314.83</v>
      </c>
      <c r="E6479" s="293">
        <f t="shared" si="49"/>
        <v>9</v>
      </c>
    </row>
    <row r="6480" spans="1:5" s="293" customFormat="1" x14ac:dyDescent="0.3">
      <c r="A6480" s="338" t="s">
        <v>20429</v>
      </c>
      <c r="B6480" s="339" t="s">
        <v>20430</v>
      </c>
      <c r="C6480" s="312" t="s">
        <v>9</v>
      </c>
      <c r="D6480" s="340">
        <v>338.09</v>
      </c>
      <c r="E6480" s="293">
        <f t="shared" si="49"/>
        <v>9</v>
      </c>
    </row>
    <row r="6481" spans="1:5" s="293" customFormat="1" x14ac:dyDescent="0.3">
      <c r="A6481" s="338" t="s">
        <v>20431</v>
      </c>
      <c r="B6481" s="339" t="s">
        <v>20432</v>
      </c>
      <c r="C6481" s="312" t="s">
        <v>9</v>
      </c>
      <c r="D6481" s="340">
        <v>385.24</v>
      </c>
      <c r="E6481" s="293">
        <f t="shared" si="49"/>
        <v>9</v>
      </c>
    </row>
    <row r="6482" spans="1:5" s="293" customFormat="1" x14ac:dyDescent="0.3">
      <c r="A6482" s="338" t="s">
        <v>20433</v>
      </c>
      <c r="B6482" s="339" t="s">
        <v>20434</v>
      </c>
      <c r="C6482" s="312" t="s">
        <v>9</v>
      </c>
      <c r="D6482" s="340">
        <v>711.54</v>
      </c>
      <c r="E6482" s="293">
        <f t="shared" si="49"/>
        <v>9</v>
      </c>
    </row>
    <row r="6483" spans="1:5" s="293" customFormat="1" ht="28.8" x14ac:dyDescent="0.3">
      <c r="A6483" s="338" t="s">
        <v>20435</v>
      </c>
      <c r="B6483" s="339" t="s">
        <v>20436</v>
      </c>
      <c r="C6483" s="312" t="s">
        <v>9</v>
      </c>
      <c r="D6483" s="340">
        <v>556.88</v>
      </c>
      <c r="E6483" s="293">
        <f t="shared" si="49"/>
        <v>9</v>
      </c>
    </row>
    <row r="6484" spans="1:5" s="293" customFormat="1" ht="28.8" x14ac:dyDescent="0.3">
      <c r="A6484" s="338" t="s">
        <v>20437</v>
      </c>
      <c r="B6484" s="339" t="s">
        <v>20438</v>
      </c>
      <c r="C6484" s="312" t="s">
        <v>9</v>
      </c>
      <c r="D6484" s="340">
        <v>597.19000000000005</v>
      </c>
      <c r="E6484" s="293">
        <f t="shared" ref="E6484:E6547" si="50">LEN(A6484)</f>
        <v>9</v>
      </c>
    </row>
    <row r="6485" spans="1:5" s="293" customFormat="1" ht="28.8" x14ac:dyDescent="0.3">
      <c r="A6485" s="338" t="s">
        <v>20439</v>
      </c>
      <c r="B6485" s="339" t="s">
        <v>20440</v>
      </c>
      <c r="C6485" s="312" t="s">
        <v>9</v>
      </c>
      <c r="D6485" s="340">
        <v>977.82</v>
      </c>
      <c r="E6485" s="293">
        <f t="shared" si="50"/>
        <v>9</v>
      </c>
    </row>
    <row r="6486" spans="1:5" s="293" customFormat="1" x14ac:dyDescent="0.3">
      <c r="A6486" s="338" t="s">
        <v>20441</v>
      </c>
      <c r="B6486" s="339" t="s">
        <v>20442</v>
      </c>
      <c r="C6486" s="312" t="s">
        <v>9</v>
      </c>
      <c r="D6486" s="340">
        <v>321.89</v>
      </c>
      <c r="E6486" s="293">
        <f t="shared" si="50"/>
        <v>9</v>
      </c>
    </row>
    <row r="6487" spans="1:5" s="293" customFormat="1" x14ac:dyDescent="0.3">
      <c r="A6487" s="338" t="s">
        <v>20443</v>
      </c>
      <c r="B6487" s="339" t="s">
        <v>20444</v>
      </c>
      <c r="C6487" s="312" t="s">
        <v>9</v>
      </c>
      <c r="D6487" s="340">
        <v>381.41</v>
      </c>
      <c r="E6487" s="293">
        <f t="shared" si="50"/>
        <v>9</v>
      </c>
    </row>
    <row r="6488" spans="1:5" s="293" customFormat="1" x14ac:dyDescent="0.3">
      <c r="A6488" s="338" t="s">
        <v>20445</v>
      </c>
      <c r="B6488" s="339" t="s">
        <v>24947</v>
      </c>
      <c r="C6488" s="312"/>
      <c r="D6488" s="340"/>
      <c r="E6488" s="293">
        <f t="shared" si="50"/>
        <v>5</v>
      </c>
    </row>
    <row r="6489" spans="1:5" s="293" customFormat="1" ht="28.8" x14ac:dyDescent="0.3">
      <c r="A6489" s="338" t="s">
        <v>20446</v>
      </c>
      <c r="B6489" s="339" t="s">
        <v>20447</v>
      </c>
      <c r="C6489" s="312" t="s">
        <v>9</v>
      </c>
      <c r="D6489" s="340">
        <v>445.02</v>
      </c>
      <c r="E6489" s="293">
        <f t="shared" si="50"/>
        <v>9</v>
      </c>
    </row>
    <row r="6490" spans="1:5" s="293" customFormat="1" ht="28.8" x14ac:dyDescent="0.3">
      <c r="A6490" s="338" t="s">
        <v>20448</v>
      </c>
      <c r="B6490" s="339" t="s">
        <v>20449</v>
      </c>
      <c r="C6490" s="312" t="s">
        <v>9</v>
      </c>
      <c r="D6490" s="340">
        <v>568.9</v>
      </c>
      <c r="E6490" s="293">
        <f t="shared" si="50"/>
        <v>9</v>
      </c>
    </row>
    <row r="6491" spans="1:5" s="293" customFormat="1" ht="28.8" x14ac:dyDescent="0.3">
      <c r="A6491" s="338" t="s">
        <v>20450</v>
      </c>
      <c r="B6491" s="339" t="s">
        <v>20451</v>
      </c>
      <c r="C6491" s="312" t="s">
        <v>9</v>
      </c>
      <c r="D6491" s="340">
        <v>885.36</v>
      </c>
      <c r="E6491" s="293">
        <f t="shared" si="50"/>
        <v>9</v>
      </c>
    </row>
    <row r="6492" spans="1:5" s="293" customFormat="1" ht="28.8" x14ac:dyDescent="0.3">
      <c r="A6492" s="338" t="s">
        <v>20452</v>
      </c>
      <c r="B6492" s="339" t="s">
        <v>20453</v>
      </c>
      <c r="C6492" s="312" t="s">
        <v>9</v>
      </c>
      <c r="D6492" s="340">
        <v>1379.56</v>
      </c>
      <c r="E6492" s="293">
        <f t="shared" si="50"/>
        <v>9</v>
      </c>
    </row>
    <row r="6493" spans="1:5" s="293" customFormat="1" ht="28.8" x14ac:dyDescent="0.3">
      <c r="A6493" s="338" t="s">
        <v>20454</v>
      </c>
      <c r="B6493" s="339" t="s">
        <v>20455</v>
      </c>
      <c r="C6493" s="312" t="s">
        <v>9</v>
      </c>
      <c r="D6493" s="340">
        <v>344.28</v>
      </c>
      <c r="E6493" s="293">
        <f t="shared" si="50"/>
        <v>9</v>
      </c>
    </row>
    <row r="6494" spans="1:5" s="293" customFormat="1" ht="28.8" x14ac:dyDescent="0.3">
      <c r="A6494" s="338" t="s">
        <v>20456</v>
      </c>
      <c r="B6494" s="339" t="s">
        <v>20457</v>
      </c>
      <c r="C6494" s="312" t="s">
        <v>9</v>
      </c>
      <c r="D6494" s="340">
        <v>405.92</v>
      </c>
      <c r="E6494" s="293">
        <f t="shared" si="50"/>
        <v>9</v>
      </c>
    </row>
    <row r="6495" spans="1:5" s="293" customFormat="1" ht="28.8" x14ac:dyDescent="0.3">
      <c r="A6495" s="338" t="s">
        <v>20458</v>
      </c>
      <c r="B6495" s="339" t="s">
        <v>20459</v>
      </c>
      <c r="C6495" s="312" t="s">
        <v>9</v>
      </c>
      <c r="D6495" s="340">
        <v>691.26</v>
      </c>
      <c r="E6495" s="293">
        <f t="shared" si="50"/>
        <v>9</v>
      </c>
    </row>
    <row r="6496" spans="1:5" s="293" customFormat="1" ht="28.8" x14ac:dyDescent="0.3">
      <c r="A6496" s="338" t="s">
        <v>20460</v>
      </c>
      <c r="B6496" s="339" t="s">
        <v>20461</v>
      </c>
      <c r="C6496" s="312" t="s">
        <v>9</v>
      </c>
      <c r="D6496" s="340">
        <v>853.91</v>
      </c>
      <c r="E6496" s="293">
        <f t="shared" si="50"/>
        <v>9</v>
      </c>
    </row>
    <row r="6497" spans="1:5" s="293" customFormat="1" ht="28.8" x14ac:dyDescent="0.3">
      <c r="A6497" s="338" t="s">
        <v>20462</v>
      </c>
      <c r="B6497" s="339" t="s">
        <v>20463</v>
      </c>
      <c r="C6497" s="312" t="s">
        <v>9</v>
      </c>
      <c r="D6497" s="340">
        <v>1298.8</v>
      </c>
      <c r="E6497" s="293">
        <f t="shared" si="50"/>
        <v>9</v>
      </c>
    </row>
    <row r="6498" spans="1:5" s="293" customFormat="1" x14ac:dyDescent="0.3">
      <c r="A6498" s="338" t="s">
        <v>20464</v>
      </c>
      <c r="B6498" s="339" t="s">
        <v>24948</v>
      </c>
      <c r="C6498" s="312"/>
      <c r="D6498" s="340"/>
      <c r="E6498" s="293">
        <f t="shared" si="50"/>
        <v>5</v>
      </c>
    </row>
    <row r="6499" spans="1:5" s="293" customFormat="1" x14ac:dyDescent="0.3">
      <c r="A6499" s="338" t="s">
        <v>20465</v>
      </c>
      <c r="B6499" s="339" t="s">
        <v>20466</v>
      </c>
      <c r="C6499" s="312" t="s">
        <v>16</v>
      </c>
      <c r="D6499" s="340">
        <v>61.55</v>
      </c>
      <c r="E6499" s="293">
        <f t="shared" si="50"/>
        <v>9</v>
      </c>
    </row>
    <row r="6500" spans="1:5" s="293" customFormat="1" x14ac:dyDescent="0.3">
      <c r="A6500" s="338" t="s">
        <v>20467</v>
      </c>
      <c r="B6500" s="339" t="s">
        <v>20468</v>
      </c>
      <c r="C6500" s="312" t="s">
        <v>16</v>
      </c>
      <c r="D6500" s="340">
        <v>101.43</v>
      </c>
      <c r="E6500" s="293">
        <f t="shared" si="50"/>
        <v>9</v>
      </c>
    </row>
    <row r="6501" spans="1:5" s="293" customFormat="1" x14ac:dyDescent="0.3">
      <c r="A6501" s="338" t="s">
        <v>20469</v>
      </c>
      <c r="B6501" s="339" t="s">
        <v>24949</v>
      </c>
      <c r="C6501" s="312"/>
      <c r="D6501" s="340"/>
      <c r="E6501" s="293">
        <f t="shared" si="50"/>
        <v>5</v>
      </c>
    </row>
    <row r="6502" spans="1:5" s="293" customFormat="1" ht="28.8" x14ac:dyDescent="0.3">
      <c r="A6502" s="338" t="s">
        <v>20470</v>
      </c>
      <c r="B6502" s="339" t="s">
        <v>20471</v>
      </c>
      <c r="C6502" s="312" t="s">
        <v>16</v>
      </c>
      <c r="D6502" s="340">
        <v>140.94999999999999</v>
      </c>
      <c r="E6502" s="293">
        <f t="shared" si="50"/>
        <v>9</v>
      </c>
    </row>
    <row r="6503" spans="1:5" s="293" customFormat="1" ht="28.8" x14ac:dyDescent="0.3">
      <c r="A6503" s="338" t="s">
        <v>20472</v>
      </c>
      <c r="B6503" s="339" t="s">
        <v>20473</v>
      </c>
      <c r="C6503" s="312" t="s">
        <v>16</v>
      </c>
      <c r="D6503" s="340">
        <v>157.94999999999999</v>
      </c>
      <c r="E6503" s="293">
        <f t="shared" si="50"/>
        <v>9</v>
      </c>
    </row>
    <row r="6504" spans="1:5" s="293" customFormat="1" ht="28.8" x14ac:dyDescent="0.3">
      <c r="A6504" s="338" t="s">
        <v>20474</v>
      </c>
      <c r="B6504" s="339" t="s">
        <v>20475</v>
      </c>
      <c r="C6504" s="312" t="s">
        <v>16</v>
      </c>
      <c r="D6504" s="340">
        <v>179.62</v>
      </c>
      <c r="E6504" s="293">
        <f t="shared" si="50"/>
        <v>9</v>
      </c>
    </row>
    <row r="6505" spans="1:5" s="293" customFormat="1" ht="28.8" x14ac:dyDescent="0.3">
      <c r="A6505" s="338" t="s">
        <v>20476</v>
      </c>
      <c r="B6505" s="339" t="s">
        <v>20477</v>
      </c>
      <c r="C6505" s="312" t="s">
        <v>16</v>
      </c>
      <c r="D6505" s="340">
        <v>220.99</v>
      </c>
      <c r="E6505" s="293">
        <f t="shared" si="50"/>
        <v>9</v>
      </c>
    </row>
    <row r="6506" spans="1:5" s="293" customFormat="1" ht="28.8" x14ac:dyDescent="0.3">
      <c r="A6506" s="338" t="s">
        <v>20478</v>
      </c>
      <c r="B6506" s="339" t="s">
        <v>20479</v>
      </c>
      <c r="C6506" s="312" t="s">
        <v>16</v>
      </c>
      <c r="D6506" s="340">
        <v>300.83</v>
      </c>
      <c r="E6506" s="293">
        <f t="shared" si="50"/>
        <v>9</v>
      </c>
    </row>
    <row r="6507" spans="1:5" s="293" customFormat="1" ht="28.8" x14ac:dyDescent="0.3">
      <c r="A6507" s="338" t="s">
        <v>20480</v>
      </c>
      <c r="B6507" s="339" t="s">
        <v>20481</v>
      </c>
      <c r="C6507" s="312" t="s">
        <v>16</v>
      </c>
      <c r="D6507" s="340">
        <v>344.2</v>
      </c>
      <c r="E6507" s="293">
        <f t="shared" si="50"/>
        <v>9</v>
      </c>
    </row>
    <row r="6508" spans="1:5" s="293" customFormat="1" ht="28.8" x14ac:dyDescent="0.3">
      <c r="A6508" s="338" t="s">
        <v>20482</v>
      </c>
      <c r="B6508" s="339" t="s">
        <v>20483</v>
      </c>
      <c r="C6508" s="312" t="s">
        <v>16</v>
      </c>
      <c r="D6508" s="340">
        <v>397.09</v>
      </c>
      <c r="E6508" s="293">
        <f t="shared" si="50"/>
        <v>9</v>
      </c>
    </row>
    <row r="6509" spans="1:5" s="293" customFormat="1" ht="28.8" x14ac:dyDescent="0.3">
      <c r="A6509" s="338" t="s">
        <v>20484</v>
      </c>
      <c r="B6509" s="339" t="s">
        <v>20485</v>
      </c>
      <c r="C6509" s="312" t="s">
        <v>16</v>
      </c>
      <c r="D6509" s="340">
        <v>457.65</v>
      </c>
      <c r="E6509" s="293">
        <f t="shared" si="50"/>
        <v>9</v>
      </c>
    </row>
    <row r="6510" spans="1:5" s="293" customFormat="1" ht="28.8" x14ac:dyDescent="0.3">
      <c r="A6510" s="338" t="s">
        <v>20486</v>
      </c>
      <c r="B6510" s="339" t="s">
        <v>20487</v>
      </c>
      <c r="C6510" s="312" t="s">
        <v>16</v>
      </c>
      <c r="D6510" s="340">
        <v>598.30999999999995</v>
      </c>
      <c r="E6510" s="293">
        <f t="shared" si="50"/>
        <v>9</v>
      </c>
    </row>
    <row r="6511" spans="1:5" s="293" customFormat="1" ht="28.8" x14ac:dyDescent="0.3">
      <c r="A6511" s="338" t="s">
        <v>20488</v>
      </c>
      <c r="B6511" s="339" t="s">
        <v>20489</v>
      </c>
      <c r="C6511" s="312" t="s">
        <v>16</v>
      </c>
      <c r="D6511" s="340">
        <v>761.22</v>
      </c>
      <c r="E6511" s="293">
        <f t="shared" si="50"/>
        <v>9</v>
      </c>
    </row>
    <row r="6512" spans="1:5" s="293" customFormat="1" ht="28.8" x14ac:dyDescent="0.3">
      <c r="A6512" s="338" t="s">
        <v>20490</v>
      </c>
      <c r="B6512" s="339" t="s">
        <v>20491</v>
      </c>
      <c r="C6512" s="312" t="s">
        <v>16</v>
      </c>
      <c r="D6512" s="340">
        <v>1017.8</v>
      </c>
      <c r="E6512" s="293">
        <f t="shared" si="50"/>
        <v>9</v>
      </c>
    </row>
    <row r="6513" spans="1:5" s="293" customFormat="1" ht="28.8" x14ac:dyDescent="0.3">
      <c r="A6513" s="338" t="s">
        <v>20492</v>
      </c>
      <c r="B6513" s="339" t="s">
        <v>20493</v>
      </c>
      <c r="C6513" s="312" t="s">
        <v>16</v>
      </c>
      <c r="D6513" s="340">
        <v>1087.47</v>
      </c>
      <c r="E6513" s="293">
        <f t="shared" si="50"/>
        <v>9</v>
      </c>
    </row>
    <row r="6514" spans="1:5" s="293" customFormat="1" ht="28.8" x14ac:dyDescent="0.3">
      <c r="A6514" s="338" t="s">
        <v>20494</v>
      </c>
      <c r="B6514" s="339" t="s">
        <v>20495</v>
      </c>
      <c r="C6514" s="312" t="s">
        <v>16</v>
      </c>
      <c r="D6514" s="340">
        <v>1577.85</v>
      </c>
      <c r="E6514" s="293">
        <f t="shared" si="50"/>
        <v>9</v>
      </c>
    </row>
    <row r="6515" spans="1:5" s="293" customFormat="1" x14ac:dyDescent="0.3">
      <c r="A6515" s="338" t="s">
        <v>20496</v>
      </c>
      <c r="B6515" s="339" t="s">
        <v>24950</v>
      </c>
      <c r="C6515" s="312"/>
      <c r="D6515" s="340"/>
      <c r="E6515" s="293">
        <f t="shared" si="50"/>
        <v>5</v>
      </c>
    </row>
    <row r="6516" spans="1:5" s="293" customFormat="1" x14ac:dyDescent="0.3">
      <c r="A6516" s="338" t="s">
        <v>20497</v>
      </c>
      <c r="B6516" s="339" t="s">
        <v>20498</v>
      </c>
      <c r="C6516" s="312" t="s">
        <v>16</v>
      </c>
      <c r="D6516" s="340">
        <v>178.32</v>
      </c>
      <c r="E6516" s="293">
        <f t="shared" si="50"/>
        <v>9</v>
      </c>
    </row>
    <row r="6517" spans="1:5" s="293" customFormat="1" x14ac:dyDescent="0.3">
      <c r="A6517" s="338" t="s">
        <v>20499</v>
      </c>
      <c r="B6517" s="339" t="s">
        <v>20500</v>
      </c>
      <c r="C6517" s="312" t="s">
        <v>16</v>
      </c>
      <c r="D6517" s="340">
        <v>254.01</v>
      </c>
      <c r="E6517" s="293">
        <f t="shared" si="50"/>
        <v>9</v>
      </c>
    </row>
    <row r="6518" spans="1:5" s="293" customFormat="1" x14ac:dyDescent="0.3">
      <c r="A6518" s="338" t="s">
        <v>20501</v>
      </c>
      <c r="B6518" s="339" t="s">
        <v>20502</v>
      </c>
      <c r="C6518" s="312" t="s">
        <v>16</v>
      </c>
      <c r="D6518" s="340">
        <v>316.99</v>
      </c>
      <c r="E6518" s="293">
        <f t="shared" si="50"/>
        <v>9</v>
      </c>
    </row>
    <row r="6519" spans="1:5" s="293" customFormat="1" x14ac:dyDescent="0.3">
      <c r="A6519" s="338" t="s">
        <v>20503</v>
      </c>
      <c r="B6519" s="339" t="s">
        <v>20504</v>
      </c>
      <c r="C6519" s="312" t="s">
        <v>16</v>
      </c>
      <c r="D6519" s="340">
        <v>430.79</v>
      </c>
      <c r="E6519" s="293">
        <f t="shared" si="50"/>
        <v>9</v>
      </c>
    </row>
    <row r="6520" spans="1:5" s="293" customFormat="1" x14ac:dyDescent="0.3">
      <c r="A6520" s="338" t="s">
        <v>20505</v>
      </c>
      <c r="B6520" s="339" t="s">
        <v>20506</v>
      </c>
      <c r="C6520" s="312" t="s">
        <v>16</v>
      </c>
      <c r="D6520" s="340">
        <v>512.95000000000005</v>
      </c>
      <c r="E6520" s="293">
        <f t="shared" si="50"/>
        <v>9</v>
      </c>
    </row>
    <row r="6521" spans="1:5" s="293" customFormat="1" x14ac:dyDescent="0.3">
      <c r="A6521" s="338" t="s">
        <v>20507</v>
      </c>
      <c r="B6521" s="339" t="s">
        <v>20508</v>
      </c>
      <c r="C6521" s="312" t="s">
        <v>16</v>
      </c>
      <c r="D6521" s="340">
        <v>740.02</v>
      </c>
      <c r="E6521" s="293">
        <f t="shared" si="50"/>
        <v>9</v>
      </c>
    </row>
    <row r="6522" spans="1:5" s="293" customFormat="1" x14ac:dyDescent="0.3">
      <c r="A6522" s="338" t="s">
        <v>20509</v>
      </c>
      <c r="B6522" s="339" t="s">
        <v>20510</v>
      </c>
      <c r="C6522" s="312" t="s">
        <v>16</v>
      </c>
      <c r="D6522" s="340">
        <v>768.4</v>
      </c>
      <c r="E6522" s="293">
        <f t="shared" si="50"/>
        <v>9</v>
      </c>
    </row>
    <row r="6523" spans="1:5" s="293" customFormat="1" x14ac:dyDescent="0.3">
      <c r="A6523" s="338" t="s">
        <v>20511</v>
      </c>
      <c r="B6523" s="339" t="s">
        <v>20512</v>
      </c>
      <c r="C6523" s="312" t="s">
        <v>16</v>
      </c>
      <c r="D6523" s="340">
        <v>1081.8599999999999</v>
      </c>
      <c r="E6523" s="293">
        <f t="shared" si="50"/>
        <v>9</v>
      </c>
    </row>
    <row r="6524" spans="1:5" s="293" customFormat="1" x14ac:dyDescent="0.3">
      <c r="A6524" s="338" t="s">
        <v>24951</v>
      </c>
      <c r="B6524" s="339" t="s">
        <v>24952</v>
      </c>
      <c r="C6524" s="312"/>
      <c r="D6524" s="340"/>
      <c r="E6524" s="293">
        <f t="shared" si="50"/>
        <v>5</v>
      </c>
    </row>
    <row r="6525" spans="1:5" s="293" customFormat="1" x14ac:dyDescent="0.3">
      <c r="A6525" s="338" t="s">
        <v>24953</v>
      </c>
      <c r="B6525" s="339" t="s">
        <v>24954</v>
      </c>
      <c r="C6525" s="312" t="s">
        <v>16</v>
      </c>
      <c r="D6525" s="340">
        <v>109.86</v>
      </c>
      <c r="E6525" s="293">
        <f t="shared" si="50"/>
        <v>9</v>
      </c>
    </row>
    <row r="6526" spans="1:5" s="293" customFormat="1" x14ac:dyDescent="0.3">
      <c r="A6526" s="338" t="s">
        <v>20513</v>
      </c>
      <c r="B6526" s="339" t="s">
        <v>24955</v>
      </c>
      <c r="C6526" s="312"/>
      <c r="D6526" s="340"/>
      <c r="E6526" s="293">
        <f t="shared" si="50"/>
        <v>5</v>
      </c>
    </row>
    <row r="6527" spans="1:5" s="293" customFormat="1" x14ac:dyDescent="0.3">
      <c r="A6527" s="338" t="s">
        <v>20514</v>
      </c>
      <c r="B6527" s="339" t="s">
        <v>20515</v>
      </c>
      <c r="C6527" s="312" t="s">
        <v>16</v>
      </c>
      <c r="D6527" s="340">
        <v>166.98</v>
      </c>
      <c r="E6527" s="293">
        <f t="shared" si="50"/>
        <v>9</v>
      </c>
    </row>
    <row r="6528" spans="1:5" s="293" customFormat="1" x14ac:dyDescent="0.3">
      <c r="A6528" s="338" t="s">
        <v>20516</v>
      </c>
      <c r="B6528" s="339" t="s">
        <v>20517</v>
      </c>
      <c r="C6528" s="312" t="s">
        <v>16</v>
      </c>
      <c r="D6528" s="340">
        <v>224.5</v>
      </c>
      <c r="E6528" s="293">
        <f t="shared" si="50"/>
        <v>9</v>
      </c>
    </row>
    <row r="6529" spans="1:5" s="293" customFormat="1" x14ac:dyDescent="0.3">
      <c r="A6529" s="338" t="s">
        <v>20518</v>
      </c>
      <c r="B6529" s="339" t="s">
        <v>20519</v>
      </c>
      <c r="C6529" s="312" t="s">
        <v>16</v>
      </c>
      <c r="D6529" s="340">
        <v>279.02</v>
      </c>
      <c r="E6529" s="293">
        <f t="shared" si="50"/>
        <v>9</v>
      </c>
    </row>
    <row r="6530" spans="1:5" s="293" customFormat="1" x14ac:dyDescent="0.3">
      <c r="A6530" s="338" t="s">
        <v>20520</v>
      </c>
      <c r="B6530" s="339" t="s">
        <v>20521</v>
      </c>
      <c r="C6530" s="312" t="s">
        <v>16</v>
      </c>
      <c r="D6530" s="340">
        <v>336.22</v>
      </c>
      <c r="E6530" s="293">
        <f t="shared" si="50"/>
        <v>9</v>
      </c>
    </row>
    <row r="6531" spans="1:5" s="293" customFormat="1" x14ac:dyDescent="0.3">
      <c r="A6531" s="338" t="s">
        <v>20522</v>
      </c>
      <c r="B6531" s="339" t="s">
        <v>20523</v>
      </c>
      <c r="C6531" s="312" t="s">
        <v>16</v>
      </c>
      <c r="D6531" s="340">
        <v>632.42999999999995</v>
      </c>
      <c r="E6531" s="293">
        <f t="shared" si="50"/>
        <v>9</v>
      </c>
    </row>
    <row r="6532" spans="1:5" s="293" customFormat="1" ht="28.8" x14ac:dyDescent="0.3">
      <c r="A6532" s="338" t="s">
        <v>20524</v>
      </c>
      <c r="B6532" s="339" t="s">
        <v>20525</v>
      </c>
      <c r="C6532" s="312" t="s">
        <v>9</v>
      </c>
      <c r="D6532" s="340">
        <v>91.93</v>
      </c>
      <c r="E6532" s="293">
        <f t="shared" si="50"/>
        <v>9</v>
      </c>
    </row>
    <row r="6533" spans="1:5" s="293" customFormat="1" ht="28.8" x14ac:dyDescent="0.3">
      <c r="A6533" s="338" t="s">
        <v>20526</v>
      </c>
      <c r="B6533" s="339" t="s">
        <v>20527</v>
      </c>
      <c r="C6533" s="312" t="s">
        <v>9</v>
      </c>
      <c r="D6533" s="340">
        <v>102.51</v>
      </c>
      <c r="E6533" s="293">
        <f t="shared" si="50"/>
        <v>9</v>
      </c>
    </row>
    <row r="6534" spans="1:5" s="293" customFormat="1" ht="28.8" x14ac:dyDescent="0.3">
      <c r="A6534" s="338" t="s">
        <v>20528</v>
      </c>
      <c r="B6534" s="339" t="s">
        <v>20529</v>
      </c>
      <c r="C6534" s="312" t="s">
        <v>9</v>
      </c>
      <c r="D6534" s="340">
        <v>121.51</v>
      </c>
      <c r="E6534" s="293">
        <f t="shared" si="50"/>
        <v>9</v>
      </c>
    </row>
    <row r="6535" spans="1:5" s="293" customFormat="1" ht="28.8" x14ac:dyDescent="0.3">
      <c r="A6535" s="338" t="s">
        <v>20530</v>
      </c>
      <c r="B6535" s="339" t="s">
        <v>20531</v>
      </c>
      <c r="C6535" s="312" t="s">
        <v>9</v>
      </c>
      <c r="D6535" s="340">
        <v>198.14</v>
      </c>
      <c r="E6535" s="293">
        <f t="shared" si="50"/>
        <v>9</v>
      </c>
    </row>
    <row r="6536" spans="1:5" s="293" customFormat="1" ht="28.8" x14ac:dyDescent="0.3">
      <c r="A6536" s="338" t="s">
        <v>20532</v>
      </c>
      <c r="B6536" s="339" t="s">
        <v>20533</v>
      </c>
      <c r="C6536" s="312" t="s">
        <v>9</v>
      </c>
      <c r="D6536" s="340">
        <v>268.58999999999997</v>
      </c>
      <c r="E6536" s="293">
        <f t="shared" si="50"/>
        <v>9</v>
      </c>
    </row>
    <row r="6537" spans="1:5" s="293" customFormat="1" x14ac:dyDescent="0.3">
      <c r="A6537" s="338" t="s">
        <v>20534</v>
      </c>
      <c r="B6537" s="339" t="s">
        <v>20535</v>
      </c>
      <c r="C6537" s="312" t="s">
        <v>23231</v>
      </c>
      <c r="D6537" s="340">
        <v>1001.37</v>
      </c>
      <c r="E6537" s="293">
        <f t="shared" si="50"/>
        <v>9</v>
      </c>
    </row>
    <row r="6538" spans="1:5" s="293" customFormat="1" x14ac:dyDescent="0.3">
      <c r="A6538" s="338" t="s">
        <v>20536</v>
      </c>
      <c r="B6538" s="339" t="s">
        <v>20537</v>
      </c>
      <c r="C6538" s="312" t="s">
        <v>23231</v>
      </c>
      <c r="D6538" s="340">
        <v>980</v>
      </c>
      <c r="E6538" s="293">
        <f t="shared" si="50"/>
        <v>9</v>
      </c>
    </row>
    <row r="6539" spans="1:5" s="293" customFormat="1" ht="28.8" x14ac:dyDescent="0.3">
      <c r="A6539" s="338" t="s">
        <v>20538</v>
      </c>
      <c r="B6539" s="339" t="s">
        <v>20539</v>
      </c>
      <c r="C6539" s="312" t="s">
        <v>23231</v>
      </c>
      <c r="D6539" s="340">
        <v>1112.48</v>
      </c>
      <c r="E6539" s="293">
        <f t="shared" si="50"/>
        <v>9</v>
      </c>
    </row>
    <row r="6540" spans="1:5" s="293" customFormat="1" ht="28.8" x14ac:dyDescent="0.3">
      <c r="A6540" s="338" t="s">
        <v>20540</v>
      </c>
      <c r="B6540" s="339" t="s">
        <v>20541</v>
      </c>
      <c r="C6540" s="312" t="s">
        <v>23231</v>
      </c>
      <c r="D6540" s="340">
        <v>1093.18</v>
      </c>
      <c r="E6540" s="293">
        <f t="shared" si="50"/>
        <v>9</v>
      </c>
    </row>
    <row r="6541" spans="1:5" s="293" customFormat="1" ht="28.8" x14ac:dyDescent="0.3">
      <c r="A6541" s="338" t="s">
        <v>20542</v>
      </c>
      <c r="B6541" s="339" t="s">
        <v>20543</v>
      </c>
      <c r="C6541" s="312" t="s">
        <v>23231</v>
      </c>
      <c r="D6541" s="340">
        <v>1221.7</v>
      </c>
      <c r="E6541" s="293">
        <f t="shared" si="50"/>
        <v>9</v>
      </c>
    </row>
    <row r="6542" spans="1:5" s="293" customFormat="1" ht="28.8" x14ac:dyDescent="0.3">
      <c r="A6542" s="338" t="s">
        <v>20544</v>
      </c>
      <c r="B6542" s="339" t="s">
        <v>20545</v>
      </c>
      <c r="C6542" s="312" t="s">
        <v>23231</v>
      </c>
      <c r="D6542" s="340">
        <v>2086.21</v>
      </c>
      <c r="E6542" s="293">
        <f t="shared" si="50"/>
        <v>9</v>
      </c>
    </row>
    <row r="6543" spans="1:5" s="293" customFormat="1" x14ac:dyDescent="0.3">
      <c r="A6543" s="338" t="s">
        <v>20546</v>
      </c>
      <c r="B6543" s="339" t="s">
        <v>20547</v>
      </c>
      <c r="C6543" s="312" t="s">
        <v>16</v>
      </c>
      <c r="D6543" s="340">
        <v>316.51</v>
      </c>
      <c r="E6543" s="293">
        <f t="shared" si="50"/>
        <v>9</v>
      </c>
    </row>
    <row r="6544" spans="1:5" s="293" customFormat="1" x14ac:dyDescent="0.3">
      <c r="A6544" s="338" t="s">
        <v>20548</v>
      </c>
      <c r="B6544" s="339" t="s">
        <v>20549</v>
      </c>
      <c r="C6544" s="312" t="s">
        <v>16</v>
      </c>
      <c r="D6544" s="340">
        <v>959.57</v>
      </c>
      <c r="E6544" s="293">
        <f t="shared" si="50"/>
        <v>9</v>
      </c>
    </row>
    <row r="6545" spans="1:5" s="293" customFormat="1" x14ac:dyDescent="0.3">
      <c r="A6545" s="338" t="s">
        <v>20550</v>
      </c>
      <c r="B6545" s="339" t="s">
        <v>20551</v>
      </c>
      <c r="C6545" s="312" t="s">
        <v>9</v>
      </c>
      <c r="D6545" s="340">
        <v>146.66</v>
      </c>
      <c r="E6545" s="293">
        <f t="shared" si="50"/>
        <v>9</v>
      </c>
    </row>
    <row r="6546" spans="1:5" s="293" customFormat="1" x14ac:dyDescent="0.3">
      <c r="A6546" s="338" t="s">
        <v>20552</v>
      </c>
      <c r="B6546" s="339" t="s">
        <v>20553</v>
      </c>
      <c r="C6546" s="312" t="s">
        <v>9</v>
      </c>
      <c r="D6546" s="340">
        <v>194.79</v>
      </c>
      <c r="E6546" s="293">
        <f t="shared" si="50"/>
        <v>9</v>
      </c>
    </row>
    <row r="6547" spans="1:5" s="293" customFormat="1" x14ac:dyDescent="0.3">
      <c r="A6547" s="338" t="s">
        <v>20554</v>
      </c>
      <c r="B6547" s="339" t="s">
        <v>20555</v>
      </c>
      <c r="C6547" s="312" t="s">
        <v>9</v>
      </c>
      <c r="D6547" s="340">
        <v>202.64</v>
      </c>
      <c r="E6547" s="293">
        <f t="shared" si="50"/>
        <v>9</v>
      </c>
    </row>
    <row r="6548" spans="1:5" s="293" customFormat="1" x14ac:dyDescent="0.3">
      <c r="A6548" s="338" t="s">
        <v>20556</v>
      </c>
      <c r="B6548" s="339" t="s">
        <v>20557</v>
      </c>
      <c r="C6548" s="312" t="s">
        <v>9</v>
      </c>
      <c r="D6548" s="340">
        <v>300.14</v>
      </c>
      <c r="E6548" s="293">
        <f t="shared" ref="E6548:E6611" si="51">LEN(A6548)</f>
        <v>9</v>
      </c>
    </row>
    <row r="6549" spans="1:5" s="293" customFormat="1" x14ac:dyDescent="0.3">
      <c r="A6549" s="338" t="s">
        <v>20558</v>
      </c>
      <c r="B6549" s="339" t="s">
        <v>20559</v>
      </c>
      <c r="C6549" s="312" t="s">
        <v>9</v>
      </c>
      <c r="D6549" s="340">
        <v>312.91000000000003</v>
      </c>
      <c r="E6549" s="293">
        <f t="shared" si="51"/>
        <v>9</v>
      </c>
    </row>
    <row r="6550" spans="1:5" s="293" customFormat="1" x14ac:dyDescent="0.3">
      <c r="A6550" s="338" t="s">
        <v>20560</v>
      </c>
      <c r="B6550" s="339" t="s">
        <v>20561</v>
      </c>
      <c r="C6550" s="312" t="s">
        <v>9</v>
      </c>
      <c r="D6550" s="340">
        <v>650.05999999999995</v>
      </c>
      <c r="E6550" s="293">
        <f t="shared" si="51"/>
        <v>9</v>
      </c>
    </row>
    <row r="6551" spans="1:5" s="293" customFormat="1" x14ac:dyDescent="0.3">
      <c r="A6551" s="338" t="s">
        <v>20562</v>
      </c>
      <c r="B6551" s="339" t="s">
        <v>20563</v>
      </c>
      <c r="C6551" s="312" t="s">
        <v>9</v>
      </c>
      <c r="D6551" s="340">
        <v>197.89</v>
      </c>
      <c r="E6551" s="293">
        <f t="shared" si="51"/>
        <v>9</v>
      </c>
    </row>
    <row r="6552" spans="1:5" s="293" customFormat="1" x14ac:dyDescent="0.3">
      <c r="A6552" s="338" t="s">
        <v>20564</v>
      </c>
      <c r="B6552" s="339" t="s">
        <v>20565</v>
      </c>
      <c r="C6552" s="312" t="s">
        <v>9</v>
      </c>
      <c r="D6552" s="340">
        <v>204.93</v>
      </c>
      <c r="E6552" s="293">
        <f t="shared" si="51"/>
        <v>9</v>
      </c>
    </row>
    <row r="6553" spans="1:5" s="293" customFormat="1" x14ac:dyDescent="0.3">
      <c r="A6553" s="338" t="s">
        <v>20566</v>
      </c>
      <c r="B6553" s="339" t="s">
        <v>20567</v>
      </c>
      <c r="C6553" s="312" t="s">
        <v>9</v>
      </c>
      <c r="D6553" s="340">
        <v>224.85</v>
      </c>
      <c r="E6553" s="293">
        <f t="shared" si="51"/>
        <v>9</v>
      </c>
    </row>
    <row r="6554" spans="1:5" s="293" customFormat="1" x14ac:dyDescent="0.3">
      <c r="A6554" s="338" t="s">
        <v>20568</v>
      </c>
      <c r="B6554" s="339" t="s">
        <v>20569</v>
      </c>
      <c r="C6554" s="312" t="s">
        <v>9</v>
      </c>
      <c r="D6554" s="340">
        <v>288.73</v>
      </c>
      <c r="E6554" s="293">
        <f t="shared" si="51"/>
        <v>9</v>
      </c>
    </row>
    <row r="6555" spans="1:5" s="293" customFormat="1" x14ac:dyDescent="0.3">
      <c r="A6555" s="338" t="s">
        <v>20570</v>
      </c>
      <c r="B6555" s="339" t="s">
        <v>20571</v>
      </c>
      <c r="C6555" s="312" t="s">
        <v>9</v>
      </c>
      <c r="D6555" s="340">
        <v>477.04</v>
      </c>
      <c r="E6555" s="293">
        <f t="shared" si="51"/>
        <v>9</v>
      </c>
    </row>
    <row r="6556" spans="1:5" s="293" customFormat="1" x14ac:dyDescent="0.3">
      <c r="A6556" s="338" t="s">
        <v>20572</v>
      </c>
      <c r="B6556" s="339" t="s">
        <v>20573</v>
      </c>
      <c r="C6556" s="312" t="s">
        <v>9</v>
      </c>
      <c r="D6556" s="340">
        <v>202.53</v>
      </c>
      <c r="E6556" s="293">
        <f t="shared" si="51"/>
        <v>9</v>
      </c>
    </row>
    <row r="6557" spans="1:5" s="293" customFormat="1" x14ac:dyDescent="0.3">
      <c r="A6557" s="338" t="s">
        <v>20574</v>
      </c>
      <c r="B6557" s="339" t="s">
        <v>20575</v>
      </c>
      <c r="C6557" s="312" t="s">
        <v>9</v>
      </c>
      <c r="D6557" s="340">
        <v>244.78</v>
      </c>
      <c r="E6557" s="293">
        <f t="shared" si="51"/>
        <v>9</v>
      </c>
    </row>
    <row r="6558" spans="1:5" s="293" customFormat="1" x14ac:dyDescent="0.3">
      <c r="A6558" s="338" t="s">
        <v>20576</v>
      </c>
      <c r="B6558" s="339" t="s">
        <v>20577</v>
      </c>
      <c r="C6558" s="312" t="s">
        <v>9</v>
      </c>
      <c r="D6558" s="340">
        <v>269.08</v>
      </c>
      <c r="E6558" s="293">
        <f t="shared" si="51"/>
        <v>9</v>
      </c>
    </row>
    <row r="6559" spans="1:5" s="293" customFormat="1" x14ac:dyDescent="0.3">
      <c r="A6559" s="338" t="s">
        <v>20578</v>
      </c>
      <c r="B6559" s="339" t="s">
        <v>20579</v>
      </c>
      <c r="C6559" s="312" t="s">
        <v>9</v>
      </c>
      <c r="D6559" s="340">
        <v>328.34</v>
      </c>
      <c r="E6559" s="293">
        <f t="shared" si="51"/>
        <v>9</v>
      </c>
    </row>
    <row r="6560" spans="1:5" s="293" customFormat="1" x14ac:dyDescent="0.3">
      <c r="A6560" s="338" t="s">
        <v>20580</v>
      </c>
      <c r="B6560" s="339" t="s">
        <v>20581</v>
      </c>
      <c r="C6560" s="312" t="s">
        <v>9</v>
      </c>
      <c r="D6560" s="340">
        <v>364.65</v>
      </c>
      <c r="E6560" s="293">
        <f t="shared" si="51"/>
        <v>9</v>
      </c>
    </row>
    <row r="6561" spans="1:5" s="293" customFormat="1" x14ac:dyDescent="0.3">
      <c r="A6561" s="338" t="s">
        <v>20582</v>
      </c>
      <c r="B6561" s="339" t="s">
        <v>20583</v>
      </c>
      <c r="C6561" s="312" t="s">
        <v>9</v>
      </c>
      <c r="D6561" s="340">
        <v>896.5</v>
      </c>
      <c r="E6561" s="293">
        <f t="shared" si="51"/>
        <v>9</v>
      </c>
    </row>
    <row r="6562" spans="1:5" s="293" customFormat="1" ht="28.8" x14ac:dyDescent="0.3">
      <c r="A6562" s="338" t="s">
        <v>20584</v>
      </c>
      <c r="B6562" s="339" t="s">
        <v>20585</v>
      </c>
      <c r="C6562" s="312" t="s">
        <v>9</v>
      </c>
      <c r="D6562" s="340">
        <v>174.03</v>
      </c>
      <c r="E6562" s="293">
        <f t="shared" si="51"/>
        <v>9</v>
      </c>
    </row>
    <row r="6563" spans="1:5" s="293" customFormat="1" ht="28.8" x14ac:dyDescent="0.3">
      <c r="A6563" s="338" t="s">
        <v>20586</v>
      </c>
      <c r="B6563" s="339" t="s">
        <v>20587</v>
      </c>
      <c r="C6563" s="312" t="s">
        <v>9</v>
      </c>
      <c r="D6563" s="340">
        <v>539.94000000000005</v>
      </c>
      <c r="E6563" s="293">
        <f t="shared" si="51"/>
        <v>9</v>
      </c>
    </row>
    <row r="6564" spans="1:5" s="293" customFormat="1" x14ac:dyDescent="0.3">
      <c r="A6564" s="338" t="s">
        <v>20588</v>
      </c>
      <c r="B6564" s="339" t="s">
        <v>20589</v>
      </c>
      <c r="C6564" s="312" t="s">
        <v>9</v>
      </c>
      <c r="D6564" s="340">
        <v>168.28</v>
      </c>
      <c r="E6564" s="293">
        <f t="shared" si="51"/>
        <v>9</v>
      </c>
    </row>
    <row r="6565" spans="1:5" s="293" customFormat="1" x14ac:dyDescent="0.3">
      <c r="A6565" s="338" t="s">
        <v>20590</v>
      </c>
      <c r="B6565" s="339" t="s">
        <v>20591</v>
      </c>
      <c r="C6565" s="312" t="s">
        <v>9</v>
      </c>
      <c r="D6565" s="340">
        <v>189.26</v>
      </c>
      <c r="E6565" s="293">
        <f t="shared" si="51"/>
        <v>9</v>
      </c>
    </row>
    <row r="6566" spans="1:5" s="293" customFormat="1" x14ac:dyDescent="0.3">
      <c r="A6566" s="338" t="s">
        <v>20592</v>
      </c>
      <c r="B6566" s="339" t="s">
        <v>20593</v>
      </c>
      <c r="C6566" s="312" t="s">
        <v>9</v>
      </c>
      <c r="D6566" s="340">
        <v>260.73</v>
      </c>
      <c r="E6566" s="293">
        <f t="shared" si="51"/>
        <v>9</v>
      </c>
    </row>
    <row r="6567" spans="1:5" s="293" customFormat="1" x14ac:dyDescent="0.3">
      <c r="A6567" s="338" t="s">
        <v>20594</v>
      </c>
      <c r="B6567" s="339" t="s">
        <v>20595</v>
      </c>
      <c r="C6567" s="312" t="s">
        <v>9</v>
      </c>
      <c r="D6567" s="340">
        <v>242.2</v>
      </c>
      <c r="E6567" s="293">
        <f t="shared" si="51"/>
        <v>9</v>
      </c>
    </row>
    <row r="6568" spans="1:5" s="293" customFormat="1" x14ac:dyDescent="0.3">
      <c r="A6568" s="338" t="s">
        <v>20596</v>
      </c>
      <c r="B6568" s="339" t="s">
        <v>20597</v>
      </c>
      <c r="C6568" s="312" t="s">
        <v>9</v>
      </c>
      <c r="D6568" s="340">
        <v>527.26</v>
      </c>
      <c r="E6568" s="293">
        <f t="shared" si="51"/>
        <v>9</v>
      </c>
    </row>
    <row r="6569" spans="1:5" s="293" customFormat="1" x14ac:dyDescent="0.3">
      <c r="A6569" s="338" t="s">
        <v>20598</v>
      </c>
      <c r="B6569" s="339" t="s">
        <v>20599</v>
      </c>
      <c r="C6569" s="312" t="s">
        <v>9</v>
      </c>
      <c r="D6569" s="340">
        <v>520.84</v>
      </c>
      <c r="E6569" s="293">
        <f t="shared" si="51"/>
        <v>9</v>
      </c>
    </row>
    <row r="6570" spans="1:5" s="293" customFormat="1" x14ac:dyDescent="0.3">
      <c r="A6570" s="338" t="s">
        <v>24956</v>
      </c>
      <c r="B6570" s="339" t="s">
        <v>24957</v>
      </c>
      <c r="C6570" s="312" t="s">
        <v>9</v>
      </c>
      <c r="D6570" s="340">
        <v>554.04</v>
      </c>
      <c r="E6570" s="293">
        <f t="shared" si="51"/>
        <v>9</v>
      </c>
    </row>
    <row r="6571" spans="1:5" s="293" customFormat="1" x14ac:dyDescent="0.3">
      <c r="A6571" s="338" t="s">
        <v>20600</v>
      </c>
      <c r="B6571" s="339" t="s">
        <v>20601</v>
      </c>
      <c r="C6571" s="312" t="s">
        <v>9</v>
      </c>
      <c r="D6571" s="340">
        <v>491.29</v>
      </c>
      <c r="E6571" s="293">
        <f t="shared" si="51"/>
        <v>9</v>
      </c>
    </row>
    <row r="6572" spans="1:5" s="293" customFormat="1" x14ac:dyDescent="0.3">
      <c r="A6572" s="338" t="s">
        <v>20602</v>
      </c>
      <c r="B6572" s="339" t="s">
        <v>20603</v>
      </c>
      <c r="C6572" s="312" t="s">
        <v>9</v>
      </c>
      <c r="D6572" s="340">
        <v>571.16999999999996</v>
      </c>
      <c r="E6572" s="293">
        <f t="shared" si="51"/>
        <v>9</v>
      </c>
    </row>
    <row r="6573" spans="1:5" s="293" customFormat="1" x14ac:dyDescent="0.3">
      <c r="A6573" s="338" t="s">
        <v>20604</v>
      </c>
      <c r="B6573" s="339" t="s">
        <v>20605</v>
      </c>
      <c r="C6573" s="312" t="s">
        <v>9</v>
      </c>
      <c r="D6573" s="340">
        <v>1206.3900000000001</v>
      </c>
      <c r="E6573" s="293">
        <f t="shared" si="51"/>
        <v>9</v>
      </c>
    </row>
    <row r="6574" spans="1:5" s="293" customFormat="1" x14ac:dyDescent="0.3">
      <c r="A6574" s="338" t="s">
        <v>20606</v>
      </c>
      <c r="B6574" s="339" t="s">
        <v>20607</v>
      </c>
      <c r="C6574" s="312" t="s">
        <v>9</v>
      </c>
      <c r="D6574" s="340">
        <v>497.39</v>
      </c>
      <c r="E6574" s="293">
        <f t="shared" si="51"/>
        <v>9</v>
      </c>
    </row>
    <row r="6575" spans="1:5" s="293" customFormat="1" x14ac:dyDescent="0.3">
      <c r="A6575" s="338" t="s">
        <v>20608</v>
      </c>
      <c r="B6575" s="339" t="s">
        <v>20609</v>
      </c>
      <c r="C6575" s="312" t="s">
        <v>9</v>
      </c>
      <c r="D6575" s="340">
        <v>749.74</v>
      </c>
      <c r="E6575" s="293">
        <f t="shared" si="51"/>
        <v>9</v>
      </c>
    </row>
    <row r="6576" spans="1:5" s="293" customFormat="1" x14ac:dyDescent="0.3">
      <c r="A6576" s="338" t="s">
        <v>20610</v>
      </c>
      <c r="B6576" s="339" t="s">
        <v>20611</v>
      </c>
      <c r="C6576" s="312" t="s">
        <v>9</v>
      </c>
      <c r="D6576" s="340">
        <v>1181.07</v>
      </c>
      <c r="E6576" s="293">
        <f t="shared" si="51"/>
        <v>9</v>
      </c>
    </row>
    <row r="6577" spans="1:5" s="293" customFormat="1" x14ac:dyDescent="0.3">
      <c r="A6577" s="338" t="s">
        <v>20612</v>
      </c>
      <c r="B6577" s="339" t="s">
        <v>20613</v>
      </c>
      <c r="C6577" s="312" t="s">
        <v>9</v>
      </c>
      <c r="D6577" s="340">
        <v>1445.13</v>
      </c>
      <c r="E6577" s="293">
        <f t="shared" si="51"/>
        <v>9</v>
      </c>
    </row>
    <row r="6578" spans="1:5" s="293" customFormat="1" x14ac:dyDescent="0.3">
      <c r="A6578" s="338" t="s">
        <v>20614</v>
      </c>
      <c r="B6578" s="339" t="s">
        <v>20615</v>
      </c>
      <c r="C6578" s="312" t="s">
        <v>9</v>
      </c>
      <c r="D6578" s="340">
        <v>2905.75</v>
      </c>
      <c r="E6578" s="293">
        <f t="shared" si="51"/>
        <v>9</v>
      </c>
    </row>
    <row r="6579" spans="1:5" s="293" customFormat="1" ht="28.8" x14ac:dyDescent="0.3">
      <c r="A6579" s="338" t="s">
        <v>20616</v>
      </c>
      <c r="B6579" s="339" t="s">
        <v>20617</v>
      </c>
      <c r="C6579" s="312" t="s">
        <v>9</v>
      </c>
      <c r="D6579" s="340">
        <v>241.1</v>
      </c>
      <c r="E6579" s="293">
        <f t="shared" si="51"/>
        <v>9</v>
      </c>
    </row>
    <row r="6580" spans="1:5" s="293" customFormat="1" ht="28.8" x14ac:dyDescent="0.3">
      <c r="A6580" s="338" t="s">
        <v>20618</v>
      </c>
      <c r="B6580" s="339" t="s">
        <v>20619</v>
      </c>
      <c r="C6580" s="312" t="s">
        <v>9</v>
      </c>
      <c r="D6580" s="340">
        <v>313.70999999999998</v>
      </c>
      <c r="E6580" s="293">
        <f t="shared" si="51"/>
        <v>9</v>
      </c>
    </row>
    <row r="6581" spans="1:5" s="293" customFormat="1" ht="28.8" x14ac:dyDescent="0.3">
      <c r="A6581" s="338" t="s">
        <v>20620</v>
      </c>
      <c r="B6581" s="339" t="s">
        <v>20621</v>
      </c>
      <c r="C6581" s="312" t="s">
        <v>9</v>
      </c>
      <c r="D6581" s="340">
        <v>603.54</v>
      </c>
      <c r="E6581" s="293">
        <f t="shared" si="51"/>
        <v>9</v>
      </c>
    </row>
    <row r="6582" spans="1:5" s="293" customFormat="1" ht="28.8" x14ac:dyDescent="0.3">
      <c r="A6582" s="338" t="s">
        <v>24958</v>
      </c>
      <c r="B6582" s="339" t="s">
        <v>24959</v>
      </c>
      <c r="C6582" s="312" t="s">
        <v>9</v>
      </c>
      <c r="D6582" s="340">
        <v>595.52</v>
      </c>
      <c r="E6582" s="293">
        <f t="shared" si="51"/>
        <v>9</v>
      </c>
    </row>
    <row r="6583" spans="1:5" s="293" customFormat="1" ht="28.8" x14ac:dyDescent="0.3">
      <c r="A6583" s="338" t="s">
        <v>20622</v>
      </c>
      <c r="B6583" s="339" t="s">
        <v>20623</v>
      </c>
      <c r="C6583" s="312" t="s">
        <v>9</v>
      </c>
      <c r="D6583" s="340">
        <v>695.33</v>
      </c>
      <c r="E6583" s="293">
        <f t="shared" si="51"/>
        <v>9</v>
      </c>
    </row>
    <row r="6584" spans="1:5" s="293" customFormat="1" x14ac:dyDescent="0.3">
      <c r="A6584" s="338" t="s">
        <v>20624</v>
      </c>
      <c r="B6584" s="339" t="s">
        <v>20625</v>
      </c>
      <c r="C6584" s="312" t="s">
        <v>9</v>
      </c>
      <c r="D6584" s="340">
        <v>299.33999999999997</v>
      </c>
      <c r="E6584" s="293">
        <f t="shared" si="51"/>
        <v>9</v>
      </c>
    </row>
    <row r="6585" spans="1:5" s="293" customFormat="1" x14ac:dyDescent="0.3">
      <c r="A6585" s="338" t="s">
        <v>24960</v>
      </c>
      <c r="B6585" s="339" t="s">
        <v>24961</v>
      </c>
      <c r="C6585" s="312" t="s">
        <v>9</v>
      </c>
      <c r="D6585" s="340">
        <v>596.85</v>
      </c>
      <c r="E6585" s="293">
        <f t="shared" si="51"/>
        <v>9</v>
      </c>
    </row>
    <row r="6586" spans="1:5" s="293" customFormat="1" x14ac:dyDescent="0.3">
      <c r="A6586" s="338" t="s">
        <v>20626</v>
      </c>
      <c r="B6586" s="339" t="s">
        <v>20627</v>
      </c>
      <c r="C6586" s="312" t="s">
        <v>9</v>
      </c>
      <c r="D6586" s="340">
        <v>538.98</v>
      </c>
      <c r="E6586" s="293">
        <f t="shared" si="51"/>
        <v>9</v>
      </c>
    </row>
    <row r="6587" spans="1:5" s="293" customFormat="1" x14ac:dyDescent="0.3">
      <c r="A6587" s="338" t="s">
        <v>20628</v>
      </c>
      <c r="B6587" s="339" t="s">
        <v>20629</v>
      </c>
      <c r="C6587" s="312" t="s">
        <v>9</v>
      </c>
      <c r="D6587" s="340">
        <v>793.2</v>
      </c>
      <c r="E6587" s="293">
        <f t="shared" si="51"/>
        <v>9</v>
      </c>
    </row>
    <row r="6588" spans="1:5" s="293" customFormat="1" x14ac:dyDescent="0.3">
      <c r="A6588" s="338" t="s">
        <v>20630</v>
      </c>
      <c r="B6588" s="339" t="s">
        <v>20631</v>
      </c>
      <c r="C6588" s="312" t="s">
        <v>9</v>
      </c>
      <c r="D6588" s="340">
        <v>1312.53</v>
      </c>
      <c r="E6588" s="293">
        <f t="shared" si="51"/>
        <v>9</v>
      </c>
    </row>
    <row r="6589" spans="1:5" s="293" customFormat="1" x14ac:dyDescent="0.3">
      <c r="A6589" s="338" t="s">
        <v>20632</v>
      </c>
      <c r="B6589" s="339" t="s">
        <v>20633</v>
      </c>
      <c r="C6589" s="312" t="s">
        <v>9</v>
      </c>
      <c r="D6589" s="340">
        <v>2997.95</v>
      </c>
      <c r="E6589" s="293">
        <f t="shared" si="51"/>
        <v>9</v>
      </c>
    </row>
    <row r="6590" spans="1:5" s="293" customFormat="1" x14ac:dyDescent="0.3">
      <c r="A6590" s="338" t="s">
        <v>20634</v>
      </c>
      <c r="B6590" s="339" t="s">
        <v>24962</v>
      </c>
      <c r="C6590" s="312"/>
      <c r="D6590" s="340"/>
      <c r="E6590" s="293">
        <f t="shared" si="51"/>
        <v>5</v>
      </c>
    </row>
    <row r="6591" spans="1:5" s="293" customFormat="1" x14ac:dyDescent="0.3">
      <c r="A6591" s="338" t="s">
        <v>20635</v>
      </c>
      <c r="B6591" s="339" t="s">
        <v>20636</v>
      </c>
      <c r="C6591" s="312" t="s">
        <v>16</v>
      </c>
      <c r="D6591" s="340">
        <v>16.46</v>
      </c>
      <c r="E6591" s="293">
        <f t="shared" si="51"/>
        <v>9</v>
      </c>
    </row>
    <row r="6592" spans="1:5" s="293" customFormat="1" x14ac:dyDescent="0.3">
      <c r="A6592" s="338" t="s">
        <v>20637</v>
      </c>
      <c r="B6592" s="339" t="s">
        <v>20638</v>
      </c>
      <c r="C6592" s="312" t="s">
        <v>16</v>
      </c>
      <c r="D6592" s="340">
        <v>19.079999999999998</v>
      </c>
      <c r="E6592" s="293">
        <f t="shared" si="51"/>
        <v>9</v>
      </c>
    </row>
    <row r="6593" spans="1:5" s="293" customFormat="1" x14ac:dyDescent="0.3">
      <c r="A6593" s="338" t="s">
        <v>20639</v>
      </c>
      <c r="B6593" s="339" t="s">
        <v>20640</v>
      </c>
      <c r="C6593" s="312" t="s">
        <v>16</v>
      </c>
      <c r="D6593" s="340">
        <v>22.6</v>
      </c>
      <c r="E6593" s="293">
        <f t="shared" si="51"/>
        <v>9</v>
      </c>
    </row>
    <row r="6594" spans="1:5" s="293" customFormat="1" x14ac:dyDescent="0.3">
      <c r="A6594" s="338" t="s">
        <v>20641</v>
      </c>
      <c r="B6594" s="339" t="s">
        <v>20642</v>
      </c>
      <c r="C6594" s="312" t="s">
        <v>16</v>
      </c>
      <c r="D6594" s="340">
        <v>30.85</v>
      </c>
      <c r="E6594" s="293">
        <f t="shared" si="51"/>
        <v>9</v>
      </c>
    </row>
    <row r="6595" spans="1:5" s="293" customFormat="1" x14ac:dyDescent="0.3">
      <c r="A6595" s="338" t="s">
        <v>20643</v>
      </c>
      <c r="B6595" s="339" t="s">
        <v>20644</v>
      </c>
      <c r="C6595" s="312" t="s">
        <v>16</v>
      </c>
      <c r="D6595" s="340">
        <v>36.799999999999997</v>
      </c>
      <c r="E6595" s="293">
        <f t="shared" si="51"/>
        <v>9</v>
      </c>
    </row>
    <row r="6596" spans="1:5" s="293" customFormat="1" x14ac:dyDescent="0.3">
      <c r="A6596" s="338" t="s">
        <v>20645</v>
      </c>
      <c r="B6596" s="339" t="s">
        <v>20646</v>
      </c>
      <c r="C6596" s="312" t="s">
        <v>16</v>
      </c>
      <c r="D6596" s="340">
        <v>43.54</v>
      </c>
      <c r="E6596" s="293">
        <f t="shared" si="51"/>
        <v>9</v>
      </c>
    </row>
    <row r="6597" spans="1:5" s="293" customFormat="1" x14ac:dyDescent="0.3">
      <c r="A6597" s="338" t="s">
        <v>20647</v>
      </c>
      <c r="B6597" s="339" t="s">
        <v>20648</v>
      </c>
      <c r="C6597" s="312" t="s">
        <v>16</v>
      </c>
      <c r="D6597" s="340">
        <v>49.95</v>
      </c>
      <c r="E6597" s="293">
        <f t="shared" si="51"/>
        <v>9</v>
      </c>
    </row>
    <row r="6598" spans="1:5" s="293" customFormat="1" x14ac:dyDescent="0.3">
      <c r="A6598" s="338" t="s">
        <v>20649</v>
      </c>
      <c r="B6598" s="339" t="s">
        <v>24963</v>
      </c>
      <c r="C6598" s="312"/>
      <c r="D6598" s="340"/>
      <c r="E6598" s="293">
        <f t="shared" si="51"/>
        <v>5</v>
      </c>
    </row>
    <row r="6599" spans="1:5" s="293" customFormat="1" ht="28.8" x14ac:dyDescent="0.3">
      <c r="A6599" s="338" t="s">
        <v>20650</v>
      </c>
      <c r="B6599" s="339" t="s">
        <v>20651</v>
      </c>
      <c r="C6599" s="312" t="s">
        <v>16</v>
      </c>
      <c r="D6599" s="340">
        <v>61.34</v>
      </c>
      <c r="E6599" s="293">
        <f t="shared" si="51"/>
        <v>9</v>
      </c>
    </row>
    <row r="6600" spans="1:5" s="293" customFormat="1" ht="28.8" x14ac:dyDescent="0.3">
      <c r="A6600" s="338" t="s">
        <v>20652</v>
      </c>
      <c r="B6600" s="339" t="s">
        <v>20653</v>
      </c>
      <c r="C6600" s="312" t="s">
        <v>16</v>
      </c>
      <c r="D6600" s="340">
        <v>83.78</v>
      </c>
      <c r="E6600" s="293">
        <f t="shared" si="51"/>
        <v>9</v>
      </c>
    </row>
    <row r="6601" spans="1:5" s="293" customFormat="1" ht="28.8" x14ac:dyDescent="0.3">
      <c r="A6601" s="338" t="s">
        <v>20654</v>
      </c>
      <c r="B6601" s="339" t="s">
        <v>20655</v>
      </c>
      <c r="C6601" s="312" t="s">
        <v>16</v>
      </c>
      <c r="D6601" s="340">
        <v>94.84</v>
      </c>
      <c r="E6601" s="293">
        <f t="shared" si="51"/>
        <v>9</v>
      </c>
    </row>
    <row r="6602" spans="1:5" s="293" customFormat="1" ht="28.8" x14ac:dyDescent="0.3">
      <c r="A6602" s="338" t="s">
        <v>20656</v>
      </c>
      <c r="B6602" s="339" t="s">
        <v>20657</v>
      </c>
      <c r="C6602" s="312" t="s">
        <v>16</v>
      </c>
      <c r="D6602" s="340">
        <v>113.83</v>
      </c>
      <c r="E6602" s="293">
        <f t="shared" si="51"/>
        <v>9</v>
      </c>
    </row>
    <row r="6603" spans="1:5" s="293" customFormat="1" ht="28.8" x14ac:dyDescent="0.3">
      <c r="A6603" s="338" t="s">
        <v>20658</v>
      </c>
      <c r="B6603" s="339" t="s">
        <v>20659</v>
      </c>
      <c r="C6603" s="312" t="s">
        <v>16</v>
      </c>
      <c r="D6603" s="340">
        <v>138.78</v>
      </c>
      <c r="E6603" s="293">
        <f t="shared" si="51"/>
        <v>9</v>
      </c>
    </row>
    <row r="6604" spans="1:5" s="293" customFormat="1" ht="28.8" x14ac:dyDescent="0.3">
      <c r="A6604" s="338" t="s">
        <v>20660</v>
      </c>
      <c r="B6604" s="339" t="s">
        <v>20661</v>
      </c>
      <c r="C6604" s="312" t="s">
        <v>16</v>
      </c>
      <c r="D6604" s="340">
        <v>156.19</v>
      </c>
      <c r="E6604" s="293">
        <f t="shared" si="51"/>
        <v>9</v>
      </c>
    </row>
    <row r="6605" spans="1:5" s="293" customFormat="1" ht="28.8" x14ac:dyDescent="0.3">
      <c r="A6605" s="338" t="s">
        <v>20662</v>
      </c>
      <c r="B6605" s="339" t="s">
        <v>20663</v>
      </c>
      <c r="C6605" s="312" t="s">
        <v>16</v>
      </c>
      <c r="D6605" s="340">
        <v>169.9</v>
      </c>
      <c r="E6605" s="293">
        <f t="shared" si="51"/>
        <v>9</v>
      </c>
    </row>
    <row r="6606" spans="1:5" s="293" customFormat="1" ht="28.8" x14ac:dyDescent="0.3">
      <c r="A6606" s="338" t="s">
        <v>20664</v>
      </c>
      <c r="B6606" s="339" t="s">
        <v>20665</v>
      </c>
      <c r="C6606" s="312" t="s">
        <v>16</v>
      </c>
      <c r="D6606" s="340">
        <v>181.83</v>
      </c>
      <c r="E6606" s="293">
        <f t="shared" si="51"/>
        <v>9</v>
      </c>
    </row>
    <row r="6607" spans="1:5" s="293" customFormat="1" ht="28.8" x14ac:dyDescent="0.3">
      <c r="A6607" s="338" t="s">
        <v>20666</v>
      </c>
      <c r="B6607" s="339" t="s">
        <v>20667</v>
      </c>
      <c r="C6607" s="312" t="s">
        <v>16</v>
      </c>
      <c r="D6607" s="340">
        <v>213.14</v>
      </c>
      <c r="E6607" s="293">
        <f t="shared" si="51"/>
        <v>9</v>
      </c>
    </row>
    <row r="6608" spans="1:5" s="293" customFormat="1" ht="28.8" x14ac:dyDescent="0.3">
      <c r="A6608" s="338" t="s">
        <v>20668</v>
      </c>
      <c r="B6608" s="339" t="s">
        <v>20669</v>
      </c>
      <c r="C6608" s="312" t="s">
        <v>16</v>
      </c>
      <c r="D6608" s="340">
        <v>232.67</v>
      </c>
      <c r="E6608" s="293">
        <f t="shared" si="51"/>
        <v>9</v>
      </c>
    </row>
    <row r="6609" spans="1:5" s="293" customFormat="1" ht="28.8" x14ac:dyDescent="0.3">
      <c r="A6609" s="338" t="s">
        <v>20670</v>
      </c>
      <c r="B6609" s="339" t="s">
        <v>20671</v>
      </c>
      <c r="C6609" s="312" t="s">
        <v>16</v>
      </c>
      <c r="D6609" s="340">
        <v>257.52</v>
      </c>
      <c r="E6609" s="293">
        <f t="shared" si="51"/>
        <v>9</v>
      </c>
    </row>
    <row r="6610" spans="1:5" s="293" customFormat="1" x14ac:dyDescent="0.3">
      <c r="A6610" s="338" t="s">
        <v>20672</v>
      </c>
      <c r="B6610" s="339" t="s">
        <v>24964</v>
      </c>
      <c r="C6610" s="312"/>
      <c r="D6610" s="340"/>
      <c r="E6610" s="293">
        <f t="shared" si="51"/>
        <v>5</v>
      </c>
    </row>
    <row r="6611" spans="1:5" s="293" customFormat="1" ht="28.8" x14ac:dyDescent="0.3">
      <c r="A6611" s="338" t="s">
        <v>20673</v>
      </c>
      <c r="B6611" s="339" t="s">
        <v>20674</v>
      </c>
      <c r="C6611" s="312" t="s">
        <v>16</v>
      </c>
      <c r="D6611" s="340">
        <v>44.59</v>
      </c>
      <c r="E6611" s="293">
        <f t="shared" si="51"/>
        <v>9</v>
      </c>
    </row>
    <row r="6612" spans="1:5" s="293" customFormat="1" ht="28.8" x14ac:dyDescent="0.3">
      <c r="A6612" s="338" t="s">
        <v>20675</v>
      </c>
      <c r="B6612" s="339" t="s">
        <v>20676</v>
      </c>
      <c r="C6612" s="312" t="s">
        <v>16</v>
      </c>
      <c r="D6612" s="340">
        <v>51.62</v>
      </c>
      <c r="E6612" s="293">
        <f t="shared" ref="E6612:E6675" si="52">LEN(A6612)</f>
        <v>9</v>
      </c>
    </row>
    <row r="6613" spans="1:5" s="293" customFormat="1" ht="28.8" x14ac:dyDescent="0.3">
      <c r="A6613" s="338" t="s">
        <v>20677</v>
      </c>
      <c r="B6613" s="339" t="s">
        <v>20678</v>
      </c>
      <c r="C6613" s="312" t="s">
        <v>16</v>
      </c>
      <c r="D6613" s="340">
        <v>56.7</v>
      </c>
      <c r="E6613" s="293">
        <f t="shared" si="52"/>
        <v>9</v>
      </c>
    </row>
    <row r="6614" spans="1:5" s="293" customFormat="1" ht="28.8" x14ac:dyDescent="0.3">
      <c r="A6614" s="338" t="s">
        <v>20679</v>
      </c>
      <c r="B6614" s="339" t="s">
        <v>20680</v>
      </c>
      <c r="C6614" s="312" t="s">
        <v>16</v>
      </c>
      <c r="D6614" s="340">
        <v>121.91</v>
      </c>
      <c r="E6614" s="293">
        <f t="shared" si="52"/>
        <v>9</v>
      </c>
    </row>
    <row r="6615" spans="1:5" s="293" customFormat="1" x14ac:dyDescent="0.3">
      <c r="A6615" s="338" t="s">
        <v>20681</v>
      </c>
      <c r="B6615" s="339" t="s">
        <v>20682</v>
      </c>
      <c r="C6615" s="312" t="s">
        <v>9</v>
      </c>
      <c r="D6615" s="340">
        <v>20.38</v>
      </c>
      <c r="E6615" s="293">
        <f t="shared" si="52"/>
        <v>9</v>
      </c>
    </row>
    <row r="6616" spans="1:5" s="293" customFormat="1" x14ac:dyDescent="0.3">
      <c r="A6616" s="338" t="s">
        <v>20683</v>
      </c>
      <c r="B6616" s="339" t="s">
        <v>20684</v>
      </c>
      <c r="C6616" s="312" t="s">
        <v>9</v>
      </c>
      <c r="D6616" s="340">
        <v>25.8</v>
      </c>
      <c r="E6616" s="293">
        <f t="shared" si="52"/>
        <v>9</v>
      </c>
    </row>
    <row r="6617" spans="1:5" s="293" customFormat="1" x14ac:dyDescent="0.3">
      <c r="A6617" s="338" t="s">
        <v>20685</v>
      </c>
      <c r="B6617" s="339" t="s">
        <v>20686</v>
      </c>
      <c r="C6617" s="312" t="s">
        <v>9</v>
      </c>
      <c r="D6617" s="340">
        <v>31.71</v>
      </c>
      <c r="E6617" s="293">
        <f t="shared" si="52"/>
        <v>9</v>
      </c>
    </row>
    <row r="6618" spans="1:5" s="293" customFormat="1" ht="28.8" x14ac:dyDescent="0.3">
      <c r="A6618" s="338" t="s">
        <v>20687</v>
      </c>
      <c r="B6618" s="339" t="s">
        <v>20688</v>
      </c>
      <c r="C6618" s="312" t="s">
        <v>9</v>
      </c>
      <c r="D6618" s="340">
        <v>34.78</v>
      </c>
      <c r="E6618" s="293">
        <f t="shared" si="52"/>
        <v>9</v>
      </c>
    </row>
    <row r="6619" spans="1:5" s="293" customFormat="1" ht="28.8" x14ac:dyDescent="0.3">
      <c r="A6619" s="338" t="s">
        <v>20689</v>
      </c>
      <c r="B6619" s="339" t="s">
        <v>20690</v>
      </c>
      <c r="C6619" s="312" t="s">
        <v>9</v>
      </c>
      <c r="D6619" s="340">
        <v>20.82</v>
      </c>
      <c r="E6619" s="293">
        <f t="shared" si="52"/>
        <v>9</v>
      </c>
    </row>
    <row r="6620" spans="1:5" s="293" customFormat="1" ht="28.8" x14ac:dyDescent="0.3">
      <c r="A6620" s="338" t="s">
        <v>20691</v>
      </c>
      <c r="B6620" s="339" t="s">
        <v>20692</v>
      </c>
      <c r="C6620" s="312" t="s">
        <v>9</v>
      </c>
      <c r="D6620" s="340">
        <v>24.37</v>
      </c>
      <c r="E6620" s="293">
        <f t="shared" si="52"/>
        <v>9</v>
      </c>
    </row>
    <row r="6621" spans="1:5" s="293" customFormat="1" ht="28.8" x14ac:dyDescent="0.3">
      <c r="A6621" s="338" t="s">
        <v>20693</v>
      </c>
      <c r="B6621" s="339" t="s">
        <v>20694</v>
      </c>
      <c r="C6621" s="312" t="s">
        <v>9</v>
      </c>
      <c r="D6621" s="340">
        <v>34.47</v>
      </c>
      <c r="E6621" s="293">
        <f t="shared" si="52"/>
        <v>9</v>
      </c>
    </row>
    <row r="6622" spans="1:5" s="293" customFormat="1" ht="28.8" x14ac:dyDescent="0.3">
      <c r="A6622" s="338" t="s">
        <v>20695</v>
      </c>
      <c r="B6622" s="339" t="s">
        <v>20696</v>
      </c>
      <c r="C6622" s="312" t="s">
        <v>9</v>
      </c>
      <c r="D6622" s="340">
        <v>56.94</v>
      </c>
      <c r="E6622" s="293">
        <f t="shared" si="52"/>
        <v>9</v>
      </c>
    </row>
    <row r="6623" spans="1:5" s="293" customFormat="1" x14ac:dyDescent="0.3">
      <c r="A6623" s="338" t="s">
        <v>20697</v>
      </c>
      <c r="B6623" s="339" t="s">
        <v>20698</v>
      </c>
      <c r="C6623" s="312" t="s">
        <v>9</v>
      </c>
      <c r="D6623" s="340">
        <v>23.36</v>
      </c>
      <c r="E6623" s="293">
        <f t="shared" si="52"/>
        <v>9</v>
      </c>
    </row>
    <row r="6624" spans="1:5" s="293" customFormat="1" x14ac:dyDescent="0.3">
      <c r="A6624" s="338" t="s">
        <v>20699</v>
      </c>
      <c r="B6624" s="339" t="s">
        <v>20700</v>
      </c>
      <c r="C6624" s="312" t="s">
        <v>9</v>
      </c>
      <c r="D6624" s="340">
        <v>27.12</v>
      </c>
      <c r="E6624" s="293">
        <f t="shared" si="52"/>
        <v>9</v>
      </c>
    </row>
    <row r="6625" spans="1:5" s="293" customFormat="1" x14ac:dyDescent="0.3">
      <c r="A6625" s="338" t="s">
        <v>20701</v>
      </c>
      <c r="B6625" s="339" t="s">
        <v>20702</v>
      </c>
      <c r="C6625" s="312" t="s">
        <v>9</v>
      </c>
      <c r="D6625" s="340">
        <v>35.130000000000003</v>
      </c>
      <c r="E6625" s="293">
        <f t="shared" si="52"/>
        <v>9</v>
      </c>
    </row>
    <row r="6626" spans="1:5" s="293" customFormat="1" x14ac:dyDescent="0.3">
      <c r="A6626" s="338" t="s">
        <v>20703</v>
      </c>
      <c r="B6626" s="339" t="s">
        <v>20704</v>
      </c>
      <c r="C6626" s="312" t="s">
        <v>9</v>
      </c>
      <c r="D6626" s="340">
        <v>47.85</v>
      </c>
      <c r="E6626" s="293">
        <f t="shared" si="52"/>
        <v>9</v>
      </c>
    </row>
    <row r="6627" spans="1:5" s="293" customFormat="1" ht="28.8" x14ac:dyDescent="0.3">
      <c r="A6627" s="338" t="s">
        <v>20705</v>
      </c>
      <c r="B6627" s="339" t="s">
        <v>20706</v>
      </c>
      <c r="C6627" s="312" t="s">
        <v>9</v>
      </c>
      <c r="D6627" s="340">
        <v>19.54</v>
      </c>
      <c r="E6627" s="293">
        <f t="shared" si="52"/>
        <v>9</v>
      </c>
    </row>
    <row r="6628" spans="1:5" s="293" customFormat="1" ht="28.8" x14ac:dyDescent="0.3">
      <c r="A6628" s="338" t="s">
        <v>20707</v>
      </c>
      <c r="B6628" s="339" t="s">
        <v>20708</v>
      </c>
      <c r="C6628" s="312" t="s">
        <v>9</v>
      </c>
      <c r="D6628" s="340">
        <v>30.72</v>
      </c>
      <c r="E6628" s="293">
        <f t="shared" si="52"/>
        <v>9</v>
      </c>
    </row>
    <row r="6629" spans="1:5" s="293" customFormat="1" ht="28.8" x14ac:dyDescent="0.3">
      <c r="A6629" s="338" t="s">
        <v>20709</v>
      </c>
      <c r="B6629" s="339" t="s">
        <v>20710</v>
      </c>
      <c r="C6629" s="312" t="s">
        <v>9</v>
      </c>
      <c r="D6629" s="340">
        <v>42.19</v>
      </c>
      <c r="E6629" s="293">
        <f t="shared" si="52"/>
        <v>9</v>
      </c>
    </row>
    <row r="6630" spans="1:5" s="293" customFormat="1" ht="28.8" x14ac:dyDescent="0.3">
      <c r="A6630" s="338" t="s">
        <v>20711</v>
      </c>
      <c r="B6630" s="339" t="s">
        <v>20712</v>
      </c>
      <c r="C6630" s="312" t="s">
        <v>9</v>
      </c>
      <c r="D6630" s="340">
        <v>40.79</v>
      </c>
      <c r="E6630" s="293">
        <f t="shared" si="52"/>
        <v>9</v>
      </c>
    </row>
    <row r="6631" spans="1:5" s="293" customFormat="1" ht="28.8" x14ac:dyDescent="0.3">
      <c r="A6631" s="338" t="s">
        <v>20713</v>
      </c>
      <c r="B6631" s="339" t="s">
        <v>20714</v>
      </c>
      <c r="C6631" s="312" t="s">
        <v>9</v>
      </c>
      <c r="D6631" s="340">
        <v>54.39</v>
      </c>
      <c r="E6631" s="293">
        <f t="shared" si="52"/>
        <v>9</v>
      </c>
    </row>
    <row r="6632" spans="1:5" s="293" customFormat="1" ht="28.8" x14ac:dyDescent="0.3">
      <c r="A6632" s="338" t="s">
        <v>20715</v>
      </c>
      <c r="B6632" s="339" t="s">
        <v>20716</v>
      </c>
      <c r="C6632" s="312" t="s">
        <v>9</v>
      </c>
      <c r="D6632" s="340">
        <v>88.53</v>
      </c>
      <c r="E6632" s="293">
        <f t="shared" si="52"/>
        <v>9</v>
      </c>
    </row>
    <row r="6633" spans="1:5" s="293" customFormat="1" ht="28.8" x14ac:dyDescent="0.3">
      <c r="A6633" s="338" t="s">
        <v>20717</v>
      </c>
      <c r="B6633" s="339" t="s">
        <v>20718</v>
      </c>
      <c r="C6633" s="312" t="s">
        <v>9</v>
      </c>
      <c r="D6633" s="340">
        <v>73.819999999999993</v>
      </c>
      <c r="E6633" s="293">
        <f t="shared" si="52"/>
        <v>9</v>
      </c>
    </row>
    <row r="6634" spans="1:5" s="293" customFormat="1" ht="28.8" x14ac:dyDescent="0.3">
      <c r="A6634" s="338" t="s">
        <v>20719</v>
      </c>
      <c r="B6634" s="339" t="s">
        <v>20720</v>
      </c>
      <c r="C6634" s="312" t="s">
        <v>9</v>
      </c>
      <c r="D6634" s="340">
        <v>189.35</v>
      </c>
      <c r="E6634" s="293">
        <f t="shared" si="52"/>
        <v>9</v>
      </c>
    </row>
    <row r="6635" spans="1:5" s="293" customFormat="1" ht="28.8" x14ac:dyDescent="0.3">
      <c r="A6635" s="338" t="s">
        <v>20721</v>
      </c>
      <c r="B6635" s="339" t="s">
        <v>20722</v>
      </c>
      <c r="C6635" s="312" t="s">
        <v>9</v>
      </c>
      <c r="D6635" s="340">
        <v>38.81</v>
      </c>
      <c r="E6635" s="293">
        <f t="shared" si="52"/>
        <v>9</v>
      </c>
    </row>
    <row r="6636" spans="1:5" s="293" customFormat="1" ht="28.8" x14ac:dyDescent="0.3">
      <c r="A6636" s="338" t="s">
        <v>20723</v>
      </c>
      <c r="B6636" s="339" t="s">
        <v>20724</v>
      </c>
      <c r="C6636" s="312" t="s">
        <v>9</v>
      </c>
      <c r="D6636" s="340">
        <v>46.44</v>
      </c>
      <c r="E6636" s="293">
        <f t="shared" si="52"/>
        <v>9</v>
      </c>
    </row>
    <row r="6637" spans="1:5" s="293" customFormat="1" ht="28.8" x14ac:dyDescent="0.3">
      <c r="A6637" s="338" t="s">
        <v>20725</v>
      </c>
      <c r="B6637" s="339" t="s">
        <v>20726</v>
      </c>
      <c r="C6637" s="312" t="s">
        <v>9</v>
      </c>
      <c r="D6637" s="340">
        <v>80.75</v>
      </c>
      <c r="E6637" s="293">
        <f t="shared" si="52"/>
        <v>9</v>
      </c>
    </row>
    <row r="6638" spans="1:5" s="293" customFormat="1" ht="28.8" x14ac:dyDescent="0.3">
      <c r="A6638" s="338" t="s">
        <v>20727</v>
      </c>
      <c r="B6638" s="339" t="s">
        <v>20728</v>
      </c>
      <c r="C6638" s="312" t="s">
        <v>9</v>
      </c>
      <c r="D6638" s="340">
        <v>43.18</v>
      </c>
      <c r="E6638" s="293">
        <f t="shared" si="52"/>
        <v>9</v>
      </c>
    </row>
    <row r="6639" spans="1:5" s="293" customFormat="1" ht="28.8" x14ac:dyDescent="0.3">
      <c r="A6639" s="338" t="s">
        <v>20729</v>
      </c>
      <c r="B6639" s="339" t="s">
        <v>20730</v>
      </c>
      <c r="C6639" s="312" t="s">
        <v>9</v>
      </c>
      <c r="D6639" s="340">
        <v>68.180000000000007</v>
      </c>
      <c r="E6639" s="293">
        <f t="shared" si="52"/>
        <v>9</v>
      </c>
    </row>
    <row r="6640" spans="1:5" s="293" customFormat="1" ht="28.8" x14ac:dyDescent="0.3">
      <c r="A6640" s="338" t="s">
        <v>20731</v>
      </c>
      <c r="B6640" s="339" t="s">
        <v>20732</v>
      </c>
      <c r="C6640" s="312" t="s">
        <v>9</v>
      </c>
      <c r="D6640" s="340">
        <v>66.709999999999994</v>
      </c>
      <c r="E6640" s="293">
        <f t="shared" si="52"/>
        <v>9</v>
      </c>
    </row>
    <row r="6641" spans="1:5" s="293" customFormat="1" ht="28.8" x14ac:dyDescent="0.3">
      <c r="A6641" s="338" t="s">
        <v>20733</v>
      </c>
      <c r="B6641" s="339" t="s">
        <v>20734</v>
      </c>
      <c r="C6641" s="312" t="s">
        <v>9</v>
      </c>
      <c r="D6641" s="340">
        <v>77.709999999999994</v>
      </c>
      <c r="E6641" s="293">
        <f t="shared" si="52"/>
        <v>9</v>
      </c>
    </row>
    <row r="6642" spans="1:5" s="293" customFormat="1" ht="28.8" x14ac:dyDescent="0.3">
      <c r="A6642" s="338" t="s">
        <v>20735</v>
      </c>
      <c r="B6642" s="339" t="s">
        <v>20736</v>
      </c>
      <c r="C6642" s="312" t="s">
        <v>9</v>
      </c>
      <c r="D6642" s="340">
        <v>105.64</v>
      </c>
      <c r="E6642" s="293">
        <f t="shared" si="52"/>
        <v>9</v>
      </c>
    </row>
    <row r="6643" spans="1:5" s="293" customFormat="1" ht="28.8" x14ac:dyDescent="0.3">
      <c r="A6643" s="338" t="s">
        <v>20737</v>
      </c>
      <c r="B6643" s="339" t="s">
        <v>20738</v>
      </c>
      <c r="C6643" s="312" t="s">
        <v>9</v>
      </c>
      <c r="D6643" s="340">
        <v>82.69</v>
      </c>
      <c r="E6643" s="293">
        <f t="shared" si="52"/>
        <v>9</v>
      </c>
    </row>
    <row r="6644" spans="1:5" s="293" customFormat="1" ht="28.8" x14ac:dyDescent="0.3">
      <c r="A6644" s="338" t="s">
        <v>20739</v>
      </c>
      <c r="B6644" s="339" t="s">
        <v>20740</v>
      </c>
      <c r="C6644" s="312" t="s">
        <v>9</v>
      </c>
      <c r="D6644" s="340">
        <v>65.55</v>
      </c>
      <c r="E6644" s="293">
        <f t="shared" si="52"/>
        <v>9</v>
      </c>
    </row>
    <row r="6645" spans="1:5" s="293" customFormat="1" x14ac:dyDescent="0.3">
      <c r="A6645" s="338" t="s">
        <v>20741</v>
      </c>
      <c r="B6645" s="339" t="s">
        <v>20742</v>
      </c>
      <c r="C6645" s="312" t="s">
        <v>9</v>
      </c>
      <c r="D6645" s="340">
        <v>18.399999999999999</v>
      </c>
      <c r="E6645" s="293">
        <f t="shared" si="52"/>
        <v>9</v>
      </c>
    </row>
    <row r="6646" spans="1:5" s="293" customFormat="1" x14ac:dyDescent="0.3">
      <c r="A6646" s="338" t="s">
        <v>20743</v>
      </c>
      <c r="B6646" s="339" t="s">
        <v>20744</v>
      </c>
      <c r="C6646" s="312" t="s">
        <v>9</v>
      </c>
      <c r="D6646" s="340">
        <v>35.729999999999997</v>
      </c>
      <c r="E6646" s="293">
        <f t="shared" si="52"/>
        <v>9</v>
      </c>
    </row>
    <row r="6647" spans="1:5" s="293" customFormat="1" ht="28.8" x14ac:dyDescent="0.3">
      <c r="A6647" s="338" t="s">
        <v>20745</v>
      </c>
      <c r="B6647" s="339" t="s">
        <v>20746</v>
      </c>
      <c r="C6647" s="312" t="s">
        <v>9</v>
      </c>
      <c r="D6647" s="340">
        <v>54.91</v>
      </c>
      <c r="E6647" s="293">
        <f t="shared" si="52"/>
        <v>9</v>
      </c>
    </row>
    <row r="6648" spans="1:5" s="293" customFormat="1" x14ac:dyDescent="0.3">
      <c r="A6648" s="338" t="s">
        <v>20747</v>
      </c>
      <c r="B6648" s="339" t="s">
        <v>12728</v>
      </c>
      <c r="C6648" s="312" t="s">
        <v>23231</v>
      </c>
      <c r="D6648" s="340">
        <v>78.31</v>
      </c>
      <c r="E6648" s="293">
        <f t="shared" si="52"/>
        <v>9</v>
      </c>
    </row>
    <row r="6649" spans="1:5" s="293" customFormat="1" x14ac:dyDescent="0.3">
      <c r="A6649" s="338" t="s">
        <v>20748</v>
      </c>
      <c r="B6649" s="339" t="s">
        <v>24965</v>
      </c>
      <c r="C6649" s="312"/>
      <c r="D6649" s="340"/>
      <c r="E6649" s="293">
        <f t="shared" si="52"/>
        <v>2</v>
      </c>
    </row>
    <row r="6650" spans="1:5" s="293" customFormat="1" x14ac:dyDescent="0.3">
      <c r="A6650" s="338" t="s">
        <v>20749</v>
      </c>
      <c r="B6650" s="339" t="s">
        <v>24966</v>
      </c>
      <c r="C6650" s="312"/>
      <c r="D6650" s="340"/>
      <c r="E6650" s="293">
        <f t="shared" si="52"/>
        <v>5</v>
      </c>
    </row>
    <row r="6651" spans="1:5" s="293" customFormat="1" x14ac:dyDescent="0.3">
      <c r="A6651" s="338" t="s">
        <v>20750</v>
      </c>
      <c r="B6651" s="339" t="s">
        <v>20751</v>
      </c>
      <c r="C6651" s="312" t="s">
        <v>9</v>
      </c>
      <c r="D6651" s="340">
        <v>58.3</v>
      </c>
      <c r="E6651" s="293">
        <f t="shared" si="52"/>
        <v>9</v>
      </c>
    </row>
    <row r="6652" spans="1:5" s="293" customFormat="1" x14ac:dyDescent="0.3">
      <c r="A6652" s="338" t="s">
        <v>20752</v>
      </c>
      <c r="B6652" s="339" t="s">
        <v>20753</v>
      </c>
      <c r="C6652" s="312" t="s">
        <v>9</v>
      </c>
      <c r="D6652" s="340">
        <v>78.98</v>
      </c>
      <c r="E6652" s="293">
        <f t="shared" si="52"/>
        <v>9</v>
      </c>
    </row>
    <row r="6653" spans="1:5" s="293" customFormat="1" x14ac:dyDescent="0.3">
      <c r="A6653" s="338" t="s">
        <v>20754</v>
      </c>
      <c r="B6653" s="339" t="s">
        <v>20755</v>
      </c>
      <c r="C6653" s="312" t="s">
        <v>9</v>
      </c>
      <c r="D6653" s="340">
        <v>102.77</v>
      </c>
      <c r="E6653" s="293">
        <f t="shared" si="52"/>
        <v>9</v>
      </c>
    </row>
    <row r="6654" spans="1:5" s="293" customFormat="1" x14ac:dyDescent="0.3">
      <c r="A6654" s="338" t="s">
        <v>20756</v>
      </c>
      <c r="B6654" s="339" t="s">
        <v>20757</v>
      </c>
      <c r="C6654" s="312" t="s">
        <v>9</v>
      </c>
      <c r="D6654" s="340">
        <v>119.86</v>
      </c>
      <c r="E6654" s="293">
        <f t="shared" si="52"/>
        <v>9</v>
      </c>
    </row>
    <row r="6655" spans="1:5" s="293" customFormat="1" x14ac:dyDescent="0.3">
      <c r="A6655" s="338" t="s">
        <v>20758</v>
      </c>
      <c r="B6655" s="339" t="s">
        <v>20759</v>
      </c>
      <c r="C6655" s="312" t="s">
        <v>9</v>
      </c>
      <c r="D6655" s="340">
        <v>143</v>
      </c>
      <c r="E6655" s="293">
        <f t="shared" si="52"/>
        <v>9</v>
      </c>
    </row>
    <row r="6656" spans="1:5" s="293" customFormat="1" x14ac:dyDescent="0.3">
      <c r="A6656" s="338" t="s">
        <v>20760</v>
      </c>
      <c r="B6656" s="339" t="s">
        <v>20761</v>
      </c>
      <c r="C6656" s="312" t="s">
        <v>9</v>
      </c>
      <c r="D6656" s="340">
        <v>192.62</v>
      </c>
      <c r="E6656" s="293">
        <f t="shared" si="52"/>
        <v>9</v>
      </c>
    </row>
    <row r="6657" spans="1:5" s="293" customFormat="1" x14ac:dyDescent="0.3">
      <c r="A6657" s="338" t="s">
        <v>20762</v>
      </c>
      <c r="B6657" s="339" t="s">
        <v>20763</v>
      </c>
      <c r="C6657" s="312" t="s">
        <v>9</v>
      </c>
      <c r="D6657" s="340">
        <v>419.87</v>
      </c>
      <c r="E6657" s="293">
        <f t="shared" si="52"/>
        <v>9</v>
      </c>
    </row>
    <row r="6658" spans="1:5" s="293" customFormat="1" x14ac:dyDescent="0.3">
      <c r="A6658" s="338" t="s">
        <v>20764</v>
      </c>
      <c r="B6658" s="339" t="s">
        <v>20765</v>
      </c>
      <c r="C6658" s="312" t="s">
        <v>9</v>
      </c>
      <c r="D6658" s="340">
        <v>644.15</v>
      </c>
      <c r="E6658" s="293">
        <f t="shared" si="52"/>
        <v>9</v>
      </c>
    </row>
    <row r="6659" spans="1:5" s="293" customFormat="1" x14ac:dyDescent="0.3">
      <c r="A6659" s="338" t="s">
        <v>20766</v>
      </c>
      <c r="B6659" s="339" t="s">
        <v>20767</v>
      </c>
      <c r="C6659" s="312" t="s">
        <v>9</v>
      </c>
      <c r="D6659" s="340">
        <v>1104.58</v>
      </c>
      <c r="E6659" s="293">
        <f t="shared" si="52"/>
        <v>9</v>
      </c>
    </row>
    <row r="6660" spans="1:5" s="293" customFormat="1" x14ac:dyDescent="0.3">
      <c r="A6660" s="338" t="s">
        <v>20768</v>
      </c>
      <c r="B6660" s="339" t="s">
        <v>20769</v>
      </c>
      <c r="C6660" s="312" t="s">
        <v>9</v>
      </c>
      <c r="D6660" s="340">
        <v>106.93</v>
      </c>
      <c r="E6660" s="293">
        <f t="shared" si="52"/>
        <v>9</v>
      </c>
    </row>
    <row r="6661" spans="1:5" s="293" customFormat="1" ht="28.8" x14ac:dyDescent="0.3">
      <c r="A6661" s="338" t="s">
        <v>20770</v>
      </c>
      <c r="B6661" s="339" t="s">
        <v>20771</v>
      </c>
      <c r="C6661" s="312" t="s">
        <v>9</v>
      </c>
      <c r="D6661" s="340">
        <v>50.74</v>
      </c>
      <c r="E6661" s="293">
        <f t="shared" si="52"/>
        <v>9</v>
      </c>
    </row>
    <row r="6662" spans="1:5" s="293" customFormat="1" ht="28.8" x14ac:dyDescent="0.3">
      <c r="A6662" s="338" t="s">
        <v>20772</v>
      </c>
      <c r="B6662" s="339" t="s">
        <v>20773</v>
      </c>
      <c r="C6662" s="312" t="s">
        <v>9</v>
      </c>
      <c r="D6662" s="340">
        <v>83.41</v>
      </c>
      <c r="E6662" s="293">
        <f t="shared" si="52"/>
        <v>9</v>
      </c>
    </row>
    <row r="6663" spans="1:5" s="293" customFormat="1" ht="28.8" x14ac:dyDescent="0.3">
      <c r="A6663" s="338" t="s">
        <v>20774</v>
      </c>
      <c r="B6663" s="339" t="s">
        <v>20775</v>
      </c>
      <c r="C6663" s="312" t="s">
        <v>9</v>
      </c>
      <c r="D6663" s="340">
        <v>95.82</v>
      </c>
      <c r="E6663" s="293">
        <f t="shared" si="52"/>
        <v>9</v>
      </c>
    </row>
    <row r="6664" spans="1:5" s="293" customFormat="1" ht="28.8" x14ac:dyDescent="0.3">
      <c r="A6664" s="338" t="s">
        <v>24967</v>
      </c>
      <c r="B6664" s="339" t="s">
        <v>24968</v>
      </c>
      <c r="C6664" s="312" t="s">
        <v>9</v>
      </c>
      <c r="D6664" s="340">
        <v>118.44</v>
      </c>
      <c r="E6664" s="293">
        <f t="shared" si="52"/>
        <v>9</v>
      </c>
    </row>
    <row r="6665" spans="1:5" s="293" customFormat="1" ht="28.8" x14ac:dyDescent="0.3">
      <c r="A6665" s="338" t="s">
        <v>20776</v>
      </c>
      <c r="B6665" s="339" t="s">
        <v>20777</v>
      </c>
      <c r="C6665" s="312" t="s">
        <v>9</v>
      </c>
      <c r="D6665" s="340">
        <v>273.85000000000002</v>
      </c>
      <c r="E6665" s="293">
        <f t="shared" si="52"/>
        <v>9</v>
      </c>
    </row>
    <row r="6666" spans="1:5" s="293" customFormat="1" ht="28.8" x14ac:dyDescent="0.3">
      <c r="A6666" s="338" t="s">
        <v>20778</v>
      </c>
      <c r="B6666" s="339" t="s">
        <v>20779</v>
      </c>
      <c r="C6666" s="312" t="s">
        <v>9</v>
      </c>
      <c r="D6666" s="340">
        <v>1308.28</v>
      </c>
      <c r="E6666" s="293">
        <f t="shared" si="52"/>
        <v>9</v>
      </c>
    </row>
    <row r="6667" spans="1:5" s="293" customFormat="1" x14ac:dyDescent="0.3">
      <c r="A6667" s="338" t="s">
        <v>20780</v>
      </c>
      <c r="B6667" s="339" t="s">
        <v>24969</v>
      </c>
      <c r="C6667" s="312"/>
      <c r="D6667" s="340"/>
      <c r="E6667" s="293">
        <f t="shared" si="52"/>
        <v>5</v>
      </c>
    </row>
    <row r="6668" spans="1:5" s="293" customFormat="1" ht="28.8" x14ac:dyDescent="0.3">
      <c r="A6668" s="338" t="s">
        <v>20781</v>
      </c>
      <c r="B6668" s="339" t="s">
        <v>20782</v>
      </c>
      <c r="C6668" s="312" t="s">
        <v>9</v>
      </c>
      <c r="D6668" s="340">
        <v>117.64</v>
      </c>
      <c r="E6668" s="293">
        <f t="shared" si="52"/>
        <v>9</v>
      </c>
    </row>
    <row r="6669" spans="1:5" s="293" customFormat="1" ht="28.8" x14ac:dyDescent="0.3">
      <c r="A6669" s="338" t="s">
        <v>20783</v>
      </c>
      <c r="B6669" s="339" t="s">
        <v>20784</v>
      </c>
      <c r="C6669" s="312" t="s">
        <v>9</v>
      </c>
      <c r="D6669" s="340">
        <v>105.29</v>
      </c>
      <c r="E6669" s="293">
        <f t="shared" si="52"/>
        <v>9</v>
      </c>
    </row>
    <row r="6670" spans="1:5" s="293" customFormat="1" ht="28.8" x14ac:dyDescent="0.3">
      <c r="A6670" s="338" t="s">
        <v>20785</v>
      </c>
      <c r="B6670" s="339" t="s">
        <v>20786</v>
      </c>
      <c r="C6670" s="312" t="s">
        <v>9</v>
      </c>
      <c r="D6670" s="340">
        <v>142.94999999999999</v>
      </c>
      <c r="E6670" s="293">
        <f t="shared" si="52"/>
        <v>9</v>
      </c>
    </row>
    <row r="6671" spans="1:5" s="293" customFormat="1" ht="28.8" x14ac:dyDescent="0.3">
      <c r="A6671" s="338" t="s">
        <v>20787</v>
      </c>
      <c r="B6671" s="339" t="s">
        <v>20788</v>
      </c>
      <c r="C6671" s="312" t="s">
        <v>9</v>
      </c>
      <c r="D6671" s="340">
        <v>173.16</v>
      </c>
      <c r="E6671" s="293">
        <f t="shared" si="52"/>
        <v>9</v>
      </c>
    </row>
    <row r="6672" spans="1:5" s="293" customFormat="1" ht="28.8" x14ac:dyDescent="0.3">
      <c r="A6672" s="338" t="s">
        <v>20789</v>
      </c>
      <c r="B6672" s="339" t="s">
        <v>20790</v>
      </c>
      <c r="C6672" s="312" t="s">
        <v>9</v>
      </c>
      <c r="D6672" s="340">
        <v>178</v>
      </c>
      <c r="E6672" s="293">
        <f t="shared" si="52"/>
        <v>9</v>
      </c>
    </row>
    <row r="6673" spans="1:5" s="293" customFormat="1" ht="28.8" x14ac:dyDescent="0.3">
      <c r="A6673" s="338" t="s">
        <v>20791</v>
      </c>
      <c r="B6673" s="339" t="s">
        <v>20792</v>
      </c>
      <c r="C6673" s="312" t="s">
        <v>9</v>
      </c>
      <c r="D6673" s="340">
        <v>108.07</v>
      </c>
      <c r="E6673" s="293">
        <f t="shared" si="52"/>
        <v>9</v>
      </c>
    </row>
    <row r="6674" spans="1:5" s="293" customFormat="1" ht="28.8" x14ac:dyDescent="0.3">
      <c r="A6674" s="338" t="s">
        <v>20793</v>
      </c>
      <c r="B6674" s="339" t="s">
        <v>20794</v>
      </c>
      <c r="C6674" s="312" t="s">
        <v>9</v>
      </c>
      <c r="D6674" s="340">
        <v>111.83</v>
      </c>
      <c r="E6674" s="293">
        <f t="shared" si="52"/>
        <v>9</v>
      </c>
    </row>
    <row r="6675" spans="1:5" s="293" customFormat="1" ht="28.8" x14ac:dyDescent="0.3">
      <c r="A6675" s="338" t="s">
        <v>20795</v>
      </c>
      <c r="B6675" s="339" t="s">
        <v>20796</v>
      </c>
      <c r="C6675" s="312" t="s">
        <v>9</v>
      </c>
      <c r="D6675" s="340">
        <v>77.7</v>
      </c>
      <c r="E6675" s="293">
        <f t="shared" si="52"/>
        <v>9</v>
      </c>
    </row>
    <row r="6676" spans="1:5" s="293" customFormat="1" ht="28.8" x14ac:dyDescent="0.3">
      <c r="A6676" s="338" t="s">
        <v>20797</v>
      </c>
      <c r="B6676" s="339" t="s">
        <v>20798</v>
      </c>
      <c r="C6676" s="312" t="s">
        <v>9</v>
      </c>
      <c r="D6676" s="340">
        <v>95.05</v>
      </c>
      <c r="E6676" s="293">
        <f t="shared" ref="E6676:E6739" si="53">LEN(A6676)</f>
        <v>9</v>
      </c>
    </row>
    <row r="6677" spans="1:5" s="293" customFormat="1" x14ac:dyDescent="0.3">
      <c r="A6677" s="338" t="s">
        <v>20799</v>
      </c>
      <c r="B6677" s="339" t="s">
        <v>24970</v>
      </c>
      <c r="C6677" s="312"/>
      <c r="D6677" s="340"/>
      <c r="E6677" s="293">
        <f t="shared" si="53"/>
        <v>5</v>
      </c>
    </row>
    <row r="6678" spans="1:5" s="293" customFormat="1" ht="28.8" x14ac:dyDescent="0.3">
      <c r="A6678" s="338" t="s">
        <v>20800</v>
      </c>
      <c r="B6678" s="339" t="s">
        <v>20801</v>
      </c>
      <c r="C6678" s="312" t="s">
        <v>9</v>
      </c>
      <c r="D6678" s="340">
        <v>427.91</v>
      </c>
      <c r="E6678" s="293">
        <f t="shared" si="53"/>
        <v>9</v>
      </c>
    </row>
    <row r="6679" spans="1:5" s="293" customFormat="1" x14ac:dyDescent="0.3">
      <c r="A6679" s="338" t="s">
        <v>20802</v>
      </c>
      <c r="B6679" s="339" t="s">
        <v>20803</v>
      </c>
      <c r="C6679" s="312" t="s">
        <v>9</v>
      </c>
      <c r="D6679" s="340">
        <v>324.25</v>
      </c>
      <c r="E6679" s="293">
        <f t="shared" si="53"/>
        <v>9</v>
      </c>
    </row>
    <row r="6680" spans="1:5" s="293" customFormat="1" x14ac:dyDescent="0.3">
      <c r="A6680" s="338" t="s">
        <v>20804</v>
      </c>
      <c r="B6680" s="339" t="s">
        <v>20805</v>
      </c>
      <c r="C6680" s="312" t="s">
        <v>9</v>
      </c>
      <c r="D6680" s="340">
        <v>349.16</v>
      </c>
      <c r="E6680" s="293">
        <f t="shared" si="53"/>
        <v>9</v>
      </c>
    </row>
    <row r="6681" spans="1:5" s="293" customFormat="1" x14ac:dyDescent="0.3">
      <c r="A6681" s="338" t="s">
        <v>20806</v>
      </c>
      <c r="B6681" s="339" t="s">
        <v>20807</v>
      </c>
      <c r="C6681" s="312" t="s">
        <v>9</v>
      </c>
      <c r="D6681" s="340">
        <v>457.75</v>
      </c>
      <c r="E6681" s="293">
        <f t="shared" si="53"/>
        <v>9</v>
      </c>
    </row>
    <row r="6682" spans="1:5" s="293" customFormat="1" ht="28.8" x14ac:dyDescent="0.3">
      <c r="A6682" s="338" t="s">
        <v>20808</v>
      </c>
      <c r="B6682" s="339" t="s">
        <v>20809</v>
      </c>
      <c r="C6682" s="312" t="s">
        <v>9</v>
      </c>
      <c r="D6682" s="340">
        <v>1546.01</v>
      </c>
      <c r="E6682" s="293">
        <f t="shared" si="53"/>
        <v>9</v>
      </c>
    </row>
    <row r="6683" spans="1:5" s="293" customFormat="1" x14ac:dyDescent="0.3">
      <c r="A6683" s="338" t="s">
        <v>20810</v>
      </c>
      <c r="B6683" s="339" t="s">
        <v>20811</v>
      </c>
      <c r="C6683" s="312" t="s">
        <v>9</v>
      </c>
      <c r="D6683" s="340">
        <v>549.79999999999995</v>
      </c>
      <c r="E6683" s="293">
        <f t="shared" si="53"/>
        <v>9</v>
      </c>
    </row>
    <row r="6684" spans="1:5" s="293" customFormat="1" x14ac:dyDescent="0.3">
      <c r="A6684" s="338" t="s">
        <v>20812</v>
      </c>
      <c r="B6684" s="339" t="s">
        <v>20813</v>
      </c>
      <c r="C6684" s="312" t="s">
        <v>9</v>
      </c>
      <c r="D6684" s="340">
        <v>395.33</v>
      </c>
      <c r="E6684" s="293">
        <f t="shared" si="53"/>
        <v>9</v>
      </c>
    </row>
    <row r="6685" spans="1:5" s="293" customFormat="1" x14ac:dyDescent="0.3">
      <c r="A6685" s="338" t="s">
        <v>20814</v>
      </c>
      <c r="B6685" s="339" t="s">
        <v>20815</v>
      </c>
      <c r="C6685" s="312" t="s">
        <v>9</v>
      </c>
      <c r="D6685" s="340">
        <v>1065.81</v>
      </c>
      <c r="E6685" s="293">
        <f t="shared" si="53"/>
        <v>9</v>
      </c>
    </row>
    <row r="6686" spans="1:5" s="293" customFormat="1" ht="28.8" x14ac:dyDescent="0.3">
      <c r="A6686" s="338" t="s">
        <v>20816</v>
      </c>
      <c r="B6686" s="339" t="s">
        <v>20817</v>
      </c>
      <c r="C6686" s="312" t="s">
        <v>9</v>
      </c>
      <c r="D6686" s="340">
        <v>550.95000000000005</v>
      </c>
      <c r="E6686" s="293">
        <f t="shared" si="53"/>
        <v>9</v>
      </c>
    </row>
    <row r="6687" spans="1:5" s="293" customFormat="1" ht="28.8" x14ac:dyDescent="0.3">
      <c r="A6687" s="338" t="s">
        <v>20818</v>
      </c>
      <c r="B6687" s="339" t="s">
        <v>20819</v>
      </c>
      <c r="C6687" s="312" t="s">
        <v>9</v>
      </c>
      <c r="D6687" s="340">
        <v>400.67</v>
      </c>
      <c r="E6687" s="293">
        <f t="shared" si="53"/>
        <v>9</v>
      </c>
    </row>
    <row r="6688" spans="1:5" s="293" customFormat="1" x14ac:dyDescent="0.3">
      <c r="A6688" s="338" t="s">
        <v>20820</v>
      </c>
      <c r="B6688" s="339" t="s">
        <v>24971</v>
      </c>
      <c r="C6688" s="312"/>
      <c r="D6688" s="340"/>
      <c r="E6688" s="293">
        <f t="shared" si="53"/>
        <v>5</v>
      </c>
    </row>
    <row r="6689" spans="1:5" s="293" customFormat="1" x14ac:dyDescent="0.3">
      <c r="A6689" s="338" t="s">
        <v>20821</v>
      </c>
      <c r="B6689" s="339" t="s">
        <v>20822</v>
      </c>
      <c r="C6689" s="312" t="s">
        <v>9</v>
      </c>
      <c r="D6689" s="340">
        <v>124.9</v>
      </c>
      <c r="E6689" s="293">
        <f t="shared" si="53"/>
        <v>9</v>
      </c>
    </row>
    <row r="6690" spans="1:5" s="293" customFormat="1" x14ac:dyDescent="0.3">
      <c r="A6690" s="338" t="s">
        <v>20823</v>
      </c>
      <c r="B6690" s="339" t="s">
        <v>20824</v>
      </c>
      <c r="C6690" s="312" t="s">
        <v>9</v>
      </c>
      <c r="D6690" s="340">
        <v>152.84</v>
      </c>
      <c r="E6690" s="293">
        <f t="shared" si="53"/>
        <v>9</v>
      </c>
    </row>
    <row r="6691" spans="1:5" s="293" customFormat="1" x14ac:dyDescent="0.3">
      <c r="A6691" s="338" t="s">
        <v>20825</v>
      </c>
      <c r="B6691" s="339" t="s">
        <v>20826</v>
      </c>
      <c r="C6691" s="312" t="s">
        <v>9</v>
      </c>
      <c r="D6691" s="340">
        <v>204.23</v>
      </c>
      <c r="E6691" s="293">
        <f t="shared" si="53"/>
        <v>9</v>
      </c>
    </row>
    <row r="6692" spans="1:5" s="293" customFormat="1" x14ac:dyDescent="0.3">
      <c r="A6692" s="338" t="s">
        <v>20827</v>
      </c>
      <c r="B6692" s="339" t="s">
        <v>20828</v>
      </c>
      <c r="C6692" s="312" t="s">
        <v>9</v>
      </c>
      <c r="D6692" s="340">
        <v>240.6</v>
      </c>
      <c r="E6692" s="293">
        <f t="shared" si="53"/>
        <v>9</v>
      </c>
    </row>
    <row r="6693" spans="1:5" s="293" customFormat="1" x14ac:dyDescent="0.3">
      <c r="A6693" s="338" t="s">
        <v>20829</v>
      </c>
      <c r="B6693" s="339" t="s">
        <v>20830</v>
      </c>
      <c r="C6693" s="312" t="s">
        <v>9</v>
      </c>
      <c r="D6693" s="340">
        <v>327.33</v>
      </c>
      <c r="E6693" s="293">
        <f t="shared" si="53"/>
        <v>9</v>
      </c>
    </row>
    <row r="6694" spans="1:5" s="293" customFormat="1" x14ac:dyDescent="0.3">
      <c r="A6694" s="338" t="s">
        <v>20831</v>
      </c>
      <c r="B6694" s="339" t="s">
        <v>20832</v>
      </c>
      <c r="C6694" s="312" t="s">
        <v>9</v>
      </c>
      <c r="D6694" s="340">
        <v>553.85</v>
      </c>
      <c r="E6694" s="293">
        <f t="shared" si="53"/>
        <v>9</v>
      </c>
    </row>
    <row r="6695" spans="1:5" s="293" customFormat="1" x14ac:dyDescent="0.3">
      <c r="A6695" s="338" t="s">
        <v>20833</v>
      </c>
      <c r="B6695" s="339" t="s">
        <v>20834</v>
      </c>
      <c r="C6695" s="312" t="s">
        <v>9</v>
      </c>
      <c r="D6695" s="340">
        <v>665.35</v>
      </c>
      <c r="E6695" s="293">
        <f t="shared" si="53"/>
        <v>9</v>
      </c>
    </row>
    <row r="6696" spans="1:5" s="293" customFormat="1" x14ac:dyDescent="0.3">
      <c r="A6696" s="338" t="s">
        <v>20835</v>
      </c>
      <c r="B6696" s="339" t="s">
        <v>20836</v>
      </c>
      <c r="C6696" s="312" t="s">
        <v>9</v>
      </c>
      <c r="D6696" s="340">
        <v>1142.76</v>
      </c>
      <c r="E6696" s="293">
        <f t="shared" si="53"/>
        <v>9</v>
      </c>
    </row>
    <row r="6697" spans="1:5" s="293" customFormat="1" x14ac:dyDescent="0.3">
      <c r="A6697" s="338" t="s">
        <v>20837</v>
      </c>
      <c r="B6697" s="339" t="s">
        <v>20838</v>
      </c>
      <c r="C6697" s="312" t="s">
        <v>9</v>
      </c>
      <c r="D6697" s="340">
        <v>114.75</v>
      </c>
      <c r="E6697" s="293">
        <f t="shared" si="53"/>
        <v>9</v>
      </c>
    </row>
    <row r="6698" spans="1:5" s="293" customFormat="1" x14ac:dyDescent="0.3">
      <c r="A6698" s="338" t="s">
        <v>20839</v>
      </c>
      <c r="B6698" s="339" t="s">
        <v>20840</v>
      </c>
      <c r="C6698" s="312" t="s">
        <v>9</v>
      </c>
      <c r="D6698" s="340">
        <v>147.52000000000001</v>
      </c>
      <c r="E6698" s="293">
        <f t="shared" si="53"/>
        <v>9</v>
      </c>
    </row>
    <row r="6699" spans="1:5" s="293" customFormat="1" x14ac:dyDescent="0.3">
      <c r="A6699" s="338" t="s">
        <v>20841</v>
      </c>
      <c r="B6699" s="339" t="s">
        <v>20842</v>
      </c>
      <c r="C6699" s="312" t="s">
        <v>9</v>
      </c>
      <c r="D6699" s="340">
        <v>182.44</v>
      </c>
      <c r="E6699" s="293">
        <f t="shared" si="53"/>
        <v>9</v>
      </c>
    </row>
    <row r="6700" spans="1:5" s="293" customFormat="1" x14ac:dyDescent="0.3">
      <c r="A6700" s="338" t="s">
        <v>20843</v>
      </c>
      <c r="B6700" s="339" t="s">
        <v>20844</v>
      </c>
      <c r="C6700" s="312" t="s">
        <v>9</v>
      </c>
      <c r="D6700" s="340">
        <v>248.36</v>
      </c>
      <c r="E6700" s="293">
        <f t="shared" si="53"/>
        <v>9</v>
      </c>
    </row>
    <row r="6701" spans="1:5" s="293" customFormat="1" x14ac:dyDescent="0.3">
      <c r="A6701" s="338" t="s">
        <v>20845</v>
      </c>
      <c r="B6701" s="339" t="s">
        <v>20846</v>
      </c>
      <c r="C6701" s="312" t="s">
        <v>9</v>
      </c>
      <c r="D6701" s="340">
        <v>394.35</v>
      </c>
      <c r="E6701" s="293">
        <f t="shared" si="53"/>
        <v>9</v>
      </c>
    </row>
    <row r="6702" spans="1:5" s="293" customFormat="1" x14ac:dyDescent="0.3">
      <c r="A6702" s="338" t="s">
        <v>20847</v>
      </c>
      <c r="B6702" s="339" t="s">
        <v>20848</v>
      </c>
      <c r="C6702" s="312" t="s">
        <v>9</v>
      </c>
      <c r="D6702" s="340">
        <v>579.75</v>
      </c>
      <c r="E6702" s="293">
        <f t="shared" si="53"/>
        <v>9</v>
      </c>
    </row>
    <row r="6703" spans="1:5" s="293" customFormat="1" x14ac:dyDescent="0.3">
      <c r="A6703" s="338" t="s">
        <v>20849</v>
      </c>
      <c r="B6703" s="339" t="s">
        <v>20850</v>
      </c>
      <c r="C6703" s="312" t="s">
        <v>9</v>
      </c>
      <c r="D6703" s="340">
        <v>1012.92</v>
      </c>
      <c r="E6703" s="293">
        <f t="shared" si="53"/>
        <v>9</v>
      </c>
    </row>
    <row r="6704" spans="1:5" s="293" customFormat="1" x14ac:dyDescent="0.3">
      <c r="A6704" s="338" t="s">
        <v>20851</v>
      </c>
      <c r="B6704" s="339" t="s">
        <v>20852</v>
      </c>
      <c r="C6704" s="312" t="s">
        <v>9</v>
      </c>
      <c r="D6704" s="340">
        <v>108.85</v>
      </c>
      <c r="E6704" s="293">
        <f t="shared" si="53"/>
        <v>9</v>
      </c>
    </row>
    <row r="6705" spans="1:5" s="293" customFormat="1" x14ac:dyDescent="0.3">
      <c r="A6705" s="338" t="s">
        <v>20853</v>
      </c>
      <c r="B6705" s="339" t="s">
        <v>20854</v>
      </c>
      <c r="C6705" s="312" t="s">
        <v>9</v>
      </c>
      <c r="D6705" s="340">
        <v>142.76</v>
      </c>
      <c r="E6705" s="293">
        <f t="shared" si="53"/>
        <v>9</v>
      </c>
    </row>
    <row r="6706" spans="1:5" s="293" customFormat="1" x14ac:dyDescent="0.3">
      <c r="A6706" s="338" t="s">
        <v>20855</v>
      </c>
      <c r="B6706" s="339" t="s">
        <v>20856</v>
      </c>
      <c r="C6706" s="312" t="s">
        <v>9</v>
      </c>
      <c r="D6706" s="340">
        <v>170.52</v>
      </c>
      <c r="E6706" s="293">
        <f t="shared" si="53"/>
        <v>9</v>
      </c>
    </row>
    <row r="6707" spans="1:5" s="293" customFormat="1" x14ac:dyDescent="0.3">
      <c r="A6707" s="338" t="s">
        <v>20857</v>
      </c>
      <c r="B6707" s="339" t="s">
        <v>20858</v>
      </c>
      <c r="C6707" s="312" t="s">
        <v>9</v>
      </c>
      <c r="D6707" s="340">
        <v>226.93</v>
      </c>
      <c r="E6707" s="293">
        <f t="shared" si="53"/>
        <v>9</v>
      </c>
    </row>
    <row r="6708" spans="1:5" s="293" customFormat="1" x14ac:dyDescent="0.3">
      <c r="A6708" s="338" t="s">
        <v>20859</v>
      </c>
      <c r="B6708" s="339" t="s">
        <v>20860</v>
      </c>
      <c r="C6708" s="312" t="s">
        <v>9</v>
      </c>
      <c r="D6708" s="340">
        <v>364.92</v>
      </c>
      <c r="E6708" s="293">
        <f t="shared" si="53"/>
        <v>9</v>
      </c>
    </row>
    <row r="6709" spans="1:5" s="293" customFormat="1" ht="28.8" x14ac:dyDescent="0.3">
      <c r="A6709" s="338" t="s">
        <v>20861</v>
      </c>
      <c r="B6709" s="339" t="s">
        <v>24972</v>
      </c>
      <c r="C6709" s="312" t="s">
        <v>9</v>
      </c>
      <c r="D6709" s="340">
        <v>7167.85</v>
      </c>
      <c r="E6709" s="293">
        <f t="shared" si="53"/>
        <v>9</v>
      </c>
    </row>
    <row r="6710" spans="1:5" s="293" customFormat="1" ht="28.8" x14ac:dyDescent="0.3">
      <c r="A6710" s="338" t="s">
        <v>20862</v>
      </c>
      <c r="B6710" s="339" t="s">
        <v>24973</v>
      </c>
      <c r="C6710" s="312" t="s">
        <v>9</v>
      </c>
      <c r="D6710" s="340">
        <v>192.34</v>
      </c>
      <c r="E6710" s="293">
        <f t="shared" si="53"/>
        <v>9</v>
      </c>
    </row>
    <row r="6711" spans="1:5" s="293" customFormat="1" ht="28.8" x14ac:dyDescent="0.3">
      <c r="A6711" s="338" t="s">
        <v>20863</v>
      </c>
      <c r="B6711" s="339" t="s">
        <v>20864</v>
      </c>
      <c r="C6711" s="312" t="s">
        <v>9</v>
      </c>
      <c r="D6711" s="340">
        <v>557.19000000000005</v>
      </c>
      <c r="E6711" s="293">
        <f t="shared" si="53"/>
        <v>9</v>
      </c>
    </row>
    <row r="6712" spans="1:5" s="293" customFormat="1" x14ac:dyDescent="0.3">
      <c r="A6712" s="338" t="s">
        <v>20865</v>
      </c>
      <c r="B6712" s="339" t="s">
        <v>20866</v>
      </c>
      <c r="C6712" s="312" t="s">
        <v>9</v>
      </c>
      <c r="D6712" s="340">
        <v>527.57000000000005</v>
      </c>
      <c r="E6712" s="293">
        <f t="shared" si="53"/>
        <v>9</v>
      </c>
    </row>
    <row r="6713" spans="1:5" s="293" customFormat="1" x14ac:dyDescent="0.3">
      <c r="A6713" s="338" t="s">
        <v>20867</v>
      </c>
      <c r="B6713" s="339" t="s">
        <v>20868</v>
      </c>
      <c r="C6713" s="312" t="s">
        <v>9</v>
      </c>
      <c r="D6713" s="340">
        <v>964.53</v>
      </c>
      <c r="E6713" s="293">
        <f t="shared" si="53"/>
        <v>9</v>
      </c>
    </row>
    <row r="6714" spans="1:5" s="293" customFormat="1" x14ac:dyDescent="0.3">
      <c r="A6714" s="338" t="s">
        <v>20869</v>
      </c>
      <c r="B6714" s="339" t="s">
        <v>20870</v>
      </c>
      <c r="C6714" s="312" t="s">
        <v>9</v>
      </c>
      <c r="D6714" s="340">
        <v>403.31</v>
      </c>
      <c r="E6714" s="293">
        <f t="shared" si="53"/>
        <v>9</v>
      </c>
    </row>
    <row r="6715" spans="1:5" s="293" customFormat="1" ht="28.8" x14ac:dyDescent="0.3">
      <c r="A6715" s="338" t="s">
        <v>20871</v>
      </c>
      <c r="B6715" s="339" t="s">
        <v>20872</v>
      </c>
      <c r="C6715" s="312" t="s">
        <v>9</v>
      </c>
      <c r="D6715" s="340">
        <v>157.22999999999999</v>
      </c>
      <c r="E6715" s="293">
        <f t="shared" si="53"/>
        <v>9</v>
      </c>
    </row>
    <row r="6716" spans="1:5" s="293" customFormat="1" ht="28.8" x14ac:dyDescent="0.3">
      <c r="A6716" s="338" t="s">
        <v>20873</v>
      </c>
      <c r="B6716" s="339" t="s">
        <v>12116</v>
      </c>
      <c r="C6716" s="312" t="s">
        <v>9</v>
      </c>
      <c r="D6716" s="340">
        <v>6014.2</v>
      </c>
      <c r="E6716" s="293">
        <f t="shared" si="53"/>
        <v>9</v>
      </c>
    </row>
    <row r="6717" spans="1:5" s="293" customFormat="1" ht="28.8" x14ac:dyDescent="0.3">
      <c r="A6717" s="338" t="s">
        <v>20874</v>
      </c>
      <c r="B6717" s="339" t="s">
        <v>20875</v>
      </c>
      <c r="C6717" s="312" t="s">
        <v>9</v>
      </c>
      <c r="D6717" s="340">
        <v>1888.76</v>
      </c>
      <c r="E6717" s="293">
        <f t="shared" si="53"/>
        <v>9</v>
      </c>
    </row>
    <row r="6718" spans="1:5" s="293" customFormat="1" ht="28.8" x14ac:dyDescent="0.3">
      <c r="A6718" s="338" t="s">
        <v>20876</v>
      </c>
      <c r="B6718" s="339" t="s">
        <v>20877</v>
      </c>
      <c r="C6718" s="312" t="s">
        <v>9</v>
      </c>
      <c r="D6718" s="340">
        <v>417.34</v>
      </c>
      <c r="E6718" s="293">
        <f t="shared" si="53"/>
        <v>9</v>
      </c>
    </row>
    <row r="6719" spans="1:5" s="293" customFormat="1" ht="28.8" x14ac:dyDescent="0.3">
      <c r="A6719" s="338" t="s">
        <v>20879</v>
      </c>
      <c r="B6719" s="339" t="s">
        <v>20880</v>
      </c>
      <c r="C6719" s="312" t="s">
        <v>9</v>
      </c>
      <c r="D6719" s="340">
        <v>226.92</v>
      </c>
      <c r="E6719" s="293">
        <f t="shared" si="53"/>
        <v>9</v>
      </c>
    </row>
    <row r="6720" spans="1:5" s="293" customFormat="1" ht="28.8" x14ac:dyDescent="0.3">
      <c r="A6720" s="338" t="s">
        <v>20881</v>
      </c>
      <c r="B6720" s="339" t="s">
        <v>20882</v>
      </c>
      <c r="C6720" s="312" t="s">
        <v>9</v>
      </c>
      <c r="D6720" s="340">
        <v>309.77999999999997</v>
      </c>
      <c r="E6720" s="293">
        <f t="shared" si="53"/>
        <v>9</v>
      </c>
    </row>
    <row r="6721" spans="1:5" s="293" customFormat="1" ht="28.8" x14ac:dyDescent="0.3">
      <c r="A6721" s="338" t="s">
        <v>20883</v>
      </c>
      <c r="B6721" s="339" t="s">
        <v>20884</v>
      </c>
      <c r="C6721" s="312" t="s">
        <v>9</v>
      </c>
      <c r="D6721" s="340">
        <v>579.63</v>
      </c>
      <c r="E6721" s="293">
        <f t="shared" si="53"/>
        <v>9</v>
      </c>
    </row>
    <row r="6722" spans="1:5" s="293" customFormat="1" ht="28.8" x14ac:dyDescent="0.3">
      <c r="A6722" s="338" t="s">
        <v>20885</v>
      </c>
      <c r="B6722" s="339" t="s">
        <v>20886</v>
      </c>
      <c r="C6722" s="312" t="s">
        <v>9</v>
      </c>
      <c r="D6722" s="340">
        <v>698.65</v>
      </c>
      <c r="E6722" s="293">
        <f t="shared" si="53"/>
        <v>9</v>
      </c>
    </row>
    <row r="6723" spans="1:5" s="293" customFormat="1" ht="28.8" x14ac:dyDescent="0.3">
      <c r="A6723" s="338" t="s">
        <v>20887</v>
      </c>
      <c r="B6723" s="339" t="s">
        <v>20888</v>
      </c>
      <c r="C6723" s="312" t="s">
        <v>9</v>
      </c>
      <c r="D6723" s="340">
        <v>1195.58</v>
      </c>
      <c r="E6723" s="293">
        <f t="shared" si="53"/>
        <v>9</v>
      </c>
    </row>
    <row r="6724" spans="1:5" s="293" customFormat="1" ht="28.8" x14ac:dyDescent="0.3">
      <c r="A6724" s="338" t="s">
        <v>20889</v>
      </c>
      <c r="B6724" s="339" t="s">
        <v>20890</v>
      </c>
      <c r="C6724" s="312" t="s">
        <v>9</v>
      </c>
      <c r="D6724" s="340">
        <v>2109.25</v>
      </c>
      <c r="E6724" s="293">
        <f t="shared" si="53"/>
        <v>9</v>
      </c>
    </row>
    <row r="6725" spans="1:5" s="293" customFormat="1" ht="28.8" x14ac:dyDescent="0.3">
      <c r="A6725" s="338" t="s">
        <v>24974</v>
      </c>
      <c r="B6725" s="339" t="s">
        <v>20878</v>
      </c>
      <c r="C6725" s="312" t="s">
        <v>9</v>
      </c>
      <c r="D6725" s="340">
        <v>5706.53</v>
      </c>
      <c r="E6725" s="293">
        <f t="shared" si="53"/>
        <v>9</v>
      </c>
    </row>
    <row r="6726" spans="1:5" s="293" customFormat="1" ht="28.8" x14ac:dyDescent="0.3">
      <c r="A6726" s="338" t="s">
        <v>24975</v>
      </c>
      <c r="B6726" s="339" t="s">
        <v>24976</v>
      </c>
      <c r="C6726" s="312" t="s">
        <v>9</v>
      </c>
      <c r="D6726" s="340">
        <v>81.209999999999994</v>
      </c>
      <c r="E6726" s="293">
        <f t="shared" si="53"/>
        <v>9</v>
      </c>
    </row>
    <row r="6727" spans="1:5" s="293" customFormat="1" ht="28.8" x14ac:dyDescent="0.3">
      <c r="A6727" s="338" t="s">
        <v>20891</v>
      </c>
      <c r="B6727" s="339" t="s">
        <v>24977</v>
      </c>
      <c r="C6727" s="312" t="s">
        <v>9</v>
      </c>
      <c r="D6727" s="340">
        <v>107.72</v>
      </c>
      <c r="E6727" s="293">
        <f t="shared" si="53"/>
        <v>9</v>
      </c>
    </row>
    <row r="6728" spans="1:5" s="293" customFormat="1" ht="28.8" x14ac:dyDescent="0.3">
      <c r="A6728" s="338" t="s">
        <v>24978</v>
      </c>
      <c r="B6728" s="339" t="s">
        <v>24979</v>
      </c>
      <c r="C6728" s="312" t="s">
        <v>9</v>
      </c>
      <c r="D6728" s="340">
        <v>125.46</v>
      </c>
      <c r="E6728" s="293">
        <f t="shared" si="53"/>
        <v>9</v>
      </c>
    </row>
    <row r="6729" spans="1:5" s="293" customFormat="1" ht="28.8" x14ac:dyDescent="0.3">
      <c r="A6729" s="338" t="s">
        <v>20892</v>
      </c>
      <c r="B6729" s="339" t="s">
        <v>24980</v>
      </c>
      <c r="C6729" s="312" t="s">
        <v>9</v>
      </c>
      <c r="D6729" s="340">
        <v>131.21</v>
      </c>
      <c r="E6729" s="293">
        <f t="shared" si="53"/>
        <v>9</v>
      </c>
    </row>
    <row r="6730" spans="1:5" s="293" customFormat="1" ht="28.8" x14ac:dyDescent="0.3">
      <c r="A6730" s="338" t="s">
        <v>20893</v>
      </c>
      <c r="B6730" s="339" t="s">
        <v>24981</v>
      </c>
      <c r="C6730" s="312" t="s">
        <v>9</v>
      </c>
      <c r="D6730" s="340">
        <v>474.95</v>
      </c>
      <c r="E6730" s="293">
        <f t="shared" si="53"/>
        <v>9</v>
      </c>
    </row>
    <row r="6731" spans="1:5" s="293" customFormat="1" ht="28.8" x14ac:dyDescent="0.3">
      <c r="A6731" s="338" t="s">
        <v>20894</v>
      </c>
      <c r="B6731" s="339" t="s">
        <v>24982</v>
      </c>
      <c r="C6731" s="312" t="s">
        <v>9</v>
      </c>
      <c r="D6731" s="340">
        <v>672.38</v>
      </c>
      <c r="E6731" s="293">
        <f t="shared" si="53"/>
        <v>9</v>
      </c>
    </row>
    <row r="6732" spans="1:5" s="293" customFormat="1" ht="28.8" x14ac:dyDescent="0.3">
      <c r="A6732" s="338" t="s">
        <v>20895</v>
      </c>
      <c r="B6732" s="339" t="s">
        <v>20896</v>
      </c>
      <c r="C6732" s="312" t="s">
        <v>9</v>
      </c>
      <c r="D6732" s="340">
        <v>6401.81</v>
      </c>
      <c r="E6732" s="293">
        <f t="shared" si="53"/>
        <v>9</v>
      </c>
    </row>
    <row r="6733" spans="1:5" s="293" customFormat="1" ht="28.8" x14ac:dyDescent="0.3">
      <c r="A6733" s="338" t="s">
        <v>20897</v>
      </c>
      <c r="B6733" s="339" t="s">
        <v>20898</v>
      </c>
      <c r="C6733" s="312" t="s">
        <v>9</v>
      </c>
      <c r="D6733" s="340">
        <v>6613.52</v>
      </c>
      <c r="E6733" s="293">
        <f t="shared" si="53"/>
        <v>9</v>
      </c>
    </row>
    <row r="6734" spans="1:5" s="293" customFormat="1" x14ac:dyDescent="0.3">
      <c r="A6734" s="338" t="s">
        <v>20899</v>
      </c>
      <c r="B6734" s="339" t="s">
        <v>20900</v>
      </c>
      <c r="C6734" s="312" t="s">
        <v>9</v>
      </c>
      <c r="D6734" s="340">
        <v>553.02</v>
      </c>
      <c r="E6734" s="293">
        <f t="shared" si="53"/>
        <v>9</v>
      </c>
    </row>
    <row r="6735" spans="1:5" s="293" customFormat="1" x14ac:dyDescent="0.3">
      <c r="A6735" s="338" t="s">
        <v>20901</v>
      </c>
      <c r="B6735" s="339" t="s">
        <v>24983</v>
      </c>
      <c r="C6735" s="312"/>
      <c r="D6735" s="340"/>
      <c r="E6735" s="293">
        <f t="shared" si="53"/>
        <v>5</v>
      </c>
    </row>
    <row r="6736" spans="1:5" s="293" customFormat="1" ht="28.8" x14ac:dyDescent="0.3">
      <c r="A6736" s="338" t="s">
        <v>20902</v>
      </c>
      <c r="B6736" s="339" t="s">
        <v>20903</v>
      </c>
      <c r="C6736" s="312" t="s">
        <v>9</v>
      </c>
      <c r="D6736" s="340">
        <v>1385.66</v>
      </c>
      <c r="E6736" s="293">
        <f t="shared" si="53"/>
        <v>9</v>
      </c>
    </row>
    <row r="6737" spans="1:5" s="293" customFormat="1" x14ac:dyDescent="0.3">
      <c r="A6737" s="338" t="s">
        <v>20904</v>
      </c>
      <c r="B6737" s="339" t="s">
        <v>20905</v>
      </c>
      <c r="C6737" s="312" t="s">
        <v>9</v>
      </c>
      <c r="D6737" s="340">
        <v>1739.22</v>
      </c>
      <c r="E6737" s="293">
        <f t="shared" si="53"/>
        <v>9</v>
      </c>
    </row>
    <row r="6738" spans="1:5" s="293" customFormat="1" x14ac:dyDescent="0.3">
      <c r="A6738" s="338" t="s">
        <v>20906</v>
      </c>
      <c r="B6738" s="339" t="s">
        <v>20907</v>
      </c>
      <c r="C6738" s="312" t="s">
        <v>9</v>
      </c>
      <c r="D6738" s="340">
        <v>1353.26</v>
      </c>
      <c r="E6738" s="293">
        <f t="shared" si="53"/>
        <v>9</v>
      </c>
    </row>
    <row r="6739" spans="1:5" s="293" customFormat="1" ht="28.8" x14ac:dyDescent="0.3">
      <c r="A6739" s="338" t="s">
        <v>20908</v>
      </c>
      <c r="B6739" s="339" t="s">
        <v>11861</v>
      </c>
      <c r="C6739" s="312" t="s">
        <v>9</v>
      </c>
      <c r="D6739" s="340">
        <v>2786.43</v>
      </c>
      <c r="E6739" s="293">
        <f t="shared" si="53"/>
        <v>9</v>
      </c>
    </row>
    <row r="6740" spans="1:5" s="293" customFormat="1" x14ac:dyDescent="0.3">
      <c r="A6740" s="338" t="s">
        <v>20909</v>
      </c>
      <c r="B6740" s="339" t="s">
        <v>20910</v>
      </c>
      <c r="C6740" s="312" t="s">
        <v>9</v>
      </c>
      <c r="D6740" s="340">
        <v>1595.2</v>
      </c>
      <c r="E6740" s="293">
        <f t="shared" ref="E6740:E6803" si="54">LEN(A6740)</f>
        <v>9</v>
      </c>
    </row>
    <row r="6741" spans="1:5" s="293" customFormat="1" x14ac:dyDescent="0.3">
      <c r="A6741" s="338" t="s">
        <v>20911</v>
      </c>
      <c r="B6741" s="339" t="s">
        <v>20912</v>
      </c>
      <c r="C6741" s="312" t="s">
        <v>9</v>
      </c>
      <c r="D6741" s="340">
        <v>3002.87</v>
      </c>
      <c r="E6741" s="293">
        <f t="shared" si="54"/>
        <v>9</v>
      </c>
    </row>
    <row r="6742" spans="1:5" s="293" customFormat="1" x14ac:dyDescent="0.3">
      <c r="A6742" s="338" t="s">
        <v>20913</v>
      </c>
      <c r="B6742" s="339" t="s">
        <v>20914</v>
      </c>
      <c r="C6742" s="312" t="s">
        <v>9</v>
      </c>
      <c r="D6742" s="340">
        <v>935.61</v>
      </c>
      <c r="E6742" s="293">
        <f t="shared" si="54"/>
        <v>9</v>
      </c>
    </row>
    <row r="6743" spans="1:5" s="293" customFormat="1" x14ac:dyDescent="0.3">
      <c r="A6743" s="338" t="s">
        <v>20915</v>
      </c>
      <c r="B6743" s="339" t="s">
        <v>20916</v>
      </c>
      <c r="C6743" s="312" t="s">
        <v>9</v>
      </c>
      <c r="D6743" s="340">
        <v>752.89</v>
      </c>
      <c r="E6743" s="293">
        <f t="shared" si="54"/>
        <v>9</v>
      </c>
    </row>
    <row r="6744" spans="1:5" s="293" customFormat="1" ht="28.8" x14ac:dyDescent="0.3">
      <c r="A6744" s="338" t="s">
        <v>20917</v>
      </c>
      <c r="B6744" s="339" t="s">
        <v>20918</v>
      </c>
      <c r="C6744" s="312" t="s">
        <v>9</v>
      </c>
      <c r="D6744" s="340">
        <v>5754.32</v>
      </c>
      <c r="E6744" s="293">
        <f t="shared" si="54"/>
        <v>9</v>
      </c>
    </row>
    <row r="6745" spans="1:5" s="293" customFormat="1" ht="28.8" x14ac:dyDescent="0.3">
      <c r="A6745" s="338" t="s">
        <v>20919</v>
      </c>
      <c r="B6745" s="339" t="s">
        <v>20920</v>
      </c>
      <c r="C6745" s="312" t="s">
        <v>9</v>
      </c>
      <c r="D6745" s="340">
        <v>2737.8</v>
      </c>
      <c r="E6745" s="293">
        <f t="shared" si="54"/>
        <v>9</v>
      </c>
    </row>
    <row r="6746" spans="1:5" s="293" customFormat="1" x14ac:dyDescent="0.3">
      <c r="A6746" s="338" t="s">
        <v>20921</v>
      </c>
      <c r="B6746" s="339" t="s">
        <v>11888</v>
      </c>
      <c r="C6746" s="312" t="s">
        <v>9</v>
      </c>
      <c r="D6746" s="340">
        <v>1098.3499999999999</v>
      </c>
      <c r="E6746" s="293">
        <f t="shared" si="54"/>
        <v>9</v>
      </c>
    </row>
    <row r="6747" spans="1:5" s="293" customFormat="1" ht="28.8" x14ac:dyDescent="0.3">
      <c r="A6747" s="338" t="s">
        <v>20922</v>
      </c>
      <c r="B6747" s="339" t="s">
        <v>11896</v>
      </c>
      <c r="C6747" s="312" t="s">
        <v>9</v>
      </c>
      <c r="D6747" s="340">
        <v>965.85</v>
      </c>
      <c r="E6747" s="293">
        <f t="shared" si="54"/>
        <v>9</v>
      </c>
    </row>
    <row r="6748" spans="1:5" s="293" customFormat="1" ht="28.8" x14ac:dyDescent="0.3">
      <c r="A6748" s="338" t="s">
        <v>20923</v>
      </c>
      <c r="B6748" s="339" t="s">
        <v>20924</v>
      </c>
      <c r="C6748" s="312" t="s">
        <v>9</v>
      </c>
      <c r="D6748" s="340">
        <v>6141.92</v>
      </c>
      <c r="E6748" s="293">
        <f t="shared" si="54"/>
        <v>9</v>
      </c>
    </row>
    <row r="6749" spans="1:5" s="293" customFormat="1" ht="28.8" x14ac:dyDescent="0.3">
      <c r="A6749" s="338" t="s">
        <v>20925</v>
      </c>
      <c r="B6749" s="339" t="s">
        <v>20926</v>
      </c>
      <c r="C6749" s="312" t="s">
        <v>9</v>
      </c>
      <c r="D6749" s="340">
        <v>2058.8200000000002</v>
      </c>
      <c r="E6749" s="293">
        <f t="shared" si="54"/>
        <v>9</v>
      </c>
    </row>
    <row r="6750" spans="1:5" s="293" customFormat="1" ht="28.8" x14ac:dyDescent="0.3">
      <c r="A6750" s="338" t="s">
        <v>20927</v>
      </c>
      <c r="B6750" s="339" t="s">
        <v>20928</v>
      </c>
      <c r="C6750" s="312" t="s">
        <v>9</v>
      </c>
      <c r="D6750" s="340">
        <v>3256.96</v>
      </c>
      <c r="E6750" s="293">
        <f t="shared" si="54"/>
        <v>9</v>
      </c>
    </row>
    <row r="6751" spans="1:5" s="293" customFormat="1" ht="28.8" x14ac:dyDescent="0.3">
      <c r="A6751" s="338" t="s">
        <v>20929</v>
      </c>
      <c r="B6751" s="339" t="s">
        <v>20930</v>
      </c>
      <c r="C6751" s="312" t="s">
        <v>9</v>
      </c>
      <c r="D6751" s="340">
        <v>1807.48</v>
      </c>
      <c r="E6751" s="293">
        <f t="shared" si="54"/>
        <v>9</v>
      </c>
    </row>
    <row r="6752" spans="1:5" s="293" customFormat="1" x14ac:dyDescent="0.3">
      <c r="A6752" s="338" t="s">
        <v>20931</v>
      </c>
      <c r="B6752" s="339" t="s">
        <v>24984</v>
      </c>
      <c r="C6752" s="312"/>
      <c r="D6752" s="340"/>
      <c r="E6752" s="293">
        <f t="shared" si="54"/>
        <v>5</v>
      </c>
    </row>
    <row r="6753" spans="1:5" s="293" customFormat="1" ht="43.2" x14ac:dyDescent="0.3">
      <c r="A6753" s="338" t="s">
        <v>20932</v>
      </c>
      <c r="B6753" s="339" t="s">
        <v>24985</v>
      </c>
      <c r="C6753" s="312" t="s">
        <v>9</v>
      </c>
      <c r="D6753" s="340">
        <v>100.09</v>
      </c>
      <c r="E6753" s="293">
        <f t="shared" si="54"/>
        <v>9</v>
      </c>
    </row>
    <row r="6754" spans="1:5" s="293" customFormat="1" ht="43.2" x14ac:dyDescent="0.3">
      <c r="A6754" s="338" t="s">
        <v>20933</v>
      </c>
      <c r="B6754" s="339" t="s">
        <v>24986</v>
      </c>
      <c r="C6754" s="312" t="s">
        <v>9</v>
      </c>
      <c r="D6754" s="340">
        <v>129.27000000000001</v>
      </c>
      <c r="E6754" s="293">
        <f t="shared" si="54"/>
        <v>9</v>
      </c>
    </row>
    <row r="6755" spans="1:5" s="293" customFormat="1" ht="43.2" x14ac:dyDescent="0.3">
      <c r="A6755" s="338" t="s">
        <v>20934</v>
      </c>
      <c r="B6755" s="339" t="s">
        <v>24987</v>
      </c>
      <c r="C6755" s="312" t="s">
        <v>9</v>
      </c>
      <c r="D6755" s="340">
        <v>181.74</v>
      </c>
      <c r="E6755" s="293">
        <f t="shared" si="54"/>
        <v>9</v>
      </c>
    </row>
    <row r="6756" spans="1:5" s="293" customFormat="1" ht="43.2" x14ac:dyDescent="0.3">
      <c r="A6756" s="338" t="s">
        <v>24988</v>
      </c>
      <c r="B6756" s="339" t="s">
        <v>24989</v>
      </c>
      <c r="C6756" s="312" t="s">
        <v>9</v>
      </c>
      <c r="D6756" s="340">
        <v>271.16000000000003</v>
      </c>
      <c r="E6756" s="293">
        <f t="shared" si="54"/>
        <v>9</v>
      </c>
    </row>
    <row r="6757" spans="1:5" s="293" customFormat="1" ht="28.8" x14ac:dyDescent="0.3">
      <c r="A6757" s="338" t="s">
        <v>20935</v>
      </c>
      <c r="B6757" s="339" t="s">
        <v>24990</v>
      </c>
      <c r="C6757" s="312" t="s">
        <v>9</v>
      </c>
      <c r="D6757" s="340">
        <v>458.07</v>
      </c>
      <c r="E6757" s="293">
        <f t="shared" si="54"/>
        <v>9</v>
      </c>
    </row>
    <row r="6758" spans="1:5" s="293" customFormat="1" x14ac:dyDescent="0.3">
      <c r="A6758" s="338" t="s">
        <v>20936</v>
      </c>
      <c r="B6758" s="339" t="s">
        <v>24991</v>
      </c>
      <c r="C6758" s="312"/>
      <c r="D6758" s="340"/>
      <c r="E6758" s="293">
        <f t="shared" si="54"/>
        <v>5</v>
      </c>
    </row>
    <row r="6759" spans="1:5" s="293" customFormat="1" ht="28.8" x14ac:dyDescent="0.3">
      <c r="A6759" s="338" t="s">
        <v>20937</v>
      </c>
      <c r="B6759" s="339" t="s">
        <v>20938</v>
      </c>
      <c r="C6759" s="312" t="s">
        <v>9</v>
      </c>
      <c r="D6759" s="340">
        <v>349.38</v>
      </c>
      <c r="E6759" s="293">
        <f t="shared" si="54"/>
        <v>9</v>
      </c>
    </row>
    <row r="6760" spans="1:5" s="293" customFormat="1" ht="28.8" x14ac:dyDescent="0.3">
      <c r="A6760" s="338" t="s">
        <v>20939</v>
      </c>
      <c r="B6760" s="339" t="s">
        <v>20940</v>
      </c>
      <c r="C6760" s="312" t="s">
        <v>9</v>
      </c>
      <c r="D6760" s="340">
        <v>508.03</v>
      </c>
      <c r="E6760" s="293">
        <f t="shared" si="54"/>
        <v>9</v>
      </c>
    </row>
    <row r="6761" spans="1:5" s="293" customFormat="1" ht="28.8" x14ac:dyDescent="0.3">
      <c r="A6761" s="338" t="s">
        <v>20941</v>
      </c>
      <c r="B6761" s="339" t="s">
        <v>20942</v>
      </c>
      <c r="C6761" s="312" t="s">
        <v>9</v>
      </c>
      <c r="D6761" s="340">
        <v>854.27</v>
      </c>
      <c r="E6761" s="293">
        <f t="shared" si="54"/>
        <v>9</v>
      </c>
    </row>
    <row r="6762" spans="1:5" s="293" customFormat="1" ht="28.8" x14ac:dyDescent="0.3">
      <c r="A6762" s="338" t="s">
        <v>20943</v>
      </c>
      <c r="B6762" s="339" t="s">
        <v>20944</v>
      </c>
      <c r="C6762" s="312" t="s">
        <v>9</v>
      </c>
      <c r="D6762" s="340">
        <v>1184.44</v>
      </c>
      <c r="E6762" s="293">
        <f t="shared" si="54"/>
        <v>9</v>
      </c>
    </row>
    <row r="6763" spans="1:5" s="293" customFormat="1" x14ac:dyDescent="0.3">
      <c r="A6763" s="338" t="s">
        <v>20945</v>
      </c>
      <c r="B6763" s="339" t="s">
        <v>24992</v>
      </c>
      <c r="C6763" s="312"/>
      <c r="D6763" s="340"/>
      <c r="E6763" s="293">
        <f t="shared" si="54"/>
        <v>5</v>
      </c>
    </row>
    <row r="6764" spans="1:5" s="293" customFormat="1" ht="28.8" x14ac:dyDescent="0.3">
      <c r="A6764" s="338" t="s">
        <v>20946</v>
      </c>
      <c r="B6764" s="339" t="s">
        <v>20947</v>
      </c>
      <c r="C6764" s="312" t="s">
        <v>9</v>
      </c>
      <c r="D6764" s="340">
        <v>466.17</v>
      </c>
      <c r="E6764" s="293">
        <f t="shared" si="54"/>
        <v>9</v>
      </c>
    </row>
    <row r="6765" spans="1:5" s="293" customFormat="1" x14ac:dyDescent="0.3">
      <c r="A6765" s="338" t="s">
        <v>20948</v>
      </c>
      <c r="B6765" s="339" t="s">
        <v>24993</v>
      </c>
      <c r="C6765" s="312"/>
      <c r="D6765" s="340"/>
      <c r="E6765" s="293">
        <f t="shared" si="54"/>
        <v>5</v>
      </c>
    </row>
    <row r="6766" spans="1:5" s="293" customFormat="1" ht="28.8" x14ac:dyDescent="0.3">
      <c r="A6766" s="338" t="s">
        <v>20949</v>
      </c>
      <c r="B6766" s="339" t="s">
        <v>20950</v>
      </c>
      <c r="C6766" s="312" t="s">
        <v>9</v>
      </c>
      <c r="D6766" s="340">
        <v>563.53</v>
      </c>
      <c r="E6766" s="293">
        <f t="shared" si="54"/>
        <v>9</v>
      </c>
    </row>
    <row r="6767" spans="1:5" s="293" customFormat="1" x14ac:dyDescent="0.3">
      <c r="A6767" s="338" t="s">
        <v>20951</v>
      </c>
      <c r="B6767" s="339" t="s">
        <v>20952</v>
      </c>
      <c r="C6767" s="312" t="s">
        <v>9</v>
      </c>
      <c r="D6767" s="340">
        <v>193.96</v>
      </c>
      <c r="E6767" s="293">
        <f t="shared" si="54"/>
        <v>9</v>
      </c>
    </row>
    <row r="6768" spans="1:5" s="293" customFormat="1" ht="28.8" x14ac:dyDescent="0.3">
      <c r="A6768" s="338" t="s">
        <v>20953</v>
      </c>
      <c r="B6768" s="339" t="s">
        <v>20954</v>
      </c>
      <c r="C6768" s="312" t="s">
        <v>9</v>
      </c>
      <c r="D6768" s="340">
        <v>236.11</v>
      </c>
      <c r="E6768" s="293">
        <f t="shared" si="54"/>
        <v>9</v>
      </c>
    </row>
    <row r="6769" spans="1:5" s="293" customFormat="1" ht="43.2" x14ac:dyDescent="0.3">
      <c r="A6769" s="338" t="s">
        <v>20955</v>
      </c>
      <c r="B6769" s="339" t="s">
        <v>20956</v>
      </c>
      <c r="C6769" s="312" t="s">
        <v>9</v>
      </c>
      <c r="D6769" s="340">
        <v>9132.89</v>
      </c>
      <c r="E6769" s="293">
        <f t="shared" si="54"/>
        <v>9</v>
      </c>
    </row>
    <row r="6770" spans="1:5" s="293" customFormat="1" x14ac:dyDescent="0.3">
      <c r="A6770" s="338" t="s">
        <v>20957</v>
      </c>
      <c r="B6770" s="339" t="s">
        <v>24994</v>
      </c>
      <c r="C6770" s="312"/>
      <c r="D6770" s="340"/>
      <c r="E6770" s="293">
        <f t="shared" si="54"/>
        <v>5</v>
      </c>
    </row>
    <row r="6771" spans="1:5" s="293" customFormat="1" x14ac:dyDescent="0.3">
      <c r="A6771" s="338" t="s">
        <v>20958</v>
      </c>
      <c r="B6771" s="339" t="s">
        <v>20959</v>
      </c>
      <c r="C6771" s="312" t="s">
        <v>9</v>
      </c>
      <c r="D6771" s="340">
        <v>2928.76</v>
      </c>
      <c r="E6771" s="293">
        <f t="shared" si="54"/>
        <v>9</v>
      </c>
    </row>
    <row r="6772" spans="1:5" s="293" customFormat="1" x14ac:dyDescent="0.3">
      <c r="A6772" s="338" t="s">
        <v>20960</v>
      </c>
      <c r="B6772" s="339" t="s">
        <v>20961</v>
      </c>
      <c r="C6772" s="312" t="s">
        <v>9</v>
      </c>
      <c r="D6772" s="340">
        <v>1110.3800000000001</v>
      </c>
      <c r="E6772" s="293">
        <f t="shared" si="54"/>
        <v>9</v>
      </c>
    </row>
    <row r="6773" spans="1:5" s="293" customFormat="1" ht="28.8" x14ac:dyDescent="0.3">
      <c r="A6773" s="338" t="s">
        <v>20962</v>
      </c>
      <c r="B6773" s="339" t="s">
        <v>20963</v>
      </c>
      <c r="C6773" s="312" t="s">
        <v>9</v>
      </c>
      <c r="D6773" s="340">
        <v>1268.0999999999999</v>
      </c>
      <c r="E6773" s="293">
        <f t="shared" si="54"/>
        <v>9</v>
      </c>
    </row>
    <row r="6774" spans="1:5" s="293" customFormat="1" ht="28.8" x14ac:dyDescent="0.3">
      <c r="A6774" s="338" t="s">
        <v>20964</v>
      </c>
      <c r="B6774" s="339" t="s">
        <v>20965</v>
      </c>
      <c r="C6774" s="312" t="s">
        <v>9</v>
      </c>
      <c r="D6774" s="340">
        <v>1706.46</v>
      </c>
      <c r="E6774" s="293">
        <f t="shared" si="54"/>
        <v>9</v>
      </c>
    </row>
    <row r="6775" spans="1:5" s="293" customFormat="1" ht="28.8" x14ac:dyDescent="0.3">
      <c r="A6775" s="338" t="s">
        <v>20966</v>
      </c>
      <c r="B6775" s="339" t="s">
        <v>20967</v>
      </c>
      <c r="C6775" s="312" t="s">
        <v>9</v>
      </c>
      <c r="D6775" s="340">
        <v>2472.5700000000002</v>
      </c>
      <c r="E6775" s="293">
        <f t="shared" si="54"/>
        <v>9</v>
      </c>
    </row>
    <row r="6776" spans="1:5" s="293" customFormat="1" x14ac:dyDescent="0.3">
      <c r="A6776" s="338" t="s">
        <v>20968</v>
      </c>
      <c r="B6776" s="339" t="s">
        <v>20969</v>
      </c>
      <c r="C6776" s="312" t="s">
        <v>9</v>
      </c>
      <c r="D6776" s="340">
        <v>6029.65</v>
      </c>
      <c r="E6776" s="293">
        <f t="shared" si="54"/>
        <v>9</v>
      </c>
    </row>
    <row r="6777" spans="1:5" s="293" customFormat="1" x14ac:dyDescent="0.3">
      <c r="A6777" s="338" t="s">
        <v>20970</v>
      </c>
      <c r="B6777" s="339" t="s">
        <v>20971</v>
      </c>
      <c r="C6777" s="312" t="s">
        <v>9</v>
      </c>
      <c r="D6777" s="340">
        <v>1265.8800000000001</v>
      </c>
      <c r="E6777" s="293">
        <f t="shared" si="54"/>
        <v>9</v>
      </c>
    </row>
    <row r="6778" spans="1:5" s="293" customFormat="1" x14ac:dyDescent="0.3">
      <c r="A6778" s="338" t="s">
        <v>20972</v>
      </c>
      <c r="B6778" s="339" t="s">
        <v>20973</v>
      </c>
      <c r="C6778" s="312" t="s">
        <v>9</v>
      </c>
      <c r="D6778" s="340">
        <v>1804.01</v>
      </c>
      <c r="E6778" s="293">
        <f t="shared" si="54"/>
        <v>9</v>
      </c>
    </row>
    <row r="6779" spans="1:5" s="293" customFormat="1" x14ac:dyDescent="0.3">
      <c r="A6779" s="338" t="s">
        <v>20974</v>
      </c>
      <c r="B6779" s="339" t="s">
        <v>20975</v>
      </c>
      <c r="C6779" s="312" t="s">
        <v>9</v>
      </c>
      <c r="D6779" s="340">
        <v>802.27</v>
      </c>
      <c r="E6779" s="293">
        <f t="shared" si="54"/>
        <v>9</v>
      </c>
    </row>
    <row r="6780" spans="1:5" s="293" customFormat="1" ht="28.8" x14ac:dyDescent="0.3">
      <c r="A6780" s="338" t="s">
        <v>20976</v>
      </c>
      <c r="B6780" s="339" t="s">
        <v>20977</v>
      </c>
      <c r="C6780" s="312" t="s">
        <v>9</v>
      </c>
      <c r="D6780" s="340">
        <v>1981.01</v>
      </c>
      <c r="E6780" s="293">
        <f t="shared" si="54"/>
        <v>9</v>
      </c>
    </row>
    <row r="6781" spans="1:5" s="293" customFormat="1" x14ac:dyDescent="0.3">
      <c r="A6781" s="338" t="s">
        <v>20978</v>
      </c>
      <c r="B6781" s="339" t="s">
        <v>24995</v>
      </c>
      <c r="C6781" s="312"/>
      <c r="D6781" s="340"/>
      <c r="E6781" s="293">
        <f t="shared" si="54"/>
        <v>5</v>
      </c>
    </row>
    <row r="6782" spans="1:5" s="293" customFormat="1" x14ac:dyDescent="0.3">
      <c r="A6782" s="338" t="s">
        <v>20979</v>
      </c>
      <c r="B6782" s="339" t="s">
        <v>20980</v>
      </c>
      <c r="C6782" s="312" t="s">
        <v>9</v>
      </c>
      <c r="D6782" s="340">
        <v>30.03</v>
      </c>
      <c r="E6782" s="293">
        <f t="shared" si="54"/>
        <v>9</v>
      </c>
    </row>
    <row r="6783" spans="1:5" s="293" customFormat="1" ht="28.8" x14ac:dyDescent="0.3">
      <c r="A6783" s="338" t="s">
        <v>20981</v>
      </c>
      <c r="B6783" s="339" t="s">
        <v>20982</v>
      </c>
      <c r="C6783" s="312" t="s">
        <v>9</v>
      </c>
      <c r="D6783" s="340">
        <v>58.77</v>
      </c>
      <c r="E6783" s="293">
        <f t="shared" si="54"/>
        <v>9</v>
      </c>
    </row>
    <row r="6784" spans="1:5" s="293" customFormat="1" x14ac:dyDescent="0.3">
      <c r="A6784" s="338" t="s">
        <v>20983</v>
      </c>
      <c r="B6784" s="339" t="s">
        <v>24996</v>
      </c>
      <c r="C6784" s="312"/>
      <c r="D6784" s="340"/>
      <c r="E6784" s="293">
        <f t="shared" si="54"/>
        <v>5</v>
      </c>
    </row>
    <row r="6785" spans="1:5" s="293" customFormat="1" x14ac:dyDescent="0.3">
      <c r="A6785" s="338" t="s">
        <v>20984</v>
      </c>
      <c r="B6785" s="339" t="s">
        <v>20985</v>
      </c>
      <c r="C6785" s="312" t="s">
        <v>9</v>
      </c>
      <c r="D6785" s="340">
        <v>134.35</v>
      </c>
      <c r="E6785" s="293">
        <f t="shared" si="54"/>
        <v>9</v>
      </c>
    </row>
    <row r="6786" spans="1:5" s="293" customFormat="1" x14ac:dyDescent="0.3">
      <c r="A6786" s="338" t="s">
        <v>20986</v>
      </c>
      <c r="B6786" s="339" t="s">
        <v>20987</v>
      </c>
      <c r="C6786" s="312" t="s">
        <v>9</v>
      </c>
      <c r="D6786" s="340">
        <v>537.71</v>
      </c>
      <c r="E6786" s="293">
        <f t="shared" si="54"/>
        <v>9</v>
      </c>
    </row>
    <row r="6787" spans="1:5" s="293" customFormat="1" ht="28.8" x14ac:dyDescent="0.3">
      <c r="A6787" s="338" t="s">
        <v>20988</v>
      </c>
      <c r="B6787" s="339" t="s">
        <v>20989</v>
      </c>
      <c r="C6787" s="312" t="s">
        <v>9</v>
      </c>
      <c r="D6787" s="340">
        <v>545.52</v>
      </c>
      <c r="E6787" s="293">
        <f t="shared" si="54"/>
        <v>9</v>
      </c>
    </row>
    <row r="6788" spans="1:5" s="293" customFormat="1" ht="28.8" x14ac:dyDescent="0.3">
      <c r="A6788" s="338" t="s">
        <v>20990</v>
      </c>
      <c r="B6788" s="339" t="s">
        <v>20991</v>
      </c>
      <c r="C6788" s="312" t="s">
        <v>9</v>
      </c>
      <c r="D6788" s="340">
        <v>44.14</v>
      </c>
      <c r="E6788" s="293">
        <f t="shared" si="54"/>
        <v>9</v>
      </c>
    </row>
    <row r="6789" spans="1:5" s="293" customFormat="1" ht="28.8" x14ac:dyDescent="0.3">
      <c r="A6789" s="338" t="s">
        <v>20992</v>
      </c>
      <c r="B6789" s="339" t="s">
        <v>20993</v>
      </c>
      <c r="C6789" s="312" t="s">
        <v>9</v>
      </c>
      <c r="D6789" s="340">
        <v>756.69</v>
      </c>
      <c r="E6789" s="293">
        <f t="shared" si="54"/>
        <v>9</v>
      </c>
    </row>
    <row r="6790" spans="1:5" s="293" customFormat="1" ht="28.8" x14ac:dyDescent="0.3">
      <c r="A6790" s="338" t="s">
        <v>20994</v>
      </c>
      <c r="B6790" s="339" t="s">
        <v>20995</v>
      </c>
      <c r="C6790" s="312" t="s">
        <v>9</v>
      </c>
      <c r="D6790" s="340">
        <v>390.53</v>
      </c>
      <c r="E6790" s="293">
        <f t="shared" si="54"/>
        <v>9</v>
      </c>
    </row>
    <row r="6791" spans="1:5" s="293" customFormat="1" ht="28.8" x14ac:dyDescent="0.3">
      <c r="A6791" s="338" t="s">
        <v>20996</v>
      </c>
      <c r="B6791" s="339" t="s">
        <v>20997</v>
      </c>
      <c r="C6791" s="312" t="s">
        <v>9</v>
      </c>
      <c r="D6791" s="340">
        <v>113.97</v>
      </c>
      <c r="E6791" s="293">
        <f t="shared" si="54"/>
        <v>9</v>
      </c>
    </row>
    <row r="6792" spans="1:5" s="293" customFormat="1" x14ac:dyDescent="0.3">
      <c r="A6792" s="338" t="s">
        <v>20998</v>
      </c>
      <c r="B6792" s="339" t="s">
        <v>24997</v>
      </c>
      <c r="C6792" s="312" t="s">
        <v>9</v>
      </c>
      <c r="D6792" s="340">
        <v>3406.95</v>
      </c>
      <c r="E6792" s="293">
        <f t="shared" si="54"/>
        <v>9</v>
      </c>
    </row>
    <row r="6793" spans="1:5" s="293" customFormat="1" x14ac:dyDescent="0.3">
      <c r="A6793" s="338" t="s">
        <v>20999</v>
      </c>
      <c r="B6793" s="339" t="s">
        <v>21000</v>
      </c>
      <c r="C6793" s="312" t="s">
        <v>9</v>
      </c>
      <c r="D6793" s="340">
        <v>129.65</v>
      </c>
      <c r="E6793" s="293">
        <f t="shared" si="54"/>
        <v>9</v>
      </c>
    </row>
    <row r="6794" spans="1:5" s="293" customFormat="1" ht="28.8" x14ac:dyDescent="0.3">
      <c r="A6794" s="338" t="s">
        <v>21001</v>
      </c>
      <c r="B6794" s="339" t="s">
        <v>21002</v>
      </c>
      <c r="C6794" s="312" t="s">
        <v>9</v>
      </c>
      <c r="D6794" s="340">
        <v>509.42</v>
      </c>
      <c r="E6794" s="293">
        <f t="shared" si="54"/>
        <v>9</v>
      </c>
    </row>
    <row r="6795" spans="1:5" s="293" customFormat="1" x14ac:dyDescent="0.3">
      <c r="A6795" s="338" t="s">
        <v>21003</v>
      </c>
      <c r="B6795" s="339" t="s">
        <v>12040</v>
      </c>
      <c r="C6795" s="312" t="s">
        <v>9</v>
      </c>
      <c r="D6795" s="340">
        <v>384.37</v>
      </c>
      <c r="E6795" s="293">
        <f t="shared" si="54"/>
        <v>9</v>
      </c>
    </row>
    <row r="6796" spans="1:5" s="293" customFormat="1" x14ac:dyDescent="0.3">
      <c r="A6796" s="338" t="s">
        <v>21004</v>
      </c>
      <c r="B6796" s="339" t="s">
        <v>12042</v>
      </c>
      <c r="C6796" s="312" t="s">
        <v>9</v>
      </c>
      <c r="D6796" s="340">
        <v>438.82</v>
      </c>
      <c r="E6796" s="293">
        <f t="shared" si="54"/>
        <v>9</v>
      </c>
    </row>
    <row r="6797" spans="1:5" s="293" customFormat="1" x14ac:dyDescent="0.3">
      <c r="A6797" s="338" t="s">
        <v>21005</v>
      </c>
      <c r="B6797" s="339" t="s">
        <v>24998</v>
      </c>
      <c r="C6797" s="312"/>
      <c r="D6797" s="340"/>
      <c r="E6797" s="293">
        <f t="shared" si="54"/>
        <v>2</v>
      </c>
    </row>
    <row r="6798" spans="1:5" s="293" customFormat="1" x14ac:dyDescent="0.3">
      <c r="A6798" s="338" t="s">
        <v>21006</v>
      </c>
      <c r="B6798" s="339" t="s">
        <v>24999</v>
      </c>
      <c r="C6798" s="312"/>
      <c r="D6798" s="340"/>
      <c r="E6798" s="293">
        <f t="shared" si="54"/>
        <v>5</v>
      </c>
    </row>
    <row r="6799" spans="1:5" s="293" customFormat="1" x14ac:dyDescent="0.3">
      <c r="A6799" s="338" t="s">
        <v>21007</v>
      </c>
      <c r="B6799" s="339" t="s">
        <v>21008</v>
      </c>
      <c r="C6799" s="312" t="s">
        <v>9</v>
      </c>
      <c r="D6799" s="340">
        <v>9395.67</v>
      </c>
      <c r="E6799" s="293">
        <f t="shared" si="54"/>
        <v>9</v>
      </c>
    </row>
    <row r="6800" spans="1:5" s="293" customFormat="1" x14ac:dyDescent="0.3">
      <c r="A6800" s="338" t="s">
        <v>21009</v>
      </c>
      <c r="B6800" s="339" t="s">
        <v>21010</v>
      </c>
      <c r="C6800" s="312" t="s">
        <v>9</v>
      </c>
      <c r="D6800" s="340">
        <v>12107.53</v>
      </c>
      <c r="E6800" s="293">
        <f t="shared" si="54"/>
        <v>9</v>
      </c>
    </row>
    <row r="6801" spans="1:5" s="293" customFormat="1" ht="28.8" x14ac:dyDescent="0.3">
      <c r="A6801" s="338" t="s">
        <v>25000</v>
      </c>
      <c r="B6801" s="339" t="s">
        <v>25001</v>
      </c>
      <c r="C6801" s="312" t="s">
        <v>9</v>
      </c>
      <c r="D6801" s="340">
        <v>1136.03</v>
      </c>
      <c r="E6801" s="293">
        <f t="shared" si="54"/>
        <v>9</v>
      </c>
    </row>
    <row r="6802" spans="1:5" s="293" customFormat="1" ht="28.8" x14ac:dyDescent="0.3">
      <c r="A6802" s="338" t="s">
        <v>25002</v>
      </c>
      <c r="B6802" s="339" t="s">
        <v>25003</v>
      </c>
      <c r="C6802" s="312" t="s">
        <v>9</v>
      </c>
      <c r="D6802" s="340">
        <v>1993.18</v>
      </c>
      <c r="E6802" s="293">
        <f t="shared" si="54"/>
        <v>9</v>
      </c>
    </row>
    <row r="6803" spans="1:5" s="293" customFormat="1" ht="28.8" x14ac:dyDescent="0.3">
      <c r="A6803" s="338" t="s">
        <v>21011</v>
      </c>
      <c r="B6803" s="339" t="s">
        <v>21012</v>
      </c>
      <c r="C6803" s="312" t="s">
        <v>9</v>
      </c>
      <c r="D6803" s="340">
        <v>3161.72</v>
      </c>
      <c r="E6803" s="293">
        <f t="shared" si="54"/>
        <v>9</v>
      </c>
    </row>
    <row r="6804" spans="1:5" s="293" customFormat="1" ht="28.8" x14ac:dyDescent="0.3">
      <c r="A6804" s="338" t="s">
        <v>25004</v>
      </c>
      <c r="B6804" s="339" t="s">
        <v>25005</v>
      </c>
      <c r="C6804" s="312" t="s">
        <v>9</v>
      </c>
      <c r="D6804" s="340">
        <v>5640.25</v>
      </c>
      <c r="E6804" s="293">
        <f t="shared" ref="E6804:E6867" si="55">LEN(A6804)</f>
        <v>9</v>
      </c>
    </row>
    <row r="6805" spans="1:5" s="293" customFormat="1" ht="28.8" x14ac:dyDescent="0.3">
      <c r="A6805" s="338" t="s">
        <v>21013</v>
      </c>
      <c r="B6805" s="339" t="s">
        <v>21014</v>
      </c>
      <c r="C6805" s="312" t="s">
        <v>9</v>
      </c>
      <c r="D6805" s="340">
        <v>7558.73</v>
      </c>
      <c r="E6805" s="293">
        <f t="shared" si="55"/>
        <v>9</v>
      </c>
    </row>
    <row r="6806" spans="1:5" s="293" customFormat="1" ht="28.8" x14ac:dyDescent="0.3">
      <c r="A6806" s="338" t="s">
        <v>21015</v>
      </c>
      <c r="B6806" s="339" t="s">
        <v>21016</v>
      </c>
      <c r="C6806" s="312" t="s">
        <v>9</v>
      </c>
      <c r="D6806" s="340">
        <v>13735.88</v>
      </c>
      <c r="E6806" s="293">
        <f t="shared" si="55"/>
        <v>9</v>
      </c>
    </row>
    <row r="6807" spans="1:5" s="293" customFormat="1" x14ac:dyDescent="0.3">
      <c r="A6807" s="338" t="s">
        <v>21017</v>
      </c>
      <c r="B6807" s="339" t="s">
        <v>21018</v>
      </c>
      <c r="C6807" s="312" t="s">
        <v>9</v>
      </c>
      <c r="D6807" s="340">
        <v>949.31</v>
      </c>
      <c r="E6807" s="293">
        <f t="shared" si="55"/>
        <v>9</v>
      </c>
    </row>
    <row r="6808" spans="1:5" s="293" customFormat="1" x14ac:dyDescent="0.3">
      <c r="A6808" s="338" t="s">
        <v>21019</v>
      </c>
      <c r="B6808" s="339" t="s">
        <v>21020</v>
      </c>
      <c r="C6808" s="312" t="s">
        <v>9</v>
      </c>
      <c r="D6808" s="340">
        <v>633.58000000000004</v>
      </c>
      <c r="E6808" s="293">
        <f t="shared" si="55"/>
        <v>9</v>
      </c>
    </row>
    <row r="6809" spans="1:5" s="293" customFormat="1" x14ac:dyDescent="0.3">
      <c r="A6809" s="338" t="s">
        <v>21021</v>
      </c>
      <c r="B6809" s="339" t="s">
        <v>25006</v>
      </c>
      <c r="C6809" s="312"/>
      <c r="D6809" s="340"/>
      <c r="E6809" s="293">
        <f t="shared" si="55"/>
        <v>5</v>
      </c>
    </row>
    <row r="6810" spans="1:5" s="293" customFormat="1" x14ac:dyDescent="0.3">
      <c r="A6810" s="338" t="s">
        <v>21022</v>
      </c>
      <c r="B6810" s="339" t="s">
        <v>21023</v>
      </c>
      <c r="C6810" s="312" t="s">
        <v>23231</v>
      </c>
      <c r="D6810" s="340">
        <v>6112.72</v>
      </c>
      <c r="E6810" s="293">
        <f t="shared" si="55"/>
        <v>9</v>
      </c>
    </row>
    <row r="6811" spans="1:5" s="293" customFormat="1" x14ac:dyDescent="0.3">
      <c r="A6811" s="338" t="s">
        <v>21024</v>
      </c>
      <c r="B6811" s="339" t="s">
        <v>21025</v>
      </c>
      <c r="C6811" s="312" t="s">
        <v>23231</v>
      </c>
      <c r="D6811" s="340">
        <v>10876.54</v>
      </c>
      <c r="E6811" s="293">
        <f t="shared" si="55"/>
        <v>9</v>
      </c>
    </row>
    <row r="6812" spans="1:5" s="293" customFormat="1" x14ac:dyDescent="0.3">
      <c r="A6812" s="338" t="s">
        <v>21026</v>
      </c>
      <c r="B6812" s="339" t="s">
        <v>21027</v>
      </c>
      <c r="C6812" s="312" t="s">
        <v>23231</v>
      </c>
      <c r="D6812" s="340">
        <v>19996.169999999998</v>
      </c>
      <c r="E6812" s="293">
        <f t="shared" si="55"/>
        <v>9</v>
      </c>
    </row>
    <row r="6813" spans="1:5" s="293" customFormat="1" x14ac:dyDescent="0.3">
      <c r="A6813" s="338" t="s">
        <v>21028</v>
      </c>
      <c r="B6813" s="339" t="s">
        <v>25007</v>
      </c>
      <c r="C6813" s="312"/>
      <c r="D6813" s="340"/>
      <c r="E6813" s="293">
        <f t="shared" si="55"/>
        <v>5</v>
      </c>
    </row>
    <row r="6814" spans="1:5" s="293" customFormat="1" ht="43.2" x14ac:dyDescent="0.3">
      <c r="A6814" s="338" t="s">
        <v>21029</v>
      </c>
      <c r="B6814" s="339" t="s">
        <v>21030</v>
      </c>
      <c r="C6814" s="312" t="s">
        <v>16</v>
      </c>
      <c r="D6814" s="340">
        <v>20958.34</v>
      </c>
      <c r="E6814" s="293">
        <f t="shared" si="55"/>
        <v>9</v>
      </c>
    </row>
    <row r="6815" spans="1:5" s="293" customFormat="1" ht="43.2" x14ac:dyDescent="0.3">
      <c r="A6815" s="338" t="s">
        <v>21031</v>
      </c>
      <c r="B6815" s="339" t="s">
        <v>21032</v>
      </c>
      <c r="C6815" s="312" t="s">
        <v>16</v>
      </c>
      <c r="D6815" s="340">
        <v>41458.74</v>
      </c>
      <c r="E6815" s="293">
        <f t="shared" si="55"/>
        <v>9</v>
      </c>
    </row>
    <row r="6816" spans="1:5" s="293" customFormat="1" x14ac:dyDescent="0.3">
      <c r="A6816" s="338" t="s">
        <v>21033</v>
      </c>
      <c r="B6816" s="339" t="s">
        <v>25008</v>
      </c>
      <c r="C6816" s="312"/>
      <c r="D6816" s="340"/>
      <c r="E6816" s="293">
        <f t="shared" si="55"/>
        <v>5</v>
      </c>
    </row>
    <row r="6817" spans="1:5" s="293" customFormat="1" x14ac:dyDescent="0.3">
      <c r="A6817" s="338" t="s">
        <v>21034</v>
      </c>
      <c r="B6817" s="339" t="s">
        <v>21035</v>
      </c>
      <c r="C6817" s="312" t="s">
        <v>9</v>
      </c>
      <c r="D6817" s="340">
        <v>101.51</v>
      </c>
      <c r="E6817" s="293">
        <f t="shared" si="55"/>
        <v>9</v>
      </c>
    </row>
    <row r="6818" spans="1:5" s="293" customFormat="1" x14ac:dyDescent="0.3">
      <c r="A6818" s="338" t="s">
        <v>21036</v>
      </c>
      <c r="B6818" s="339" t="s">
        <v>21037</v>
      </c>
      <c r="C6818" s="312" t="s">
        <v>9</v>
      </c>
      <c r="D6818" s="340">
        <v>133.72999999999999</v>
      </c>
      <c r="E6818" s="293">
        <f t="shared" si="55"/>
        <v>9</v>
      </c>
    </row>
    <row r="6819" spans="1:5" s="293" customFormat="1" x14ac:dyDescent="0.3">
      <c r="A6819" s="338" t="s">
        <v>21038</v>
      </c>
      <c r="B6819" s="339" t="s">
        <v>21039</v>
      </c>
      <c r="C6819" s="312" t="s">
        <v>9</v>
      </c>
      <c r="D6819" s="340">
        <v>256.36</v>
      </c>
      <c r="E6819" s="293">
        <f t="shared" si="55"/>
        <v>9</v>
      </c>
    </row>
    <row r="6820" spans="1:5" s="293" customFormat="1" x14ac:dyDescent="0.3">
      <c r="A6820" s="338" t="s">
        <v>21040</v>
      </c>
      <c r="B6820" s="339" t="s">
        <v>21041</v>
      </c>
      <c r="C6820" s="312" t="s">
        <v>9</v>
      </c>
      <c r="D6820" s="340">
        <v>258.81</v>
      </c>
      <c r="E6820" s="293">
        <f t="shared" si="55"/>
        <v>9</v>
      </c>
    </row>
    <row r="6821" spans="1:5" s="293" customFormat="1" x14ac:dyDescent="0.3">
      <c r="A6821" s="338" t="s">
        <v>21042</v>
      </c>
      <c r="B6821" s="339" t="s">
        <v>21043</v>
      </c>
      <c r="C6821" s="312" t="s">
        <v>9</v>
      </c>
      <c r="D6821" s="340">
        <v>328.97</v>
      </c>
      <c r="E6821" s="293">
        <f t="shared" si="55"/>
        <v>9</v>
      </c>
    </row>
    <row r="6822" spans="1:5" s="293" customFormat="1" x14ac:dyDescent="0.3">
      <c r="A6822" s="338" t="s">
        <v>21044</v>
      </c>
      <c r="B6822" s="339" t="s">
        <v>21045</v>
      </c>
      <c r="C6822" s="312" t="s">
        <v>9</v>
      </c>
      <c r="D6822" s="340">
        <v>1506.72</v>
      </c>
      <c r="E6822" s="293">
        <f t="shared" si="55"/>
        <v>9</v>
      </c>
    </row>
    <row r="6823" spans="1:5" s="293" customFormat="1" x14ac:dyDescent="0.3">
      <c r="A6823" s="338" t="s">
        <v>21046</v>
      </c>
      <c r="B6823" s="339" t="s">
        <v>21047</v>
      </c>
      <c r="C6823" s="312" t="s">
        <v>9</v>
      </c>
      <c r="D6823" s="340">
        <v>1956.31</v>
      </c>
      <c r="E6823" s="293">
        <f t="shared" si="55"/>
        <v>9</v>
      </c>
    </row>
    <row r="6824" spans="1:5" s="293" customFormat="1" x14ac:dyDescent="0.3">
      <c r="A6824" s="338" t="s">
        <v>21048</v>
      </c>
      <c r="B6824" s="339" t="s">
        <v>25009</v>
      </c>
      <c r="C6824" s="312"/>
      <c r="D6824" s="340"/>
      <c r="E6824" s="293">
        <f t="shared" si="55"/>
        <v>5</v>
      </c>
    </row>
    <row r="6825" spans="1:5" s="293" customFormat="1" x14ac:dyDescent="0.3">
      <c r="A6825" s="338" t="s">
        <v>21049</v>
      </c>
      <c r="B6825" s="339" t="s">
        <v>21050</v>
      </c>
      <c r="C6825" s="312" t="s">
        <v>9</v>
      </c>
      <c r="D6825" s="340">
        <v>52.92</v>
      </c>
      <c r="E6825" s="293">
        <f t="shared" si="55"/>
        <v>9</v>
      </c>
    </row>
    <row r="6826" spans="1:5" s="293" customFormat="1" x14ac:dyDescent="0.3">
      <c r="A6826" s="338" t="s">
        <v>21051</v>
      </c>
      <c r="B6826" s="339" t="s">
        <v>21052</v>
      </c>
      <c r="C6826" s="312" t="s">
        <v>9</v>
      </c>
      <c r="D6826" s="340">
        <v>141.12</v>
      </c>
      <c r="E6826" s="293">
        <f t="shared" si="55"/>
        <v>9</v>
      </c>
    </row>
    <row r="6827" spans="1:5" s="293" customFormat="1" x14ac:dyDescent="0.3">
      <c r="A6827" s="338" t="s">
        <v>21053</v>
      </c>
      <c r="B6827" s="339" t="s">
        <v>21054</v>
      </c>
      <c r="C6827" s="312" t="s">
        <v>9</v>
      </c>
      <c r="D6827" s="340">
        <v>317.52</v>
      </c>
      <c r="E6827" s="293">
        <f t="shared" si="55"/>
        <v>9</v>
      </c>
    </row>
    <row r="6828" spans="1:5" s="293" customFormat="1" x14ac:dyDescent="0.3">
      <c r="A6828" s="338" t="s">
        <v>21055</v>
      </c>
      <c r="B6828" s="339" t="s">
        <v>25010</v>
      </c>
      <c r="C6828" s="312"/>
      <c r="D6828" s="340"/>
      <c r="E6828" s="293">
        <f t="shared" si="55"/>
        <v>2</v>
      </c>
    </row>
    <row r="6829" spans="1:5" s="293" customFormat="1" x14ac:dyDescent="0.3">
      <c r="A6829" s="338" t="s">
        <v>21056</v>
      </c>
      <c r="B6829" s="339" t="s">
        <v>25011</v>
      </c>
      <c r="C6829" s="312"/>
      <c r="D6829" s="340"/>
      <c r="E6829" s="293">
        <f t="shared" si="55"/>
        <v>5</v>
      </c>
    </row>
    <row r="6830" spans="1:5" s="293" customFormat="1" x14ac:dyDescent="0.3">
      <c r="A6830" s="338" t="s">
        <v>21057</v>
      </c>
      <c r="B6830" s="339" t="s">
        <v>21058</v>
      </c>
      <c r="C6830" s="312" t="s">
        <v>9</v>
      </c>
      <c r="D6830" s="340">
        <v>80.12</v>
      </c>
      <c r="E6830" s="293">
        <f t="shared" si="55"/>
        <v>9</v>
      </c>
    </row>
    <row r="6831" spans="1:5" s="293" customFormat="1" x14ac:dyDescent="0.3">
      <c r="A6831" s="338" t="s">
        <v>21059</v>
      </c>
      <c r="B6831" s="339" t="s">
        <v>21060</v>
      </c>
      <c r="C6831" s="312" t="s">
        <v>9</v>
      </c>
      <c r="D6831" s="340">
        <v>91.26</v>
      </c>
      <c r="E6831" s="293">
        <f t="shared" si="55"/>
        <v>9</v>
      </c>
    </row>
    <row r="6832" spans="1:5" s="293" customFormat="1" x14ac:dyDescent="0.3">
      <c r="A6832" s="338" t="s">
        <v>21061</v>
      </c>
      <c r="B6832" s="339" t="s">
        <v>21062</v>
      </c>
      <c r="C6832" s="312" t="s">
        <v>9</v>
      </c>
      <c r="D6832" s="340">
        <v>107.28</v>
      </c>
      <c r="E6832" s="293">
        <f t="shared" si="55"/>
        <v>9</v>
      </c>
    </row>
    <row r="6833" spans="1:5" s="293" customFormat="1" x14ac:dyDescent="0.3">
      <c r="A6833" s="338" t="s">
        <v>21063</v>
      </c>
      <c r="B6833" s="339" t="s">
        <v>21064</v>
      </c>
      <c r="C6833" s="312" t="s">
        <v>9</v>
      </c>
      <c r="D6833" s="340">
        <v>116.39</v>
      </c>
      <c r="E6833" s="293">
        <f t="shared" si="55"/>
        <v>9</v>
      </c>
    </row>
    <row r="6834" spans="1:5" s="293" customFormat="1" x14ac:dyDescent="0.3">
      <c r="A6834" s="338" t="s">
        <v>21065</v>
      </c>
      <c r="B6834" s="339" t="s">
        <v>21066</v>
      </c>
      <c r="C6834" s="312" t="s">
        <v>9</v>
      </c>
      <c r="D6834" s="340">
        <v>117.82</v>
      </c>
      <c r="E6834" s="293">
        <f t="shared" si="55"/>
        <v>9</v>
      </c>
    </row>
    <row r="6835" spans="1:5" s="293" customFormat="1" x14ac:dyDescent="0.3">
      <c r="A6835" s="338" t="s">
        <v>21067</v>
      </c>
      <c r="B6835" s="339" t="s">
        <v>21068</v>
      </c>
      <c r="C6835" s="312" t="s">
        <v>9</v>
      </c>
      <c r="D6835" s="340">
        <v>142.02000000000001</v>
      </c>
      <c r="E6835" s="293">
        <f t="shared" si="55"/>
        <v>9</v>
      </c>
    </row>
    <row r="6836" spans="1:5" s="293" customFormat="1" x14ac:dyDescent="0.3">
      <c r="A6836" s="338" t="s">
        <v>21069</v>
      </c>
      <c r="B6836" s="339" t="s">
        <v>25012</v>
      </c>
      <c r="C6836" s="312"/>
      <c r="D6836" s="340"/>
      <c r="E6836" s="293">
        <f t="shared" si="55"/>
        <v>5</v>
      </c>
    </row>
    <row r="6837" spans="1:5" s="293" customFormat="1" x14ac:dyDescent="0.3">
      <c r="A6837" s="338" t="s">
        <v>21070</v>
      </c>
      <c r="B6837" s="339" t="s">
        <v>21071</v>
      </c>
      <c r="C6837" s="312" t="s">
        <v>9</v>
      </c>
      <c r="D6837" s="340">
        <v>297.66000000000003</v>
      </c>
      <c r="E6837" s="293">
        <f t="shared" si="55"/>
        <v>9</v>
      </c>
    </row>
    <row r="6838" spans="1:5" s="293" customFormat="1" x14ac:dyDescent="0.3">
      <c r="A6838" s="338" t="s">
        <v>25013</v>
      </c>
      <c r="B6838" s="339" t="s">
        <v>25014</v>
      </c>
      <c r="C6838" s="312" t="s">
        <v>9</v>
      </c>
      <c r="D6838" s="340">
        <v>126.83</v>
      </c>
      <c r="E6838" s="293">
        <f t="shared" si="55"/>
        <v>9</v>
      </c>
    </row>
    <row r="6839" spans="1:5" s="293" customFormat="1" x14ac:dyDescent="0.3">
      <c r="A6839" s="338" t="s">
        <v>21072</v>
      </c>
      <c r="B6839" s="339" t="s">
        <v>21073</v>
      </c>
      <c r="C6839" s="312" t="s">
        <v>9</v>
      </c>
      <c r="D6839" s="340">
        <v>416.49</v>
      </c>
      <c r="E6839" s="293">
        <f t="shared" si="55"/>
        <v>9</v>
      </c>
    </row>
    <row r="6840" spans="1:5" s="293" customFormat="1" x14ac:dyDescent="0.3">
      <c r="A6840" s="338" t="s">
        <v>21074</v>
      </c>
      <c r="B6840" s="339" t="s">
        <v>25015</v>
      </c>
      <c r="C6840" s="312"/>
      <c r="D6840" s="340"/>
      <c r="E6840" s="293">
        <f t="shared" si="55"/>
        <v>5</v>
      </c>
    </row>
    <row r="6841" spans="1:5" s="293" customFormat="1" x14ac:dyDescent="0.3">
      <c r="A6841" s="338" t="s">
        <v>21075</v>
      </c>
      <c r="B6841" s="339" t="s">
        <v>21076</v>
      </c>
      <c r="C6841" s="312" t="s">
        <v>9</v>
      </c>
      <c r="D6841" s="340">
        <v>77.94</v>
      </c>
      <c r="E6841" s="293">
        <f t="shared" si="55"/>
        <v>9</v>
      </c>
    </row>
    <row r="6842" spans="1:5" s="293" customFormat="1" x14ac:dyDescent="0.3">
      <c r="A6842" s="338" t="s">
        <v>21077</v>
      </c>
      <c r="B6842" s="339" t="s">
        <v>25016</v>
      </c>
      <c r="C6842" s="312"/>
      <c r="D6842" s="340"/>
      <c r="E6842" s="293">
        <f t="shared" si="55"/>
        <v>5</v>
      </c>
    </row>
    <row r="6843" spans="1:5" s="293" customFormat="1" ht="28.8" x14ac:dyDescent="0.3">
      <c r="A6843" s="338" t="s">
        <v>21078</v>
      </c>
      <c r="B6843" s="339" t="s">
        <v>21079</v>
      </c>
      <c r="C6843" s="312" t="s">
        <v>9</v>
      </c>
      <c r="D6843" s="340">
        <v>183.06</v>
      </c>
      <c r="E6843" s="293">
        <f t="shared" si="55"/>
        <v>9</v>
      </c>
    </row>
    <row r="6844" spans="1:5" s="293" customFormat="1" x14ac:dyDescent="0.3">
      <c r="A6844" s="338" t="s">
        <v>21080</v>
      </c>
      <c r="B6844" s="339" t="s">
        <v>21081</v>
      </c>
      <c r="C6844" s="312" t="s">
        <v>9</v>
      </c>
      <c r="D6844" s="340">
        <v>561.15</v>
      </c>
      <c r="E6844" s="293">
        <f t="shared" si="55"/>
        <v>9</v>
      </c>
    </row>
    <row r="6845" spans="1:5" s="293" customFormat="1" x14ac:dyDescent="0.3">
      <c r="A6845" s="338" t="s">
        <v>21082</v>
      </c>
      <c r="B6845" s="339" t="s">
        <v>25017</v>
      </c>
      <c r="C6845" s="312"/>
      <c r="D6845" s="340"/>
      <c r="E6845" s="293">
        <f t="shared" si="55"/>
        <v>5</v>
      </c>
    </row>
    <row r="6846" spans="1:5" s="293" customFormat="1" x14ac:dyDescent="0.3">
      <c r="A6846" s="338" t="s">
        <v>21083</v>
      </c>
      <c r="B6846" s="339" t="s">
        <v>11933</v>
      </c>
      <c r="C6846" s="312" t="s">
        <v>9</v>
      </c>
      <c r="D6846" s="340">
        <v>16.55</v>
      </c>
      <c r="E6846" s="293">
        <f t="shared" si="55"/>
        <v>9</v>
      </c>
    </row>
    <row r="6847" spans="1:5" s="293" customFormat="1" x14ac:dyDescent="0.3">
      <c r="A6847" s="338" t="s">
        <v>21084</v>
      </c>
      <c r="B6847" s="339" t="s">
        <v>21085</v>
      </c>
      <c r="C6847" s="312" t="s">
        <v>8</v>
      </c>
      <c r="D6847" s="340">
        <v>1041.31</v>
      </c>
      <c r="E6847" s="293">
        <f t="shared" si="55"/>
        <v>9</v>
      </c>
    </row>
    <row r="6848" spans="1:5" s="293" customFormat="1" x14ac:dyDescent="0.3">
      <c r="A6848" s="338" t="s">
        <v>21086</v>
      </c>
      <c r="B6848" s="339" t="s">
        <v>11935</v>
      </c>
      <c r="C6848" s="312" t="s">
        <v>9</v>
      </c>
      <c r="D6848" s="340">
        <v>11.94</v>
      </c>
      <c r="E6848" s="293">
        <f t="shared" si="55"/>
        <v>9</v>
      </c>
    </row>
    <row r="6849" spans="1:5" s="293" customFormat="1" x14ac:dyDescent="0.3">
      <c r="A6849" s="338" t="s">
        <v>21087</v>
      </c>
      <c r="B6849" s="339" t="s">
        <v>21088</v>
      </c>
      <c r="C6849" s="312" t="s">
        <v>9</v>
      </c>
      <c r="D6849" s="340">
        <v>358.89</v>
      </c>
      <c r="E6849" s="293">
        <f t="shared" si="55"/>
        <v>9</v>
      </c>
    </row>
    <row r="6850" spans="1:5" s="293" customFormat="1" x14ac:dyDescent="0.3">
      <c r="A6850" s="338" t="s">
        <v>21089</v>
      </c>
      <c r="B6850" s="339" t="s">
        <v>11939</v>
      </c>
      <c r="C6850" s="312" t="s">
        <v>9</v>
      </c>
      <c r="D6850" s="340">
        <v>35.26</v>
      </c>
      <c r="E6850" s="293">
        <f t="shared" si="55"/>
        <v>9</v>
      </c>
    </row>
    <row r="6851" spans="1:5" s="293" customFormat="1" x14ac:dyDescent="0.3">
      <c r="A6851" s="338" t="s">
        <v>21090</v>
      </c>
      <c r="B6851" s="339" t="s">
        <v>11937</v>
      </c>
      <c r="C6851" s="312" t="s">
        <v>9</v>
      </c>
      <c r="D6851" s="340">
        <v>10.57</v>
      </c>
      <c r="E6851" s="293">
        <f t="shared" si="55"/>
        <v>9</v>
      </c>
    </row>
    <row r="6852" spans="1:5" s="293" customFormat="1" x14ac:dyDescent="0.3">
      <c r="A6852" s="338" t="s">
        <v>21091</v>
      </c>
      <c r="B6852" s="339" t="s">
        <v>21092</v>
      </c>
      <c r="C6852" s="312" t="s">
        <v>8</v>
      </c>
      <c r="D6852" s="340">
        <v>1079.9100000000001</v>
      </c>
      <c r="E6852" s="293">
        <f t="shared" si="55"/>
        <v>9</v>
      </c>
    </row>
    <row r="6853" spans="1:5" s="293" customFormat="1" x14ac:dyDescent="0.3">
      <c r="A6853" s="338" t="s">
        <v>21093</v>
      </c>
      <c r="B6853" s="339" t="s">
        <v>21094</v>
      </c>
      <c r="C6853" s="312" t="s">
        <v>8</v>
      </c>
      <c r="D6853" s="340">
        <v>1346.68</v>
      </c>
      <c r="E6853" s="293">
        <f t="shared" si="55"/>
        <v>9</v>
      </c>
    </row>
    <row r="6854" spans="1:5" s="293" customFormat="1" x14ac:dyDescent="0.3">
      <c r="A6854" s="338" t="s">
        <v>21095</v>
      </c>
      <c r="B6854" s="339" t="s">
        <v>21096</v>
      </c>
      <c r="C6854" s="312" t="s">
        <v>9</v>
      </c>
      <c r="D6854" s="340">
        <v>96.18</v>
      </c>
      <c r="E6854" s="293">
        <f t="shared" si="55"/>
        <v>9</v>
      </c>
    </row>
    <row r="6855" spans="1:5" s="293" customFormat="1" ht="28.8" x14ac:dyDescent="0.3">
      <c r="A6855" s="338" t="s">
        <v>21097</v>
      </c>
      <c r="B6855" s="339" t="s">
        <v>21098</v>
      </c>
      <c r="C6855" s="312" t="s">
        <v>9</v>
      </c>
      <c r="D6855" s="340">
        <v>3691.32</v>
      </c>
      <c r="E6855" s="293">
        <f t="shared" si="55"/>
        <v>9</v>
      </c>
    </row>
    <row r="6856" spans="1:5" s="293" customFormat="1" ht="28.8" x14ac:dyDescent="0.3">
      <c r="A6856" s="338" t="s">
        <v>21099</v>
      </c>
      <c r="B6856" s="339" t="s">
        <v>21100</v>
      </c>
      <c r="C6856" s="312" t="s">
        <v>9</v>
      </c>
      <c r="D6856" s="340">
        <v>4383.88</v>
      </c>
      <c r="E6856" s="293">
        <f t="shared" si="55"/>
        <v>9</v>
      </c>
    </row>
    <row r="6857" spans="1:5" s="293" customFormat="1" ht="28.8" x14ac:dyDescent="0.3">
      <c r="A6857" s="338" t="s">
        <v>21101</v>
      </c>
      <c r="B6857" s="339" t="s">
        <v>21102</v>
      </c>
      <c r="C6857" s="312" t="s">
        <v>9</v>
      </c>
      <c r="D6857" s="340">
        <v>434.42</v>
      </c>
      <c r="E6857" s="293">
        <f t="shared" si="55"/>
        <v>9</v>
      </c>
    </row>
    <row r="6858" spans="1:5" s="293" customFormat="1" ht="28.8" x14ac:dyDescent="0.3">
      <c r="A6858" s="338" t="s">
        <v>21103</v>
      </c>
      <c r="B6858" s="339" t="s">
        <v>25018</v>
      </c>
      <c r="C6858" s="312" t="s">
        <v>9</v>
      </c>
      <c r="D6858" s="340">
        <v>467.88</v>
      </c>
      <c r="E6858" s="293">
        <f t="shared" si="55"/>
        <v>9</v>
      </c>
    </row>
    <row r="6859" spans="1:5" s="293" customFormat="1" ht="28.8" x14ac:dyDescent="0.3">
      <c r="A6859" s="338" t="s">
        <v>21104</v>
      </c>
      <c r="B6859" s="339" t="s">
        <v>21105</v>
      </c>
      <c r="C6859" s="312" t="s">
        <v>9</v>
      </c>
      <c r="D6859" s="340">
        <v>514.65</v>
      </c>
      <c r="E6859" s="293">
        <f t="shared" si="55"/>
        <v>9</v>
      </c>
    </row>
    <row r="6860" spans="1:5" s="293" customFormat="1" x14ac:dyDescent="0.3">
      <c r="A6860" s="338" t="s">
        <v>21106</v>
      </c>
      <c r="B6860" s="339" t="s">
        <v>21107</v>
      </c>
      <c r="C6860" s="312" t="s">
        <v>9</v>
      </c>
      <c r="D6860" s="340">
        <v>218.67</v>
      </c>
      <c r="E6860" s="293">
        <f t="shared" si="55"/>
        <v>9</v>
      </c>
    </row>
    <row r="6861" spans="1:5" s="293" customFormat="1" x14ac:dyDescent="0.3">
      <c r="A6861" s="338" t="s">
        <v>21108</v>
      </c>
      <c r="B6861" s="339" t="s">
        <v>21109</v>
      </c>
      <c r="C6861" s="312" t="s">
        <v>9</v>
      </c>
      <c r="D6861" s="340">
        <v>230.72</v>
      </c>
      <c r="E6861" s="293">
        <f t="shared" si="55"/>
        <v>9</v>
      </c>
    </row>
    <row r="6862" spans="1:5" s="293" customFormat="1" x14ac:dyDescent="0.3">
      <c r="A6862" s="338" t="s">
        <v>21110</v>
      </c>
      <c r="B6862" s="339" t="s">
        <v>21111</v>
      </c>
      <c r="C6862" s="312" t="s">
        <v>9</v>
      </c>
      <c r="D6862" s="340">
        <v>337.22</v>
      </c>
      <c r="E6862" s="293">
        <f t="shared" si="55"/>
        <v>9</v>
      </c>
    </row>
    <row r="6863" spans="1:5" s="293" customFormat="1" x14ac:dyDescent="0.3">
      <c r="A6863" s="338" t="s">
        <v>21112</v>
      </c>
      <c r="B6863" s="339" t="s">
        <v>21113</v>
      </c>
      <c r="C6863" s="312" t="s">
        <v>9</v>
      </c>
      <c r="D6863" s="340">
        <v>386.97</v>
      </c>
      <c r="E6863" s="293">
        <f t="shared" si="55"/>
        <v>9</v>
      </c>
    </row>
    <row r="6864" spans="1:5" s="293" customFormat="1" ht="28.8" x14ac:dyDescent="0.3">
      <c r="A6864" s="338" t="s">
        <v>21114</v>
      </c>
      <c r="B6864" s="339" t="s">
        <v>21115</v>
      </c>
      <c r="C6864" s="312" t="s">
        <v>9</v>
      </c>
      <c r="D6864" s="340">
        <v>353.52</v>
      </c>
      <c r="E6864" s="293">
        <f t="shared" si="55"/>
        <v>9</v>
      </c>
    </row>
    <row r="6865" spans="1:5" s="293" customFormat="1" ht="28.8" x14ac:dyDescent="0.3">
      <c r="A6865" s="338" t="s">
        <v>25019</v>
      </c>
      <c r="B6865" s="339" t="s">
        <v>25020</v>
      </c>
      <c r="C6865" s="312" t="s">
        <v>9</v>
      </c>
      <c r="D6865" s="340">
        <v>1464.12</v>
      </c>
      <c r="E6865" s="293">
        <f t="shared" si="55"/>
        <v>9</v>
      </c>
    </row>
    <row r="6866" spans="1:5" s="293" customFormat="1" ht="28.8" x14ac:dyDescent="0.3">
      <c r="A6866" s="338" t="s">
        <v>21116</v>
      </c>
      <c r="B6866" s="339" t="s">
        <v>21117</v>
      </c>
      <c r="C6866" s="312" t="s">
        <v>16</v>
      </c>
      <c r="D6866" s="340">
        <v>1004.6</v>
      </c>
      <c r="E6866" s="293">
        <f t="shared" si="55"/>
        <v>9</v>
      </c>
    </row>
    <row r="6867" spans="1:5" s="293" customFormat="1" ht="28.8" x14ac:dyDescent="0.3">
      <c r="A6867" s="338" t="s">
        <v>21118</v>
      </c>
      <c r="B6867" s="339" t="s">
        <v>21119</v>
      </c>
      <c r="C6867" s="312" t="s">
        <v>16</v>
      </c>
      <c r="D6867" s="340">
        <v>1240.25</v>
      </c>
      <c r="E6867" s="293">
        <f t="shared" si="55"/>
        <v>9</v>
      </c>
    </row>
    <row r="6868" spans="1:5" s="293" customFormat="1" x14ac:dyDescent="0.3">
      <c r="A6868" s="338" t="s">
        <v>21120</v>
      </c>
      <c r="B6868" s="339" t="s">
        <v>25021</v>
      </c>
      <c r="C6868" s="312"/>
      <c r="D6868" s="340"/>
      <c r="E6868" s="293">
        <f t="shared" ref="E6868:E6931" si="56">LEN(A6868)</f>
        <v>5</v>
      </c>
    </row>
    <row r="6869" spans="1:5" s="293" customFormat="1" x14ac:dyDescent="0.3">
      <c r="A6869" s="338" t="s">
        <v>21121</v>
      </c>
      <c r="B6869" s="339" t="s">
        <v>21122</v>
      </c>
      <c r="C6869" s="312" t="s">
        <v>9</v>
      </c>
      <c r="D6869" s="340">
        <v>350.49</v>
      </c>
      <c r="E6869" s="293">
        <f t="shared" si="56"/>
        <v>9</v>
      </c>
    </row>
    <row r="6870" spans="1:5" s="293" customFormat="1" x14ac:dyDescent="0.3">
      <c r="A6870" s="338" t="s">
        <v>21123</v>
      </c>
      <c r="B6870" s="339" t="s">
        <v>25022</v>
      </c>
      <c r="C6870" s="312"/>
      <c r="D6870" s="340"/>
      <c r="E6870" s="293">
        <f t="shared" si="56"/>
        <v>5</v>
      </c>
    </row>
    <row r="6871" spans="1:5" s="293" customFormat="1" x14ac:dyDescent="0.3">
      <c r="A6871" s="338" t="s">
        <v>21124</v>
      </c>
      <c r="B6871" s="339" t="s">
        <v>21125</v>
      </c>
      <c r="C6871" s="312" t="s">
        <v>16</v>
      </c>
      <c r="D6871" s="340">
        <v>435.58</v>
      </c>
      <c r="E6871" s="293">
        <f t="shared" si="56"/>
        <v>9</v>
      </c>
    </row>
    <row r="6872" spans="1:5" s="293" customFormat="1" x14ac:dyDescent="0.3">
      <c r="A6872" s="338" t="s">
        <v>21126</v>
      </c>
      <c r="B6872" s="339" t="s">
        <v>21127</v>
      </c>
      <c r="C6872" s="312" t="s">
        <v>16</v>
      </c>
      <c r="D6872" s="340">
        <v>275.29000000000002</v>
      </c>
      <c r="E6872" s="293">
        <f t="shared" si="56"/>
        <v>9</v>
      </c>
    </row>
    <row r="6873" spans="1:5" s="293" customFormat="1" ht="28.8" x14ac:dyDescent="0.3">
      <c r="A6873" s="338" t="s">
        <v>21128</v>
      </c>
      <c r="B6873" s="339" t="s">
        <v>21129</v>
      </c>
      <c r="C6873" s="312" t="s">
        <v>16</v>
      </c>
      <c r="D6873" s="340">
        <v>355.16</v>
      </c>
      <c r="E6873" s="293">
        <f t="shared" si="56"/>
        <v>9</v>
      </c>
    </row>
    <row r="6874" spans="1:5" s="293" customFormat="1" x14ac:dyDescent="0.3">
      <c r="A6874" s="338" t="s">
        <v>21130</v>
      </c>
      <c r="B6874" s="339" t="s">
        <v>25023</v>
      </c>
      <c r="C6874" s="312"/>
      <c r="D6874" s="340"/>
      <c r="E6874" s="293">
        <f t="shared" si="56"/>
        <v>5</v>
      </c>
    </row>
    <row r="6875" spans="1:5" s="293" customFormat="1" x14ac:dyDescent="0.3">
      <c r="A6875" s="338" t="s">
        <v>21131</v>
      </c>
      <c r="B6875" s="339" t="s">
        <v>21132</v>
      </c>
      <c r="C6875" s="312" t="s">
        <v>9</v>
      </c>
      <c r="D6875" s="340">
        <v>3249.31</v>
      </c>
      <c r="E6875" s="293">
        <f t="shared" si="56"/>
        <v>9</v>
      </c>
    </row>
    <row r="6876" spans="1:5" s="293" customFormat="1" x14ac:dyDescent="0.3">
      <c r="A6876" s="338" t="s">
        <v>21133</v>
      </c>
      <c r="B6876" s="339" t="s">
        <v>21134</v>
      </c>
      <c r="C6876" s="312" t="s">
        <v>9</v>
      </c>
      <c r="D6876" s="340">
        <v>5311.76</v>
      </c>
      <c r="E6876" s="293">
        <f t="shared" si="56"/>
        <v>9</v>
      </c>
    </row>
    <row r="6877" spans="1:5" s="293" customFormat="1" x14ac:dyDescent="0.3">
      <c r="A6877" s="338" t="s">
        <v>21135</v>
      </c>
      <c r="B6877" s="339" t="s">
        <v>21136</v>
      </c>
      <c r="C6877" s="312" t="s">
        <v>9</v>
      </c>
      <c r="D6877" s="340">
        <v>7317.33</v>
      </c>
      <c r="E6877" s="293">
        <f t="shared" si="56"/>
        <v>9</v>
      </c>
    </row>
    <row r="6878" spans="1:5" s="293" customFormat="1" x14ac:dyDescent="0.3">
      <c r="A6878" s="338" t="s">
        <v>21137</v>
      </c>
      <c r="B6878" s="339" t="s">
        <v>21138</v>
      </c>
      <c r="C6878" s="312" t="s">
        <v>9</v>
      </c>
      <c r="D6878" s="340">
        <v>2559.3000000000002</v>
      </c>
      <c r="E6878" s="293">
        <f t="shared" si="56"/>
        <v>9</v>
      </c>
    </row>
    <row r="6879" spans="1:5" s="293" customFormat="1" x14ac:dyDescent="0.3">
      <c r="A6879" s="338" t="s">
        <v>21139</v>
      </c>
      <c r="B6879" s="339" t="s">
        <v>21140</v>
      </c>
      <c r="C6879" s="312" t="s">
        <v>9</v>
      </c>
      <c r="D6879" s="340">
        <v>6094.08</v>
      </c>
      <c r="E6879" s="293">
        <f t="shared" si="56"/>
        <v>9</v>
      </c>
    </row>
    <row r="6880" spans="1:5" s="293" customFormat="1" ht="28.8" x14ac:dyDescent="0.3">
      <c r="A6880" s="338" t="s">
        <v>21141</v>
      </c>
      <c r="B6880" s="339" t="s">
        <v>21142</v>
      </c>
      <c r="C6880" s="312" t="s">
        <v>16</v>
      </c>
      <c r="D6880" s="340">
        <v>616.55999999999995</v>
      </c>
      <c r="E6880" s="293">
        <f t="shared" si="56"/>
        <v>9</v>
      </c>
    </row>
    <row r="6881" spans="1:5" s="293" customFormat="1" x14ac:dyDescent="0.3">
      <c r="A6881" s="338" t="s">
        <v>21143</v>
      </c>
      <c r="B6881" s="339" t="s">
        <v>21144</v>
      </c>
      <c r="C6881" s="312" t="s">
        <v>9</v>
      </c>
      <c r="D6881" s="340">
        <v>4392.5600000000004</v>
      </c>
      <c r="E6881" s="293">
        <f t="shared" si="56"/>
        <v>9</v>
      </c>
    </row>
    <row r="6882" spans="1:5" s="293" customFormat="1" x14ac:dyDescent="0.3">
      <c r="A6882" s="338" t="s">
        <v>21145</v>
      </c>
      <c r="B6882" s="339" t="s">
        <v>25024</v>
      </c>
      <c r="C6882" s="312"/>
      <c r="D6882" s="340"/>
      <c r="E6882" s="293">
        <f t="shared" si="56"/>
        <v>5</v>
      </c>
    </row>
    <row r="6883" spans="1:5" s="293" customFormat="1" ht="28.8" x14ac:dyDescent="0.3">
      <c r="A6883" s="338" t="s">
        <v>21146</v>
      </c>
      <c r="B6883" s="339" t="s">
        <v>21147</v>
      </c>
      <c r="C6883" s="312" t="s">
        <v>9</v>
      </c>
      <c r="D6883" s="340">
        <v>6577.43</v>
      </c>
      <c r="E6883" s="293">
        <f t="shared" si="56"/>
        <v>9</v>
      </c>
    </row>
    <row r="6884" spans="1:5" s="293" customFormat="1" ht="28.8" x14ac:dyDescent="0.3">
      <c r="A6884" s="338" t="s">
        <v>21148</v>
      </c>
      <c r="B6884" s="339" t="s">
        <v>21149</v>
      </c>
      <c r="C6884" s="312" t="s">
        <v>9</v>
      </c>
      <c r="D6884" s="340">
        <v>10655.47</v>
      </c>
      <c r="E6884" s="293">
        <f t="shared" si="56"/>
        <v>9</v>
      </c>
    </row>
    <row r="6885" spans="1:5" s="293" customFormat="1" ht="28.8" x14ac:dyDescent="0.3">
      <c r="A6885" s="338" t="s">
        <v>21150</v>
      </c>
      <c r="B6885" s="339" t="s">
        <v>21151</v>
      </c>
      <c r="C6885" s="312" t="s">
        <v>9</v>
      </c>
      <c r="D6885" s="340">
        <v>14951.04</v>
      </c>
      <c r="E6885" s="293">
        <f t="shared" si="56"/>
        <v>9</v>
      </c>
    </row>
    <row r="6886" spans="1:5" s="293" customFormat="1" ht="28.8" x14ac:dyDescent="0.3">
      <c r="A6886" s="338" t="s">
        <v>21152</v>
      </c>
      <c r="B6886" s="339" t="s">
        <v>21153</v>
      </c>
      <c r="C6886" s="312" t="s">
        <v>9</v>
      </c>
      <c r="D6886" s="340">
        <v>20949.98</v>
      </c>
      <c r="E6886" s="293">
        <f t="shared" si="56"/>
        <v>9</v>
      </c>
    </row>
    <row r="6887" spans="1:5" s="293" customFormat="1" x14ac:dyDescent="0.3">
      <c r="A6887" s="338" t="s">
        <v>21154</v>
      </c>
      <c r="B6887" s="339" t="s">
        <v>25025</v>
      </c>
      <c r="C6887" s="312"/>
      <c r="D6887" s="340"/>
      <c r="E6887" s="293">
        <f t="shared" si="56"/>
        <v>5</v>
      </c>
    </row>
    <row r="6888" spans="1:5" s="293" customFormat="1" ht="28.8" x14ac:dyDescent="0.3">
      <c r="A6888" s="338" t="s">
        <v>21155</v>
      </c>
      <c r="B6888" s="339" t="s">
        <v>21156</v>
      </c>
      <c r="C6888" s="312" t="s">
        <v>9</v>
      </c>
      <c r="D6888" s="340">
        <v>4027.77</v>
      </c>
      <c r="E6888" s="293">
        <f t="shared" si="56"/>
        <v>9</v>
      </c>
    </row>
    <row r="6889" spans="1:5" s="293" customFormat="1" ht="28.8" x14ac:dyDescent="0.3">
      <c r="A6889" s="338" t="s">
        <v>21157</v>
      </c>
      <c r="B6889" s="339" t="s">
        <v>21158</v>
      </c>
      <c r="C6889" s="312" t="s">
        <v>9</v>
      </c>
      <c r="D6889" s="340">
        <v>9463.27</v>
      </c>
      <c r="E6889" s="293">
        <f t="shared" si="56"/>
        <v>9</v>
      </c>
    </row>
    <row r="6890" spans="1:5" s="293" customFormat="1" ht="28.8" x14ac:dyDescent="0.3">
      <c r="A6890" s="338" t="s">
        <v>21159</v>
      </c>
      <c r="B6890" s="339" t="s">
        <v>21160</v>
      </c>
      <c r="C6890" s="312" t="s">
        <v>9</v>
      </c>
      <c r="D6890" s="340">
        <v>15240.13</v>
      </c>
      <c r="E6890" s="293">
        <f t="shared" si="56"/>
        <v>9</v>
      </c>
    </row>
    <row r="6891" spans="1:5" s="293" customFormat="1" x14ac:dyDescent="0.3">
      <c r="A6891" s="338" t="s">
        <v>21161</v>
      </c>
      <c r="B6891" s="339" t="s">
        <v>21162</v>
      </c>
      <c r="C6891" s="312" t="s">
        <v>16</v>
      </c>
      <c r="D6891" s="340">
        <v>2118.31</v>
      </c>
      <c r="E6891" s="293">
        <f t="shared" si="56"/>
        <v>9</v>
      </c>
    </row>
    <row r="6892" spans="1:5" s="293" customFormat="1" ht="28.8" x14ac:dyDescent="0.3">
      <c r="A6892" s="338" t="s">
        <v>21163</v>
      </c>
      <c r="B6892" s="339" t="s">
        <v>21164</v>
      </c>
      <c r="C6892" s="312" t="s">
        <v>9</v>
      </c>
      <c r="D6892" s="340">
        <v>998.8</v>
      </c>
      <c r="E6892" s="293">
        <f t="shared" si="56"/>
        <v>9</v>
      </c>
    </row>
    <row r="6893" spans="1:5" s="293" customFormat="1" x14ac:dyDescent="0.3">
      <c r="A6893" s="338" t="s">
        <v>21165</v>
      </c>
      <c r="B6893" s="339" t="s">
        <v>25026</v>
      </c>
      <c r="C6893" s="312"/>
      <c r="D6893" s="340"/>
      <c r="E6893" s="293">
        <f t="shared" si="56"/>
        <v>5</v>
      </c>
    </row>
    <row r="6894" spans="1:5" s="293" customFormat="1" x14ac:dyDescent="0.3">
      <c r="A6894" s="338" t="s">
        <v>21166</v>
      </c>
      <c r="B6894" s="339" t="s">
        <v>21167</v>
      </c>
      <c r="C6894" s="312" t="s">
        <v>16</v>
      </c>
      <c r="D6894" s="340">
        <v>411.55</v>
      </c>
      <c r="E6894" s="293">
        <f t="shared" si="56"/>
        <v>9</v>
      </c>
    </row>
    <row r="6895" spans="1:5" s="293" customFormat="1" x14ac:dyDescent="0.3">
      <c r="A6895" s="338" t="s">
        <v>21168</v>
      </c>
      <c r="B6895" s="339" t="s">
        <v>21169</v>
      </c>
      <c r="C6895" s="312" t="s">
        <v>16</v>
      </c>
      <c r="D6895" s="340">
        <v>593.88</v>
      </c>
      <c r="E6895" s="293">
        <f t="shared" si="56"/>
        <v>9</v>
      </c>
    </row>
    <row r="6896" spans="1:5" s="293" customFormat="1" x14ac:dyDescent="0.3">
      <c r="A6896" s="338" t="s">
        <v>21170</v>
      </c>
      <c r="B6896" s="339" t="s">
        <v>21171</v>
      </c>
      <c r="C6896" s="312" t="s">
        <v>16</v>
      </c>
      <c r="D6896" s="340">
        <v>645.73</v>
      </c>
      <c r="E6896" s="293">
        <f t="shared" si="56"/>
        <v>9</v>
      </c>
    </row>
    <row r="6897" spans="1:5" s="293" customFormat="1" x14ac:dyDescent="0.3">
      <c r="A6897" s="338" t="s">
        <v>21172</v>
      </c>
      <c r="B6897" s="339" t="s">
        <v>21173</v>
      </c>
      <c r="C6897" s="312" t="s">
        <v>16</v>
      </c>
      <c r="D6897" s="340">
        <v>1037.19</v>
      </c>
      <c r="E6897" s="293">
        <f t="shared" si="56"/>
        <v>9</v>
      </c>
    </row>
    <row r="6898" spans="1:5" s="293" customFormat="1" x14ac:dyDescent="0.3">
      <c r="A6898" s="338" t="s">
        <v>21174</v>
      </c>
      <c r="B6898" s="339" t="s">
        <v>21175</v>
      </c>
      <c r="C6898" s="312" t="s">
        <v>16</v>
      </c>
      <c r="D6898" s="340">
        <v>1607.93</v>
      </c>
      <c r="E6898" s="293">
        <f t="shared" si="56"/>
        <v>9</v>
      </c>
    </row>
    <row r="6899" spans="1:5" s="293" customFormat="1" x14ac:dyDescent="0.3">
      <c r="A6899" s="338" t="s">
        <v>21176</v>
      </c>
      <c r="B6899" s="339" t="s">
        <v>21177</v>
      </c>
      <c r="C6899" s="312" t="s">
        <v>16</v>
      </c>
      <c r="D6899" s="340">
        <v>2977.55</v>
      </c>
      <c r="E6899" s="293">
        <f t="shared" si="56"/>
        <v>9</v>
      </c>
    </row>
    <row r="6900" spans="1:5" s="293" customFormat="1" x14ac:dyDescent="0.3">
      <c r="A6900" s="338" t="s">
        <v>21178</v>
      </c>
      <c r="B6900" s="339" t="s">
        <v>25027</v>
      </c>
      <c r="C6900" s="312"/>
      <c r="D6900" s="340"/>
      <c r="E6900" s="293">
        <f t="shared" si="56"/>
        <v>5</v>
      </c>
    </row>
    <row r="6901" spans="1:5" s="293" customFormat="1" x14ac:dyDescent="0.3">
      <c r="A6901" s="338" t="s">
        <v>21179</v>
      </c>
      <c r="B6901" s="339" t="s">
        <v>25028</v>
      </c>
      <c r="C6901" s="312" t="s">
        <v>9</v>
      </c>
      <c r="D6901" s="340">
        <v>576.61</v>
      </c>
      <c r="E6901" s="293">
        <f t="shared" si="56"/>
        <v>9</v>
      </c>
    </row>
    <row r="6902" spans="1:5" s="293" customFormat="1" x14ac:dyDescent="0.3">
      <c r="A6902" s="338" t="s">
        <v>21180</v>
      </c>
      <c r="B6902" s="339" t="s">
        <v>21181</v>
      </c>
      <c r="C6902" s="312" t="s">
        <v>9</v>
      </c>
      <c r="D6902" s="340">
        <v>278.63</v>
      </c>
      <c r="E6902" s="293">
        <f t="shared" si="56"/>
        <v>9</v>
      </c>
    </row>
    <row r="6903" spans="1:5" s="293" customFormat="1" x14ac:dyDescent="0.3">
      <c r="A6903" s="338" t="s">
        <v>21182</v>
      </c>
      <c r="B6903" s="339" t="s">
        <v>25029</v>
      </c>
      <c r="C6903" s="312"/>
      <c r="D6903" s="340"/>
      <c r="E6903" s="293">
        <f t="shared" si="56"/>
        <v>2</v>
      </c>
    </row>
    <row r="6904" spans="1:5" s="293" customFormat="1" x14ac:dyDescent="0.3">
      <c r="A6904" s="338" t="s">
        <v>21183</v>
      </c>
      <c r="B6904" s="339" t="s">
        <v>25030</v>
      </c>
      <c r="C6904" s="312"/>
      <c r="D6904" s="340"/>
      <c r="E6904" s="293">
        <f t="shared" si="56"/>
        <v>5</v>
      </c>
    </row>
    <row r="6905" spans="1:5" s="293" customFormat="1" ht="28.8" x14ac:dyDescent="0.3">
      <c r="A6905" s="338" t="s">
        <v>21184</v>
      </c>
      <c r="B6905" s="339" t="s">
        <v>21185</v>
      </c>
      <c r="C6905" s="312" t="s">
        <v>9</v>
      </c>
      <c r="D6905" s="340">
        <v>1252.76</v>
      </c>
      <c r="E6905" s="293">
        <f t="shared" si="56"/>
        <v>9</v>
      </c>
    </row>
    <row r="6906" spans="1:5" s="293" customFormat="1" x14ac:dyDescent="0.3">
      <c r="A6906" s="338" t="s">
        <v>21186</v>
      </c>
      <c r="B6906" s="339" t="s">
        <v>21187</v>
      </c>
      <c r="C6906" s="312" t="s">
        <v>9</v>
      </c>
      <c r="D6906" s="340">
        <v>533</v>
      </c>
      <c r="E6906" s="293">
        <f t="shared" si="56"/>
        <v>9</v>
      </c>
    </row>
    <row r="6907" spans="1:5" s="293" customFormat="1" x14ac:dyDescent="0.3">
      <c r="A6907" s="338" t="s">
        <v>21188</v>
      </c>
      <c r="B6907" s="339" t="s">
        <v>21189</v>
      </c>
      <c r="C6907" s="312" t="s">
        <v>16</v>
      </c>
      <c r="D6907" s="340">
        <v>24.95</v>
      </c>
      <c r="E6907" s="293">
        <f t="shared" si="56"/>
        <v>9</v>
      </c>
    </row>
    <row r="6908" spans="1:5" s="293" customFormat="1" x14ac:dyDescent="0.3">
      <c r="A6908" s="338" t="s">
        <v>21190</v>
      </c>
      <c r="B6908" s="339" t="s">
        <v>21191</v>
      </c>
      <c r="C6908" s="312" t="s">
        <v>9</v>
      </c>
      <c r="D6908" s="340">
        <v>78.84</v>
      </c>
      <c r="E6908" s="293">
        <f t="shared" si="56"/>
        <v>9</v>
      </c>
    </row>
    <row r="6909" spans="1:5" s="293" customFormat="1" x14ac:dyDescent="0.3">
      <c r="A6909" s="338" t="s">
        <v>21192</v>
      </c>
      <c r="B6909" s="339" t="s">
        <v>21193</v>
      </c>
      <c r="C6909" s="312" t="s">
        <v>16</v>
      </c>
      <c r="D6909" s="340">
        <v>36.1</v>
      </c>
      <c r="E6909" s="293">
        <f t="shared" si="56"/>
        <v>9</v>
      </c>
    </row>
    <row r="6910" spans="1:5" s="293" customFormat="1" x14ac:dyDescent="0.3">
      <c r="A6910" s="338" t="s">
        <v>21194</v>
      </c>
      <c r="B6910" s="339" t="s">
        <v>21195</v>
      </c>
      <c r="C6910" s="312" t="s">
        <v>9</v>
      </c>
      <c r="D6910" s="340">
        <v>233.44</v>
      </c>
      <c r="E6910" s="293">
        <f t="shared" si="56"/>
        <v>9</v>
      </c>
    </row>
    <row r="6911" spans="1:5" s="293" customFormat="1" ht="43.2" x14ac:dyDescent="0.3">
      <c r="A6911" s="338" t="s">
        <v>21196</v>
      </c>
      <c r="B6911" s="339" t="s">
        <v>21197</v>
      </c>
      <c r="C6911" s="312" t="s">
        <v>9</v>
      </c>
      <c r="D6911" s="340">
        <v>3612.5</v>
      </c>
      <c r="E6911" s="293">
        <f t="shared" si="56"/>
        <v>9</v>
      </c>
    </row>
    <row r="6912" spans="1:5" s="293" customFormat="1" x14ac:dyDescent="0.3">
      <c r="A6912" s="338" t="s">
        <v>21198</v>
      </c>
      <c r="B6912" s="339" t="s">
        <v>21199</v>
      </c>
      <c r="C6912" s="312" t="s">
        <v>9</v>
      </c>
      <c r="D6912" s="340">
        <v>70.709999999999994</v>
      </c>
      <c r="E6912" s="293">
        <f t="shared" si="56"/>
        <v>9</v>
      </c>
    </row>
    <row r="6913" spans="1:5" s="293" customFormat="1" x14ac:dyDescent="0.3">
      <c r="A6913" s="338" t="s">
        <v>21200</v>
      </c>
      <c r="B6913" s="339" t="s">
        <v>21201</v>
      </c>
      <c r="C6913" s="312" t="s">
        <v>9</v>
      </c>
      <c r="D6913" s="340">
        <v>98.27</v>
      </c>
      <c r="E6913" s="293">
        <f t="shared" si="56"/>
        <v>9</v>
      </c>
    </row>
    <row r="6914" spans="1:5" s="293" customFormat="1" x14ac:dyDescent="0.3">
      <c r="A6914" s="338" t="s">
        <v>21202</v>
      </c>
      <c r="B6914" s="339" t="s">
        <v>21203</v>
      </c>
      <c r="C6914" s="312" t="s">
        <v>9</v>
      </c>
      <c r="D6914" s="340">
        <v>2002.5</v>
      </c>
      <c r="E6914" s="293">
        <f t="shared" si="56"/>
        <v>9</v>
      </c>
    </row>
    <row r="6915" spans="1:5" s="293" customFormat="1" x14ac:dyDescent="0.3">
      <c r="A6915" s="338" t="s">
        <v>21204</v>
      </c>
      <c r="B6915" s="339" t="s">
        <v>21205</v>
      </c>
      <c r="C6915" s="312" t="s">
        <v>9</v>
      </c>
      <c r="D6915" s="340">
        <v>114.68</v>
      </c>
      <c r="E6915" s="293">
        <f t="shared" si="56"/>
        <v>9</v>
      </c>
    </row>
    <row r="6916" spans="1:5" s="293" customFormat="1" x14ac:dyDescent="0.3">
      <c r="A6916" s="338" t="s">
        <v>21206</v>
      </c>
      <c r="B6916" s="339" t="s">
        <v>21207</v>
      </c>
      <c r="C6916" s="312" t="s">
        <v>9</v>
      </c>
      <c r="D6916" s="340">
        <v>85.27</v>
      </c>
      <c r="E6916" s="293">
        <f t="shared" si="56"/>
        <v>9</v>
      </c>
    </row>
    <row r="6917" spans="1:5" s="293" customFormat="1" x14ac:dyDescent="0.3">
      <c r="A6917" s="338" t="s">
        <v>21208</v>
      </c>
      <c r="B6917" s="339" t="s">
        <v>21209</v>
      </c>
      <c r="C6917" s="312" t="s">
        <v>9</v>
      </c>
      <c r="D6917" s="340">
        <v>19.02</v>
      </c>
      <c r="E6917" s="293">
        <f t="shared" si="56"/>
        <v>9</v>
      </c>
    </row>
    <row r="6918" spans="1:5" s="293" customFormat="1" x14ac:dyDescent="0.3">
      <c r="A6918" s="338" t="s">
        <v>21210</v>
      </c>
      <c r="B6918" s="339" t="s">
        <v>21211</v>
      </c>
      <c r="C6918" s="312" t="s">
        <v>9</v>
      </c>
      <c r="D6918" s="340">
        <v>160.28</v>
      </c>
      <c r="E6918" s="293">
        <f t="shared" si="56"/>
        <v>9</v>
      </c>
    </row>
    <row r="6919" spans="1:5" s="293" customFormat="1" x14ac:dyDescent="0.3">
      <c r="A6919" s="338" t="s">
        <v>21212</v>
      </c>
      <c r="B6919" s="339" t="s">
        <v>21213</v>
      </c>
      <c r="C6919" s="312" t="s">
        <v>9</v>
      </c>
      <c r="D6919" s="340">
        <v>2096.6799999999998</v>
      </c>
      <c r="E6919" s="293">
        <f t="shared" si="56"/>
        <v>9</v>
      </c>
    </row>
    <row r="6920" spans="1:5" s="293" customFormat="1" x14ac:dyDescent="0.3">
      <c r="A6920" s="338" t="s">
        <v>21214</v>
      </c>
      <c r="B6920" s="339" t="s">
        <v>21215</v>
      </c>
      <c r="C6920" s="312" t="s">
        <v>9</v>
      </c>
      <c r="D6920" s="340">
        <v>2698.11</v>
      </c>
      <c r="E6920" s="293">
        <f t="shared" si="56"/>
        <v>9</v>
      </c>
    </row>
    <row r="6921" spans="1:5" s="293" customFormat="1" ht="28.8" x14ac:dyDescent="0.3">
      <c r="A6921" s="338" t="s">
        <v>21216</v>
      </c>
      <c r="B6921" s="339" t="s">
        <v>21217</v>
      </c>
      <c r="C6921" s="312" t="s">
        <v>9</v>
      </c>
      <c r="D6921" s="340">
        <v>3478.88</v>
      </c>
      <c r="E6921" s="293">
        <f t="shared" si="56"/>
        <v>9</v>
      </c>
    </row>
    <row r="6922" spans="1:5" s="293" customFormat="1" x14ac:dyDescent="0.3">
      <c r="A6922" s="338" t="s">
        <v>21218</v>
      </c>
      <c r="B6922" s="339" t="s">
        <v>25031</v>
      </c>
      <c r="C6922" s="312"/>
      <c r="D6922" s="340"/>
      <c r="E6922" s="293">
        <f t="shared" si="56"/>
        <v>5</v>
      </c>
    </row>
    <row r="6923" spans="1:5" s="293" customFormat="1" x14ac:dyDescent="0.3">
      <c r="A6923" s="338" t="s">
        <v>21219</v>
      </c>
      <c r="B6923" s="339" t="s">
        <v>25032</v>
      </c>
      <c r="C6923" s="312" t="s">
        <v>9</v>
      </c>
      <c r="D6923" s="340">
        <v>47.22</v>
      </c>
      <c r="E6923" s="293">
        <f t="shared" si="56"/>
        <v>9</v>
      </c>
    </row>
    <row r="6924" spans="1:5" s="293" customFormat="1" x14ac:dyDescent="0.3">
      <c r="A6924" s="338" t="s">
        <v>21220</v>
      </c>
      <c r="B6924" s="339" t="s">
        <v>21221</v>
      </c>
      <c r="C6924" s="312" t="s">
        <v>9</v>
      </c>
      <c r="D6924" s="340">
        <v>902.45</v>
      </c>
      <c r="E6924" s="293">
        <f t="shared" si="56"/>
        <v>9</v>
      </c>
    </row>
    <row r="6925" spans="1:5" s="293" customFormat="1" x14ac:dyDescent="0.3">
      <c r="A6925" s="338" t="s">
        <v>21222</v>
      </c>
      <c r="B6925" s="339" t="s">
        <v>25033</v>
      </c>
      <c r="C6925" s="312" t="s">
        <v>9</v>
      </c>
      <c r="D6925" s="340">
        <v>46.22</v>
      </c>
      <c r="E6925" s="293">
        <f t="shared" si="56"/>
        <v>9</v>
      </c>
    </row>
    <row r="6926" spans="1:5" s="293" customFormat="1" ht="28.8" x14ac:dyDescent="0.3">
      <c r="A6926" s="338" t="s">
        <v>21223</v>
      </c>
      <c r="B6926" s="339" t="s">
        <v>21224</v>
      </c>
      <c r="C6926" s="312" t="s">
        <v>9</v>
      </c>
      <c r="D6926" s="340">
        <v>7559.42</v>
      </c>
      <c r="E6926" s="293">
        <f t="shared" si="56"/>
        <v>9</v>
      </c>
    </row>
    <row r="6927" spans="1:5" s="293" customFormat="1" x14ac:dyDescent="0.3">
      <c r="A6927" s="338" t="s">
        <v>21225</v>
      </c>
      <c r="B6927" s="339" t="s">
        <v>25034</v>
      </c>
      <c r="C6927" s="312"/>
      <c r="D6927" s="340"/>
      <c r="E6927" s="293">
        <f t="shared" si="56"/>
        <v>5</v>
      </c>
    </row>
    <row r="6928" spans="1:5" s="293" customFormat="1" x14ac:dyDescent="0.3">
      <c r="A6928" s="338" t="s">
        <v>21226</v>
      </c>
      <c r="B6928" s="339" t="s">
        <v>21227</v>
      </c>
      <c r="C6928" s="312" t="s">
        <v>9</v>
      </c>
      <c r="D6928" s="340">
        <v>247.79</v>
      </c>
      <c r="E6928" s="293">
        <f t="shared" si="56"/>
        <v>9</v>
      </c>
    </row>
    <row r="6929" spans="1:5" s="293" customFormat="1" x14ac:dyDescent="0.3">
      <c r="A6929" s="338" t="s">
        <v>21228</v>
      </c>
      <c r="B6929" s="339" t="s">
        <v>21229</v>
      </c>
      <c r="C6929" s="312" t="s">
        <v>9</v>
      </c>
      <c r="D6929" s="340">
        <v>28329.17</v>
      </c>
      <c r="E6929" s="293">
        <f t="shared" si="56"/>
        <v>9</v>
      </c>
    </row>
    <row r="6930" spans="1:5" s="293" customFormat="1" ht="28.8" x14ac:dyDescent="0.3">
      <c r="A6930" s="338" t="s">
        <v>25035</v>
      </c>
      <c r="B6930" s="339" t="s">
        <v>25036</v>
      </c>
      <c r="C6930" s="312" t="s">
        <v>9</v>
      </c>
      <c r="D6930" s="340">
        <v>105.95</v>
      </c>
      <c r="E6930" s="293">
        <f t="shared" si="56"/>
        <v>9</v>
      </c>
    </row>
    <row r="6931" spans="1:5" s="293" customFormat="1" ht="28.8" x14ac:dyDescent="0.3">
      <c r="A6931" s="338" t="s">
        <v>21230</v>
      </c>
      <c r="B6931" s="339" t="s">
        <v>21231</v>
      </c>
      <c r="C6931" s="312" t="s">
        <v>9</v>
      </c>
      <c r="D6931" s="340">
        <v>112.5</v>
      </c>
      <c r="E6931" s="293">
        <f t="shared" si="56"/>
        <v>9</v>
      </c>
    </row>
    <row r="6932" spans="1:5" s="293" customFormat="1" ht="28.8" x14ac:dyDescent="0.3">
      <c r="A6932" s="338" t="s">
        <v>21232</v>
      </c>
      <c r="B6932" s="339" t="s">
        <v>21233</v>
      </c>
      <c r="C6932" s="312" t="s">
        <v>9</v>
      </c>
      <c r="D6932" s="340">
        <v>281.05</v>
      </c>
      <c r="E6932" s="293">
        <f t="shared" ref="E6932:E6995" si="57">LEN(A6932)</f>
        <v>9</v>
      </c>
    </row>
    <row r="6933" spans="1:5" s="293" customFormat="1" x14ac:dyDescent="0.3">
      <c r="A6933" s="338" t="s">
        <v>21234</v>
      </c>
      <c r="B6933" s="339" t="s">
        <v>21235</v>
      </c>
      <c r="C6933" s="312" t="s">
        <v>9</v>
      </c>
      <c r="D6933" s="340">
        <v>74.760000000000005</v>
      </c>
      <c r="E6933" s="293">
        <f t="shared" si="57"/>
        <v>9</v>
      </c>
    </row>
    <row r="6934" spans="1:5" s="293" customFormat="1" x14ac:dyDescent="0.3">
      <c r="A6934" s="338" t="s">
        <v>21236</v>
      </c>
      <c r="B6934" s="339" t="s">
        <v>21237</v>
      </c>
      <c r="C6934" s="312" t="s">
        <v>9</v>
      </c>
      <c r="D6934" s="340">
        <v>184.87</v>
      </c>
      <c r="E6934" s="293">
        <f t="shared" si="57"/>
        <v>9</v>
      </c>
    </row>
    <row r="6935" spans="1:5" s="293" customFormat="1" x14ac:dyDescent="0.3">
      <c r="A6935" s="338" t="s">
        <v>21238</v>
      </c>
      <c r="B6935" s="339" t="s">
        <v>21239</v>
      </c>
      <c r="C6935" s="312" t="s">
        <v>9</v>
      </c>
      <c r="D6935" s="340">
        <v>493.33</v>
      </c>
      <c r="E6935" s="293">
        <f t="shared" si="57"/>
        <v>9</v>
      </c>
    </row>
    <row r="6936" spans="1:5" s="293" customFormat="1" x14ac:dyDescent="0.3">
      <c r="A6936" s="338" t="s">
        <v>21240</v>
      </c>
      <c r="B6936" s="339" t="s">
        <v>21241</v>
      </c>
      <c r="C6936" s="312" t="s">
        <v>9</v>
      </c>
      <c r="D6936" s="340">
        <v>283.56</v>
      </c>
      <c r="E6936" s="293">
        <f t="shared" si="57"/>
        <v>9</v>
      </c>
    </row>
    <row r="6937" spans="1:5" s="293" customFormat="1" ht="28.8" x14ac:dyDescent="0.3">
      <c r="A6937" s="338" t="s">
        <v>21242</v>
      </c>
      <c r="B6937" s="339" t="s">
        <v>21243</v>
      </c>
      <c r="C6937" s="312" t="s">
        <v>9</v>
      </c>
      <c r="D6937" s="340">
        <v>791.67</v>
      </c>
      <c r="E6937" s="293">
        <f t="shared" si="57"/>
        <v>9</v>
      </c>
    </row>
    <row r="6938" spans="1:5" s="293" customFormat="1" ht="28.8" x14ac:dyDescent="0.3">
      <c r="A6938" s="338" t="s">
        <v>21244</v>
      </c>
      <c r="B6938" s="339" t="s">
        <v>21245</v>
      </c>
      <c r="C6938" s="312" t="s">
        <v>9</v>
      </c>
      <c r="D6938" s="340">
        <v>726.35</v>
      </c>
      <c r="E6938" s="293">
        <f t="shared" si="57"/>
        <v>9</v>
      </c>
    </row>
    <row r="6939" spans="1:5" s="293" customFormat="1" x14ac:dyDescent="0.3">
      <c r="A6939" s="338" t="s">
        <v>21246</v>
      </c>
      <c r="B6939" s="339" t="s">
        <v>21247</v>
      </c>
      <c r="C6939" s="312" t="s">
        <v>9</v>
      </c>
      <c r="D6939" s="340">
        <v>101.71</v>
      </c>
      <c r="E6939" s="293">
        <f t="shared" si="57"/>
        <v>9</v>
      </c>
    </row>
    <row r="6940" spans="1:5" s="293" customFormat="1" ht="28.8" x14ac:dyDescent="0.3">
      <c r="A6940" s="338" t="s">
        <v>21248</v>
      </c>
      <c r="B6940" s="339" t="s">
        <v>25037</v>
      </c>
      <c r="C6940" s="312" t="s">
        <v>9</v>
      </c>
      <c r="D6940" s="340">
        <v>287.63</v>
      </c>
      <c r="E6940" s="293">
        <f t="shared" si="57"/>
        <v>9</v>
      </c>
    </row>
    <row r="6941" spans="1:5" s="293" customFormat="1" x14ac:dyDescent="0.3">
      <c r="A6941" s="338" t="s">
        <v>21249</v>
      </c>
      <c r="B6941" s="339" t="s">
        <v>21250</v>
      </c>
      <c r="C6941" s="312" t="s">
        <v>9</v>
      </c>
      <c r="D6941" s="340">
        <v>119.25</v>
      </c>
      <c r="E6941" s="293">
        <f t="shared" si="57"/>
        <v>9</v>
      </c>
    </row>
    <row r="6942" spans="1:5" s="293" customFormat="1" x14ac:dyDescent="0.3">
      <c r="A6942" s="338" t="s">
        <v>21251</v>
      </c>
      <c r="B6942" s="339" t="s">
        <v>21252</v>
      </c>
      <c r="C6942" s="312" t="s">
        <v>9</v>
      </c>
      <c r="D6942" s="340">
        <v>222.71</v>
      </c>
      <c r="E6942" s="293">
        <f t="shared" si="57"/>
        <v>9</v>
      </c>
    </row>
    <row r="6943" spans="1:5" s="293" customFormat="1" x14ac:dyDescent="0.3">
      <c r="A6943" s="338" t="s">
        <v>21253</v>
      </c>
      <c r="B6943" s="339" t="s">
        <v>13671</v>
      </c>
      <c r="C6943" s="312" t="s">
        <v>9</v>
      </c>
      <c r="D6943" s="340">
        <v>1215.53</v>
      </c>
      <c r="E6943" s="293">
        <f t="shared" si="57"/>
        <v>9</v>
      </c>
    </row>
    <row r="6944" spans="1:5" s="293" customFormat="1" x14ac:dyDescent="0.3">
      <c r="A6944" s="338" t="s">
        <v>21254</v>
      </c>
      <c r="B6944" s="339" t="s">
        <v>21255</v>
      </c>
      <c r="C6944" s="312" t="s">
        <v>9</v>
      </c>
      <c r="D6944" s="340">
        <v>184.48</v>
      </c>
      <c r="E6944" s="293">
        <f t="shared" si="57"/>
        <v>9</v>
      </c>
    </row>
    <row r="6945" spans="1:5" s="293" customFormat="1" x14ac:dyDescent="0.3">
      <c r="A6945" s="338" t="s">
        <v>21256</v>
      </c>
      <c r="B6945" s="339" t="s">
        <v>21257</v>
      </c>
      <c r="C6945" s="312" t="s">
        <v>9</v>
      </c>
      <c r="D6945" s="340">
        <v>244.3</v>
      </c>
      <c r="E6945" s="293">
        <f t="shared" si="57"/>
        <v>9</v>
      </c>
    </row>
    <row r="6946" spans="1:5" s="293" customFormat="1" x14ac:dyDescent="0.3">
      <c r="A6946" s="338" t="s">
        <v>21258</v>
      </c>
      <c r="B6946" s="339" t="s">
        <v>21259</v>
      </c>
      <c r="C6946" s="312" t="s">
        <v>9</v>
      </c>
      <c r="D6946" s="340">
        <v>379.75</v>
      </c>
      <c r="E6946" s="293">
        <f t="shared" si="57"/>
        <v>9</v>
      </c>
    </row>
    <row r="6947" spans="1:5" s="293" customFormat="1" x14ac:dyDescent="0.3">
      <c r="A6947" s="338" t="s">
        <v>21260</v>
      </c>
      <c r="B6947" s="339" t="s">
        <v>21261</v>
      </c>
      <c r="C6947" s="312" t="s">
        <v>9</v>
      </c>
      <c r="D6947" s="340">
        <v>222.51</v>
      </c>
      <c r="E6947" s="293">
        <f t="shared" si="57"/>
        <v>9</v>
      </c>
    </row>
    <row r="6948" spans="1:5" s="293" customFormat="1" x14ac:dyDescent="0.3">
      <c r="A6948" s="338" t="s">
        <v>21262</v>
      </c>
      <c r="B6948" s="339" t="s">
        <v>21263</v>
      </c>
      <c r="C6948" s="312" t="s">
        <v>9</v>
      </c>
      <c r="D6948" s="340">
        <v>304.81</v>
      </c>
      <c r="E6948" s="293">
        <f t="shared" si="57"/>
        <v>9</v>
      </c>
    </row>
    <row r="6949" spans="1:5" s="293" customFormat="1" x14ac:dyDescent="0.3">
      <c r="A6949" s="338" t="s">
        <v>21264</v>
      </c>
      <c r="B6949" s="339" t="s">
        <v>25038</v>
      </c>
      <c r="C6949" s="312"/>
      <c r="D6949" s="340"/>
      <c r="E6949" s="293">
        <f t="shared" si="57"/>
        <v>5</v>
      </c>
    </row>
    <row r="6950" spans="1:5" s="293" customFormat="1" x14ac:dyDescent="0.3">
      <c r="A6950" s="338" t="s">
        <v>21265</v>
      </c>
      <c r="B6950" s="339" t="s">
        <v>21266</v>
      </c>
      <c r="C6950" s="312" t="s">
        <v>9</v>
      </c>
      <c r="D6950" s="340">
        <v>1493.25</v>
      </c>
      <c r="E6950" s="293">
        <f t="shared" si="57"/>
        <v>9</v>
      </c>
    </row>
    <row r="6951" spans="1:5" s="293" customFormat="1" x14ac:dyDescent="0.3">
      <c r="A6951" s="338" t="s">
        <v>21267</v>
      </c>
      <c r="B6951" s="339" t="s">
        <v>21268</v>
      </c>
      <c r="C6951" s="312" t="s">
        <v>9</v>
      </c>
      <c r="D6951" s="340">
        <v>6194.2</v>
      </c>
      <c r="E6951" s="293">
        <f t="shared" si="57"/>
        <v>9</v>
      </c>
    </row>
    <row r="6952" spans="1:5" s="293" customFormat="1" x14ac:dyDescent="0.3">
      <c r="A6952" s="338" t="s">
        <v>21269</v>
      </c>
      <c r="B6952" s="339" t="s">
        <v>21270</v>
      </c>
      <c r="C6952" s="312" t="s">
        <v>9</v>
      </c>
      <c r="D6952" s="340">
        <v>208.03</v>
      </c>
      <c r="E6952" s="293">
        <f t="shared" si="57"/>
        <v>9</v>
      </c>
    </row>
    <row r="6953" spans="1:5" s="293" customFormat="1" x14ac:dyDescent="0.3">
      <c r="A6953" s="338" t="s">
        <v>21271</v>
      </c>
      <c r="B6953" s="339" t="s">
        <v>21272</v>
      </c>
      <c r="C6953" s="312" t="s">
        <v>9</v>
      </c>
      <c r="D6953" s="340">
        <v>285.67</v>
      </c>
      <c r="E6953" s="293">
        <f t="shared" si="57"/>
        <v>9</v>
      </c>
    </row>
    <row r="6954" spans="1:5" s="293" customFormat="1" x14ac:dyDescent="0.3">
      <c r="A6954" s="338" t="s">
        <v>21273</v>
      </c>
      <c r="B6954" s="339" t="s">
        <v>21274</v>
      </c>
      <c r="C6954" s="312" t="s">
        <v>9</v>
      </c>
      <c r="D6954" s="340">
        <v>323.41000000000003</v>
      </c>
      <c r="E6954" s="293">
        <f t="shared" si="57"/>
        <v>9</v>
      </c>
    </row>
    <row r="6955" spans="1:5" s="293" customFormat="1" x14ac:dyDescent="0.3">
      <c r="A6955" s="338" t="s">
        <v>21275</v>
      </c>
      <c r="B6955" s="339" t="s">
        <v>21276</v>
      </c>
      <c r="C6955" s="312" t="s">
        <v>9</v>
      </c>
      <c r="D6955" s="340">
        <v>1708.21</v>
      </c>
      <c r="E6955" s="293">
        <f t="shared" si="57"/>
        <v>9</v>
      </c>
    </row>
    <row r="6956" spans="1:5" s="293" customFormat="1" x14ac:dyDescent="0.3">
      <c r="A6956" s="338" t="s">
        <v>21277</v>
      </c>
      <c r="B6956" s="339" t="s">
        <v>21278</v>
      </c>
      <c r="C6956" s="312" t="s">
        <v>9</v>
      </c>
      <c r="D6956" s="340">
        <v>217.54</v>
      </c>
      <c r="E6956" s="293">
        <f t="shared" si="57"/>
        <v>9</v>
      </c>
    </row>
    <row r="6957" spans="1:5" s="293" customFormat="1" x14ac:dyDescent="0.3">
      <c r="A6957" s="338" t="s">
        <v>21279</v>
      </c>
      <c r="B6957" s="339" t="s">
        <v>21280</v>
      </c>
      <c r="C6957" s="312" t="s">
        <v>9</v>
      </c>
      <c r="D6957" s="340">
        <v>239.6</v>
      </c>
      <c r="E6957" s="293">
        <f t="shared" si="57"/>
        <v>9</v>
      </c>
    </row>
    <row r="6958" spans="1:5" s="293" customFormat="1" x14ac:dyDescent="0.3">
      <c r="A6958" s="338" t="s">
        <v>21281</v>
      </c>
      <c r="B6958" s="339" t="s">
        <v>21282</v>
      </c>
      <c r="C6958" s="312" t="s">
        <v>9</v>
      </c>
      <c r="D6958" s="340">
        <v>280.2</v>
      </c>
      <c r="E6958" s="293">
        <f t="shared" si="57"/>
        <v>9</v>
      </c>
    </row>
    <row r="6959" spans="1:5" s="293" customFormat="1" x14ac:dyDescent="0.3">
      <c r="A6959" s="338" t="s">
        <v>21283</v>
      </c>
      <c r="B6959" s="339" t="s">
        <v>21284</v>
      </c>
      <c r="C6959" s="312" t="s">
        <v>9</v>
      </c>
      <c r="D6959" s="340">
        <v>670.75</v>
      </c>
      <c r="E6959" s="293">
        <f t="shared" si="57"/>
        <v>9</v>
      </c>
    </row>
    <row r="6960" spans="1:5" s="293" customFormat="1" x14ac:dyDescent="0.3">
      <c r="A6960" s="338" t="s">
        <v>21285</v>
      </c>
      <c r="B6960" s="339" t="s">
        <v>21286</v>
      </c>
      <c r="C6960" s="312" t="s">
        <v>9</v>
      </c>
      <c r="D6960" s="340">
        <v>215.43</v>
      </c>
      <c r="E6960" s="293">
        <f t="shared" si="57"/>
        <v>9</v>
      </c>
    </row>
    <row r="6961" spans="1:5" s="293" customFormat="1" x14ac:dyDescent="0.3">
      <c r="A6961" s="338" t="s">
        <v>21287</v>
      </c>
      <c r="B6961" s="339" t="s">
        <v>21288</v>
      </c>
      <c r="C6961" s="312" t="s">
        <v>9</v>
      </c>
      <c r="D6961" s="340">
        <v>217.86</v>
      </c>
      <c r="E6961" s="293">
        <f t="shared" si="57"/>
        <v>9</v>
      </c>
    </row>
    <row r="6962" spans="1:5" s="293" customFormat="1" x14ac:dyDescent="0.3">
      <c r="A6962" s="338" t="s">
        <v>21289</v>
      </c>
      <c r="B6962" s="339" t="s">
        <v>25039</v>
      </c>
      <c r="C6962" s="312"/>
      <c r="D6962" s="340"/>
      <c r="E6962" s="293">
        <f t="shared" si="57"/>
        <v>5</v>
      </c>
    </row>
    <row r="6963" spans="1:5" s="293" customFormat="1" x14ac:dyDescent="0.3">
      <c r="A6963" s="338" t="s">
        <v>21290</v>
      </c>
      <c r="B6963" s="339" t="s">
        <v>12607</v>
      </c>
      <c r="C6963" s="312" t="s">
        <v>5</v>
      </c>
      <c r="D6963" s="340">
        <v>2.92</v>
      </c>
      <c r="E6963" s="293">
        <f t="shared" si="57"/>
        <v>9</v>
      </c>
    </row>
    <row r="6964" spans="1:5" s="293" customFormat="1" x14ac:dyDescent="0.3">
      <c r="A6964" s="338" t="s">
        <v>21291</v>
      </c>
      <c r="B6964" s="339" t="s">
        <v>12605</v>
      </c>
      <c r="C6964" s="312" t="s">
        <v>18</v>
      </c>
      <c r="D6964" s="340">
        <v>10.32</v>
      </c>
      <c r="E6964" s="293">
        <f t="shared" si="57"/>
        <v>9</v>
      </c>
    </row>
    <row r="6965" spans="1:5" s="293" customFormat="1" x14ac:dyDescent="0.3">
      <c r="A6965" s="338" t="s">
        <v>21292</v>
      </c>
      <c r="B6965" s="339" t="s">
        <v>12603</v>
      </c>
      <c r="C6965" s="312" t="s">
        <v>18</v>
      </c>
      <c r="D6965" s="340">
        <v>8.3000000000000007</v>
      </c>
      <c r="E6965" s="293">
        <f t="shared" si="57"/>
        <v>9</v>
      </c>
    </row>
    <row r="6966" spans="1:5" s="293" customFormat="1" ht="28.8" x14ac:dyDescent="0.3">
      <c r="A6966" s="338" t="s">
        <v>21293</v>
      </c>
      <c r="B6966" s="339" t="s">
        <v>21294</v>
      </c>
      <c r="C6966" s="312" t="s">
        <v>9</v>
      </c>
      <c r="D6966" s="340">
        <v>38.49</v>
      </c>
      <c r="E6966" s="293">
        <f t="shared" si="57"/>
        <v>9</v>
      </c>
    </row>
    <row r="6967" spans="1:5" s="293" customFormat="1" ht="28.8" x14ac:dyDescent="0.3">
      <c r="A6967" s="338" t="s">
        <v>21295</v>
      </c>
      <c r="B6967" s="339" t="s">
        <v>21296</v>
      </c>
      <c r="C6967" s="312" t="s">
        <v>9</v>
      </c>
      <c r="D6967" s="340">
        <v>27.52</v>
      </c>
      <c r="E6967" s="293">
        <f t="shared" si="57"/>
        <v>9</v>
      </c>
    </row>
    <row r="6968" spans="1:5" s="293" customFormat="1" x14ac:dyDescent="0.3">
      <c r="A6968" s="338" t="s">
        <v>21297</v>
      </c>
      <c r="B6968" s="339" t="s">
        <v>21298</v>
      </c>
      <c r="C6968" s="312" t="s">
        <v>9</v>
      </c>
      <c r="D6968" s="340">
        <v>15.31</v>
      </c>
      <c r="E6968" s="293">
        <f t="shared" si="57"/>
        <v>9</v>
      </c>
    </row>
    <row r="6969" spans="1:5" s="293" customFormat="1" x14ac:dyDescent="0.3">
      <c r="A6969" s="338" t="s">
        <v>21299</v>
      </c>
      <c r="B6969" s="339" t="s">
        <v>25040</v>
      </c>
      <c r="C6969" s="312"/>
      <c r="D6969" s="340"/>
      <c r="E6969" s="293">
        <f t="shared" si="57"/>
        <v>2</v>
      </c>
    </row>
    <row r="6970" spans="1:5" s="293" customFormat="1" x14ac:dyDescent="0.3">
      <c r="A6970" s="338" t="s">
        <v>21300</v>
      </c>
      <c r="B6970" s="339" t="s">
        <v>25041</v>
      </c>
      <c r="C6970" s="312"/>
      <c r="D6970" s="340"/>
      <c r="E6970" s="293">
        <f t="shared" si="57"/>
        <v>5</v>
      </c>
    </row>
    <row r="6971" spans="1:5" s="293" customFormat="1" ht="28.8" x14ac:dyDescent="0.3">
      <c r="A6971" s="338" t="s">
        <v>21301</v>
      </c>
      <c r="B6971" s="339" t="s">
        <v>21302</v>
      </c>
      <c r="C6971" s="312" t="s">
        <v>8</v>
      </c>
      <c r="D6971" s="340">
        <v>3.44</v>
      </c>
      <c r="E6971" s="293">
        <f t="shared" si="57"/>
        <v>9</v>
      </c>
    </row>
    <row r="6972" spans="1:5" s="293" customFormat="1" ht="28.8" x14ac:dyDescent="0.3">
      <c r="A6972" s="338" t="s">
        <v>21303</v>
      </c>
      <c r="B6972" s="339" t="s">
        <v>21304</v>
      </c>
      <c r="C6972" s="312" t="s">
        <v>8</v>
      </c>
      <c r="D6972" s="340">
        <v>27.32</v>
      </c>
      <c r="E6972" s="293">
        <f t="shared" si="57"/>
        <v>9</v>
      </c>
    </row>
    <row r="6973" spans="1:5" s="293" customFormat="1" x14ac:dyDescent="0.3">
      <c r="A6973" s="338" t="s">
        <v>21305</v>
      </c>
      <c r="B6973" s="339" t="s">
        <v>21306</v>
      </c>
      <c r="C6973" s="312" t="s">
        <v>11</v>
      </c>
      <c r="D6973" s="340">
        <v>22.27</v>
      </c>
      <c r="E6973" s="293">
        <f t="shared" si="57"/>
        <v>9</v>
      </c>
    </row>
    <row r="6974" spans="1:5" s="293" customFormat="1" x14ac:dyDescent="0.3">
      <c r="A6974" s="338" t="s">
        <v>21307</v>
      </c>
      <c r="B6974" s="339" t="s">
        <v>21308</v>
      </c>
      <c r="C6974" s="312" t="s">
        <v>11</v>
      </c>
      <c r="D6974" s="340">
        <v>328.76</v>
      </c>
      <c r="E6974" s="293">
        <f t="shared" si="57"/>
        <v>9</v>
      </c>
    </row>
    <row r="6975" spans="1:5" s="293" customFormat="1" x14ac:dyDescent="0.3">
      <c r="A6975" s="338" t="s">
        <v>21309</v>
      </c>
      <c r="B6975" s="339" t="s">
        <v>21310</v>
      </c>
      <c r="C6975" s="312" t="s">
        <v>11</v>
      </c>
      <c r="D6975" s="340">
        <v>244.09</v>
      </c>
      <c r="E6975" s="293">
        <f t="shared" si="57"/>
        <v>9</v>
      </c>
    </row>
    <row r="6976" spans="1:5" s="293" customFormat="1" x14ac:dyDescent="0.3">
      <c r="A6976" s="338" t="s">
        <v>21311</v>
      </c>
      <c r="B6976" s="339" t="s">
        <v>21312</v>
      </c>
      <c r="C6976" s="312" t="s">
        <v>11</v>
      </c>
      <c r="D6976" s="340">
        <v>216.6</v>
      </c>
      <c r="E6976" s="293">
        <f t="shared" si="57"/>
        <v>9</v>
      </c>
    </row>
    <row r="6977" spans="1:5" s="293" customFormat="1" x14ac:dyDescent="0.3">
      <c r="A6977" s="338" t="s">
        <v>21313</v>
      </c>
      <c r="B6977" s="339" t="s">
        <v>21314</v>
      </c>
      <c r="C6977" s="312" t="s">
        <v>11</v>
      </c>
      <c r="D6977" s="340">
        <v>907.42</v>
      </c>
      <c r="E6977" s="293">
        <f t="shared" si="57"/>
        <v>9</v>
      </c>
    </row>
    <row r="6978" spans="1:5" s="293" customFormat="1" ht="28.8" x14ac:dyDescent="0.3">
      <c r="A6978" s="338" t="s">
        <v>21315</v>
      </c>
      <c r="B6978" s="339" t="s">
        <v>14650</v>
      </c>
      <c r="C6978" s="312" t="s">
        <v>11</v>
      </c>
      <c r="D6978" s="340">
        <v>282.41000000000003</v>
      </c>
      <c r="E6978" s="293">
        <f t="shared" si="57"/>
        <v>9</v>
      </c>
    </row>
    <row r="6979" spans="1:5" s="293" customFormat="1" ht="28.8" x14ac:dyDescent="0.3">
      <c r="A6979" s="338" t="s">
        <v>21316</v>
      </c>
      <c r="B6979" s="339" t="s">
        <v>21317</v>
      </c>
      <c r="C6979" s="312" t="s">
        <v>8</v>
      </c>
      <c r="D6979" s="340">
        <v>22.93</v>
      </c>
      <c r="E6979" s="293">
        <f t="shared" si="57"/>
        <v>9</v>
      </c>
    </row>
    <row r="6980" spans="1:5" s="293" customFormat="1" x14ac:dyDescent="0.3">
      <c r="A6980" s="338" t="s">
        <v>21318</v>
      </c>
      <c r="B6980" s="339" t="s">
        <v>21319</v>
      </c>
      <c r="C6980" s="312" t="s">
        <v>8</v>
      </c>
      <c r="D6980" s="340">
        <v>0.71</v>
      </c>
      <c r="E6980" s="293">
        <f t="shared" si="57"/>
        <v>9</v>
      </c>
    </row>
    <row r="6981" spans="1:5" s="293" customFormat="1" x14ac:dyDescent="0.3">
      <c r="A6981" s="338" t="s">
        <v>21320</v>
      </c>
      <c r="B6981" s="339" t="s">
        <v>25042</v>
      </c>
      <c r="C6981" s="312"/>
      <c r="D6981" s="340"/>
      <c r="E6981" s="293">
        <f t="shared" si="57"/>
        <v>5</v>
      </c>
    </row>
    <row r="6982" spans="1:5" s="293" customFormat="1" ht="28.8" x14ac:dyDescent="0.3">
      <c r="A6982" s="338" t="s">
        <v>21321</v>
      </c>
      <c r="B6982" s="339" t="s">
        <v>21322</v>
      </c>
      <c r="C6982" s="312" t="s">
        <v>11</v>
      </c>
      <c r="D6982" s="340">
        <v>125.43</v>
      </c>
      <c r="E6982" s="293">
        <f t="shared" si="57"/>
        <v>9</v>
      </c>
    </row>
    <row r="6983" spans="1:5" s="293" customFormat="1" x14ac:dyDescent="0.3">
      <c r="A6983" s="338" t="s">
        <v>25043</v>
      </c>
      <c r="B6983" s="339" t="s">
        <v>25044</v>
      </c>
      <c r="C6983" s="312" t="s">
        <v>11</v>
      </c>
      <c r="D6983" s="340">
        <v>269.08</v>
      </c>
      <c r="E6983" s="293">
        <f t="shared" si="57"/>
        <v>9</v>
      </c>
    </row>
    <row r="6984" spans="1:5" s="293" customFormat="1" x14ac:dyDescent="0.3">
      <c r="A6984" s="338" t="s">
        <v>21323</v>
      </c>
      <c r="B6984" s="339" t="s">
        <v>25045</v>
      </c>
      <c r="C6984" s="312"/>
      <c r="D6984" s="340"/>
      <c r="E6984" s="293">
        <f t="shared" si="57"/>
        <v>5</v>
      </c>
    </row>
    <row r="6985" spans="1:5" s="293" customFormat="1" x14ac:dyDescent="0.3">
      <c r="A6985" s="338" t="s">
        <v>21324</v>
      </c>
      <c r="B6985" s="339" t="s">
        <v>21325</v>
      </c>
      <c r="C6985" s="312" t="s">
        <v>11</v>
      </c>
      <c r="D6985" s="340">
        <v>1396.05</v>
      </c>
      <c r="E6985" s="293">
        <f t="shared" si="57"/>
        <v>9</v>
      </c>
    </row>
    <row r="6986" spans="1:5" s="293" customFormat="1" x14ac:dyDescent="0.3">
      <c r="A6986" s="338" t="s">
        <v>21326</v>
      </c>
      <c r="B6986" s="339" t="s">
        <v>21327</v>
      </c>
      <c r="C6986" s="312" t="s">
        <v>11</v>
      </c>
      <c r="D6986" s="340">
        <v>1541.7</v>
      </c>
      <c r="E6986" s="293">
        <f t="shared" si="57"/>
        <v>9</v>
      </c>
    </row>
    <row r="6987" spans="1:5" s="293" customFormat="1" ht="28.8" x14ac:dyDescent="0.3">
      <c r="A6987" s="338" t="s">
        <v>21328</v>
      </c>
      <c r="B6987" s="339" t="s">
        <v>21329</v>
      </c>
      <c r="C6987" s="312" t="s">
        <v>11</v>
      </c>
      <c r="D6987" s="340">
        <v>1541.7</v>
      </c>
      <c r="E6987" s="293">
        <f t="shared" si="57"/>
        <v>9</v>
      </c>
    </row>
    <row r="6988" spans="1:5" s="293" customFormat="1" x14ac:dyDescent="0.3">
      <c r="A6988" s="338" t="s">
        <v>21330</v>
      </c>
      <c r="B6988" s="339" t="s">
        <v>21331</v>
      </c>
      <c r="C6988" s="312" t="s">
        <v>8</v>
      </c>
      <c r="D6988" s="340">
        <v>7.3</v>
      </c>
      <c r="E6988" s="293">
        <f t="shared" si="57"/>
        <v>9</v>
      </c>
    </row>
    <row r="6989" spans="1:5" s="293" customFormat="1" x14ac:dyDescent="0.3">
      <c r="A6989" s="338" t="s">
        <v>21332</v>
      </c>
      <c r="B6989" s="339" t="s">
        <v>21333</v>
      </c>
      <c r="C6989" s="312" t="s">
        <v>8</v>
      </c>
      <c r="D6989" s="340">
        <v>14.54</v>
      </c>
      <c r="E6989" s="293">
        <f t="shared" si="57"/>
        <v>9</v>
      </c>
    </row>
    <row r="6990" spans="1:5" s="293" customFormat="1" x14ac:dyDescent="0.3">
      <c r="A6990" s="338" t="s">
        <v>21334</v>
      </c>
      <c r="B6990" s="339" t="s">
        <v>21335</v>
      </c>
      <c r="C6990" s="312" t="s">
        <v>11</v>
      </c>
      <c r="D6990" s="340">
        <v>1345.85</v>
      </c>
      <c r="E6990" s="293">
        <f t="shared" si="57"/>
        <v>9</v>
      </c>
    </row>
    <row r="6991" spans="1:5" s="293" customFormat="1" x14ac:dyDescent="0.3">
      <c r="A6991" s="338" t="s">
        <v>21336</v>
      </c>
      <c r="B6991" s="339" t="s">
        <v>21337</v>
      </c>
      <c r="C6991" s="312" t="s">
        <v>11</v>
      </c>
      <c r="D6991" s="340">
        <v>1256.43</v>
      </c>
      <c r="E6991" s="293">
        <f t="shared" si="57"/>
        <v>9</v>
      </c>
    </row>
    <row r="6992" spans="1:5" s="293" customFormat="1" x14ac:dyDescent="0.3">
      <c r="A6992" s="338" t="s">
        <v>21338</v>
      </c>
      <c r="B6992" s="339" t="s">
        <v>25046</v>
      </c>
      <c r="C6992" s="312"/>
      <c r="D6992" s="340"/>
      <c r="E6992" s="293">
        <f t="shared" si="57"/>
        <v>5</v>
      </c>
    </row>
    <row r="6993" spans="1:5" s="293" customFormat="1" x14ac:dyDescent="0.3">
      <c r="A6993" s="338" t="s">
        <v>21339</v>
      </c>
      <c r="B6993" s="339" t="s">
        <v>21340</v>
      </c>
      <c r="C6993" s="312" t="s">
        <v>8</v>
      </c>
      <c r="D6993" s="340">
        <v>320.2</v>
      </c>
      <c r="E6993" s="293">
        <f t="shared" si="57"/>
        <v>9</v>
      </c>
    </row>
    <row r="6994" spans="1:5" s="293" customFormat="1" x14ac:dyDescent="0.3">
      <c r="A6994" s="338" t="s">
        <v>21341</v>
      </c>
      <c r="B6994" s="339" t="s">
        <v>21342</v>
      </c>
      <c r="C6994" s="312" t="s">
        <v>8</v>
      </c>
      <c r="D6994" s="340">
        <v>16.510000000000002</v>
      </c>
      <c r="E6994" s="293">
        <f t="shared" si="57"/>
        <v>9</v>
      </c>
    </row>
    <row r="6995" spans="1:5" s="293" customFormat="1" x14ac:dyDescent="0.3">
      <c r="A6995" s="338" t="s">
        <v>21343</v>
      </c>
      <c r="B6995" s="339" t="s">
        <v>21344</v>
      </c>
      <c r="C6995" s="312" t="s">
        <v>8</v>
      </c>
      <c r="D6995" s="340">
        <v>15.35</v>
      </c>
      <c r="E6995" s="293">
        <f t="shared" si="57"/>
        <v>9</v>
      </c>
    </row>
    <row r="6996" spans="1:5" s="293" customFormat="1" x14ac:dyDescent="0.3">
      <c r="A6996" s="338" t="s">
        <v>21345</v>
      </c>
      <c r="B6996" s="339" t="s">
        <v>21346</v>
      </c>
      <c r="C6996" s="312" t="s">
        <v>8</v>
      </c>
      <c r="D6996" s="340">
        <v>49.73</v>
      </c>
      <c r="E6996" s="293">
        <f t="shared" ref="E6996:E7059" si="58">LEN(A6996)</f>
        <v>9</v>
      </c>
    </row>
    <row r="6997" spans="1:5" s="293" customFormat="1" ht="28.8" x14ac:dyDescent="0.3">
      <c r="A6997" s="338" t="s">
        <v>21347</v>
      </c>
      <c r="B6997" s="339" t="s">
        <v>21348</v>
      </c>
      <c r="C6997" s="312" t="s">
        <v>8</v>
      </c>
      <c r="D6997" s="340">
        <v>104.35</v>
      </c>
      <c r="E6997" s="293">
        <f t="shared" si="58"/>
        <v>9</v>
      </c>
    </row>
    <row r="6998" spans="1:5" s="293" customFormat="1" ht="28.8" x14ac:dyDescent="0.3">
      <c r="A6998" s="338" t="s">
        <v>21349</v>
      </c>
      <c r="B6998" s="339" t="s">
        <v>21350</v>
      </c>
      <c r="C6998" s="312" t="s">
        <v>8</v>
      </c>
      <c r="D6998" s="340">
        <v>101.54</v>
      </c>
      <c r="E6998" s="293">
        <f t="shared" si="58"/>
        <v>9</v>
      </c>
    </row>
    <row r="6999" spans="1:5" s="293" customFormat="1" ht="28.8" x14ac:dyDescent="0.3">
      <c r="A6999" s="338" t="s">
        <v>21351</v>
      </c>
      <c r="B6999" s="339" t="s">
        <v>21352</v>
      </c>
      <c r="C6999" s="312" t="s">
        <v>8</v>
      </c>
      <c r="D6999" s="340">
        <v>117.18</v>
      </c>
      <c r="E6999" s="293">
        <f t="shared" si="58"/>
        <v>9</v>
      </c>
    </row>
    <row r="7000" spans="1:5" s="293" customFormat="1" ht="28.8" x14ac:dyDescent="0.3">
      <c r="A7000" s="338" t="s">
        <v>21353</v>
      </c>
      <c r="B7000" s="339" t="s">
        <v>25047</v>
      </c>
      <c r="C7000" s="312" t="s">
        <v>8</v>
      </c>
      <c r="D7000" s="340">
        <v>115.86</v>
      </c>
      <c r="E7000" s="293">
        <f t="shared" si="58"/>
        <v>9</v>
      </c>
    </row>
    <row r="7001" spans="1:5" s="293" customFormat="1" ht="28.8" x14ac:dyDescent="0.3">
      <c r="A7001" s="338" t="s">
        <v>21354</v>
      </c>
      <c r="B7001" s="339" t="s">
        <v>25048</v>
      </c>
      <c r="C7001" s="312" t="s">
        <v>8</v>
      </c>
      <c r="D7001" s="340">
        <v>116.97</v>
      </c>
      <c r="E7001" s="293">
        <f t="shared" si="58"/>
        <v>9</v>
      </c>
    </row>
    <row r="7002" spans="1:5" s="293" customFormat="1" ht="28.8" x14ac:dyDescent="0.3">
      <c r="A7002" s="338" t="s">
        <v>25049</v>
      </c>
      <c r="B7002" s="339" t="s">
        <v>25050</v>
      </c>
      <c r="C7002" s="312" t="s">
        <v>8</v>
      </c>
      <c r="D7002" s="340">
        <v>131.88999999999999</v>
      </c>
      <c r="E7002" s="293">
        <f t="shared" si="58"/>
        <v>9</v>
      </c>
    </row>
    <row r="7003" spans="1:5" s="293" customFormat="1" x14ac:dyDescent="0.3">
      <c r="A7003" s="338" t="s">
        <v>21355</v>
      </c>
      <c r="B7003" s="339" t="s">
        <v>25051</v>
      </c>
      <c r="C7003" s="312"/>
      <c r="D7003" s="340"/>
      <c r="E7003" s="293">
        <f t="shared" si="58"/>
        <v>5</v>
      </c>
    </row>
    <row r="7004" spans="1:5" s="293" customFormat="1" x14ac:dyDescent="0.3">
      <c r="A7004" s="338" t="s">
        <v>21356</v>
      </c>
      <c r="B7004" s="339" t="s">
        <v>21357</v>
      </c>
      <c r="C7004" s="312" t="s">
        <v>16</v>
      </c>
      <c r="D7004" s="340">
        <v>54.85</v>
      </c>
      <c r="E7004" s="293">
        <f t="shared" si="58"/>
        <v>9</v>
      </c>
    </row>
    <row r="7005" spans="1:5" s="293" customFormat="1" x14ac:dyDescent="0.3">
      <c r="A7005" s="338" t="s">
        <v>21358</v>
      </c>
      <c r="B7005" s="339" t="s">
        <v>21359</v>
      </c>
      <c r="C7005" s="312" t="s">
        <v>16</v>
      </c>
      <c r="D7005" s="340">
        <v>53.4</v>
      </c>
      <c r="E7005" s="293">
        <f t="shared" si="58"/>
        <v>9</v>
      </c>
    </row>
    <row r="7006" spans="1:5" s="293" customFormat="1" x14ac:dyDescent="0.3">
      <c r="A7006" s="338" t="s">
        <v>21360</v>
      </c>
      <c r="B7006" s="339" t="s">
        <v>21361</v>
      </c>
      <c r="C7006" s="312" t="s">
        <v>11</v>
      </c>
      <c r="D7006" s="340">
        <v>550.69000000000005</v>
      </c>
      <c r="E7006" s="293">
        <f t="shared" si="58"/>
        <v>9</v>
      </c>
    </row>
    <row r="7007" spans="1:5" s="293" customFormat="1" x14ac:dyDescent="0.3">
      <c r="A7007" s="338" t="s">
        <v>21362</v>
      </c>
      <c r="B7007" s="339" t="s">
        <v>21363</v>
      </c>
      <c r="C7007" s="312" t="s">
        <v>11</v>
      </c>
      <c r="D7007" s="340">
        <v>571.9</v>
      </c>
      <c r="E7007" s="293">
        <f t="shared" si="58"/>
        <v>9</v>
      </c>
    </row>
    <row r="7008" spans="1:5" s="293" customFormat="1" x14ac:dyDescent="0.3">
      <c r="A7008" s="338" t="s">
        <v>25052</v>
      </c>
      <c r="B7008" s="339" t="s">
        <v>25053</v>
      </c>
      <c r="C7008" s="312" t="s">
        <v>11</v>
      </c>
      <c r="D7008" s="340">
        <v>362.31</v>
      </c>
      <c r="E7008" s="293">
        <f t="shared" si="58"/>
        <v>9</v>
      </c>
    </row>
    <row r="7009" spans="1:5" s="293" customFormat="1" x14ac:dyDescent="0.3">
      <c r="A7009" s="338" t="s">
        <v>21364</v>
      </c>
      <c r="B7009" s="339" t="s">
        <v>21365</v>
      </c>
      <c r="C7009" s="312" t="s">
        <v>11</v>
      </c>
      <c r="D7009" s="340">
        <v>791.99</v>
      </c>
      <c r="E7009" s="293">
        <f t="shared" si="58"/>
        <v>9</v>
      </c>
    </row>
    <row r="7010" spans="1:5" s="293" customFormat="1" x14ac:dyDescent="0.3">
      <c r="A7010" s="338" t="s">
        <v>21366</v>
      </c>
      <c r="B7010" s="339" t="s">
        <v>21367</v>
      </c>
      <c r="C7010" s="312" t="s">
        <v>11</v>
      </c>
      <c r="D7010" s="340">
        <v>813.2</v>
      </c>
      <c r="E7010" s="293">
        <f t="shared" si="58"/>
        <v>9</v>
      </c>
    </row>
    <row r="7011" spans="1:5" s="293" customFormat="1" x14ac:dyDescent="0.3">
      <c r="A7011" s="338" t="s">
        <v>21368</v>
      </c>
      <c r="B7011" s="339" t="s">
        <v>25054</v>
      </c>
      <c r="C7011" s="312"/>
      <c r="D7011" s="340"/>
      <c r="E7011" s="293">
        <f t="shared" si="58"/>
        <v>5</v>
      </c>
    </row>
    <row r="7012" spans="1:5" s="293" customFormat="1" x14ac:dyDescent="0.3">
      <c r="A7012" s="338" t="s">
        <v>21369</v>
      </c>
      <c r="B7012" s="339" t="s">
        <v>21370</v>
      </c>
      <c r="C7012" s="312" t="s">
        <v>8</v>
      </c>
      <c r="D7012" s="340">
        <v>345.96</v>
      </c>
      <c r="E7012" s="293">
        <f t="shared" si="58"/>
        <v>9</v>
      </c>
    </row>
    <row r="7013" spans="1:5" s="293" customFormat="1" ht="28.8" x14ac:dyDescent="0.3">
      <c r="A7013" s="338" t="s">
        <v>21371</v>
      </c>
      <c r="B7013" s="339" t="s">
        <v>25055</v>
      </c>
      <c r="C7013" s="312" t="s">
        <v>8</v>
      </c>
      <c r="D7013" s="340">
        <v>89.43</v>
      </c>
      <c r="E7013" s="293">
        <f t="shared" si="58"/>
        <v>9</v>
      </c>
    </row>
    <row r="7014" spans="1:5" s="293" customFormat="1" ht="28.8" x14ac:dyDescent="0.3">
      <c r="A7014" s="338" t="s">
        <v>21372</v>
      </c>
      <c r="B7014" s="339" t="s">
        <v>21373</v>
      </c>
      <c r="C7014" s="312" t="s">
        <v>8</v>
      </c>
      <c r="D7014" s="340">
        <v>92.48</v>
      </c>
      <c r="E7014" s="293">
        <f t="shared" si="58"/>
        <v>9</v>
      </c>
    </row>
    <row r="7015" spans="1:5" s="293" customFormat="1" ht="28.8" x14ac:dyDescent="0.3">
      <c r="A7015" s="338" t="s">
        <v>21374</v>
      </c>
      <c r="B7015" s="339" t="s">
        <v>21375</v>
      </c>
      <c r="C7015" s="312" t="s">
        <v>8</v>
      </c>
      <c r="D7015" s="340">
        <v>13.6</v>
      </c>
      <c r="E7015" s="293">
        <f t="shared" si="58"/>
        <v>9</v>
      </c>
    </row>
    <row r="7016" spans="1:5" s="293" customFormat="1" ht="28.8" x14ac:dyDescent="0.3">
      <c r="A7016" s="338" t="s">
        <v>21376</v>
      </c>
      <c r="B7016" s="339" t="s">
        <v>21377</v>
      </c>
      <c r="C7016" s="312" t="s">
        <v>8</v>
      </c>
      <c r="D7016" s="340">
        <v>10.93</v>
      </c>
      <c r="E7016" s="293">
        <f t="shared" si="58"/>
        <v>9</v>
      </c>
    </row>
    <row r="7017" spans="1:5" s="293" customFormat="1" ht="28.8" x14ac:dyDescent="0.3">
      <c r="A7017" s="338" t="s">
        <v>21378</v>
      </c>
      <c r="B7017" s="339" t="s">
        <v>21379</v>
      </c>
      <c r="C7017" s="312" t="s">
        <v>8</v>
      </c>
      <c r="D7017" s="340">
        <v>120.56</v>
      </c>
      <c r="E7017" s="293">
        <f t="shared" si="58"/>
        <v>9</v>
      </c>
    </row>
    <row r="7018" spans="1:5" s="293" customFormat="1" x14ac:dyDescent="0.3">
      <c r="A7018" s="338" t="s">
        <v>25056</v>
      </c>
      <c r="B7018" s="339" t="s">
        <v>25057</v>
      </c>
      <c r="C7018" s="312"/>
      <c r="D7018" s="340"/>
      <c r="E7018" s="293">
        <f t="shared" si="58"/>
        <v>5</v>
      </c>
    </row>
    <row r="7019" spans="1:5" s="293" customFormat="1" ht="28.8" x14ac:dyDescent="0.3">
      <c r="A7019" s="338" t="s">
        <v>25058</v>
      </c>
      <c r="B7019" s="339" t="s">
        <v>25059</v>
      </c>
      <c r="C7019" s="312" t="s">
        <v>8</v>
      </c>
      <c r="D7019" s="340">
        <v>0.46</v>
      </c>
      <c r="E7019" s="293">
        <f t="shared" si="58"/>
        <v>9</v>
      </c>
    </row>
    <row r="7020" spans="1:5" s="293" customFormat="1" x14ac:dyDescent="0.3">
      <c r="A7020" s="338" t="s">
        <v>25060</v>
      </c>
      <c r="B7020" s="339" t="s">
        <v>25061</v>
      </c>
      <c r="C7020" s="312" t="s">
        <v>8</v>
      </c>
      <c r="D7020" s="340">
        <v>1.2</v>
      </c>
      <c r="E7020" s="293">
        <f t="shared" si="58"/>
        <v>9</v>
      </c>
    </row>
    <row r="7021" spans="1:5" s="293" customFormat="1" x14ac:dyDescent="0.3">
      <c r="A7021" s="338" t="s">
        <v>25062</v>
      </c>
      <c r="B7021" s="339" t="s">
        <v>25063</v>
      </c>
      <c r="C7021" s="312" t="s">
        <v>18</v>
      </c>
      <c r="D7021" s="340">
        <v>50.47</v>
      </c>
      <c r="E7021" s="293">
        <f t="shared" si="58"/>
        <v>9</v>
      </c>
    </row>
    <row r="7022" spans="1:5" s="293" customFormat="1" x14ac:dyDescent="0.3">
      <c r="A7022" s="338" t="s">
        <v>25064</v>
      </c>
      <c r="B7022" s="339" t="s">
        <v>25065</v>
      </c>
      <c r="C7022" s="312" t="s">
        <v>18</v>
      </c>
      <c r="D7022" s="340">
        <v>43.68</v>
      </c>
      <c r="E7022" s="293">
        <f t="shared" si="58"/>
        <v>9</v>
      </c>
    </row>
    <row r="7023" spans="1:5" s="293" customFormat="1" x14ac:dyDescent="0.3">
      <c r="A7023" s="338" t="s">
        <v>21380</v>
      </c>
      <c r="B7023" s="339" t="s">
        <v>25066</v>
      </c>
      <c r="C7023" s="312"/>
      <c r="D7023" s="340"/>
      <c r="E7023" s="293">
        <f t="shared" si="58"/>
        <v>5</v>
      </c>
    </row>
    <row r="7024" spans="1:5" s="293" customFormat="1" x14ac:dyDescent="0.3">
      <c r="A7024" s="338" t="s">
        <v>21381</v>
      </c>
      <c r="B7024" s="339" t="s">
        <v>21382</v>
      </c>
      <c r="C7024" s="312" t="s">
        <v>16</v>
      </c>
      <c r="D7024" s="340">
        <v>78.64</v>
      </c>
      <c r="E7024" s="293">
        <f t="shared" si="58"/>
        <v>9</v>
      </c>
    </row>
    <row r="7025" spans="1:5" s="293" customFormat="1" x14ac:dyDescent="0.3">
      <c r="A7025" s="338" t="s">
        <v>25067</v>
      </c>
      <c r="B7025" s="339" t="s">
        <v>25068</v>
      </c>
      <c r="C7025" s="312" t="s">
        <v>9</v>
      </c>
      <c r="D7025" s="340">
        <v>134.47999999999999</v>
      </c>
      <c r="E7025" s="293">
        <f t="shared" si="58"/>
        <v>9</v>
      </c>
    </row>
    <row r="7026" spans="1:5" s="293" customFormat="1" x14ac:dyDescent="0.3">
      <c r="A7026" s="338" t="s">
        <v>21383</v>
      </c>
      <c r="B7026" s="339" t="s">
        <v>21384</v>
      </c>
      <c r="C7026" s="312" t="s">
        <v>16</v>
      </c>
      <c r="D7026" s="340">
        <v>20.54</v>
      </c>
      <c r="E7026" s="293">
        <f t="shared" si="58"/>
        <v>9</v>
      </c>
    </row>
    <row r="7027" spans="1:5" s="293" customFormat="1" x14ac:dyDescent="0.3">
      <c r="A7027" s="338" t="s">
        <v>21385</v>
      </c>
      <c r="B7027" s="339" t="s">
        <v>21386</v>
      </c>
      <c r="C7027" s="312" t="s">
        <v>8</v>
      </c>
      <c r="D7027" s="340">
        <v>38.380000000000003</v>
      </c>
      <c r="E7027" s="293">
        <f t="shared" si="58"/>
        <v>9</v>
      </c>
    </row>
    <row r="7028" spans="1:5" s="293" customFormat="1" ht="28.8" x14ac:dyDescent="0.3">
      <c r="A7028" s="338" t="s">
        <v>21387</v>
      </c>
      <c r="B7028" s="339" t="s">
        <v>21388</v>
      </c>
      <c r="C7028" s="312" t="s">
        <v>8</v>
      </c>
      <c r="D7028" s="340">
        <v>23.95</v>
      </c>
      <c r="E7028" s="293">
        <f t="shared" si="58"/>
        <v>9</v>
      </c>
    </row>
    <row r="7029" spans="1:5" s="293" customFormat="1" ht="28.8" x14ac:dyDescent="0.3">
      <c r="A7029" s="338" t="s">
        <v>21389</v>
      </c>
      <c r="B7029" s="339" t="s">
        <v>21390</v>
      </c>
      <c r="C7029" s="312" t="s">
        <v>8</v>
      </c>
      <c r="D7029" s="340">
        <v>26.27</v>
      </c>
      <c r="E7029" s="293">
        <f t="shared" si="58"/>
        <v>9</v>
      </c>
    </row>
    <row r="7030" spans="1:5" s="293" customFormat="1" ht="28.8" x14ac:dyDescent="0.3">
      <c r="A7030" s="338" t="s">
        <v>21391</v>
      </c>
      <c r="B7030" s="339" t="s">
        <v>21392</v>
      </c>
      <c r="C7030" s="312" t="s">
        <v>8</v>
      </c>
      <c r="D7030" s="340">
        <v>29.68</v>
      </c>
      <c r="E7030" s="293">
        <f t="shared" si="58"/>
        <v>9</v>
      </c>
    </row>
    <row r="7031" spans="1:5" s="293" customFormat="1" x14ac:dyDescent="0.3">
      <c r="A7031" s="338" t="s">
        <v>21393</v>
      </c>
      <c r="B7031" s="339" t="s">
        <v>25069</v>
      </c>
      <c r="C7031" s="312"/>
      <c r="D7031" s="340"/>
      <c r="E7031" s="293">
        <f t="shared" si="58"/>
        <v>2</v>
      </c>
    </row>
    <row r="7032" spans="1:5" s="293" customFormat="1" x14ac:dyDescent="0.3">
      <c r="A7032" s="338" t="s">
        <v>21394</v>
      </c>
      <c r="B7032" s="339" t="s">
        <v>25070</v>
      </c>
      <c r="C7032" s="312"/>
      <c r="D7032" s="340"/>
      <c r="E7032" s="293">
        <f t="shared" si="58"/>
        <v>5</v>
      </c>
    </row>
    <row r="7033" spans="1:5" s="293" customFormat="1" x14ac:dyDescent="0.3">
      <c r="A7033" s="338" t="s">
        <v>21395</v>
      </c>
      <c r="B7033" s="339" t="s">
        <v>21396</v>
      </c>
      <c r="C7033" s="312" t="s">
        <v>8</v>
      </c>
      <c r="D7033" s="340">
        <v>12.35</v>
      </c>
      <c r="E7033" s="293">
        <f t="shared" si="58"/>
        <v>9</v>
      </c>
    </row>
    <row r="7034" spans="1:5" s="293" customFormat="1" x14ac:dyDescent="0.3">
      <c r="A7034" s="338" t="s">
        <v>21397</v>
      </c>
      <c r="B7034" s="339" t="s">
        <v>21398</v>
      </c>
      <c r="C7034" s="312" t="s">
        <v>8</v>
      </c>
      <c r="D7034" s="340">
        <v>7.84</v>
      </c>
      <c r="E7034" s="293">
        <f t="shared" si="58"/>
        <v>9</v>
      </c>
    </row>
    <row r="7035" spans="1:5" s="293" customFormat="1" x14ac:dyDescent="0.3">
      <c r="A7035" s="338" t="s">
        <v>21399</v>
      </c>
      <c r="B7035" s="339" t="s">
        <v>21400</v>
      </c>
      <c r="C7035" s="312" t="s">
        <v>8</v>
      </c>
      <c r="D7035" s="340">
        <v>6.05</v>
      </c>
      <c r="E7035" s="293">
        <f t="shared" si="58"/>
        <v>9</v>
      </c>
    </row>
    <row r="7036" spans="1:5" s="293" customFormat="1" x14ac:dyDescent="0.3">
      <c r="A7036" s="338" t="s">
        <v>21401</v>
      </c>
      <c r="B7036" s="339" t="s">
        <v>21402</v>
      </c>
      <c r="C7036" s="312" t="s">
        <v>9</v>
      </c>
      <c r="D7036" s="340">
        <v>14.11</v>
      </c>
      <c r="E7036" s="293">
        <f t="shared" si="58"/>
        <v>9</v>
      </c>
    </row>
    <row r="7037" spans="1:5" s="293" customFormat="1" x14ac:dyDescent="0.3">
      <c r="A7037" s="338" t="s">
        <v>21403</v>
      </c>
      <c r="B7037" s="339" t="s">
        <v>21404</v>
      </c>
      <c r="C7037" s="312" t="s">
        <v>8</v>
      </c>
      <c r="D7037" s="340">
        <v>13.23</v>
      </c>
      <c r="E7037" s="293">
        <f t="shared" si="58"/>
        <v>9</v>
      </c>
    </row>
    <row r="7038" spans="1:5" s="293" customFormat="1" ht="28.8" x14ac:dyDescent="0.3">
      <c r="A7038" s="338" t="s">
        <v>21405</v>
      </c>
      <c r="B7038" s="339" t="s">
        <v>21406</v>
      </c>
      <c r="C7038" s="312" t="s">
        <v>8</v>
      </c>
      <c r="D7038" s="340">
        <v>13.11</v>
      </c>
      <c r="E7038" s="293">
        <f t="shared" si="58"/>
        <v>9</v>
      </c>
    </row>
    <row r="7039" spans="1:5" s="293" customFormat="1" x14ac:dyDescent="0.3">
      <c r="A7039" s="338" t="s">
        <v>21407</v>
      </c>
      <c r="B7039" s="339" t="s">
        <v>21408</v>
      </c>
      <c r="C7039" s="312" t="s">
        <v>8</v>
      </c>
      <c r="D7039" s="340">
        <v>7.99</v>
      </c>
      <c r="E7039" s="293">
        <f t="shared" si="58"/>
        <v>9</v>
      </c>
    </row>
    <row r="7040" spans="1:5" s="293" customFormat="1" x14ac:dyDescent="0.3">
      <c r="A7040" s="338" t="s">
        <v>21409</v>
      </c>
      <c r="B7040" s="339" t="s">
        <v>25071</v>
      </c>
      <c r="C7040" s="312"/>
      <c r="D7040" s="340"/>
      <c r="E7040" s="293">
        <f t="shared" si="58"/>
        <v>5</v>
      </c>
    </row>
    <row r="7041" spans="1:5" s="293" customFormat="1" x14ac:dyDescent="0.3">
      <c r="A7041" s="338" t="s">
        <v>21410</v>
      </c>
      <c r="B7041" s="339" t="s">
        <v>21411</v>
      </c>
      <c r="C7041" s="312" t="s">
        <v>9</v>
      </c>
      <c r="D7041" s="340">
        <v>5.29</v>
      </c>
      <c r="E7041" s="293">
        <f t="shared" si="58"/>
        <v>9</v>
      </c>
    </row>
    <row r="7042" spans="1:5" s="293" customFormat="1" x14ac:dyDescent="0.3">
      <c r="A7042" s="338" t="s">
        <v>25072</v>
      </c>
      <c r="B7042" s="339" t="s">
        <v>25073</v>
      </c>
      <c r="C7042" s="312" t="s">
        <v>9</v>
      </c>
      <c r="D7042" s="340">
        <v>42.4</v>
      </c>
      <c r="E7042" s="293">
        <f t="shared" si="58"/>
        <v>9</v>
      </c>
    </row>
    <row r="7043" spans="1:5" s="293" customFormat="1" x14ac:dyDescent="0.3">
      <c r="A7043" s="338" t="s">
        <v>21412</v>
      </c>
      <c r="B7043" s="339" t="s">
        <v>21413</v>
      </c>
      <c r="C7043" s="312" t="s">
        <v>11</v>
      </c>
      <c r="D7043" s="340">
        <v>202.12</v>
      </c>
      <c r="E7043" s="293">
        <f t="shared" si="58"/>
        <v>9</v>
      </c>
    </row>
    <row r="7044" spans="1:5" s="293" customFormat="1" x14ac:dyDescent="0.3">
      <c r="A7044" s="338" t="s">
        <v>21414</v>
      </c>
      <c r="B7044" s="339" t="s">
        <v>21415</v>
      </c>
      <c r="C7044" s="312" t="s">
        <v>9</v>
      </c>
      <c r="D7044" s="340">
        <v>19.559999999999999</v>
      </c>
      <c r="E7044" s="293">
        <f t="shared" si="58"/>
        <v>9</v>
      </c>
    </row>
    <row r="7045" spans="1:5" s="293" customFormat="1" x14ac:dyDescent="0.3">
      <c r="A7045" s="338" t="s">
        <v>21416</v>
      </c>
      <c r="B7045" s="339" t="s">
        <v>21417</v>
      </c>
      <c r="C7045" s="312" t="s">
        <v>16</v>
      </c>
      <c r="D7045" s="340">
        <v>9.7799999999999994</v>
      </c>
      <c r="E7045" s="293">
        <f t="shared" si="58"/>
        <v>9</v>
      </c>
    </row>
    <row r="7046" spans="1:5" s="293" customFormat="1" x14ac:dyDescent="0.3">
      <c r="A7046" s="338" t="s">
        <v>21418</v>
      </c>
      <c r="B7046" s="339" t="s">
        <v>21419</v>
      </c>
      <c r="C7046" s="312" t="s">
        <v>16</v>
      </c>
      <c r="D7046" s="340">
        <v>10.44</v>
      </c>
      <c r="E7046" s="293">
        <f t="shared" si="58"/>
        <v>9</v>
      </c>
    </row>
    <row r="7047" spans="1:5" s="293" customFormat="1" x14ac:dyDescent="0.3">
      <c r="A7047" s="338" t="s">
        <v>21420</v>
      </c>
      <c r="B7047" s="339" t="s">
        <v>25074</v>
      </c>
      <c r="C7047" s="312"/>
      <c r="D7047" s="340"/>
      <c r="E7047" s="293">
        <f t="shared" si="58"/>
        <v>5</v>
      </c>
    </row>
    <row r="7048" spans="1:5" s="293" customFormat="1" x14ac:dyDescent="0.3">
      <c r="A7048" s="338" t="s">
        <v>21421</v>
      </c>
      <c r="B7048" s="339" t="s">
        <v>9363</v>
      </c>
      <c r="C7048" s="312" t="s">
        <v>23204</v>
      </c>
      <c r="D7048" s="340">
        <v>100.24</v>
      </c>
      <c r="E7048" s="293">
        <f t="shared" si="58"/>
        <v>9</v>
      </c>
    </row>
    <row r="7049" spans="1:5" s="293" customFormat="1" x14ac:dyDescent="0.3">
      <c r="A7049" s="338" t="s">
        <v>21422</v>
      </c>
      <c r="B7049" s="339" t="s">
        <v>25075</v>
      </c>
      <c r="C7049" s="312"/>
      <c r="D7049" s="340"/>
      <c r="E7049" s="293">
        <f t="shared" si="58"/>
        <v>2</v>
      </c>
    </row>
    <row r="7050" spans="1:5" s="293" customFormat="1" x14ac:dyDescent="0.3">
      <c r="A7050" s="338" t="s">
        <v>21423</v>
      </c>
      <c r="B7050" s="339" t="s">
        <v>25076</v>
      </c>
      <c r="C7050" s="312"/>
      <c r="D7050" s="340"/>
      <c r="E7050" s="293">
        <f t="shared" si="58"/>
        <v>5</v>
      </c>
    </row>
    <row r="7051" spans="1:5" s="293" customFormat="1" ht="28.8" x14ac:dyDescent="0.3">
      <c r="A7051" s="338" t="s">
        <v>21424</v>
      </c>
      <c r="B7051" s="339" t="s">
        <v>21425</v>
      </c>
      <c r="C7051" s="312" t="s">
        <v>23231</v>
      </c>
      <c r="D7051" s="340">
        <v>113695.41</v>
      </c>
      <c r="E7051" s="293">
        <f t="shared" si="58"/>
        <v>9</v>
      </c>
    </row>
    <row r="7052" spans="1:5" s="293" customFormat="1" ht="28.8" x14ac:dyDescent="0.3">
      <c r="A7052" s="338" t="s">
        <v>21426</v>
      </c>
      <c r="B7052" s="339" t="s">
        <v>21427</v>
      </c>
      <c r="C7052" s="312" t="s">
        <v>23231</v>
      </c>
      <c r="D7052" s="340">
        <v>133029.39000000001</v>
      </c>
      <c r="E7052" s="293">
        <f t="shared" si="58"/>
        <v>9</v>
      </c>
    </row>
    <row r="7053" spans="1:5" s="293" customFormat="1" ht="28.8" x14ac:dyDescent="0.3">
      <c r="A7053" s="338" t="s">
        <v>21428</v>
      </c>
      <c r="B7053" s="339" t="s">
        <v>21429</v>
      </c>
      <c r="C7053" s="312" t="s">
        <v>23231</v>
      </c>
      <c r="D7053" s="340">
        <v>130606.15</v>
      </c>
      <c r="E7053" s="293">
        <f t="shared" si="58"/>
        <v>9</v>
      </c>
    </row>
    <row r="7054" spans="1:5" s="293" customFormat="1" ht="28.8" x14ac:dyDescent="0.3">
      <c r="A7054" s="338" t="s">
        <v>21430</v>
      </c>
      <c r="B7054" s="339" t="s">
        <v>21431</v>
      </c>
      <c r="C7054" s="312" t="s">
        <v>23231</v>
      </c>
      <c r="D7054" s="340">
        <v>141154.56</v>
      </c>
      <c r="E7054" s="293">
        <f t="shared" si="58"/>
        <v>9</v>
      </c>
    </row>
    <row r="7055" spans="1:5" s="293" customFormat="1" ht="28.8" x14ac:dyDescent="0.3">
      <c r="A7055" s="338" t="s">
        <v>21432</v>
      </c>
      <c r="B7055" s="339" t="s">
        <v>21433</v>
      </c>
      <c r="C7055" s="312" t="s">
        <v>23231</v>
      </c>
      <c r="D7055" s="340">
        <v>146814.01999999999</v>
      </c>
      <c r="E7055" s="293">
        <f t="shared" si="58"/>
        <v>9</v>
      </c>
    </row>
    <row r="7056" spans="1:5" s="293" customFormat="1" x14ac:dyDescent="0.3">
      <c r="A7056" s="338" t="s">
        <v>21434</v>
      </c>
      <c r="B7056" s="339" t="s">
        <v>21435</v>
      </c>
      <c r="C7056" s="312" t="s">
        <v>8</v>
      </c>
      <c r="D7056" s="340">
        <v>1314.53</v>
      </c>
      <c r="E7056" s="293">
        <f t="shared" si="58"/>
        <v>9</v>
      </c>
    </row>
    <row r="7057" spans="1:5" s="293" customFormat="1" x14ac:dyDescent="0.3">
      <c r="A7057" s="338" t="s">
        <v>21436</v>
      </c>
      <c r="B7057" s="339" t="s">
        <v>25077</v>
      </c>
      <c r="C7057" s="312"/>
      <c r="D7057" s="340"/>
      <c r="E7057" s="293">
        <f t="shared" si="58"/>
        <v>5</v>
      </c>
    </row>
    <row r="7058" spans="1:5" s="293" customFormat="1" ht="28.8" x14ac:dyDescent="0.3">
      <c r="A7058" s="338" t="s">
        <v>21437</v>
      </c>
      <c r="B7058" s="339" t="s">
        <v>21438</v>
      </c>
      <c r="C7058" s="312" t="s">
        <v>9</v>
      </c>
      <c r="D7058" s="340">
        <v>482206.56</v>
      </c>
      <c r="E7058" s="293">
        <f t="shared" si="58"/>
        <v>9</v>
      </c>
    </row>
    <row r="7059" spans="1:5" s="293" customFormat="1" ht="28.8" x14ac:dyDescent="0.3">
      <c r="A7059" s="338" t="s">
        <v>21439</v>
      </c>
      <c r="B7059" s="339" t="s">
        <v>21440</v>
      </c>
      <c r="C7059" s="312" t="s">
        <v>9</v>
      </c>
      <c r="D7059" s="340">
        <v>486926.71</v>
      </c>
      <c r="E7059" s="293">
        <f t="shared" si="58"/>
        <v>9</v>
      </c>
    </row>
    <row r="7060" spans="1:5" s="293" customFormat="1" ht="28.8" x14ac:dyDescent="0.3">
      <c r="A7060" s="338" t="s">
        <v>21441</v>
      </c>
      <c r="B7060" s="339" t="s">
        <v>21442</v>
      </c>
      <c r="C7060" s="312" t="s">
        <v>9</v>
      </c>
      <c r="D7060" s="340">
        <v>673703.61</v>
      </c>
      <c r="E7060" s="293">
        <f t="shared" ref="E7060:E7123" si="59">LEN(A7060)</f>
        <v>9</v>
      </c>
    </row>
    <row r="7061" spans="1:5" s="293" customFormat="1" ht="28.8" x14ac:dyDescent="0.3">
      <c r="A7061" s="338" t="s">
        <v>21443</v>
      </c>
      <c r="B7061" s="339" t="s">
        <v>21444</v>
      </c>
      <c r="C7061" s="312" t="s">
        <v>9</v>
      </c>
      <c r="D7061" s="340">
        <v>285294.84000000003</v>
      </c>
      <c r="E7061" s="293">
        <f t="shared" si="59"/>
        <v>9</v>
      </c>
    </row>
    <row r="7062" spans="1:5" s="293" customFormat="1" ht="28.8" x14ac:dyDescent="0.3">
      <c r="A7062" s="338" t="s">
        <v>25078</v>
      </c>
      <c r="B7062" s="339" t="s">
        <v>25079</v>
      </c>
      <c r="C7062" s="312" t="s">
        <v>9</v>
      </c>
      <c r="D7062" s="340">
        <v>99949.99</v>
      </c>
      <c r="E7062" s="293">
        <f t="shared" si="59"/>
        <v>9</v>
      </c>
    </row>
    <row r="7063" spans="1:5" s="293" customFormat="1" ht="28.8" x14ac:dyDescent="0.3">
      <c r="A7063" s="338" t="s">
        <v>21445</v>
      </c>
      <c r="B7063" s="339" t="s">
        <v>21446</v>
      </c>
      <c r="C7063" s="312" t="s">
        <v>9</v>
      </c>
      <c r="D7063" s="340">
        <v>25746.51</v>
      </c>
      <c r="E7063" s="293">
        <f t="shared" si="59"/>
        <v>9</v>
      </c>
    </row>
    <row r="7064" spans="1:5" s="293" customFormat="1" ht="28.8" x14ac:dyDescent="0.3">
      <c r="A7064" s="338" t="s">
        <v>25080</v>
      </c>
      <c r="B7064" s="339" t="s">
        <v>25081</v>
      </c>
      <c r="C7064" s="312" t="s">
        <v>9</v>
      </c>
      <c r="D7064" s="340">
        <v>22241.84</v>
      </c>
      <c r="E7064" s="293">
        <f t="shared" si="59"/>
        <v>9</v>
      </c>
    </row>
    <row r="7065" spans="1:5" s="293" customFormat="1" ht="28.8" x14ac:dyDescent="0.3">
      <c r="A7065" s="338" t="s">
        <v>21447</v>
      </c>
      <c r="B7065" s="339" t="s">
        <v>21448</v>
      </c>
      <c r="C7065" s="312" t="s">
        <v>9</v>
      </c>
      <c r="D7065" s="340">
        <v>69046.52</v>
      </c>
      <c r="E7065" s="293">
        <f t="shared" si="59"/>
        <v>9</v>
      </c>
    </row>
    <row r="7066" spans="1:5" s="293" customFormat="1" ht="28.8" x14ac:dyDescent="0.3">
      <c r="A7066" s="338" t="s">
        <v>21449</v>
      </c>
      <c r="B7066" s="339" t="s">
        <v>21450</v>
      </c>
      <c r="C7066" s="312" t="s">
        <v>9</v>
      </c>
      <c r="D7066" s="340">
        <v>65106.92</v>
      </c>
      <c r="E7066" s="293">
        <f t="shared" si="59"/>
        <v>9</v>
      </c>
    </row>
    <row r="7067" spans="1:5" s="293" customFormat="1" ht="28.8" x14ac:dyDescent="0.3">
      <c r="A7067" s="338" t="s">
        <v>21451</v>
      </c>
      <c r="B7067" s="339" t="s">
        <v>21452</v>
      </c>
      <c r="C7067" s="312" t="s">
        <v>9</v>
      </c>
      <c r="D7067" s="340">
        <v>6149.91</v>
      </c>
      <c r="E7067" s="293">
        <f t="shared" si="59"/>
        <v>9</v>
      </c>
    </row>
    <row r="7068" spans="1:5" s="293" customFormat="1" ht="28.8" x14ac:dyDescent="0.3">
      <c r="A7068" s="338" t="s">
        <v>21453</v>
      </c>
      <c r="B7068" s="339" t="s">
        <v>21454</v>
      </c>
      <c r="C7068" s="312" t="s">
        <v>9</v>
      </c>
      <c r="D7068" s="340">
        <v>6981.25</v>
      </c>
      <c r="E7068" s="293">
        <f t="shared" si="59"/>
        <v>9</v>
      </c>
    </row>
    <row r="7069" spans="1:5" s="293" customFormat="1" ht="28.8" x14ac:dyDescent="0.3">
      <c r="A7069" s="338" t="s">
        <v>21455</v>
      </c>
      <c r="B7069" s="339" t="s">
        <v>21456</v>
      </c>
      <c r="C7069" s="312" t="s">
        <v>9</v>
      </c>
      <c r="D7069" s="340">
        <v>8395.7099999999991</v>
      </c>
      <c r="E7069" s="293">
        <f t="shared" si="59"/>
        <v>9</v>
      </c>
    </row>
    <row r="7070" spans="1:5" s="293" customFormat="1" ht="28.8" x14ac:dyDescent="0.3">
      <c r="A7070" s="338" t="s">
        <v>21457</v>
      </c>
      <c r="B7070" s="339" t="s">
        <v>21458</v>
      </c>
      <c r="C7070" s="312" t="s">
        <v>9</v>
      </c>
      <c r="D7070" s="340">
        <v>8240.7000000000007</v>
      </c>
      <c r="E7070" s="293">
        <f t="shared" si="59"/>
        <v>9</v>
      </c>
    </row>
    <row r="7071" spans="1:5" s="293" customFormat="1" ht="28.8" x14ac:dyDescent="0.3">
      <c r="A7071" s="338" t="s">
        <v>21459</v>
      </c>
      <c r="B7071" s="339" t="s">
        <v>21460</v>
      </c>
      <c r="C7071" s="312" t="s">
        <v>9</v>
      </c>
      <c r="D7071" s="340">
        <v>5109.75</v>
      </c>
      <c r="E7071" s="293">
        <f t="shared" si="59"/>
        <v>9</v>
      </c>
    </row>
    <row r="7072" spans="1:5" s="293" customFormat="1" ht="28.8" x14ac:dyDescent="0.3">
      <c r="A7072" s="338" t="s">
        <v>21461</v>
      </c>
      <c r="B7072" s="339" t="s">
        <v>21462</v>
      </c>
      <c r="C7072" s="312" t="s">
        <v>9</v>
      </c>
      <c r="D7072" s="340">
        <v>5668.91</v>
      </c>
      <c r="E7072" s="293">
        <f t="shared" si="59"/>
        <v>9</v>
      </c>
    </row>
    <row r="7073" spans="1:5" s="293" customFormat="1" ht="28.8" x14ac:dyDescent="0.3">
      <c r="A7073" s="338" t="s">
        <v>21463</v>
      </c>
      <c r="B7073" s="339" t="s">
        <v>21464</v>
      </c>
      <c r="C7073" s="312" t="s">
        <v>9</v>
      </c>
      <c r="D7073" s="340">
        <v>6404.41</v>
      </c>
      <c r="E7073" s="293">
        <f t="shared" si="59"/>
        <v>9</v>
      </c>
    </row>
    <row r="7074" spans="1:5" s="293" customFormat="1" x14ac:dyDescent="0.3">
      <c r="A7074" s="338" t="s">
        <v>21465</v>
      </c>
      <c r="B7074" s="339" t="s">
        <v>25082</v>
      </c>
      <c r="C7074" s="312" t="s">
        <v>16</v>
      </c>
      <c r="D7074" s="340">
        <v>24.29</v>
      </c>
      <c r="E7074" s="293">
        <f t="shared" si="59"/>
        <v>9</v>
      </c>
    </row>
    <row r="7075" spans="1:5" s="293" customFormat="1" x14ac:dyDescent="0.3">
      <c r="A7075" s="338" t="s">
        <v>21466</v>
      </c>
      <c r="B7075" s="339" t="s">
        <v>25083</v>
      </c>
      <c r="C7075" s="312" t="s">
        <v>16</v>
      </c>
      <c r="D7075" s="340">
        <v>29.14</v>
      </c>
      <c r="E7075" s="293">
        <f t="shared" si="59"/>
        <v>9</v>
      </c>
    </row>
    <row r="7076" spans="1:5" s="293" customFormat="1" x14ac:dyDescent="0.3">
      <c r="A7076" s="338" t="s">
        <v>21467</v>
      </c>
      <c r="B7076" s="339" t="s">
        <v>25084</v>
      </c>
      <c r="C7076" s="312" t="s">
        <v>16</v>
      </c>
      <c r="D7076" s="340">
        <v>34.659999999999997</v>
      </c>
      <c r="E7076" s="293">
        <f t="shared" si="59"/>
        <v>9</v>
      </c>
    </row>
    <row r="7077" spans="1:5" s="293" customFormat="1" x14ac:dyDescent="0.3">
      <c r="A7077" s="338" t="s">
        <v>21468</v>
      </c>
      <c r="B7077" s="339" t="s">
        <v>21469</v>
      </c>
      <c r="C7077" s="312" t="s">
        <v>8</v>
      </c>
      <c r="D7077" s="340">
        <v>179.39</v>
      </c>
      <c r="E7077" s="293">
        <f t="shared" si="59"/>
        <v>9</v>
      </c>
    </row>
    <row r="7078" spans="1:5" s="293" customFormat="1" ht="28.8" x14ac:dyDescent="0.3">
      <c r="A7078" s="338" t="s">
        <v>21470</v>
      </c>
      <c r="B7078" s="339" t="s">
        <v>21471</v>
      </c>
      <c r="C7078" s="312" t="s">
        <v>8</v>
      </c>
      <c r="D7078" s="340">
        <v>6218.27</v>
      </c>
      <c r="E7078" s="293">
        <f t="shared" si="59"/>
        <v>9</v>
      </c>
    </row>
    <row r="7079" spans="1:5" s="293" customFormat="1" x14ac:dyDescent="0.3">
      <c r="A7079" s="338" t="s">
        <v>21472</v>
      </c>
      <c r="B7079" s="339" t="s">
        <v>21473</v>
      </c>
      <c r="C7079" s="312" t="s">
        <v>8</v>
      </c>
      <c r="D7079" s="340">
        <v>2220.36</v>
      </c>
      <c r="E7079" s="293">
        <f t="shared" si="59"/>
        <v>9</v>
      </c>
    </row>
    <row r="7080" spans="1:5" s="293" customFormat="1" x14ac:dyDescent="0.3">
      <c r="A7080" s="338" t="s">
        <v>21474</v>
      </c>
      <c r="B7080" s="339" t="s">
        <v>21475</v>
      </c>
      <c r="C7080" s="312" t="s">
        <v>8</v>
      </c>
      <c r="D7080" s="340">
        <v>1909.58</v>
      </c>
      <c r="E7080" s="293">
        <f t="shared" si="59"/>
        <v>9</v>
      </c>
    </row>
    <row r="7081" spans="1:5" s="293" customFormat="1" x14ac:dyDescent="0.3">
      <c r="A7081" s="338" t="s">
        <v>21476</v>
      </c>
      <c r="B7081" s="339" t="s">
        <v>21477</v>
      </c>
      <c r="C7081" s="312" t="s">
        <v>8</v>
      </c>
      <c r="D7081" s="340">
        <v>1484.74</v>
      </c>
      <c r="E7081" s="293">
        <f t="shared" si="59"/>
        <v>9</v>
      </c>
    </row>
    <row r="7082" spans="1:5" s="293" customFormat="1" x14ac:dyDescent="0.3">
      <c r="A7082" s="338" t="s">
        <v>21478</v>
      </c>
      <c r="B7082" s="339" t="s">
        <v>21479</v>
      </c>
      <c r="C7082" s="312" t="s">
        <v>9</v>
      </c>
      <c r="D7082" s="340">
        <v>317.8</v>
      </c>
      <c r="E7082" s="293">
        <f t="shared" si="59"/>
        <v>9</v>
      </c>
    </row>
    <row r="7083" spans="1:5" s="293" customFormat="1" ht="28.8" x14ac:dyDescent="0.3">
      <c r="A7083" s="338" t="s">
        <v>21480</v>
      </c>
      <c r="B7083" s="339" t="s">
        <v>21481</v>
      </c>
      <c r="C7083" s="312" t="s">
        <v>9</v>
      </c>
      <c r="D7083" s="340">
        <v>9798.64</v>
      </c>
      <c r="E7083" s="293">
        <f t="shared" si="59"/>
        <v>9</v>
      </c>
    </row>
    <row r="7084" spans="1:5" s="293" customFormat="1" x14ac:dyDescent="0.3">
      <c r="A7084" s="338" t="s">
        <v>21482</v>
      </c>
      <c r="B7084" s="339" t="s">
        <v>21483</v>
      </c>
      <c r="C7084" s="312" t="s">
        <v>9</v>
      </c>
      <c r="D7084" s="340">
        <v>217.92</v>
      </c>
      <c r="E7084" s="293">
        <f t="shared" si="59"/>
        <v>9</v>
      </c>
    </row>
    <row r="7085" spans="1:5" s="293" customFormat="1" x14ac:dyDescent="0.3">
      <c r="A7085" s="338" t="s">
        <v>21484</v>
      </c>
      <c r="B7085" s="339" t="s">
        <v>21485</v>
      </c>
      <c r="C7085" s="312" t="s">
        <v>9</v>
      </c>
      <c r="D7085" s="340">
        <v>1243.6600000000001</v>
      </c>
      <c r="E7085" s="293">
        <f t="shared" si="59"/>
        <v>9</v>
      </c>
    </row>
    <row r="7086" spans="1:5" s="293" customFormat="1" x14ac:dyDescent="0.3">
      <c r="A7086" s="338" t="s">
        <v>21486</v>
      </c>
      <c r="B7086" s="339" t="s">
        <v>21487</v>
      </c>
      <c r="C7086" s="312" t="s">
        <v>8</v>
      </c>
      <c r="D7086" s="340">
        <v>4405.3599999999997</v>
      </c>
      <c r="E7086" s="293">
        <f t="shared" si="59"/>
        <v>9</v>
      </c>
    </row>
    <row r="7087" spans="1:5" s="293" customFormat="1" x14ac:dyDescent="0.3">
      <c r="A7087" s="338" t="s">
        <v>21488</v>
      </c>
      <c r="B7087" s="339" t="s">
        <v>21489</v>
      </c>
      <c r="C7087" s="312" t="s">
        <v>16</v>
      </c>
      <c r="D7087" s="340">
        <v>4281.72</v>
      </c>
      <c r="E7087" s="293">
        <f t="shared" si="59"/>
        <v>9</v>
      </c>
    </row>
    <row r="7088" spans="1:5" s="293" customFormat="1" x14ac:dyDescent="0.3">
      <c r="A7088" s="338" t="s">
        <v>21490</v>
      </c>
      <c r="B7088" s="339" t="s">
        <v>21491</v>
      </c>
      <c r="C7088" s="312" t="s">
        <v>9</v>
      </c>
      <c r="D7088" s="340">
        <v>117.39</v>
      </c>
      <c r="E7088" s="293">
        <f t="shared" si="59"/>
        <v>9</v>
      </c>
    </row>
    <row r="7089" spans="1:5" s="293" customFormat="1" x14ac:dyDescent="0.3">
      <c r="A7089" s="338" t="s">
        <v>21492</v>
      </c>
      <c r="B7089" s="339" t="s">
        <v>21493</v>
      </c>
      <c r="C7089" s="312" t="s">
        <v>9</v>
      </c>
      <c r="D7089" s="340">
        <v>144.94999999999999</v>
      </c>
      <c r="E7089" s="293">
        <f t="shared" si="59"/>
        <v>9</v>
      </c>
    </row>
    <row r="7090" spans="1:5" s="293" customFormat="1" x14ac:dyDescent="0.3">
      <c r="A7090" s="338" t="s">
        <v>21494</v>
      </c>
      <c r="B7090" s="339" t="s">
        <v>21495</v>
      </c>
      <c r="C7090" s="312" t="s">
        <v>9</v>
      </c>
      <c r="D7090" s="340">
        <v>398.42</v>
      </c>
      <c r="E7090" s="293">
        <f t="shared" si="59"/>
        <v>9</v>
      </c>
    </row>
    <row r="7091" spans="1:5" s="293" customFormat="1" x14ac:dyDescent="0.3">
      <c r="A7091" s="338" t="s">
        <v>21496</v>
      </c>
      <c r="B7091" s="339" t="s">
        <v>21497</v>
      </c>
      <c r="C7091" s="312" t="s">
        <v>9</v>
      </c>
      <c r="D7091" s="340">
        <v>320.64</v>
      </c>
      <c r="E7091" s="293">
        <f t="shared" si="59"/>
        <v>9</v>
      </c>
    </row>
    <row r="7092" spans="1:5" s="293" customFormat="1" ht="28.8" x14ac:dyDescent="0.3">
      <c r="A7092" s="338" t="s">
        <v>21498</v>
      </c>
      <c r="B7092" s="339" t="s">
        <v>21499</v>
      </c>
      <c r="C7092" s="312" t="s">
        <v>8</v>
      </c>
      <c r="D7092" s="340">
        <v>3328.41</v>
      </c>
      <c r="E7092" s="293">
        <f t="shared" si="59"/>
        <v>9</v>
      </c>
    </row>
    <row r="7093" spans="1:5" s="293" customFormat="1" ht="28.8" x14ac:dyDescent="0.3">
      <c r="A7093" s="338" t="s">
        <v>21500</v>
      </c>
      <c r="B7093" s="339" t="s">
        <v>21501</v>
      </c>
      <c r="C7093" s="312" t="s">
        <v>8</v>
      </c>
      <c r="D7093" s="340">
        <v>2300.64</v>
      </c>
      <c r="E7093" s="293">
        <f t="shared" si="59"/>
        <v>9</v>
      </c>
    </row>
    <row r="7094" spans="1:5" s="293" customFormat="1" ht="28.8" x14ac:dyDescent="0.3">
      <c r="A7094" s="338" t="s">
        <v>21502</v>
      </c>
      <c r="B7094" s="339" t="s">
        <v>21503</v>
      </c>
      <c r="C7094" s="312" t="s">
        <v>8</v>
      </c>
      <c r="D7094" s="340">
        <v>1739.46</v>
      </c>
      <c r="E7094" s="293">
        <f t="shared" si="59"/>
        <v>9</v>
      </c>
    </row>
    <row r="7095" spans="1:5" s="293" customFormat="1" x14ac:dyDescent="0.3">
      <c r="A7095" s="338" t="s">
        <v>21504</v>
      </c>
      <c r="B7095" s="339" t="s">
        <v>21505</v>
      </c>
      <c r="C7095" s="312" t="s">
        <v>8</v>
      </c>
      <c r="D7095" s="340">
        <v>1653.79</v>
      </c>
      <c r="E7095" s="293">
        <f t="shared" si="59"/>
        <v>9</v>
      </c>
    </row>
    <row r="7096" spans="1:5" s="293" customFormat="1" x14ac:dyDescent="0.3">
      <c r="A7096" s="338" t="s">
        <v>21506</v>
      </c>
      <c r="B7096" s="339" t="s">
        <v>21507</v>
      </c>
      <c r="C7096" s="312" t="s">
        <v>8</v>
      </c>
      <c r="D7096" s="340">
        <v>2159.21</v>
      </c>
      <c r="E7096" s="293">
        <f t="shared" si="59"/>
        <v>9</v>
      </c>
    </row>
    <row r="7097" spans="1:5" s="293" customFormat="1" x14ac:dyDescent="0.3">
      <c r="A7097" s="338" t="s">
        <v>21508</v>
      </c>
      <c r="B7097" s="339" t="s">
        <v>21509</v>
      </c>
      <c r="C7097" s="312" t="s">
        <v>8</v>
      </c>
      <c r="D7097" s="340">
        <v>3673.07</v>
      </c>
      <c r="E7097" s="293">
        <f t="shared" si="59"/>
        <v>9</v>
      </c>
    </row>
    <row r="7098" spans="1:5" s="293" customFormat="1" x14ac:dyDescent="0.3">
      <c r="A7098" s="338" t="s">
        <v>21510</v>
      </c>
      <c r="B7098" s="339" t="s">
        <v>21511</v>
      </c>
      <c r="C7098" s="312" t="s">
        <v>8</v>
      </c>
      <c r="D7098" s="340">
        <v>2641.43</v>
      </c>
      <c r="E7098" s="293">
        <f t="shared" si="59"/>
        <v>9</v>
      </c>
    </row>
    <row r="7099" spans="1:5" s="293" customFormat="1" x14ac:dyDescent="0.3">
      <c r="A7099" s="338" t="s">
        <v>21512</v>
      </c>
      <c r="B7099" s="339" t="s">
        <v>21513</v>
      </c>
      <c r="C7099" s="312" t="s">
        <v>8</v>
      </c>
      <c r="D7099" s="340">
        <v>1853.48</v>
      </c>
      <c r="E7099" s="293">
        <f t="shared" si="59"/>
        <v>9</v>
      </c>
    </row>
    <row r="7100" spans="1:5" s="293" customFormat="1" x14ac:dyDescent="0.3">
      <c r="A7100" s="338" t="s">
        <v>21514</v>
      </c>
      <c r="B7100" s="339" t="s">
        <v>21515</v>
      </c>
      <c r="C7100" s="312" t="s">
        <v>8</v>
      </c>
      <c r="D7100" s="340">
        <v>1579.32</v>
      </c>
      <c r="E7100" s="293">
        <f t="shared" si="59"/>
        <v>9</v>
      </c>
    </row>
    <row r="7101" spans="1:5" s="293" customFormat="1" x14ac:dyDescent="0.3">
      <c r="A7101" s="338" t="s">
        <v>21516</v>
      </c>
      <c r="B7101" s="339" t="s">
        <v>21517</v>
      </c>
      <c r="C7101" s="312" t="s">
        <v>8</v>
      </c>
      <c r="D7101" s="340">
        <v>1398.69</v>
      </c>
      <c r="E7101" s="293">
        <f t="shared" si="59"/>
        <v>9</v>
      </c>
    </row>
    <row r="7102" spans="1:5" s="293" customFormat="1" x14ac:dyDescent="0.3">
      <c r="A7102" s="338" t="s">
        <v>21518</v>
      </c>
      <c r="B7102" s="339" t="s">
        <v>21519</v>
      </c>
      <c r="C7102" s="312" t="s">
        <v>8</v>
      </c>
      <c r="D7102" s="340">
        <v>1233.08</v>
      </c>
      <c r="E7102" s="293">
        <f t="shared" si="59"/>
        <v>9</v>
      </c>
    </row>
    <row r="7103" spans="1:5" s="293" customFormat="1" x14ac:dyDescent="0.3">
      <c r="A7103" s="338" t="s">
        <v>21520</v>
      </c>
      <c r="B7103" s="339" t="s">
        <v>21521</v>
      </c>
      <c r="C7103" s="312" t="s">
        <v>8</v>
      </c>
      <c r="D7103" s="340">
        <v>1709.4</v>
      </c>
      <c r="E7103" s="293">
        <f t="shared" si="59"/>
        <v>9</v>
      </c>
    </row>
    <row r="7104" spans="1:5" s="293" customFormat="1" x14ac:dyDescent="0.3">
      <c r="A7104" s="338" t="s">
        <v>21522</v>
      </c>
      <c r="B7104" s="339" t="s">
        <v>21523</v>
      </c>
      <c r="C7104" s="312" t="s">
        <v>8</v>
      </c>
      <c r="D7104" s="340">
        <v>1232.1500000000001</v>
      </c>
      <c r="E7104" s="293">
        <f t="shared" si="59"/>
        <v>9</v>
      </c>
    </row>
    <row r="7105" spans="1:5" s="293" customFormat="1" x14ac:dyDescent="0.3">
      <c r="A7105" s="338" t="s">
        <v>21524</v>
      </c>
      <c r="B7105" s="339" t="s">
        <v>21525</v>
      </c>
      <c r="C7105" s="312" t="s">
        <v>9</v>
      </c>
      <c r="D7105" s="340">
        <v>241.98</v>
      </c>
      <c r="E7105" s="293">
        <f t="shared" si="59"/>
        <v>9</v>
      </c>
    </row>
    <row r="7106" spans="1:5" s="293" customFormat="1" x14ac:dyDescent="0.3">
      <c r="A7106" s="338" t="s">
        <v>21526</v>
      </c>
      <c r="B7106" s="339" t="s">
        <v>21527</v>
      </c>
      <c r="C7106" s="312" t="s">
        <v>9</v>
      </c>
      <c r="D7106" s="340">
        <v>365.14</v>
      </c>
      <c r="E7106" s="293">
        <f t="shared" si="59"/>
        <v>9</v>
      </c>
    </row>
    <row r="7107" spans="1:5" s="293" customFormat="1" x14ac:dyDescent="0.3">
      <c r="A7107" s="338" t="s">
        <v>21528</v>
      </c>
      <c r="B7107" s="339" t="s">
        <v>25085</v>
      </c>
      <c r="C7107" s="312"/>
      <c r="D7107" s="340"/>
      <c r="E7107" s="293">
        <f t="shared" si="59"/>
        <v>5</v>
      </c>
    </row>
    <row r="7108" spans="1:5" s="293" customFormat="1" ht="28.8" x14ac:dyDescent="0.3">
      <c r="A7108" s="338" t="s">
        <v>21529</v>
      </c>
      <c r="B7108" s="339" t="s">
        <v>21530</v>
      </c>
      <c r="C7108" s="312" t="s">
        <v>9</v>
      </c>
      <c r="D7108" s="340">
        <v>8958.31</v>
      </c>
      <c r="E7108" s="293">
        <f t="shared" si="59"/>
        <v>9</v>
      </c>
    </row>
    <row r="7109" spans="1:5" s="293" customFormat="1" ht="28.8" x14ac:dyDescent="0.3">
      <c r="A7109" s="338" t="s">
        <v>21531</v>
      </c>
      <c r="B7109" s="339" t="s">
        <v>21532</v>
      </c>
      <c r="C7109" s="312" t="s">
        <v>9</v>
      </c>
      <c r="D7109" s="340">
        <v>26371.040000000001</v>
      </c>
      <c r="E7109" s="293">
        <f t="shared" si="59"/>
        <v>9</v>
      </c>
    </row>
    <row r="7110" spans="1:5" s="293" customFormat="1" ht="28.8" x14ac:dyDescent="0.3">
      <c r="A7110" s="338" t="s">
        <v>21533</v>
      </c>
      <c r="B7110" s="339" t="s">
        <v>21534</v>
      </c>
      <c r="C7110" s="312" t="s">
        <v>9</v>
      </c>
      <c r="D7110" s="340">
        <v>10271.219999999999</v>
      </c>
      <c r="E7110" s="293">
        <f t="shared" si="59"/>
        <v>9</v>
      </c>
    </row>
    <row r="7111" spans="1:5" s="293" customFormat="1" ht="28.8" x14ac:dyDescent="0.3">
      <c r="A7111" s="338" t="s">
        <v>25086</v>
      </c>
      <c r="B7111" s="339" t="s">
        <v>25087</v>
      </c>
      <c r="C7111" s="312" t="s">
        <v>9</v>
      </c>
      <c r="D7111" s="340">
        <v>9529.9500000000007</v>
      </c>
      <c r="E7111" s="293">
        <f t="shared" si="59"/>
        <v>9</v>
      </c>
    </row>
    <row r="7112" spans="1:5" s="293" customFormat="1" ht="28.8" x14ac:dyDescent="0.3">
      <c r="A7112" s="338" t="s">
        <v>21535</v>
      </c>
      <c r="B7112" s="339" t="s">
        <v>21536</v>
      </c>
      <c r="C7112" s="312" t="s">
        <v>9</v>
      </c>
      <c r="D7112" s="340">
        <v>4925.6000000000004</v>
      </c>
      <c r="E7112" s="293">
        <f t="shared" si="59"/>
        <v>9</v>
      </c>
    </row>
    <row r="7113" spans="1:5" s="293" customFormat="1" ht="28.8" x14ac:dyDescent="0.3">
      <c r="A7113" s="338" t="s">
        <v>21537</v>
      </c>
      <c r="B7113" s="339" t="s">
        <v>25088</v>
      </c>
      <c r="C7113" s="312" t="s">
        <v>9</v>
      </c>
      <c r="D7113" s="340">
        <v>4059.23</v>
      </c>
      <c r="E7113" s="293">
        <f t="shared" si="59"/>
        <v>9</v>
      </c>
    </row>
    <row r="7114" spans="1:5" s="293" customFormat="1" ht="28.8" x14ac:dyDescent="0.3">
      <c r="A7114" s="338" t="s">
        <v>21538</v>
      </c>
      <c r="B7114" s="339" t="s">
        <v>21539</v>
      </c>
      <c r="C7114" s="312" t="s">
        <v>9</v>
      </c>
      <c r="D7114" s="340">
        <v>17449.78</v>
      </c>
      <c r="E7114" s="293">
        <f t="shared" si="59"/>
        <v>9</v>
      </c>
    </row>
    <row r="7115" spans="1:5" s="293" customFormat="1" x14ac:dyDescent="0.3">
      <c r="A7115" s="338" t="s">
        <v>21540</v>
      </c>
      <c r="B7115" s="339" t="s">
        <v>25089</v>
      </c>
      <c r="C7115" s="312"/>
      <c r="D7115" s="340"/>
      <c r="E7115" s="293">
        <f t="shared" si="59"/>
        <v>5</v>
      </c>
    </row>
    <row r="7116" spans="1:5" s="293" customFormat="1" x14ac:dyDescent="0.3">
      <c r="A7116" s="338" t="s">
        <v>21541</v>
      </c>
      <c r="B7116" s="339" t="s">
        <v>21542</v>
      </c>
      <c r="C7116" s="312" t="s">
        <v>9</v>
      </c>
      <c r="D7116" s="340">
        <v>179.12</v>
      </c>
      <c r="E7116" s="293">
        <f t="shared" si="59"/>
        <v>9</v>
      </c>
    </row>
    <row r="7117" spans="1:5" s="293" customFormat="1" x14ac:dyDescent="0.3">
      <c r="A7117" s="338" t="s">
        <v>21543</v>
      </c>
      <c r="B7117" s="339" t="s">
        <v>21544</v>
      </c>
      <c r="C7117" s="312" t="s">
        <v>9</v>
      </c>
      <c r="D7117" s="340">
        <v>23.19</v>
      </c>
      <c r="E7117" s="293">
        <f t="shared" si="59"/>
        <v>9</v>
      </c>
    </row>
    <row r="7118" spans="1:5" s="293" customFormat="1" ht="28.8" x14ac:dyDescent="0.3">
      <c r="A7118" s="338" t="s">
        <v>21545</v>
      </c>
      <c r="B7118" s="339" t="s">
        <v>21546</v>
      </c>
      <c r="C7118" s="312" t="s">
        <v>9</v>
      </c>
      <c r="D7118" s="340">
        <v>239.52</v>
      </c>
      <c r="E7118" s="293">
        <f t="shared" si="59"/>
        <v>9</v>
      </c>
    </row>
    <row r="7119" spans="1:5" s="293" customFormat="1" ht="28.8" x14ac:dyDescent="0.3">
      <c r="A7119" s="338" t="s">
        <v>21547</v>
      </c>
      <c r="B7119" s="339" t="s">
        <v>14623</v>
      </c>
      <c r="C7119" s="312" t="s">
        <v>9</v>
      </c>
      <c r="D7119" s="340">
        <v>1795.64</v>
      </c>
      <c r="E7119" s="293">
        <f t="shared" si="59"/>
        <v>9</v>
      </c>
    </row>
    <row r="7120" spans="1:5" s="293" customFormat="1" ht="28.8" x14ac:dyDescent="0.3">
      <c r="A7120" s="338" t="s">
        <v>21548</v>
      </c>
      <c r="B7120" s="339" t="s">
        <v>25090</v>
      </c>
      <c r="C7120" s="312" t="s">
        <v>9</v>
      </c>
      <c r="D7120" s="340">
        <v>2502.2199999999998</v>
      </c>
      <c r="E7120" s="293">
        <f t="shared" si="59"/>
        <v>9</v>
      </c>
    </row>
    <row r="7121" spans="1:5" s="293" customFormat="1" x14ac:dyDescent="0.3">
      <c r="A7121" s="338" t="s">
        <v>21549</v>
      </c>
      <c r="B7121" s="339" t="s">
        <v>25091</v>
      </c>
      <c r="C7121" s="312" t="s">
        <v>9</v>
      </c>
      <c r="D7121" s="340">
        <v>1066.1199999999999</v>
      </c>
      <c r="E7121" s="293">
        <f t="shared" si="59"/>
        <v>9</v>
      </c>
    </row>
    <row r="7122" spans="1:5" s="293" customFormat="1" ht="28.8" x14ac:dyDescent="0.3">
      <c r="A7122" s="338" t="s">
        <v>21550</v>
      </c>
      <c r="B7122" s="339" t="s">
        <v>25092</v>
      </c>
      <c r="C7122" s="312" t="s">
        <v>9</v>
      </c>
      <c r="D7122" s="340">
        <v>2900.49</v>
      </c>
      <c r="E7122" s="293">
        <f t="shared" si="59"/>
        <v>9</v>
      </c>
    </row>
    <row r="7123" spans="1:5" s="293" customFormat="1" x14ac:dyDescent="0.3">
      <c r="A7123" s="338" t="s">
        <v>21551</v>
      </c>
      <c r="B7123" s="339" t="s">
        <v>25093</v>
      </c>
      <c r="C7123" s="312" t="s">
        <v>9</v>
      </c>
      <c r="D7123" s="340">
        <v>370.4</v>
      </c>
      <c r="E7123" s="293">
        <f t="shared" si="59"/>
        <v>9</v>
      </c>
    </row>
    <row r="7124" spans="1:5" s="293" customFormat="1" ht="28.8" x14ac:dyDescent="0.3">
      <c r="A7124" s="338" t="s">
        <v>21552</v>
      </c>
      <c r="B7124" s="339" t="s">
        <v>25094</v>
      </c>
      <c r="C7124" s="312" t="s">
        <v>9</v>
      </c>
      <c r="D7124" s="340">
        <v>2412.81</v>
      </c>
      <c r="E7124" s="293">
        <f t="shared" ref="E7124:E7187" si="60">LEN(A7124)</f>
        <v>9</v>
      </c>
    </row>
    <row r="7125" spans="1:5" s="293" customFormat="1" x14ac:dyDescent="0.3">
      <c r="A7125" s="338" t="s">
        <v>21553</v>
      </c>
      <c r="B7125" s="339" t="s">
        <v>21554</v>
      </c>
      <c r="C7125" s="312" t="s">
        <v>9</v>
      </c>
      <c r="D7125" s="340">
        <v>1108.0999999999999</v>
      </c>
      <c r="E7125" s="293">
        <f t="shared" si="60"/>
        <v>9</v>
      </c>
    </row>
    <row r="7126" spans="1:5" s="293" customFormat="1" x14ac:dyDescent="0.3">
      <c r="A7126" s="338" t="s">
        <v>21555</v>
      </c>
      <c r="B7126" s="339" t="s">
        <v>25095</v>
      </c>
      <c r="C7126" s="312" t="s">
        <v>9</v>
      </c>
      <c r="D7126" s="340">
        <v>2451.2399999999998</v>
      </c>
      <c r="E7126" s="293">
        <f t="shared" si="60"/>
        <v>9</v>
      </c>
    </row>
    <row r="7127" spans="1:5" s="293" customFormat="1" x14ac:dyDescent="0.3">
      <c r="A7127" s="338" t="s">
        <v>21556</v>
      </c>
      <c r="B7127" s="339" t="s">
        <v>14144</v>
      </c>
      <c r="C7127" s="312" t="s">
        <v>9</v>
      </c>
      <c r="D7127" s="340">
        <v>127.43</v>
      </c>
      <c r="E7127" s="293">
        <f t="shared" si="60"/>
        <v>9</v>
      </c>
    </row>
    <row r="7128" spans="1:5" s="293" customFormat="1" x14ac:dyDescent="0.3">
      <c r="A7128" s="338" t="s">
        <v>21557</v>
      </c>
      <c r="B7128" s="339" t="s">
        <v>13691</v>
      </c>
      <c r="C7128" s="312" t="s">
        <v>9</v>
      </c>
      <c r="D7128" s="340">
        <v>318.18</v>
      </c>
      <c r="E7128" s="293">
        <f t="shared" si="60"/>
        <v>9</v>
      </c>
    </row>
    <row r="7129" spans="1:5" s="293" customFormat="1" x14ac:dyDescent="0.3">
      <c r="A7129" s="338" t="s">
        <v>21558</v>
      </c>
      <c r="B7129" s="339" t="s">
        <v>21559</v>
      </c>
      <c r="C7129" s="312" t="s">
        <v>9</v>
      </c>
      <c r="D7129" s="340">
        <v>1547.89</v>
      </c>
      <c r="E7129" s="293">
        <f t="shared" si="60"/>
        <v>9</v>
      </c>
    </row>
    <row r="7130" spans="1:5" s="293" customFormat="1" x14ac:dyDescent="0.3">
      <c r="A7130" s="338" t="s">
        <v>21560</v>
      </c>
      <c r="B7130" s="339" t="s">
        <v>21561</v>
      </c>
      <c r="C7130" s="312" t="s">
        <v>9</v>
      </c>
      <c r="D7130" s="340">
        <v>391.15</v>
      </c>
      <c r="E7130" s="293">
        <f t="shared" si="60"/>
        <v>9</v>
      </c>
    </row>
    <row r="7131" spans="1:5" s="293" customFormat="1" x14ac:dyDescent="0.3">
      <c r="A7131" s="338" t="s">
        <v>21562</v>
      </c>
      <c r="B7131" s="339" t="s">
        <v>21563</v>
      </c>
      <c r="C7131" s="312" t="s">
        <v>9</v>
      </c>
      <c r="D7131" s="340">
        <v>245.97</v>
      </c>
      <c r="E7131" s="293">
        <f t="shared" si="60"/>
        <v>9</v>
      </c>
    </row>
    <row r="7132" spans="1:5" s="293" customFormat="1" x14ac:dyDescent="0.3">
      <c r="A7132" s="338" t="s">
        <v>21564</v>
      </c>
      <c r="B7132" s="339" t="s">
        <v>21565</v>
      </c>
      <c r="C7132" s="312" t="s">
        <v>9</v>
      </c>
      <c r="D7132" s="340">
        <v>136.74</v>
      </c>
      <c r="E7132" s="293">
        <f t="shared" si="60"/>
        <v>9</v>
      </c>
    </row>
    <row r="7133" spans="1:5" s="293" customFormat="1" x14ac:dyDescent="0.3">
      <c r="A7133" s="338" t="s">
        <v>21566</v>
      </c>
      <c r="B7133" s="339" t="s">
        <v>21567</v>
      </c>
      <c r="C7133" s="312" t="s">
        <v>9</v>
      </c>
      <c r="D7133" s="340">
        <v>1167.0899999999999</v>
      </c>
      <c r="E7133" s="293">
        <f t="shared" si="60"/>
        <v>9</v>
      </c>
    </row>
    <row r="7134" spans="1:5" s="293" customFormat="1" ht="28.8" x14ac:dyDescent="0.3">
      <c r="A7134" s="338" t="s">
        <v>21568</v>
      </c>
      <c r="B7134" s="339" t="s">
        <v>21569</v>
      </c>
      <c r="C7134" s="312" t="s">
        <v>9</v>
      </c>
      <c r="D7134" s="340">
        <v>1109.7</v>
      </c>
      <c r="E7134" s="293">
        <f t="shared" si="60"/>
        <v>9</v>
      </c>
    </row>
    <row r="7135" spans="1:5" s="293" customFormat="1" ht="28.8" x14ac:dyDescent="0.3">
      <c r="A7135" s="338" t="s">
        <v>21570</v>
      </c>
      <c r="B7135" s="339" t="s">
        <v>21571</v>
      </c>
      <c r="C7135" s="312" t="s">
        <v>9</v>
      </c>
      <c r="D7135" s="340">
        <v>1998.8</v>
      </c>
      <c r="E7135" s="293">
        <f t="shared" si="60"/>
        <v>9</v>
      </c>
    </row>
    <row r="7136" spans="1:5" s="293" customFormat="1" x14ac:dyDescent="0.3">
      <c r="A7136" s="338" t="s">
        <v>21572</v>
      </c>
      <c r="B7136" s="339" t="s">
        <v>21573</v>
      </c>
      <c r="C7136" s="312" t="s">
        <v>9</v>
      </c>
      <c r="D7136" s="340">
        <v>4634.28</v>
      </c>
      <c r="E7136" s="293">
        <f t="shared" si="60"/>
        <v>9</v>
      </c>
    </row>
    <row r="7137" spans="1:5" s="293" customFormat="1" x14ac:dyDescent="0.3">
      <c r="A7137" s="338" t="s">
        <v>21574</v>
      </c>
      <c r="B7137" s="339" t="s">
        <v>21575</v>
      </c>
      <c r="C7137" s="312" t="s">
        <v>9</v>
      </c>
      <c r="D7137" s="340">
        <v>3680.4</v>
      </c>
      <c r="E7137" s="293">
        <f t="shared" si="60"/>
        <v>9</v>
      </c>
    </row>
    <row r="7138" spans="1:5" s="293" customFormat="1" x14ac:dyDescent="0.3">
      <c r="A7138" s="338" t="s">
        <v>21576</v>
      </c>
      <c r="B7138" s="339" t="s">
        <v>13700</v>
      </c>
      <c r="C7138" s="312" t="s">
        <v>9</v>
      </c>
      <c r="D7138" s="340">
        <v>3511.11</v>
      </c>
      <c r="E7138" s="293">
        <f t="shared" si="60"/>
        <v>9</v>
      </c>
    </row>
    <row r="7139" spans="1:5" s="293" customFormat="1" x14ac:dyDescent="0.3">
      <c r="A7139" s="338" t="s">
        <v>21577</v>
      </c>
      <c r="B7139" s="339" t="s">
        <v>21578</v>
      </c>
      <c r="C7139" s="312" t="s">
        <v>9</v>
      </c>
      <c r="D7139" s="340">
        <v>1001.74</v>
      </c>
      <c r="E7139" s="293">
        <f t="shared" si="60"/>
        <v>9</v>
      </c>
    </row>
    <row r="7140" spans="1:5" s="293" customFormat="1" x14ac:dyDescent="0.3">
      <c r="A7140" s="338" t="s">
        <v>21579</v>
      </c>
      <c r="B7140" s="339" t="s">
        <v>25096</v>
      </c>
      <c r="C7140" s="312"/>
      <c r="D7140" s="340"/>
      <c r="E7140" s="293">
        <f t="shared" si="60"/>
        <v>5</v>
      </c>
    </row>
    <row r="7141" spans="1:5" s="293" customFormat="1" x14ac:dyDescent="0.3">
      <c r="A7141" s="338" t="s">
        <v>21580</v>
      </c>
      <c r="B7141" s="339" t="s">
        <v>21581</v>
      </c>
      <c r="C7141" s="312" t="s">
        <v>23231</v>
      </c>
      <c r="D7141" s="340">
        <v>1078.3800000000001</v>
      </c>
      <c r="E7141" s="293">
        <f t="shared" si="60"/>
        <v>9</v>
      </c>
    </row>
    <row r="7142" spans="1:5" s="293" customFormat="1" x14ac:dyDescent="0.3">
      <c r="A7142" s="338" t="s">
        <v>21582</v>
      </c>
      <c r="B7142" s="339" t="s">
        <v>21583</v>
      </c>
      <c r="C7142" s="312" t="s">
        <v>23231</v>
      </c>
      <c r="D7142" s="340">
        <v>1317.5</v>
      </c>
      <c r="E7142" s="293">
        <f t="shared" si="60"/>
        <v>9</v>
      </c>
    </row>
    <row r="7143" spans="1:5" s="293" customFormat="1" x14ac:dyDescent="0.3">
      <c r="A7143" s="338" t="s">
        <v>21584</v>
      </c>
      <c r="B7143" s="339" t="s">
        <v>21585</v>
      </c>
      <c r="C7143" s="312" t="s">
        <v>23231</v>
      </c>
      <c r="D7143" s="340">
        <v>1734.4</v>
      </c>
      <c r="E7143" s="293">
        <f t="shared" si="60"/>
        <v>9</v>
      </c>
    </row>
    <row r="7144" spans="1:5" s="293" customFormat="1" x14ac:dyDescent="0.3">
      <c r="A7144" s="338" t="s">
        <v>21586</v>
      </c>
      <c r="B7144" s="339" t="s">
        <v>21587</v>
      </c>
      <c r="C7144" s="312" t="s">
        <v>23231</v>
      </c>
      <c r="D7144" s="340">
        <v>1925.52</v>
      </c>
      <c r="E7144" s="293">
        <f t="shared" si="60"/>
        <v>9</v>
      </c>
    </row>
    <row r="7145" spans="1:5" s="293" customFormat="1" x14ac:dyDescent="0.3">
      <c r="A7145" s="338" t="s">
        <v>21588</v>
      </c>
      <c r="B7145" s="339" t="s">
        <v>21589</v>
      </c>
      <c r="C7145" s="312" t="s">
        <v>23231</v>
      </c>
      <c r="D7145" s="340">
        <v>2269.3200000000002</v>
      </c>
      <c r="E7145" s="293">
        <f t="shared" si="60"/>
        <v>9</v>
      </c>
    </row>
    <row r="7146" spans="1:5" s="293" customFormat="1" x14ac:dyDescent="0.3">
      <c r="A7146" s="338" t="s">
        <v>21590</v>
      </c>
      <c r="B7146" s="339" t="s">
        <v>21591</v>
      </c>
      <c r="C7146" s="312" t="s">
        <v>23231</v>
      </c>
      <c r="D7146" s="340">
        <v>2856.6</v>
      </c>
      <c r="E7146" s="293">
        <f t="shared" si="60"/>
        <v>9</v>
      </c>
    </row>
    <row r="7147" spans="1:5" s="293" customFormat="1" x14ac:dyDescent="0.3">
      <c r="A7147" s="338" t="s">
        <v>21592</v>
      </c>
      <c r="B7147" s="339" t="s">
        <v>21593</v>
      </c>
      <c r="C7147" s="312" t="s">
        <v>18</v>
      </c>
      <c r="D7147" s="340">
        <v>47.76</v>
      </c>
      <c r="E7147" s="293">
        <f t="shared" si="60"/>
        <v>9</v>
      </c>
    </row>
    <row r="7148" spans="1:5" s="293" customFormat="1" x14ac:dyDescent="0.3">
      <c r="A7148" s="338" t="s">
        <v>25097</v>
      </c>
      <c r="B7148" s="339" t="s">
        <v>25098</v>
      </c>
      <c r="C7148" s="312" t="s">
        <v>9</v>
      </c>
      <c r="D7148" s="340">
        <v>180.85</v>
      </c>
      <c r="E7148" s="293">
        <f t="shared" si="60"/>
        <v>9</v>
      </c>
    </row>
    <row r="7149" spans="1:5" s="293" customFormat="1" x14ac:dyDescent="0.3">
      <c r="A7149" s="338" t="s">
        <v>21594</v>
      </c>
      <c r="B7149" s="339" t="s">
        <v>25099</v>
      </c>
      <c r="C7149" s="312"/>
      <c r="D7149" s="340"/>
      <c r="E7149" s="293">
        <f t="shared" si="60"/>
        <v>2</v>
      </c>
    </row>
    <row r="7150" spans="1:5" s="293" customFormat="1" x14ac:dyDescent="0.3">
      <c r="A7150" s="338" t="s">
        <v>21595</v>
      </c>
      <c r="B7150" s="339" t="s">
        <v>25100</v>
      </c>
      <c r="C7150" s="312"/>
      <c r="D7150" s="340"/>
      <c r="E7150" s="293">
        <f t="shared" si="60"/>
        <v>5</v>
      </c>
    </row>
    <row r="7151" spans="1:5" s="293" customFormat="1" x14ac:dyDescent="0.3">
      <c r="A7151" s="338" t="s">
        <v>21596</v>
      </c>
      <c r="B7151" s="339" t="s">
        <v>21597</v>
      </c>
      <c r="C7151" s="312" t="s">
        <v>9</v>
      </c>
      <c r="D7151" s="340">
        <v>5940.2</v>
      </c>
      <c r="E7151" s="293">
        <f t="shared" si="60"/>
        <v>9</v>
      </c>
    </row>
    <row r="7152" spans="1:5" s="293" customFormat="1" x14ac:dyDescent="0.3">
      <c r="A7152" s="338" t="s">
        <v>21598</v>
      </c>
      <c r="B7152" s="339" t="s">
        <v>21599</v>
      </c>
      <c r="C7152" s="312" t="s">
        <v>16</v>
      </c>
      <c r="D7152" s="340">
        <v>2041.99</v>
      </c>
      <c r="E7152" s="293">
        <f t="shared" si="60"/>
        <v>9</v>
      </c>
    </row>
    <row r="7153" spans="1:5" s="293" customFormat="1" x14ac:dyDescent="0.3">
      <c r="A7153" s="338" t="s">
        <v>21600</v>
      </c>
      <c r="B7153" s="339" t="s">
        <v>21601</v>
      </c>
      <c r="C7153" s="312" t="s">
        <v>16</v>
      </c>
      <c r="D7153" s="340">
        <v>2446.02</v>
      </c>
      <c r="E7153" s="293">
        <f t="shared" si="60"/>
        <v>9</v>
      </c>
    </row>
    <row r="7154" spans="1:5" s="293" customFormat="1" x14ac:dyDescent="0.3">
      <c r="A7154" s="338" t="s">
        <v>21602</v>
      </c>
      <c r="B7154" s="339" t="s">
        <v>25101</v>
      </c>
      <c r="C7154" s="312"/>
      <c r="D7154" s="340"/>
      <c r="E7154" s="293">
        <f t="shared" si="60"/>
        <v>5</v>
      </c>
    </row>
    <row r="7155" spans="1:5" s="293" customFormat="1" x14ac:dyDescent="0.3">
      <c r="A7155" s="338" t="s">
        <v>21603</v>
      </c>
      <c r="B7155" s="339" t="s">
        <v>11414</v>
      </c>
      <c r="C7155" s="312" t="s">
        <v>8</v>
      </c>
      <c r="D7155" s="340">
        <v>10658.47</v>
      </c>
      <c r="E7155" s="293">
        <f t="shared" si="60"/>
        <v>9</v>
      </c>
    </row>
    <row r="7156" spans="1:5" s="293" customFormat="1" x14ac:dyDescent="0.3">
      <c r="A7156" s="338" t="s">
        <v>21604</v>
      </c>
      <c r="B7156" s="339" t="s">
        <v>11416</v>
      </c>
      <c r="C7156" s="312" t="s">
        <v>8</v>
      </c>
      <c r="D7156" s="340">
        <v>8895.16</v>
      </c>
      <c r="E7156" s="293">
        <f t="shared" si="60"/>
        <v>9</v>
      </c>
    </row>
    <row r="7157" spans="1:5" s="293" customFormat="1" x14ac:dyDescent="0.3">
      <c r="A7157" s="338" t="s">
        <v>21605</v>
      </c>
      <c r="B7157" s="339" t="s">
        <v>11418</v>
      </c>
      <c r="C7157" s="312" t="s">
        <v>8</v>
      </c>
      <c r="D7157" s="340">
        <v>4567.9799999999996</v>
      </c>
      <c r="E7157" s="293">
        <f t="shared" si="60"/>
        <v>9</v>
      </c>
    </row>
    <row r="7158" spans="1:5" s="293" customFormat="1" x14ac:dyDescent="0.3">
      <c r="A7158" s="338" t="s">
        <v>21606</v>
      </c>
      <c r="B7158" s="339" t="s">
        <v>25102</v>
      </c>
      <c r="C7158" s="312"/>
      <c r="D7158" s="340"/>
      <c r="E7158" s="293">
        <f t="shared" si="60"/>
        <v>2</v>
      </c>
    </row>
    <row r="7159" spans="1:5" s="293" customFormat="1" x14ac:dyDescent="0.3">
      <c r="A7159" s="338" t="s">
        <v>21607</v>
      </c>
      <c r="B7159" s="339" t="s">
        <v>25103</v>
      </c>
      <c r="C7159" s="312"/>
      <c r="D7159" s="340"/>
      <c r="E7159" s="293">
        <f t="shared" si="60"/>
        <v>5</v>
      </c>
    </row>
    <row r="7160" spans="1:5" s="293" customFormat="1" x14ac:dyDescent="0.3">
      <c r="A7160" s="338" t="s">
        <v>21608</v>
      </c>
      <c r="B7160" s="339" t="s">
        <v>14498</v>
      </c>
      <c r="C7160" s="312" t="s">
        <v>8</v>
      </c>
      <c r="D7160" s="340">
        <v>1929.23</v>
      </c>
      <c r="E7160" s="293">
        <f t="shared" si="60"/>
        <v>9</v>
      </c>
    </row>
    <row r="7161" spans="1:5" s="293" customFormat="1" x14ac:dyDescent="0.3">
      <c r="A7161" s="338" t="s">
        <v>21609</v>
      </c>
      <c r="B7161" s="339" t="s">
        <v>25104</v>
      </c>
      <c r="C7161" s="312"/>
      <c r="D7161" s="340"/>
      <c r="E7161" s="293">
        <f t="shared" si="60"/>
        <v>5</v>
      </c>
    </row>
    <row r="7162" spans="1:5" s="293" customFormat="1" x14ac:dyDescent="0.3">
      <c r="A7162" s="338" t="s">
        <v>21610</v>
      </c>
      <c r="B7162" s="339" t="s">
        <v>14500</v>
      </c>
      <c r="C7162" s="312" t="s">
        <v>8</v>
      </c>
      <c r="D7162" s="340">
        <v>2305.66</v>
      </c>
      <c r="E7162" s="293">
        <f t="shared" si="60"/>
        <v>9</v>
      </c>
    </row>
    <row r="7163" spans="1:5" s="293" customFormat="1" x14ac:dyDescent="0.3">
      <c r="A7163" s="338" t="s">
        <v>21611</v>
      </c>
      <c r="B7163" s="339" t="s">
        <v>25105</v>
      </c>
      <c r="C7163" s="312"/>
      <c r="D7163" s="340"/>
      <c r="E7163" s="293">
        <f t="shared" si="60"/>
        <v>2</v>
      </c>
    </row>
    <row r="7164" spans="1:5" s="293" customFormat="1" x14ac:dyDescent="0.3">
      <c r="A7164" s="338" t="s">
        <v>21612</v>
      </c>
      <c r="B7164" s="339" t="s">
        <v>25106</v>
      </c>
      <c r="C7164" s="312"/>
      <c r="D7164" s="340"/>
      <c r="E7164" s="293">
        <f t="shared" si="60"/>
        <v>5</v>
      </c>
    </row>
    <row r="7165" spans="1:5" s="293" customFormat="1" x14ac:dyDescent="0.3">
      <c r="A7165" s="338" t="s">
        <v>21613</v>
      </c>
      <c r="B7165" s="339" t="s">
        <v>21614</v>
      </c>
      <c r="C7165" s="312" t="s">
        <v>9</v>
      </c>
      <c r="D7165" s="340">
        <v>896.06</v>
      </c>
      <c r="E7165" s="293">
        <f t="shared" si="60"/>
        <v>9</v>
      </c>
    </row>
    <row r="7166" spans="1:5" s="293" customFormat="1" x14ac:dyDescent="0.3">
      <c r="A7166" s="338" t="s">
        <v>21615</v>
      </c>
      <c r="B7166" s="339" t="s">
        <v>21616</v>
      </c>
      <c r="C7166" s="312" t="s">
        <v>9</v>
      </c>
      <c r="D7166" s="340">
        <v>12244.24</v>
      </c>
      <c r="E7166" s="293">
        <f t="shared" si="60"/>
        <v>9</v>
      </c>
    </row>
    <row r="7167" spans="1:5" s="293" customFormat="1" x14ac:dyDescent="0.3">
      <c r="A7167" s="338" t="s">
        <v>21617</v>
      </c>
      <c r="B7167" s="339" t="s">
        <v>21618</v>
      </c>
      <c r="C7167" s="312" t="s">
        <v>23231</v>
      </c>
      <c r="D7167" s="340">
        <v>224.64</v>
      </c>
      <c r="E7167" s="293">
        <f t="shared" si="60"/>
        <v>9</v>
      </c>
    </row>
    <row r="7168" spans="1:5" s="293" customFormat="1" ht="28.8" x14ac:dyDescent="0.3">
      <c r="A7168" s="338" t="s">
        <v>21619</v>
      </c>
      <c r="B7168" s="339" t="s">
        <v>21620</v>
      </c>
      <c r="C7168" s="312" t="s">
        <v>23231</v>
      </c>
      <c r="D7168" s="340">
        <v>3152.84</v>
      </c>
      <c r="E7168" s="293">
        <f t="shared" si="60"/>
        <v>9</v>
      </c>
    </row>
    <row r="7169" spans="1:5" s="293" customFormat="1" ht="28.8" x14ac:dyDescent="0.3">
      <c r="A7169" s="338" t="s">
        <v>21621</v>
      </c>
      <c r="B7169" s="339" t="s">
        <v>21622</v>
      </c>
      <c r="C7169" s="312" t="s">
        <v>23231</v>
      </c>
      <c r="D7169" s="340">
        <v>5560.64</v>
      </c>
      <c r="E7169" s="293">
        <f t="shared" si="60"/>
        <v>9</v>
      </c>
    </row>
    <row r="7170" spans="1:5" s="293" customFormat="1" x14ac:dyDescent="0.3">
      <c r="A7170" s="338" t="s">
        <v>21623</v>
      </c>
      <c r="B7170" s="339" t="s">
        <v>21624</v>
      </c>
      <c r="C7170" s="312" t="s">
        <v>23231</v>
      </c>
      <c r="D7170" s="340">
        <v>1582.43</v>
      </c>
      <c r="E7170" s="293">
        <f t="shared" si="60"/>
        <v>9</v>
      </c>
    </row>
    <row r="7171" spans="1:5" s="293" customFormat="1" x14ac:dyDescent="0.3">
      <c r="A7171" s="338" t="s">
        <v>21625</v>
      </c>
      <c r="B7171" s="339" t="s">
        <v>21626</v>
      </c>
      <c r="C7171" s="312" t="s">
        <v>9</v>
      </c>
      <c r="D7171" s="340">
        <v>2955.29</v>
      </c>
      <c r="E7171" s="293">
        <f t="shared" si="60"/>
        <v>9</v>
      </c>
    </row>
    <row r="7172" spans="1:5" s="293" customFormat="1" ht="28.8" x14ac:dyDescent="0.3">
      <c r="A7172" s="338" t="s">
        <v>21627</v>
      </c>
      <c r="B7172" s="339" t="s">
        <v>21628</v>
      </c>
      <c r="C7172" s="312" t="s">
        <v>23231</v>
      </c>
      <c r="D7172" s="340">
        <v>3738.39</v>
      </c>
      <c r="E7172" s="293">
        <f t="shared" si="60"/>
        <v>9</v>
      </c>
    </row>
    <row r="7173" spans="1:5" s="293" customFormat="1" x14ac:dyDescent="0.3">
      <c r="A7173" s="338" t="s">
        <v>21629</v>
      </c>
      <c r="B7173" s="339" t="s">
        <v>25107</v>
      </c>
      <c r="C7173" s="312"/>
      <c r="D7173" s="340"/>
      <c r="E7173" s="293">
        <f t="shared" si="60"/>
        <v>5</v>
      </c>
    </row>
    <row r="7174" spans="1:5" s="293" customFormat="1" ht="28.8" x14ac:dyDescent="0.3">
      <c r="A7174" s="338" t="s">
        <v>21630</v>
      </c>
      <c r="B7174" s="339" t="s">
        <v>21631</v>
      </c>
      <c r="C7174" s="312" t="s">
        <v>9</v>
      </c>
      <c r="D7174" s="340">
        <v>4988.3100000000004</v>
      </c>
      <c r="E7174" s="293">
        <f t="shared" si="60"/>
        <v>9</v>
      </c>
    </row>
    <row r="7175" spans="1:5" s="293" customFormat="1" x14ac:dyDescent="0.3">
      <c r="A7175" s="338" t="s">
        <v>21632</v>
      </c>
      <c r="B7175" s="339" t="s">
        <v>13660</v>
      </c>
      <c r="C7175" s="312" t="s">
        <v>9</v>
      </c>
      <c r="D7175" s="340">
        <v>1179.45</v>
      </c>
      <c r="E7175" s="293">
        <f t="shared" si="60"/>
        <v>9</v>
      </c>
    </row>
    <row r="7176" spans="1:5" s="293" customFormat="1" x14ac:dyDescent="0.3">
      <c r="A7176" s="338" t="s">
        <v>21633</v>
      </c>
      <c r="B7176" s="339" t="s">
        <v>21634</v>
      </c>
      <c r="C7176" s="312" t="s">
        <v>9</v>
      </c>
      <c r="D7176" s="340">
        <v>1666.29</v>
      </c>
      <c r="E7176" s="293">
        <f t="shared" si="60"/>
        <v>9</v>
      </c>
    </row>
    <row r="7177" spans="1:5" s="293" customFormat="1" x14ac:dyDescent="0.3">
      <c r="A7177" s="338" t="s">
        <v>21635</v>
      </c>
      <c r="B7177" s="339" t="s">
        <v>13790</v>
      </c>
      <c r="C7177" s="312" t="s">
        <v>9</v>
      </c>
      <c r="D7177" s="340">
        <v>1628.27</v>
      </c>
      <c r="E7177" s="293">
        <f t="shared" si="60"/>
        <v>9</v>
      </c>
    </row>
    <row r="7178" spans="1:5" s="293" customFormat="1" x14ac:dyDescent="0.3">
      <c r="A7178" s="338" t="s">
        <v>21636</v>
      </c>
      <c r="B7178" s="339" t="s">
        <v>13656</v>
      </c>
      <c r="C7178" s="312" t="s">
        <v>9</v>
      </c>
      <c r="D7178" s="340">
        <v>3417.04</v>
      </c>
      <c r="E7178" s="293">
        <f t="shared" si="60"/>
        <v>9</v>
      </c>
    </row>
    <row r="7179" spans="1:5" s="293" customFormat="1" x14ac:dyDescent="0.3">
      <c r="A7179" s="338" t="s">
        <v>21637</v>
      </c>
      <c r="B7179" s="339" t="s">
        <v>25108</v>
      </c>
      <c r="C7179" s="312" t="s">
        <v>9</v>
      </c>
      <c r="D7179" s="340">
        <v>916.5</v>
      </c>
      <c r="E7179" s="293">
        <f t="shared" si="60"/>
        <v>9</v>
      </c>
    </row>
    <row r="7180" spans="1:5" s="293" customFormat="1" x14ac:dyDescent="0.3">
      <c r="A7180" s="338" t="s">
        <v>21638</v>
      </c>
      <c r="B7180" s="339" t="s">
        <v>21639</v>
      </c>
      <c r="C7180" s="312" t="s">
        <v>9</v>
      </c>
      <c r="D7180" s="340">
        <v>35.25</v>
      </c>
      <c r="E7180" s="293">
        <f t="shared" si="60"/>
        <v>9</v>
      </c>
    </row>
    <row r="7181" spans="1:5" s="293" customFormat="1" ht="28.8" x14ac:dyDescent="0.3">
      <c r="A7181" s="338" t="s">
        <v>25109</v>
      </c>
      <c r="B7181" s="339" t="s">
        <v>25110</v>
      </c>
      <c r="C7181" s="312" t="s">
        <v>9</v>
      </c>
      <c r="D7181" s="340">
        <v>1166</v>
      </c>
      <c r="E7181" s="293">
        <f t="shared" si="60"/>
        <v>9</v>
      </c>
    </row>
    <row r="7182" spans="1:5" s="293" customFormat="1" x14ac:dyDescent="0.3">
      <c r="A7182" s="338" t="s">
        <v>21640</v>
      </c>
      <c r="B7182" s="339" t="s">
        <v>21641</v>
      </c>
      <c r="C7182" s="312" t="s">
        <v>9</v>
      </c>
      <c r="D7182" s="340">
        <v>255.49</v>
      </c>
      <c r="E7182" s="293">
        <f t="shared" si="60"/>
        <v>9</v>
      </c>
    </row>
    <row r="7183" spans="1:5" s="293" customFormat="1" x14ac:dyDescent="0.3">
      <c r="A7183" s="338" t="s">
        <v>21642</v>
      </c>
      <c r="B7183" s="339" t="s">
        <v>21643</v>
      </c>
      <c r="C7183" s="312" t="s">
        <v>9</v>
      </c>
      <c r="D7183" s="340">
        <v>482.43</v>
      </c>
      <c r="E7183" s="293">
        <f t="shared" si="60"/>
        <v>9</v>
      </c>
    </row>
    <row r="7184" spans="1:5" s="293" customFormat="1" ht="28.8" x14ac:dyDescent="0.3">
      <c r="A7184" s="338" t="s">
        <v>21644</v>
      </c>
      <c r="B7184" s="339" t="s">
        <v>21645</v>
      </c>
      <c r="C7184" s="312" t="s">
        <v>9</v>
      </c>
      <c r="D7184" s="340">
        <v>1255.8900000000001</v>
      </c>
      <c r="E7184" s="293">
        <f t="shared" si="60"/>
        <v>9</v>
      </c>
    </row>
    <row r="7185" spans="1:5" s="293" customFormat="1" x14ac:dyDescent="0.3">
      <c r="A7185" s="338" t="s">
        <v>21646</v>
      </c>
      <c r="B7185" s="339" t="s">
        <v>21647</v>
      </c>
      <c r="C7185" s="312" t="s">
        <v>9</v>
      </c>
      <c r="D7185" s="340">
        <v>4252.84</v>
      </c>
      <c r="E7185" s="293">
        <f t="shared" si="60"/>
        <v>9</v>
      </c>
    </row>
    <row r="7186" spans="1:5" s="293" customFormat="1" x14ac:dyDescent="0.3">
      <c r="A7186" s="338" t="s">
        <v>21648</v>
      </c>
      <c r="B7186" s="339" t="s">
        <v>21649</v>
      </c>
      <c r="C7186" s="312" t="s">
        <v>9</v>
      </c>
      <c r="D7186" s="340">
        <v>11835.04</v>
      </c>
      <c r="E7186" s="293">
        <f t="shared" si="60"/>
        <v>9</v>
      </c>
    </row>
    <row r="7187" spans="1:5" s="293" customFormat="1" x14ac:dyDescent="0.3">
      <c r="A7187" s="338" t="s">
        <v>21650</v>
      </c>
      <c r="B7187" s="339" t="s">
        <v>13680</v>
      </c>
      <c r="C7187" s="312" t="s">
        <v>9</v>
      </c>
      <c r="D7187" s="340">
        <v>1365.99</v>
      </c>
      <c r="E7187" s="293">
        <f t="shared" si="60"/>
        <v>9</v>
      </c>
    </row>
    <row r="7188" spans="1:5" s="293" customFormat="1" ht="28.8" x14ac:dyDescent="0.3">
      <c r="A7188" s="338" t="s">
        <v>21651</v>
      </c>
      <c r="B7188" s="339" t="s">
        <v>25111</v>
      </c>
      <c r="C7188" s="312" t="s">
        <v>23231</v>
      </c>
      <c r="D7188" s="340">
        <v>12163.16</v>
      </c>
      <c r="E7188" s="293">
        <f t="shared" ref="E7188:E7251" si="61">LEN(A7188)</f>
        <v>9</v>
      </c>
    </row>
    <row r="7189" spans="1:5" s="293" customFormat="1" ht="28.8" x14ac:dyDescent="0.3">
      <c r="A7189" s="338" t="s">
        <v>21652</v>
      </c>
      <c r="B7189" s="339" t="s">
        <v>25112</v>
      </c>
      <c r="C7189" s="312" t="s">
        <v>23231</v>
      </c>
      <c r="D7189" s="340">
        <v>18268.98</v>
      </c>
      <c r="E7189" s="293">
        <f t="shared" si="61"/>
        <v>9</v>
      </c>
    </row>
    <row r="7190" spans="1:5" s="293" customFormat="1" ht="28.8" x14ac:dyDescent="0.3">
      <c r="A7190" s="338" t="s">
        <v>21653</v>
      </c>
      <c r="B7190" s="339" t="s">
        <v>21654</v>
      </c>
      <c r="C7190" s="312" t="s">
        <v>9</v>
      </c>
      <c r="D7190" s="340">
        <v>1574.71</v>
      </c>
      <c r="E7190" s="293">
        <f t="shared" si="61"/>
        <v>9</v>
      </c>
    </row>
    <row r="7191" spans="1:5" s="293" customFormat="1" ht="43.2" x14ac:dyDescent="0.3">
      <c r="A7191" s="338" t="s">
        <v>21655</v>
      </c>
      <c r="B7191" s="339" t="s">
        <v>21656</v>
      </c>
      <c r="C7191" s="312" t="s">
        <v>9</v>
      </c>
      <c r="D7191" s="340">
        <v>2025.77</v>
      </c>
      <c r="E7191" s="293">
        <f t="shared" si="61"/>
        <v>9</v>
      </c>
    </row>
    <row r="7192" spans="1:5" s="293" customFormat="1" ht="43.2" x14ac:dyDescent="0.3">
      <c r="A7192" s="338" t="s">
        <v>21657</v>
      </c>
      <c r="B7192" s="339" t="s">
        <v>21658</v>
      </c>
      <c r="C7192" s="312" t="s">
        <v>9</v>
      </c>
      <c r="D7192" s="340">
        <v>4696.0600000000004</v>
      </c>
      <c r="E7192" s="293">
        <f t="shared" si="61"/>
        <v>9</v>
      </c>
    </row>
    <row r="7193" spans="1:5" s="293" customFormat="1" x14ac:dyDescent="0.3">
      <c r="A7193" s="338" t="s">
        <v>21659</v>
      </c>
      <c r="B7193" s="339" t="s">
        <v>25113</v>
      </c>
      <c r="C7193" s="312"/>
      <c r="D7193" s="340"/>
      <c r="E7193" s="293">
        <f t="shared" si="61"/>
        <v>5</v>
      </c>
    </row>
    <row r="7194" spans="1:5" s="293" customFormat="1" x14ac:dyDescent="0.3">
      <c r="A7194" s="338" t="s">
        <v>21660</v>
      </c>
      <c r="B7194" s="339" t="s">
        <v>21661</v>
      </c>
      <c r="C7194" s="312" t="s">
        <v>9</v>
      </c>
      <c r="D7194" s="340">
        <v>31.17</v>
      </c>
      <c r="E7194" s="293">
        <f t="shared" si="61"/>
        <v>9</v>
      </c>
    </row>
    <row r="7195" spans="1:5" s="293" customFormat="1" x14ac:dyDescent="0.3">
      <c r="A7195" s="338" t="s">
        <v>21662</v>
      </c>
      <c r="B7195" s="339" t="s">
        <v>13668</v>
      </c>
      <c r="C7195" s="312" t="s">
        <v>9</v>
      </c>
      <c r="D7195" s="340">
        <v>46.69</v>
      </c>
      <c r="E7195" s="293">
        <f t="shared" si="61"/>
        <v>9</v>
      </c>
    </row>
    <row r="7196" spans="1:5" s="293" customFormat="1" x14ac:dyDescent="0.3">
      <c r="A7196" s="338" t="s">
        <v>21663</v>
      </c>
      <c r="B7196" s="339" t="s">
        <v>21664</v>
      </c>
      <c r="C7196" s="312" t="s">
        <v>9</v>
      </c>
      <c r="D7196" s="340">
        <v>177.22</v>
      </c>
      <c r="E7196" s="293">
        <f t="shared" si="61"/>
        <v>9</v>
      </c>
    </row>
    <row r="7197" spans="1:5" s="293" customFormat="1" x14ac:dyDescent="0.3">
      <c r="A7197" s="338" t="s">
        <v>21665</v>
      </c>
      <c r="B7197" s="339" t="s">
        <v>21666</v>
      </c>
      <c r="C7197" s="312" t="s">
        <v>9</v>
      </c>
      <c r="D7197" s="340">
        <v>177.22</v>
      </c>
      <c r="E7197" s="293">
        <f t="shared" si="61"/>
        <v>9</v>
      </c>
    </row>
    <row r="7198" spans="1:5" s="293" customFormat="1" ht="28.8" x14ac:dyDescent="0.3">
      <c r="A7198" s="338" t="s">
        <v>21667</v>
      </c>
      <c r="B7198" s="339" t="s">
        <v>21668</v>
      </c>
      <c r="C7198" s="312" t="s">
        <v>9</v>
      </c>
      <c r="D7198" s="340">
        <v>15567.96</v>
      </c>
      <c r="E7198" s="293">
        <f t="shared" si="61"/>
        <v>9</v>
      </c>
    </row>
    <row r="7199" spans="1:5" s="293" customFormat="1" x14ac:dyDescent="0.3">
      <c r="A7199" s="338" t="s">
        <v>21669</v>
      </c>
      <c r="B7199" s="339" t="s">
        <v>21670</v>
      </c>
      <c r="C7199" s="312" t="s">
        <v>9</v>
      </c>
      <c r="D7199" s="340">
        <v>2478.65</v>
      </c>
      <c r="E7199" s="293">
        <f t="shared" si="61"/>
        <v>9</v>
      </c>
    </row>
    <row r="7200" spans="1:5" s="293" customFormat="1" ht="28.8" x14ac:dyDescent="0.3">
      <c r="A7200" s="338" t="s">
        <v>21671</v>
      </c>
      <c r="B7200" s="339" t="s">
        <v>25114</v>
      </c>
      <c r="C7200" s="312"/>
      <c r="D7200" s="340"/>
      <c r="E7200" s="293">
        <f t="shared" si="61"/>
        <v>2</v>
      </c>
    </row>
    <row r="7201" spans="1:5" s="293" customFormat="1" x14ac:dyDescent="0.3">
      <c r="A7201" s="338" t="s">
        <v>21672</v>
      </c>
      <c r="B7201" s="339" t="s">
        <v>25115</v>
      </c>
      <c r="C7201" s="312"/>
      <c r="D7201" s="340"/>
      <c r="E7201" s="293">
        <f t="shared" si="61"/>
        <v>5</v>
      </c>
    </row>
    <row r="7202" spans="1:5" s="293" customFormat="1" x14ac:dyDescent="0.3">
      <c r="A7202" s="338" t="s">
        <v>21673</v>
      </c>
      <c r="B7202" s="339" t="s">
        <v>21674</v>
      </c>
      <c r="C7202" s="312" t="s">
        <v>9</v>
      </c>
      <c r="D7202" s="340">
        <v>2328.1799999999998</v>
      </c>
      <c r="E7202" s="293">
        <f t="shared" si="61"/>
        <v>9</v>
      </c>
    </row>
    <row r="7203" spans="1:5" s="293" customFormat="1" x14ac:dyDescent="0.3">
      <c r="A7203" s="338" t="s">
        <v>21675</v>
      </c>
      <c r="B7203" s="339" t="s">
        <v>21676</v>
      </c>
      <c r="C7203" s="312" t="s">
        <v>8</v>
      </c>
      <c r="D7203" s="340">
        <v>1083.78</v>
      </c>
      <c r="E7203" s="293">
        <f t="shared" si="61"/>
        <v>9</v>
      </c>
    </row>
    <row r="7204" spans="1:5" s="293" customFormat="1" ht="28.8" x14ac:dyDescent="0.3">
      <c r="A7204" s="338" t="s">
        <v>21677</v>
      </c>
      <c r="B7204" s="339" t="s">
        <v>21678</v>
      </c>
      <c r="C7204" s="312" t="s">
        <v>8</v>
      </c>
      <c r="D7204" s="340">
        <v>3032.22</v>
      </c>
      <c r="E7204" s="293">
        <f t="shared" si="61"/>
        <v>9</v>
      </c>
    </row>
    <row r="7205" spans="1:5" s="293" customFormat="1" x14ac:dyDescent="0.3">
      <c r="A7205" s="338" t="s">
        <v>21679</v>
      </c>
      <c r="B7205" s="339" t="s">
        <v>21680</v>
      </c>
      <c r="C7205" s="312" t="s">
        <v>9</v>
      </c>
      <c r="D7205" s="340">
        <v>1042.03</v>
      </c>
      <c r="E7205" s="293">
        <f t="shared" si="61"/>
        <v>9</v>
      </c>
    </row>
    <row r="7206" spans="1:5" s="293" customFormat="1" ht="28.8" x14ac:dyDescent="0.3">
      <c r="A7206" s="338" t="s">
        <v>21681</v>
      </c>
      <c r="B7206" s="339" t="s">
        <v>21682</v>
      </c>
      <c r="C7206" s="312" t="s">
        <v>9</v>
      </c>
      <c r="D7206" s="340">
        <v>22683.91</v>
      </c>
      <c r="E7206" s="293">
        <f t="shared" si="61"/>
        <v>9</v>
      </c>
    </row>
    <row r="7207" spans="1:5" s="293" customFormat="1" x14ac:dyDescent="0.3">
      <c r="A7207" s="338" t="s">
        <v>21683</v>
      </c>
      <c r="B7207" s="339" t="s">
        <v>21684</v>
      </c>
      <c r="C7207" s="312" t="s">
        <v>8</v>
      </c>
      <c r="D7207" s="340">
        <v>5435.01</v>
      </c>
      <c r="E7207" s="293">
        <f t="shared" si="61"/>
        <v>9</v>
      </c>
    </row>
    <row r="7208" spans="1:5" s="293" customFormat="1" ht="28.8" x14ac:dyDescent="0.3">
      <c r="A7208" s="338" t="s">
        <v>21685</v>
      </c>
      <c r="B7208" s="339" t="s">
        <v>21686</v>
      </c>
      <c r="C7208" s="312" t="s">
        <v>9</v>
      </c>
      <c r="D7208" s="340">
        <v>107204.56</v>
      </c>
      <c r="E7208" s="293">
        <f t="shared" si="61"/>
        <v>9</v>
      </c>
    </row>
    <row r="7209" spans="1:5" s="293" customFormat="1" ht="28.8" x14ac:dyDescent="0.3">
      <c r="A7209" s="338" t="s">
        <v>21687</v>
      </c>
      <c r="B7209" s="339" t="s">
        <v>21688</v>
      </c>
      <c r="C7209" s="312" t="s">
        <v>9</v>
      </c>
      <c r="D7209" s="340">
        <v>56596.62</v>
      </c>
      <c r="E7209" s="293">
        <f t="shared" si="61"/>
        <v>9</v>
      </c>
    </row>
    <row r="7210" spans="1:5" s="293" customFormat="1" ht="28.8" x14ac:dyDescent="0.3">
      <c r="A7210" s="338" t="s">
        <v>21689</v>
      </c>
      <c r="B7210" s="339" t="s">
        <v>21690</v>
      </c>
      <c r="C7210" s="312" t="s">
        <v>23231</v>
      </c>
      <c r="D7210" s="340">
        <v>483420.06</v>
      </c>
      <c r="E7210" s="293">
        <f t="shared" si="61"/>
        <v>9</v>
      </c>
    </row>
    <row r="7211" spans="1:5" s="293" customFormat="1" ht="43.2" x14ac:dyDescent="0.3">
      <c r="A7211" s="338" t="s">
        <v>21691</v>
      </c>
      <c r="B7211" s="339" t="s">
        <v>21692</v>
      </c>
      <c r="C7211" s="312" t="s">
        <v>23231</v>
      </c>
      <c r="D7211" s="340">
        <v>61211.28</v>
      </c>
      <c r="E7211" s="293">
        <f t="shared" si="61"/>
        <v>9</v>
      </c>
    </row>
    <row r="7212" spans="1:5" s="293" customFormat="1" ht="43.2" x14ac:dyDescent="0.3">
      <c r="A7212" s="338" t="s">
        <v>21693</v>
      </c>
      <c r="B7212" s="339" t="s">
        <v>21694</v>
      </c>
      <c r="C7212" s="312" t="s">
        <v>23231</v>
      </c>
      <c r="D7212" s="340">
        <v>74972.570000000007</v>
      </c>
      <c r="E7212" s="293">
        <f t="shared" si="61"/>
        <v>9</v>
      </c>
    </row>
    <row r="7213" spans="1:5" s="293" customFormat="1" x14ac:dyDescent="0.3">
      <c r="A7213" s="338" t="s">
        <v>21695</v>
      </c>
      <c r="B7213" s="339" t="s">
        <v>25116</v>
      </c>
      <c r="C7213" s="312"/>
      <c r="D7213" s="340"/>
      <c r="E7213" s="293">
        <f t="shared" si="61"/>
        <v>2</v>
      </c>
    </row>
    <row r="7214" spans="1:5" s="293" customFormat="1" x14ac:dyDescent="0.3">
      <c r="A7214" s="338" t="s">
        <v>21696</v>
      </c>
      <c r="B7214" s="339" t="s">
        <v>25117</v>
      </c>
      <c r="C7214" s="312"/>
      <c r="D7214" s="340"/>
      <c r="E7214" s="293">
        <f t="shared" si="61"/>
        <v>5</v>
      </c>
    </row>
    <row r="7215" spans="1:5" s="293" customFormat="1" x14ac:dyDescent="0.3">
      <c r="A7215" s="338" t="s">
        <v>21697</v>
      </c>
      <c r="B7215" s="339" t="s">
        <v>21698</v>
      </c>
      <c r="C7215" s="312" t="s">
        <v>9</v>
      </c>
      <c r="D7215" s="340">
        <v>1614.79</v>
      </c>
      <c r="E7215" s="293">
        <f t="shared" si="61"/>
        <v>9</v>
      </c>
    </row>
    <row r="7216" spans="1:5" s="293" customFormat="1" x14ac:dyDescent="0.3">
      <c r="A7216" s="338" t="s">
        <v>21699</v>
      </c>
      <c r="B7216" s="339" t="s">
        <v>21700</v>
      </c>
      <c r="C7216" s="312" t="s">
        <v>9</v>
      </c>
      <c r="D7216" s="340">
        <v>1791.67</v>
      </c>
      <c r="E7216" s="293">
        <f t="shared" si="61"/>
        <v>9</v>
      </c>
    </row>
    <row r="7217" spans="1:5" s="293" customFormat="1" x14ac:dyDescent="0.3">
      <c r="A7217" s="338" t="s">
        <v>21701</v>
      </c>
      <c r="B7217" s="339" t="s">
        <v>21702</v>
      </c>
      <c r="C7217" s="312" t="s">
        <v>9</v>
      </c>
      <c r="D7217" s="340">
        <v>2273.59</v>
      </c>
      <c r="E7217" s="293">
        <f t="shared" si="61"/>
        <v>9</v>
      </c>
    </row>
    <row r="7218" spans="1:5" s="293" customFormat="1" x14ac:dyDescent="0.3">
      <c r="A7218" s="338" t="s">
        <v>21703</v>
      </c>
      <c r="B7218" s="339" t="s">
        <v>21704</v>
      </c>
      <c r="C7218" s="312" t="s">
        <v>9</v>
      </c>
      <c r="D7218" s="340">
        <v>2248.37</v>
      </c>
      <c r="E7218" s="293">
        <f t="shared" si="61"/>
        <v>9</v>
      </c>
    </row>
    <row r="7219" spans="1:5" s="293" customFormat="1" x14ac:dyDescent="0.3">
      <c r="A7219" s="338" t="s">
        <v>21705</v>
      </c>
      <c r="B7219" s="339" t="s">
        <v>21706</v>
      </c>
      <c r="C7219" s="312" t="s">
        <v>9</v>
      </c>
      <c r="D7219" s="340">
        <v>2601.17</v>
      </c>
      <c r="E7219" s="293">
        <f t="shared" si="61"/>
        <v>9</v>
      </c>
    </row>
    <row r="7220" spans="1:5" s="293" customFormat="1" x14ac:dyDescent="0.3">
      <c r="A7220" s="338" t="s">
        <v>21707</v>
      </c>
      <c r="B7220" s="339" t="s">
        <v>21708</v>
      </c>
      <c r="C7220" s="312" t="s">
        <v>9</v>
      </c>
      <c r="D7220" s="340">
        <v>1714.88</v>
      </c>
      <c r="E7220" s="293">
        <f t="shared" si="61"/>
        <v>9</v>
      </c>
    </row>
    <row r="7221" spans="1:5" s="293" customFormat="1" x14ac:dyDescent="0.3">
      <c r="A7221" s="338" t="s">
        <v>21709</v>
      </c>
      <c r="B7221" s="339" t="s">
        <v>21710</v>
      </c>
      <c r="C7221" s="312" t="s">
        <v>9</v>
      </c>
      <c r="D7221" s="340">
        <v>1888.05</v>
      </c>
      <c r="E7221" s="293">
        <f t="shared" si="61"/>
        <v>9</v>
      </c>
    </row>
    <row r="7222" spans="1:5" s="293" customFormat="1" x14ac:dyDescent="0.3">
      <c r="A7222" s="338" t="s">
        <v>21711</v>
      </c>
      <c r="B7222" s="339" t="s">
        <v>21712</v>
      </c>
      <c r="C7222" s="312" t="s">
        <v>9</v>
      </c>
      <c r="D7222" s="340">
        <v>2703.03</v>
      </c>
      <c r="E7222" s="293">
        <f t="shared" si="61"/>
        <v>9</v>
      </c>
    </row>
    <row r="7223" spans="1:5" s="293" customFormat="1" x14ac:dyDescent="0.3">
      <c r="A7223" s="338" t="s">
        <v>21713</v>
      </c>
      <c r="B7223" s="339" t="s">
        <v>21714</v>
      </c>
      <c r="C7223" s="312" t="s">
        <v>9</v>
      </c>
      <c r="D7223" s="340">
        <v>2874.48</v>
      </c>
      <c r="E7223" s="293">
        <f t="shared" si="61"/>
        <v>9</v>
      </c>
    </row>
    <row r="7224" spans="1:5" s="293" customFormat="1" x14ac:dyDescent="0.3">
      <c r="A7224" s="338" t="s">
        <v>21715</v>
      </c>
      <c r="B7224" s="339" t="s">
        <v>21716</v>
      </c>
      <c r="C7224" s="312" t="s">
        <v>9</v>
      </c>
      <c r="D7224" s="340">
        <v>3304.83</v>
      </c>
      <c r="E7224" s="293">
        <f t="shared" si="61"/>
        <v>9</v>
      </c>
    </row>
    <row r="7225" spans="1:5" s="293" customFormat="1" x14ac:dyDescent="0.3">
      <c r="A7225" s="338" t="s">
        <v>21717</v>
      </c>
      <c r="B7225" s="339" t="s">
        <v>21718</v>
      </c>
      <c r="C7225" s="312" t="s">
        <v>9</v>
      </c>
      <c r="D7225" s="340">
        <v>3443.74</v>
      </c>
      <c r="E7225" s="293">
        <f t="shared" si="61"/>
        <v>9</v>
      </c>
    </row>
    <row r="7226" spans="1:5" s="293" customFormat="1" x14ac:dyDescent="0.3">
      <c r="A7226" s="338" t="s">
        <v>21719</v>
      </c>
      <c r="B7226" s="339" t="s">
        <v>21720</v>
      </c>
      <c r="C7226" s="312" t="s">
        <v>9</v>
      </c>
      <c r="D7226" s="340">
        <v>3875.83</v>
      </c>
      <c r="E7226" s="293">
        <f t="shared" si="61"/>
        <v>9</v>
      </c>
    </row>
    <row r="7227" spans="1:5" s="293" customFormat="1" x14ac:dyDescent="0.3">
      <c r="A7227" s="338" t="s">
        <v>21721</v>
      </c>
      <c r="B7227" s="339" t="s">
        <v>21722</v>
      </c>
      <c r="C7227" s="312" t="s">
        <v>9</v>
      </c>
      <c r="D7227" s="340">
        <v>6241.3</v>
      </c>
      <c r="E7227" s="293">
        <f t="shared" si="61"/>
        <v>9</v>
      </c>
    </row>
    <row r="7228" spans="1:5" s="293" customFormat="1" x14ac:dyDescent="0.3">
      <c r="A7228" s="338" t="s">
        <v>21723</v>
      </c>
      <c r="B7228" s="339" t="s">
        <v>25118</v>
      </c>
      <c r="C7228" s="312"/>
      <c r="D7228" s="340"/>
      <c r="E7228" s="293">
        <f t="shared" si="61"/>
        <v>5</v>
      </c>
    </row>
    <row r="7229" spans="1:5" s="293" customFormat="1" x14ac:dyDescent="0.3">
      <c r="A7229" s="338" t="s">
        <v>21724</v>
      </c>
      <c r="B7229" s="339" t="s">
        <v>21725</v>
      </c>
      <c r="C7229" s="312" t="s">
        <v>9</v>
      </c>
      <c r="D7229" s="340">
        <v>796.96</v>
      </c>
      <c r="E7229" s="293">
        <f t="shared" si="61"/>
        <v>9</v>
      </c>
    </row>
    <row r="7230" spans="1:5" s="293" customFormat="1" x14ac:dyDescent="0.3">
      <c r="A7230" s="338" t="s">
        <v>21726</v>
      </c>
      <c r="B7230" s="339" t="s">
        <v>21727</v>
      </c>
      <c r="C7230" s="312" t="s">
        <v>9</v>
      </c>
      <c r="D7230" s="340">
        <v>684.02</v>
      </c>
      <c r="E7230" s="293">
        <f t="shared" si="61"/>
        <v>9</v>
      </c>
    </row>
    <row r="7231" spans="1:5" s="293" customFormat="1" x14ac:dyDescent="0.3">
      <c r="A7231" s="338" t="s">
        <v>21728</v>
      </c>
      <c r="B7231" s="339" t="s">
        <v>21729</v>
      </c>
      <c r="C7231" s="312" t="s">
        <v>9</v>
      </c>
      <c r="D7231" s="340">
        <v>1247.8800000000001</v>
      </c>
      <c r="E7231" s="293">
        <f t="shared" si="61"/>
        <v>9</v>
      </c>
    </row>
    <row r="7232" spans="1:5" s="293" customFormat="1" x14ac:dyDescent="0.3">
      <c r="A7232" s="338" t="s">
        <v>21730</v>
      </c>
      <c r="B7232" s="339" t="s">
        <v>21731</v>
      </c>
      <c r="C7232" s="312" t="s">
        <v>9</v>
      </c>
      <c r="D7232" s="340">
        <v>1591.9</v>
      </c>
      <c r="E7232" s="293">
        <f t="shared" si="61"/>
        <v>9</v>
      </c>
    </row>
    <row r="7233" spans="1:5" s="293" customFormat="1" x14ac:dyDescent="0.3">
      <c r="A7233" s="338" t="s">
        <v>21732</v>
      </c>
      <c r="B7233" s="339" t="s">
        <v>21733</v>
      </c>
      <c r="C7233" s="312" t="s">
        <v>9</v>
      </c>
      <c r="D7233" s="340">
        <v>1902.43</v>
      </c>
      <c r="E7233" s="293">
        <f t="shared" si="61"/>
        <v>9</v>
      </c>
    </row>
    <row r="7234" spans="1:5" s="293" customFormat="1" x14ac:dyDescent="0.3">
      <c r="A7234" s="338" t="s">
        <v>21734</v>
      </c>
      <c r="B7234" s="339" t="s">
        <v>21735</v>
      </c>
      <c r="C7234" s="312" t="s">
        <v>9</v>
      </c>
      <c r="D7234" s="340">
        <v>2728.62</v>
      </c>
      <c r="E7234" s="293">
        <f t="shared" si="61"/>
        <v>9</v>
      </c>
    </row>
    <row r="7235" spans="1:5" s="293" customFormat="1" x14ac:dyDescent="0.3">
      <c r="A7235" s="338" t="s">
        <v>21736</v>
      </c>
      <c r="B7235" s="339" t="s">
        <v>21737</v>
      </c>
      <c r="C7235" s="312" t="s">
        <v>9</v>
      </c>
      <c r="D7235" s="340">
        <v>1490.3</v>
      </c>
      <c r="E7235" s="293">
        <f t="shared" si="61"/>
        <v>9</v>
      </c>
    </row>
    <row r="7236" spans="1:5" s="293" customFormat="1" x14ac:dyDescent="0.3">
      <c r="A7236" s="338" t="s">
        <v>21738</v>
      </c>
      <c r="B7236" s="339" t="s">
        <v>21739</v>
      </c>
      <c r="C7236" s="312" t="s">
        <v>9</v>
      </c>
      <c r="D7236" s="340">
        <v>2811.18</v>
      </c>
      <c r="E7236" s="293">
        <f t="shared" si="61"/>
        <v>9</v>
      </c>
    </row>
    <row r="7237" spans="1:5" s="293" customFormat="1" x14ac:dyDescent="0.3">
      <c r="A7237" s="338" t="s">
        <v>21740</v>
      </c>
      <c r="B7237" s="339" t="s">
        <v>21741</v>
      </c>
      <c r="C7237" s="312" t="s">
        <v>9</v>
      </c>
      <c r="D7237" s="340">
        <v>247.99</v>
      </c>
      <c r="E7237" s="293">
        <f t="shared" si="61"/>
        <v>9</v>
      </c>
    </row>
    <row r="7238" spans="1:5" s="293" customFormat="1" x14ac:dyDescent="0.3">
      <c r="A7238" s="338" t="s">
        <v>21742</v>
      </c>
      <c r="B7238" s="339" t="s">
        <v>21743</v>
      </c>
      <c r="C7238" s="312" t="s">
        <v>9</v>
      </c>
      <c r="D7238" s="340">
        <v>256.85000000000002</v>
      </c>
      <c r="E7238" s="293">
        <f t="shared" si="61"/>
        <v>9</v>
      </c>
    </row>
    <row r="7239" spans="1:5" s="293" customFormat="1" x14ac:dyDescent="0.3">
      <c r="A7239" s="338" t="s">
        <v>21744</v>
      </c>
      <c r="B7239" s="339" t="s">
        <v>21745</v>
      </c>
      <c r="C7239" s="312" t="s">
        <v>9</v>
      </c>
      <c r="D7239" s="340">
        <v>385.41</v>
      </c>
      <c r="E7239" s="293">
        <f t="shared" si="61"/>
        <v>9</v>
      </c>
    </row>
    <row r="7240" spans="1:5" s="293" customFormat="1" x14ac:dyDescent="0.3">
      <c r="A7240" s="338" t="s">
        <v>21746</v>
      </c>
      <c r="B7240" s="339" t="s">
        <v>21747</v>
      </c>
      <c r="C7240" s="312" t="s">
        <v>9</v>
      </c>
      <c r="D7240" s="340">
        <v>646.5</v>
      </c>
      <c r="E7240" s="293">
        <f t="shared" si="61"/>
        <v>9</v>
      </c>
    </row>
    <row r="7241" spans="1:5" s="293" customFormat="1" x14ac:dyDescent="0.3">
      <c r="A7241" s="338" t="s">
        <v>21748</v>
      </c>
      <c r="B7241" s="339" t="s">
        <v>25119</v>
      </c>
      <c r="C7241" s="312"/>
      <c r="D7241" s="340"/>
      <c r="E7241" s="293">
        <f t="shared" si="61"/>
        <v>5</v>
      </c>
    </row>
    <row r="7242" spans="1:5" s="293" customFormat="1" x14ac:dyDescent="0.3">
      <c r="A7242" s="338" t="s">
        <v>21749</v>
      </c>
      <c r="B7242" s="339" t="s">
        <v>21750</v>
      </c>
      <c r="C7242" s="312" t="s">
        <v>9</v>
      </c>
      <c r="D7242" s="340">
        <v>444.11</v>
      </c>
      <c r="E7242" s="293">
        <f t="shared" si="61"/>
        <v>9</v>
      </c>
    </row>
    <row r="7243" spans="1:5" s="293" customFormat="1" ht="28.8" x14ac:dyDescent="0.3">
      <c r="A7243" s="338" t="s">
        <v>21751</v>
      </c>
      <c r="B7243" s="339" t="s">
        <v>21752</v>
      </c>
      <c r="C7243" s="312" t="s">
        <v>9</v>
      </c>
      <c r="D7243" s="340">
        <v>77.27</v>
      </c>
      <c r="E7243" s="293">
        <f t="shared" si="61"/>
        <v>9</v>
      </c>
    </row>
    <row r="7244" spans="1:5" s="293" customFormat="1" ht="28.8" x14ac:dyDescent="0.3">
      <c r="A7244" s="338" t="s">
        <v>21753</v>
      </c>
      <c r="B7244" s="339" t="s">
        <v>21754</v>
      </c>
      <c r="C7244" s="312" t="s">
        <v>9</v>
      </c>
      <c r="D7244" s="340">
        <v>724.28</v>
      </c>
      <c r="E7244" s="293">
        <f t="shared" si="61"/>
        <v>9</v>
      </c>
    </row>
    <row r="7245" spans="1:5" s="293" customFormat="1" x14ac:dyDescent="0.3">
      <c r="A7245" s="338" t="s">
        <v>21755</v>
      </c>
      <c r="B7245" s="339" t="s">
        <v>21756</v>
      </c>
      <c r="C7245" s="312" t="s">
        <v>9</v>
      </c>
      <c r="D7245" s="340">
        <v>63.08</v>
      </c>
      <c r="E7245" s="293">
        <f t="shared" si="61"/>
        <v>9</v>
      </c>
    </row>
    <row r="7246" spans="1:5" s="293" customFormat="1" x14ac:dyDescent="0.3">
      <c r="A7246" s="338" t="s">
        <v>21757</v>
      </c>
      <c r="B7246" s="339" t="s">
        <v>25120</v>
      </c>
      <c r="C7246" s="312"/>
      <c r="D7246" s="340"/>
      <c r="E7246" s="293">
        <f t="shared" si="61"/>
        <v>2</v>
      </c>
    </row>
    <row r="7247" spans="1:5" s="293" customFormat="1" x14ac:dyDescent="0.3">
      <c r="A7247" s="338" t="s">
        <v>21758</v>
      </c>
      <c r="B7247" s="339" t="s">
        <v>25121</v>
      </c>
      <c r="C7247" s="312"/>
      <c r="D7247" s="340"/>
      <c r="E7247" s="293">
        <f t="shared" si="61"/>
        <v>5</v>
      </c>
    </row>
    <row r="7248" spans="1:5" s="293" customFormat="1" ht="28.8" x14ac:dyDescent="0.3">
      <c r="A7248" s="338" t="s">
        <v>21759</v>
      </c>
      <c r="B7248" s="339" t="s">
        <v>21760</v>
      </c>
      <c r="C7248" s="312" t="s">
        <v>9</v>
      </c>
      <c r="D7248" s="340">
        <v>74.66</v>
      </c>
      <c r="E7248" s="293">
        <f t="shared" si="61"/>
        <v>9</v>
      </c>
    </row>
    <row r="7249" spans="1:5" s="293" customFormat="1" ht="28.8" x14ac:dyDescent="0.3">
      <c r="A7249" s="338" t="s">
        <v>21761</v>
      </c>
      <c r="B7249" s="339" t="s">
        <v>21762</v>
      </c>
      <c r="C7249" s="312" t="s">
        <v>9</v>
      </c>
      <c r="D7249" s="340">
        <v>407.07</v>
      </c>
      <c r="E7249" s="293">
        <f t="shared" si="61"/>
        <v>9</v>
      </c>
    </row>
    <row r="7250" spans="1:5" s="293" customFormat="1" ht="28.8" x14ac:dyDescent="0.3">
      <c r="A7250" s="338" t="s">
        <v>21763</v>
      </c>
      <c r="B7250" s="339" t="s">
        <v>21764</v>
      </c>
      <c r="C7250" s="312" t="s">
        <v>9</v>
      </c>
      <c r="D7250" s="340">
        <v>828.43</v>
      </c>
      <c r="E7250" s="293">
        <f t="shared" si="61"/>
        <v>9</v>
      </c>
    </row>
    <row r="7251" spans="1:5" s="293" customFormat="1" x14ac:dyDescent="0.3">
      <c r="A7251" s="338" t="s">
        <v>25122</v>
      </c>
      <c r="B7251" s="339" t="s">
        <v>25123</v>
      </c>
      <c r="C7251" s="312" t="s">
        <v>9</v>
      </c>
      <c r="D7251" s="340">
        <v>1820.85</v>
      </c>
      <c r="E7251" s="293">
        <f t="shared" si="61"/>
        <v>9</v>
      </c>
    </row>
    <row r="7252" spans="1:5" s="293" customFormat="1" ht="28.8" x14ac:dyDescent="0.3">
      <c r="A7252" s="338" t="s">
        <v>21765</v>
      </c>
      <c r="B7252" s="339" t="s">
        <v>21766</v>
      </c>
      <c r="C7252" s="312" t="s">
        <v>9</v>
      </c>
      <c r="D7252" s="340">
        <v>169.45</v>
      </c>
      <c r="E7252" s="293">
        <f t="shared" ref="E7252:E7315" si="62">LEN(A7252)</f>
        <v>9</v>
      </c>
    </row>
    <row r="7253" spans="1:5" s="293" customFormat="1" x14ac:dyDescent="0.3">
      <c r="A7253" s="338" t="s">
        <v>21767</v>
      </c>
      <c r="B7253" s="339" t="s">
        <v>21768</v>
      </c>
      <c r="C7253" s="312" t="s">
        <v>9</v>
      </c>
      <c r="D7253" s="340">
        <v>42.72</v>
      </c>
      <c r="E7253" s="293">
        <f t="shared" si="62"/>
        <v>9</v>
      </c>
    </row>
    <row r="7254" spans="1:5" s="293" customFormat="1" x14ac:dyDescent="0.3">
      <c r="A7254" s="338" t="s">
        <v>21769</v>
      </c>
      <c r="B7254" s="339" t="s">
        <v>21770</v>
      </c>
      <c r="C7254" s="312" t="s">
        <v>9</v>
      </c>
      <c r="D7254" s="340">
        <v>178.27</v>
      </c>
      <c r="E7254" s="293">
        <f t="shared" si="62"/>
        <v>9</v>
      </c>
    </row>
    <row r="7255" spans="1:5" s="293" customFormat="1" ht="28.8" x14ac:dyDescent="0.3">
      <c r="A7255" s="338" t="s">
        <v>21771</v>
      </c>
      <c r="B7255" s="339" t="s">
        <v>25124</v>
      </c>
      <c r="C7255" s="312" t="s">
        <v>23231</v>
      </c>
      <c r="D7255" s="340">
        <v>7200.69</v>
      </c>
      <c r="E7255" s="293">
        <f t="shared" si="62"/>
        <v>9</v>
      </c>
    </row>
    <row r="7256" spans="1:5" s="293" customFormat="1" ht="28.8" x14ac:dyDescent="0.3">
      <c r="A7256" s="338" t="s">
        <v>21772</v>
      </c>
      <c r="B7256" s="339" t="s">
        <v>21773</v>
      </c>
      <c r="C7256" s="312" t="s">
        <v>23231</v>
      </c>
      <c r="D7256" s="340">
        <v>34907.29</v>
      </c>
      <c r="E7256" s="293">
        <f t="shared" si="62"/>
        <v>9</v>
      </c>
    </row>
    <row r="7257" spans="1:5" s="293" customFormat="1" ht="28.8" x14ac:dyDescent="0.3">
      <c r="A7257" s="338" t="s">
        <v>21774</v>
      </c>
      <c r="B7257" s="339" t="s">
        <v>21775</v>
      </c>
      <c r="C7257" s="312" t="s">
        <v>23231</v>
      </c>
      <c r="D7257" s="340">
        <v>45681.53</v>
      </c>
      <c r="E7257" s="293">
        <f t="shared" si="62"/>
        <v>9</v>
      </c>
    </row>
    <row r="7258" spans="1:5" s="293" customFormat="1" x14ac:dyDescent="0.3">
      <c r="A7258" s="338" t="s">
        <v>21776</v>
      </c>
      <c r="B7258" s="339" t="s">
        <v>25125</v>
      </c>
      <c r="C7258" s="312"/>
      <c r="D7258" s="340"/>
      <c r="E7258" s="293">
        <f t="shared" si="62"/>
        <v>5</v>
      </c>
    </row>
    <row r="7259" spans="1:5" s="293" customFormat="1" x14ac:dyDescent="0.3">
      <c r="A7259" s="338" t="s">
        <v>21777</v>
      </c>
      <c r="B7259" s="339" t="s">
        <v>21778</v>
      </c>
      <c r="C7259" s="312" t="s">
        <v>9</v>
      </c>
      <c r="D7259" s="340">
        <v>9659.91</v>
      </c>
      <c r="E7259" s="293">
        <f t="shared" si="62"/>
        <v>9</v>
      </c>
    </row>
    <row r="7260" spans="1:5" s="293" customFormat="1" x14ac:dyDescent="0.3">
      <c r="A7260" s="338" t="s">
        <v>21779</v>
      </c>
      <c r="B7260" s="339" t="s">
        <v>21780</v>
      </c>
      <c r="C7260" s="312" t="s">
        <v>9</v>
      </c>
      <c r="D7260" s="340">
        <v>14246.5</v>
      </c>
      <c r="E7260" s="293">
        <f t="shared" si="62"/>
        <v>9</v>
      </c>
    </row>
    <row r="7261" spans="1:5" s="293" customFormat="1" x14ac:dyDescent="0.3">
      <c r="A7261" s="338" t="s">
        <v>21781</v>
      </c>
      <c r="B7261" s="339" t="s">
        <v>21782</v>
      </c>
      <c r="C7261" s="312" t="s">
        <v>9</v>
      </c>
      <c r="D7261" s="340">
        <v>40719.93</v>
      </c>
      <c r="E7261" s="293">
        <f t="shared" si="62"/>
        <v>9</v>
      </c>
    </row>
    <row r="7262" spans="1:5" s="293" customFormat="1" x14ac:dyDescent="0.3">
      <c r="A7262" s="338" t="s">
        <v>21783</v>
      </c>
      <c r="B7262" s="339" t="s">
        <v>25126</v>
      </c>
      <c r="C7262" s="312"/>
      <c r="D7262" s="340"/>
      <c r="E7262" s="293">
        <f t="shared" si="62"/>
        <v>5</v>
      </c>
    </row>
    <row r="7263" spans="1:5" s="293" customFormat="1" ht="28.8" x14ac:dyDescent="0.3">
      <c r="A7263" s="338" t="s">
        <v>21784</v>
      </c>
      <c r="B7263" s="339" t="s">
        <v>21785</v>
      </c>
      <c r="C7263" s="312" t="s">
        <v>9</v>
      </c>
      <c r="D7263" s="340">
        <v>37540.46</v>
      </c>
      <c r="E7263" s="293">
        <f t="shared" si="62"/>
        <v>9</v>
      </c>
    </row>
    <row r="7264" spans="1:5" s="293" customFormat="1" ht="28.8" x14ac:dyDescent="0.3">
      <c r="A7264" s="338" t="s">
        <v>21786</v>
      </c>
      <c r="B7264" s="339" t="s">
        <v>21787</v>
      </c>
      <c r="C7264" s="312" t="s">
        <v>9</v>
      </c>
      <c r="D7264" s="340">
        <v>50673.56</v>
      </c>
      <c r="E7264" s="293">
        <f t="shared" si="62"/>
        <v>9</v>
      </c>
    </row>
    <row r="7265" spans="1:5" s="293" customFormat="1" ht="28.8" x14ac:dyDescent="0.3">
      <c r="A7265" s="338" t="s">
        <v>21788</v>
      </c>
      <c r="B7265" s="339" t="s">
        <v>21789</v>
      </c>
      <c r="C7265" s="312" t="s">
        <v>9</v>
      </c>
      <c r="D7265" s="340">
        <v>44994.01</v>
      </c>
      <c r="E7265" s="293">
        <f t="shared" si="62"/>
        <v>9</v>
      </c>
    </row>
    <row r="7266" spans="1:5" s="293" customFormat="1" x14ac:dyDescent="0.3">
      <c r="A7266" s="338" t="s">
        <v>21790</v>
      </c>
      <c r="B7266" s="339" t="s">
        <v>21791</v>
      </c>
      <c r="C7266" s="312" t="s">
        <v>9</v>
      </c>
      <c r="D7266" s="340">
        <v>5564.39</v>
      </c>
      <c r="E7266" s="293">
        <f t="shared" si="62"/>
        <v>9</v>
      </c>
    </row>
    <row r="7267" spans="1:5" s="293" customFormat="1" ht="28.8" x14ac:dyDescent="0.3">
      <c r="A7267" s="338" t="s">
        <v>21792</v>
      </c>
      <c r="B7267" s="339" t="s">
        <v>21793</v>
      </c>
      <c r="C7267" s="312" t="s">
        <v>9</v>
      </c>
      <c r="D7267" s="340">
        <v>19996.32</v>
      </c>
      <c r="E7267" s="293">
        <f t="shared" si="62"/>
        <v>9</v>
      </c>
    </row>
    <row r="7268" spans="1:5" s="293" customFormat="1" x14ac:dyDescent="0.3">
      <c r="A7268" s="338" t="s">
        <v>21794</v>
      </c>
      <c r="B7268" s="339" t="s">
        <v>21795</v>
      </c>
      <c r="C7268" s="312" t="s">
        <v>9</v>
      </c>
      <c r="D7268" s="340">
        <v>21672.33</v>
      </c>
      <c r="E7268" s="293">
        <f t="shared" si="62"/>
        <v>9</v>
      </c>
    </row>
    <row r="7269" spans="1:5" s="293" customFormat="1" ht="28.8" x14ac:dyDescent="0.3">
      <c r="A7269" s="338" t="s">
        <v>21796</v>
      </c>
      <c r="B7269" s="339" t="s">
        <v>21797</v>
      </c>
      <c r="C7269" s="312" t="s">
        <v>9</v>
      </c>
      <c r="D7269" s="340">
        <v>974.46</v>
      </c>
      <c r="E7269" s="293">
        <f t="shared" si="62"/>
        <v>9</v>
      </c>
    </row>
    <row r="7270" spans="1:5" s="293" customFormat="1" ht="28.8" x14ac:dyDescent="0.3">
      <c r="A7270" s="338" t="s">
        <v>21798</v>
      </c>
      <c r="B7270" s="339" t="s">
        <v>21799</v>
      </c>
      <c r="C7270" s="312" t="s">
        <v>9</v>
      </c>
      <c r="D7270" s="340">
        <v>49522.18</v>
      </c>
      <c r="E7270" s="293">
        <f t="shared" si="62"/>
        <v>9</v>
      </c>
    </row>
    <row r="7271" spans="1:5" s="293" customFormat="1" ht="28.8" x14ac:dyDescent="0.3">
      <c r="A7271" s="338" t="s">
        <v>21800</v>
      </c>
      <c r="B7271" s="339" t="s">
        <v>21801</v>
      </c>
      <c r="C7271" s="312" t="s">
        <v>9</v>
      </c>
      <c r="D7271" s="340">
        <v>58205.56</v>
      </c>
      <c r="E7271" s="293">
        <f t="shared" si="62"/>
        <v>9</v>
      </c>
    </row>
    <row r="7272" spans="1:5" s="293" customFormat="1" ht="28.8" x14ac:dyDescent="0.3">
      <c r="A7272" s="338" t="s">
        <v>21802</v>
      </c>
      <c r="B7272" s="339" t="s">
        <v>21803</v>
      </c>
      <c r="C7272" s="312" t="s">
        <v>9</v>
      </c>
      <c r="D7272" s="340">
        <v>119816.43</v>
      </c>
      <c r="E7272" s="293">
        <f t="shared" si="62"/>
        <v>9</v>
      </c>
    </row>
    <row r="7273" spans="1:5" s="293" customFormat="1" ht="28.8" x14ac:dyDescent="0.3">
      <c r="A7273" s="338" t="s">
        <v>21804</v>
      </c>
      <c r="B7273" s="339" t="s">
        <v>21805</v>
      </c>
      <c r="C7273" s="312" t="s">
        <v>9</v>
      </c>
      <c r="D7273" s="340">
        <v>154582.74</v>
      </c>
      <c r="E7273" s="293">
        <f t="shared" si="62"/>
        <v>9</v>
      </c>
    </row>
    <row r="7274" spans="1:5" s="293" customFormat="1" ht="28.8" x14ac:dyDescent="0.3">
      <c r="A7274" s="338" t="s">
        <v>21806</v>
      </c>
      <c r="B7274" s="339" t="s">
        <v>21807</v>
      </c>
      <c r="C7274" s="312" t="s">
        <v>9</v>
      </c>
      <c r="D7274" s="340">
        <v>53973.19</v>
      </c>
      <c r="E7274" s="293">
        <f t="shared" si="62"/>
        <v>9</v>
      </c>
    </row>
    <row r="7275" spans="1:5" s="293" customFormat="1" ht="28.8" x14ac:dyDescent="0.3">
      <c r="A7275" s="338" t="s">
        <v>21808</v>
      </c>
      <c r="B7275" s="339" t="s">
        <v>21809</v>
      </c>
      <c r="C7275" s="312" t="s">
        <v>9</v>
      </c>
      <c r="D7275" s="340">
        <v>27117.63</v>
      </c>
      <c r="E7275" s="293">
        <f t="shared" si="62"/>
        <v>9</v>
      </c>
    </row>
    <row r="7276" spans="1:5" s="293" customFormat="1" ht="28.8" x14ac:dyDescent="0.3">
      <c r="A7276" s="338" t="s">
        <v>21810</v>
      </c>
      <c r="B7276" s="339" t="s">
        <v>21811</v>
      </c>
      <c r="C7276" s="312" t="s">
        <v>9</v>
      </c>
      <c r="D7276" s="340">
        <v>41121.629999999997</v>
      </c>
      <c r="E7276" s="293">
        <f t="shared" si="62"/>
        <v>9</v>
      </c>
    </row>
    <row r="7277" spans="1:5" s="293" customFormat="1" ht="28.8" x14ac:dyDescent="0.3">
      <c r="A7277" s="338" t="s">
        <v>21812</v>
      </c>
      <c r="B7277" s="339" t="s">
        <v>21813</v>
      </c>
      <c r="C7277" s="312" t="s">
        <v>9</v>
      </c>
      <c r="D7277" s="340">
        <v>75778.61</v>
      </c>
      <c r="E7277" s="293">
        <f t="shared" si="62"/>
        <v>9</v>
      </c>
    </row>
    <row r="7278" spans="1:5" s="293" customFormat="1" ht="28.8" x14ac:dyDescent="0.3">
      <c r="A7278" s="338" t="s">
        <v>21814</v>
      </c>
      <c r="B7278" s="339" t="s">
        <v>13784</v>
      </c>
      <c r="C7278" s="312" t="s">
        <v>9</v>
      </c>
      <c r="D7278" s="340">
        <v>34768.300000000003</v>
      </c>
      <c r="E7278" s="293">
        <f t="shared" si="62"/>
        <v>9</v>
      </c>
    </row>
    <row r="7279" spans="1:5" s="293" customFormat="1" ht="28.8" x14ac:dyDescent="0.3">
      <c r="A7279" s="338" t="s">
        <v>21815</v>
      </c>
      <c r="B7279" s="339" t="s">
        <v>21816</v>
      </c>
      <c r="C7279" s="312" t="s">
        <v>9</v>
      </c>
      <c r="D7279" s="340">
        <v>92912.98</v>
      </c>
      <c r="E7279" s="293">
        <f t="shared" si="62"/>
        <v>9</v>
      </c>
    </row>
    <row r="7280" spans="1:5" s="293" customFormat="1" x14ac:dyDescent="0.3">
      <c r="A7280" s="338" t="s">
        <v>21817</v>
      </c>
      <c r="B7280" s="339" t="s">
        <v>25127</v>
      </c>
      <c r="C7280" s="312"/>
      <c r="D7280" s="340"/>
      <c r="E7280" s="293">
        <f t="shared" si="62"/>
        <v>5</v>
      </c>
    </row>
    <row r="7281" spans="1:5" s="293" customFormat="1" x14ac:dyDescent="0.3">
      <c r="A7281" s="338" t="s">
        <v>21818</v>
      </c>
      <c r="B7281" s="339" t="s">
        <v>21819</v>
      </c>
      <c r="C7281" s="312" t="s">
        <v>9</v>
      </c>
      <c r="D7281" s="340">
        <v>955.11</v>
      </c>
      <c r="E7281" s="293">
        <f t="shared" si="62"/>
        <v>9</v>
      </c>
    </row>
    <row r="7282" spans="1:5" s="293" customFormat="1" x14ac:dyDescent="0.3">
      <c r="A7282" s="338" t="s">
        <v>21820</v>
      </c>
      <c r="B7282" s="339" t="s">
        <v>25128</v>
      </c>
      <c r="C7282" s="312"/>
      <c r="D7282" s="340"/>
      <c r="E7282" s="293">
        <f t="shared" si="62"/>
        <v>5</v>
      </c>
    </row>
    <row r="7283" spans="1:5" s="293" customFormat="1" x14ac:dyDescent="0.3">
      <c r="A7283" s="338" t="s">
        <v>21821</v>
      </c>
      <c r="B7283" s="339" t="s">
        <v>21822</v>
      </c>
      <c r="C7283" s="312" t="s">
        <v>9</v>
      </c>
      <c r="D7283" s="340">
        <v>52.26</v>
      </c>
      <c r="E7283" s="293">
        <f t="shared" si="62"/>
        <v>9</v>
      </c>
    </row>
    <row r="7284" spans="1:5" s="293" customFormat="1" x14ac:dyDescent="0.3">
      <c r="A7284" s="338" t="s">
        <v>21823</v>
      </c>
      <c r="B7284" s="339" t="s">
        <v>21824</v>
      </c>
      <c r="C7284" s="312" t="s">
        <v>9</v>
      </c>
      <c r="D7284" s="340">
        <v>918.63</v>
      </c>
      <c r="E7284" s="293">
        <f t="shared" si="62"/>
        <v>9</v>
      </c>
    </row>
    <row r="7285" spans="1:5" s="293" customFormat="1" x14ac:dyDescent="0.3">
      <c r="A7285" s="338" t="s">
        <v>21825</v>
      </c>
      <c r="B7285" s="339" t="s">
        <v>21826</v>
      </c>
      <c r="C7285" s="312" t="s">
        <v>9</v>
      </c>
      <c r="D7285" s="340">
        <v>621.76</v>
      </c>
      <c r="E7285" s="293">
        <f t="shared" si="62"/>
        <v>9</v>
      </c>
    </row>
    <row r="7286" spans="1:5" s="293" customFormat="1" x14ac:dyDescent="0.3">
      <c r="A7286" s="338" t="s">
        <v>21827</v>
      </c>
      <c r="B7286" s="339" t="s">
        <v>21828</v>
      </c>
      <c r="C7286" s="312" t="s">
        <v>9</v>
      </c>
      <c r="D7286" s="340">
        <v>140.04</v>
      </c>
      <c r="E7286" s="293">
        <f t="shared" si="62"/>
        <v>9</v>
      </c>
    </row>
    <row r="7287" spans="1:5" s="293" customFormat="1" x14ac:dyDescent="0.3">
      <c r="A7287" s="338" t="s">
        <v>21829</v>
      </c>
      <c r="B7287" s="339" t="s">
        <v>21830</v>
      </c>
      <c r="C7287" s="312" t="s">
        <v>9</v>
      </c>
      <c r="D7287" s="340">
        <v>1098.57</v>
      </c>
      <c r="E7287" s="293">
        <f t="shared" si="62"/>
        <v>9</v>
      </c>
    </row>
    <row r="7288" spans="1:5" s="293" customFormat="1" x14ac:dyDescent="0.3">
      <c r="A7288" s="338" t="s">
        <v>21831</v>
      </c>
      <c r="B7288" s="339" t="s">
        <v>25129</v>
      </c>
      <c r="C7288" s="312"/>
      <c r="D7288" s="340"/>
      <c r="E7288" s="293">
        <f t="shared" si="62"/>
        <v>5</v>
      </c>
    </row>
    <row r="7289" spans="1:5" s="293" customFormat="1" x14ac:dyDescent="0.3">
      <c r="A7289" s="338" t="s">
        <v>21832</v>
      </c>
      <c r="B7289" s="339" t="s">
        <v>25130</v>
      </c>
      <c r="C7289" s="312" t="s">
        <v>9</v>
      </c>
      <c r="D7289" s="340">
        <v>501.46</v>
      </c>
      <c r="E7289" s="293">
        <f t="shared" si="62"/>
        <v>9</v>
      </c>
    </row>
    <row r="7290" spans="1:5" s="293" customFormat="1" x14ac:dyDescent="0.3">
      <c r="A7290" s="338" t="s">
        <v>21833</v>
      </c>
      <c r="B7290" s="339" t="s">
        <v>21834</v>
      </c>
      <c r="C7290" s="312" t="s">
        <v>23231</v>
      </c>
      <c r="D7290" s="340">
        <v>828.49</v>
      </c>
      <c r="E7290" s="293">
        <f t="shared" si="62"/>
        <v>9</v>
      </c>
    </row>
    <row r="7291" spans="1:5" s="293" customFormat="1" x14ac:dyDescent="0.3">
      <c r="A7291" s="338" t="s">
        <v>25131</v>
      </c>
      <c r="B7291" s="339" t="s">
        <v>25132</v>
      </c>
      <c r="C7291" s="312" t="s">
        <v>9</v>
      </c>
      <c r="D7291" s="340">
        <v>926.1</v>
      </c>
      <c r="E7291" s="293">
        <f t="shared" si="62"/>
        <v>9</v>
      </c>
    </row>
    <row r="7292" spans="1:5" s="293" customFormat="1" x14ac:dyDescent="0.3">
      <c r="A7292" s="338" t="s">
        <v>21835</v>
      </c>
      <c r="B7292" s="339" t="s">
        <v>25133</v>
      </c>
      <c r="C7292" s="312"/>
      <c r="D7292" s="340"/>
      <c r="E7292" s="293">
        <f t="shared" si="62"/>
        <v>5</v>
      </c>
    </row>
    <row r="7293" spans="1:5" s="293" customFormat="1" x14ac:dyDescent="0.3">
      <c r="A7293" s="338" t="s">
        <v>21836</v>
      </c>
      <c r="B7293" s="339" t="s">
        <v>21837</v>
      </c>
      <c r="C7293" s="312" t="s">
        <v>16</v>
      </c>
      <c r="D7293" s="340">
        <v>4.76</v>
      </c>
      <c r="E7293" s="293">
        <f t="shared" si="62"/>
        <v>9</v>
      </c>
    </row>
    <row r="7294" spans="1:5" s="293" customFormat="1" x14ac:dyDescent="0.3">
      <c r="A7294" s="338" t="s">
        <v>21838</v>
      </c>
      <c r="B7294" s="339" t="s">
        <v>14082</v>
      </c>
      <c r="C7294" s="312" t="s">
        <v>9</v>
      </c>
      <c r="D7294" s="340">
        <v>14.22</v>
      </c>
      <c r="E7294" s="293">
        <f t="shared" si="62"/>
        <v>9</v>
      </c>
    </row>
    <row r="7295" spans="1:5" s="293" customFormat="1" x14ac:dyDescent="0.3">
      <c r="A7295" s="338" t="s">
        <v>21839</v>
      </c>
      <c r="B7295" s="339" t="s">
        <v>14084</v>
      </c>
      <c r="C7295" s="312" t="s">
        <v>9</v>
      </c>
      <c r="D7295" s="340">
        <v>10.89</v>
      </c>
      <c r="E7295" s="293">
        <f t="shared" si="62"/>
        <v>9</v>
      </c>
    </row>
    <row r="7296" spans="1:5" s="293" customFormat="1" ht="28.8" x14ac:dyDescent="0.3">
      <c r="A7296" s="338" t="s">
        <v>21840</v>
      </c>
      <c r="B7296" s="339" t="s">
        <v>21841</v>
      </c>
      <c r="C7296" s="312" t="s">
        <v>9</v>
      </c>
      <c r="D7296" s="340">
        <v>11.41</v>
      </c>
      <c r="E7296" s="293">
        <f t="shared" si="62"/>
        <v>9</v>
      </c>
    </row>
    <row r="7297" spans="1:5" s="293" customFormat="1" x14ac:dyDescent="0.3">
      <c r="A7297" s="338" t="s">
        <v>21842</v>
      </c>
      <c r="B7297" s="339" t="s">
        <v>21843</v>
      </c>
      <c r="C7297" s="312" t="s">
        <v>9</v>
      </c>
      <c r="D7297" s="340">
        <v>243.85</v>
      </c>
      <c r="E7297" s="293">
        <f t="shared" si="62"/>
        <v>9</v>
      </c>
    </row>
    <row r="7298" spans="1:5" s="293" customFormat="1" x14ac:dyDescent="0.3">
      <c r="A7298" s="338" t="s">
        <v>21844</v>
      </c>
      <c r="B7298" s="339" t="s">
        <v>21845</v>
      </c>
      <c r="C7298" s="312" t="s">
        <v>9</v>
      </c>
      <c r="D7298" s="340">
        <v>505</v>
      </c>
      <c r="E7298" s="293">
        <f t="shared" si="62"/>
        <v>9</v>
      </c>
    </row>
    <row r="7299" spans="1:5" s="293" customFormat="1" x14ac:dyDescent="0.3">
      <c r="A7299" s="338" t="s">
        <v>21846</v>
      </c>
      <c r="B7299" s="339" t="s">
        <v>21847</v>
      </c>
      <c r="C7299" s="312" t="s">
        <v>9</v>
      </c>
      <c r="D7299" s="340">
        <v>21.63</v>
      </c>
      <c r="E7299" s="293">
        <f t="shared" si="62"/>
        <v>9</v>
      </c>
    </row>
    <row r="7300" spans="1:5" s="293" customFormat="1" x14ac:dyDescent="0.3">
      <c r="A7300" s="338" t="s">
        <v>21848</v>
      </c>
      <c r="B7300" s="339" t="s">
        <v>21849</v>
      </c>
      <c r="C7300" s="312" t="s">
        <v>9</v>
      </c>
      <c r="D7300" s="340">
        <v>46.27</v>
      </c>
      <c r="E7300" s="293">
        <f t="shared" si="62"/>
        <v>9</v>
      </c>
    </row>
    <row r="7301" spans="1:5" s="293" customFormat="1" x14ac:dyDescent="0.3">
      <c r="A7301" s="338" t="s">
        <v>21850</v>
      </c>
      <c r="B7301" s="339" t="s">
        <v>21851</v>
      </c>
      <c r="C7301" s="312" t="s">
        <v>9</v>
      </c>
      <c r="D7301" s="340">
        <v>71.92</v>
      </c>
      <c r="E7301" s="293">
        <f t="shared" si="62"/>
        <v>9</v>
      </c>
    </row>
    <row r="7302" spans="1:5" s="293" customFormat="1" x14ac:dyDescent="0.3">
      <c r="A7302" s="338" t="s">
        <v>21852</v>
      </c>
      <c r="B7302" s="339" t="s">
        <v>21853</v>
      </c>
      <c r="C7302" s="312" t="s">
        <v>9</v>
      </c>
      <c r="D7302" s="340">
        <v>231.74</v>
      </c>
      <c r="E7302" s="293">
        <f t="shared" si="62"/>
        <v>9</v>
      </c>
    </row>
    <row r="7303" spans="1:5" s="293" customFormat="1" x14ac:dyDescent="0.3">
      <c r="A7303" s="338" t="s">
        <v>21854</v>
      </c>
      <c r="B7303" s="339" t="s">
        <v>13662</v>
      </c>
      <c r="C7303" s="312" t="s">
        <v>9</v>
      </c>
      <c r="D7303" s="340">
        <v>91.24</v>
      </c>
      <c r="E7303" s="293">
        <f t="shared" si="62"/>
        <v>9</v>
      </c>
    </row>
    <row r="7304" spans="1:5" s="293" customFormat="1" x14ac:dyDescent="0.3">
      <c r="A7304" s="338" t="s">
        <v>21855</v>
      </c>
      <c r="B7304" s="339" t="s">
        <v>25134</v>
      </c>
      <c r="C7304" s="312" t="s">
        <v>9</v>
      </c>
      <c r="D7304" s="340">
        <v>111.77</v>
      </c>
      <c r="E7304" s="293">
        <f t="shared" si="62"/>
        <v>9</v>
      </c>
    </row>
    <row r="7305" spans="1:5" s="293" customFormat="1" x14ac:dyDescent="0.3">
      <c r="A7305" s="338" t="s">
        <v>21856</v>
      </c>
      <c r="B7305" s="339" t="s">
        <v>13666</v>
      </c>
      <c r="C7305" s="312" t="s">
        <v>9</v>
      </c>
      <c r="D7305" s="340">
        <v>163.79</v>
      </c>
      <c r="E7305" s="293">
        <f t="shared" si="62"/>
        <v>9</v>
      </c>
    </row>
    <row r="7306" spans="1:5" s="293" customFormat="1" x14ac:dyDescent="0.3">
      <c r="A7306" s="338" t="s">
        <v>21857</v>
      </c>
      <c r="B7306" s="339" t="s">
        <v>21858</v>
      </c>
      <c r="C7306" s="312" t="s">
        <v>9</v>
      </c>
      <c r="D7306" s="340">
        <v>95.77</v>
      </c>
      <c r="E7306" s="293">
        <f t="shared" si="62"/>
        <v>9</v>
      </c>
    </row>
    <row r="7307" spans="1:5" s="293" customFormat="1" x14ac:dyDescent="0.3">
      <c r="A7307" s="338" t="s">
        <v>21859</v>
      </c>
      <c r="B7307" s="339" t="s">
        <v>21860</v>
      </c>
      <c r="C7307" s="312" t="s">
        <v>9</v>
      </c>
      <c r="D7307" s="340">
        <v>100.89</v>
      </c>
      <c r="E7307" s="293">
        <f t="shared" si="62"/>
        <v>9</v>
      </c>
    </row>
    <row r="7308" spans="1:5" s="293" customFormat="1" x14ac:dyDescent="0.3">
      <c r="A7308" s="338" t="s">
        <v>21861</v>
      </c>
      <c r="B7308" s="339" t="s">
        <v>25135</v>
      </c>
      <c r="C7308" s="312" t="s">
        <v>9</v>
      </c>
      <c r="D7308" s="340">
        <v>14.03</v>
      </c>
      <c r="E7308" s="293">
        <f t="shared" si="62"/>
        <v>9</v>
      </c>
    </row>
    <row r="7309" spans="1:5" s="293" customFormat="1" x14ac:dyDescent="0.3">
      <c r="A7309" s="338" t="s">
        <v>21862</v>
      </c>
      <c r="B7309" s="339" t="s">
        <v>25136</v>
      </c>
      <c r="C7309" s="312" t="s">
        <v>9</v>
      </c>
      <c r="D7309" s="340">
        <v>18.77</v>
      </c>
      <c r="E7309" s="293">
        <f t="shared" si="62"/>
        <v>9</v>
      </c>
    </row>
    <row r="7310" spans="1:5" s="293" customFormat="1" x14ac:dyDescent="0.3">
      <c r="A7310" s="338" t="s">
        <v>21863</v>
      </c>
      <c r="B7310" s="339" t="s">
        <v>21864</v>
      </c>
      <c r="C7310" s="312" t="s">
        <v>9</v>
      </c>
      <c r="D7310" s="340">
        <v>35.229999999999997</v>
      </c>
      <c r="E7310" s="293">
        <f t="shared" si="62"/>
        <v>9</v>
      </c>
    </row>
    <row r="7311" spans="1:5" s="293" customFormat="1" x14ac:dyDescent="0.3">
      <c r="A7311" s="338" t="s">
        <v>21865</v>
      </c>
      <c r="B7311" s="339" t="s">
        <v>21866</v>
      </c>
      <c r="C7311" s="312" t="s">
        <v>9</v>
      </c>
      <c r="D7311" s="340">
        <v>18.739999999999998</v>
      </c>
      <c r="E7311" s="293">
        <f t="shared" si="62"/>
        <v>9</v>
      </c>
    </row>
    <row r="7312" spans="1:5" s="293" customFormat="1" x14ac:dyDescent="0.3">
      <c r="A7312" s="338" t="s">
        <v>21867</v>
      </c>
      <c r="B7312" s="339" t="s">
        <v>21868</v>
      </c>
      <c r="C7312" s="312" t="s">
        <v>9</v>
      </c>
      <c r="D7312" s="340">
        <v>21.33</v>
      </c>
      <c r="E7312" s="293">
        <f t="shared" si="62"/>
        <v>9</v>
      </c>
    </row>
    <row r="7313" spans="1:5" s="293" customFormat="1" x14ac:dyDescent="0.3">
      <c r="A7313" s="338" t="s">
        <v>21869</v>
      </c>
      <c r="B7313" s="339" t="s">
        <v>21870</v>
      </c>
      <c r="C7313" s="312" t="s">
        <v>9</v>
      </c>
      <c r="D7313" s="340">
        <v>24.76</v>
      </c>
      <c r="E7313" s="293">
        <f t="shared" si="62"/>
        <v>9</v>
      </c>
    </row>
    <row r="7314" spans="1:5" s="293" customFormat="1" x14ac:dyDescent="0.3">
      <c r="A7314" s="338" t="s">
        <v>21871</v>
      </c>
      <c r="B7314" s="339" t="s">
        <v>21872</v>
      </c>
      <c r="C7314" s="312" t="s">
        <v>9</v>
      </c>
      <c r="D7314" s="340">
        <v>51.55</v>
      </c>
      <c r="E7314" s="293">
        <f t="shared" si="62"/>
        <v>9</v>
      </c>
    </row>
    <row r="7315" spans="1:5" s="293" customFormat="1" x14ac:dyDescent="0.3">
      <c r="A7315" s="338" t="s">
        <v>21873</v>
      </c>
      <c r="B7315" s="339" t="s">
        <v>21874</v>
      </c>
      <c r="C7315" s="312" t="s">
        <v>9</v>
      </c>
      <c r="D7315" s="340">
        <v>20.39</v>
      </c>
      <c r="E7315" s="293">
        <f t="shared" si="62"/>
        <v>9</v>
      </c>
    </row>
    <row r="7316" spans="1:5" s="293" customFormat="1" x14ac:dyDescent="0.3">
      <c r="A7316" s="338" t="s">
        <v>21875</v>
      </c>
      <c r="B7316" s="339" t="s">
        <v>21876</v>
      </c>
      <c r="C7316" s="312" t="s">
        <v>9</v>
      </c>
      <c r="D7316" s="340">
        <v>110.93</v>
      </c>
      <c r="E7316" s="293">
        <f t="shared" ref="E7316:E7379" si="63">LEN(A7316)</f>
        <v>9</v>
      </c>
    </row>
    <row r="7317" spans="1:5" s="293" customFormat="1" x14ac:dyDescent="0.3">
      <c r="A7317" s="338" t="s">
        <v>25137</v>
      </c>
      <c r="B7317" s="339" t="s">
        <v>25138</v>
      </c>
      <c r="C7317" s="312"/>
      <c r="D7317" s="340"/>
      <c r="E7317" s="293">
        <f t="shared" si="63"/>
        <v>2</v>
      </c>
    </row>
    <row r="7318" spans="1:5" s="293" customFormat="1" x14ac:dyDescent="0.3">
      <c r="A7318" s="338" t="s">
        <v>25139</v>
      </c>
      <c r="B7318" s="339" t="s">
        <v>25140</v>
      </c>
      <c r="C7318" s="312"/>
      <c r="D7318" s="340"/>
      <c r="E7318" s="293">
        <f t="shared" si="63"/>
        <v>5</v>
      </c>
    </row>
    <row r="7319" spans="1:5" s="293" customFormat="1" ht="28.8" x14ac:dyDescent="0.3">
      <c r="A7319" s="338" t="s">
        <v>25141</v>
      </c>
      <c r="B7319" s="339" t="s">
        <v>25142</v>
      </c>
      <c r="C7319" s="312" t="s">
        <v>8</v>
      </c>
      <c r="D7319" s="340">
        <v>268.88</v>
      </c>
      <c r="E7319" s="293">
        <f t="shared" si="63"/>
        <v>9</v>
      </c>
    </row>
    <row r="7320" spans="1:5" s="293" customFormat="1" ht="28.8" x14ac:dyDescent="0.3">
      <c r="A7320" s="338" t="s">
        <v>25143</v>
      </c>
      <c r="B7320" s="339" t="s">
        <v>25144</v>
      </c>
      <c r="C7320" s="312" t="s">
        <v>8</v>
      </c>
      <c r="D7320" s="340">
        <v>219.23</v>
      </c>
      <c r="E7320" s="293">
        <f t="shared" si="63"/>
        <v>9</v>
      </c>
    </row>
    <row r="7321" spans="1:5" s="293" customFormat="1" ht="28.8" x14ac:dyDescent="0.3">
      <c r="A7321" s="338" t="s">
        <v>25145</v>
      </c>
      <c r="B7321" s="339" t="s">
        <v>25146</v>
      </c>
      <c r="C7321" s="312" t="s">
        <v>8</v>
      </c>
      <c r="D7321" s="340">
        <v>219.99</v>
      </c>
      <c r="E7321" s="293">
        <f t="shared" si="63"/>
        <v>9</v>
      </c>
    </row>
    <row r="7322" spans="1:5" s="293" customFormat="1" x14ac:dyDescent="0.3">
      <c r="A7322" s="338" t="s">
        <v>25147</v>
      </c>
      <c r="B7322" s="339" t="s">
        <v>25148</v>
      </c>
      <c r="C7322" s="312" t="s">
        <v>16</v>
      </c>
      <c r="D7322" s="340">
        <v>455.49</v>
      </c>
      <c r="E7322" s="293">
        <f t="shared" si="63"/>
        <v>9</v>
      </c>
    </row>
    <row r="7323" spans="1:5" s="293" customFormat="1" x14ac:dyDescent="0.3">
      <c r="A7323" s="338" t="s">
        <v>25149</v>
      </c>
      <c r="B7323" s="339" t="s">
        <v>25150</v>
      </c>
      <c r="C7323" s="312"/>
      <c r="D7323" s="340"/>
      <c r="E7323" s="293">
        <f t="shared" si="63"/>
        <v>5</v>
      </c>
    </row>
    <row r="7324" spans="1:5" s="293" customFormat="1" x14ac:dyDescent="0.3">
      <c r="A7324" s="338" t="s">
        <v>25151</v>
      </c>
      <c r="B7324" s="339" t="s">
        <v>23542</v>
      </c>
      <c r="C7324" s="312" t="s">
        <v>8</v>
      </c>
      <c r="D7324" s="340">
        <v>77.11</v>
      </c>
      <c r="E7324" s="293">
        <f t="shared" si="63"/>
        <v>9</v>
      </c>
    </row>
    <row r="7325" spans="1:5" s="293" customFormat="1" x14ac:dyDescent="0.3">
      <c r="A7325" s="338" t="s">
        <v>25152</v>
      </c>
      <c r="B7325" s="339" t="s">
        <v>21901</v>
      </c>
      <c r="C7325" s="312" t="s">
        <v>8</v>
      </c>
      <c r="D7325" s="340">
        <v>38.35</v>
      </c>
      <c r="E7325" s="293">
        <f t="shared" si="63"/>
        <v>9</v>
      </c>
    </row>
    <row r="7326" spans="1:5" s="293" customFormat="1" ht="28.8" x14ac:dyDescent="0.3">
      <c r="A7326" s="338" t="s">
        <v>25153</v>
      </c>
      <c r="B7326" s="339" t="s">
        <v>25154</v>
      </c>
      <c r="C7326" s="312" t="s">
        <v>8</v>
      </c>
      <c r="D7326" s="340">
        <v>167.5</v>
      </c>
      <c r="E7326" s="293">
        <f t="shared" si="63"/>
        <v>9</v>
      </c>
    </row>
    <row r="7327" spans="1:5" s="293" customFormat="1" ht="28.8" x14ac:dyDescent="0.3">
      <c r="A7327" s="338" t="s">
        <v>25155</v>
      </c>
      <c r="B7327" s="339" t="s">
        <v>25156</v>
      </c>
      <c r="C7327" s="312" t="s">
        <v>8</v>
      </c>
      <c r="D7327" s="340">
        <v>209.37</v>
      </c>
      <c r="E7327" s="293">
        <f t="shared" si="63"/>
        <v>9</v>
      </c>
    </row>
    <row r="7328" spans="1:5" s="293" customFormat="1" ht="28.8" x14ac:dyDescent="0.3">
      <c r="A7328" s="338" t="s">
        <v>25157</v>
      </c>
      <c r="B7328" s="339" t="s">
        <v>25158</v>
      </c>
      <c r="C7328" s="312" t="s">
        <v>8</v>
      </c>
      <c r="D7328" s="340">
        <v>70.260000000000005</v>
      </c>
      <c r="E7328" s="293">
        <f t="shared" si="63"/>
        <v>9</v>
      </c>
    </row>
    <row r="7329" spans="1:5" s="293" customFormat="1" ht="28.8" x14ac:dyDescent="0.3">
      <c r="A7329" s="338" t="s">
        <v>25159</v>
      </c>
      <c r="B7329" s="339" t="s">
        <v>25160</v>
      </c>
      <c r="C7329" s="312" t="s">
        <v>8</v>
      </c>
      <c r="D7329" s="340">
        <v>108.92</v>
      </c>
      <c r="E7329" s="293">
        <f t="shared" si="63"/>
        <v>9</v>
      </c>
    </row>
    <row r="7330" spans="1:5" s="293" customFormat="1" ht="28.8" x14ac:dyDescent="0.3">
      <c r="A7330" s="338" t="s">
        <v>25161</v>
      </c>
      <c r="B7330" s="339" t="s">
        <v>25162</v>
      </c>
      <c r="C7330" s="312" t="s">
        <v>8</v>
      </c>
      <c r="D7330" s="340">
        <v>114</v>
      </c>
      <c r="E7330" s="293">
        <f t="shared" si="63"/>
        <v>9</v>
      </c>
    </row>
    <row r="7331" spans="1:5" s="293" customFormat="1" x14ac:dyDescent="0.3">
      <c r="A7331" s="338" t="s">
        <v>25163</v>
      </c>
      <c r="B7331" s="339" t="s">
        <v>25164</v>
      </c>
      <c r="C7331" s="312" t="s">
        <v>8</v>
      </c>
      <c r="D7331" s="340">
        <v>203.79</v>
      </c>
      <c r="E7331" s="293">
        <f t="shared" si="63"/>
        <v>9</v>
      </c>
    </row>
    <row r="7332" spans="1:5" s="293" customFormat="1" x14ac:dyDescent="0.3">
      <c r="A7332" s="338" t="s">
        <v>25165</v>
      </c>
      <c r="B7332" s="339" t="s">
        <v>25166</v>
      </c>
      <c r="C7332" s="312" t="s">
        <v>8</v>
      </c>
      <c r="D7332" s="340">
        <v>194.5</v>
      </c>
      <c r="E7332" s="293">
        <f t="shared" si="63"/>
        <v>9</v>
      </c>
    </row>
    <row r="7333" spans="1:5" s="293" customFormat="1" x14ac:dyDescent="0.3">
      <c r="A7333" s="338" t="s">
        <v>25167</v>
      </c>
      <c r="B7333" s="339" t="s">
        <v>25168</v>
      </c>
      <c r="C7333" s="312" t="s">
        <v>8</v>
      </c>
      <c r="D7333" s="340">
        <v>38.99</v>
      </c>
      <c r="E7333" s="293">
        <f t="shared" si="63"/>
        <v>9</v>
      </c>
    </row>
    <row r="7334" spans="1:5" s="293" customFormat="1" x14ac:dyDescent="0.3">
      <c r="A7334" s="338" t="s">
        <v>25169</v>
      </c>
      <c r="B7334" s="339" t="s">
        <v>25170</v>
      </c>
      <c r="C7334" s="312"/>
      <c r="D7334" s="340"/>
      <c r="E7334" s="293">
        <f t="shared" si="63"/>
        <v>5</v>
      </c>
    </row>
    <row r="7335" spans="1:5" s="293" customFormat="1" ht="28.8" x14ac:dyDescent="0.3">
      <c r="A7335" s="338" t="s">
        <v>25171</v>
      </c>
      <c r="B7335" s="339" t="s">
        <v>25172</v>
      </c>
      <c r="C7335" s="312" t="s">
        <v>8</v>
      </c>
      <c r="D7335" s="340">
        <v>1548.76</v>
      </c>
      <c r="E7335" s="293">
        <f t="shared" si="63"/>
        <v>9</v>
      </c>
    </row>
    <row r="7336" spans="1:5" s="293" customFormat="1" ht="28.8" x14ac:dyDescent="0.3">
      <c r="A7336" s="338" t="s">
        <v>25173</v>
      </c>
      <c r="B7336" s="339" t="s">
        <v>25174</v>
      </c>
      <c r="C7336" s="312" t="s">
        <v>8</v>
      </c>
      <c r="D7336" s="340">
        <v>1613.4</v>
      </c>
      <c r="E7336" s="293">
        <f t="shared" si="63"/>
        <v>9</v>
      </c>
    </row>
    <row r="7337" spans="1:5" s="293" customFormat="1" ht="28.8" x14ac:dyDescent="0.3">
      <c r="A7337" s="338" t="s">
        <v>25175</v>
      </c>
      <c r="B7337" s="339" t="s">
        <v>25176</v>
      </c>
      <c r="C7337" s="312" t="s">
        <v>8</v>
      </c>
      <c r="D7337" s="340">
        <v>1739.66</v>
      </c>
      <c r="E7337" s="293">
        <f t="shared" si="63"/>
        <v>9</v>
      </c>
    </row>
    <row r="7338" spans="1:5" s="293" customFormat="1" ht="28.8" x14ac:dyDescent="0.3">
      <c r="A7338" s="338" t="s">
        <v>25177</v>
      </c>
      <c r="B7338" s="339" t="s">
        <v>25178</v>
      </c>
      <c r="C7338" s="312" t="s">
        <v>8</v>
      </c>
      <c r="D7338" s="340">
        <v>1795.22</v>
      </c>
      <c r="E7338" s="293">
        <f t="shared" si="63"/>
        <v>9</v>
      </c>
    </row>
    <row r="7339" spans="1:5" s="293" customFormat="1" ht="28.8" x14ac:dyDescent="0.3">
      <c r="A7339" s="338" t="s">
        <v>25179</v>
      </c>
      <c r="B7339" s="339" t="s">
        <v>25180</v>
      </c>
      <c r="C7339" s="312" t="s">
        <v>8</v>
      </c>
      <c r="D7339" s="340">
        <v>2179.58</v>
      </c>
      <c r="E7339" s="293">
        <f t="shared" si="63"/>
        <v>9</v>
      </c>
    </row>
    <row r="7340" spans="1:5" s="293" customFormat="1" ht="28.8" x14ac:dyDescent="0.3">
      <c r="A7340" s="338" t="s">
        <v>25181</v>
      </c>
      <c r="B7340" s="339" t="s">
        <v>25182</v>
      </c>
      <c r="C7340" s="312" t="s">
        <v>8</v>
      </c>
      <c r="D7340" s="340">
        <v>1769.4</v>
      </c>
      <c r="E7340" s="293">
        <f t="shared" si="63"/>
        <v>9</v>
      </c>
    </row>
    <row r="7341" spans="1:5" s="293" customFormat="1" ht="28.8" x14ac:dyDescent="0.3">
      <c r="A7341" s="338" t="s">
        <v>25183</v>
      </c>
      <c r="B7341" s="339" t="s">
        <v>25184</v>
      </c>
      <c r="C7341" s="312" t="s">
        <v>8</v>
      </c>
      <c r="D7341" s="340">
        <v>1693.79</v>
      </c>
      <c r="E7341" s="293">
        <f t="shared" si="63"/>
        <v>9</v>
      </c>
    </row>
    <row r="7342" spans="1:5" s="293" customFormat="1" ht="28.8" x14ac:dyDescent="0.3">
      <c r="A7342" s="338" t="s">
        <v>25185</v>
      </c>
      <c r="B7342" s="339" t="s">
        <v>25186</v>
      </c>
      <c r="C7342" s="312" t="s">
        <v>8</v>
      </c>
      <c r="D7342" s="340">
        <v>1994.6</v>
      </c>
      <c r="E7342" s="293">
        <f t="shared" si="63"/>
        <v>9</v>
      </c>
    </row>
    <row r="7343" spans="1:5" s="293" customFormat="1" x14ac:dyDescent="0.3">
      <c r="A7343" s="338" t="s">
        <v>25187</v>
      </c>
      <c r="B7343" s="339" t="s">
        <v>25188</v>
      </c>
      <c r="C7343" s="312"/>
      <c r="D7343" s="340"/>
      <c r="E7343" s="293">
        <f t="shared" si="63"/>
        <v>5</v>
      </c>
    </row>
    <row r="7344" spans="1:5" s="293" customFormat="1" x14ac:dyDescent="0.3">
      <c r="A7344" s="338" t="s">
        <v>25189</v>
      </c>
      <c r="B7344" s="339" t="s">
        <v>25190</v>
      </c>
      <c r="C7344" s="312" t="s">
        <v>9</v>
      </c>
      <c r="D7344" s="340">
        <v>1255.47</v>
      </c>
      <c r="E7344" s="293">
        <f t="shared" si="63"/>
        <v>9</v>
      </c>
    </row>
    <row r="7345" spans="1:5" s="293" customFormat="1" x14ac:dyDescent="0.3">
      <c r="A7345" s="338" t="s">
        <v>25191</v>
      </c>
      <c r="B7345" s="339" t="s">
        <v>25192</v>
      </c>
      <c r="C7345" s="312" t="s">
        <v>9</v>
      </c>
      <c r="D7345" s="340">
        <v>3473.83</v>
      </c>
      <c r="E7345" s="293">
        <f t="shared" si="63"/>
        <v>9</v>
      </c>
    </row>
    <row r="7346" spans="1:5" s="293" customFormat="1" x14ac:dyDescent="0.3">
      <c r="A7346" s="338" t="s">
        <v>25193</v>
      </c>
      <c r="B7346" s="339" t="s">
        <v>25194</v>
      </c>
      <c r="C7346" s="312" t="s">
        <v>9</v>
      </c>
      <c r="D7346" s="340">
        <v>5893.38</v>
      </c>
      <c r="E7346" s="293">
        <f t="shared" si="63"/>
        <v>9</v>
      </c>
    </row>
    <row r="7347" spans="1:5" s="293" customFormat="1" x14ac:dyDescent="0.3">
      <c r="A7347" s="338" t="s">
        <v>25195</v>
      </c>
      <c r="B7347" s="339" t="s">
        <v>25196</v>
      </c>
      <c r="C7347" s="312" t="s">
        <v>9</v>
      </c>
      <c r="D7347" s="340">
        <v>5854.44</v>
      </c>
      <c r="E7347" s="293">
        <f t="shared" si="63"/>
        <v>9</v>
      </c>
    </row>
    <row r="7348" spans="1:5" s="293" customFormat="1" x14ac:dyDescent="0.3">
      <c r="A7348" s="338" t="s">
        <v>25197</v>
      </c>
      <c r="B7348" s="339" t="s">
        <v>25198</v>
      </c>
      <c r="C7348" s="312" t="s">
        <v>9</v>
      </c>
      <c r="D7348" s="340">
        <v>2899.55</v>
      </c>
      <c r="E7348" s="293">
        <f t="shared" si="63"/>
        <v>9</v>
      </c>
    </row>
    <row r="7349" spans="1:5" s="293" customFormat="1" x14ac:dyDescent="0.3">
      <c r="A7349" s="338" t="s">
        <v>25199</v>
      </c>
      <c r="B7349" s="339" t="s">
        <v>25200</v>
      </c>
      <c r="C7349" s="312" t="s">
        <v>9</v>
      </c>
      <c r="D7349" s="340">
        <v>2005.07</v>
      </c>
      <c r="E7349" s="293">
        <f t="shared" si="63"/>
        <v>9</v>
      </c>
    </row>
    <row r="7350" spans="1:5" s="293" customFormat="1" x14ac:dyDescent="0.3">
      <c r="A7350" s="338" t="s">
        <v>25201</v>
      </c>
      <c r="B7350" s="339" t="s">
        <v>23693</v>
      </c>
      <c r="C7350" s="312" t="s">
        <v>9</v>
      </c>
      <c r="D7350" s="340">
        <v>2915.67</v>
      </c>
      <c r="E7350" s="293">
        <f t="shared" si="63"/>
        <v>9</v>
      </c>
    </row>
    <row r="7351" spans="1:5" s="293" customFormat="1" x14ac:dyDescent="0.3">
      <c r="A7351" s="338" t="s">
        <v>25202</v>
      </c>
      <c r="B7351" s="339" t="s">
        <v>25203</v>
      </c>
      <c r="C7351" s="312"/>
      <c r="D7351" s="340"/>
      <c r="E7351" s="293">
        <f t="shared" si="63"/>
        <v>5</v>
      </c>
    </row>
    <row r="7352" spans="1:5" s="293" customFormat="1" x14ac:dyDescent="0.3">
      <c r="A7352" s="338" t="s">
        <v>25204</v>
      </c>
      <c r="B7352" s="339" t="s">
        <v>25205</v>
      </c>
      <c r="C7352" s="312" t="s">
        <v>9</v>
      </c>
      <c r="D7352" s="340">
        <v>457.28</v>
      </c>
      <c r="E7352" s="293">
        <f t="shared" si="63"/>
        <v>9</v>
      </c>
    </row>
    <row r="7353" spans="1:5" s="293" customFormat="1" x14ac:dyDescent="0.3">
      <c r="A7353" s="338" t="s">
        <v>25206</v>
      </c>
      <c r="B7353" s="339" t="s">
        <v>25207</v>
      </c>
      <c r="C7353" s="312" t="s">
        <v>9</v>
      </c>
      <c r="D7353" s="340">
        <v>3222.95</v>
      </c>
      <c r="E7353" s="293">
        <f t="shared" si="63"/>
        <v>9</v>
      </c>
    </row>
    <row r="7354" spans="1:5" s="293" customFormat="1" x14ac:dyDescent="0.3">
      <c r="A7354" s="338" t="s">
        <v>25208</v>
      </c>
      <c r="B7354" s="339" t="s">
        <v>25209</v>
      </c>
      <c r="C7354" s="312" t="s">
        <v>9</v>
      </c>
      <c r="D7354" s="340">
        <v>1534.36</v>
      </c>
      <c r="E7354" s="293">
        <f t="shared" si="63"/>
        <v>9</v>
      </c>
    </row>
    <row r="7355" spans="1:5" s="293" customFormat="1" x14ac:dyDescent="0.3">
      <c r="A7355" s="338" t="s">
        <v>25210</v>
      </c>
      <c r="B7355" s="339" t="s">
        <v>25211</v>
      </c>
      <c r="C7355" s="312" t="s">
        <v>9</v>
      </c>
      <c r="D7355" s="340">
        <v>3623.74</v>
      </c>
      <c r="E7355" s="293">
        <f t="shared" si="63"/>
        <v>9</v>
      </c>
    </row>
    <row r="7356" spans="1:5" s="293" customFormat="1" x14ac:dyDescent="0.3">
      <c r="A7356" s="338" t="s">
        <v>25212</v>
      </c>
      <c r="B7356" s="339" t="s">
        <v>25213</v>
      </c>
      <c r="C7356" s="312" t="s">
        <v>9</v>
      </c>
      <c r="D7356" s="340">
        <v>8920.15</v>
      </c>
      <c r="E7356" s="293">
        <f t="shared" si="63"/>
        <v>9</v>
      </c>
    </row>
    <row r="7357" spans="1:5" s="293" customFormat="1" x14ac:dyDescent="0.3">
      <c r="A7357" s="338" t="s">
        <v>25214</v>
      </c>
      <c r="B7357" s="339" t="s">
        <v>25215</v>
      </c>
      <c r="C7357" s="312"/>
      <c r="D7357" s="340"/>
      <c r="E7357" s="293">
        <f t="shared" si="63"/>
        <v>5</v>
      </c>
    </row>
    <row r="7358" spans="1:5" s="293" customFormat="1" x14ac:dyDescent="0.3">
      <c r="A7358" s="338" t="s">
        <v>25216</v>
      </c>
      <c r="B7358" s="339" t="s">
        <v>25217</v>
      </c>
      <c r="C7358" s="312" t="s">
        <v>9</v>
      </c>
      <c r="D7358" s="340">
        <v>110.87</v>
      </c>
      <c r="E7358" s="293">
        <f t="shared" si="63"/>
        <v>9</v>
      </c>
    </row>
    <row r="7359" spans="1:5" s="293" customFormat="1" x14ac:dyDescent="0.3">
      <c r="A7359" s="338" t="s">
        <v>25218</v>
      </c>
      <c r="B7359" s="339" t="s">
        <v>25219</v>
      </c>
      <c r="C7359" s="312" t="s">
        <v>9</v>
      </c>
      <c r="D7359" s="340">
        <v>50.86</v>
      </c>
      <c r="E7359" s="293">
        <f t="shared" si="63"/>
        <v>9</v>
      </c>
    </row>
    <row r="7360" spans="1:5" s="293" customFormat="1" x14ac:dyDescent="0.3">
      <c r="A7360" s="338" t="s">
        <v>25220</v>
      </c>
      <c r="B7360" s="339" t="s">
        <v>25221</v>
      </c>
      <c r="C7360" s="312" t="s">
        <v>9</v>
      </c>
      <c r="D7360" s="340">
        <v>31.36</v>
      </c>
      <c r="E7360" s="293">
        <f t="shared" si="63"/>
        <v>9</v>
      </c>
    </row>
    <row r="7361" spans="1:5" s="293" customFormat="1" x14ac:dyDescent="0.3">
      <c r="A7361" s="338" t="s">
        <v>25222</v>
      </c>
      <c r="B7361" s="339" t="s">
        <v>25223</v>
      </c>
      <c r="C7361" s="312" t="s">
        <v>9</v>
      </c>
      <c r="D7361" s="340">
        <v>27.24</v>
      </c>
      <c r="E7361" s="293">
        <f t="shared" si="63"/>
        <v>9</v>
      </c>
    </row>
    <row r="7362" spans="1:5" s="293" customFormat="1" x14ac:dyDescent="0.3">
      <c r="A7362" s="338" t="s">
        <v>25224</v>
      </c>
      <c r="B7362" s="339" t="s">
        <v>25225</v>
      </c>
      <c r="C7362" s="312" t="s">
        <v>9</v>
      </c>
      <c r="D7362" s="340">
        <v>38.78</v>
      </c>
      <c r="E7362" s="293">
        <f t="shared" si="63"/>
        <v>9</v>
      </c>
    </row>
    <row r="7363" spans="1:5" s="293" customFormat="1" x14ac:dyDescent="0.3">
      <c r="A7363" s="338" t="s">
        <v>25226</v>
      </c>
      <c r="B7363" s="339" t="s">
        <v>25227</v>
      </c>
      <c r="C7363" s="312" t="s">
        <v>9</v>
      </c>
      <c r="D7363" s="340">
        <v>31.61</v>
      </c>
      <c r="E7363" s="293">
        <f t="shared" si="63"/>
        <v>9</v>
      </c>
    </row>
    <row r="7364" spans="1:5" s="293" customFormat="1" x14ac:dyDescent="0.3">
      <c r="A7364" s="338" t="s">
        <v>25228</v>
      </c>
      <c r="B7364" s="339" t="s">
        <v>25229</v>
      </c>
      <c r="C7364" s="312" t="s">
        <v>9</v>
      </c>
      <c r="D7364" s="340">
        <v>81.42</v>
      </c>
      <c r="E7364" s="293">
        <f t="shared" si="63"/>
        <v>9</v>
      </c>
    </row>
    <row r="7365" spans="1:5" s="293" customFormat="1" x14ac:dyDescent="0.3">
      <c r="A7365" s="338" t="s">
        <v>25230</v>
      </c>
      <c r="B7365" s="339" t="s">
        <v>25231</v>
      </c>
      <c r="C7365" s="312" t="s">
        <v>9</v>
      </c>
      <c r="D7365" s="340">
        <v>79.97</v>
      </c>
      <c r="E7365" s="293">
        <f t="shared" si="63"/>
        <v>9</v>
      </c>
    </row>
    <row r="7366" spans="1:5" s="293" customFormat="1" x14ac:dyDescent="0.3">
      <c r="A7366" s="338" t="s">
        <v>25232</v>
      </c>
      <c r="B7366" s="339" t="s">
        <v>25233</v>
      </c>
      <c r="C7366" s="312" t="s">
        <v>9</v>
      </c>
      <c r="D7366" s="340">
        <v>61.93</v>
      </c>
      <c r="E7366" s="293">
        <f t="shared" si="63"/>
        <v>9</v>
      </c>
    </row>
    <row r="7367" spans="1:5" s="293" customFormat="1" x14ac:dyDescent="0.3">
      <c r="A7367" s="338" t="s">
        <v>25234</v>
      </c>
      <c r="B7367" s="339" t="s">
        <v>25235</v>
      </c>
      <c r="C7367" s="312" t="s">
        <v>9</v>
      </c>
      <c r="D7367" s="340">
        <v>40.35</v>
      </c>
      <c r="E7367" s="293">
        <f t="shared" si="63"/>
        <v>9</v>
      </c>
    </row>
    <row r="7368" spans="1:5" s="293" customFormat="1" x14ac:dyDescent="0.3">
      <c r="A7368" s="338" t="s">
        <v>25236</v>
      </c>
      <c r="B7368" s="339" t="s">
        <v>25237</v>
      </c>
      <c r="C7368" s="312" t="s">
        <v>9</v>
      </c>
      <c r="D7368" s="340">
        <v>49.04</v>
      </c>
      <c r="E7368" s="293">
        <f t="shared" si="63"/>
        <v>9</v>
      </c>
    </row>
    <row r="7369" spans="1:5" s="293" customFormat="1" x14ac:dyDescent="0.3">
      <c r="A7369" s="338" t="s">
        <v>25238</v>
      </c>
      <c r="B7369" s="339" t="s">
        <v>25239</v>
      </c>
      <c r="C7369" s="312" t="s">
        <v>9</v>
      </c>
      <c r="D7369" s="340">
        <v>47.46</v>
      </c>
      <c r="E7369" s="293">
        <f t="shared" si="63"/>
        <v>9</v>
      </c>
    </row>
    <row r="7370" spans="1:5" s="293" customFormat="1" x14ac:dyDescent="0.3">
      <c r="A7370" s="338" t="s">
        <v>25240</v>
      </c>
      <c r="B7370" s="339" t="s">
        <v>25241</v>
      </c>
      <c r="C7370" s="312" t="s">
        <v>9</v>
      </c>
      <c r="D7370" s="340">
        <v>66.22</v>
      </c>
      <c r="E7370" s="293">
        <f t="shared" si="63"/>
        <v>9</v>
      </c>
    </row>
    <row r="7371" spans="1:5" s="293" customFormat="1" x14ac:dyDescent="0.3">
      <c r="A7371" s="338" t="s">
        <v>25242</v>
      </c>
      <c r="B7371" s="339" t="s">
        <v>25243</v>
      </c>
      <c r="C7371" s="312" t="s">
        <v>9</v>
      </c>
      <c r="D7371" s="340">
        <v>64.510000000000005</v>
      </c>
      <c r="E7371" s="293">
        <f t="shared" si="63"/>
        <v>9</v>
      </c>
    </row>
    <row r="7372" spans="1:5" s="293" customFormat="1" x14ac:dyDescent="0.3">
      <c r="A7372" s="338" t="s">
        <v>25244</v>
      </c>
      <c r="B7372" s="339" t="s">
        <v>25245</v>
      </c>
      <c r="C7372" s="312"/>
      <c r="D7372" s="340"/>
      <c r="E7372" s="293">
        <f t="shared" si="63"/>
        <v>5</v>
      </c>
    </row>
    <row r="7373" spans="1:5" s="293" customFormat="1" ht="28.8" x14ac:dyDescent="0.3">
      <c r="A7373" s="338" t="s">
        <v>25246</v>
      </c>
      <c r="B7373" s="339" t="s">
        <v>25247</v>
      </c>
      <c r="C7373" s="312" t="s">
        <v>8</v>
      </c>
      <c r="D7373" s="340">
        <v>355.3</v>
      </c>
      <c r="E7373" s="293">
        <f t="shared" si="63"/>
        <v>9</v>
      </c>
    </row>
    <row r="7374" spans="1:5" s="293" customFormat="1" ht="28.8" x14ac:dyDescent="0.3">
      <c r="A7374" s="338" t="s">
        <v>25248</v>
      </c>
      <c r="B7374" s="339" t="s">
        <v>25249</v>
      </c>
      <c r="C7374" s="312" t="s">
        <v>8</v>
      </c>
      <c r="D7374" s="340">
        <v>261.2</v>
      </c>
      <c r="E7374" s="293">
        <f t="shared" si="63"/>
        <v>9</v>
      </c>
    </row>
    <row r="7375" spans="1:5" s="293" customFormat="1" ht="28.8" x14ac:dyDescent="0.3">
      <c r="A7375" s="338" t="s">
        <v>25250</v>
      </c>
      <c r="B7375" s="339" t="s">
        <v>25251</v>
      </c>
      <c r="C7375" s="312" t="s">
        <v>8</v>
      </c>
      <c r="D7375" s="340">
        <v>262.95</v>
      </c>
      <c r="E7375" s="293">
        <f t="shared" si="63"/>
        <v>9</v>
      </c>
    </row>
    <row r="7376" spans="1:5" s="293" customFormat="1" ht="28.8" x14ac:dyDescent="0.3">
      <c r="A7376" s="338" t="s">
        <v>25252</v>
      </c>
      <c r="B7376" s="339" t="s">
        <v>25253</v>
      </c>
      <c r="C7376" s="312" t="s">
        <v>49</v>
      </c>
      <c r="D7376" s="340">
        <v>9.85</v>
      </c>
      <c r="E7376" s="293">
        <f t="shared" si="63"/>
        <v>9</v>
      </c>
    </row>
    <row r="7377" spans="1:5" s="293" customFormat="1" x14ac:dyDescent="0.3">
      <c r="A7377" s="338" t="s">
        <v>25254</v>
      </c>
      <c r="B7377" s="339" t="s">
        <v>25255</v>
      </c>
      <c r="C7377" s="312" t="s">
        <v>25256</v>
      </c>
      <c r="D7377" s="340">
        <v>1656.79</v>
      </c>
      <c r="E7377" s="293">
        <f t="shared" si="63"/>
        <v>9</v>
      </c>
    </row>
    <row r="7378" spans="1:5" s="293" customFormat="1" x14ac:dyDescent="0.3">
      <c r="A7378" s="338" t="s">
        <v>21877</v>
      </c>
      <c r="B7378" s="339" t="s">
        <v>25257</v>
      </c>
      <c r="C7378" s="312"/>
      <c r="D7378" s="340"/>
      <c r="E7378" s="293">
        <f t="shared" si="63"/>
        <v>2</v>
      </c>
    </row>
    <row r="7379" spans="1:5" s="293" customFormat="1" x14ac:dyDescent="0.3">
      <c r="A7379" s="338" t="s">
        <v>21878</v>
      </c>
      <c r="B7379" s="339" t="s">
        <v>25258</v>
      </c>
      <c r="C7379" s="312"/>
      <c r="D7379" s="340"/>
      <c r="E7379" s="293">
        <f t="shared" si="63"/>
        <v>5</v>
      </c>
    </row>
    <row r="7380" spans="1:5" s="293" customFormat="1" x14ac:dyDescent="0.3">
      <c r="A7380" s="338" t="s">
        <v>21879</v>
      </c>
      <c r="B7380" s="339" t="s">
        <v>21880</v>
      </c>
      <c r="C7380" s="312" t="s">
        <v>8</v>
      </c>
      <c r="D7380" s="340">
        <v>9088.19</v>
      </c>
      <c r="E7380" s="293">
        <f t="shared" ref="E7380:E7397" si="64">LEN(A7380)</f>
        <v>9</v>
      </c>
    </row>
    <row r="7381" spans="1:5" s="293" customFormat="1" x14ac:dyDescent="0.3">
      <c r="A7381" s="338" t="s">
        <v>21881</v>
      </c>
      <c r="B7381" s="339" t="s">
        <v>21882</v>
      </c>
      <c r="C7381" s="312" t="s">
        <v>8</v>
      </c>
      <c r="D7381" s="340">
        <v>405.77</v>
      </c>
      <c r="E7381" s="293">
        <f t="shared" si="64"/>
        <v>9</v>
      </c>
    </row>
    <row r="7382" spans="1:5" s="293" customFormat="1" x14ac:dyDescent="0.3">
      <c r="A7382" s="338" t="s">
        <v>21883</v>
      </c>
      <c r="B7382" s="339" t="s">
        <v>21884</v>
      </c>
      <c r="C7382" s="312" t="s">
        <v>8</v>
      </c>
      <c r="D7382" s="340">
        <v>4324.68</v>
      </c>
      <c r="E7382" s="293">
        <f t="shared" si="64"/>
        <v>9</v>
      </c>
    </row>
    <row r="7383" spans="1:5" s="293" customFormat="1" ht="28.8" x14ac:dyDescent="0.3">
      <c r="A7383" s="338" t="s">
        <v>21885</v>
      </c>
      <c r="B7383" s="339" t="s">
        <v>21886</v>
      </c>
      <c r="C7383" s="312" t="s">
        <v>9</v>
      </c>
      <c r="D7383" s="340">
        <v>18.41</v>
      </c>
      <c r="E7383" s="293">
        <f t="shared" si="64"/>
        <v>9</v>
      </c>
    </row>
    <row r="7384" spans="1:5" s="293" customFormat="1" ht="28.8" x14ac:dyDescent="0.3">
      <c r="A7384" s="338" t="s">
        <v>21887</v>
      </c>
      <c r="B7384" s="339" t="s">
        <v>21888</v>
      </c>
      <c r="C7384" s="312" t="s">
        <v>9</v>
      </c>
      <c r="D7384" s="340">
        <v>14.66</v>
      </c>
      <c r="E7384" s="293">
        <f t="shared" si="64"/>
        <v>9</v>
      </c>
    </row>
    <row r="7385" spans="1:5" s="293" customFormat="1" ht="28.8" x14ac:dyDescent="0.3">
      <c r="A7385" s="338" t="s">
        <v>21889</v>
      </c>
      <c r="B7385" s="339" t="s">
        <v>25259</v>
      </c>
      <c r="C7385" s="312" t="s">
        <v>9</v>
      </c>
      <c r="D7385" s="340">
        <v>18.760000000000002</v>
      </c>
      <c r="E7385" s="293">
        <f t="shared" si="64"/>
        <v>9</v>
      </c>
    </row>
    <row r="7386" spans="1:5" s="293" customFormat="1" ht="28.8" x14ac:dyDescent="0.3">
      <c r="A7386" s="338" t="s">
        <v>21890</v>
      </c>
      <c r="B7386" s="339" t="s">
        <v>21891</v>
      </c>
      <c r="C7386" s="312" t="s">
        <v>9</v>
      </c>
      <c r="D7386" s="340">
        <v>16.21</v>
      </c>
      <c r="E7386" s="293">
        <f t="shared" si="64"/>
        <v>9</v>
      </c>
    </row>
    <row r="7387" spans="1:5" s="293" customFormat="1" x14ac:dyDescent="0.3">
      <c r="A7387" s="338" t="s">
        <v>21892</v>
      </c>
      <c r="B7387" s="339" t="s">
        <v>21893</v>
      </c>
      <c r="C7387" s="312" t="s">
        <v>9</v>
      </c>
      <c r="D7387" s="340">
        <v>22.45</v>
      </c>
      <c r="E7387" s="293">
        <f t="shared" si="64"/>
        <v>9</v>
      </c>
    </row>
    <row r="7388" spans="1:5" s="293" customFormat="1" x14ac:dyDescent="0.3">
      <c r="A7388" s="338" t="s">
        <v>21894</v>
      </c>
      <c r="B7388" s="339" t="s">
        <v>21895</v>
      </c>
      <c r="C7388" s="312" t="s">
        <v>9</v>
      </c>
      <c r="D7388" s="340">
        <v>12.02</v>
      </c>
      <c r="E7388" s="293">
        <f t="shared" si="64"/>
        <v>9</v>
      </c>
    </row>
    <row r="7389" spans="1:5" s="293" customFormat="1" x14ac:dyDescent="0.3">
      <c r="A7389" s="338" t="s">
        <v>21896</v>
      </c>
      <c r="B7389" s="339" t="s">
        <v>21897</v>
      </c>
      <c r="C7389" s="312" t="s">
        <v>9</v>
      </c>
      <c r="D7389" s="340">
        <v>219.06</v>
      </c>
      <c r="E7389" s="293">
        <f t="shared" si="64"/>
        <v>9</v>
      </c>
    </row>
    <row r="7390" spans="1:5" s="293" customFormat="1" x14ac:dyDescent="0.3">
      <c r="A7390" s="338" t="s">
        <v>21898</v>
      </c>
      <c r="B7390" s="339" t="s">
        <v>25260</v>
      </c>
      <c r="C7390" s="312"/>
      <c r="D7390" s="340"/>
      <c r="E7390" s="293">
        <f t="shared" si="64"/>
        <v>5</v>
      </c>
    </row>
    <row r="7391" spans="1:5" s="293" customFormat="1" x14ac:dyDescent="0.3">
      <c r="A7391" s="338" t="s">
        <v>21899</v>
      </c>
      <c r="B7391" s="339" t="s">
        <v>21900</v>
      </c>
      <c r="C7391" s="312" t="s">
        <v>9</v>
      </c>
      <c r="D7391" s="340">
        <v>60.68</v>
      </c>
      <c r="E7391" s="293">
        <f t="shared" si="64"/>
        <v>9</v>
      </c>
    </row>
    <row r="7392" spans="1:5" s="293" customFormat="1" x14ac:dyDescent="0.3">
      <c r="A7392" s="338" t="s">
        <v>21902</v>
      </c>
      <c r="B7392" s="339" t="s">
        <v>25261</v>
      </c>
      <c r="C7392" s="312"/>
      <c r="D7392" s="340"/>
      <c r="E7392" s="293">
        <f t="shared" si="64"/>
        <v>5</v>
      </c>
    </row>
    <row r="7393" spans="1:5" s="293" customFormat="1" ht="28.8" x14ac:dyDescent="0.3">
      <c r="A7393" s="338" t="s">
        <v>21903</v>
      </c>
      <c r="B7393" s="339" t="s">
        <v>21904</v>
      </c>
      <c r="C7393" s="312" t="s">
        <v>9</v>
      </c>
      <c r="D7393" s="340">
        <v>94.02</v>
      </c>
      <c r="E7393" s="293">
        <f t="shared" si="64"/>
        <v>9</v>
      </c>
    </row>
    <row r="7394" spans="1:5" s="293" customFormat="1" ht="28.8" x14ac:dyDescent="0.3">
      <c r="A7394" s="338" t="s">
        <v>21905</v>
      </c>
      <c r="B7394" s="339" t="s">
        <v>21906</v>
      </c>
      <c r="C7394" s="312" t="s">
        <v>9</v>
      </c>
      <c r="D7394" s="340">
        <v>33.4</v>
      </c>
      <c r="E7394" s="293">
        <f t="shared" si="64"/>
        <v>9</v>
      </c>
    </row>
    <row r="7395" spans="1:5" s="293" customFormat="1" x14ac:dyDescent="0.3">
      <c r="A7395" s="338" t="s">
        <v>21907</v>
      </c>
      <c r="B7395" s="339" t="s">
        <v>14705</v>
      </c>
      <c r="C7395" s="312" t="s">
        <v>8</v>
      </c>
      <c r="D7395" s="340">
        <v>67.569999999999993</v>
      </c>
      <c r="E7395" s="293">
        <f t="shared" si="64"/>
        <v>9</v>
      </c>
    </row>
    <row r="7396" spans="1:5" s="293" customFormat="1" x14ac:dyDescent="0.3">
      <c r="A7396" s="338" t="s">
        <v>21908</v>
      </c>
      <c r="B7396" s="339" t="s">
        <v>14707</v>
      </c>
      <c r="C7396" s="312" t="s">
        <v>18</v>
      </c>
      <c r="D7396" s="340">
        <v>26.24</v>
      </c>
      <c r="E7396" s="293">
        <f t="shared" si="64"/>
        <v>9</v>
      </c>
    </row>
    <row r="7397" spans="1:5" s="293" customFormat="1" x14ac:dyDescent="0.3">
      <c r="A7397" s="338" t="s">
        <v>21909</v>
      </c>
      <c r="B7397" s="339" t="s">
        <v>25262</v>
      </c>
      <c r="C7397" s="312"/>
      <c r="D7397" s="340"/>
      <c r="E7397" s="293">
        <f t="shared" si="64"/>
        <v>2</v>
      </c>
    </row>
    <row r="7398" spans="1:5" s="293" customFormat="1" x14ac:dyDescent="0.3">
      <c r="A7398" s="338" t="s">
        <v>21910</v>
      </c>
      <c r="B7398" s="339" t="s">
        <v>25263</v>
      </c>
      <c r="C7398" s="312"/>
      <c r="D7398" s="340"/>
    </row>
    <row r="7399" spans="1:5" s="293" customFormat="1" x14ac:dyDescent="0.3">
      <c r="A7399" s="338" t="s">
        <v>21911</v>
      </c>
      <c r="B7399" s="339" t="s">
        <v>21912</v>
      </c>
      <c r="C7399" s="312" t="s">
        <v>9</v>
      </c>
      <c r="D7399" s="340">
        <v>709.31</v>
      </c>
      <c r="E7399" s="293">
        <v>15</v>
      </c>
    </row>
    <row r="7400" spans="1:5" x14ac:dyDescent="0.3">
      <c r="A7400" s="342"/>
      <c r="B7400" s="155"/>
      <c r="C7400" s="155"/>
      <c r="D7400" s="156"/>
    </row>
    <row r="7401" spans="1:5" x14ac:dyDescent="0.3">
      <c r="A7401" s="342"/>
      <c r="B7401" s="155"/>
      <c r="C7401" s="155"/>
      <c r="D7401" s="156"/>
    </row>
    <row r="7402" spans="1:5" x14ac:dyDescent="0.3">
      <c r="A7402" s="342"/>
      <c r="B7402" s="155"/>
      <c r="C7402" s="155"/>
      <c r="D7402" s="156"/>
    </row>
    <row r="7403" spans="1:5" x14ac:dyDescent="0.3">
      <c r="A7403" s="342"/>
      <c r="B7403" s="155"/>
      <c r="C7403" s="155"/>
      <c r="D7403" s="156"/>
    </row>
    <row r="7404" spans="1:5" x14ac:dyDescent="0.3">
      <c r="A7404" s="342"/>
      <c r="B7404" s="155"/>
      <c r="C7404" s="155"/>
      <c r="D7404" s="156"/>
    </row>
    <row r="7405" spans="1:5" x14ac:dyDescent="0.3">
      <c r="A7405" s="342"/>
      <c r="B7405" s="155"/>
      <c r="C7405" s="155"/>
      <c r="D7405" s="156"/>
    </row>
    <row r="7406" spans="1:5" x14ac:dyDescent="0.3">
      <c r="A7406" s="342"/>
      <c r="B7406" s="155"/>
      <c r="C7406" s="155"/>
      <c r="D7406" s="156"/>
    </row>
    <row r="7407" spans="1:5" x14ac:dyDescent="0.3">
      <c r="A7407" t="s">
        <v>25264</v>
      </c>
      <c r="B7407"/>
      <c r="C7407"/>
    </row>
    <row r="7408" spans="1:5" x14ac:dyDescent="0.3">
      <c r="A7408" t="s">
        <v>25265</v>
      </c>
      <c r="B7408"/>
      <c r="C7408"/>
    </row>
    <row r="7409" spans="1:4" x14ac:dyDescent="0.3">
      <c r="A7409" t="s">
        <v>8801</v>
      </c>
      <c r="B7409"/>
      <c r="C7409"/>
    </row>
    <row r="7410" spans="1:4" x14ac:dyDescent="0.3">
      <c r="A7410" t="s">
        <v>25266</v>
      </c>
      <c r="B7410"/>
      <c r="C7410"/>
    </row>
    <row r="7411" spans="1:4" x14ac:dyDescent="0.3">
      <c r="A7411" t="s">
        <v>14</v>
      </c>
      <c r="B7411"/>
      <c r="C7411"/>
    </row>
    <row r="7412" spans="1:4" x14ac:dyDescent="0.3">
      <c r="A7412" t="s">
        <v>8802</v>
      </c>
      <c r="B7412" t="s">
        <v>8803</v>
      </c>
      <c r="C7412" t="s">
        <v>25267</v>
      </c>
      <c r="D7412" t="s">
        <v>25268</v>
      </c>
    </row>
    <row r="7413" spans="1:4" x14ac:dyDescent="0.3">
      <c r="A7413">
        <v>38605</v>
      </c>
      <c r="B7413" t="s">
        <v>25269</v>
      </c>
      <c r="C7413" t="s">
        <v>1609</v>
      </c>
      <c r="D7413" s="152" t="s">
        <v>25270</v>
      </c>
    </row>
    <row r="7414" spans="1:4" x14ac:dyDescent="0.3">
      <c r="A7414">
        <v>11270</v>
      </c>
      <c r="B7414" t="s">
        <v>25271</v>
      </c>
      <c r="C7414" t="s">
        <v>1609</v>
      </c>
      <c r="D7414" s="152" t="s">
        <v>6636</v>
      </c>
    </row>
    <row r="7415" spans="1:4" x14ac:dyDescent="0.3">
      <c r="A7415">
        <v>412</v>
      </c>
      <c r="B7415" t="s">
        <v>25272</v>
      </c>
      <c r="C7415" t="s">
        <v>1609</v>
      </c>
      <c r="D7415" s="152" t="s">
        <v>6476</v>
      </c>
    </row>
    <row r="7416" spans="1:4" x14ac:dyDescent="0.3">
      <c r="A7416">
        <v>414</v>
      </c>
      <c r="B7416" t="s">
        <v>25273</v>
      </c>
      <c r="C7416" t="s">
        <v>1609</v>
      </c>
      <c r="D7416" s="152" t="s">
        <v>6568</v>
      </c>
    </row>
    <row r="7417" spans="1:4" x14ac:dyDescent="0.3">
      <c r="A7417">
        <v>410</v>
      </c>
      <c r="B7417" t="s">
        <v>25274</v>
      </c>
      <c r="C7417" t="s">
        <v>1609</v>
      </c>
      <c r="D7417" s="152" t="s">
        <v>6569</v>
      </c>
    </row>
    <row r="7418" spans="1:4" x14ac:dyDescent="0.3">
      <c r="A7418">
        <v>411</v>
      </c>
      <c r="B7418" t="s">
        <v>25275</v>
      </c>
      <c r="C7418" t="s">
        <v>1609</v>
      </c>
      <c r="D7418" s="152" t="s">
        <v>21994</v>
      </c>
    </row>
    <row r="7419" spans="1:4" x14ac:dyDescent="0.3">
      <c r="A7419">
        <v>408</v>
      </c>
      <c r="B7419" t="s">
        <v>25276</v>
      </c>
      <c r="C7419" t="s">
        <v>1609</v>
      </c>
      <c r="D7419" s="152" t="s">
        <v>6777</v>
      </c>
    </row>
    <row r="7420" spans="1:4" x14ac:dyDescent="0.3">
      <c r="A7420">
        <v>39131</v>
      </c>
      <c r="B7420" t="s">
        <v>25277</v>
      </c>
      <c r="C7420" t="s">
        <v>1609</v>
      </c>
      <c r="D7420" s="152" t="s">
        <v>8829</v>
      </c>
    </row>
    <row r="7421" spans="1:4" x14ac:dyDescent="0.3">
      <c r="A7421">
        <v>394</v>
      </c>
      <c r="B7421" t="s">
        <v>25278</v>
      </c>
      <c r="C7421" t="s">
        <v>1609</v>
      </c>
      <c r="D7421" s="152" t="s">
        <v>9218</v>
      </c>
    </row>
    <row r="7422" spans="1:4" x14ac:dyDescent="0.3">
      <c r="A7422">
        <v>39130</v>
      </c>
      <c r="B7422" t="s">
        <v>25279</v>
      </c>
      <c r="C7422" t="s">
        <v>1609</v>
      </c>
      <c r="D7422" s="152" t="s">
        <v>6454</v>
      </c>
    </row>
    <row r="7423" spans="1:4" x14ac:dyDescent="0.3">
      <c r="A7423">
        <v>395</v>
      </c>
      <c r="B7423" t="s">
        <v>25280</v>
      </c>
      <c r="C7423" t="s">
        <v>1609</v>
      </c>
      <c r="D7423" s="152" t="s">
        <v>8139</v>
      </c>
    </row>
    <row r="7424" spans="1:4" x14ac:dyDescent="0.3">
      <c r="A7424">
        <v>39127</v>
      </c>
      <c r="B7424" t="s">
        <v>25281</v>
      </c>
      <c r="C7424" t="s">
        <v>1609</v>
      </c>
      <c r="D7424" s="152" t="s">
        <v>8870</v>
      </c>
    </row>
    <row r="7425" spans="1:4" x14ac:dyDescent="0.3">
      <c r="A7425">
        <v>392</v>
      </c>
      <c r="B7425" t="s">
        <v>25282</v>
      </c>
      <c r="C7425" t="s">
        <v>1609</v>
      </c>
      <c r="D7425" s="152" t="s">
        <v>9073</v>
      </c>
    </row>
    <row r="7426" spans="1:4" x14ac:dyDescent="0.3">
      <c r="A7426">
        <v>39129</v>
      </c>
      <c r="B7426" t="s">
        <v>25283</v>
      </c>
      <c r="C7426" t="s">
        <v>1609</v>
      </c>
      <c r="D7426" s="152" t="s">
        <v>6650</v>
      </c>
    </row>
    <row r="7427" spans="1:4" x14ac:dyDescent="0.3">
      <c r="A7427">
        <v>393</v>
      </c>
      <c r="B7427" t="s">
        <v>25284</v>
      </c>
      <c r="C7427" t="s">
        <v>1609</v>
      </c>
      <c r="D7427" s="152" t="s">
        <v>8719</v>
      </c>
    </row>
    <row r="7428" spans="1:4" x14ac:dyDescent="0.3">
      <c r="A7428">
        <v>39133</v>
      </c>
      <c r="B7428" t="s">
        <v>25285</v>
      </c>
      <c r="C7428" t="s">
        <v>1609</v>
      </c>
      <c r="D7428" s="152" t="s">
        <v>7183</v>
      </c>
    </row>
    <row r="7429" spans="1:4" x14ac:dyDescent="0.3">
      <c r="A7429">
        <v>397</v>
      </c>
      <c r="B7429" t="s">
        <v>25286</v>
      </c>
      <c r="C7429" t="s">
        <v>1609</v>
      </c>
      <c r="D7429" s="152" t="s">
        <v>7413</v>
      </c>
    </row>
    <row r="7430" spans="1:4" x14ac:dyDescent="0.3">
      <c r="A7430">
        <v>39132</v>
      </c>
      <c r="B7430" t="s">
        <v>25287</v>
      </c>
      <c r="C7430" t="s">
        <v>1609</v>
      </c>
      <c r="D7430" s="152" t="s">
        <v>6647</v>
      </c>
    </row>
    <row r="7431" spans="1:4" x14ac:dyDescent="0.3">
      <c r="A7431">
        <v>396</v>
      </c>
      <c r="B7431" t="s">
        <v>25288</v>
      </c>
      <c r="C7431" t="s">
        <v>1609</v>
      </c>
      <c r="D7431" s="152" t="s">
        <v>6543</v>
      </c>
    </row>
    <row r="7432" spans="1:4" x14ac:dyDescent="0.3">
      <c r="A7432">
        <v>39135</v>
      </c>
      <c r="B7432" t="s">
        <v>25289</v>
      </c>
      <c r="C7432" t="s">
        <v>1609</v>
      </c>
      <c r="D7432" s="152" t="s">
        <v>25290</v>
      </c>
    </row>
    <row r="7433" spans="1:4" x14ac:dyDescent="0.3">
      <c r="A7433">
        <v>39128</v>
      </c>
      <c r="B7433" t="s">
        <v>25291</v>
      </c>
      <c r="C7433" t="s">
        <v>1609</v>
      </c>
      <c r="D7433" s="152" t="s">
        <v>8899</v>
      </c>
    </row>
    <row r="7434" spans="1:4" x14ac:dyDescent="0.3">
      <c r="A7434">
        <v>400</v>
      </c>
      <c r="B7434" t="s">
        <v>25292</v>
      </c>
      <c r="C7434" t="s">
        <v>1609</v>
      </c>
      <c r="D7434" s="152" t="s">
        <v>6534</v>
      </c>
    </row>
    <row r="7435" spans="1:4" x14ac:dyDescent="0.3">
      <c r="A7435">
        <v>39125</v>
      </c>
      <c r="B7435" t="s">
        <v>25293</v>
      </c>
      <c r="C7435" t="s">
        <v>1609</v>
      </c>
      <c r="D7435" s="152" t="s">
        <v>8899</v>
      </c>
    </row>
    <row r="7436" spans="1:4" x14ac:dyDescent="0.3">
      <c r="A7436">
        <v>39134</v>
      </c>
      <c r="B7436" t="s">
        <v>25294</v>
      </c>
      <c r="C7436" t="s">
        <v>1609</v>
      </c>
      <c r="D7436" s="152" t="s">
        <v>8269</v>
      </c>
    </row>
    <row r="7437" spans="1:4" x14ac:dyDescent="0.3">
      <c r="A7437">
        <v>398</v>
      </c>
      <c r="B7437" t="s">
        <v>25295</v>
      </c>
      <c r="C7437" t="s">
        <v>1609</v>
      </c>
      <c r="D7437" s="152" t="s">
        <v>7474</v>
      </c>
    </row>
    <row r="7438" spans="1:4" x14ac:dyDescent="0.3">
      <c r="A7438">
        <v>39126</v>
      </c>
      <c r="B7438" t="s">
        <v>25296</v>
      </c>
      <c r="C7438" t="s">
        <v>1609</v>
      </c>
      <c r="D7438" s="152" t="s">
        <v>7902</v>
      </c>
    </row>
    <row r="7439" spans="1:4" x14ac:dyDescent="0.3">
      <c r="A7439">
        <v>399</v>
      </c>
      <c r="B7439" t="s">
        <v>25297</v>
      </c>
      <c r="C7439" t="s">
        <v>1609</v>
      </c>
      <c r="D7439" s="152" t="s">
        <v>7961</v>
      </c>
    </row>
    <row r="7440" spans="1:4" x14ac:dyDescent="0.3">
      <c r="A7440">
        <v>39158</v>
      </c>
      <c r="B7440" t="s">
        <v>25298</v>
      </c>
      <c r="C7440" t="s">
        <v>1609</v>
      </c>
      <c r="D7440" s="152" t="s">
        <v>25299</v>
      </c>
    </row>
    <row r="7441" spans="1:4" x14ac:dyDescent="0.3">
      <c r="A7441">
        <v>39141</v>
      </c>
      <c r="B7441" t="s">
        <v>25300</v>
      </c>
      <c r="C7441" t="s">
        <v>1609</v>
      </c>
      <c r="D7441" s="152" t="s">
        <v>6459</v>
      </c>
    </row>
    <row r="7442" spans="1:4" x14ac:dyDescent="0.3">
      <c r="A7442">
        <v>39140</v>
      </c>
      <c r="B7442" t="s">
        <v>25301</v>
      </c>
      <c r="C7442" t="s">
        <v>1609</v>
      </c>
      <c r="D7442" s="152" t="s">
        <v>8812</v>
      </c>
    </row>
    <row r="7443" spans="1:4" x14ac:dyDescent="0.3">
      <c r="A7443">
        <v>39137</v>
      </c>
      <c r="B7443" t="s">
        <v>25302</v>
      </c>
      <c r="C7443" t="s">
        <v>1609</v>
      </c>
      <c r="D7443" s="152" t="s">
        <v>8753</v>
      </c>
    </row>
    <row r="7444" spans="1:4" x14ac:dyDescent="0.3">
      <c r="A7444">
        <v>39139</v>
      </c>
      <c r="B7444" t="s">
        <v>25303</v>
      </c>
      <c r="C7444" t="s">
        <v>1609</v>
      </c>
      <c r="D7444" s="152" t="s">
        <v>8884</v>
      </c>
    </row>
    <row r="7445" spans="1:4" x14ac:dyDescent="0.3">
      <c r="A7445">
        <v>39143</v>
      </c>
      <c r="B7445" t="s">
        <v>25304</v>
      </c>
      <c r="C7445" t="s">
        <v>1609</v>
      </c>
      <c r="D7445" s="152" t="s">
        <v>7846</v>
      </c>
    </row>
    <row r="7446" spans="1:4" x14ac:dyDescent="0.3">
      <c r="A7446">
        <v>39142</v>
      </c>
      <c r="B7446" t="s">
        <v>25305</v>
      </c>
      <c r="C7446" t="s">
        <v>1609</v>
      </c>
      <c r="D7446" s="152" t="s">
        <v>6698</v>
      </c>
    </row>
    <row r="7447" spans="1:4" x14ac:dyDescent="0.3">
      <c r="A7447">
        <v>39138</v>
      </c>
      <c r="B7447" t="s">
        <v>25306</v>
      </c>
      <c r="C7447" t="s">
        <v>1609</v>
      </c>
      <c r="D7447" s="152" t="s">
        <v>6696</v>
      </c>
    </row>
    <row r="7448" spans="1:4" x14ac:dyDescent="0.3">
      <c r="A7448">
        <v>39136</v>
      </c>
      <c r="B7448" t="s">
        <v>25307</v>
      </c>
      <c r="C7448" t="s">
        <v>1609</v>
      </c>
      <c r="D7448" s="152" t="s">
        <v>6741</v>
      </c>
    </row>
    <row r="7449" spans="1:4" x14ac:dyDescent="0.3">
      <c r="A7449">
        <v>39144</v>
      </c>
      <c r="B7449" t="s">
        <v>25308</v>
      </c>
      <c r="C7449" t="s">
        <v>1609</v>
      </c>
      <c r="D7449" s="152" t="s">
        <v>8139</v>
      </c>
    </row>
    <row r="7450" spans="1:4" x14ac:dyDescent="0.3">
      <c r="A7450">
        <v>39145</v>
      </c>
      <c r="B7450" t="s">
        <v>25309</v>
      </c>
      <c r="C7450" t="s">
        <v>1609</v>
      </c>
      <c r="D7450" s="152" t="s">
        <v>7914</v>
      </c>
    </row>
    <row r="7451" spans="1:4" x14ac:dyDescent="0.3">
      <c r="A7451">
        <v>12615</v>
      </c>
      <c r="B7451" t="s">
        <v>25310</v>
      </c>
      <c r="C7451" t="s">
        <v>1609</v>
      </c>
      <c r="D7451" s="152" t="s">
        <v>8830</v>
      </c>
    </row>
    <row r="7452" spans="1:4" x14ac:dyDescent="0.3">
      <c r="A7452">
        <v>11927</v>
      </c>
      <c r="B7452" t="s">
        <v>25311</v>
      </c>
      <c r="C7452" t="s">
        <v>1609</v>
      </c>
      <c r="D7452" s="152" t="s">
        <v>7483</v>
      </c>
    </row>
    <row r="7453" spans="1:4" x14ac:dyDescent="0.3">
      <c r="A7453">
        <v>11928</v>
      </c>
      <c r="B7453" t="s">
        <v>25312</v>
      </c>
      <c r="C7453" t="s">
        <v>1609</v>
      </c>
      <c r="D7453" s="152" t="s">
        <v>6452</v>
      </c>
    </row>
    <row r="7454" spans="1:4" x14ac:dyDescent="0.3">
      <c r="A7454">
        <v>11929</v>
      </c>
      <c r="B7454" t="s">
        <v>25313</v>
      </c>
      <c r="C7454" t="s">
        <v>1609</v>
      </c>
      <c r="D7454" s="152" t="s">
        <v>22739</v>
      </c>
    </row>
    <row r="7455" spans="1:4" x14ac:dyDescent="0.3">
      <c r="A7455">
        <v>36801</v>
      </c>
      <c r="B7455" t="s">
        <v>25314</v>
      </c>
      <c r="C7455" t="s">
        <v>1609</v>
      </c>
      <c r="D7455" s="152" t="s">
        <v>25315</v>
      </c>
    </row>
    <row r="7456" spans="1:4" x14ac:dyDescent="0.3">
      <c r="A7456">
        <v>36246</v>
      </c>
      <c r="B7456" t="s">
        <v>25316</v>
      </c>
      <c r="C7456" t="s">
        <v>1612</v>
      </c>
      <c r="D7456" s="152" t="s">
        <v>7460</v>
      </c>
    </row>
    <row r="7457" spans="1:4" x14ac:dyDescent="0.3">
      <c r="A7457">
        <v>37600</v>
      </c>
      <c r="B7457" t="s">
        <v>25317</v>
      </c>
      <c r="C7457" t="s">
        <v>1609</v>
      </c>
      <c r="D7457" s="152" t="s">
        <v>25318</v>
      </c>
    </row>
    <row r="7458" spans="1:4" x14ac:dyDescent="0.3">
      <c r="A7458">
        <v>37599</v>
      </c>
      <c r="B7458" t="s">
        <v>25319</v>
      </c>
      <c r="C7458" t="s">
        <v>1609</v>
      </c>
      <c r="D7458" s="152" t="s">
        <v>22629</v>
      </c>
    </row>
    <row r="7459" spans="1:4" x14ac:dyDescent="0.3">
      <c r="A7459">
        <v>1</v>
      </c>
      <c r="B7459" t="s">
        <v>25320</v>
      </c>
      <c r="C7459" t="s">
        <v>1613</v>
      </c>
      <c r="D7459" s="152" t="s">
        <v>25321</v>
      </c>
    </row>
    <row r="7460" spans="1:4" x14ac:dyDescent="0.3">
      <c r="A7460">
        <v>3</v>
      </c>
      <c r="B7460" t="s">
        <v>25322</v>
      </c>
      <c r="C7460" t="s">
        <v>1614</v>
      </c>
      <c r="D7460" s="152" t="s">
        <v>25323</v>
      </c>
    </row>
    <row r="7461" spans="1:4" x14ac:dyDescent="0.3">
      <c r="A7461">
        <v>43054</v>
      </c>
      <c r="B7461" t="s">
        <v>25324</v>
      </c>
      <c r="C7461" t="s">
        <v>1613</v>
      </c>
      <c r="D7461" s="152" t="s">
        <v>25325</v>
      </c>
    </row>
    <row r="7462" spans="1:4" x14ac:dyDescent="0.3">
      <c r="A7462">
        <v>42402</v>
      </c>
      <c r="B7462" t="s">
        <v>25326</v>
      </c>
      <c r="C7462" t="s">
        <v>1613</v>
      </c>
      <c r="D7462" s="152" t="s">
        <v>7839</v>
      </c>
    </row>
    <row r="7463" spans="1:4" x14ac:dyDescent="0.3">
      <c r="A7463">
        <v>42403</v>
      </c>
      <c r="B7463" t="s">
        <v>25327</v>
      </c>
      <c r="C7463" t="s">
        <v>1613</v>
      </c>
      <c r="D7463" s="152" t="s">
        <v>8127</v>
      </c>
    </row>
    <row r="7464" spans="1:4" x14ac:dyDescent="0.3">
      <c r="A7464">
        <v>42404</v>
      </c>
      <c r="B7464" t="s">
        <v>25328</v>
      </c>
      <c r="C7464" t="s">
        <v>1613</v>
      </c>
      <c r="D7464" s="152" t="s">
        <v>7406</v>
      </c>
    </row>
    <row r="7465" spans="1:4" x14ac:dyDescent="0.3">
      <c r="A7465">
        <v>42405</v>
      </c>
      <c r="B7465" t="s">
        <v>25329</v>
      </c>
      <c r="C7465" t="s">
        <v>1613</v>
      </c>
      <c r="D7465" s="152" t="s">
        <v>25330</v>
      </c>
    </row>
    <row r="7466" spans="1:4" x14ac:dyDescent="0.3">
      <c r="A7466">
        <v>34341</v>
      </c>
      <c r="B7466" t="s">
        <v>25331</v>
      </c>
      <c r="C7466" t="s">
        <v>1613</v>
      </c>
      <c r="D7466" s="152" t="s">
        <v>7961</v>
      </c>
    </row>
    <row r="7467" spans="1:4" x14ac:dyDescent="0.3">
      <c r="A7467">
        <v>43053</v>
      </c>
      <c r="B7467" t="s">
        <v>25332</v>
      </c>
      <c r="C7467" t="s">
        <v>1613</v>
      </c>
      <c r="D7467" s="152" t="s">
        <v>6615</v>
      </c>
    </row>
    <row r="7468" spans="1:4" x14ac:dyDescent="0.3">
      <c r="A7468">
        <v>43058</v>
      </c>
      <c r="B7468" t="s">
        <v>25333</v>
      </c>
      <c r="C7468" t="s">
        <v>1613</v>
      </c>
      <c r="D7468" s="152" t="s">
        <v>6706</v>
      </c>
    </row>
    <row r="7469" spans="1:4" x14ac:dyDescent="0.3">
      <c r="A7469">
        <v>34</v>
      </c>
      <c r="B7469" t="s">
        <v>25334</v>
      </c>
      <c r="C7469" t="s">
        <v>1613</v>
      </c>
      <c r="D7469" s="152" t="s">
        <v>9280</v>
      </c>
    </row>
    <row r="7470" spans="1:4" x14ac:dyDescent="0.3">
      <c r="A7470">
        <v>43055</v>
      </c>
      <c r="B7470" t="s">
        <v>25335</v>
      </c>
      <c r="C7470" t="s">
        <v>1613</v>
      </c>
      <c r="D7470" s="152" t="s">
        <v>7392</v>
      </c>
    </row>
    <row r="7471" spans="1:4" x14ac:dyDescent="0.3">
      <c r="A7471">
        <v>43056</v>
      </c>
      <c r="B7471" t="s">
        <v>25336</v>
      </c>
      <c r="C7471" t="s">
        <v>1613</v>
      </c>
      <c r="D7471" s="152" t="s">
        <v>6441</v>
      </c>
    </row>
    <row r="7472" spans="1:4" x14ac:dyDescent="0.3">
      <c r="A7472">
        <v>43057</v>
      </c>
      <c r="B7472" t="s">
        <v>25337</v>
      </c>
      <c r="C7472" t="s">
        <v>1613</v>
      </c>
      <c r="D7472" s="152" t="s">
        <v>9316</v>
      </c>
    </row>
    <row r="7473" spans="1:4" x14ac:dyDescent="0.3">
      <c r="A7473">
        <v>34449</v>
      </c>
      <c r="B7473" t="s">
        <v>25338</v>
      </c>
      <c r="C7473" t="s">
        <v>1613</v>
      </c>
      <c r="D7473" s="152" t="s">
        <v>8026</v>
      </c>
    </row>
    <row r="7474" spans="1:4" x14ac:dyDescent="0.3">
      <c r="A7474">
        <v>32</v>
      </c>
      <c r="B7474" t="s">
        <v>25339</v>
      </c>
      <c r="C7474" t="s">
        <v>1613</v>
      </c>
      <c r="D7474" s="152" t="s">
        <v>6732</v>
      </c>
    </row>
    <row r="7475" spans="1:4" x14ac:dyDescent="0.3">
      <c r="A7475">
        <v>33</v>
      </c>
      <c r="B7475" t="s">
        <v>25340</v>
      </c>
      <c r="C7475" t="s">
        <v>1613</v>
      </c>
      <c r="D7475" s="152" t="s">
        <v>7381</v>
      </c>
    </row>
    <row r="7476" spans="1:4" x14ac:dyDescent="0.3">
      <c r="A7476">
        <v>43061</v>
      </c>
      <c r="B7476" t="s">
        <v>25341</v>
      </c>
      <c r="C7476" t="s">
        <v>1613</v>
      </c>
      <c r="D7476" s="152" t="s">
        <v>8995</v>
      </c>
    </row>
    <row r="7477" spans="1:4" x14ac:dyDescent="0.3">
      <c r="A7477">
        <v>43059</v>
      </c>
      <c r="B7477" t="s">
        <v>25342</v>
      </c>
      <c r="C7477" t="s">
        <v>1613</v>
      </c>
      <c r="D7477" s="152" t="s">
        <v>7826</v>
      </c>
    </row>
    <row r="7478" spans="1:4" x14ac:dyDescent="0.3">
      <c r="A7478">
        <v>43062</v>
      </c>
      <c r="B7478" t="s">
        <v>25343</v>
      </c>
      <c r="C7478" t="s">
        <v>1613</v>
      </c>
      <c r="D7478" s="152" t="s">
        <v>8036</v>
      </c>
    </row>
    <row r="7479" spans="1:4" x14ac:dyDescent="0.3">
      <c r="A7479">
        <v>43060</v>
      </c>
      <c r="B7479" t="s">
        <v>25344</v>
      </c>
      <c r="C7479" t="s">
        <v>1613</v>
      </c>
      <c r="D7479" s="152" t="s">
        <v>9165</v>
      </c>
    </row>
    <row r="7480" spans="1:4" x14ac:dyDescent="0.3">
      <c r="A7480">
        <v>40410</v>
      </c>
      <c r="B7480" t="s">
        <v>25345</v>
      </c>
      <c r="C7480" t="s">
        <v>1609</v>
      </c>
      <c r="D7480" s="152" t="s">
        <v>9330</v>
      </c>
    </row>
    <row r="7481" spans="1:4" x14ac:dyDescent="0.3">
      <c r="A7481">
        <v>40411</v>
      </c>
      <c r="B7481" t="s">
        <v>25346</v>
      </c>
      <c r="C7481" t="s">
        <v>1609</v>
      </c>
      <c r="D7481" s="152" t="s">
        <v>25347</v>
      </c>
    </row>
    <row r="7482" spans="1:4" x14ac:dyDescent="0.3">
      <c r="A7482">
        <v>40412</v>
      </c>
      <c r="B7482" t="s">
        <v>25348</v>
      </c>
      <c r="C7482" t="s">
        <v>1609</v>
      </c>
      <c r="D7482" s="152" t="s">
        <v>25349</v>
      </c>
    </row>
    <row r="7483" spans="1:4" x14ac:dyDescent="0.3">
      <c r="A7483">
        <v>44254</v>
      </c>
      <c r="B7483" t="s">
        <v>25350</v>
      </c>
      <c r="C7483" t="s">
        <v>1609</v>
      </c>
      <c r="D7483" s="152" t="s">
        <v>8032</v>
      </c>
    </row>
    <row r="7484" spans="1:4" x14ac:dyDescent="0.3">
      <c r="A7484">
        <v>44255</v>
      </c>
      <c r="B7484" t="s">
        <v>25351</v>
      </c>
      <c r="C7484" t="s">
        <v>1609</v>
      </c>
      <c r="D7484" s="152" t="s">
        <v>25352</v>
      </c>
    </row>
    <row r="7485" spans="1:4" x14ac:dyDescent="0.3">
      <c r="A7485">
        <v>44256</v>
      </c>
      <c r="B7485" t="s">
        <v>25353</v>
      </c>
      <c r="C7485" t="s">
        <v>1609</v>
      </c>
      <c r="D7485" s="152" t="s">
        <v>25354</v>
      </c>
    </row>
    <row r="7486" spans="1:4" x14ac:dyDescent="0.3">
      <c r="A7486">
        <v>44257</v>
      </c>
      <c r="B7486" t="s">
        <v>25355</v>
      </c>
      <c r="C7486" t="s">
        <v>1609</v>
      </c>
      <c r="D7486" s="152" t="s">
        <v>22510</v>
      </c>
    </row>
    <row r="7487" spans="1:4" x14ac:dyDescent="0.3">
      <c r="A7487">
        <v>44258</v>
      </c>
      <c r="B7487" t="s">
        <v>25356</v>
      </c>
      <c r="C7487" t="s">
        <v>1609</v>
      </c>
      <c r="D7487" s="152" t="s">
        <v>22771</v>
      </c>
    </row>
    <row r="7488" spans="1:4" x14ac:dyDescent="0.3">
      <c r="A7488">
        <v>44259</v>
      </c>
      <c r="B7488" t="s">
        <v>25357</v>
      </c>
      <c r="C7488" t="s">
        <v>1609</v>
      </c>
      <c r="D7488" s="152" t="s">
        <v>25358</v>
      </c>
    </row>
    <row r="7489" spans="1:4" x14ac:dyDescent="0.3">
      <c r="A7489">
        <v>37997</v>
      </c>
      <c r="B7489" t="s">
        <v>25359</v>
      </c>
      <c r="C7489" t="s">
        <v>1609</v>
      </c>
      <c r="D7489" s="152" t="s">
        <v>22799</v>
      </c>
    </row>
    <row r="7490" spans="1:4" x14ac:dyDescent="0.3">
      <c r="A7490">
        <v>37998</v>
      </c>
      <c r="B7490" t="s">
        <v>25360</v>
      </c>
      <c r="C7490" t="s">
        <v>1609</v>
      </c>
      <c r="D7490" s="152" t="s">
        <v>8250</v>
      </c>
    </row>
    <row r="7491" spans="1:4" x14ac:dyDescent="0.3">
      <c r="A7491">
        <v>55</v>
      </c>
      <c r="B7491" t="s">
        <v>25361</v>
      </c>
      <c r="C7491" t="s">
        <v>1609</v>
      </c>
      <c r="D7491" s="152" t="s">
        <v>22160</v>
      </c>
    </row>
    <row r="7492" spans="1:4" x14ac:dyDescent="0.3">
      <c r="A7492">
        <v>61</v>
      </c>
      <c r="B7492" t="s">
        <v>25362</v>
      </c>
      <c r="C7492" t="s">
        <v>1609</v>
      </c>
      <c r="D7492" s="152" t="s">
        <v>6709</v>
      </c>
    </row>
    <row r="7493" spans="1:4" x14ac:dyDescent="0.3">
      <c r="A7493">
        <v>62</v>
      </c>
      <c r="B7493" t="s">
        <v>25363</v>
      </c>
      <c r="C7493" t="s">
        <v>1609</v>
      </c>
      <c r="D7493" s="152" t="s">
        <v>22069</v>
      </c>
    </row>
    <row r="7494" spans="1:4" x14ac:dyDescent="0.3">
      <c r="A7494">
        <v>10899</v>
      </c>
      <c r="B7494" t="s">
        <v>25364</v>
      </c>
      <c r="C7494" t="s">
        <v>1609</v>
      </c>
      <c r="D7494" s="152" t="s">
        <v>25365</v>
      </c>
    </row>
    <row r="7495" spans="1:4" x14ac:dyDescent="0.3">
      <c r="A7495">
        <v>10900</v>
      </c>
      <c r="B7495" t="s">
        <v>25366</v>
      </c>
      <c r="C7495" t="s">
        <v>1609</v>
      </c>
      <c r="D7495" s="152" t="s">
        <v>22225</v>
      </c>
    </row>
    <row r="7496" spans="1:4" x14ac:dyDescent="0.3">
      <c r="A7496">
        <v>103</v>
      </c>
      <c r="B7496" t="s">
        <v>25367</v>
      </c>
      <c r="C7496" t="s">
        <v>1609</v>
      </c>
      <c r="D7496" s="152" t="s">
        <v>25368</v>
      </c>
    </row>
    <row r="7497" spans="1:4" x14ac:dyDescent="0.3">
      <c r="A7497">
        <v>107</v>
      </c>
      <c r="B7497" t="s">
        <v>25369</v>
      </c>
      <c r="C7497" t="s">
        <v>1609</v>
      </c>
      <c r="D7497" s="152" t="s">
        <v>6686</v>
      </c>
    </row>
    <row r="7498" spans="1:4" x14ac:dyDescent="0.3">
      <c r="A7498">
        <v>65</v>
      </c>
      <c r="B7498" t="s">
        <v>25370</v>
      </c>
      <c r="C7498" t="s">
        <v>1609</v>
      </c>
      <c r="D7498" s="152" t="s">
        <v>9150</v>
      </c>
    </row>
    <row r="7499" spans="1:4" x14ac:dyDescent="0.3">
      <c r="A7499">
        <v>108</v>
      </c>
      <c r="B7499" t="s">
        <v>25371</v>
      </c>
      <c r="C7499" t="s">
        <v>1609</v>
      </c>
      <c r="D7499" s="152" t="s">
        <v>6463</v>
      </c>
    </row>
    <row r="7500" spans="1:4" x14ac:dyDescent="0.3">
      <c r="A7500">
        <v>110</v>
      </c>
      <c r="B7500" t="s">
        <v>25372</v>
      </c>
      <c r="C7500" t="s">
        <v>1609</v>
      </c>
      <c r="D7500" s="152" t="s">
        <v>7393</v>
      </c>
    </row>
    <row r="7501" spans="1:4" x14ac:dyDescent="0.3">
      <c r="A7501">
        <v>109</v>
      </c>
      <c r="B7501" t="s">
        <v>25373</v>
      </c>
      <c r="C7501" t="s">
        <v>1609</v>
      </c>
      <c r="D7501" s="152" t="s">
        <v>6708</v>
      </c>
    </row>
    <row r="7502" spans="1:4" x14ac:dyDescent="0.3">
      <c r="A7502">
        <v>111</v>
      </c>
      <c r="B7502" t="s">
        <v>25374</v>
      </c>
      <c r="C7502" t="s">
        <v>1609</v>
      </c>
      <c r="D7502" s="152" t="s">
        <v>22595</v>
      </c>
    </row>
    <row r="7503" spans="1:4" x14ac:dyDescent="0.3">
      <c r="A7503">
        <v>112</v>
      </c>
      <c r="B7503" t="s">
        <v>25375</v>
      </c>
      <c r="C7503" t="s">
        <v>1609</v>
      </c>
      <c r="D7503" s="152" t="s">
        <v>9055</v>
      </c>
    </row>
    <row r="7504" spans="1:4" x14ac:dyDescent="0.3">
      <c r="A7504">
        <v>113</v>
      </c>
      <c r="B7504" t="s">
        <v>25376</v>
      </c>
      <c r="C7504" t="s">
        <v>1609</v>
      </c>
      <c r="D7504" s="152" t="s">
        <v>6632</v>
      </c>
    </row>
    <row r="7505" spans="1:4" x14ac:dyDescent="0.3">
      <c r="A7505">
        <v>104</v>
      </c>
      <c r="B7505" t="s">
        <v>25377</v>
      </c>
      <c r="C7505" t="s">
        <v>1609</v>
      </c>
      <c r="D7505" s="152" t="s">
        <v>25378</v>
      </c>
    </row>
    <row r="7506" spans="1:4" x14ac:dyDescent="0.3">
      <c r="A7506">
        <v>102</v>
      </c>
      <c r="B7506" t="s">
        <v>25379</v>
      </c>
      <c r="C7506" t="s">
        <v>1609</v>
      </c>
      <c r="D7506" s="152" t="s">
        <v>25380</v>
      </c>
    </row>
    <row r="7507" spans="1:4" x14ac:dyDescent="0.3">
      <c r="A7507">
        <v>95</v>
      </c>
      <c r="B7507" t="s">
        <v>25381</v>
      </c>
      <c r="C7507" t="s">
        <v>1609</v>
      </c>
      <c r="D7507" s="152" t="s">
        <v>22074</v>
      </c>
    </row>
    <row r="7508" spans="1:4" x14ac:dyDescent="0.3">
      <c r="A7508">
        <v>96</v>
      </c>
      <c r="B7508" t="s">
        <v>25382</v>
      </c>
      <c r="C7508" t="s">
        <v>1609</v>
      </c>
      <c r="D7508" s="152" t="s">
        <v>25383</v>
      </c>
    </row>
    <row r="7509" spans="1:4" x14ac:dyDescent="0.3">
      <c r="A7509">
        <v>97</v>
      </c>
      <c r="B7509" t="s">
        <v>25384</v>
      </c>
      <c r="C7509" t="s">
        <v>1609</v>
      </c>
      <c r="D7509" s="152" t="s">
        <v>7106</v>
      </c>
    </row>
    <row r="7510" spans="1:4" x14ac:dyDescent="0.3">
      <c r="A7510">
        <v>98</v>
      </c>
      <c r="B7510" t="s">
        <v>25385</v>
      </c>
      <c r="C7510" t="s">
        <v>1609</v>
      </c>
      <c r="D7510" s="152" t="s">
        <v>25386</v>
      </c>
    </row>
    <row r="7511" spans="1:4" x14ac:dyDescent="0.3">
      <c r="A7511">
        <v>99</v>
      </c>
      <c r="B7511" t="s">
        <v>25387</v>
      </c>
      <c r="C7511" t="s">
        <v>1609</v>
      </c>
      <c r="D7511" s="152" t="s">
        <v>6807</v>
      </c>
    </row>
    <row r="7512" spans="1:4" x14ac:dyDescent="0.3">
      <c r="A7512">
        <v>100</v>
      </c>
      <c r="B7512" t="s">
        <v>25388</v>
      </c>
      <c r="C7512" t="s">
        <v>1609</v>
      </c>
      <c r="D7512" s="152" t="s">
        <v>25389</v>
      </c>
    </row>
    <row r="7513" spans="1:4" x14ac:dyDescent="0.3">
      <c r="A7513">
        <v>75</v>
      </c>
      <c r="B7513" t="s">
        <v>25390</v>
      </c>
      <c r="C7513" t="s">
        <v>1609</v>
      </c>
      <c r="D7513" s="152" t="s">
        <v>25391</v>
      </c>
    </row>
    <row r="7514" spans="1:4" x14ac:dyDescent="0.3">
      <c r="A7514">
        <v>83</v>
      </c>
      <c r="B7514" t="s">
        <v>25392</v>
      </c>
      <c r="C7514" t="s">
        <v>1609</v>
      </c>
      <c r="D7514" s="152" t="s">
        <v>25393</v>
      </c>
    </row>
    <row r="7515" spans="1:4" x14ac:dyDescent="0.3">
      <c r="A7515">
        <v>74</v>
      </c>
      <c r="B7515" t="s">
        <v>25394</v>
      </c>
      <c r="C7515" t="s">
        <v>1609</v>
      </c>
      <c r="D7515" s="152" t="s">
        <v>25395</v>
      </c>
    </row>
    <row r="7516" spans="1:4" x14ac:dyDescent="0.3">
      <c r="A7516">
        <v>106</v>
      </c>
      <c r="B7516" t="s">
        <v>25396</v>
      </c>
      <c r="C7516" t="s">
        <v>1609</v>
      </c>
      <c r="D7516" s="152" t="s">
        <v>25397</v>
      </c>
    </row>
    <row r="7517" spans="1:4" x14ac:dyDescent="0.3">
      <c r="A7517">
        <v>88</v>
      </c>
      <c r="B7517" t="s">
        <v>25398</v>
      </c>
      <c r="C7517" t="s">
        <v>1609</v>
      </c>
      <c r="D7517" s="152" t="s">
        <v>7517</v>
      </c>
    </row>
    <row r="7518" spans="1:4" x14ac:dyDescent="0.3">
      <c r="A7518">
        <v>82</v>
      </c>
      <c r="B7518" t="s">
        <v>25399</v>
      </c>
      <c r="C7518" t="s">
        <v>1609</v>
      </c>
      <c r="D7518" s="152" t="s">
        <v>25400</v>
      </c>
    </row>
    <row r="7519" spans="1:4" x14ac:dyDescent="0.3">
      <c r="A7519">
        <v>105</v>
      </c>
      <c r="B7519" t="s">
        <v>25401</v>
      </c>
      <c r="C7519" t="s">
        <v>1609</v>
      </c>
      <c r="D7519" s="152" t="s">
        <v>25402</v>
      </c>
    </row>
    <row r="7520" spans="1:4" x14ac:dyDescent="0.3">
      <c r="A7520">
        <v>60</v>
      </c>
      <c r="B7520" t="s">
        <v>25403</v>
      </c>
      <c r="C7520" t="s">
        <v>1609</v>
      </c>
      <c r="D7520" s="152" t="s">
        <v>7379</v>
      </c>
    </row>
    <row r="7521" spans="1:4" x14ac:dyDescent="0.3">
      <c r="A7521">
        <v>72</v>
      </c>
      <c r="B7521" t="s">
        <v>25404</v>
      </c>
      <c r="C7521" t="s">
        <v>1609</v>
      </c>
      <c r="D7521" s="152" t="s">
        <v>25405</v>
      </c>
    </row>
    <row r="7522" spans="1:4" x14ac:dyDescent="0.3">
      <c r="A7522">
        <v>67</v>
      </c>
      <c r="B7522" t="s">
        <v>25406</v>
      </c>
      <c r="C7522" t="s">
        <v>1609</v>
      </c>
      <c r="D7522" s="152" t="s">
        <v>7434</v>
      </c>
    </row>
    <row r="7523" spans="1:4" x14ac:dyDescent="0.3">
      <c r="A7523">
        <v>71</v>
      </c>
      <c r="B7523" t="s">
        <v>25407</v>
      </c>
      <c r="C7523" t="s">
        <v>1609</v>
      </c>
      <c r="D7523" s="152" t="s">
        <v>25408</v>
      </c>
    </row>
    <row r="7524" spans="1:4" x14ac:dyDescent="0.3">
      <c r="A7524">
        <v>73</v>
      </c>
      <c r="B7524" t="s">
        <v>25409</v>
      </c>
      <c r="C7524" t="s">
        <v>1609</v>
      </c>
      <c r="D7524" s="152" t="s">
        <v>8889</v>
      </c>
    </row>
    <row r="7525" spans="1:4" x14ac:dyDescent="0.3">
      <c r="A7525">
        <v>46</v>
      </c>
      <c r="B7525" t="s">
        <v>25410</v>
      </c>
      <c r="C7525" t="s">
        <v>1609</v>
      </c>
      <c r="D7525" s="152" t="s">
        <v>25411</v>
      </c>
    </row>
    <row r="7526" spans="1:4" x14ac:dyDescent="0.3">
      <c r="A7526">
        <v>47</v>
      </c>
      <c r="B7526" t="s">
        <v>25412</v>
      </c>
      <c r="C7526" t="s">
        <v>1609</v>
      </c>
      <c r="D7526" s="152" t="s">
        <v>25413</v>
      </c>
    </row>
    <row r="7527" spans="1:4" x14ac:dyDescent="0.3">
      <c r="A7527">
        <v>48</v>
      </c>
      <c r="B7527" t="s">
        <v>25414</v>
      </c>
      <c r="C7527" t="s">
        <v>1609</v>
      </c>
      <c r="D7527" s="152" t="s">
        <v>6508</v>
      </c>
    </row>
    <row r="7528" spans="1:4" x14ac:dyDescent="0.3">
      <c r="A7528">
        <v>52</v>
      </c>
      <c r="B7528" t="s">
        <v>25415</v>
      </c>
      <c r="C7528" t="s">
        <v>1609</v>
      </c>
      <c r="D7528" s="152" t="s">
        <v>25416</v>
      </c>
    </row>
    <row r="7529" spans="1:4" x14ac:dyDescent="0.3">
      <c r="A7529">
        <v>43</v>
      </c>
      <c r="B7529" t="s">
        <v>25417</v>
      </c>
      <c r="C7529" t="s">
        <v>1609</v>
      </c>
      <c r="D7529" s="152" t="s">
        <v>7340</v>
      </c>
    </row>
    <row r="7530" spans="1:4" x14ac:dyDescent="0.3">
      <c r="A7530">
        <v>39719</v>
      </c>
      <c r="B7530" t="s">
        <v>25418</v>
      </c>
      <c r="C7530" t="s">
        <v>1614</v>
      </c>
      <c r="D7530" s="152" t="s">
        <v>25419</v>
      </c>
    </row>
    <row r="7531" spans="1:4" x14ac:dyDescent="0.3">
      <c r="A7531">
        <v>3410</v>
      </c>
      <c r="B7531" t="s">
        <v>25420</v>
      </c>
      <c r="C7531" t="s">
        <v>1613</v>
      </c>
      <c r="D7531" s="152" t="s">
        <v>22378</v>
      </c>
    </row>
    <row r="7532" spans="1:4" x14ac:dyDescent="0.3">
      <c r="A7532">
        <v>4791</v>
      </c>
      <c r="B7532" t="s">
        <v>25421</v>
      </c>
      <c r="C7532" t="s">
        <v>1613</v>
      </c>
      <c r="D7532" s="152" t="s">
        <v>25422</v>
      </c>
    </row>
    <row r="7533" spans="1:4" x14ac:dyDescent="0.3">
      <c r="A7533">
        <v>157</v>
      </c>
      <c r="B7533" t="s">
        <v>25423</v>
      </c>
      <c r="C7533" t="s">
        <v>1613</v>
      </c>
      <c r="D7533" s="152" t="s">
        <v>25424</v>
      </c>
    </row>
    <row r="7534" spans="1:4" x14ac:dyDescent="0.3">
      <c r="A7534">
        <v>156</v>
      </c>
      <c r="B7534" t="s">
        <v>25425</v>
      </c>
      <c r="C7534" t="s">
        <v>1613</v>
      </c>
      <c r="D7534" s="152" t="s">
        <v>25426</v>
      </c>
    </row>
    <row r="7535" spans="1:4" x14ac:dyDescent="0.3">
      <c r="A7535">
        <v>131</v>
      </c>
      <c r="B7535" t="s">
        <v>25427</v>
      </c>
      <c r="C7535" t="s">
        <v>1613</v>
      </c>
      <c r="D7535" s="152" t="s">
        <v>25428</v>
      </c>
    </row>
    <row r="7536" spans="1:4" x14ac:dyDescent="0.3">
      <c r="A7536">
        <v>21114</v>
      </c>
      <c r="B7536" t="s">
        <v>25429</v>
      </c>
      <c r="C7536" t="s">
        <v>1609</v>
      </c>
      <c r="D7536" s="152" t="s">
        <v>7945</v>
      </c>
    </row>
    <row r="7537" spans="1:4" x14ac:dyDescent="0.3">
      <c r="A7537">
        <v>119</v>
      </c>
      <c r="B7537" t="s">
        <v>25430</v>
      </c>
      <c r="C7537" t="s">
        <v>1609</v>
      </c>
      <c r="D7537" s="152" t="s">
        <v>8941</v>
      </c>
    </row>
    <row r="7538" spans="1:4" x14ac:dyDescent="0.3">
      <c r="A7538">
        <v>122</v>
      </c>
      <c r="B7538" t="s">
        <v>25431</v>
      </c>
      <c r="C7538" t="s">
        <v>1609</v>
      </c>
      <c r="D7538" s="152" t="s">
        <v>25432</v>
      </c>
    </row>
    <row r="7539" spans="1:4" x14ac:dyDescent="0.3">
      <c r="A7539">
        <v>20080</v>
      </c>
      <c r="B7539" t="s">
        <v>25433</v>
      </c>
      <c r="C7539" t="s">
        <v>1609</v>
      </c>
      <c r="D7539" s="152" t="s">
        <v>25434</v>
      </c>
    </row>
    <row r="7540" spans="1:4" x14ac:dyDescent="0.3">
      <c r="A7540">
        <v>124</v>
      </c>
      <c r="B7540" t="s">
        <v>25435</v>
      </c>
      <c r="C7540" t="s">
        <v>1614</v>
      </c>
      <c r="D7540" s="152" t="s">
        <v>22030</v>
      </c>
    </row>
    <row r="7541" spans="1:4" x14ac:dyDescent="0.3">
      <c r="A7541">
        <v>7334</v>
      </c>
      <c r="B7541" t="s">
        <v>25436</v>
      </c>
      <c r="C7541" t="s">
        <v>1614</v>
      </c>
      <c r="D7541" s="152" t="s">
        <v>7985</v>
      </c>
    </row>
    <row r="7542" spans="1:4" x14ac:dyDescent="0.3">
      <c r="A7542">
        <v>123</v>
      </c>
      <c r="B7542" t="s">
        <v>25437</v>
      </c>
      <c r="C7542" t="s">
        <v>1614</v>
      </c>
      <c r="D7542" s="152" t="s">
        <v>7826</v>
      </c>
    </row>
    <row r="7543" spans="1:4" x14ac:dyDescent="0.3">
      <c r="A7543">
        <v>127</v>
      </c>
      <c r="B7543" t="s">
        <v>25438</v>
      </c>
      <c r="C7543" t="s">
        <v>1614</v>
      </c>
      <c r="D7543" s="152" t="s">
        <v>6758</v>
      </c>
    </row>
    <row r="7544" spans="1:4" x14ac:dyDescent="0.3">
      <c r="A7544">
        <v>41373</v>
      </c>
      <c r="B7544" t="s">
        <v>25439</v>
      </c>
      <c r="C7544" t="s">
        <v>1614</v>
      </c>
      <c r="D7544" s="152" t="s">
        <v>25440</v>
      </c>
    </row>
    <row r="7545" spans="1:4" x14ac:dyDescent="0.3">
      <c r="A7545">
        <v>133</v>
      </c>
      <c r="B7545" t="s">
        <v>25441</v>
      </c>
      <c r="C7545" t="s">
        <v>1614</v>
      </c>
      <c r="D7545" s="152" t="s">
        <v>7474</v>
      </c>
    </row>
    <row r="7546" spans="1:4" x14ac:dyDescent="0.3">
      <c r="A7546">
        <v>43617</v>
      </c>
      <c r="B7546" t="s">
        <v>25442</v>
      </c>
      <c r="C7546" t="s">
        <v>1614</v>
      </c>
      <c r="D7546" s="152" t="s">
        <v>6600</v>
      </c>
    </row>
    <row r="7547" spans="1:4" x14ac:dyDescent="0.3">
      <c r="A7547">
        <v>132</v>
      </c>
      <c r="B7547" t="s">
        <v>25443</v>
      </c>
      <c r="C7547" t="s">
        <v>1614</v>
      </c>
      <c r="D7547" s="152" t="s">
        <v>7815</v>
      </c>
    </row>
    <row r="7548" spans="1:4" x14ac:dyDescent="0.3">
      <c r="A7548">
        <v>43618</v>
      </c>
      <c r="B7548" t="s">
        <v>25444</v>
      </c>
      <c r="C7548" t="s">
        <v>1613</v>
      </c>
      <c r="D7548" s="152" t="s">
        <v>7929</v>
      </c>
    </row>
    <row r="7549" spans="1:4" x14ac:dyDescent="0.3">
      <c r="A7549">
        <v>37476</v>
      </c>
      <c r="B7549" t="s">
        <v>25445</v>
      </c>
      <c r="C7549" t="s">
        <v>1609</v>
      </c>
      <c r="D7549" s="152" t="s">
        <v>25446</v>
      </c>
    </row>
    <row r="7550" spans="1:4" x14ac:dyDescent="0.3">
      <c r="A7550">
        <v>37478</v>
      </c>
      <c r="B7550" t="s">
        <v>25447</v>
      </c>
      <c r="C7550" t="s">
        <v>1609</v>
      </c>
      <c r="D7550" s="152" t="s">
        <v>25448</v>
      </c>
    </row>
    <row r="7551" spans="1:4" x14ac:dyDescent="0.3">
      <c r="A7551">
        <v>37477</v>
      </c>
      <c r="B7551" t="s">
        <v>25449</v>
      </c>
      <c r="C7551" t="s">
        <v>1609</v>
      </c>
      <c r="D7551" s="152" t="s">
        <v>25450</v>
      </c>
    </row>
    <row r="7552" spans="1:4" x14ac:dyDescent="0.3">
      <c r="A7552">
        <v>37479</v>
      </c>
      <c r="B7552" t="s">
        <v>25451</v>
      </c>
      <c r="C7552" t="s">
        <v>1609</v>
      </c>
      <c r="D7552" s="152" t="s">
        <v>25452</v>
      </c>
    </row>
    <row r="7553" spans="1:4" x14ac:dyDescent="0.3">
      <c r="A7553">
        <v>4319</v>
      </c>
      <c r="B7553" t="s">
        <v>25453</v>
      </c>
      <c r="C7553" t="s">
        <v>1609</v>
      </c>
      <c r="D7553" s="152" t="s">
        <v>6500</v>
      </c>
    </row>
    <row r="7554" spans="1:4" x14ac:dyDescent="0.3">
      <c r="A7554">
        <v>42409</v>
      </c>
      <c r="B7554" t="s">
        <v>25454</v>
      </c>
      <c r="C7554" t="s">
        <v>1613</v>
      </c>
      <c r="D7554" s="152" t="s">
        <v>7830</v>
      </c>
    </row>
    <row r="7555" spans="1:4" x14ac:dyDescent="0.3">
      <c r="A7555">
        <v>40553</v>
      </c>
      <c r="B7555" t="s">
        <v>25455</v>
      </c>
      <c r="C7555" t="s">
        <v>1611</v>
      </c>
      <c r="D7555" s="152" t="s">
        <v>9099</v>
      </c>
    </row>
    <row r="7556" spans="1:4" x14ac:dyDescent="0.3">
      <c r="A7556">
        <v>6114</v>
      </c>
      <c r="B7556" t="s">
        <v>25456</v>
      </c>
      <c r="C7556" t="s">
        <v>1608</v>
      </c>
      <c r="D7556" s="152" t="s">
        <v>22021</v>
      </c>
    </row>
    <row r="7557" spans="1:4" x14ac:dyDescent="0.3">
      <c r="A7557">
        <v>40912</v>
      </c>
      <c r="B7557" t="s">
        <v>25457</v>
      </c>
      <c r="C7557" t="s">
        <v>1615</v>
      </c>
      <c r="D7557" s="152" t="s">
        <v>25458</v>
      </c>
    </row>
    <row r="7558" spans="1:4" x14ac:dyDescent="0.3">
      <c r="A7558">
        <v>247</v>
      </c>
      <c r="B7558" t="s">
        <v>25459</v>
      </c>
      <c r="C7558" t="s">
        <v>1608</v>
      </c>
      <c r="D7558" s="152" t="s">
        <v>22021</v>
      </c>
    </row>
    <row r="7559" spans="1:4" x14ac:dyDescent="0.3">
      <c r="A7559">
        <v>40919</v>
      </c>
      <c r="B7559" t="s">
        <v>25460</v>
      </c>
      <c r="C7559" t="s">
        <v>1615</v>
      </c>
      <c r="D7559" s="152" t="s">
        <v>25458</v>
      </c>
    </row>
    <row r="7560" spans="1:4" x14ac:dyDescent="0.3">
      <c r="A7560">
        <v>44499</v>
      </c>
      <c r="B7560" t="s">
        <v>25461</v>
      </c>
      <c r="C7560" t="s">
        <v>1608</v>
      </c>
      <c r="D7560" s="152" t="s">
        <v>22021</v>
      </c>
    </row>
    <row r="7561" spans="1:4" x14ac:dyDescent="0.3">
      <c r="A7561">
        <v>40984</v>
      </c>
      <c r="B7561" t="s">
        <v>25462</v>
      </c>
      <c r="C7561" t="s">
        <v>1615</v>
      </c>
      <c r="D7561" s="152" t="s">
        <v>25458</v>
      </c>
    </row>
    <row r="7562" spans="1:4" x14ac:dyDescent="0.3">
      <c r="A7562">
        <v>248</v>
      </c>
      <c r="B7562" t="s">
        <v>25463</v>
      </c>
      <c r="C7562" t="s">
        <v>1608</v>
      </c>
      <c r="D7562" s="152" t="s">
        <v>25464</v>
      </c>
    </row>
    <row r="7563" spans="1:4" x14ac:dyDescent="0.3">
      <c r="A7563">
        <v>41086</v>
      </c>
      <c r="B7563" t="s">
        <v>25465</v>
      </c>
      <c r="C7563" t="s">
        <v>1615</v>
      </c>
      <c r="D7563" s="152" t="s">
        <v>25466</v>
      </c>
    </row>
    <row r="7564" spans="1:4" x14ac:dyDescent="0.3">
      <c r="A7564">
        <v>34466</v>
      </c>
      <c r="B7564" t="s">
        <v>25467</v>
      </c>
      <c r="C7564" t="s">
        <v>1608</v>
      </c>
      <c r="D7564" s="152" t="s">
        <v>22021</v>
      </c>
    </row>
    <row r="7565" spans="1:4" x14ac:dyDescent="0.3">
      <c r="A7565">
        <v>41083</v>
      </c>
      <c r="B7565" t="s">
        <v>25468</v>
      </c>
      <c r="C7565" t="s">
        <v>1615</v>
      </c>
      <c r="D7565" s="152" t="s">
        <v>25458</v>
      </c>
    </row>
    <row r="7566" spans="1:4" x14ac:dyDescent="0.3">
      <c r="A7566">
        <v>252</v>
      </c>
      <c r="B7566" t="s">
        <v>25469</v>
      </c>
      <c r="C7566" t="s">
        <v>1608</v>
      </c>
      <c r="D7566" s="152" t="s">
        <v>22021</v>
      </c>
    </row>
    <row r="7567" spans="1:4" x14ac:dyDescent="0.3">
      <c r="A7567">
        <v>40909</v>
      </c>
      <c r="B7567" t="s">
        <v>25470</v>
      </c>
      <c r="C7567" t="s">
        <v>1615</v>
      </c>
      <c r="D7567" s="152" t="s">
        <v>25458</v>
      </c>
    </row>
    <row r="7568" spans="1:4" x14ac:dyDescent="0.3">
      <c r="A7568">
        <v>242</v>
      </c>
      <c r="B7568" t="s">
        <v>25471</v>
      </c>
      <c r="C7568" t="s">
        <v>1608</v>
      </c>
      <c r="D7568" s="152" t="s">
        <v>25472</v>
      </c>
    </row>
    <row r="7569" spans="1:4" x14ac:dyDescent="0.3">
      <c r="A7569">
        <v>41085</v>
      </c>
      <c r="B7569" t="s">
        <v>25473</v>
      </c>
      <c r="C7569" t="s">
        <v>1615</v>
      </c>
      <c r="D7569" s="152" t="s">
        <v>25474</v>
      </c>
    </row>
    <row r="7570" spans="1:4" x14ac:dyDescent="0.3">
      <c r="A7570">
        <v>427</v>
      </c>
      <c r="B7570" t="s">
        <v>25475</v>
      </c>
      <c r="C7570" t="s">
        <v>1609</v>
      </c>
      <c r="D7570" s="152" t="s">
        <v>7719</v>
      </c>
    </row>
    <row r="7571" spans="1:4" x14ac:dyDescent="0.3">
      <c r="A7571">
        <v>417</v>
      </c>
      <c r="B7571" t="s">
        <v>25476</v>
      </c>
      <c r="C7571" t="s">
        <v>1609</v>
      </c>
      <c r="D7571" s="152" t="s">
        <v>6555</v>
      </c>
    </row>
    <row r="7572" spans="1:4" x14ac:dyDescent="0.3">
      <c r="A7572">
        <v>11273</v>
      </c>
      <c r="B7572" t="s">
        <v>25477</v>
      </c>
      <c r="C7572" t="s">
        <v>1609</v>
      </c>
      <c r="D7572" s="152" t="s">
        <v>22080</v>
      </c>
    </row>
    <row r="7573" spans="1:4" x14ac:dyDescent="0.3">
      <c r="A7573">
        <v>11272</v>
      </c>
      <c r="B7573" t="s">
        <v>25478</v>
      </c>
      <c r="C7573" t="s">
        <v>1609</v>
      </c>
      <c r="D7573" s="152" t="s">
        <v>9209</v>
      </c>
    </row>
    <row r="7574" spans="1:4" x14ac:dyDescent="0.3">
      <c r="A7574">
        <v>11275</v>
      </c>
      <c r="B7574" t="s">
        <v>25479</v>
      </c>
      <c r="C7574" t="s">
        <v>1609</v>
      </c>
      <c r="D7574" s="152" t="s">
        <v>8104</v>
      </c>
    </row>
    <row r="7575" spans="1:4" x14ac:dyDescent="0.3">
      <c r="A7575">
        <v>11274</v>
      </c>
      <c r="B7575" t="s">
        <v>25480</v>
      </c>
      <c r="C7575" t="s">
        <v>1609</v>
      </c>
      <c r="D7575" s="152" t="s">
        <v>9171</v>
      </c>
    </row>
    <row r="7576" spans="1:4" x14ac:dyDescent="0.3">
      <c r="A7576">
        <v>38470</v>
      </c>
      <c r="B7576" t="s">
        <v>25481</v>
      </c>
      <c r="C7576" t="s">
        <v>1609</v>
      </c>
      <c r="D7576" s="152" t="s">
        <v>25482</v>
      </c>
    </row>
    <row r="7577" spans="1:4" x14ac:dyDescent="0.3">
      <c r="A7577">
        <v>38547</v>
      </c>
      <c r="B7577" t="s">
        <v>25483</v>
      </c>
      <c r="C7577" t="s">
        <v>1609</v>
      </c>
      <c r="D7577" s="152" t="s">
        <v>25484</v>
      </c>
    </row>
    <row r="7578" spans="1:4" x14ac:dyDescent="0.3">
      <c r="A7578">
        <v>38469</v>
      </c>
      <c r="B7578" t="s">
        <v>25485</v>
      </c>
      <c r="C7578" t="s">
        <v>1609</v>
      </c>
      <c r="D7578" s="152" t="s">
        <v>25486</v>
      </c>
    </row>
    <row r="7579" spans="1:4" x14ac:dyDescent="0.3">
      <c r="A7579">
        <v>38467</v>
      </c>
      <c r="B7579" t="s">
        <v>25487</v>
      </c>
      <c r="C7579" t="s">
        <v>1609</v>
      </c>
      <c r="D7579" s="152" t="s">
        <v>25488</v>
      </c>
    </row>
    <row r="7580" spans="1:4" x14ac:dyDescent="0.3">
      <c r="A7580">
        <v>38468</v>
      </c>
      <c r="B7580" t="s">
        <v>25489</v>
      </c>
      <c r="C7580" t="s">
        <v>1609</v>
      </c>
      <c r="D7580" s="152" t="s">
        <v>25490</v>
      </c>
    </row>
    <row r="7581" spans="1:4" x14ac:dyDescent="0.3">
      <c r="A7581">
        <v>38471</v>
      </c>
      <c r="B7581" t="s">
        <v>25491</v>
      </c>
      <c r="C7581" t="s">
        <v>1609</v>
      </c>
      <c r="D7581" s="152" t="s">
        <v>25492</v>
      </c>
    </row>
    <row r="7582" spans="1:4" x14ac:dyDescent="0.3">
      <c r="A7582">
        <v>37370</v>
      </c>
      <c r="B7582" t="s">
        <v>25493</v>
      </c>
      <c r="C7582" t="s">
        <v>1608</v>
      </c>
      <c r="D7582" s="152" t="s">
        <v>6655</v>
      </c>
    </row>
    <row r="7583" spans="1:4" x14ac:dyDescent="0.3">
      <c r="A7583">
        <v>40862</v>
      </c>
      <c r="B7583" t="s">
        <v>25494</v>
      </c>
      <c r="C7583" t="s">
        <v>1615</v>
      </c>
      <c r="D7583" s="152" t="s">
        <v>25495</v>
      </c>
    </row>
    <row r="7584" spans="1:4" x14ac:dyDescent="0.3">
      <c r="A7584">
        <v>10658</v>
      </c>
      <c r="B7584" t="s">
        <v>25496</v>
      </c>
      <c r="C7584" t="s">
        <v>1609</v>
      </c>
      <c r="D7584" s="152" t="s">
        <v>25497</v>
      </c>
    </row>
    <row r="7585" spans="1:4" x14ac:dyDescent="0.3">
      <c r="A7585">
        <v>253</v>
      </c>
      <c r="B7585" t="s">
        <v>25498</v>
      </c>
      <c r="C7585" t="s">
        <v>1608</v>
      </c>
      <c r="D7585" s="152" t="s">
        <v>25499</v>
      </c>
    </row>
    <row r="7586" spans="1:4" x14ac:dyDescent="0.3">
      <c r="A7586">
        <v>40809</v>
      </c>
      <c r="B7586" t="s">
        <v>25500</v>
      </c>
      <c r="C7586" t="s">
        <v>1615</v>
      </c>
      <c r="D7586" s="152" t="s">
        <v>25501</v>
      </c>
    </row>
    <row r="7587" spans="1:4" x14ac:dyDescent="0.3">
      <c r="A7587">
        <v>42428</v>
      </c>
      <c r="B7587" t="s">
        <v>25502</v>
      </c>
      <c r="C7587" t="s">
        <v>1609</v>
      </c>
      <c r="D7587" s="152" t="s">
        <v>25503</v>
      </c>
    </row>
    <row r="7588" spans="1:4" x14ac:dyDescent="0.3">
      <c r="A7588">
        <v>301</v>
      </c>
      <c r="B7588" t="s">
        <v>25504</v>
      </c>
      <c r="C7588" t="s">
        <v>1609</v>
      </c>
      <c r="D7588" s="152" t="s">
        <v>22031</v>
      </c>
    </row>
    <row r="7589" spans="1:4" x14ac:dyDescent="0.3">
      <c r="A7589">
        <v>296</v>
      </c>
      <c r="B7589" t="s">
        <v>25505</v>
      </c>
      <c r="C7589" t="s">
        <v>1609</v>
      </c>
      <c r="D7589" s="152" t="s">
        <v>8813</v>
      </c>
    </row>
    <row r="7590" spans="1:4" x14ac:dyDescent="0.3">
      <c r="A7590">
        <v>297</v>
      </c>
      <c r="B7590" t="s">
        <v>25506</v>
      </c>
      <c r="C7590" t="s">
        <v>1609</v>
      </c>
      <c r="D7590" s="152" t="s">
        <v>6737</v>
      </c>
    </row>
    <row r="7591" spans="1:4" x14ac:dyDescent="0.3">
      <c r="A7591">
        <v>299</v>
      </c>
      <c r="B7591" t="s">
        <v>25507</v>
      </c>
      <c r="C7591" t="s">
        <v>1609</v>
      </c>
      <c r="D7591" s="152" t="s">
        <v>6541</v>
      </c>
    </row>
    <row r="7592" spans="1:4" x14ac:dyDescent="0.3">
      <c r="A7592">
        <v>300</v>
      </c>
      <c r="B7592" t="s">
        <v>25508</v>
      </c>
      <c r="C7592" t="s">
        <v>1609</v>
      </c>
      <c r="D7592" s="152" t="s">
        <v>7565</v>
      </c>
    </row>
    <row r="7593" spans="1:4" x14ac:dyDescent="0.3">
      <c r="A7593">
        <v>20085</v>
      </c>
      <c r="B7593" t="s">
        <v>25509</v>
      </c>
      <c r="C7593" t="s">
        <v>1609</v>
      </c>
      <c r="D7593" s="152" t="s">
        <v>22015</v>
      </c>
    </row>
    <row r="7594" spans="1:4" x14ac:dyDescent="0.3">
      <c r="A7594">
        <v>298</v>
      </c>
      <c r="B7594" t="s">
        <v>25510</v>
      </c>
      <c r="C7594" t="s">
        <v>1609</v>
      </c>
      <c r="D7594" s="152" t="s">
        <v>6804</v>
      </c>
    </row>
    <row r="7595" spans="1:4" x14ac:dyDescent="0.3">
      <c r="A7595">
        <v>311</v>
      </c>
      <c r="B7595" t="s">
        <v>25511</v>
      </c>
      <c r="C7595" t="s">
        <v>1609</v>
      </c>
      <c r="D7595" s="152" t="s">
        <v>22355</v>
      </c>
    </row>
    <row r="7596" spans="1:4" x14ac:dyDescent="0.3">
      <c r="A7596">
        <v>318</v>
      </c>
      <c r="B7596" t="s">
        <v>25512</v>
      </c>
      <c r="C7596" t="s">
        <v>1609</v>
      </c>
      <c r="D7596" s="152" t="s">
        <v>25513</v>
      </c>
    </row>
    <row r="7597" spans="1:4" x14ac:dyDescent="0.3">
      <c r="A7597">
        <v>319</v>
      </c>
      <c r="B7597" t="s">
        <v>25514</v>
      </c>
      <c r="C7597" t="s">
        <v>1609</v>
      </c>
      <c r="D7597" s="152" t="s">
        <v>8710</v>
      </c>
    </row>
    <row r="7598" spans="1:4" x14ac:dyDescent="0.3">
      <c r="A7598">
        <v>303</v>
      </c>
      <c r="B7598" t="s">
        <v>25515</v>
      </c>
      <c r="C7598" t="s">
        <v>1609</v>
      </c>
      <c r="D7598" s="152" t="s">
        <v>25516</v>
      </c>
    </row>
    <row r="7599" spans="1:4" x14ac:dyDescent="0.3">
      <c r="A7599">
        <v>305</v>
      </c>
      <c r="B7599" t="s">
        <v>25517</v>
      </c>
      <c r="C7599" t="s">
        <v>1609</v>
      </c>
      <c r="D7599" s="152" t="s">
        <v>8239</v>
      </c>
    </row>
    <row r="7600" spans="1:4" x14ac:dyDescent="0.3">
      <c r="A7600">
        <v>306</v>
      </c>
      <c r="B7600" t="s">
        <v>25518</v>
      </c>
      <c r="C7600" t="s">
        <v>1609</v>
      </c>
      <c r="D7600" s="152" t="s">
        <v>7887</v>
      </c>
    </row>
    <row r="7601" spans="1:4" x14ac:dyDescent="0.3">
      <c r="A7601">
        <v>307</v>
      </c>
      <c r="B7601" t="s">
        <v>25519</v>
      </c>
      <c r="C7601" t="s">
        <v>1609</v>
      </c>
      <c r="D7601" s="152" t="s">
        <v>25520</v>
      </c>
    </row>
    <row r="7602" spans="1:4" x14ac:dyDescent="0.3">
      <c r="A7602">
        <v>309</v>
      </c>
      <c r="B7602" t="s">
        <v>25521</v>
      </c>
      <c r="C7602" t="s">
        <v>1609</v>
      </c>
      <c r="D7602" s="152" t="s">
        <v>25522</v>
      </c>
    </row>
    <row r="7603" spans="1:4" x14ac:dyDescent="0.3">
      <c r="A7603">
        <v>310</v>
      </c>
      <c r="B7603" t="s">
        <v>25523</v>
      </c>
      <c r="C7603" t="s">
        <v>1609</v>
      </c>
      <c r="D7603" s="152" t="s">
        <v>25524</v>
      </c>
    </row>
    <row r="7604" spans="1:4" x14ac:dyDescent="0.3">
      <c r="A7604">
        <v>328</v>
      </c>
      <c r="B7604" t="s">
        <v>25525</v>
      </c>
      <c r="C7604" t="s">
        <v>1609</v>
      </c>
      <c r="D7604" s="152" t="s">
        <v>22105</v>
      </c>
    </row>
    <row r="7605" spans="1:4" x14ac:dyDescent="0.3">
      <c r="A7605">
        <v>325</v>
      </c>
      <c r="B7605" t="s">
        <v>25526</v>
      </c>
      <c r="C7605" t="s">
        <v>1609</v>
      </c>
      <c r="D7605" s="152" t="s">
        <v>7441</v>
      </c>
    </row>
    <row r="7606" spans="1:4" x14ac:dyDescent="0.3">
      <c r="A7606">
        <v>20326</v>
      </c>
      <c r="B7606" t="s">
        <v>25527</v>
      </c>
      <c r="C7606" t="s">
        <v>1609</v>
      </c>
      <c r="D7606" s="152" t="s">
        <v>6454</v>
      </c>
    </row>
    <row r="7607" spans="1:4" x14ac:dyDescent="0.3">
      <c r="A7607">
        <v>329</v>
      </c>
      <c r="B7607" t="s">
        <v>25528</v>
      </c>
      <c r="C7607" t="s">
        <v>1609</v>
      </c>
      <c r="D7607" s="152" t="s">
        <v>7405</v>
      </c>
    </row>
    <row r="7608" spans="1:4" x14ac:dyDescent="0.3">
      <c r="A7608">
        <v>308</v>
      </c>
      <c r="B7608" t="s">
        <v>25529</v>
      </c>
      <c r="C7608" t="s">
        <v>1609</v>
      </c>
      <c r="D7608" s="152" t="s">
        <v>25530</v>
      </c>
    </row>
    <row r="7609" spans="1:4" x14ac:dyDescent="0.3">
      <c r="A7609">
        <v>39642</v>
      </c>
      <c r="B7609" t="s">
        <v>25531</v>
      </c>
      <c r="C7609" t="s">
        <v>1609</v>
      </c>
      <c r="D7609" s="152" t="s">
        <v>23050</v>
      </c>
    </row>
    <row r="7610" spans="1:4" x14ac:dyDescent="0.3">
      <c r="A7610">
        <v>39641</v>
      </c>
      <c r="B7610" t="s">
        <v>25532</v>
      </c>
      <c r="C7610" t="s">
        <v>1609</v>
      </c>
      <c r="D7610" s="152" t="s">
        <v>6430</v>
      </c>
    </row>
    <row r="7611" spans="1:4" x14ac:dyDescent="0.3">
      <c r="A7611">
        <v>39643</v>
      </c>
      <c r="B7611" t="s">
        <v>25533</v>
      </c>
      <c r="C7611" t="s">
        <v>1609</v>
      </c>
      <c r="D7611" s="152" t="s">
        <v>6805</v>
      </c>
    </row>
    <row r="7612" spans="1:4" x14ac:dyDescent="0.3">
      <c r="A7612">
        <v>39644</v>
      </c>
      <c r="B7612" t="s">
        <v>25534</v>
      </c>
      <c r="C7612" t="s">
        <v>1609</v>
      </c>
      <c r="D7612" s="152" t="s">
        <v>7832</v>
      </c>
    </row>
    <row r="7613" spans="1:4" x14ac:dyDescent="0.3">
      <c r="A7613">
        <v>39645</v>
      </c>
      <c r="B7613" t="s">
        <v>25535</v>
      </c>
      <c r="C7613" t="s">
        <v>1609</v>
      </c>
      <c r="D7613" s="152" t="s">
        <v>22450</v>
      </c>
    </row>
    <row r="7614" spans="1:4" x14ac:dyDescent="0.3">
      <c r="A7614">
        <v>41610</v>
      </c>
      <c r="B7614" t="s">
        <v>25536</v>
      </c>
      <c r="C7614" t="s">
        <v>1609</v>
      </c>
      <c r="D7614" s="152" t="s">
        <v>25537</v>
      </c>
    </row>
    <row r="7615" spans="1:4" x14ac:dyDescent="0.3">
      <c r="A7615">
        <v>41611</v>
      </c>
      <c r="B7615" t="s">
        <v>25538</v>
      </c>
      <c r="C7615" t="s">
        <v>1609</v>
      </c>
      <c r="D7615" s="152" t="s">
        <v>25539</v>
      </c>
    </row>
    <row r="7616" spans="1:4" x14ac:dyDescent="0.3">
      <c r="A7616">
        <v>41612</v>
      </c>
      <c r="B7616" t="s">
        <v>25540</v>
      </c>
      <c r="C7616" t="s">
        <v>1609</v>
      </c>
      <c r="D7616" s="152" t="s">
        <v>25541</v>
      </c>
    </row>
    <row r="7617" spans="1:4" x14ac:dyDescent="0.3">
      <c r="A7617">
        <v>41637</v>
      </c>
      <c r="B7617" t="s">
        <v>25542</v>
      </c>
      <c r="C7617" t="s">
        <v>1609</v>
      </c>
      <c r="D7617" s="152" t="s">
        <v>25543</v>
      </c>
    </row>
    <row r="7618" spans="1:4" x14ac:dyDescent="0.3">
      <c r="A7618">
        <v>41638</v>
      </c>
      <c r="B7618" t="s">
        <v>25544</v>
      </c>
      <c r="C7618" t="s">
        <v>1609</v>
      </c>
      <c r="D7618" s="152" t="s">
        <v>25545</v>
      </c>
    </row>
    <row r="7619" spans="1:4" x14ac:dyDescent="0.3">
      <c r="A7619">
        <v>41639</v>
      </c>
      <c r="B7619" t="s">
        <v>25546</v>
      </c>
      <c r="C7619" t="s">
        <v>1609</v>
      </c>
      <c r="D7619" s="152" t="s">
        <v>25547</v>
      </c>
    </row>
    <row r="7620" spans="1:4" x14ac:dyDescent="0.3">
      <c r="A7620">
        <v>11789</v>
      </c>
      <c r="B7620" t="s">
        <v>25548</v>
      </c>
      <c r="C7620" t="s">
        <v>1609</v>
      </c>
      <c r="D7620" s="152" t="s">
        <v>6477</v>
      </c>
    </row>
    <row r="7621" spans="1:4" x14ac:dyDescent="0.3">
      <c r="A7621">
        <v>20975</v>
      </c>
      <c r="B7621" t="s">
        <v>25549</v>
      </c>
      <c r="C7621" t="s">
        <v>1609</v>
      </c>
      <c r="D7621" s="152" t="s">
        <v>23172</v>
      </c>
    </row>
    <row r="7622" spans="1:4" x14ac:dyDescent="0.3">
      <c r="A7622">
        <v>20976</v>
      </c>
      <c r="B7622" t="s">
        <v>25550</v>
      </c>
      <c r="C7622" t="s">
        <v>1609</v>
      </c>
      <c r="D7622" s="152" t="s">
        <v>22320</v>
      </c>
    </row>
    <row r="7623" spans="1:4" x14ac:dyDescent="0.3">
      <c r="A7623">
        <v>40340</v>
      </c>
      <c r="B7623" t="s">
        <v>25551</v>
      </c>
      <c r="C7623" t="s">
        <v>1609</v>
      </c>
      <c r="D7623" s="152" t="s">
        <v>25552</v>
      </c>
    </row>
    <row r="7624" spans="1:4" x14ac:dyDescent="0.3">
      <c r="A7624">
        <v>40341</v>
      </c>
      <c r="B7624" t="s">
        <v>25553</v>
      </c>
      <c r="C7624" t="s">
        <v>1609</v>
      </c>
      <c r="D7624" s="152" t="s">
        <v>8068</v>
      </c>
    </row>
    <row r="7625" spans="1:4" x14ac:dyDescent="0.3">
      <c r="A7625">
        <v>40342</v>
      </c>
      <c r="B7625" t="s">
        <v>25554</v>
      </c>
      <c r="C7625" t="s">
        <v>1609</v>
      </c>
      <c r="D7625" s="152" t="s">
        <v>6461</v>
      </c>
    </row>
    <row r="7626" spans="1:4" x14ac:dyDescent="0.3">
      <c r="A7626">
        <v>40343</v>
      </c>
      <c r="B7626" t="s">
        <v>25555</v>
      </c>
      <c r="C7626" t="s">
        <v>1609</v>
      </c>
      <c r="D7626" s="152" t="s">
        <v>25556</v>
      </c>
    </row>
    <row r="7627" spans="1:4" x14ac:dyDescent="0.3">
      <c r="A7627">
        <v>40344</v>
      </c>
      <c r="B7627" t="s">
        <v>25557</v>
      </c>
      <c r="C7627" t="s">
        <v>1609</v>
      </c>
      <c r="D7627" s="152" t="s">
        <v>22726</v>
      </c>
    </row>
    <row r="7628" spans="1:4" x14ac:dyDescent="0.3">
      <c r="A7628">
        <v>40345</v>
      </c>
      <c r="B7628" t="s">
        <v>25558</v>
      </c>
      <c r="C7628" t="s">
        <v>1609</v>
      </c>
      <c r="D7628" s="152" t="s">
        <v>22521</v>
      </c>
    </row>
    <row r="7629" spans="1:4" x14ac:dyDescent="0.3">
      <c r="A7629">
        <v>40346</v>
      </c>
      <c r="B7629" t="s">
        <v>25559</v>
      </c>
      <c r="C7629" t="s">
        <v>1609</v>
      </c>
      <c r="D7629" s="152" t="s">
        <v>25560</v>
      </c>
    </row>
    <row r="7630" spans="1:4" x14ac:dyDescent="0.3">
      <c r="A7630">
        <v>40347</v>
      </c>
      <c r="B7630" t="s">
        <v>25561</v>
      </c>
      <c r="C7630" t="s">
        <v>1609</v>
      </c>
      <c r="D7630" s="152" t="s">
        <v>25562</v>
      </c>
    </row>
    <row r="7631" spans="1:4" x14ac:dyDescent="0.3">
      <c r="A7631">
        <v>6138</v>
      </c>
      <c r="B7631" t="s">
        <v>25563</v>
      </c>
      <c r="C7631" t="s">
        <v>1609</v>
      </c>
      <c r="D7631" s="152" t="s">
        <v>7965</v>
      </c>
    </row>
    <row r="7632" spans="1:4" x14ac:dyDescent="0.3">
      <c r="A7632">
        <v>43424</v>
      </c>
      <c r="B7632" t="s">
        <v>25564</v>
      </c>
      <c r="C7632" t="s">
        <v>1609</v>
      </c>
      <c r="D7632" s="152" t="s">
        <v>25565</v>
      </c>
    </row>
    <row r="7633" spans="1:4" x14ac:dyDescent="0.3">
      <c r="A7633">
        <v>43426</v>
      </c>
      <c r="B7633" t="s">
        <v>25566</v>
      </c>
      <c r="C7633" t="s">
        <v>1609</v>
      </c>
      <c r="D7633" s="152" t="s">
        <v>25567</v>
      </c>
    </row>
    <row r="7634" spans="1:4" x14ac:dyDescent="0.3">
      <c r="A7634">
        <v>12565</v>
      </c>
      <c r="B7634" t="s">
        <v>25568</v>
      </c>
      <c r="C7634" t="s">
        <v>1609</v>
      </c>
      <c r="D7634" s="152" t="s">
        <v>25569</v>
      </c>
    </row>
    <row r="7635" spans="1:4" x14ac:dyDescent="0.3">
      <c r="A7635">
        <v>12567</v>
      </c>
      <c r="B7635" t="s">
        <v>25570</v>
      </c>
      <c r="C7635" t="s">
        <v>1609</v>
      </c>
      <c r="D7635" s="152" t="s">
        <v>25571</v>
      </c>
    </row>
    <row r="7636" spans="1:4" x14ac:dyDescent="0.3">
      <c r="A7636">
        <v>12568</v>
      </c>
      <c r="B7636" t="s">
        <v>25572</v>
      </c>
      <c r="C7636" t="s">
        <v>1609</v>
      </c>
      <c r="D7636" s="152" t="s">
        <v>25573</v>
      </c>
    </row>
    <row r="7637" spans="1:4" x14ac:dyDescent="0.3">
      <c r="A7637">
        <v>43441</v>
      </c>
      <c r="B7637" t="s">
        <v>25574</v>
      </c>
      <c r="C7637" t="s">
        <v>1609</v>
      </c>
      <c r="D7637" s="152" t="s">
        <v>25575</v>
      </c>
    </row>
    <row r="7638" spans="1:4" x14ac:dyDescent="0.3">
      <c r="A7638">
        <v>43423</v>
      </c>
      <c r="B7638" t="s">
        <v>25576</v>
      </c>
      <c r="C7638" t="s">
        <v>1609</v>
      </c>
      <c r="D7638" s="152" t="s">
        <v>25577</v>
      </c>
    </row>
    <row r="7639" spans="1:4" x14ac:dyDescent="0.3">
      <c r="A7639">
        <v>12532</v>
      </c>
      <c r="B7639" t="s">
        <v>25578</v>
      </c>
      <c r="C7639" t="s">
        <v>1609</v>
      </c>
      <c r="D7639" s="152" t="s">
        <v>25579</v>
      </c>
    </row>
    <row r="7640" spans="1:4" x14ac:dyDescent="0.3">
      <c r="A7640">
        <v>43444</v>
      </c>
      <c r="B7640" t="s">
        <v>25580</v>
      </c>
      <c r="C7640" t="s">
        <v>1609</v>
      </c>
      <c r="D7640" s="152" t="s">
        <v>25581</v>
      </c>
    </row>
    <row r="7641" spans="1:4" x14ac:dyDescent="0.3">
      <c r="A7641">
        <v>12551</v>
      </c>
      <c r="B7641" t="s">
        <v>25582</v>
      </c>
      <c r="C7641" t="s">
        <v>1609</v>
      </c>
      <c r="D7641" s="152" t="s">
        <v>25583</v>
      </c>
    </row>
    <row r="7642" spans="1:4" x14ac:dyDescent="0.3">
      <c r="A7642">
        <v>43442</v>
      </c>
      <c r="B7642" t="s">
        <v>25584</v>
      </c>
      <c r="C7642" t="s">
        <v>1609</v>
      </c>
      <c r="D7642" s="152" t="s">
        <v>25585</v>
      </c>
    </row>
    <row r="7643" spans="1:4" x14ac:dyDescent="0.3">
      <c r="A7643">
        <v>43443</v>
      </c>
      <c r="B7643" t="s">
        <v>25586</v>
      </c>
      <c r="C7643" t="s">
        <v>1609</v>
      </c>
      <c r="D7643" s="152" t="s">
        <v>25587</v>
      </c>
    </row>
    <row r="7644" spans="1:4" x14ac:dyDescent="0.3">
      <c r="A7644">
        <v>12544</v>
      </c>
      <c r="B7644" t="s">
        <v>25588</v>
      </c>
      <c r="C7644" t="s">
        <v>1609</v>
      </c>
      <c r="D7644" s="152" t="s">
        <v>25589</v>
      </c>
    </row>
    <row r="7645" spans="1:4" x14ac:dyDescent="0.3">
      <c r="A7645">
        <v>12547</v>
      </c>
      <c r="B7645" t="s">
        <v>25590</v>
      </c>
      <c r="C7645" t="s">
        <v>1609</v>
      </c>
      <c r="D7645" s="152" t="s">
        <v>25591</v>
      </c>
    </row>
    <row r="7646" spans="1:4" x14ac:dyDescent="0.3">
      <c r="A7646">
        <v>43445</v>
      </c>
      <c r="B7646" t="s">
        <v>25592</v>
      </c>
      <c r="C7646" t="s">
        <v>1609</v>
      </c>
      <c r="D7646" s="152" t="s">
        <v>25593</v>
      </c>
    </row>
    <row r="7647" spans="1:4" x14ac:dyDescent="0.3">
      <c r="A7647">
        <v>12563</v>
      </c>
      <c r="B7647" t="s">
        <v>25594</v>
      </c>
      <c r="C7647" t="s">
        <v>1609</v>
      </c>
      <c r="D7647" s="152" t="s">
        <v>25595</v>
      </c>
    </row>
    <row r="7648" spans="1:4" x14ac:dyDescent="0.3">
      <c r="A7648">
        <v>43425</v>
      </c>
      <c r="B7648" t="s">
        <v>25596</v>
      </c>
      <c r="C7648" t="s">
        <v>1609</v>
      </c>
      <c r="D7648" s="152" t="s">
        <v>25597</v>
      </c>
    </row>
    <row r="7649" spans="1:4" x14ac:dyDescent="0.3">
      <c r="A7649">
        <v>43446</v>
      </c>
      <c r="B7649" t="s">
        <v>25598</v>
      </c>
      <c r="C7649" t="s">
        <v>1609</v>
      </c>
      <c r="D7649" s="152" t="s">
        <v>25599</v>
      </c>
    </row>
    <row r="7650" spans="1:4" x14ac:dyDescent="0.3">
      <c r="A7650">
        <v>43447</v>
      </c>
      <c r="B7650" t="s">
        <v>25600</v>
      </c>
      <c r="C7650" t="s">
        <v>1609</v>
      </c>
      <c r="D7650" s="152" t="s">
        <v>25601</v>
      </c>
    </row>
    <row r="7651" spans="1:4" x14ac:dyDescent="0.3">
      <c r="A7651">
        <v>43448</v>
      </c>
      <c r="B7651" t="s">
        <v>25602</v>
      </c>
      <c r="C7651" t="s">
        <v>1609</v>
      </c>
      <c r="D7651" s="152" t="s">
        <v>25603</v>
      </c>
    </row>
    <row r="7652" spans="1:4" x14ac:dyDescent="0.3">
      <c r="A7652">
        <v>13761</v>
      </c>
      <c r="B7652" t="s">
        <v>25604</v>
      </c>
      <c r="C7652" t="s">
        <v>1609</v>
      </c>
      <c r="D7652" s="152" t="s">
        <v>25605</v>
      </c>
    </row>
    <row r="7653" spans="1:4" x14ac:dyDescent="0.3">
      <c r="A7653">
        <v>4814</v>
      </c>
      <c r="B7653" t="s">
        <v>25606</v>
      </c>
      <c r="C7653" t="s">
        <v>1609</v>
      </c>
      <c r="D7653" s="152" t="s">
        <v>25607</v>
      </c>
    </row>
    <row r="7654" spans="1:4" x14ac:dyDescent="0.3">
      <c r="A7654">
        <v>44473</v>
      </c>
      <c r="B7654" t="s">
        <v>25608</v>
      </c>
      <c r="C7654" t="s">
        <v>1609</v>
      </c>
      <c r="D7654" s="152" t="s">
        <v>25609</v>
      </c>
    </row>
    <row r="7655" spans="1:4" x14ac:dyDescent="0.3">
      <c r="A7655">
        <v>6122</v>
      </c>
      <c r="B7655" t="s">
        <v>25610</v>
      </c>
      <c r="C7655" t="s">
        <v>1608</v>
      </c>
      <c r="D7655" s="152" t="s">
        <v>22883</v>
      </c>
    </row>
    <row r="7656" spans="1:4" x14ac:dyDescent="0.3">
      <c r="A7656">
        <v>40810</v>
      </c>
      <c r="B7656" t="s">
        <v>25611</v>
      </c>
      <c r="C7656" t="s">
        <v>1615</v>
      </c>
      <c r="D7656" s="152" t="s">
        <v>25612</v>
      </c>
    </row>
    <row r="7657" spans="1:4" x14ac:dyDescent="0.3">
      <c r="A7657">
        <v>21100</v>
      </c>
      <c r="B7657" t="s">
        <v>25613</v>
      </c>
      <c r="C7657" t="s">
        <v>1609</v>
      </c>
      <c r="D7657" s="152" t="s">
        <v>25614</v>
      </c>
    </row>
    <row r="7658" spans="1:4" x14ac:dyDescent="0.3">
      <c r="A7658">
        <v>11816</v>
      </c>
      <c r="B7658" t="s">
        <v>25615</v>
      </c>
      <c r="C7658" t="s">
        <v>1609</v>
      </c>
      <c r="D7658" s="152" t="s">
        <v>25616</v>
      </c>
    </row>
    <row r="7659" spans="1:4" x14ac:dyDescent="0.3">
      <c r="A7659">
        <v>11814</v>
      </c>
      <c r="B7659" t="s">
        <v>25617</v>
      </c>
      <c r="C7659" t="s">
        <v>1609</v>
      </c>
      <c r="D7659" s="152" t="s">
        <v>25618</v>
      </c>
    </row>
    <row r="7660" spans="1:4" x14ac:dyDescent="0.3">
      <c r="A7660">
        <v>14186</v>
      </c>
      <c r="B7660" t="s">
        <v>25619</v>
      </c>
      <c r="C7660" t="s">
        <v>1609</v>
      </c>
      <c r="D7660" s="152" t="s">
        <v>25620</v>
      </c>
    </row>
    <row r="7661" spans="1:4" x14ac:dyDescent="0.3">
      <c r="A7661">
        <v>14185</v>
      </c>
      <c r="B7661" t="s">
        <v>25621</v>
      </c>
      <c r="C7661" t="s">
        <v>1609</v>
      </c>
      <c r="D7661" s="152" t="s">
        <v>25622</v>
      </c>
    </row>
    <row r="7662" spans="1:4" x14ac:dyDescent="0.3">
      <c r="A7662">
        <v>11811</v>
      </c>
      <c r="B7662" t="s">
        <v>25623</v>
      </c>
      <c r="C7662" t="s">
        <v>1609</v>
      </c>
      <c r="D7662" s="152" t="s">
        <v>25624</v>
      </c>
    </row>
    <row r="7663" spans="1:4" x14ac:dyDescent="0.3">
      <c r="A7663">
        <v>44498</v>
      </c>
      <c r="B7663" t="s">
        <v>25625</v>
      </c>
      <c r="C7663" t="s">
        <v>1609</v>
      </c>
      <c r="D7663" s="152" t="s">
        <v>25626</v>
      </c>
    </row>
    <row r="7664" spans="1:4" x14ac:dyDescent="0.3">
      <c r="A7664">
        <v>34469</v>
      </c>
      <c r="B7664" t="s">
        <v>25627</v>
      </c>
      <c r="C7664" t="s">
        <v>1609</v>
      </c>
      <c r="D7664" s="152" t="s">
        <v>25628</v>
      </c>
    </row>
    <row r="7665" spans="1:4" x14ac:dyDescent="0.3">
      <c r="A7665">
        <v>34476</v>
      </c>
      <c r="B7665" t="s">
        <v>25629</v>
      </c>
      <c r="C7665" t="s">
        <v>1609</v>
      </c>
      <c r="D7665" s="152" t="s">
        <v>25630</v>
      </c>
    </row>
    <row r="7666" spans="1:4" x14ac:dyDescent="0.3">
      <c r="A7666">
        <v>34477</v>
      </c>
      <c r="B7666" t="s">
        <v>25631</v>
      </c>
      <c r="C7666" t="s">
        <v>1609</v>
      </c>
      <c r="D7666" s="152" t="s">
        <v>25632</v>
      </c>
    </row>
    <row r="7667" spans="1:4" x14ac:dyDescent="0.3">
      <c r="A7667">
        <v>34482</v>
      </c>
      <c r="B7667" t="s">
        <v>25633</v>
      </c>
      <c r="C7667" t="s">
        <v>1609</v>
      </c>
      <c r="D7667" s="152" t="s">
        <v>25634</v>
      </c>
    </row>
    <row r="7668" spans="1:4" x14ac:dyDescent="0.3">
      <c r="A7668">
        <v>34472</v>
      </c>
      <c r="B7668" t="s">
        <v>25635</v>
      </c>
      <c r="C7668" t="s">
        <v>1609</v>
      </c>
      <c r="D7668" s="152" t="s">
        <v>25636</v>
      </c>
    </row>
    <row r="7669" spans="1:4" x14ac:dyDescent="0.3">
      <c r="A7669">
        <v>42425</v>
      </c>
      <c r="B7669" t="s">
        <v>25637</v>
      </c>
      <c r="C7669" t="s">
        <v>1609</v>
      </c>
      <c r="D7669" s="152" t="s">
        <v>25638</v>
      </c>
    </row>
    <row r="7670" spans="1:4" x14ac:dyDescent="0.3">
      <c r="A7670">
        <v>42422</v>
      </c>
      <c r="B7670" t="s">
        <v>25639</v>
      </c>
      <c r="C7670" t="s">
        <v>1609</v>
      </c>
      <c r="D7670" s="152" t="s">
        <v>25640</v>
      </c>
    </row>
    <row r="7671" spans="1:4" x14ac:dyDescent="0.3">
      <c r="A7671">
        <v>43184</v>
      </c>
      <c r="B7671" t="s">
        <v>25641</v>
      </c>
      <c r="C7671" t="s">
        <v>1609</v>
      </c>
      <c r="D7671" s="152" t="s">
        <v>25642</v>
      </c>
    </row>
    <row r="7672" spans="1:4" x14ac:dyDescent="0.3">
      <c r="A7672">
        <v>42424</v>
      </c>
      <c r="B7672" t="s">
        <v>25643</v>
      </c>
      <c r="C7672" t="s">
        <v>1609</v>
      </c>
      <c r="D7672" s="152" t="s">
        <v>25644</v>
      </c>
    </row>
    <row r="7673" spans="1:4" x14ac:dyDescent="0.3">
      <c r="A7673">
        <v>42421</v>
      </c>
      <c r="B7673" t="s">
        <v>25645</v>
      </c>
      <c r="C7673" t="s">
        <v>1609</v>
      </c>
      <c r="D7673" s="152" t="s">
        <v>25646</v>
      </c>
    </row>
    <row r="7674" spans="1:4" x14ac:dyDescent="0.3">
      <c r="A7674">
        <v>42416</v>
      </c>
      <c r="B7674" t="s">
        <v>25647</v>
      </c>
      <c r="C7674" t="s">
        <v>1609</v>
      </c>
      <c r="D7674" s="152" t="s">
        <v>25648</v>
      </c>
    </row>
    <row r="7675" spans="1:4" x14ac:dyDescent="0.3">
      <c r="A7675">
        <v>42417</v>
      </c>
      <c r="B7675" t="s">
        <v>25649</v>
      </c>
      <c r="C7675" t="s">
        <v>1609</v>
      </c>
      <c r="D7675" s="152" t="s">
        <v>25650</v>
      </c>
    </row>
    <row r="7676" spans="1:4" x14ac:dyDescent="0.3">
      <c r="A7676">
        <v>42419</v>
      </c>
      <c r="B7676" t="s">
        <v>25651</v>
      </c>
      <c r="C7676" t="s">
        <v>1609</v>
      </c>
      <c r="D7676" s="152" t="s">
        <v>25652</v>
      </c>
    </row>
    <row r="7677" spans="1:4" x14ac:dyDescent="0.3">
      <c r="A7677">
        <v>42420</v>
      </c>
      <c r="B7677" t="s">
        <v>25653</v>
      </c>
      <c r="C7677" t="s">
        <v>1609</v>
      </c>
      <c r="D7677" s="152" t="s">
        <v>25654</v>
      </c>
    </row>
    <row r="7678" spans="1:4" x14ac:dyDescent="0.3">
      <c r="A7678">
        <v>43195</v>
      </c>
      <c r="B7678" t="s">
        <v>25655</v>
      </c>
      <c r="C7678" t="s">
        <v>1609</v>
      </c>
      <c r="D7678" s="152" t="s">
        <v>25656</v>
      </c>
    </row>
    <row r="7679" spans="1:4" x14ac:dyDescent="0.3">
      <c r="A7679">
        <v>43196</v>
      </c>
      <c r="B7679" t="s">
        <v>25657</v>
      </c>
      <c r="C7679" t="s">
        <v>1609</v>
      </c>
      <c r="D7679" s="152" t="s">
        <v>25658</v>
      </c>
    </row>
    <row r="7680" spans="1:4" x14ac:dyDescent="0.3">
      <c r="A7680">
        <v>43198</v>
      </c>
      <c r="B7680" t="s">
        <v>25659</v>
      </c>
      <c r="C7680" t="s">
        <v>1609</v>
      </c>
      <c r="D7680" s="152" t="s">
        <v>25660</v>
      </c>
    </row>
    <row r="7681" spans="1:4" x14ac:dyDescent="0.3">
      <c r="A7681">
        <v>43199</v>
      </c>
      <c r="B7681" t="s">
        <v>25661</v>
      </c>
      <c r="C7681" t="s">
        <v>1609</v>
      </c>
      <c r="D7681" s="152" t="s">
        <v>25662</v>
      </c>
    </row>
    <row r="7682" spans="1:4" x14ac:dyDescent="0.3">
      <c r="A7682">
        <v>43200</v>
      </c>
      <c r="B7682" t="s">
        <v>25663</v>
      </c>
      <c r="C7682" t="s">
        <v>1609</v>
      </c>
      <c r="D7682" s="152" t="s">
        <v>25664</v>
      </c>
    </row>
    <row r="7683" spans="1:4" x14ac:dyDescent="0.3">
      <c r="A7683">
        <v>39556</v>
      </c>
      <c r="B7683" t="s">
        <v>25665</v>
      </c>
      <c r="C7683" t="s">
        <v>1609</v>
      </c>
      <c r="D7683" s="152" t="s">
        <v>25666</v>
      </c>
    </row>
    <row r="7684" spans="1:4" x14ac:dyDescent="0.3">
      <c r="A7684">
        <v>39557</v>
      </c>
      <c r="B7684" t="s">
        <v>25667</v>
      </c>
      <c r="C7684" t="s">
        <v>1609</v>
      </c>
      <c r="D7684" s="152" t="s">
        <v>25668</v>
      </c>
    </row>
    <row r="7685" spans="1:4" x14ac:dyDescent="0.3">
      <c r="A7685">
        <v>39559</v>
      </c>
      <c r="B7685" t="s">
        <v>25669</v>
      </c>
      <c r="C7685" t="s">
        <v>1609</v>
      </c>
      <c r="D7685" s="152" t="s">
        <v>25670</v>
      </c>
    </row>
    <row r="7686" spans="1:4" x14ac:dyDescent="0.3">
      <c r="A7686">
        <v>39560</v>
      </c>
      <c r="B7686" t="s">
        <v>25671</v>
      </c>
      <c r="C7686" t="s">
        <v>1609</v>
      </c>
      <c r="D7686" s="152" t="s">
        <v>25672</v>
      </c>
    </row>
    <row r="7687" spans="1:4" x14ac:dyDescent="0.3">
      <c r="A7687">
        <v>39561</v>
      </c>
      <c r="B7687" t="s">
        <v>25673</v>
      </c>
      <c r="C7687" t="s">
        <v>1609</v>
      </c>
      <c r="D7687" s="152" t="s">
        <v>25674</v>
      </c>
    </row>
    <row r="7688" spans="1:4" x14ac:dyDescent="0.3">
      <c r="A7688">
        <v>43190</v>
      </c>
      <c r="B7688" t="s">
        <v>25675</v>
      </c>
      <c r="C7688" t="s">
        <v>1609</v>
      </c>
      <c r="D7688" s="152" t="s">
        <v>25676</v>
      </c>
    </row>
    <row r="7689" spans="1:4" x14ac:dyDescent="0.3">
      <c r="A7689">
        <v>39555</v>
      </c>
      <c r="B7689" t="s">
        <v>25677</v>
      </c>
      <c r="C7689" t="s">
        <v>1609</v>
      </c>
      <c r="D7689" s="152" t="s">
        <v>25678</v>
      </c>
    </row>
    <row r="7690" spans="1:4" x14ac:dyDescent="0.3">
      <c r="A7690">
        <v>43191</v>
      </c>
      <c r="B7690" t="s">
        <v>25679</v>
      </c>
      <c r="C7690" t="s">
        <v>1609</v>
      </c>
      <c r="D7690" s="152" t="s">
        <v>25680</v>
      </c>
    </row>
    <row r="7691" spans="1:4" x14ac:dyDescent="0.3">
      <c r="A7691">
        <v>39548</v>
      </c>
      <c r="B7691" t="s">
        <v>25681</v>
      </c>
      <c r="C7691" t="s">
        <v>1609</v>
      </c>
      <c r="D7691" s="152" t="s">
        <v>25682</v>
      </c>
    </row>
    <row r="7692" spans="1:4" x14ac:dyDescent="0.3">
      <c r="A7692">
        <v>43192</v>
      </c>
      <c r="B7692" t="s">
        <v>25683</v>
      </c>
      <c r="C7692" t="s">
        <v>1609</v>
      </c>
      <c r="D7692" s="152" t="s">
        <v>25684</v>
      </c>
    </row>
    <row r="7693" spans="1:4" x14ac:dyDescent="0.3">
      <c r="A7693">
        <v>39554</v>
      </c>
      <c r="B7693" t="s">
        <v>25685</v>
      </c>
      <c r="C7693" t="s">
        <v>1609</v>
      </c>
      <c r="D7693" s="152" t="s">
        <v>25686</v>
      </c>
    </row>
    <row r="7694" spans="1:4" x14ac:dyDescent="0.3">
      <c r="A7694">
        <v>43194</v>
      </c>
      <c r="B7694" t="s">
        <v>25687</v>
      </c>
      <c r="C7694" t="s">
        <v>1609</v>
      </c>
      <c r="D7694" s="152" t="s">
        <v>25688</v>
      </c>
    </row>
    <row r="7695" spans="1:4" x14ac:dyDescent="0.3">
      <c r="A7695">
        <v>39551</v>
      </c>
      <c r="B7695" t="s">
        <v>25689</v>
      </c>
      <c r="C7695" t="s">
        <v>1609</v>
      </c>
      <c r="D7695" s="152" t="s">
        <v>25690</v>
      </c>
    </row>
    <row r="7696" spans="1:4" x14ac:dyDescent="0.3">
      <c r="A7696">
        <v>43185</v>
      </c>
      <c r="B7696" t="s">
        <v>25691</v>
      </c>
      <c r="C7696" t="s">
        <v>1609</v>
      </c>
      <c r="D7696" s="152" t="s">
        <v>25692</v>
      </c>
    </row>
    <row r="7697" spans="1:4" x14ac:dyDescent="0.3">
      <c r="A7697">
        <v>43186</v>
      </c>
      <c r="B7697" t="s">
        <v>25693</v>
      </c>
      <c r="C7697" t="s">
        <v>1609</v>
      </c>
      <c r="D7697" s="152" t="s">
        <v>25694</v>
      </c>
    </row>
    <row r="7698" spans="1:4" x14ac:dyDescent="0.3">
      <c r="A7698">
        <v>43187</v>
      </c>
      <c r="B7698" t="s">
        <v>25695</v>
      </c>
      <c r="C7698" t="s">
        <v>1609</v>
      </c>
      <c r="D7698" s="152" t="s">
        <v>25696</v>
      </c>
    </row>
    <row r="7699" spans="1:4" x14ac:dyDescent="0.3">
      <c r="A7699">
        <v>43188</v>
      </c>
      <c r="B7699" t="s">
        <v>25697</v>
      </c>
      <c r="C7699" t="s">
        <v>1609</v>
      </c>
      <c r="D7699" s="152" t="s">
        <v>25698</v>
      </c>
    </row>
    <row r="7700" spans="1:4" x14ac:dyDescent="0.3">
      <c r="A7700">
        <v>43189</v>
      </c>
      <c r="B7700" t="s">
        <v>25699</v>
      </c>
      <c r="C7700" t="s">
        <v>1609</v>
      </c>
      <c r="D7700" s="152" t="s">
        <v>25700</v>
      </c>
    </row>
    <row r="7701" spans="1:4" x14ac:dyDescent="0.3">
      <c r="A7701">
        <v>39580</v>
      </c>
      <c r="B7701" t="s">
        <v>25701</v>
      </c>
      <c r="C7701" t="s">
        <v>1609</v>
      </c>
      <c r="D7701" s="152" t="s">
        <v>25702</v>
      </c>
    </row>
    <row r="7702" spans="1:4" x14ac:dyDescent="0.3">
      <c r="A7702">
        <v>39577</v>
      </c>
      <c r="B7702" t="s">
        <v>25703</v>
      </c>
      <c r="C7702" t="s">
        <v>1609</v>
      </c>
      <c r="D7702" s="152" t="s">
        <v>25704</v>
      </c>
    </row>
    <row r="7703" spans="1:4" x14ac:dyDescent="0.3">
      <c r="A7703">
        <v>39578</v>
      </c>
      <c r="B7703" t="s">
        <v>25705</v>
      </c>
      <c r="C7703" t="s">
        <v>1609</v>
      </c>
      <c r="D7703" s="152" t="s">
        <v>25706</v>
      </c>
    </row>
    <row r="7704" spans="1:4" x14ac:dyDescent="0.3">
      <c r="A7704">
        <v>39579</v>
      </c>
      <c r="B7704" t="s">
        <v>25707</v>
      </c>
      <c r="C7704" t="s">
        <v>1609</v>
      </c>
      <c r="D7704" s="152" t="s">
        <v>25708</v>
      </c>
    </row>
    <row r="7705" spans="1:4" x14ac:dyDescent="0.3">
      <c r="A7705">
        <v>39826</v>
      </c>
      <c r="B7705" t="s">
        <v>25709</v>
      </c>
      <c r="C7705" t="s">
        <v>1609</v>
      </c>
      <c r="D7705" s="152" t="s">
        <v>25710</v>
      </c>
    </row>
    <row r="7706" spans="1:4" x14ac:dyDescent="0.3">
      <c r="A7706">
        <v>10700</v>
      </c>
      <c r="B7706" t="s">
        <v>25711</v>
      </c>
      <c r="C7706" t="s">
        <v>1609</v>
      </c>
      <c r="D7706" s="152" t="s">
        <v>25712</v>
      </c>
    </row>
    <row r="7707" spans="1:4" x14ac:dyDescent="0.3">
      <c r="A7707">
        <v>346</v>
      </c>
      <c r="B7707" t="s">
        <v>25713</v>
      </c>
      <c r="C7707" t="s">
        <v>1613</v>
      </c>
      <c r="D7707" s="152" t="s">
        <v>9149</v>
      </c>
    </row>
    <row r="7708" spans="1:4" x14ac:dyDescent="0.3">
      <c r="A7708">
        <v>3312</v>
      </c>
      <c r="B7708" t="s">
        <v>25714</v>
      </c>
      <c r="C7708" t="s">
        <v>1613</v>
      </c>
      <c r="D7708" s="152" t="s">
        <v>22768</v>
      </c>
    </row>
    <row r="7709" spans="1:4" x14ac:dyDescent="0.3">
      <c r="A7709">
        <v>339</v>
      </c>
      <c r="B7709" t="s">
        <v>25715</v>
      </c>
      <c r="C7709" t="s">
        <v>1612</v>
      </c>
      <c r="D7709" s="152" t="s">
        <v>8531</v>
      </c>
    </row>
    <row r="7710" spans="1:4" x14ac:dyDescent="0.3">
      <c r="A7710">
        <v>340</v>
      </c>
      <c r="B7710" t="s">
        <v>25716</v>
      </c>
      <c r="C7710" t="s">
        <v>1612</v>
      </c>
      <c r="D7710" s="152" t="s">
        <v>8162</v>
      </c>
    </row>
    <row r="7711" spans="1:4" x14ac:dyDescent="0.3">
      <c r="A7711">
        <v>43130</v>
      </c>
      <c r="B7711" t="s">
        <v>25717</v>
      </c>
      <c r="C7711" t="s">
        <v>1613</v>
      </c>
      <c r="D7711" s="152" t="s">
        <v>8842</v>
      </c>
    </row>
    <row r="7712" spans="1:4" x14ac:dyDescent="0.3">
      <c r="A7712">
        <v>344</v>
      </c>
      <c r="B7712" t="s">
        <v>25718</v>
      </c>
      <c r="C7712" t="s">
        <v>1613</v>
      </c>
      <c r="D7712" s="152" t="s">
        <v>25719</v>
      </c>
    </row>
    <row r="7713" spans="1:4" x14ac:dyDescent="0.3">
      <c r="A7713">
        <v>345</v>
      </c>
      <c r="B7713" t="s">
        <v>25720</v>
      </c>
      <c r="C7713" t="s">
        <v>1613</v>
      </c>
      <c r="D7713" s="152" t="s">
        <v>25721</v>
      </c>
    </row>
    <row r="7714" spans="1:4" x14ac:dyDescent="0.3">
      <c r="A7714">
        <v>43131</v>
      </c>
      <c r="B7714" t="s">
        <v>25722</v>
      </c>
      <c r="C7714" t="s">
        <v>1613</v>
      </c>
      <c r="D7714" s="152" t="s">
        <v>23161</v>
      </c>
    </row>
    <row r="7715" spans="1:4" x14ac:dyDescent="0.3">
      <c r="A7715">
        <v>3313</v>
      </c>
      <c r="B7715" t="s">
        <v>25723</v>
      </c>
      <c r="C7715" t="s">
        <v>1613</v>
      </c>
      <c r="D7715" s="152" t="s">
        <v>7571</v>
      </c>
    </row>
    <row r="7716" spans="1:4" x14ac:dyDescent="0.3">
      <c r="A7716">
        <v>43132</v>
      </c>
      <c r="B7716" t="s">
        <v>25724</v>
      </c>
      <c r="C7716" t="s">
        <v>1613</v>
      </c>
      <c r="D7716" s="152" t="s">
        <v>8842</v>
      </c>
    </row>
    <row r="7717" spans="1:4" x14ac:dyDescent="0.3">
      <c r="A7717">
        <v>366</v>
      </c>
      <c r="B7717" t="s">
        <v>25725</v>
      </c>
      <c r="C7717" t="s">
        <v>1611</v>
      </c>
      <c r="D7717" s="152" t="s">
        <v>25726</v>
      </c>
    </row>
    <row r="7718" spans="1:4" x14ac:dyDescent="0.3">
      <c r="A7718">
        <v>367</v>
      </c>
      <c r="B7718" t="s">
        <v>25727</v>
      </c>
      <c r="C7718" t="s">
        <v>1611</v>
      </c>
      <c r="D7718" s="152" t="s">
        <v>25728</v>
      </c>
    </row>
    <row r="7719" spans="1:4" x14ac:dyDescent="0.3">
      <c r="A7719">
        <v>370</v>
      </c>
      <c r="B7719" t="s">
        <v>25729</v>
      </c>
      <c r="C7719" t="s">
        <v>1611</v>
      </c>
      <c r="D7719" s="152" t="s">
        <v>25726</v>
      </c>
    </row>
    <row r="7720" spans="1:4" x14ac:dyDescent="0.3">
      <c r="A7720">
        <v>368</v>
      </c>
      <c r="B7720" t="s">
        <v>25730</v>
      </c>
      <c r="C7720" t="s">
        <v>1611</v>
      </c>
      <c r="D7720" s="152" t="s">
        <v>7884</v>
      </c>
    </row>
    <row r="7721" spans="1:4" x14ac:dyDescent="0.3">
      <c r="A7721">
        <v>11075</v>
      </c>
      <c r="B7721" t="s">
        <v>25731</v>
      </c>
      <c r="C7721" t="s">
        <v>1611</v>
      </c>
      <c r="D7721" s="152" t="s">
        <v>25732</v>
      </c>
    </row>
    <row r="7722" spans="1:4" x14ac:dyDescent="0.3">
      <c r="A7722">
        <v>1381</v>
      </c>
      <c r="B7722" t="s">
        <v>25733</v>
      </c>
      <c r="C7722" t="s">
        <v>1613</v>
      </c>
      <c r="D7722" s="152" t="s">
        <v>6751</v>
      </c>
    </row>
    <row r="7723" spans="1:4" x14ac:dyDescent="0.3">
      <c r="A7723">
        <v>34353</v>
      </c>
      <c r="B7723" t="s">
        <v>25734</v>
      </c>
      <c r="C7723" t="s">
        <v>1613</v>
      </c>
      <c r="D7723" s="152" t="s">
        <v>8639</v>
      </c>
    </row>
    <row r="7724" spans="1:4" x14ac:dyDescent="0.3">
      <c r="A7724">
        <v>37595</v>
      </c>
      <c r="B7724" t="s">
        <v>25735</v>
      </c>
      <c r="C7724" t="s">
        <v>1613</v>
      </c>
      <c r="D7724" s="152" t="s">
        <v>8519</v>
      </c>
    </row>
    <row r="7725" spans="1:4" x14ac:dyDescent="0.3">
      <c r="A7725">
        <v>37596</v>
      </c>
      <c r="B7725" t="s">
        <v>25736</v>
      </c>
      <c r="C7725" t="s">
        <v>1613</v>
      </c>
      <c r="D7725" s="152" t="s">
        <v>8119</v>
      </c>
    </row>
    <row r="7726" spans="1:4" x14ac:dyDescent="0.3">
      <c r="A7726">
        <v>371</v>
      </c>
      <c r="B7726" t="s">
        <v>25737</v>
      </c>
      <c r="C7726" t="s">
        <v>1613</v>
      </c>
      <c r="D7726" s="152" t="s">
        <v>6686</v>
      </c>
    </row>
    <row r="7727" spans="1:4" x14ac:dyDescent="0.3">
      <c r="A7727">
        <v>37553</v>
      </c>
      <c r="B7727" t="s">
        <v>25738</v>
      </c>
      <c r="C7727" t="s">
        <v>1613</v>
      </c>
      <c r="D7727" s="152" t="s">
        <v>21992</v>
      </c>
    </row>
    <row r="7728" spans="1:4" x14ac:dyDescent="0.3">
      <c r="A7728">
        <v>37552</v>
      </c>
      <c r="B7728" t="s">
        <v>25739</v>
      </c>
      <c r="C7728" t="s">
        <v>1613</v>
      </c>
      <c r="D7728" s="152" t="s">
        <v>6650</v>
      </c>
    </row>
    <row r="7729" spans="1:4" x14ac:dyDescent="0.3">
      <c r="A7729">
        <v>36880</v>
      </c>
      <c r="B7729" t="s">
        <v>25740</v>
      </c>
      <c r="C7729" t="s">
        <v>1613</v>
      </c>
      <c r="D7729" s="152" t="s">
        <v>9230</v>
      </c>
    </row>
    <row r="7730" spans="1:4" x14ac:dyDescent="0.3">
      <c r="A7730">
        <v>34355</v>
      </c>
      <c r="B7730" t="s">
        <v>25741</v>
      </c>
      <c r="C7730" t="s">
        <v>1613</v>
      </c>
      <c r="D7730" s="152" t="s">
        <v>9073</v>
      </c>
    </row>
    <row r="7731" spans="1:4" x14ac:dyDescent="0.3">
      <c r="A7731">
        <v>130</v>
      </c>
      <c r="B7731" t="s">
        <v>25742</v>
      </c>
      <c r="C7731" t="s">
        <v>1613</v>
      </c>
      <c r="D7731" s="152" t="s">
        <v>8160</v>
      </c>
    </row>
    <row r="7732" spans="1:4" x14ac:dyDescent="0.3">
      <c r="A7732">
        <v>135</v>
      </c>
      <c r="B7732" t="s">
        <v>25743</v>
      </c>
      <c r="C7732" t="s">
        <v>1613</v>
      </c>
      <c r="D7732" s="152" t="s">
        <v>6442</v>
      </c>
    </row>
    <row r="7733" spans="1:4" x14ac:dyDescent="0.3">
      <c r="A7733">
        <v>36886</v>
      </c>
      <c r="B7733" t="s">
        <v>25744</v>
      </c>
      <c r="C7733" t="s">
        <v>1613</v>
      </c>
      <c r="D7733" s="152" t="s">
        <v>6465</v>
      </c>
    </row>
    <row r="7734" spans="1:4" x14ac:dyDescent="0.3">
      <c r="A7734">
        <v>38546</v>
      </c>
      <c r="B7734" t="s">
        <v>25745</v>
      </c>
      <c r="C7734" t="s">
        <v>1611</v>
      </c>
      <c r="D7734" s="152" t="s">
        <v>25746</v>
      </c>
    </row>
    <row r="7735" spans="1:4" x14ac:dyDescent="0.3">
      <c r="A7735">
        <v>34549</v>
      </c>
      <c r="B7735" t="s">
        <v>25747</v>
      </c>
      <c r="C7735" t="s">
        <v>1611</v>
      </c>
      <c r="D7735" s="152" t="s">
        <v>25748</v>
      </c>
    </row>
    <row r="7736" spans="1:4" x14ac:dyDescent="0.3">
      <c r="A7736">
        <v>6081</v>
      </c>
      <c r="B7736" t="s">
        <v>25749</v>
      </c>
      <c r="C7736" t="s">
        <v>1611</v>
      </c>
      <c r="D7736" s="152" t="s">
        <v>22226</v>
      </c>
    </row>
    <row r="7737" spans="1:4" x14ac:dyDescent="0.3">
      <c r="A7737">
        <v>6077</v>
      </c>
      <c r="B7737" t="s">
        <v>25750</v>
      </c>
      <c r="C7737" t="s">
        <v>1611</v>
      </c>
      <c r="D7737" s="152" t="s">
        <v>9320</v>
      </c>
    </row>
    <row r="7738" spans="1:4" x14ac:dyDescent="0.3">
      <c r="A7738">
        <v>6079</v>
      </c>
      <c r="B7738" t="s">
        <v>25751</v>
      </c>
      <c r="C7738" t="s">
        <v>1611</v>
      </c>
      <c r="D7738" s="152" t="s">
        <v>9320</v>
      </c>
    </row>
    <row r="7739" spans="1:4" x14ac:dyDescent="0.3">
      <c r="A7739">
        <v>1091</v>
      </c>
      <c r="B7739" t="s">
        <v>25752</v>
      </c>
      <c r="C7739" t="s">
        <v>1609</v>
      </c>
      <c r="D7739" s="152" t="s">
        <v>7348</v>
      </c>
    </row>
    <row r="7740" spans="1:4" x14ac:dyDescent="0.3">
      <c r="A7740">
        <v>1094</v>
      </c>
      <c r="B7740" t="s">
        <v>25753</v>
      </c>
      <c r="C7740" t="s">
        <v>1609</v>
      </c>
      <c r="D7740" s="152" t="s">
        <v>25754</v>
      </c>
    </row>
    <row r="7741" spans="1:4" x14ac:dyDescent="0.3">
      <c r="A7741">
        <v>1095</v>
      </c>
      <c r="B7741" t="s">
        <v>25755</v>
      </c>
      <c r="C7741" t="s">
        <v>1609</v>
      </c>
      <c r="D7741" s="152" t="s">
        <v>8071</v>
      </c>
    </row>
    <row r="7742" spans="1:4" x14ac:dyDescent="0.3">
      <c r="A7742">
        <v>1092</v>
      </c>
      <c r="B7742" t="s">
        <v>25756</v>
      </c>
      <c r="C7742" t="s">
        <v>1609</v>
      </c>
      <c r="D7742" s="152" t="s">
        <v>6771</v>
      </c>
    </row>
    <row r="7743" spans="1:4" x14ac:dyDescent="0.3">
      <c r="A7743">
        <v>1093</v>
      </c>
      <c r="B7743" t="s">
        <v>25757</v>
      </c>
      <c r="C7743" t="s">
        <v>1609</v>
      </c>
      <c r="D7743" s="152" t="s">
        <v>25758</v>
      </c>
    </row>
    <row r="7744" spans="1:4" x14ac:dyDescent="0.3">
      <c r="A7744">
        <v>1090</v>
      </c>
      <c r="B7744" t="s">
        <v>25759</v>
      </c>
      <c r="C7744" t="s">
        <v>1609</v>
      </c>
      <c r="D7744" s="152" t="s">
        <v>22232</v>
      </c>
    </row>
    <row r="7745" spans="1:4" x14ac:dyDescent="0.3">
      <c r="A7745">
        <v>1096</v>
      </c>
      <c r="B7745" t="s">
        <v>25760</v>
      </c>
      <c r="C7745" t="s">
        <v>1609</v>
      </c>
      <c r="D7745" s="152" t="s">
        <v>25761</v>
      </c>
    </row>
    <row r="7746" spans="1:4" x14ac:dyDescent="0.3">
      <c r="A7746">
        <v>1097</v>
      </c>
      <c r="B7746" t="s">
        <v>25762</v>
      </c>
      <c r="C7746" t="s">
        <v>1609</v>
      </c>
      <c r="D7746" s="152" t="s">
        <v>25763</v>
      </c>
    </row>
    <row r="7747" spans="1:4" x14ac:dyDescent="0.3">
      <c r="A7747">
        <v>378</v>
      </c>
      <c r="B7747" t="s">
        <v>25764</v>
      </c>
      <c r="C7747" t="s">
        <v>1608</v>
      </c>
      <c r="D7747" s="152" t="s">
        <v>22052</v>
      </c>
    </row>
    <row r="7748" spans="1:4" x14ac:dyDescent="0.3">
      <c r="A7748">
        <v>40911</v>
      </c>
      <c r="B7748" t="s">
        <v>25765</v>
      </c>
      <c r="C7748" t="s">
        <v>1615</v>
      </c>
      <c r="D7748" s="152" t="s">
        <v>25766</v>
      </c>
    </row>
    <row r="7749" spans="1:4" x14ac:dyDescent="0.3">
      <c r="A7749">
        <v>33939</v>
      </c>
      <c r="B7749" t="s">
        <v>25767</v>
      </c>
      <c r="C7749" t="s">
        <v>1608</v>
      </c>
      <c r="D7749" s="152" t="s">
        <v>25768</v>
      </c>
    </row>
    <row r="7750" spans="1:4" x14ac:dyDescent="0.3">
      <c r="A7750">
        <v>40815</v>
      </c>
      <c r="B7750" t="s">
        <v>25769</v>
      </c>
      <c r="C7750" t="s">
        <v>1615</v>
      </c>
      <c r="D7750" s="152" t="s">
        <v>25770</v>
      </c>
    </row>
    <row r="7751" spans="1:4" x14ac:dyDescent="0.3">
      <c r="A7751">
        <v>33952</v>
      </c>
      <c r="B7751" t="s">
        <v>25771</v>
      </c>
      <c r="C7751" t="s">
        <v>1608</v>
      </c>
      <c r="D7751" s="152" t="s">
        <v>22582</v>
      </c>
    </row>
    <row r="7752" spans="1:4" x14ac:dyDescent="0.3">
      <c r="A7752">
        <v>40816</v>
      </c>
      <c r="B7752" t="s">
        <v>25772</v>
      </c>
      <c r="C7752" t="s">
        <v>1615</v>
      </c>
      <c r="D7752" s="152" t="s">
        <v>25773</v>
      </c>
    </row>
    <row r="7753" spans="1:4" x14ac:dyDescent="0.3">
      <c r="A7753">
        <v>33953</v>
      </c>
      <c r="B7753" t="s">
        <v>25774</v>
      </c>
      <c r="C7753" t="s">
        <v>1608</v>
      </c>
      <c r="D7753" s="152" t="s">
        <v>25775</v>
      </c>
    </row>
    <row r="7754" spans="1:4" x14ac:dyDescent="0.3">
      <c r="A7754">
        <v>40817</v>
      </c>
      <c r="B7754" t="s">
        <v>25776</v>
      </c>
      <c r="C7754" t="s">
        <v>1615</v>
      </c>
      <c r="D7754" s="152" t="s">
        <v>25777</v>
      </c>
    </row>
    <row r="7755" spans="1:4" x14ac:dyDescent="0.3">
      <c r="A7755">
        <v>13348</v>
      </c>
      <c r="B7755" t="s">
        <v>25778</v>
      </c>
      <c r="C7755" t="s">
        <v>1609</v>
      </c>
      <c r="D7755" s="152" t="s">
        <v>6463</v>
      </c>
    </row>
    <row r="7756" spans="1:4" x14ac:dyDescent="0.3">
      <c r="A7756">
        <v>39211</v>
      </c>
      <c r="B7756" t="s">
        <v>25779</v>
      </c>
      <c r="C7756" t="s">
        <v>1609</v>
      </c>
      <c r="D7756" s="152" t="s">
        <v>6639</v>
      </c>
    </row>
    <row r="7757" spans="1:4" x14ac:dyDescent="0.3">
      <c r="A7757">
        <v>39212</v>
      </c>
      <c r="B7757" t="s">
        <v>25780</v>
      </c>
      <c r="C7757" t="s">
        <v>1609</v>
      </c>
      <c r="D7757" s="152" t="s">
        <v>8311</v>
      </c>
    </row>
    <row r="7758" spans="1:4" x14ac:dyDescent="0.3">
      <c r="A7758">
        <v>39208</v>
      </c>
      <c r="B7758" t="s">
        <v>25781</v>
      </c>
      <c r="C7758" t="s">
        <v>1609</v>
      </c>
      <c r="D7758" s="152" t="s">
        <v>6637</v>
      </c>
    </row>
    <row r="7759" spans="1:4" x14ac:dyDescent="0.3">
      <c r="A7759">
        <v>39210</v>
      </c>
      <c r="B7759" t="s">
        <v>25782</v>
      </c>
      <c r="C7759" t="s">
        <v>1609</v>
      </c>
      <c r="D7759" s="152" t="s">
        <v>9105</v>
      </c>
    </row>
    <row r="7760" spans="1:4" x14ac:dyDescent="0.3">
      <c r="A7760">
        <v>39214</v>
      </c>
      <c r="B7760" t="s">
        <v>25783</v>
      </c>
      <c r="C7760" t="s">
        <v>1609</v>
      </c>
      <c r="D7760" s="152" t="s">
        <v>7836</v>
      </c>
    </row>
    <row r="7761" spans="1:4" x14ac:dyDescent="0.3">
      <c r="A7761">
        <v>39213</v>
      </c>
      <c r="B7761" t="s">
        <v>25784</v>
      </c>
      <c r="C7761" t="s">
        <v>1609</v>
      </c>
      <c r="D7761" s="152" t="s">
        <v>8118</v>
      </c>
    </row>
    <row r="7762" spans="1:4" x14ac:dyDescent="0.3">
      <c r="A7762">
        <v>39209</v>
      </c>
      <c r="B7762" t="s">
        <v>25785</v>
      </c>
      <c r="C7762" t="s">
        <v>1609</v>
      </c>
      <c r="D7762" s="152" t="s">
        <v>6643</v>
      </c>
    </row>
    <row r="7763" spans="1:4" x14ac:dyDescent="0.3">
      <c r="A7763">
        <v>39207</v>
      </c>
      <c r="B7763" t="s">
        <v>25786</v>
      </c>
      <c r="C7763" t="s">
        <v>1609</v>
      </c>
      <c r="D7763" s="152" t="s">
        <v>9105</v>
      </c>
    </row>
    <row r="7764" spans="1:4" x14ac:dyDescent="0.3">
      <c r="A7764">
        <v>39215</v>
      </c>
      <c r="B7764" t="s">
        <v>25787</v>
      </c>
      <c r="C7764" t="s">
        <v>1609</v>
      </c>
      <c r="D7764" s="152" t="s">
        <v>7499</v>
      </c>
    </row>
    <row r="7765" spans="1:4" x14ac:dyDescent="0.3">
      <c r="A7765">
        <v>39216</v>
      </c>
      <c r="B7765" t="s">
        <v>25788</v>
      </c>
      <c r="C7765" t="s">
        <v>1609</v>
      </c>
      <c r="D7765" s="152" t="s">
        <v>6784</v>
      </c>
    </row>
    <row r="7766" spans="1:4" x14ac:dyDescent="0.3">
      <c r="A7766">
        <v>11267</v>
      </c>
      <c r="B7766" t="s">
        <v>25789</v>
      </c>
      <c r="C7766" t="s">
        <v>1609</v>
      </c>
      <c r="D7766" s="152" t="s">
        <v>7737</v>
      </c>
    </row>
    <row r="7767" spans="1:4" x14ac:dyDescent="0.3">
      <c r="A7767">
        <v>379</v>
      </c>
      <c r="B7767" t="s">
        <v>25790</v>
      </c>
      <c r="C7767" t="s">
        <v>1609</v>
      </c>
      <c r="D7767" s="152" t="s">
        <v>8813</v>
      </c>
    </row>
    <row r="7768" spans="1:4" x14ac:dyDescent="0.3">
      <c r="A7768">
        <v>510</v>
      </c>
      <c r="B7768" t="s">
        <v>25791</v>
      </c>
      <c r="C7768" t="s">
        <v>1613</v>
      </c>
      <c r="D7768" s="152" t="s">
        <v>6832</v>
      </c>
    </row>
    <row r="7769" spans="1:4" x14ac:dyDescent="0.3">
      <c r="A7769">
        <v>516</v>
      </c>
      <c r="B7769" t="s">
        <v>25792</v>
      </c>
      <c r="C7769" t="s">
        <v>1613</v>
      </c>
      <c r="D7769" s="152" t="s">
        <v>25793</v>
      </c>
    </row>
    <row r="7770" spans="1:4" x14ac:dyDescent="0.3">
      <c r="A7770">
        <v>509</v>
      </c>
      <c r="B7770" t="s">
        <v>25794</v>
      </c>
      <c r="C7770" t="s">
        <v>1613</v>
      </c>
      <c r="D7770" s="152" t="s">
        <v>7048</v>
      </c>
    </row>
    <row r="7771" spans="1:4" x14ac:dyDescent="0.3">
      <c r="A7771">
        <v>40331</v>
      </c>
      <c r="B7771" t="s">
        <v>25795</v>
      </c>
      <c r="C7771" t="s">
        <v>1608</v>
      </c>
      <c r="D7771" s="152" t="s">
        <v>25796</v>
      </c>
    </row>
    <row r="7772" spans="1:4" x14ac:dyDescent="0.3">
      <c r="A7772">
        <v>40930</v>
      </c>
      <c r="B7772" t="s">
        <v>25797</v>
      </c>
      <c r="C7772" t="s">
        <v>1615</v>
      </c>
      <c r="D7772" s="152" t="s">
        <v>25798</v>
      </c>
    </row>
    <row r="7773" spans="1:4" x14ac:dyDescent="0.3">
      <c r="A7773">
        <v>11761</v>
      </c>
      <c r="B7773" t="s">
        <v>25799</v>
      </c>
      <c r="C7773" t="s">
        <v>1609</v>
      </c>
      <c r="D7773" s="152" t="s">
        <v>25800</v>
      </c>
    </row>
    <row r="7774" spans="1:4" x14ac:dyDescent="0.3">
      <c r="A7774">
        <v>377</v>
      </c>
      <c r="B7774" t="s">
        <v>25801</v>
      </c>
      <c r="C7774" t="s">
        <v>1609</v>
      </c>
      <c r="D7774" s="152" t="s">
        <v>25802</v>
      </c>
    </row>
    <row r="7775" spans="1:4" x14ac:dyDescent="0.3">
      <c r="A7775">
        <v>7588</v>
      </c>
      <c r="B7775" t="s">
        <v>25803</v>
      </c>
      <c r="C7775" t="s">
        <v>1609</v>
      </c>
      <c r="D7775" s="152" t="s">
        <v>25804</v>
      </c>
    </row>
    <row r="7776" spans="1:4" x14ac:dyDescent="0.3">
      <c r="A7776">
        <v>34392</v>
      </c>
      <c r="B7776" t="s">
        <v>25805</v>
      </c>
      <c r="C7776" t="s">
        <v>1608</v>
      </c>
      <c r="D7776" s="152" t="s">
        <v>25806</v>
      </c>
    </row>
    <row r="7777" spans="1:4" x14ac:dyDescent="0.3">
      <c r="A7777">
        <v>40908</v>
      </c>
      <c r="B7777" t="s">
        <v>25807</v>
      </c>
      <c r="C7777" t="s">
        <v>1615</v>
      </c>
      <c r="D7777" s="152" t="s">
        <v>25808</v>
      </c>
    </row>
    <row r="7778" spans="1:4" x14ac:dyDescent="0.3">
      <c r="A7778">
        <v>34551</v>
      </c>
      <c r="B7778" t="s">
        <v>25809</v>
      </c>
      <c r="C7778" t="s">
        <v>1608</v>
      </c>
      <c r="D7778" s="152" t="s">
        <v>23136</v>
      </c>
    </row>
    <row r="7779" spans="1:4" x14ac:dyDescent="0.3">
      <c r="A7779">
        <v>41078</v>
      </c>
      <c r="B7779" t="s">
        <v>25810</v>
      </c>
      <c r="C7779" t="s">
        <v>1615</v>
      </c>
      <c r="D7779" s="152" t="s">
        <v>25811</v>
      </c>
    </row>
    <row r="7780" spans="1:4" x14ac:dyDescent="0.3">
      <c r="A7780">
        <v>246</v>
      </c>
      <c r="B7780" t="s">
        <v>25812</v>
      </c>
      <c r="C7780" t="s">
        <v>1608</v>
      </c>
      <c r="D7780" s="152" t="s">
        <v>22021</v>
      </c>
    </row>
    <row r="7781" spans="1:4" x14ac:dyDescent="0.3">
      <c r="A7781">
        <v>40927</v>
      </c>
      <c r="B7781" t="s">
        <v>25813</v>
      </c>
      <c r="C7781" t="s">
        <v>1615</v>
      </c>
      <c r="D7781" s="152" t="s">
        <v>25458</v>
      </c>
    </row>
    <row r="7782" spans="1:4" x14ac:dyDescent="0.3">
      <c r="A7782">
        <v>2350</v>
      </c>
      <c r="B7782" t="s">
        <v>25814</v>
      </c>
      <c r="C7782" t="s">
        <v>1608</v>
      </c>
      <c r="D7782" s="152" t="s">
        <v>7583</v>
      </c>
    </row>
    <row r="7783" spans="1:4" x14ac:dyDescent="0.3">
      <c r="A7783">
        <v>40812</v>
      </c>
      <c r="B7783" t="s">
        <v>25815</v>
      </c>
      <c r="C7783" t="s">
        <v>1615</v>
      </c>
      <c r="D7783" s="152" t="s">
        <v>25816</v>
      </c>
    </row>
    <row r="7784" spans="1:4" x14ac:dyDescent="0.3">
      <c r="A7784">
        <v>245</v>
      </c>
      <c r="B7784" t="s">
        <v>25817</v>
      </c>
      <c r="C7784" t="s">
        <v>1608</v>
      </c>
      <c r="D7784" s="152" t="s">
        <v>25818</v>
      </c>
    </row>
    <row r="7785" spans="1:4" x14ac:dyDescent="0.3">
      <c r="A7785">
        <v>41090</v>
      </c>
      <c r="B7785" t="s">
        <v>25819</v>
      </c>
      <c r="C7785" t="s">
        <v>1615</v>
      </c>
      <c r="D7785" s="152" t="s">
        <v>25820</v>
      </c>
    </row>
    <row r="7786" spans="1:4" x14ac:dyDescent="0.3">
      <c r="A7786">
        <v>251</v>
      </c>
      <c r="B7786" t="s">
        <v>25821</v>
      </c>
      <c r="C7786" t="s">
        <v>1608</v>
      </c>
      <c r="D7786" s="152" t="s">
        <v>22021</v>
      </c>
    </row>
    <row r="7787" spans="1:4" x14ac:dyDescent="0.3">
      <c r="A7787">
        <v>40975</v>
      </c>
      <c r="B7787" t="s">
        <v>25822</v>
      </c>
      <c r="C7787" t="s">
        <v>1615</v>
      </c>
      <c r="D7787" s="152" t="s">
        <v>25458</v>
      </c>
    </row>
    <row r="7788" spans="1:4" x14ac:dyDescent="0.3">
      <c r="A7788">
        <v>6127</v>
      </c>
      <c r="B7788" t="s">
        <v>25823</v>
      </c>
      <c r="C7788" t="s">
        <v>1608</v>
      </c>
      <c r="D7788" s="152" t="s">
        <v>22021</v>
      </c>
    </row>
    <row r="7789" spans="1:4" x14ac:dyDescent="0.3">
      <c r="A7789">
        <v>41072</v>
      </c>
      <c r="B7789" t="s">
        <v>25824</v>
      </c>
      <c r="C7789" t="s">
        <v>1615</v>
      </c>
      <c r="D7789" s="152" t="s">
        <v>25458</v>
      </c>
    </row>
    <row r="7790" spans="1:4" x14ac:dyDescent="0.3">
      <c r="A7790">
        <v>6121</v>
      </c>
      <c r="B7790" t="s">
        <v>25825</v>
      </c>
      <c r="C7790" t="s">
        <v>1608</v>
      </c>
      <c r="D7790" s="152" t="s">
        <v>25464</v>
      </c>
    </row>
    <row r="7791" spans="1:4" x14ac:dyDescent="0.3">
      <c r="A7791">
        <v>41071</v>
      </c>
      <c r="B7791" t="s">
        <v>25826</v>
      </c>
      <c r="C7791" t="s">
        <v>1615</v>
      </c>
      <c r="D7791" s="152" t="s">
        <v>25827</v>
      </c>
    </row>
    <row r="7792" spans="1:4" x14ac:dyDescent="0.3">
      <c r="A7792">
        <v>244</v>
      </c>
      <c r="B7792" t="s">
        <v>25828</v>
      </c>
      <c r="C7792" t="s">
        <v>1608</v>
      </c>
      <c r="D7792" s="152" t="s">
        <v>25829</v>
      </c>
    </row>
    <row r="7793" spans="1:4" x14ac:dyDescent="0.3">
      <c r="A7793">
        <v>41093</v>
      </c>
      <c r="B7793" t="s">
        <v>25830</v>
      </c>
      <c r="C7793" t="s">
        <v>1615</v>
      </c>
      <c r="D7793" s="152" t="s">
        <v>25831</v>
      </c>
    </row>
    <row r="7794" spans="1:4" x14ac:dyDescent="0.3">
      <c r="A7794">
        <v>532</v>
      </c>
      <c r="B7794" t="s">
        <v>25832</v>
      </c>
      <c r="C7794" t="s">
        <v>1608</v>
      </c>
      <c r="D7794" s="152" t="s">
        <v>25833</v>
      </c>
    </row>
    <row r="7795" spans="1:4" x14ac:dyDescent="0.3">
      <c r="A7795">
        <v>40931</v>
      </c>
      <c r="B7795" t="s">
        <v>25834</v>
      </c>
      <c r="C7795" t="s">
        <v>1615</v>
      </c>
      <c r="D7795" s="152" t="s">
        <v>25835</v>
      </c>
    </row>
    <row r="7796" spans="1:4" x14ac:dyDescent="0.3">
      <c r="A7796">
        <v>36150</v>
      </c>
      <c r="B7796" t="s">
        <v>25836</v>
      </c>
      <c r="C7796" t="s">
        <v>1609</v>
      </c>
      <c r="D7796" s="152" t="s">
        <v>25837</v>
      </c>
    </row>
    <row r="7797" spans="1:4" x14ac:dyDescent="0.3">
      <c r="A7797">
        <v>4760</v>
      </c>
      <c r="B7797" t="s">
        <v>25838</v>
      </c>
      <c r="C7797" t="s">
        <v>1608</v>
      </c>
      <c r="D7797" s="152" t="s">
        <v>22052</v>
      </c>
    </row>
    <row r="7798" spans="1:4" x14ac:dyDescent="0.3">
      <c r="A7798">
        <v>41069</v>
      </c>
      <c r="B7798" t="s">
        <v>25839</v>
      </c>
      <c r="C7798" t="s">
        <v>1615</v>
      </c>
      <c r="D7798" s="152" t="s">
        <v>25766</v>
      </c>
    </row>
    <row r="7799" spans="1:4" x14ac:dyDescent="0.3">
      <c r="A7799">
        <v>10422</v>
      </c>
      <c r="B7799" t="s">
        <v>25840</v>
      </c>
      <c r="C7799" t="s">
        <v>1609</v>
      </c>
      <c r="D7799" s="152" t="s">
        <v>25841</v>
      </c>
    </row>
    <row r="7800" spans="1:4" x14ac:dyDescent="0.3">
      <c r="A7800">
        <v>44019</v>
      </c>
      <c r="B7800" t="s">
        <v>25842</v>
      </c>
      <c r="C7800" t="s">
        <v>1609</v>
      </c>
      <c r="D7800" s="152" t="s">
        <v>25843</v>
      </c>
    </row>
    <row r="7801" spans="1:4" x14ac:dyDescent="0.3">
      <c r="A7801">
        <v>36520</v>
      </c>
      <c r="B7801" t="s">
        <v>25844</v>
      </c>
      <c r="C7801" t="s">
        <v>1609</v>
      </c>
      <c r="D7801" s="152" t="s">
        <v>25845</v>
      </c>
    </row>
    <row r="7802" spans="1:4" x14ac:dyDescent="0.3">
      <c r="A7802">
        <v>42319</v>
      </c>
      <c r="B7802" t="s">
        <v>25846</v>
      </c>
      <c r="C7802" t="s">
        <v>1609</v>
      </c>
      <c r="D7802" s="152" t="s">
        <v>25847</v>
      </c>
    </row>
    <row r="7803" spans="1:4" x14ac:dyDescent="0.3">
      <c r="A7803">
        <v>10420</v>
      </c>
      <c r="B7803" t="s">
        <v>25848</v>
      </c>
      <c r="C7803" t="s">
        <v>1609</v>
      </c>
      <c r="D7803" s="152" t="s">
        <v>25849</v>
      </c>
    </row>
    <row r="7804" spans="1:4" x14ac:dyDescent="0.3">
      <c r="A7804">
        <v>10421</v>
      </c>
      <c r="B7804" t="s">
        <v>25850</v>
      </c>
      <c r="C7804" t="s">
        <v>1609</v>
      </c>
      <c r="D7804" s="152" t="s">
        <v>25851</v>
      </c>
    </row>
    <row r="7805" spans="1:4" x14ac:dyDescent="0.3">
      <c r="A7805">
        <v>11786</v>
      </c>
      <c r="B7805" t="s">
        <v>25852</v>
      </c>
      <c r="C7805" t="s">
        <v>1609</v>
      </c>
      <c r="D7805" s="152" t="s">
        <v>25853</v>
      </c>
    </row>
    <row r="7806" spans="1:4" x14ac:dyDescent="0.3">
      <c r="A7806">
        <v>10</v>
      </c>
      <c r="B7806" t="s">
        <v>25854</v>
      </c>
      <c r="C7806" t="s">
        <v>1609</v>
      </c>
      <c r="D7806" s="152" t="s">
        <v>7878</v>
      </c>
    </row>
    <row r="7807" spans="1:4" x14ac:dyDescent="0.3">
      <c r="A7807">
        <v>4815</v>
      </c>
      <c r="B7807" t="s">
        <v>25855</v>
      </c>
      <c r="C7807" t="s">
        <v>1609</v>
      </c>
      <c r="D7807" s="152" t="s">
        <v>7357</v>
      </c>
    </row>
    <row r="7808" spans="1:4" x14ac:dyDescent="0.3">
      <c r="A7808">
        <v>541</v>
      </c>
      <c r="B7808" t="s">
        <v>25856</v>
      </c>
      <c r="C7808" t="s">
        <v>1609</v>
      </c>
      <c r="D7808" s="152" t="s">
        <v>25857</v>
      </c>
    </row>
    <row r="7809" spans="1:4" x14ac:dyDescent="0.3">
      <c r="A7809">
        <v>542</v>
      </c>
      <c r="B7809" t="s">
        <v>25858</v>
      </c>
      <c r="C7809" t="s">
        <v>1609</v>
      </c>
      <c r="D7809" s="152" t="s">
        <v>25859</v>
      </c>
    </row>
    <row r="7810" spans="1:4" x14ac:dyDescent="0.3">
      <c r="A7810">
        <v>540</v>
      </c>
      <c r="B7810" t="s">
        <v>25860</v>
      </c>
      <c r="C7810" t="s">
        <v>1609</v>
      </c>
      <c r="D7810" s="152" t="s">
        <v>25861</v>
      </c>
    </row>
    <row r="7811" spans="1:4" x14ac:dyDescent="0.3">
      <c r="A7811">
        <v>38364</v>
      </c>
      <c r="B7811" t="s">
        <v>25862</v>
      </c>
      <c r="C7811" t="s">
        <v>1609</v>
      </c>
      <c r="D7811" s="152" t="s">
        <v>25863</v>
      </c>
    </row>
    <row r="7812" spans="1:4" x14ac:dyDescent="0.3">
      <c r="A7812">
        <v>11692</v>
      </c>
      <c r="B7812" t="s">
        <v>25864</v>
      </c>
      <c r="C7812" t="s">
        <v>1610</v>
      </c>
      <c r="D7812" s="152" t="s">
        <v>25865</v>
      </c>
    </row>
    <row r="7813" spans="1:4" x14ac:dyDescent="0.3">
      <c r="A7813">
        <v>1746</v>
      </c>
      <c r="B7813" t="s">
        <v>25866</v>
      </c>
      <c r="C7813" t="s">
        <v>1609</v>
      </c>
      <c r="D7813" s="152" t="s">
        <v>22314</v>
      </c>
    </row>
    <row r="7814" spans="1:4" x14ac:dyDescent="0.3">
      <c r="A7814">
        <v>1748</v>
      </c>
      <c r="B7814" t="s">
        <v>25867</v>
      </c>
      <c r="C7814" t="s">
        <v>1609</v>
      </c>
      <c r="D7814" s="152" t="s">
        <v>25868</v>
      </c>
    </row>
    <row r="7815" spans="1:4" x14ac:dyDescent="0.3">
      <c r="A7815">
        <v>1749</v>
      </c>
      <c r="B7815" t="s">
        <v>25869</v>
      </c>
      <c r="C7815" t="s">
        <v>1609</v>
      </c>
      <c r="D7815" s="152" t="s">
        <v>25870</v>
      </c>
    </row>
    <row r="7816" spans="1:4" x14ac:dyDescent="0.3">
      <c r="A7816">
        <v>37412</v>
      </c>
      <c r="B7816" t="s">
        <v>25871</v>
      </c>
      <c r="C7816" t="s">
        <v>1609</v>
      </c>
      <c r="D7816" s="152" t="s">
        <v>25872</v>
      </c>
    </row>
    <row r="7817" spans="1:4" x14ac:dyDescent="0.3">
      <c r="A7817">
        <v>1745</v>
      </c>
      <c r="B7817" t="s">
        <v>25873</v>
      </c>
      <c r="C7817" t="s">
        <v>1609</v>
      </c>
      <c r="D7817" s="152" t="s">
        <v>25874</v>
      </c>
    </row>
    <row r="7818" spans="1:4" x14ac:dyDescent="0.3">
      <c r="A7818">
        <v>1750</v>
      </c>
      <c r="B7818" t="s">
        <v>25875</v>
      </c>
      <c r="C7818" t="s">
        <v>1609</v>
      </c>
      <c r="D7818" s="152" t="s">
        <v>25876</v>
      </c>
    </row>
    <row r="7819" spans="1:4" x14ac:dyDescent="0.3">
      <c r="A7819">
        <v>11687</v>
      </c>
      <c r="B7819" t="s">
        <v>25877</v>
      </c>
      <c r="C7819" t="s">
        <v>1612</v>
      </c>
      <c r="D7819" s="152" t="s">
        <v>25878</v>
      </c>
    </row>
    <row r="7820" spans="1:4" x14ac:dyDescent="0.3">
      <c r="A7820">
        <v>11689</v>
      </c>
      <c r="B7820" t="s">
        <v>25879</v>
      </c>
      <c r="C7820" t="s">
        <v>1612</v>
      </c>
      <c r="D7820" s="152" t="s">
        <v>25880</v>
      </c>
    </row>
    <row r="7821" spans="1:4" x14ac:dyDescent="0.3">
      <c r="A7821">
        <v>11693</v>
      </c>
      <c r="B7821" t="s">
        <v>25881</v>
      </c>
      <c r="C7821" t="s">
        <v>1610</v>
      </c>
      <c r="D7821" s="152" t="s">
        <v>25882</v>
      </c>
    </row>
    <row r="7822" spans="1:4" x14ac:dyDescent="0.3">
      <c r="A7822">
        <v>36215</v>
      </c>
      <c r="B7822" t="s">
        <v>25883</v>
      </c>
      <c r="C7822" t="s">
        <v>1609</v>
      </c>
      <c r="D7822" s="152" t="s">
        <v>25884</v>
      </c>
    </row>
    <row r="7823" spans="1:4" x14ac:dyDescent="0.3">
      <c r="A7823">
        <v>42439</v>
      </c>
      <c r="B7823" t="s">
        <v>25885</v>
      </c>
      <c r="C7823" t="s">
        <v>1609</v>
      </c>
      <c r="D7823" s="152" t="s">
        <v>25886</v>
      </c>
    </row>
    <row r="7824" spans="1:4" x14ac:dyDescent="0.3">
      <c r="A7824">
        <v>38381</v>
      </c>
      <c r="B7824" t="s">
        <v>25887</v>
      </c>
      <c r="C7824" t="s">
        <v>1609</v>
      </c>
      <c r="D7824" s="152" t="s">
        <v>7821</v>
      </c>
    </row>
    <row r="7825" spans="1:4" x14ac:dyDescent="0.3">
      <c r="A7825">
        <v>39621</v>
      </c>
      <c r="B7825" t="s">
        <v>25888</v>
      </c>
      <c r="C7825" t="s">
        <v>1616</v>
      </c>
      <c r="D7825" s="152" t="s">
        <v>25889</v>
      </c>
    </row>
    <row r="7826" spans="1:4" x14ac:dyDescent="0.3">
      <c r="A7826">
        <v>39624</v>
      </c>
      <c r="B7826" t="s">
        <v>25890</v>
      </c>
      <c r="C7826" t="s">
        <v>1616</v>
      </c>
      <c r="D7826" s="152" t="s">
        <v>25891</v>
      </c>
    </row>
    <row r="7827" spans="1:4" x14ac:dyDescent="0.3">
      <c r="A7827">
        <v>39615</v>
      </c>
      <c r="B7827" t="s">
        <v>25892</v>
      </c>
      <c r="C7827" t="s">
        <v>1609</v>
      </c>
      <c r="D7827" s="152" t="s">
        <v>25893</v>
      </c>
    </row>
    <row r="7828" spans="1:4" x14ac:dyDescent="0.3">
      <c r="A7828">
        <v>39620</v>
      </c>
      <c r="B7828" t="s">
        <v>25894</v>
      </c>
      <c r="C7828" t="s">
        <v>1609</v>
      </c>
      <c r="D7828" s="152" t="s">
        <v>25895</v>
      </c>
    </row>
    <row r="7829" spans="1:4" x14ac:dyDescent="0.3">
      <c r="A7829">
        <v>39623</v>
      </c>
      <c r="B7829" t="s">
        <v>25896</v>
      </c>
      <c r="C7829" t="s">
        <v>1609</v>
      </c>
      <c r="D7829" s="152" t="s">
        <v>25897</v>
      </c>
    </row>
    <row r="7830" spans="1:4" x14ac:dyDescent="0.3">
      <c r="A7830">
        <v>546</v>
      </c>
      <c r="B7830" t="s">
        <v>25898</v>
      </c>
      <c r="C7830" t="s">
        <v>1613</v>
      </c>
      <c r="D7830" s="152" t="s">
        <v>9014</v>
      </c>
    </row>
    <row r="7831" spans="1:4" x14ac:dyDescent="0.3">
      <c r="A7831">
        <v>566</v>
      </c>
      <c r="B7831" t="s">
        <v>25899</v>
      </c>
      <c r="C7831" t="s">
        <v>1612</v>
      </c>
      <c r="D7831" s="152" t="s">
        <v>8847</v>
      </c>
    </row>
    <row r="7832" spans="1:4" x14ac:dyDescent="0.3">
      <c r="A7832">
        <v>565</v>
      </c>
      <c r="B7832" t="s">
        <v>25900</v>
      </c>
      <c r="C7832" t="s">
        <v>1612</v>
      </c>
      <c r="D7832" s="152" t="s">
        <v>9052</v>
      </c>
    </row>
    <row r="7833" spans="1:4" x14ac:dyDescent="0.3">
      <c r="A7833">
        <v>555</v>
      </c>
      <c r="B7833" t="s">
        <v>25901</v>
      </c>
      <c r="C7833" t="s">
        <v>1612</v>
      </c>
      <c r="D7833" s="152" t="s">
        <v>25902</v>
      </c>
    </row>
    <row r="7834" spans="1:4" x14ac:dyDescent="0.3">
      <c r="A7834">
        <v>557</v>
      </c>
      <c r="B7834" t="s">
        <v>25903</v>
      </c>
      <c r="C7834" t="s">
        <v>1612</v>
      </c>
      <c r="D7834" s="152" t="s">
        <v>8979</v>
      </c>
    </row>
    <row r="7835" spans="1:4" x14ac:dyDescent="0.3">
      <c r="A7835">
        <v>552</v>
      </c>
      <c r="B7835" t="s">
        <v>25904</v>
      </c>
      <c r="C7835" t="s">
        <v>1612</v>
      </c>
      <c r="D7835" s="152" t="s">
        <v>25905</v>
      </c>
    </row>
    <row r="7836" spans="1:4" x14ac:dyDescent="0.3">
      <c r="A7836">
        <v>563</v>
      </c>
      <c r="B7836" t="s">
        <v>25906</v>
      </c>
      <c r="C7836" t="s">
        <v>1612</v>
      </c>
      <c r="D7836" s="152" t="s">
        <v>25907</v>
      </c>
    </row>
    <row r="7837" spans="1:4" x14ac:dyDescent="0.3">
      <c r="A7837">
        <v>549</v>
      </c>
      <c r="B7837" t="s">
        <v>25908</v>
      </c>
      <c r="C7837" t="s">
        <v>1612</v>
      </c>
      <c r="D7837" s="152" t="s">
        <v>25909</v>
      </c>
    </row>
    <row r="7838" spans="1:4" x14ac:dyDescent="0.3">
      <c r="A7838">
        <v>551</v>
      </c>
      <c r="B7838" t="s">
        <v>25910</v>
      </c>
      <c r="C7838" t="s">
        <v>1612</v>
      </c>
      <c r="D7838" s="152" t="s">
        <v>22359</v>
      </c>
    </row>
    <row r="7839" spans="1:4" x14ac:dyDescent="0.3">
      <c r="A7839">
        <v>559</v>
      </c>
      <c r="B7839" t="s">
        <v>25911</v>
      </c>
      <c r="C7839" t="s">
        <v>1612</v>
      </c>
      <c r="D7839" s="152" t="s">
        <v>8749</v>
      </c>
    </row>
    <row r="7840" spans="1:4" x14ac:dyDescent="0.3">
      <c r="A7840">
        <v>560</v>
      </c>
      <c r="B7840" t="s">
        <v>25912</v>
      </c>
      <c r="C7840" t="s">
        <v>1612</v>
      </c>
      <c r="D7840" s="152" t="s">
        <v>25913</v>
      </c>
    </row>
    <row r="7841" spans="1:4" x14ac:dyDescent="0.3">
      <c r="A7841">
        <v>547</v>
      </c>
      <c r="B7841" t="s">
        <v>25914</v>
      </c>
      <c r="C7841" t="s">
        <v>1612</v>
      </c>
      <c r="D7841" s="152" t="s">
        <v>25915</v>
      </c>
    </row>
    <row r="7842" spans="1:4" x14ac:dyDescent="0.3">
      <c r="A7842">
        <v>36207</v>
      </c>
      <c r="B7842" t="s">
        <v>25916</v>
      </c>
      <c r="C7842" t="s">
        <v>1609</v>
      </c>
      <c r="D7842" s="152" t="s">
        <v>25917</v>
      </c>
    </row>
    <row r="7843" spans="1:4" x14ac:dyDescent="0.3">
      <c r="A7843">
        <v>36209</v>
      </c>
      <c r="B7843" t="s">
        <v>25918</v>
      </c>
      <c r="C7843" t="s">
        <v>1609</v>
      </c>
      <c r="D7843" s="152" t="s">
        <v>25919</v>
      </c>
    </row>
    <row r="7844" spans="1:4" x14ac:dyDescent="0.3">
      <c r="A7844">
        <v>36210</v>
      </c>
      <c r="B7844" t="s">
        <v>25920</v>
      </c>
      <c r="C7844" t="s">
        <v>1609</v>
      </c>
      <c r="D7844" s="152" t="s">
        <v>25921</v>
      </c>
    </row>
    <row r="7845" spans="1:4" x14ac:dyDescent="0.3">
      <c r="A7845">
        <v>36204</v>
      </c>
      <c r="B7845" t="s">
        <v>25922</v>
      </c>
      <c r="C7845" t="s">
        <v>1609</v>
      </c>
      <c r="D7845" s="152" t="s">
        <v>25923</v>
      </c>
    </row>
    <row r="7846" spans="1:4" x14ac:dyDescent="0.3">
      <c r="A7846">
        <v>36205</v>
      </c>
      <c r="B7846" t="s">
        <v>25924</v>
      </c>
      <c r="C7846" t="s">
        <v>1609</v>
      </c>
      <c r="D7846" s="152" t="s">
        <v>25925</v>
      </c>
    </row>
    <row r="7847" spans="1:4" x14ac:dyDescent="0.3">
      <c r="A7847">
        <v>36081</v>
      </c>
      <c r="B7847" t="s">
        <v>25926</v>
      </c>
      <c r="C7847" t="s">
        <v>1609</v>
      </c>
      <c r="D7847" s="152" t="s">
        <v>25927</v>
      </c>
    </row>
    <row r="7848" spans="1:4" x14ac:dyDescent="0.3">
      <c r="A7848">
        <v>36206</v>
      </c>
      <c r="B7848" t="s">
        <v>25928</v>
      </c>
      <c r="C7848" t="s">
        <v>1609</v>
      </c>
      <c r="D7848" s="152" t="s">
        <v>25929</v>
      </c>
    </row>
    <row r="7849" spans="1:4" x14ac:dyDescent="0.3">
      <c r="A7849">
        <v>36218</v>
      </c>
      <c r="B7849" t="s">
        <v>25930</v>
      </c>
      <c r="C7849" t="s">
        <v>1609</v>
      </c>
      <c r="D7849" s="152" t="s">
        <v>25931</v>
      </c>
    </row>
    <row r="7850" spans="1:4" x14ac:dyDescent="0.3">
      <c r="A7850">
        <v>36220</v>
      </c>
      <c r="B7850" t="s">
        <v>25932</v>
      </c>
      <c r="C7850" t="s">
        <v>1609</v>
      </c>
      <c r="D7850" s="152" t="s">
        <v>22597</v>
      </c>
    </row>
    <row r="7851" spans="1:4" x14ac:dyDescent="0.3">
      <c r="A7851">
        <v>36080</v>
      </c>
      <c r="B7851" t="s">
        <v>25933</v>
      </c>
      <c r="C7851" t="s">
        <v>1609</v>
      </c>
      <c r="D7851" s="152" t="s">
        <v>25934</v>
      </c>
    </row>
    <row r="7852" spans="1:4" x14ac:dyDescent="0.3">
      <c r="A7852">
        <v>36223</v>
      </c>
      <c r="B7852" t="s">
        <v>25935</v>
      </c>
      <c r="C7852" t="s">
        <v>1609</v>
      </c>
      <c r="D7852" s="152" t="s">
        <v>25936</v>
      </c>
    </row>
    <row r="7853" spans="1:4" x14ac:dyDescent="0.3">
      <c r="A7853">
        <v>38127</v>
      </c>
      <c r="B7853" t="s">
        <v>25937</v>
      </c>
      <c r="C7853" t="s">
        <v>1609</v>
      </c>
      <c r="D7853" s="152" t="s">
        <v>25938</v>
      </c>
    </row>
    <row r="7854" spans="1:4" x14ac:dyDescent="0.3">
      <c r="A7854">
        <v>38060</v>
      </c>
      <c r="B7854" t="s">
        <v>25939</v>
      </c>
      <c r="C7854" t="s">
        <v>1609</v>
      </c>
      <c r="D7854" s="152" t="s">
        <v>22658</v>
      </c>
    </row>
    <row r="7855" spans="1:4" x14ac:dyDescent="0.3">
      <c r="A7855">
        <v>10956</v>
      </c>
      <c r="B7855" t="s">
        <v>25940</v>
      </c>
      <c r="C7855" t="s">
        <v>1609</v>
      </c>
      <c r="D7855" s="152" t="s">
        <v>25941</v>
      </c>
    </row>
    <row r="7856" spans="1:4" x14ac:dyDescent="0.3">
      <c r="A7856">
        <v>39380</v>
      </c>
      <c r="B7856" t="s">
        <v>25942</v>
      </c>
      <c r="C7856" t="s">
        <v>1609</v>
      </c>
      <c r="D7856" s="152" t="s">
        <v>25943</v>
      </c>
    </row>
    <row r="7857" spans="1:4" x14ac:dyDescent="0.3">
      <c r="A7857">
        <v>44172</v>
      </c>
      <c r="B7857" t="s">
        <v>25944</v>
      </c>
      <c r="C7857" t="s">
        <v>1609</v>
      </c>
      <c r="D7857" s="152" t="s">
        <v>8109</v>
      </c>
    </row>
    <row r="7858" spans="1:4" x14ac:dyDescent="0.3">
      <c r="A7858">
        <v>37597</v>
      </c>
      <c r="B7858" t="s">
        <v>25945</v>
      </c>
      <c r="C7858" t="s">
        <v>1609</v>
      </c>
      <c r="D7858" s="152" t="s">
        <v>25946</v>
      </c>
    </row>
    <row r="7859" spans="1:4" x14ac:dyDescent="0.3">
      <c r="A7859">
        <v>183</v>
      </c>
      <c r="B7859" t="s">
        <v>25947</v>
      </c>
      <c r="C7859" t="s">
        <v>1617</v>
      </c>
      <c r="D7859" s="152" t="s">
        <v>25948</v>
      </c>
    </row>
    <row r="7860" spans="1:4" x14ac:dyDescent="0.3">
      <c r="A7860">
        <v>184</v>
      </c>
      <c r="B7860" t="s">
        <v>25949</v>
      </c>
      <c r="C7860" t="s">
        <v>1617</v>
      </c>
      <c r="D7860" s="152" t="s">
        <v>25950</v>
      </c>
    </row>
    <row r="7861" spans="1:4" x14ac:dyDescent="0.3">
      <c r="A7861">
        <v>181</v>
      </c>
      <c r="B7861" t="s">
        <v>25951</v>
      </c>
      <c r="C7861" t="s">
        <v>1617</v>
      </c>
      <c r="D7861" s="152" t="s">
        <v>25952</v>
      </c>
    </row>
    <row r="7862" spans="1:4" x14ac:dyDescent="0.3">
      <c r="A7862">
        <v>20001</v>
      </c>
      <c r="B7862" t="s">
        <v>25953</v>
      </c>
      <c r="C7862" t="s">
        <v>1617</v>
      </c>
      <c r="D7862" s="152" t="s">
        <v>25954</v>
      </c>
    </row>
    <row r="7863" spans="1:4" x14ac:dyDescent="0.3">
      <c r="A7863">
        <v>39837</v>
      </c>
      <c r="B7863" t="s">
        <v>25955</v>
      </c>
      <c r="C7863" t="s">
        <v>1617</v>
      </c>
      <c r="D7863" s="152" t="s">
        <v>25956</v>
      </c>
    </row>
    <row r="7864" spans="1:4" x14ac:dyDescent="0.3">
      <c r="A7864">
        <v>43366</v>
      </c>
      <c r="B7864" t="s">
        <v>25957</v>
      </c>
      <c r="C7864" t="s">
        <v>1613</v>
      </c>
      <c r="D7864" s="152" t="s">
        <v>8903</v>
      </c>
    </row>
    <row r="7865" spans="1:4" x14ac:dyDescent="0.3">
      <c r="A7865">
        <v>10535</v>
      </c>
      <c r="B7865" t="s">
        <v>25958</v>
      </c>
      <c r="C7865" t="s">
        <v>1609</v>
      </c>
      <c r="D7865" s="152" t="s">
        <v>25959</v>
      </c>
    </row>
    <row r="7866" spans="1:4" x14ac:dyDescent="0.3">
      <c r="A7866">
        <v>10537</v>
      </c>
      <c r="B7866" t="s">
        <v>25960</v>
      </c>
      <c r="C7866" t="s">
        <v>1609</v>
      </c>
      <c r="D7866" s="152" t="s">
        <v>25961</v>
      </c>
    </row>
    <row r="7867" spans="1:4" x14ac:dyDescent="0.3">
      <c r="A7867">
        <v>13891</v>
      </c>
      <c r="B7867" t="s">
        <v>25962</v>
      </c>
      <c r="C7867" t="s">
        <v>1609</v>
      </c>
      <c r="D7867" s="152" t="s">
        <v>25963</v>
      </c>
    </row>
    <row r="7868" spans="1:4" x14ac:dyDescent="0.3">
      <c r="A7868">
        <v>44492</v>
      </c>
      <c r="B7868" t="s">
        <v>25964</v>
      </c>
      <c r="C7868" t="s">
        <v>1609</v>
      </c>
      <c r="D7868" s="152" t="s">
        <v>25965</v>
      </c>
    </row>
    <row r="7869" spans="1:4" x14ac:dyDescent="0.3">
      <c r="A7869">
        <v>36396</v>
      </c>
      <c r="B7869" t="s">
        <v>25966</v>
      </c>
      <c r="C7869" t="s">
        <v>1609</v>
      </c>
      <c r="D7869" s="152" t="s">
        <v>25967</v>
      </c>
    </row>
    <row r="7870" spans="1:4" x14ac:dyDescent="0.3">
      <c r="A7870">
        <v>36397</v>
      </c>
      <c r="B7870" t="s">
        <v>25968</v>
      </c>
      <c r="C7870" t="s">
        <v>1609</v>
      </c>
      <c r="D7870" s="152" t="s">
        <v>25969</v>
      </c>
    </row>
    <row r="7871" spans="1:4" x14ac:dyDescent="0.3">
      <c r="A7871">
        <v>36398</v>
      </c>
      <c r="B7871" t="s">
        <v>25970</v>
      </c>
      <c r="C7871" t="s">
        <v>1609</v>
      </c>
      <c r="D7871" s="152" t="s">
        <v>25971</v>
      </c>
    </row>
    <row r="7872" spans="1:4" x14ac:dyDescent="0.3">
      <c r="A7872">
        <v>647</v>
      </c>
      <c r="B7872" t="s">
        <v>25972</v>
      </c>
      <c r="C7872" t="s">
        <v>1608</v>
      </c>
      <c r="D7872" s="152" t="s">
        <v>8280</v>
      </c>
    </row>
    <row r="7873" spans="1:4" x14ac:dyDescent="0.3">
      <c r="A7873">
        <v>40920</v>
      </c>
      <c r="B7873" t="s">
        <v>25973</v>
      </c>
      <c r="C7873" t="s">
        <v>1615</v>
      </c>
      <c r="D7873" s="152" t="s">
        <v>25974</v>
      </c>
    </row>
    <row r="7874" spans="1:4" x14ac:dyDescent="0.3">
      <c r="A7874">
        <v>715</v>
      </c>
      <c r="B7874" t="s">
        <v>25975</v>
      </c>
      <c r="C7874" t="s">
        <v>1609</v>
      </c>
      <c r="D7874" s="152" t="s">
        <v>25976</v>
      </c>
    </row>
    <row r="7875" spans="1:4" x14ac:dyDescent="0.3">
      <c r="A7875">
        <v>716</v>
      </c>
      <c r="B7875" t="s">
        <v>25977</v>
      </c>
      <c r="C7875" t="s">
        <v>1609</v>
      </c>
      <c r="D7875" s="152" t="s">
        <v>25978</v>
      </c>
    </row>
    <row r="7876" spans="1:4" x14ac:dyDescent="0.3">
      <c r="A7876">
        <v>38783</v>
      </c>
      <c r="B7876" t="s">
        <v>25979</v>
      </c>
      <c r="C7876" t="s">
        <v>1609</v>
      </c>
      <c r="D7876" s="152" t="s">
        <v>9105</v>
      </c>
    </row>
    <row r="7877" spans="1:4" x14ac:dyDescent="0.3">
      <c r="A7877">
        <v>37593</v>
      </c>
      <c r="B7877" t="s">
        <v>25980</v>
      </c>
      <c r="C7877" t="s">
        <v>1609</v>
      </c>
      <c r="D7877" s="152" t="s">
        <v>8824</v>
      </c>
    </row>
    <row r="7878" spans="1:4" x14ac:dyDescent="0.3">
      <c r="A7878">
        <v>37594</v>
      </c>
      <c r="B7878" t="s">
        <v>25981</v>
      </c>
      <c r="C7878" t="s">
        <v>1609</v>
      </c>
      <c r="D7878" s="152" t="s">
        <v>25982</v>
      </c>
    </row>
    <row r="7879" spans="1:4" x14ac:dyDescent="0.3">
      <c r="A7879">
        <v>37592</v>
      </c>
      <c r="B7879" t="s">
        <v>25983</v>
      </c>
      <c r="C7879" t="s">
        <v>1609</v>
      </c>
      <c r="D7879" s="152" t="s">
        <v>25984</v>
      </c>
    </row>
    <row r="7880" spans="1:4" x14ac:dyDescent="0.3">
      <c r="A7880">
        <v>7270</v>
      </c>
      <c r="B7880" t="s">
        <v>25985</v>
      </c>
      <c r="C7880" t="s">
        <v>1609</v>
      </c>
      <c r="D7880" s="152" t="s">
        <v>9150</v>
      </c>
    </row>
    <row r="7881" spans="1:4" x14ac:dyDescent="0.3">
      <c r="A7881">
        <v>7267</v>
      </c>
      <c r="B7881" t="s">
        <v>25986</v>
      </c>
      <c r="C7881" t="s">
        <v>1609</v>
      </c>
      <c r="D7881" s="152" t="s">
        <v>6638</v>
      </c>
    </row>
    <row r="7882" spans="1:4" x14ac:dyDescent="0.3">
      <c r="A7882">
        <v>7271</v>
      </c>
      <c r="B7882" t="s">
        <v>25987</v>
      </c>
      <c r="C7882" t="s">
        <v>1609</v>
      </c>
      <c r="D7882" s="152" t="s">
        <v>6465</v>
      </c>
    </row>
    <row r="7883" spans="1:4" x14ac:dyDescent="0.3">
      <c r="A7883">
        <v>7268</v>
      </c>
      <c r="B7883" t="s">
        <v>25988</v>
      </c>
      <c r="C7883" t="s">
        <v>1609</v>
      </c>
      <c r="D7883" s="152" t="s">
        <v>6808</v>
      </c>
    </row>
    <row r="7884" spans="1:4" x14ac:dyDescent="0.3">
      <c r="A7884">
        <v>41372</v>
      </c>
      <c r="B7884" t="s">
        <v>25989</v>
      </c>
      <c r="C7884" t="s">
        <v>1610</v>
      </c>
      <c r="D7884" s="152" t="s">
        <v>22528</v>
      </c>
    </row>
    <row r="7885" spans="1:4" x14ac:dyDescent="0.3">
      <c r="A7885">
        <v>41371</v>
      </c>
      <c r="B7885" t="s">
        <v>25990</v>
      </c>
      <c r="C7885" t="s">
        <v>1610</v>
      </c>
      <c r="D7885" s="152" t="s">
        <v>25991</v>
      </c>
    </row>
    <row r="7886" spans="1:4" x14ac:dyDescent="0.3">
      <c r="A7886">
        <v>34556</v>
      </c>
      <c r="B7886" t="s">
        <v>25992</v>
      </c>
      <c r="C7886" t="s">
        <v>1609</v>
      </c>
      <c r="D7886" s="152" t="s">
        <v>6489</v>
      </c>
    </row>
    <row r="7887" spans="1:4" x14ac:dyDescent="0.3">
      <c r="A7887">
        <v>37873</v>
      </c>
      <c r="B7887" t="s">
        <v>25993</v>
      </c>
      <c r="C7887" t="s">
        <v>1609</v>
      </c>
      <c r="D7887" s="152" t="s">
        <v>8121</v>
      </c>
    </row>
    <row r="7888" spans="1:4" x14ac:dyDescent="0.3">
      <c r="A7888">
        <v>34564</v>
      </c>
      <c r="B7888" t="s">
        <v>25994</v>
      </c>
      <c r="C7888" t="s">
        <v>1609</v>
      </c>
      <c r="D7888" s="152" t="s">
        <v>6649</v>
      </c>
    </row>
    <row r="7889" spans="1:4" x14ac:dyDescent="0.3">
      <c r="A7889">
        <v>34565</v>
      </c>
      <c r="B7889" t="s">
        <v>25995</v>
      </c>
      <c r="C7889" t="s">
        <v>1609</v>
      </c>
      <c r="D7889" s="152" t="s">
        <v>8864</v>
      </c>
    </row>
    <row r="7890" spans="1:4" x14ac:dyDescent="0.3">
      <c r="A7890">
        <v>38590</v>
      </c>
      <c r="B7890" t="s">
        <v>25996</v>
      </c>
      <c r="C7890" t="s">
        <v>1609</v>
      </c>
      <c r="D7890" s="152" t="s">
        <v>8099</v>
      </c>
    </row>
    <row r="7891" spans="1:4" x14ac:dyDescent="0.3">
      <c r="A7891">
        <v>34566</v>
      </c>
      <c r="B7891" t="s">
        <v>25997</v>
      </c>
      <c r="C7891" t="s">
        <v>1609</v>
      </c>
      <c r="D7891" s="152" t="s">
        <v>6721</v>
      </c>
    </row>
    <row r="7892" spans="1:4" x14ac:dyDescent="0.3">
      <c r="A7892">
        <v>34567</v>
      </c>
      <c r="B7892" t="s">
        <v>25998</v>
      </c>
      <c r="C7892" t="s">
        <v>1609</v>
      </c>
      <c r="D7892" s="152" t="s">
        <v>8829</v>
      </c>
    </row>
    <row r="7893" spans="1:4" x14ac:dyDescent="0.3">
      <c r="A7893">
        <v>38591</v>
      </c>
      <c r="B7893" t="s">
        <v>25999</v>
      </c>
      <c r="C7893" t="s">
        <v>1609</v>
      </c>
      <c r="D7893" s="152" t="s">
        <v>6709</v>
      </c>
    </row>
    <row r="7894" spans="1:4" x14ac:dyDescent="0.3">
      <c r="A7894">
        <v>34568</v>
      </c>
      <c r="B7894" t="s">
        <v>26000</v>
      </c>
      <c r="C7894" t="s">
        <v>1609</v>
      </c>
      <c r="D7894" s="152" t="s">
        <v>8273</v>
      </c>
    </row>
    <row r="7895" spans="1:4" x14ac:dyDescent="0.3">
      <c r="A7895">
        <v>34569</v>
      </c>
      <c r="B7895" t="s">
        <v>26001</v>
      </c>
      <c r="C7895" t="s">
        <v>1609</v>
      </c>
      <c r="D7895" s="152" t="s">
        <v>8864</v>
      </c>
    </row>
    <row r="7896" spans="1:4" x14ac:dyDescent="0.3">
      <c r="A7896">
        <v>34570</v>
      </c>
      <c r="B7896" t="s">
        <v>26002</v>
      </c>
      <c r="C7896" t="s">
        <v>1609</v>
      </c>
      <c r="D7896" s="152" t="s">
        <v>8966</v>
      </c>
    </row>
    <row r="7897" spans="1:4" x14ac:dyDescent="0.3">
      <c r="A7897">
        <v>25070</v>
      </c>
      <c r="B7897" t="s">
        <v>26003</v>
      </c>
      <c r="C7897" t="s">
        <v>1609</v>
      </c>
      <c r="D7897" s="152" t="s">
        <v>7462</v>
      </c>
    </row>
    <row r="7898" spans="1:4" x14ac:dyDescent="0.3">
      <c r="A7898">
        <v>34571</v>
      </c>
      <c r="B7898" t="s">
        <v>26004</v>
      </c>
      <c r="C7898" t="s">
        <v>1609</v>
      </c>
      <c r="D7898" s="152" t="s">
        <v>26005</v>
      </c>
    </row>
    <row r="7899" spans="1:4" x14ac:dyDescent="0.3">
      <c r="A7899">
        <v>34573</v>
      </c>
      <c r="B7899" t="s">
        <v>26006</v>
      </c>
      <c r="C7899" t="s">
        <v>1609</v>
      </c>
      <c r="D7899" s="152" t="s">
        <v>8826</v>
      </c>
    </row>
    <row r="7900" spans="1:4" x14ac:dyDescent="0.3">
      <c r="A7900">
        <v>37107</v>
      </c>
      <c r="B7900" t="s">
        <v>26007</v>
      </c>
      <c r="C7900" t="s">
        <v>1609</v>
      </c>
      <c r="D7900" s="152" t="s">
        <v>8939</v>
      </c>
    </row>
    <row r="7901" spans="1:4" x14ac:dyDescent="0.3">
      <c r="A7901">
        <v>34576</v>
      </c>
      <c r="B7901" t="s">
        <v>26008</v>
      </c>
      <c r="C7901" t="s">
        <v>1609</v>
      </c>
      <c r="D7901" s="152" t="s">
        <v>7468</v>
      </c>
    </row>
    <row r="7902" spans="1:4" x14ac:dyDescent="0.3">
      <c r="A7902">
        <v>34577</v>
      </c>
      <c r="B7902" t="s">
        <v>26009</v>
      </c>
      <c r="C7902" t="s">
        <v>1609</v>
      </c>
      <c r="D7902" s="152" t="s">
        <v>6582</v>
      </c>
    </row>
    <row r="7903" spans="1:4" x14ac:dyDescent="0.3">
      <c r="A7903">
        <v>34578</v>
      </c>
      <c r="B7903" t="s">
        <v>26010</v>
      </c>
      <c r="C7903" t="s">
        <v>1609</v>
      </c>
      <c r="D7903" s="152" t="s">
        <v>8904</v>
      </c>
    </row>
    <row r="7904" spans="1:4" x14ac:dyDescent="0.3">
      <c r="A7904">
        <v>34579</v>
      </c>
      <c r="B7904" t="s">
        <v>26011</v>
      </c>
      <c r="C7904" t="s">
        <v>1609</v>
      </c>
      <c r="D7904" s="152" t="s">
        <v>7792</v>
      </c>
    </row>
    <row r="7905" spans="1:4" x14ac:dyDescent="0.3">
      <c r="A7905">
        <v>25067</v>
      </c>
      <c r="B7905" t="s">
        <v>26012</v>
      </c>
      <c r="C7905" t="s">
        <v>1609</v>
      </c>
      <c r="D7905" s="152" t="s">
        <v>26013</v>
      </c>
    </row>
    <row r="7906" spans="1:4" x14ac:dyDescent="0.3">
      <c r="A7906">
        <v>34580</v>
      </c>
      <c r="B7906" t="s">
        <v>26014</v>
      </c>
      <c r="C7906" t="s">
        <v>1609</v>
      </c>
      <c r="D7906" s="152" t="s">
        <v>7080</v>
      </c>
    </row>
    <row r="7907" spans="1:4" x14ac:dyDescent="0.3">
      <c r="A7907">
        <v>25071</v>
      </c>
      <c r="B7907" t="s">
        <v>26015</v>
      </c>
      <c r="C7907" t="s">
        <v>1609</v>
      </c>
      <c r="D7907" s="152" t="s">
        <v>7699</v>
      </c>
    </row>
    <row r="7908" spans="1:4" x14ac:dyDescent="0.3">
      <c r="A7908">
        <v>44171</v>
      </c>
      <c r="B7908" t="s">
        <v>26016</v>
      </c>
      <c r="C7908" t="s">
        <v>1609</v>
      </c>
      <c r="D7908" s="152" t="s">
        <v>8862</v>
      </c>
    </row>
    <row r="7909" spans="1:4" x14ac:dyDescent="0.3">
      <c r="A7909">
        <v>38395</v>
      </c>
      <c r="B7909" t="s">
        <v>26017</v>
      </c>
      <c r="C7909" t="s">
        <v>1609</v>
      </c>
      <c r="D7909" s="152" t="s">
        <v>9185</v>
      </c>
    </row>
    <row r="7910" spans="1:4" x14ac:dyDescent="0.3">
      <c r="A7910">
        <v>34583</v>
      </c>
      <c r="B7910" t="s">
        <v>26018</v>
      </c>
      <c r="C7910" t="s">
        <v>1610</v>
      </c>
      <c r="D7910" s="152" t="s">
        <v>26019</v>
      </c>
    </row>
    <row r="7911" spans="1:4" x14ac:dyDescent="0.3">
      <c r="A7911">
        <v>34584</v>
      </c>
      <c r="B7911" t="s">
        <v>26020</v>
      </c>
      <c r="C7911" t="s">
        <v>1610</v>
      </c>
      <c r="D7911" s="152" t="s">
        <v>26021</v>
      </c>
    </row>
    <row r="7912" spans="1:4" x14ac:dyDescent="0.3">
      <c r="A7912">
        <v>709</v>
      </c>
      <c r="B7912" t="s">
        <v>26022</v>
      </c>
      <c r="C7912" t="s">
        <v>1610</v>
      </c>
      <c r="D7912" s="152" t="s">
        <v>26023</v>
      </c>
    </row>
    <row r="7913" spans="1:4" x14ac:dyDescent="0.3">
      <c r="A7913">
        <v>34599</v>
      </c>
      <c r="B7913" t="s">
        <v>26024</v>
      </c>
      <c r="C7913" t="s">
        <v>1609</v>
      </c>
      <c r="D7913" s="152" t="s">
        <v>22067</v>
      </c>
    </row>
    <row r="7914" spans="1:4" x14ac:dyDescent="0.3">
      <c r="A7914">
        <v>34592</v>
      </c>
      <c r="B7914" t="s">
        <v>26025</v>
      </c>
      <c r="C7914" t="s">
        <v>1609</v>
      </c>
      <c r="D7914" s="152" t="s">
        <v>9032</v>
      </c>
    </row>
    <row r="7915" spans="1:4" x14ac:dyDescent="0.3">
      <c r="A7915">
        <v>37103</v>
      </c>
      <c r="B7915" t="s">
        <v>26026</v>
      </c>
      <c r="C7915" t="s">
        <v>1609</v>
      </c>
      <c r="D7915" s="152" t="s">
        <v>7923</v>
      </c>
    </row>
    <row r="7916" spans="1:4" x14ac:dyDescent="0.3">
      <c r="A7916">
        <v>34555</v>
      </c>
      <c r="B7916" t="s">
        <v>26027</v>
      </c>
      <c r="C7916" t="s">
        <v>1609</v>
      </c>
      <c r="D7916" s="152" t="s">
        <v>6774</v>
      </c>
    </row>
    <row r="7917" spans="1:4" x14ac:dyDescent="0.3">
      <c r="A7917">
        <v>674</v>
      </c>
      <c r="B7917" t="s">
        <v>26028</v>
      </c>
      <c r="C7917" t="s">
        <v>1610</v>
      </c>
      <c r="D7917" s="152" t="s">
        <v>26029</v>
      </c>
    </row>
    <row r="7918" spans="1:4" x14ac:dyDescent="0.3">
      <c r="A7918">
        <v>34600</v>
      </c>
      <c r="B7918" t="s">
        <v>26030</v>
      </c>
      <c r="C7918" t="s">
        <v>1610</v>
      </c>
      <c r="D7918" s="152" t="s">
        <v>23128</v>
      </c>
    </row>
    <row r="7919" spans="1:4" x14ac:dyDescent="0.3">
      <c r="A7919">
        <v>652</v>
      </c>
      <c r="B7919" t="s">
        <v>26031</v>
      </c>
      <c r="C7919" t="s">
        <v>1610</v>
      </c>
      <c r="D7919" s="152" t="s">
        <v>26032</v>
      </c>
    </row>
    <row r="7920" spans="1:4" x14ac:dyDescent="0.3">
      <c r="A7920">
        <v>651</v>
      </c>
      <c r="B7920" t="s">
        <v>26033</v>
      </c>
      <c r="C7920" t="s">
        <v>1609</v>
      </c>
      <c r="D7920" s="152" t="s">
        <v>7836</v>
      </c>
    </row>
    <row r="7921" spans="1:4" x14ac:dyDescent="0.3">
      <c r="A7921">
        <v>654</v>
      </c>
      <c r="B7921" t="s">
        <v>26034</v>
      </c>
      <c r="C7921" t="s">
        <v>1609</v>
      </c>
      <c r="D7921" s="152" t="s">
        <v>6489</v>
      </c>
    </row>
    <row r="7922" spans="1:4" x14ac:dyDescent="0.3">
      <c r="A7922">
        <v>650</v>
      </c>
      <c r="B7922" t="s">
        <v>26035</v>
      </c>
      <c r="C7922" t="s">
        <v>1609</v>
      </c>
      <c r="D7922" s="152" t="s">
        <v>9041</v>
      </c>
    </row>
    <row r="7923" spans="1:4" x14ac:dyDescent="0.3">
      <c r="A7923">
        <v>718</v>
      </c>
      <c r="B7923" t="s">
        <v>26036</v>
      </c>
      <c r="C7923" t="s">
        <v>1609</v>
      </c>
      <c r="D7923" s="152" t="s">
        <v>7831</v>
      </c>
    </row>
    <row r="7924" spans="1:4" x14ac:dyDescent="0.3">
      <c r="A7924">
        <v>11981</v>
      </c>
      <c r="B7924" t="s">
        <v>26037</v>
      </c>
      <c r="C7924" t="s">
        <v>1609</v>
      </c>
      <c r="D7924" s="152" t="s">
        <v>7774</v>
      </c>
    </row>
    <row r="7925" spans="1:4" x14ac:dyDescent="0.3">
      <c r="A7925">
        <v>34586</v>
      </c>
      <c r="B7925" t="s">
        <v>26038</v>
      </c>
      <c r="C7925" t="s">
        <v>1609</v>
      </c>
      <c r="D7925" s="152" t="s">
        <v>6523</v>
      </c>
    </row>
    <row r="7926" spans="1:4" x14ac:dyDescent="0.3">
      <c r="A7926">
        <v>38603</v>
      </c>
      <c r="B7926" t="s">
        <v>26039</v>
      </c>
      <c r="C7926" t="s">
        <v>1609</v>
      </c>
      <c r="D7926" s="152" t="s">
        <v>6746</v>
      </c>
    </row>
    <row r="7927" spans="1:4" x14ac:dyDescent="0.3">
      <c r="A7927">
        <v>34588</v>
      </c>
      <c r="B7927" t="s">
        <v>26040</v>
      </c>
      <c r="C7927" t="s">
        <v>1609</v>
      </c>
      <c r="D7927" s="152" t="s">
        <v>8816</v>
      </c>
    </row>
    <row r="7928" spans="1:4" x14ac:dyDescent="0.3">
      <c r="A7928">
        <v>34590</v>
      </c>
      <c r="B7928" t="s">
        <v>26041</v>
      </c>
      <c r="C7928" t="s">
        <v>1609</v>
      </c>
      <c r="D7928" s="152" t="s">
        <v>8719</v>
      </c>
    </row>
    <row r="7929" spans="1:4" x14ac:dyDescent="0.3">
      <c r="A7929">
        <v>34591</v>
      </c>
      <c r="B7929" t="s">
        <v>26042</v>
      </c>
      <c r="C7929" t="s">
        <v>1609</v>
      </c>
      <c r="D7929" s="152" t="s">
        <v>6664</v>
      </c>
    </row>
    <row r="7930" spans="1:4" x14ac:dyDescent="0.3">
      <c r="A7930">
        <v>40517</v>
      </c>
      <c r="B7930" t="s">
        <v>26043</v>
      </c>
      <c r="C7930" t="s">
        <v>1610</v>
      </c>
      <c r="D7930" s="152" t="s">
        <v>9217</v>
      </c>
    </row>
    <row r="7931" spans="1:4" x14ac:dyDescent="0.3">
      <c r="A7931">
        <v>40515</v>
      </c>
      <c r="B7931" t="s">
        <v>26044</v>
      </c>
      <c r="C7931" t="s">
        <v>1610</v>
      </c>
      <c r="D7931" s="152" t="s">
        <v>26045</v>
      </c>
    </row>
    <row r="7932" spans="1:4" x14ac:dyDescent="0.3">
      <c r="A7932">
        <v>40529</v>
      </c>
      <c r="B7932" t="s">
        <v>26046</v>
      </c>
      <c r="C7932" t="s">
        <v>1610</v>
      </c>
      <c r="D7932" s="152" t="s">
        <v>26047</v>
      </c>
    </row>
    <row r="7933" spans="1:4" x14ac:dyDescent="0.3">
      <c r="A7933">
        <v>36170</v>
      </c>
      <c r="B7933" t="s">
        <v>26048</v>
      </c>
      <c r="C7933" t="s">
        <v>1610</v>
      </c>
      <c r="D7933" s="152" t="s">
        <v>26049</v>
      </c>
    </row>
    <row r="7934" spans="1:4" x14ac:dyDescent="0.3">
      <c r="A7934">
        <v>40524</v>
      </c>
      <c r="B7934" t="s">
        <v>26050</v>
      </c>
      <c r="C7934" t="s">
        <v>1610</v>
      </c>
      <c r="D7934" s="152" t="s">
        <v>26051</v>
      </c>
    </row>
    <row r="7935" spans="1:4" x14ac:dyDescent="0.3">
      <c r="A7935">
        <v>36156</v>
      </c>
      <c r="B7935" t="s">
        <v>26052</v>
      </c>
      <c r="C7935" t="s">
        <v>1610</v>
      </c>
      <c r="D7935" s="152" t="s">
        <v>26053</v>
      </c>
    </row>
    <row r="7936" spans="1:4" x14ac:dyDescent="0.3">
      <c r="A7936">
        <v>36155</v>
      </c>
      <c r="B7936" t="s">
        <v>26054</v>
      </c>
      <c r="C7936" t="s">
        <v>1610</v>
      </c>
      <c r="D7936" s="152" t="s">
        <v>26055</v>
      </c>
    </row>
    <row r="7937" spans="1:4" x14ac:dyDescent="0.3">
      <c r="A7937">
        <v>36154</v>
      </c>
      <c r="B7937" t="s">
        <v>26056</v>
      </c>
      <c r="C7937" t="s">
        <v>1610</v>
      </c>
      <c r="D7937" s="152" t="s">
        <v>26057</v>
      </c>
    </row>
    <row r="7938" spans="1:4" x14ac:dyDescent="0.3">
      <c r="A7938">
        <v>695</v>
      </c>
      <c r="B7938" t="s">
        <v>26058</v>
      </c>
      <c r="C7938" t="s">
        <v>1610</v>
      </c>
      <c r="D7938" s="152" t="s">
        <v>23045</v>
      </c>
    </row>
    <row r="7939" spans="1:4" x14ac:dyDescent="0.3">
      <c r="A7939">
        <v>679</v>
      </c>
      <c r="B7939" t="s">
        <v>26059</v>
      </c>
      <c r="C7939" t="s">
        <v>1610</v>
      </c>
      <c r="D7939" s="152" t="s">
        <v>26047</v>
      </c>
    </row>
    <row r="7940" spans="1:4" x14ac:dyDescent="0.3">
      <c r="A7940">
        <v>711</v>
      </c>
      <c r="B7940" t="s">
        <v>26060</v>
      </c>
      <c r="C7940" t="s">
        <v>1610</v>
      </c>
      <c r="D7940" s="152" t="s">
        <v>26061</v>
      </c>
    </row>
    <row r="7941" spans="1:4" x14ac:dyDescent="0.3">
      <c r="A7941">
        <v>712</v>
      </c>
      <c r="B7941" t="s">
        <v>26062</v>
      </c>
      <c r="C7941" t="s">
        <v>1610</v>
      </c>
      <c r="D7941" s="152" t="s">
        <v>26063</v>
      </c>
    </row>
    <row r="7942" spans="1:4" x14ac:dyDescent="0.3">
      <c r="A7942">
        <v>12614</v>
      </c>
      <c r="B7942" t="s">
        <v>26064</v>
      </c>
      <c r="C7942" t="s">
        <v>1609</v>
      </c>
      <c r="D7942" s="152" t="s">
        <v>26065</v>
      </c>
    </row>
    <row r="7943" spans="1:4" x14ac:dyDescent="0.3">
      <c r="A7943">
        <v>6140</v>
      </c>
      <c r="B7943" t="s">
        <v>26066</v>
      </c>
      <c r="C7943" t="s">
        <v>1609</v>
      </c>
      <c r="D7943" s="152" t="s">
        <v>6759</v>
      </c>
    </row>
    <row r="7944" spans="1:4" x14ac:dyDescent="0.3">
      <c r="A7944">
        <v>38399</v>
      </c>
      <c r="B7944" t="s">
        <v>26067</v>
      </c>
      <c r="C7944" t="s">
        <v>1609</v>
      </c>
      <c r="D7944" s="152" t="s">
        <v>26068</v>
      </c>
    </row>
    <row r="7945" spans="1:4" x14ac:dyDescent="0.3">
      <c r="A7945">
        <v>735</v>
      </c>
      <c r="B7945" t="s">
        <v>26069</v>
      </c>
      <c r="C7945" t="s">
        <v>1609</v>
      </c>
      <c r="D7945" s="152" t="s">
        <v>26070</v>
      </c>
    </row>
    <row r="7946" spans="1:4" x14ac:dyDescent="0.3">
      <c r="A7946">
        <v>736</v>
      </c>
      <c r="B7946" t="s">
        <v>26071</v>
      </c>
      <c r="C7946" t="s">
        <v>1609</v>
      </c>
      <c r="D7946" s="152" t="s">
        <v>26072</v>
      </c>
    </row>
    <row r="7947" spans="1:4" x14ac:dyDescent="0.3">
      <c r="A7947">
        <v>729</v>
      </c>
      <c r="B7947" t="s">
        <v>26073</v>
      </c>
      <c r="C7947" t="s">
        <v>1609</v>
      </c>
      <c r="D7947" s="152" t="s">
        <v>26074</v>
      </c>
    </row>
    <row r="7948" spans="1:4" x14ac:dyDescent="0.3">
      <c r="A7948">
        <v>39925</v>
      </c>
      <c r="B7948" t="s">
        <v>26075</v>
      </c>
      <c r="C7948" t="s">
        <v>1609</v>
      </c>
      <c r="D7948" s="152" t="s">
        <v>26076</v>
      </c>
    </row>
    <row r="7949" spans="1:4" x14ac:dyDescent="0.3">
      <c r="A7949">
        <v>731</v>
      </c>
      <c r="B7949" t="s">
        <v>26077</v>
      </c>
      <c r="C7949" t="s">
        <v>1609</v>
      </c>
      <c r="D7949" s="152" t="s">
        <v>26078</v>
      </c>
    </row>
    <row r="7950" spans="1:4" x14ac:dyDescent="0.3">
      <c r="A7950">
        <v>10575</v>
      </c>
      <c r="B7950" t="s">
        <v>26079</v>
      </c>
      <c r="C7950" t="s">
        <v>1609</v>
      </c>
      <c r="D7950" s="152" t="s">
        <v>26080</v>
      </c>
    </row>
    <row r="7951" spans="1:4" x14ac:dyDescent="0.3">
      <c r="A7951">
        <v>733</v>
      </c>
      <c r="B7951" t="s">
        <v>26081</v>
      </c>
      <c r="C7951" t="s">
        <v>1609</v>
      </c>
      <c r="D7951" s="152" t="s">
        <v>26082</v>
      </c>
    </row>
    <row r="7952" spans="1:4" x14ac:dyDescent="0.3">
      <c r="A7952">
        <v>732</v>
      </c>
      <c r="B7952" t="s">
        <v>26083</v>
      </c>
      <c r="C7952" t="s">
        <v>1609</v>
      </c>
      <c r="D7952" s="152" t="s">
        <v>26084</v>
      </c>
    </row>
    <row r="7953" spans="1:4" x14ac:dyDescent="0.3">
      <c r="A7953">
        <v>737</v>
      </c>
      <c r="B7953" t="s">
        <v>26085</v>
      </c>
      <c r="C7953" t="s">
        <v>1609</v>
      </c>
      <c r="D7953" s="152" t="s">
        <v>26086</v>
      </c>
    </row>
    <row r="7954" spans="1:4" x14ac:dyDescent="0.3">
      <c r="A7954">
        <v>738</v>
      </c>
      <c r="B7954" t="s">
        <v>26087</v>
      </c>
      <c r="C7954" t="s">
        <v>1609</v>
      </c>
      <c r="D7954" s="152" t="s">
        <v>26088</v>
      </c>
    </row>
    <row r="7955" spans="1:4" x14ac:dyDescent="0.3">
      <c r="A7955">
        <v>740</v>
      </c>
      <c r="B7955" t="s">
        <v>26089</v>
      </c>
      <c r="C7955" t="s">
        <v>1609</v>
      </c>
      <c r="D7955" s="152" t="s">
        <v>26090</v>
      </c>
    </row>
    <row r="7956" spans="1:4" x14ac:dyDescent="0.3">
      <c r="A7956">
        <v>734</v>
      </c>
      <c r="B7956" t="s">
        <v>26091</v>
      </c>
      <c r="C7956" t="s">
        <v>1609</v>
      </c>
      <c r="D7956" s="152" t="s">
        <v>26092</v>
      </c>
    </row>
    <row r="7957" spans="1:4" x14ac:dyDescent="0.3">
      <c r="A7957">
        <v>39008</v>
      </c>
      <c r="B7957" t="s">
        <v>26093</v>
      </c>
      <c r="C7957" t="s">
        <v>1609</v>
      </c>
      <c r="D7957" s="152" t="s">
        <v>26094</v>
      </c>
    </row>
    <row r="7958" spans="1:4" x14ac:dyDescent="0.3">
      <c r="A7958">
        <v>39009</v>
      </c>
      <c r="B7958" t="s">
        <v>26095</v>
      </c>
      <c r="C7958" t="s">
        <v>1609</v>
      </c>
      <c r="D7958" s="152" t="s">
        <v>26096</v>
      </c>
    </row>
    <row r="7959" spans="1:4" x14ac:dyDescent="0.3">
      <c r="A7959">
        <v>10587</v>
      </c>
      <c r="B7959" t="s">
        <v>26097</v>
      </c>
      <c r="C7959" t="s">
        <v>1609</v>
      </c>
      <c r="D7959" s="152" t="s">
        <v>26098</v>
      </c>
    </row>
    <row r="7960" spans="1:4" x14ac:dyDescent="0.3">
      <c r="A7960">
        <v>759</v>
      </c>
      <c r="B7960" t="s">
        <v>26099</v>
      </c>
      <c r="C7960" t="s">
        <v>1609</v>
      </c>
      <c r="D7960" s="152" t="s">
        <v>26100</v>
      </c>
    </row>
    <row r="7961" spans="1:4" x14ac:dyDescent="0.3">
      <c r="A7961">
        <v>761</v>
      </c>
      <c r="B7961" t="s">
        <v>26101</v>
      </c>
      <c r="C7961" t="s">
        <v>1609</v>
      </c>
      <c r="D7961" s="152" t="s">
        <v>26102</v>
      </c>
    </row>
    <row r="7962" spans="1:4" x14ac:dyDescent="0.3">
      <c r="A7962">
        <v>750</v>
      </c>
      <c r="B7962" t="s">
        <v>26103</v>
      </c>
      <c r="C7962" t="s">
        <v>1609</v>
      </c>
      <c r="D7962" s="152" t="s">
        <v>26104</v>
      </c>
    </row>
    <row r="7963" spans="1:4" x14ac:dyDescent="0.3">
      <c r="A7963">
        <v>755</v>
      </c>
      <c r="B7963" t="s">
        <v>26105</v>
      </c>
      <c r="C7963" t="s">
        <v>1609</v>
      </c>
      <c r="D7963" s="152" t="s">
        <v>26106</v>
      </c>
    </row>
    <row r="7964" spans="1:4" x14ac:dyDescent="0.3">
      <c r="A7964">
        <v>749</v>
      </c>
      <c r="B7964" t="s">
        <v>26107</v>
      </c>
      <c r="C7964" t="s">
        <v>1609</v>
      </c>
      <c r="D7964" s="152" t="s">
        <v>26108</v>
      </c>
    </row>
    <row r="7965" spans="1:4" x14ac:dyDescent="0.3">
      <c r="A7965">
        <v>756</v>
      </c>
      <c r="B7965" t="s">
        <v>26109</v>
      </c>
      <c r="C7965" t="s">
        <v>1609</v>
      </c>
      <c r="D7965" s="152" t="s">
        <v>26110</v>
      </c>
    </row>
    <row r="7966" spans="1:4" x14ac:dyDescent="0.3">
      <c r="A7966">
        <v>757</v>
      </c>
      <c r="B7966" t="s">
        <v>26111</v>
      </c>
      <c r="C7966" t="s">
        <v>1609</v>
      </c>
      <c r="D7966" s="152" t="s">
        <v>26112</v>
      </c>
    </row>
    <row r="7967" spans="1:4" x14ac:dyDescent="0.3">
      <c r="A7967">
        <v>10588</v>
      </c>
      <c r="B7967" t="s">
        <v>26113</v>
      </c>
      <c r="C7967" t="s">
        <v>1609</v>
      </c>
      <c r="D7967" s="152" t="s">
        <v>26114</v>
      </c>
    </row>
    <row r="7968" spans="1:4" x14ac:dyDescent="0.3">
      <c r="A7968">
        <v>10592</v>
      </c>
      <c r="B7968" t="s">
        <v>26115</v>
      </c>
      <c r="C7968" t="s">
        <v>1609</v>
      </c>
      <c r="D7968" s="152" t="s">
        <v>26116</v>
      </c>
    </row>
    <row r="7969" spans="1:4" x14ac:dyDescent="0.3">
      <c r="A7969">
        <v>10589</v>
      </c>
      <c r="B7969" t="s">
        <v>26117</v>
      </c>
      <c r="C7969" t="s">
        <v>1609</v>
      </c>
      <c r="D7969" s="152" t="s">
        <v>26118</v>
      </c>
    </row>
    <row r="7970" spans="1:4" x14ac:dyDescent="0.3">
      <c r="A7970">
        <v>760</v>
      </c>
      <c r="B7970" t="s">
        <v>26119</v>
      </c>
      <c r="C7970" t="s">
        <v>1609</v>
      </c>
      <c r="D7970" s="152" t="s">
        <v>26120</v>
      </c>
    </row>
    <row r="7971" spans="1:4" x14ac:dyDescent="0.3">
      <c r="A7971">
        <v>751</v>
      </c>
      <c r="B7971" t="s">
        <v>26121</v>
      </c>
      <c r="C7971" t="s">
        <v>1609</v>
      </c>
      <c r="D7971" s="152" t="s">
        <v>26122</v>
      </c>
    </row>
    <row r="7972" spans="1:4" x14ac:dyDescent="0.3">
      <c r="A7972">
        <v>754</v>
      </c>
      <c r="B7972" t="s">
        <v>26123</v>
      </c>
      <c r="C7972" t="s">
        <v>1609</v>
      </c>
      <c r="D7972" s="152" t="s">
        <v>26124</v>
      </c>
    </row>
    <row r="7973" spans="1:4" x14ac:dyDescent="0.3">
      <c r="A7973">
        <v>44489</v>
      </c>
      <c r="B7973" t="s">
        <v>26125</v>
      </c>
      <c r="C7973" t="s">
        <v>1609</v>
      </c>
      <c r="D7973" s="152" t="s">
        <v>26126</v>
      </c>
    </row>
    <row r="7974" spans="1:4" x14ac:dyDescent="0.3">
      <c r="A7974">
        <v>39917</v>
      </c>
      <c r="B7974" t="s">
        <v>26127</v>
      </c>
      <c r="C7974" t="s">
        <v>1609</v>
      </c>
      <c r="D7974" s="152" t="s">
        <v>26128</v>
      </c>
    </row>
    <row r="7975" spans="1:4" x14ac:dyDescent="0.3">
      <c r="A7975">
        <v>38167</v>
      </c>
      <c r="B7975" t="s">
        <v>26129</v>
      </c>
      <c r="C7975" t="s">
        <v>1616</v>
      </c>
      <c r="D7975" s="152" t="s">
        <v>26130</v>
      </c>
    </row>
    <row r="7976" spans="1:4" x14ac:dyDescent="0.3">
      <c r="A7976">
        <v>36145</v>
      </c>
      <c r="B7976" t="s">
        <v>26131</v>
      </c>
      <c r="C7976" t="s">
        <v>1616</v>
      </c>
      <c r="D7976" s="152" t="s">
        <v>8804</v>
      </c>
    </row>
    <row r="7977" spans="1:4" x14ac:dyDescent="0.3">
      <c r="A7977">
        <v>12893</v>
      </c>
      <c r="B7977" t="s">
        <v>26132</v>
      </c>
      <c r="C7977" t="s">
        <v>1616</v>
      </c>
      <c r="D7977" s="152" t="s">
        <v>26133</v>
      </c>
    </row>
    <row r="7978" spans="1:4" x14ac:dyDescent="0.3">
      <c r="A7978">
        <v>11685</v>
      </c>
      <c r="B7978" t="s">
        <v>26134</v>
      </c>
      <c r="C7978" t="s">
        <v>1609</v>
      </c>
      <c r="D7978" s="152" t="s">
        <v>7550</v>
      </c>
    </row>
    <row r="7979" spans="1:4" x14ac:dyDescent="0.3">
      <c r="A7979">
        <v>11680</v>
      </c>
      <c r="B7979" t="s">
        <v>26135</v>
      </c>
      <c r="C7979" t="s">
        <v>1609</v>
      </c>
      <c r="D7979" s="152" t="s">
        <v>7487</v>
      </c>
    </row>
    <row r="7980" spans="1:4" x14ac:dyDescent="0.3">
      <c r="A7980">
        <v>11679</v>
      </c>
      <c r="B7980" t="s">
        <v>26136</v>
      </c>
      <c r="C7980" t="s">
        <v>1609</v>
      </c>
      <c r="D7980" s="152" t="s">
        <v>22447</v>
      </c>
    </row>
    <row r="7981" spans="1:4" x14ac:dyDescent="0.3">
      <c r="A7981">
        <v>2512</v>
      </c>
      <c r="B7981" t="s">
        <v>26137</v>
      </c>
      <c r="C7981" t="s">
        <v>1609</v>
      </c>
      <c r="D7981" s="152" t="s">
        <v>25428</v>
      </c>
    </row>
    <row r="7982" spans="1:4" x14ac:dyDescent="0.3">
      <c r="A7982">
        <v>4374</v>
      </c>
      <c r="B7982" t="s">
        <v>26138</v>
      </c>
      <c r="C7982" t="s">
        <v>1609</v>
      </c>
      <c r="D7982" s="152" t="s">
        <v>8117</v>
      </c>
    </row>
    <row r="7983" spans="1:4" x14ac:dyDescent="0.3">
      <c r="A7983">
        <v>7568</v>
      </c>
      <c r="B7983" t="s">
        <v>26139</v>
      </c>
      <c r="C7983" t="s">
        <v>1609</v>
      </c>
      <c r="D7983" s="152" t="s">
        <v>6712</v>
      </c>
    </row>
    <row r="7984" spans="1:4" x14ac:dyDescent="0.3">
      <c r="A7984">
        <v>7584</v>
      </c>
      <c r="B7984" t="s">
        <v>26140</v>
      </c>
      <c r="C7984" t="s">
        <v>1609</v>
      </c>
      <c r="D7984" s="152" t="s">
        <v>6477</v>
      </c>
    </row>
    <row r="7985" spans="1:4" x14ac:dyDescent="0.3">
      <c r="A7985">
        <v>11945</v>
      </c>
      <c r="B7985" t="s">
        <v>26141</v>
      </c>
      <c r="C7985" t="s">
        <v>1609</v>
      </c>
      <c r="D7985" s="152" t="s">
        <v>6740</v>
      </c>
    </row>
    <row r="7986" spans="1:4" x14ac:dyDescent="0.3">
      <c r="A7986">
        <v>11946</v>
      </c>
      <c r="B7986" t="s">
        <v>26142</v>
      </c>
      <c r="C7986" t="s">
        <v>1609</v>
      </c>
      <c r="D7986" s="152" t="s">
        <v>6521</v>
      </c>
    </row>
    <row r="7987" spans="1:4" x14ac:dyDescent="0.3">
      <c r="A7987">
        <v>4375</v>
      </c>
      <c r="B7987" t="s">
        <v>26143</v>
      </c>
      <c r="C7987" t="s">
        <v>1609</v>
      </c>
      <c r="D7987" s="152" t="s">
        <v>8714</v>
      </c>
    </row>
    <row r="7988" spans="1:4" x14ac:dyDescent="0.3">
      <c r="A7988">
        <v>11950</v>
      </c>
      <c r="B7988" t="s">
        <v>26144</v>
      </c>
      <c r="C7988" t="s">
        <v>1609</v>
      </c>
      <c r="D7988" s="152" t="s">
        <v>6634</v>
      </c>
    </row>
    <row r="7989" spans="1:4" x14ac:dyDescent="0.3">
      <c r="A7989">
        <v>4376</v>
      </c>
      <c r="B7989" t="s">
        <v>26145</v>
      </c>
      <c r="C7989" t="s">
        <v>1609</v>
      </c>
      <c r="D7989" s="152" t="s">
        <v>6569</v>
      </c>
    </row>
    <row r="7990" spans="1:4" x14ac:dyDescent="0.3">
      <c r="A7990">
        <v>7583</v>
      </c>
      <c r="B7990" t="s">
        <v>26146</v>
      </c>
      <c r="C7990" t="s">
        <v>1609</v>
      </c>
      <c r="D7990" s="152" t="s">
        <v>6798</v>
      </c>
    </row>
    <row r="7991" spans="1:4" x14ac:dyDescent="0.3">
      <c r="A7991">
        <v>4350</v>
      </c>
      <c r="B7991" t="s">
        <v>26147</v>
      </c>
      <c r="C7991" t="s">
        <v>1609</v>
      </c>
      <c r="D7991" s="152" t="s">
        <v>6693</v>
      </c>
    </row>
    <row r="7992" spans="1:4" x14ac:dyDescent="0.3">
      <c r="A7992">
        <v>44400</v>
      </c>
      <c r="B7992" t="s">
        <v>26148</v>
      </c>
      <c r="C7992" t="s">
        <v>1609</v>
      </c>
      <c r="D7992" s="152" t="s">
        <v>25913</v>
      </c>
    </row>
    <row r="7993" spans="1:4" x14ac:dyDescent="0.3">
      <c r="A7993">
        <v>39886</v>
      </c>
      <c r="B7993" t="s">
        <v>26149</v>
      </c>
      <c r="C7993" t="s">
        <v>1609</v>
      </c>
      <c r="D7993" s="152" t="s">
        <v>6570</v>
      </c>
    </row>
    <row r="7994" spans="1:4" x14ac:dyDescent="0.3">
      <c r="A7994">
        <v>39887</v>
      </c>
      <c r="B7994" t="s">
        <v>26150</v>
      </c>
      <c r="C7994" t="s">
        <v>1609</v>
      </c>
      <c r="D7994" s="152" t="s">
        <v>22139</v>
      </c>
    </row>
    <row r="7995" spans="1:4" x14ac:dyDescent="0.3">
      <c r="A7995">
        <v>39888</v>
      </c>
      <c r="B7995" t="s">
        <v>26151</v>
      </c>
      <c r="C7995" t="s">
        <v>1609</v>
      </c>
      <c r="D7995" s="152" t="s">
        <v>26152</v>
      </c>
    </row>
    <row r="7996" spans="1:4" x14ac:dyDescent="0.3">
      <c r="A7996">
        <v>39890</v>
      </c>
      <c r="B7996" t="s">
        <v>26153</v>
      </c>
      <c r="C7996" t="s">
        <v>1609</v>
      </c>
      <c r="D7996" s="152" t="s">
        <v>26154</v>
      </c>
    </row>
    <row r="7997" spans="1:4" x14ac:dyDescent="0.3">
      <c r="A7997">
        <v>39891</v>
      </c>
      <c r="B7997" t="s">
        <v>26155</v>
      </c>
      <c r="C7997" t="s">
        <v>1609</v>
      </c>
      <c r="D7997" s="152" t="s">
        <v>26156</v>
      </c>
    </row>
    <row r="7998" spans="1:4" x14ac:dyDescent="0.3">
      <c r="A7998">
        <v>39892</v>
      </c>
      <c r="B7998" t="s">
        <v>26157</v>
      </c>
      <c r="C7998" t="s">
        <v>1609</v>
      </c>
      <c r="D7998" s="152" t="s">
        <v>26158</v>
      </c>
    </row>
    <row r="7999" spans="1:4" x14ac:dyDescent="0.3">
      <c r="A7999">
        <v>790</v>
      </c>
      <c r="B7999" t="s">
        <v>26159</v>
      </c>
      <c r="C7999" t="s">
        <v>1609</v>
      </c>
      <c r="D7999" s="152" t="s">
        <v>7789</v>
      </c>
    </row>
    <row r="8000" spans="1:4" x14ac:dyDescent="0.3">
      <c r="A8000">
        <v>766</v>
      </c>
      <c r="B8000" t="s">
        <v>26160</v>
      </c>
      <c r="C8000" t="s">
        <v>1609</v>
      </c>
      <c r="D8000" s="152" t="s">
        <v>7789</v>
      </c>
    </row>
    <row r="8001" spans="1:4" x14ac:dyDescent="0.3">
      <c r="A8001">
        <v>791</v>
      </c>
      <c r="B8001" t="s">
        <v>26161</v>
      </c>
      <c r="C8001" t="s">
        <v>1609</v>
      </c>
      <c r="D8001" s="152" t="s">
        <v>7789</v>
      </c>
    </row>
    <row r="8002" spans="1:4" x14ac:dyDescent="0.3">
      <c r="A8002">
        <v>767</v>
      </c>
      <c r="B8002" t="s">
        <v>26162</v>
      </c>
      <c r="C8002" t="s">
        <v>1609</v>
      </c>
      <c r="D8002" s="152" t="s">
        <v>7789</v>
      </c>
    </row>
    <row r="8003" spans="1:4" x14ac:dyDescent="0.3">
      <c r="A8003">
        <v>768</v>
      </c>
      <c r="B8003" t="s">
        <v>26163</v>
      </c>
      <c r="C8003" t="s">
        <v>1609</v>
      </c>
      <c r="D8003" s="152" t="s">
        <v>22253</v>
      </c>
    </row>
    <row r="8004" spans="1:4" x14ac:dyDescent="0.3">
      <c r="A8004">
        <v>789</v>
      </c>
      <c r="B8004" t="s">
        <v>26164</v>
      </c>
      <c r="C8004" t="s">
        <v>1609</v>
      </c>
      <c r="D8004" s="152" t="s">
        <v>22250</v>
      </c>
    </row>
    <row r="8005" spans="1:4" x14ac:dyDescent="0.3">
      <c r="A8005">
        <v>769</v>
      </c>
      <c r="B8005" t="s">
        <v>26165</v>
      </c>
      <c r="C8005" t="s">
        <v>1609</v>
      </c>
      <c r="D8005" s="152" t="s">
        <v>22253</v>
      </c>
    </row>
    <row r="8006" spans="1:4" x14ac:dyDescent="0.3">
      <c r="A8006">
        <v>770</v>
      </c>
      <c r="B8006" t="s">
        <v>26166</v>
      </c>
      <c r="C8006" t="s">
        <v>1609</v>
      </c>
      <c r="D8006" s="152" t="s">
        <v>9152</v>
      </c>
    </row>
    <row r="8007" spans="1:4" x14ac:dyDescent="0.3">
      <c r="A8007">
        <v>12394</v>
      </c>
      <c r="B8007" t="s">
        <v>26167</v>
      </c>
      <c r="C8007" t="s">
        <v>1609</v>
      </c>
      <c r="D8007" s="152" t="s">
        <v>9152</v>
      </c>
    </row>
    <row r="8008" spans="1:4" x14ac:dyDescent="0.3">
      <c r="A8008">
        <v>764</v>
      </c>
      <c r="B8008" t="s">
        <v>26168</v>
      </c>
      <c r="C8008" t="s">
        <v>1609</v>
      </c>
      <c r="D8008" s="152" t="s">
        <v>8849</v>
      </c>
    </row>
    <row r="8009" spans="1:4" x14ac:dyDescent="0.3">
      <c r="A8009">
        <v>765</v>
      </c>
      <c r="B8009" t="s">
        <v>26169</v>
      </c>
      <c r="C8009" t="s">
        <v>1609</v>
      </c>
      <c r="D8009" s="152" t="s">
        <v>8849</v>
      </c>
    </row>
    <row r="8010" spans="1:4" x14ac:dyDescent="0.3">
      <c r="A8010">
        <v>787</v>
      </c>
      <c r="B8010" t="s">
        <v>26170</v>
      </c>
      <c r="C8010" t="s">
        <v>1609</v>
      </c>
      <c r="D8010" s="152" t="s">
        <v>26171</v>
      </c>
    </row>
    <row r="8011" spans="1:4" x14ac:dyDescent="0.3">
      <c r="A8011">
        <v>774</v>
      </c>
      <c r="B8011" t="s">
        <v>26172</v>
      </c>
      <c r="C8011" t="s">
        <v>1609</v>
      </c>
      <c r="D8011" s="152" t="s">
        <v>26171</v>
      </c>
    </row>
    <row r="8012" spans="1:4" x14ac:dyDescent="0.3">
      <c r="A8012">
        <v>773</v>
      </c>
      <c r="B8012" t="s">
        <v>26173</v>
      </c>
      <c r="C8012" t="s">
        <v>1609</v>
      </c>
      <c r="D8012" s="152" t="s">
        <v>26171</v>
      </c>
    </row>
    <row r="8013" spans="1:4" x14ac:dyDescent="0.3">
      <c r="A8013">
        <v>775</v>
      </c>
      <c r="B8013" t="s">
        <v>26174</v>
      </c>
      <c r="C8013" t="s">
        <v>1609</v>
      </c>
      <c r="D8013" s="152" t="s">
        <v>26171</v>
      </c>
    </row>
    <row r="8014" spans="1:4" x14ac:dyDescent="0.3">
      <c r="A8014">
        <v>788</v>
      </c>
      <c r="B8014" t="s">
        <v>26175</v>
      </c>
      <c r="C8014" t="s">
        <v>1609</v>
      </c>
      <c r="D8014" s="152" t="s">
        <v>26176</v>
      </c>
    </row>
    <row r="8015" spans="1:4" x14ac:dyDescent="0.3">
      <c r="A8015">
        <v>772</v>
      </c>
      <c r="B8015" t="s">
        <v>26177</v>
      </c>
      <c r="C8015" t="s">
        <v>1609</v>
      </c>
      <c r="D8015" s="152" t="s">
        <v>26176</v>
      </c>
    </row>
    <row r="8016" spans="1:4" x14ac:dyDescent="0.3">
      <c r="A8016">
        <v>771</v>
      </c>
      <c r="B8016" t="s">
        <v>26178</v>
      </c>
      <c r="C8016" t="s">
        <v>1609</v>
      </c>
      <c r="D8016" s="152" t="s">
        <v>26176</v>
      </c>
    </row>
    <row r="8017" spans="1:4" x14ac:dyDescent="0.3">
      <c r="A8017">
        <v>779</v>
      </c>
      <c r="B8017" t="s">
        <v>26179</v>
      </c>
      <c r="C8017" t="s">
        <v>1609</v>
      </c>
      <c r="D8017" s="152" t="s">
        <v>8047</v>
      </c>
    </row>
    <row r="8018" spans="1:4" x14ac:dyDescent="0.3">
      <c r="A8018">
        <v>776</v>
      </c>
      <c r="B8018" t="s">
        <v>26180</v>
      </c>
      <c r="C8018" t="s">
        <v>1609</v>
      </c>
      <c r="D8018" s="152" t="s">
        <v>26181</v>
      </c>
    </row>
    <row r="8019" spans="1:4" x14ac:dyDescent="0.3">
      <c r="A8019">
        <v>777</v>
      </c>
      <c r="B8019" t="s">
        <v>26182</v>
      </c>
      <c r="C8019" t="s">
        <v>1609</v>
      </c>
      <c r="D8019" s="152" t="s">
        <v>26183</v>
      </c>
    </row>
    <row r="8020" spans="1:4" x14ac:dyDescent="0.3">
      <c r="A8020">
        <v>780</v>
      </c>
      <c r="B8020" t="s">
        <v>26184</v>
      </c>
      <c r="C8020" t="s">
        <v>1609</v>
      </c>
      <c r="D8020" s="152" t="s">
        <v>26185</v>
      </c>
    </row>
    <row r="8021" spans="1:4" x14ac:dyDescent="0.3">
      <c r="A8021">
        <v>778</v>
      </c>
      <c r="B8021" t="s">
        <v>26186</v>
      </c>
      <c r="C8021" t="s">
        <v>1609</v>
      </c>
      <c r="D8021" s="152" t="s">
        <v>26181</v>
      </c>
    </row>
    <row r="8022" spans="1:4" x14ac:dyDescent="0.3">
      <c r="A8022">
        <v>781</v>
      </c>
      <c r="B8022" t="s">
        <v>26187</v>
      </c>
      <c r="C8022" t="s">
        <v>1609</v>
      </c>
      <c r="D8022" s="152" t="s">
        <v>26188</v>
      </c>
    </row>
    <row r="8023" spans="1:4" x14ac:dyDescent="0.3">
      <c r="A8023">
        <v>786</v>
      </c>
      <c r="B8023" t="s">
        <v>26189</v>
      </c>
      <c r="C8023" t="s">
        <v>1609</v>
      </c>
      <c r="D8023" s="152" t="s">
        <v>26188</v>
      </c>
    </row>
    <row r="8024" spans="1:4" x14ac:dyDescent="0.3">
      <c r="A8024">
        <v>782</v>
      </c>
      <c r="B8024" t="s">
        <v>26190</v>
      </c>
      <c r="C8024" t="s">
        <v>1609</v>
      </c>
      <c r="D8024" s="152" t="s">
        <v>26188</v>
      </c>
    </row>
    <row r="8025" spans="1:4" x14ac:dyDescent="0.3">
      <c r="A8025">
        <v>783</v>
      </c>
      <c r="B8025" t="s">
        <v>26191</v>
      </c>
      <c r="C8025" t="s">
        <v>1609</v>
      </c>
      <c r="D8025" s="152" t="s">
        <v>26192</v>
      </c>
    </row>
    <row r="8026" spans="1:4" x14ac:dyDescent="0.3">
      <c r="A8026">
        <v>785</v>
      </c>
      <c r="B8026" t="s">
        <v>26193</v>
      </c>
      <c r="C8026" t="s">
        <v>1609</v>
      </c>
      <c r="D8026" s="152" t="s">
        <v>26194</v>
      </c>
    </row>
    <row r="8027" spans="1:4" x14ac:dyDescent="0.3">
      <c r="A8027">
        <v>784</v>
      </c>
      <c r="B8027" t="s">
        <v>26195</v>
      </c>
      <c r="C8027" t="s">
        <v>1609</v>
      </c>
      <c r="D8027" s="152" t="s">
        <v>26196</v>
      </c>
    </row>
    <row r="8028" spans="1:4" x14ac:dyDescent="0.3">
      <c r="A8028">
        <v>828</v>
      </c>
      <c r="B8028" t="s">
        <v>26197</v>
      </c>
      <c r="C8028" t="s">
        <v>1609</v>
      </c>
      <c r="D8028" s="152" t="s">
        <v>6547</v>
      </c>
    </row>
    <row r="8029" spans="1:4" x14ac:dyDescent="0.3">
      <c r="A8029">
        <v>829</v>
      </c>
      <c r="B8029" t="s">
        <v>26198</v>
      </c>
      <c r="C8029" t="s">
        <v>1609</v>
      </c>
      <c r="D8029" s="152" t="s">
        <v>8158</v>
      </c>
    </row>
    <row r="8030" spans="1:4" x14ac:dyDescent="0.3">
      <c r="A8030">
        <v>812</v>
      </c>
      <c r="B8030" t="s">
        <v>26199</v>
      </c>
      <c r="C8030" t="s">
        <v>1609</v>
      </c>
      <c r="D8030" s="152" t="s">
        <v>8870</v>
      </c>
    </row>
    <row r="8031" spans="1:4" x14ac:dyDescent="0.3">
      <c r="A8031">
        <v>819</v>
      </c>
      <c r="B8031" t="s">
        <v>26200</v>
      </c>
      <c r="C8031" t="s">
        <v>1609</v>
      </c>
      <c r="D8031" s="152" t="s">
        <v>6795</v>
      </c>
    </row>
    <row r="8032" spans="1:4" x14ac:dyDescent="0.3">
      <c r="A8032">
        <v>818</v>
      </c>
      <c r="B8032" t="s">
        <v>26201</v>
      </c>
      <c r="C8032" t="s">
        <v>1609</v>
      </c>
      <c r="D8032" s="152" t="s">
        <v>7304</v>
      </c>
    </row>
    <row r="8033" spans="1:4" x14ac:dyDescent="0.3">
      <c r="A8033">
        <v>832</v>
      </c>
      <c r="B8033" t="s">
        <v>26202</v>
      </c>
      <c r="C8033" t="s">
        <v>1609</v>
      </c>
      <c r="D8033" s="152" t="s">
        <v>6646</v>
      </c>
    </row>
    <row r="8034" spans="1:4" x14ac:dyDescent="0.3">
      <c r="A8034">
        <v>834</v>
      </c>
      <c r="B8034" t="s">
        <v>26203</v>
      </c>
      <c r="C8034" t="s">
        <v>1609</v>
      </c>
      <c r="D8034" s="152" t="s">
        <v>7834</v>
      </c>
    </row>
    <row r="8035" spans="1:4" x14ac:dyDescent="0.3">
      <c r="A8035">
        <v>813</v>
      </c>
      <c r="B8035" t="s">
        <v>26204</v>
      </c>
      <c r="C8035" t="s">
        <v>1609</v>
      </c>
      <c r="D8035" s="152" t="s">
        <v>9118</v>
      </c>
    </row>
    <row r="8036" spans="1:4" x14ac:dyDescent="0.3">
      <c r="A8036">
        <v>820</v>
      </c>
      <c r="B8036" t="s">
        <v>26205</v>
      </c>
      <c r="C8036" t="s">
        <v>1609</v>
      </c>
      <c r="D8036" s="152" t="s">
        <v>7401</v>
      </c>
    </row>
    <row r="8037" spans="1:4" x14ac:dyDescent="0.3">
      <c r="A8037">
        <v>816</v>
      </c>
      <c r="B8037" t="s">
        <v>26206</v>
      </c>
      <c r="C8037" t="s">
        <v>1609</v>
      </c>
      <c r="D8037" s="152" t="s">
        <v>7358</v>
      </c>
    </row>
    <row r="8038" spans="1:4" x14ac:dyDescent="0.3">
      <c r="A8038">
        <v>814</v>
      </c>
      <c r="B8038" t="s">
        <v>26207</v>
      </c>
      <c r="C8038" t="s">
        <v>1609</v>
      </c>
      <c r="D8038" s="152" t="s">
        <v>7322</v>
      </c>
    </row>
    <row r="8039" spans="1:4" x14ac:dyDescent="0.3">
      <c r="A8039">
        <v>822</v>
      </c>
      <c r="B8039" t="s">
        <v>26208</v>
      </c>
      <c r="C8039" t="s">
        <v>1609</v>
      </c>
      <c r="D8039" s="152" t="s">
        <v>6602</v>
      </c>
    </row>
    <row r="8040" spans="1:4" x14ac:dyDescent="0.3">
      <c r="A8040">
        <v>821</v>
      </c>
      <c r="B8040" t="s">
        <v>26209</v>
      </c>
      <c r="C8040" t="s">
        <v>1609</v>
      </c>
      <c r="D8040" s="152" t="s">
        <v>25513</v>
      </c>
    </row>
    <row r="8041" spans="1:4" x14ac:dyDescent="0.3">
      <c r="A8041">
        <v>20086</v>
      </c>
      <c r="B8041" t="s">
        <v>26210</v>
      </c>
      <c r="C8041" t="s">
        <v>1609</v>
      </c>
      <c r="D8041" s="152" t="s">
        <v>26211</v>
      </c>
    </row>
    <row r="8042" spans="1:4" x14ac:dyDescent="0.3">
      <c r="A8042">
        <v>39191</v>
      </c>
      <c r="B8042" t="s">
        <v>26212</v>
      </c>
      <c r="C8042" t="s">
        <v>1609</v>
      </c>
      <c r="D8042" s="152" t="s">
        <v>22480</v>
      </c>
    </row>
    <row r="8043" spans="1:4" x14ac:dyDescent="0.3">
      <c r="A8043">
        <v>39190</v>
      </c>
      <c r="B8043" t="s">
        <v>26213</v>
      </c>
      <c r="C8043" t="s">
        <v>1609</v>
      </c>
      <c r="D8043" s="152" t="s">
        <v>26214</v>
      </c>
    </row>
    <row r="8044" spans="1:4" x14ac:dyDescent="0.3">
      <c r="A8044">
        <v>39189</v>
      </c>
      <c r="B8044" t="s">
        <v>26215</v>
      </c>
      <c r="C8044" t="s">
        <v>1609</v>
      </c>
      <c r="D8044" s="152" t="s">
        <v>8097</v>
      </c>
    </row>
    <row r="8045" spans="1:4" x14ac:dyDescent="0.3">
      <c r="A8045">
        <v>39186</v>
      </c>
      <c r="B8045" t="s">
        <v>26216</v>
      </c>
      <c r="C8045" t="s">
        <v>1609</v>
      </c>
      <c r="D8045" s="152" t="s">
        <v>26217</v>
      </c>
    </row>
    <row r="8046" spans="1:4" x14ac:dyDescent="0.3">
      <c r="A8046">
        <v>39188</v>
      </c>
      <c r="B8046" t="s">
        <v>26218</v>
      </c>
      <c r="C8046" t="s">
        <v>1609</v>
      </c>
      <c r="D8046" s="152" t="s">
        <v>9256</v>
      </c>
    </row>
    <row r="8047" spans="1:4" x14ac:dyDescent="0.3">
      <c r="A8047">
        <v>39187</v>
      </c>
      <c r="B8047" t="s">
        <v>26219</v>
      </c>
      <c r="C8047" t="s">
        <v>1609</v>
      </c>
      <c r="D8047" s="152" t="s">
        <v>7353</v>
      </c>
    </row>
    <row r="8048" spans="1:4" x14ac:dyDescent="0.3">
      <c r="A8048">
        <v>39184</v>
      </c>
      <c r="B8048" t="s">
        <v>26220</v>
      </c>
      <c r="C8048" t="s">
        <v>1609</v>
      </c>
      <c r="D8048" s="152" t="s">
        <v>7499</v>
      </c>
    </row>
    <row r="8049" spans="1:4" x14ac:dyDescent="0.3">
      <c r="A8049">
        <v>39185</v>
      </c>
      <c r="B8049" t="s">
        <v>26221</v>
      </c>
      <c r="C8049" t="s">
        <v>1609</v>
      </c>
      <c r="D8049" s="152" t="s">
        <v>7719</v>
      </c>
    </row>
    <row r="8050" spans="1:4" x14ac:dyDescent="0.3">
      <c r="A8050">
        <v>39198</v>
      </c>
      <c r="B8050" t="s">
        <v>26222</v>
      </c>
      <c r="C8050" t="s">
        <v>1609</v>
      </c>
      <c r="D8050" s="152" t="s">
        <v>26223</v>
      </c>
    </row>
    <row r="8051" spans="1:4" x14ac:dyDescent="0.3">
      <c r="A8051">
        <v>39197</v>
      </c>
      <c r="B8051" t="s">
        <v>26224</v>
      </c>
      <c r="C8051" t="s">
        <v>1609</v>
      </c>
      <c r="D8051" s="152" t="s">
        <v>22600</v>
      </c>
    </row>
    <row r="8052" spans="1:4" x14ac:dyDescent="0.3">
      <c r="A8052">
        <v>39196</v>
      </c>
      <c r="B8052" t="s">
        <v>26225</v>
      </c>
      <c r="C8052" t="s">
        <v>1609</v>
      </c>
      <c r="D8052" s="152" t="s">
        <v>8131</v>
      </c>
    </row>
    <row r="8053" spans="1:4" x14ac:dyDescent="0.3">
      <c r="A8053">
        <v>39199</v>
      </c>
      <c r="B8053" t="s">
        <v>26226</v>
      </c>
      <c r="C8053" t="s">
        <v>1609</v>
      </c>
      <c r="D8053" s="152" t="s">
        <v>26227</v>
      </c>
    </row>
    <row r="8054" spans="1:4" x14ac:dyDescent="0.3">
      <c r="A8054">
        <v>39195</v>
      </c>
      <c r="B8054" t="s">
        <v>26228</v>
      </c>
      <c r="C8054" t="s">
        <v>1609</v>
      </c>
      <c r="D8054" s="152" t="s">
        <v>23126</v>
      </c>
    </row>
    <row r="8055" spans="1:4" x14ac:dyDescent="0.3">
      <c r="A8055">
        <v>39194</v>
      </c>
      <c r="B8055" t="s">
        <v>26229</v>
      </c>
      <c r="C8055" t="s">
        <v>1609</v>
      </c>
      <c r="D8055" s="152" t="s">
        <v>26230</v>
      </c>
    </row>
    <row r="8056" spans="1:4" x14ac:dyDescent="0.3">
      <c r="A8056">
        <v>39193</v>
      </c>
      <c r="B8056" t="s">
        <v>26231</v>
      </c>
      <c r="C8056" t="s">
        <v>1609</v>
      </c>
      <c r="D8056" s="152" t="s">
        <v>8955</v>
      </c>
    </row>
    <row r="8057" spans="1:4" x14ac:dyDescent="0.3">
      <c r="A8057">
        <v>39192</v>
      </c>
      <c r="B8057" t="s">
        <v>26232</v>
      </c>
      <c r="C8057" t="s">
        <v>1609</v>
      </c>
      <c r="D8057" s="152" t="s">
        <v>22089</v>
      </c>
    </row>
    <row r="8058" spans="1:4" x14ac:dyDescent="0.3">
      <c r="A8058">
        <v>39920</v>
      </c>
      <c r="B8058" t="s">
        <v>26233</v>
      </c>
      <c r="C8058" t="s">
        <v>1609</v>
      </c>
      <c r="D8058" s="152" t="s">
        <v>7400</v>
      </c>
    </row>
    <row r="8059" spans="1:4" x14ac:dyDescent="0.3">
      <c r="A8059">
        <v>39201</v>
      </c>
      <c r="B8059" t="s">
        <v>26234</v>
      </c>
      <c r="C8059" t="s">
        <v>1609</v>
      </c>
      <c r="D8059" s="152" t="s">
        <v>26235</v>
      </c>
    </row>
    <row r="8060" spans="1:4" x14ac:dyDescent="0.3">
      <c r="A8060">
        <v>39200</v>
      </c>
      <c r="B8060" t="s">
        <v>26236</v>
      </c>
      <c r="C8060" t="s">
        <v>1609</v>
      </c>
      <c r="D8060" s="152" t="s">
        <v>26237</v>
      </c>
    </row>
    <row r="8061" spans="1:4" x14ac:dyDescent="0.3">
      <c r="A8061">
        <v>39203</v>
      </c>
      <c r="B8061" t="s">
        <v>26238</v>
      </c>
      <c r="C8061" t="s">
        <v>1609</v>
      </c>
      <c r="D8061" s="152" t="s">
        <v>9184</v>
      </c>
    </row>
    <row r="8062" spans="1:4" x14ac:dyDescent="0.3">
      <c r="A8062">
        <v>39202</v>
      </c>
      <c r="B8062" t="s">
        <v>26239</v>
      </c>
      <c r="C8062" t="s">
        <v>1609</v>
      </c>
      <c r="D8062" s="152" t="s">
        <v>26240</v>
      </c>
    </row>
    <row r="8063" spans="1:4" x14ac:dyDescent="0.3">
      <c r="A8063">
        <v>39205</v>
      </c>
      <c r="B8063" t="s">
        <v>26241</v>
      </c>
      <c r="C8063" t="s">
        <v>1609</v>
      </c>
      <c r="D8063" s="152" t="s">
        <v>26242</v>
      </c>
    </row>
    <row r="8064" spans="1:4" x14ac:dyDescent="0.3">
      <c r="A8064">
        <v>39204</v>
      </c>
      <c r="B8064" t="s">
        <v>26243</v>
      </c>
      <c r="C8064" t="s">
        <v>1609</v>
      </c>
      <c r="D8064" s="152" t="s">
        <v>26244</v>
      </c>
    </row>
    <row r="8065" spans="1:4" x14ac:dyDescent="0.3">
      <c r="A8065">
        <v>39206</v>
      </c>
      <c r="B8065" t="s">
        <v>26245</v>
      </c>
      <c r="C8065" t="s">
        <v>1609</v>
      </c>
      <c r="D8065" s="152" t="s">
        <v>26246</v>
      </c>
    </row>
    <row r="8066" spans="1:4" x14ac:dyDescent="0.3">
      <c r="A8066">
        <v>798</v>
      </c>
      <c r="B8066" t="s">
        <v>26247</v>
      </c>
      <c r="C8066" t="s">
        <v>1609</v>
      </c>
      <c r="D8066" s="152" t="s">
        <v>6553</v>
      </c>
    </row>
    <row r="8067" spans="1:4" x14ac:dyDescent="0.3">
      <c r="A8067">
        <v>797</v>
      </c>
      <c r="B8067" t="s">
        <v>26248</v>
      </c>
      <c r="C8067" t="s">
        <v>1609</v>
      </c>
      <c r="D8067" s="152" t="s">
        <v>7828</v>
      </c>
    </row>
    <row r="8068" spans="1:4" x14ac:dyDescent="0.3">
      <c r="A8068">
        <v>796</v>
      </c>
      <c r="B8068" t="s">
        <v>26249</v>
      </c>
      <c r="C8068" t="s">
        <v>1609</v>
      </c>
      <c r="D8068" s="152" t="s">
        <v>7953</v>
      </c>
    </row>
    <row r="8069" spans="1:4" x14ac:dyDescent="0.3">
      <c r="A8069">
        <v>799</v>
      </c>
      <c r="B8069" t="s">
        <v>26250</v>
      </c>
      <c r="C8069" t="s">
        <v>1609</v>
      </c>
      <c r="D8069" s="152" t="s">
        <v>9074</v>
      </c>
    </row>
    <row r="8070" spans="1:4" x14ac:dyDescent="0.3">
      <c r="A8070">
        <v>792</v>
      </c>
      <c r="B8070" t="s">
        <v>26251</v>
      </c>
      <c r="C8070" t="s">
        <v>1609</v>
      </c>
      <c r="D8070" s="152" t="s">
        <v>8815</v>
      </c>
    </row>
    <row r="8071" spans="1:4" x14ac:dyDescent="0.3">
      <c r="A8071">
        <v>38001</v>
      </c>
      <c r="B8071" t="s">
        <v>26252</v>
      </c>
      <c r="C8071" t="s">
        <v>1609</v>
      </c>
      <c r="D8071" s="152" t="s">
        <v>8158</v>
      </c>
    </row>
    <row r="8072" spans="1:4" x14ac:dyDescent="0.3">
      <c r="A8072">
        <v>38002</v>
      </c>
      <c r="B8072" t="s">
        <v>26253</v>
      </c>
      <c r="C8072" t="s">
        <v>1609</v>
      </c>
      <c r="D8072" s="152" t="s">
        <v>6791</v>
      </c>
    </row>
    <row r="8073" spans="1:4" x14ac:dyDescent="0.3">
      <c r="A8073">
        <v>38003</v>
      </c>
      <c r="B8073" t="s">
        <v>26254</v>
      </c>
      <c r="C8073" t="s">
        <v>1609</v>
      </c>
      <c r="D8073" s="152" t="s">
        <v>22802</v>
      </c>
    </row>
    <row r="8074" spans="1:4" x14ac:dyDescent="0.3">
      <c r="A8074">
        <v>38004</v>
      </c>
      <c r="B8074" t="s">
        <v>26255</v>
      </c>
      <c r="C8074" t="s">
        <v>1609</v>
      </c>
      <c r="D8074" s="152" t="s">
        <v>6491</v>
      </c>
    </row>
    <row r="8075" spans="1:4" x14ac:dyDescent="0.3">
      <c r="A8075">
        <v>44263</v>
      </c>
      <c r="B8075" t="s">
        <v>26256</v>
      </c>
      <c r="C8075" t="s">
        <v>1609</v>
      </c>
      <c r="D8075" s="152" t="s">
        <v>23162</v>
      </c>
    </row>
    <row r="8076" spans="1:4" x14ac:dyDescent="0.3">
      <c r="A8076">
        <v>36327</v>
      </c>
      <c r="B8076" t="s">
        <v>26257</v>
      </c>
      <c r="C8076" t="s">
        <v>1609</v>
      </c>
      <c r="D8076" s="152" t="s">
        <v>6716</v>
      </c>
    </row>
    <row r="8077" spans="1:4" x14ac:dyDescent="0.3">
      <c r="A8077">
        <v>38992</v>
      </c>
      <c r="B8077" t="s">
        <v>26258</v>
      </c>
      <c r="C8077" t="s">
        <v>1609</v>
      </c>
      <c r="D8077" s="152" t="s">
        <v>6566</v>
      </c>
    </row>
    <row r="8078" spans="1:4" x14ac:dyDescent="0.3">
      <c r="A8078">
        <v>38993</v>
      </c>
      <c r="B8078" t="s">
        <v>26259</v>
      </c>
      <c r="C8078" t="s">
        <v>1609</v>
      </c>
      <c r="D8078" s="152" t="s">
        <v>9238</v>
      </c>
    </row>
    <row r="8079" spans="1:4" x14ac:dyDescent="0.3">
      <c r="A8079">
        <v>44175</v>
      </c>
      <c r="B8079" t="s">
        <v>26260</v>
      </c>
      <c r="C8079" t="s">
        <v>1609</v>
      </c>
      <c r="D8079" s="152" t="s">
        <v>9204</v>
      </c>
    </row>
    <row r="8080" spans="1:4" x14ac:dyDescent="0.3">
      <c r="A8080">
        <v>44177</v>
      </c>
      <c r="B8080" t="s">
        <v>26261</v>
      </c>
      <c r="C8080" t="s">
        <v>1609</v>
      </c>
      <c r="D8080" s="152" t="s">
        <v>22441</v>
      </c>
    </row>
    <row r="8081" spans="1:4" x14ac:dyDescent="0.3">
      <c r="A8081">
        <v>38418</v>
      </c>
      <c r="B8081" t="s">
        <v>26262</v>
      </c>
      <c r="C8081" t="s">
        <v>1609</v>
      </c>
      <c r="D8081" s="152" t="s">
        <v>8130</v>
      </c>
    </row>
    <row r="8082" spans="1:4" x14ac:dyDescent="0.3">
      <c r="A8082">
        <v>39178</v>
      </c>
      <c r="B8082" t="s">
        <v>26263</v>
      </c>
      <c r="C8082" t="s">
        <v>1609</v>
      </c>
      <c r="D8082" s="152" t="s">
        <v>6727</v>
      </c>
    </row>
    <row r="8083" spans="1:4" x14ac:dyDescent="0.3">
      <c r="A8083">
        <v>39177</v>
      </c>
      <c r="B8083" t="s">
        <v>26264</v>
      </c>
      <c r="C8083" t="s">
        <v>1609</v>
      </c>
      <c r="D8083" s="152" t="s">
        <v>22721</v>
      </c>
    </row>
    <row r="8084" spans="1:4" x14ac:dyDescent="0.3">
      <c r="A8084">
        <v>39174</v>
      </c>
      <c r="B8084" t="s">
        <v>26265</v>
      </c>
      <c r="C8084" t="s">
        <v>1609</v>
      </c>
      <c r="D8084" s="152" t="s">
        <v>6695</v>
      </c>
    </row>
    <row r="8085" spans="1:4" x14ac:dyDescent="0.3">
      <c r="A8085">
        <v>39176</v>
      </c>
      <c r="B8085" t="s">
        <v>26266</v>
      </c>
      <c r="C8085" t="s">
        <v>1609</v>
      </c>
      <c r="D8085" s="152" t="s">
        <v>8866</v>
      </c>
    </row>
    <row r="8086" spans="1:4" x14ac:dyDescent="0.3">
      <c r="A8086">
        <v>39180</v>
      </c>
      <c r="B8086" t="s">
        <v>26267</v>
      </c>
      <c r="C8086" t="s">
        <v>1609</v>
      </c>
      <c r="D8086" s="152" t="s">
        <v>7388</v>
      </c>
    </row>
    <row r="8087" spans="1:4" x14ac:dyDescent="0.3">
      <c r="A8087">
        <v>39179</v>
      </c>
      <c r="B8087" t="s">
        <v>26268</v>
      </c>
      <c r="C8087" t="s">
        <v>1609</v>
      </c>
      <c r="D8087" s="152" t="s">
        <v>6570</v>
      </c>
    </row>
    <row r="8088" spans="1:4" x14ac:dyDescent="0.3">
      <c r="A8088">
        <v>39175</v>
      </c>
      <c r="B8088" t="s">
        <v>26269</v>
      </c>
      <c r="C8088" t="s">
        <v>1609</v>
      </c>
      <c r="D8088" s="152" t="s">
        <v>8982</v>
      </c>
    </row>
    <row r="8089" spans="1:4" x14ac:dyDescent="0.3">
      <c r="A8089">
        <v>39217</v>
      </c>
      <c r="B8089" t="s">
        <v>26270</v>
      </c>
      <c r="C8089" t="s">
        <v>1609</v>
      </c>
      <c r="D8089" s="152" t="s">
        <v>6680</v>
      </c>
    </row>
    <row r="8090" spans="1:4" x14ac:dyDescent="0.3">
      <c r="A8090">
        <v>39181</v>
      </c>
      <c r="B8090" t="s">
        <v>26271</v>
      </c>
      <c r="C8090" t="s">
        <v>1609</v>
      </c>
      <c r="D8090" s="152" t="s">
        <v>7963</v>
      </c>
    </row>
    <row r="8091" spans="1:4" x14ac:dyDescent="0.3">
      <c r="A8091">
        <v>39182</v>
      </c>
      <c r="B8091" t="s">
        <v>26272</v>
      </c>
      <c r="C8091" t="s">
        <v>1609</v>
      </c>
      <c r="D8091" s="152" t="s">
        <v>8808</v>
      </c>
    </row>
    <row r="8092" spans="1:4" x14ac:dyDescent="0.3">
      <c r="A8092">
        <v>12616</v>
      </c>
      <c r="B8092" t="s">
        <v>26273</v>
      </c>
      <c r="C8092" t="s">
        <v>1609</v>
      </c>
      <c r="D8092" s="152" t="s">
        <v>7595</v>
      </c>
    </row>
    <row r="8093" spans="1:4" x14ac:dyDescent="0.3">
      <c r="A8093">
        <v>1049</v>
      </c>
      <c r="B8093" t="s">
        <v>26274</v>
      </c>
      <c r="C8093" t="s">
        <v>1609</v>
      </c>
      <c r="D8093" s="152" t="s">
        <v>9059</v>
      </c>
    </row>
    <row r="8094" spans="1:4" x14ac:dyDescent="0.3">
      <c r="A8094">
        <v>1099</v>
      </c>
      <c r="B8094" t="s">
        <v>26275</v>
      </c>
      <c r="C8094" t="s">
        <v>1609</v>
      </c>
      <c r="D8094" s="152" t="s">
        <v>22107</v>
      </c>
    </row>
    <row r="8095" spans="1:4" x14ac:dyDescent="0.3">
      <c r="A8095">
        <v>39678</v>
      </c>
      <c r="B8095" t="s">
        <v>26276</v>
      </c>
      <c r="C8095" t="s">
        <v>1609</v>
      </c>
      <c r="D8095" s="152" t="s">
        <v>8916</v>
      </c>
    </row>
    <row r="8096" spans="1:4" x14ac:dyDescent="0.3">
      <c r="A8096">
        <v>1050</v>
      </c>
      <c r="B8096" t="s">
        <v>26277</v>
      </c>
      <c r="C8096" t="s">
        <v>1609</v>
      </c>
      <c r="D8096" s="152" t="s">
        <v>8159</v>
      </c>
    </row>
    <row r="8097" spans="1:4" x14ac:dyDescent="0.3">
      <c r="A8097">
        <v>1101</v>
      </c>
      <c r="B8097" t="s">
        <v>26278</v>
      </c>
      <c r="C8097" t="s">
        <v>1609</v>
      </c>
      <c r="D8097" s="152" t="s">
        <v>8890</v>
      </c>
    </row>
    <row r="8098" spans="1:4" x14ac:dyDescent="0.3">
      <c r="A8098">
        <v>1100</v>
      </c>
      <c r="B8098" t="s">
        <v>26279</v>
      </c>
      <c r="C8098" t="s">
        <v>1609</v>
      </c>
      <c r="D8098" s="152" t="s">
        <v>9158</v>
      </c>
    </row>
    <row r="8099" spans="1:4" x14ac:dyDescent="0.3">
      <c r="A8099">
        <v>39679</v>
      </c>
      <c r="B8099" t="s">
        <v>26280</v>
      </c>
      <c r="C8099" t="s">
        <v>1609</v>
      </c>
      <c r="D8099" s="152" t="s">
        <v>26281</v>
      </c>
    </row>
    <row r="8100" spans="1:4" x14ac:dyDescent="0.3">
      <c r="A8100">
        <v>1098</v>
      </c>
      <c r="B8100" t="s">
        <v>26282</v>
      </c>
      <c r="C8100" t="s">
        <v>1609</v>
      </c>
      <c r="D8100" s="152" t="s">
        <v>8105</v>
      </c>
    </row>
    <row r="8101" spans="1:4" x14ac:dyDescent="0.3">
      <c r="A8101">
        <v>1102</v>
      </c>
      <c r="B8101" t="s">
        <v>26283</v>
      </c>
      <c r="C8101" t="s">
        <v>1609</v>
      </c>
      <c r="D8101" s="152" t="s">
        <v>26284</v>
      </c>
    </row>
    <row r="8102" spans="1:4" x14ac:dyDescent="0.3">
      <c r="A8102">
        <v>1051</v>
      </c>
      <c r="B8102" t="s">
        <v>26285</v>
      </c>
      <c r="C8102" t="s">
        <v>1609</v>
      </c>
      <c r="D8102" s="152" t="s">
        <v>26286</v>
      </c>
    </row>
    <row r="8103" spans="1:4" x14ac:dyDescent="0.3">
      <c r="A8103">
        <v>37399</v>
      </c>
      <c r="B8103" t="s">
        <v>26287</v>
      </c>
      <c r="C8103" t="s">
        <v>1609</v>
      </c>
      <c r="D8103" s="152" t="s">
        <v>22730</v>
      </c>
    </row>
    <row r="8104" spans="1:4" x14ac:dyDescent="0.3">
      <c r="A8104">
        <v>43834</v>
      </c>
      <c r="B8104" t="s">
        <v>26288</v>
      </c>
      <c r="C8104" t="s">
        <v>1612</v>
      </c>
      <c r="D8104" s="152" t="s">
        <v>8144</v>
      </c>
    </row>
    <row r="8105" spans="1:4" x14ac:dyDescent="0.3">
      <c r="A8105">
        <v>43835</v>
      </c>
      <c r="B8105" t="s">
        <v>26289</v>
      </c>
      <c r="C8105" t="s">
        <v>1612</v>
      </c>
      <c r="D8105" s="152" t="s">
        <v>6671</v>
      </c>
    </row>
    <row r="8106" spans="1:4" x14ac:dyDescent="0.3">
      <c r="A8106">
        <v>43833</v>
      </c>
      <c r="B8106" t="s">
        <v>26290</v>
      </c>
      <c r="C8106" t="s">
        <v>1612</v>
      </c>
      <c r="D8106" s="152" t="s">
        <v>8311</v>
      </c>
    </row>
    <row r="8107" spans="1:4" x14ac:dyDescent="0.3">
      <c r="A8107">
        <v>41955</v>
      </c>
      <c r="B8107" t="s">
        <v>26291</v>
      </c>
      <c r="C8107" t="s">
        <v>1613</v>
      </c>
      <c r="D8107" s="152" t="s">
        <v>26292</v>
      </c>
    </row>
    <row r="8108" spans="1:4" x14ac:dyDescent="0.3">
      <c r="A8108">
        <v>41953</v>
      </c>
      <c r="B8108" t="s">
        <v>26293</v>
      </c>
      <c r="C8108" t="s">
        <v>1613</v>
      </c>
      <c r="D8108" s="152" t="s">
        <v>26294</v>
      </c>
    </row>
    <row r="8109" spans="1:4" x14ac:dyDescent="0.3">
      <c r="A8109">
        <v>41954</v>
      </c>
      <c r="B8109" t="s">
        <v>26295</v>
      </c>
      <c r="C8109" t="s">
        <v>1613</v>
      </c>
      <c r="D8109" s="152" t="s">
        <v>26296</v>
      </c>
    </row>
    <row r="8110" spans="1:4" x14ac:dyDescent="0.3">
      <c r="A8110">
        <v>25004</v>
      </c>
      <c r="B8110" t="s">
        <v>26297</v>
      </c>
      <c r="C8110" t="s">
        <v>1613</v>
      </c>
      <c r="D8110" s="152" t="s">
        <v>7970</v>
      </c>
    </row>
    <row r="8111" spans="1:4" x14ac:dyDescent="0.3">
      <c r="A8111">
        <v>25002</v>
      </c>
      <c r="B8111" t="s">
        <v>26298</v>
      </c>
      <c r="C8111" t="s">
        <v>1613</v>
      </c>
      <c r="D8111" s="152" t="s">
        <v>7970</v>
      </c>
    </row>
    <row r="8112" spans="1:4" x14ac:dyDescent="0.3">
      <c r="A8112">
        <v>37409</v>
      </c>
      <c r="B8112" t="s">
        <v>26299</v>
      </c>
      <c r="C8112" t="s">
        <v>1613</v>
      </c>
      <c r="D8112" s="152" t="s">
        <v>7970</v>
      </c>
    </row>
    <row r="8113" spans="1:4" x14ac:dyDescent="0.3">
      <c r="A8113">
        <v>841</v>
      </c>
      <c r="B8113" t="s">
        <v>26300</v>
      </c>
      <c r="C8113" t="s">
        <v>1613</v>
      </c>
      <c r="D8113" s="152" t="s">
        <v>26301</v>
      </c>
    </row>
    <row r="8114" spans="1:4" x14ac:dyDescent="0.3">
      <c r="A8114">
        <v>25005</v>
      </c>
      <c r="B8114" t="s">
        <v>26302</v>
      </c>
      <c r="C8114" t="s">
        <v>1613</v>
      </c>
      <c r="D8114" s="152" t="s">
        <v>26303</v>
      </c>
    </row>
    <row r="8115" spans="1:4" x14ac:dyDescent="0.3">
      <c r="A8115">
        <v>25003</v>
      </c>
      <c r="B8115" t="s">
        <v>26304</v>
      </c>
      <c r="C8115" t="s">
        <v>1613</v>
      </c>
      <c r="D8115" s="152" t="s">
        <v>26305</v>
      </c>
    </row>
    <row r="8116" spans="1:4" x14ac:dyDescent="0.3">
      <c r="A8116">
        <v>37410</v>
      </c>
      <c r="B8116" t="s">
        <v>26306</v>
      </c>
      <c r="C8116" t="s">
        <v>1613</v>
      </c>
      <c r="D8116" s="152" t="s">
        <v>26303</v>
      </c>
    </row>
    <row r="8117" spans="1:4" x14ac:dyDescent="0.3">
      <c r="A8117">
        <v>842</v>
      </c>
      <c r="B8117" t="s">
        <v>26307</v>
      </c>
      <c r="C8117" t="s">
        <v>1613</v>
      </c>
      <c r="D8117" s="152" t="s">
        <v>26308</v>
      </c>
    </row>
    <row r="8118" spans="1:4" x14ac:dyDescent="0.3">
      <c r="A8118">
        <v>44391</v>
      </c>
      <c r="B8118" t="s">
        <v>26309</v>
      </c>
      <c r="C8118" t="s">
        <v>1612</v>
      </c>
      <c r="D8118" s="152" t="s">
        <v>26310</v>
      </c>
    </row>
    <row r="8119" spans="1:4" x14ac:dyDescent="0.3">
      <c r="A8119">
        <v>44388</v>
      </c>
      <c r="B8119" t="s">
        <v>26311</v>
      </c>
      <c r="C8119" t="s">
        <v>1612</v>
      </c>
      <c r="D8119" s="152" t="s">
        <v>6532</v>
      </c>
    </row>
    <row r="8120" spans="1:4" x14ac:dyDescent="0.3">
      <c r="A8120">
        <v>44392</v>
      </c>
      <c r="B8120" t="s">
        <v>26312</v>
      </c>
      <c r="C8120" t="s">
        <v>1612</v>
      </c>
      <c r="D8120" s="152" t="s">
        <v>26313</v>
      </c>
    </row>
    <row r="8121" spans="1:4" x14ac:dyDescent="0.3">
      <c r="A8121">
        <v>44390</v>
      </c>
      <c r="B8121" t="s">
        <v>26314</v>
      </c>
      <c r="C8121" t="s">
        <v>1612</v>
      </c>
      <c r="D8121" s="152" t="s">
        <v>7524</v>
      </c>
    </row>
    <row r="8122" spans="1:4" x14ac:dyDescent="0.3">
      <c r="A8122">
        <v>44389</v>
      </c>
      <c r="B8122" t="s">
        <v>26315</v>
      </c>
      <c r="C8122" t="s">
        <v>1612</v>
      </c>
      <c r="D8122" s="152" t="s">
        <v>26316</v>
      </c>
    </row>
    <row r="8123" spans="1:4" x14ac:dyDescent="0.3">
      <c r="A8123">
        <v>862</v>
      </c>
      <c r="B8123" t="s">
        <v>26317</v>
      </c>
      <c r="C8123" t="s">
        <v>1612</v>
      </c>
      <c r="D8123" s="152" t="s">
        <v>8155</v>
      </c>
    </row>
    <row r="8124" spans="1:4" x14ac:dyDescent="0.3">
      <c r="A8124">
        <v>866</v>
      </c>
      <c r="B8124" t="s">
        <v>26318</v>
      </c>
      <c r="C8124" t="s">
        <v>1612</v>
      </c>
      <c r="D8124" s="152" t="s">
        <v>26319</v>
      </c>
    </row>
    <row r="8125" spans="1:4" x14ac:dyDescent="0.3">
      <c r="A8125">
        <v>892</v>
      </c>
      <c r="B8125" t="s">
        <v>26320</v>
      </c>
      <c r="C8125" t="s">
        <v>1612</v>
      </c>
      <c r="D8125" s="152" t="s">
        <v>26321</v>
      </c>
    </row>
    <row r="8126" spans="1:4" x14ac:dyDescent="0.3">
      <c r="A8126">
        <v>857</v>
      </c>
      <c r="B8126" t="s">
        <v>26322</v>
      </c>
      <c r="C8126" t="s">
        <v>1612</v>
      </c>
      <c r="D8126" s="152" t="s">
        <v>22777</v>
      </c>
    </row>
    <row r="8127" spans="1:4" x14ac:dyDescent="0.3">
      <c r="A8127">
        <v>37404</v>
      </c>
      <c r="B8127" t="s">
        <v>26323</v>
      </c>
      <c r="C8127" t="s">
        <v>1612</v>
      </c>
      <c r="D8127" s="152" t="s">
        <v>26324</v>
      </c>
    </row>
    <row r="8128" spans="1:4" x14ac:dyDescent="0.3">
      <c r="A8128">
        <v>868</v>
      </c>
      <c r="B8128" t="s">
        <v>26325</v>
      </c>
      <c r="C8128" t="s">
        <v>1612</v>
      </c>
      <c r="D8128" s="152" t="s">
        <v>26326</v>
      </c>
    </row>
    <row r="8129" spans="1:4" x14ac:dyDescent="0.3">
      <c r="A8129">
        <v>863</v>
      </c>
      <c r="B8129" t="s">
        <v>26327</v>
      </c>
      <c r="C8129" t="s">
        <v>1612</v>
      </c>
      <c r="D8129" s="152" t="s">
        <v>8711</v>
      </c>
    </row>
    <row r="8130" spans="1:4" x14ac:dyDescent="0.3">
      <c r="A8130">
        <v>867</v>
      </c>
      <c r="B8130" t="s">
        <v>26328</v>
      </c>
      <c r="C8130" t="s">
        <v>1612</v>
      </c>
      <c r="D8130" s="152" t="s">
        <v>22793</v>
      </c>
    </row>
    <row r="8131" spans="1:4" x14ac:dyDescent="0.3">
      <c r="A8131">
        <v>864</v>
      </c>
      <c r="B8131" t="s">
        <v>26329</v>
      </c>
      <c r="C8131" t="s">
        <v>1612</v>
      </c>
      <c r="D8131" s="152" t="s">
        <v>8977</v>
      </c>
    </row>
    <row r="8132" spans="1:4" x14ac:dyDescent="0.3">
      <c r="A8132">
        <v>865</v>
      </c>
      <c r="B8132" t="s">
        <v>26330</v>
      </c>
      <c r="C8132" t="s">
        <v>1612</v>
      </c>
      <c r="D8132" s="152" t="s">
        <v>26331</v>
      </c>
    </row>
    <row r="8133" spans="1:4" x14ac:dyDescent="0.3">
      <c r="A8133">
        <v>993</v>
      </c>
      <c r="B8133" t="s">
        <v>26332</v>
      </c>
      <c r="C8133" t="s">
        <v>1612</v>
      </c>
      <c r="D8133" s="152" t="s">
        <v>6802</v>
      </c>
    </row>
    <row r="8134" spans="1:4" x14ac:dyDescent="0.3">
      <c r="A8134">
        <v>1020</v>
      </c>
      <c r="B8134" t="s">
        <v>26333</v>
      </c>
      <c r="C8134" t="s">
        <v>1612</v>
      </c>
      <c r="D8134" s="152" t="s">
        <v>7416</v>
      </c>
    </row>
    <row r="8135" spans="1:4" x14ac:dyDescent="0.3">
      <c r="A8135">
        <v>1017</v>
      </c>
      <c r="B8135" t="s">
        <v>26334</v>
      </c>
      <c r="C8135" t="s">
        <v>1612</v>
      </c>
      <c r="D8135" s="152" t="s">
        <v>26335</v>
      </c>
    </row>
    <row r="8136" spans="1:4" x14ac:dyDescent="0.3">
      <c r="A8136">
        <v>999</v>
      </c>
      <c r="B8136" t="s">
        <v>26336</v>
      </c>
      <c r="C8136" t="s">
        <v>1612</v>
      </c>
      <c r="D8136" s="152" t="s">
        <v>26337</v>
      </c>
    </row>
    <row r="8137" spans="1:4" x14ac:dyDescent="0.3">
      <c r="A8137">
        <v>995</v>
      </c>
      <c r="B8137" t="s">
        <v>26338</v>
      </c>
      <c r="C8137" t="s">
        <v>1612</v>
      </c>
      <c r="D8137" s="152" t="s">
        <v>26339</v>
      </c>
    </row>
    <row r="8138" spans="1:4" x14ac:dyDescent="0.3">
      <c r="A8138">
        <v>1000</v>
      </c>
      <c r="B8138" t="s">
        <v>26340</v>
      </c>
      <c r="C8138" t="s">
        <v>1612</v>
      </c>
      <c r="D8138" s="152" t="s">
        <v>26341</v>
      </c>
    </row>
    <row r="8139" spans="1:4" x14ac:dyDescent="0.3">
      <c r="A8139">
        <v>1022</v>
      </c>
      <c r="B8139" t="s">
        <v>26342</v>
      </c>
      <c r="C8139" t="s">
        <v>1612</v>
      </c>
      <c r="D8139" s="152" t="s">
        <v>22015</v>
      </c>
    </row>
    <row r="8140" spans="1:4" x14ac:dyDescent="0.3">
      <c r="A8140">
        <v>1015</v>
      </c>
      <c r="B8140" t="s">
        <v>26343</v>
      </c>
      <c r="C8140" t="s">
        <v>1612</v>
      </c>
      <c r="D8140" s="152" t="s">
        <v>26344</v>
      </c>
    </row>
    <row r="8141" spans="1:4" x14ac:dyDescent="0.3">
      <c r="A8141">
        <v>996</v>
      </c>
      <c r="B8141" t="s">
        <v>26345</v>
      </c>
      <c r="C8141" t="s">
        <v>1612</v>
      </c>
      <c r="D8141" s="152" t="s">
        <v>22236</v>
      </c>
    </row>
    <row r="8142" spans="1:4" x14ac:dyDescent="0.3">
      <c r="A8142">
        <v>1001</v>
      </c>
      <c r="B8142" t="s">
        <v>26346</v>
      </c>
      <c r="C8142" t="s">
        <v>1612</v>
      </c>
      <c r="D8142" s="152" t="s">
        <v>26347</v>
      </c>
    </row>
    <row r="8143" spans="1:4" x14ac:dyDescent="0.3">
      <c r="A8143">
        <v>1019</v>
      </c>
      <c r="B8143" t="s">
        <v>26348</v>
      </c>
      <c r="C8143" t="s">
        <v>1612</v>
      </c>
      <c r="D8143" s="152" t="s">
        <v>6748</v>
      </c>
    </row>
    <row r="8144" spans="1:4" x14ac:dyDescent="0.3">
      <c r="A8144">
        <v>1021</v>
      </c>
      <c r="B8144" t="s">
        <v>26349</v>
      </c>
      <c r="C8144" t="s">
        <v>1612</v>
      </c>
      <c r="D8144" s="152" t="s">
        <v>21993</v>
      </c>
    </row>
    <row r="8145" spans="1:4" x14ac:dyDescent="0.3">
      <c r="A8145">
        <v>39249</v>
      </c>
      <c r="B8145" t="s">
        <v>26350</v>
      </c>
      <c r="C8145" t="s">
        <v>1612</v>
      </c>
      <c r="D8145" s="152" t="s">
        <v>26351</v>
      </c>
    </row>
    <row r="8146" spans="1:4" x14ac:dyDescent="0.3">
      <c r="A8146">
        <v>1018</v>
      </c>
      <c r="B8146" t="s">
        <v>26352</v>
      </c>
      <c r="C8146" t="s">
        <v>1612</v>
      </c>
      <c r="D8146" s="152" t="s">
        <v>26353</v>
      </c>
    </row>
    <row r="8147" spans="1:4" x14ac:dyDescent="0.3">
      <c r="A8147">
        <v>39250</v>
      </c>
      <c r="B8147" t="s">
        <v>26354</v>
      </c>
      <c r="C8147" t="s">
        <v>1612</v>
      </c>
      <c r="D8147" s="152" t="s">
        <v>26355</v>
      </c>
    </row>
    <row r="8148" spans="1:4" x14ac:dyDescent="0.3">
      <c r="A8148">
        <v>994</v>
      </c>
      <c r="B8148" t="s">
        <v>26356</v>
      </c>
      <c r="C8148" t="s">
        <v>1612</v>
      </c>
      <c r="D8148" s="152" t="s">
        <v>6736</v>
      </c>
    </row>
    <row r="8149" spans="1:4" x14ac:dyDescent="0.3">
      <c r="A8149">
        <v>977</v>
      </c>
      <c r="B8149" t="s">
        <v>26357</v>
      </c>
      <c r="C8149" t="s">
        <v>1612</v>
      </c>
      <c r="D8149" s="152" t="s">
        <v>26358</v>
      </c>
    </row>
    <row r="8150" spans="1:4" x14ac:dyDescent="0.3">
      <c r="A8150">
        <v>998</v>
      </c>
      <c r="B8150" t="s">
        <v>26359</v>
      </c>
      <c r="C8150" t="s">
        <v>1612</v>
      </c>
      <c r="D8150" s="152" t="s">
        <v>26360</v>
      </c>
    </row>
    <row r="8151" spans="1:4" x14ac:dyDescent="0.3">
      <c r="A8151">
        <v>39251</v>
      </c>
      <c r="B8151" t="s">
        <v>26361</v>
      </c>
      <c r="C8151" t="s">
        <v>1612</v>
      </c>
      <c r="D8151" s="152" t="s">
        <v>6735</v>
      </c>
    </row>
    <row r="8152" spans="1:4" x14ac:dyDescent="0.3">
      <c r="A8152">
        <v>1011</v>
      </c>
      <c r="B8152" t="s">
        <v>26362</v>
      </c>
      <c r="C8152" t="s">
        <v>1612</v>
      </c>
      <c r="D8152" s="152" t="s">
        <v>6638</v>
      </c>
    </row>
    <row r="8153" spans="1:4" x14ac:dyDescent="0.3">
      <c r="A8153">
        <v>39252</v>
      </c>
      <c r="B8153" t="s">
        <v>26363</v>
      </c>
      <c r="C8153" t="s">
        <v>1612</v>
      </c>
      <c r="D8153" s="152" t="s">
        <v>8753</v>
      </c>
    </row>
    <row r="8154" spans="1:4" x14ac:dyDescent="0.3">
      <c r="A8154">
        <v>1013</v>
      </c>
      <c r="B8154" t="s">
        <v>26364</v>
      </c>
      <c r="C8154" t="s">
        <v>1612</v>
      </c>
      <c r="D8154" s="152" t="s">
        <v>6466</v>
      </c>
    </row>
    <row r="8155" spans="1:4" x14ac:dyDescent="0.3">
      <c r="A8155">
        <v>980</v>
      </c>
      <c r="B8155" t="s">
        <v>26365</v>
      </c>
      <c r="C8155" t="s">
        <v>1612</v>
      </c>
      <c r="D8155" s="152" t="s">
        <v>7381</v>
      </c>
    </row>
    <row r="8156" spans="1:4" x14ac:dyDescent="0.3">
      <c r="A8156">
        <v>39237</v>
      </c>
      <c r="B8156" t="s">
        <v>26366</v>
      </c>
      <c r="C8156" t="s">
        <v>1612</v>
      </c>
      <c r="D8156" s="152" t="s">
        <v>26367</v>
      </c>
    </row>
    <row r="8157" spans="1:4" x14ac:dyDescent="0.3">
      <c r="A8157">
        <v>39238</v>
      </c>
      <c r="B8157" t="s">
        <v>26368</v>
      </c>
      <c r="C8157" t="s">
        <v>1612</v>
      </c>
      <c r="D8157" s="152" t="s">
        <v>22857</v>
      </c>
    </row>
    <row r="8158" spans="1:4" x14ac:dyDescent="0.3">
      <c r="A8158">
        <v>979</v>
      </c>
      <c r="B8158" t="s">
        <v>26369</v>
      </c>
      <c r="C8158" t="s">
        <v>1612</v>
      </c>
      <c r="D8158" s="152" t="s">
        <v>26370</v>
      </c>
    </row>
    <row r="8159" spans="1:4" x14ac:dyDescent="0.3">
      <c r="A8159">
        <v>39239</v>
      </c>
      <c r="B8159" t="s">
        <v>26371</v>
      </c>
      <c r="C8159" t="s">
        <v>1612</v>
      </c>
      <c r="D8159" s="152" t="s">
        <v>26372</v>
      </c>
    </row>
    <row r="8160" spans="1:4" x14ac:dyDescent="0.3">
      <c r="A8160">
        <v>1014</v>
      </c>
      <c r="B8160" t="s">
        <v>26373</v>
      </c>
      <c r="C8160" t="s">
        <v>1612</v>
      </c>
      <c r="D8160" s="152" t="s">
        <v>8689</v>
      </c>
    </row>
    <row r="8161" spans="1:4" x14ac:dyDescent="0.3">
      <c r="A8161">
        <v>39240</v>
      </c>
      <c r="B8161" t="s">
        <v>26374</v>
      </c>
      <c r="C8161" t="s">
        <v>1612</v>
      </c>
      <c r="D8161" s="152" t="s">
        <v>26375</v>
      </c>
    </row>
    <row r="8162" spans="1:4" x14ac:dyDescent="0.3">
      <c r="A8162">
        <v>39232</v>
      </c>
      <c r="B8162" t="s">
        <v>26376</v>
      </c>
      <c r="C8162" t="s">
        <v>1612</v>
      </c>
      <c r="D8162" s="152" t="s">
        <v>8018</v>
      </c>
    </row>
    <row r="8163" spans="1:4" x14ac:dyDescent="0.3">
      <c r="A8163">
        <v>39233</v>
      </c>
      <c r="B8163" t="s">
        <v>26377</v>
      </c>
      <c r="C8163" t="s">
        <v>1612</v>
      </c>
      <c r="D8163" s="152" t="s">
        <v>26378</v>
      </c>
    </row>
    <row r="8164" spans="1:4" x14ac:dyDescent="0.3">
      <c r="A8164">
        <v>981</v>
      </c>
      <c r="B8164" t="s">
        <v>26379</v>
      </c>
      <c r="C8164" t="s">
        <v>1612</v>
      </c>
      <c r="D8164" s="152" t="s">
        <v>7863</v>
      </c>
    </row>
    <row r="8165" spans="1:4" x14ac:dyDescent="0.3">
      <c r="A8165">
        <v>39234</v>
      </c>
      <c r="B8165" t="s">
        <v>26380</v>
      </c>
      <c r="C8165" t="s">
        <v>1612</v>
      </c>
      <c r="D8165" s="152" t="s">
        <v>22402</v>
      </c>
    </row>
    <row r="8166" spans="1:4" x14ac:dyDescent="0.3">
      <c r="A8166">
        <v>982</v>
      </c>
      <c r="B8166" t="s">
        <v>26381</v>
      </c>
      <c r="C8166" t="s">
        <v>1612</v>
      </c>
      <c r="D8166" s="152" t="s">
        <v>6628</v>
      </c>
    </row>
    <row r="8167" spans="1:4" x14ac:dyDescent="0.3">
      <c r="A8167">
        <v>39235</v>
      </c>
      <c r="B8167" t="s">
        <v>26382</v>
      </c>
      <c r="C8167" t="s">
        <v>1612</v>
      </c>
      <c r="D8167" s="152" t="s">
        <v>26383</v>
      </c>
    </row>
    <row r="8168" spans="1:4" x14ac:dyDescent="0.3">
      <c r="A8168">
        <v>39236</v>
      </c>
      <c r="B8168" t="s">
        <v>26384</v>
      </c>
      <c r="C8168" t="s">
        <v>1612</v>
      </c>
      <c r="D8168" s="152" t="s">
        <v>26385</v>
      </c>
    </row>
    <row r="8169" spans="1:4" x14ac:dyDescent="0.3">
      <c r="A8169">
        <v>990</v>
      </c>
      <c r="B8169" t="s">
        <v>26386</v>
      </c>
      <c r="C8169" t="s">
        <v>1612</v>
      </c>
      <c r="D8169" s="152" t="s">
        <v>26387</v>
      </c>
    </row>
    <row r="8170" spans="1:4" x14ac:dyDescent="0.3">
      <c r="A8170">
        <v>39241</v>
      </c>
      <c r="B8170" t="s">
        <v>26388</v>
      </c>
      <c r="C8170" t="s">
        <v>1612</v>
      </c>
      <c r="D8170" s="152" t="s">
        <v>26389</v>
      </c>
    </row>
    <row r="8171" spans="1:4" x14ac:dyDescent="0.3">
      <c r="A8171">
        <v>1005</v>
      </c>
      <c r="B8171" t="s">
        <v>26390</v>
      </c>
      <c r="C8171" t="s">
        <v>1612</v>
      </c>
      <c r="D8171" s="152" t="s">
        <v>26391</v>
      </c>
    </row>
    <row r="8172" spans="1:4" x14ac:dyDescent="0.3">
      <c r="A8172">
        <v>991</v>
      </c>
      <c r="B8172" t="s">
        <v>26392</v>
      </c>
      <c r="C8172" t="s">
        <v>1612</v>
      </c>
      <c r="D8172" s="152" t="s">
        <v>26393</v>
      </c>
    </row>
    <row r="8173" spans="1:4" x14ac:dyDescent="0.3">
      <c r="A8173">
        <v>986</v>
      </c>
      <c r="B8173" t="s">
        <v>26394</v>
      </c>
      <c r="C8173" t="s">
        <v>1612</v>
      </c>
      <c r="D8173" s="152" t="s">
        <v>7803</v>
      </c>
    </row>
    <row r="8174" spans="1:4" x14ac:dyDescent="0.3">
      <c r="A8174">
        <v>987</v>
      </c>
      <c r="B8174" t="s">
        <v>26395</v>
      </c>
      <c r="C8174" t="s">
        <v>1612</v>
      </c>
      <c r="D8174" s="152" t="s">
        <v>8747</v>
      </c>
    </row>
    <row r="8175" spans="1:4" x14ac:dyDescent="0.3">
      <c r="A8175">
        <v>1007</v>
      </c>
      <c r="B8175" t="s">
        <v>26396</v>
      </c>
      <c r="C8175" t="s">
        <v>1612</v>
      </c>
      <c r="D8175" s="152" t="s">
        <v>26397</v>
      </c>
    </row>
    <row r="8176" spans="1:4" x14ac:dyDescent="0.3">
      <c r="A8176">
        <v>1008</v>
      </c>
      <c r="B8176" t="s">
        <v>26398</v>
      </c>
      <c r="C8176" t="s">
        <v>1612</v>
      </c>
      <c r="D8176" s="152" t="s">
        <v>6522</v>
      </c>
    </row>
    <row r="8177" spans="1:4" x14ac:dyDescent="0.3">
      <c r="A8177">
        <v>988</v>
      </c>
      <c r="B8177" t="s">
        <v>26399</v>
      </c>
      <c r="C8177" t="s">
        <v>1612</v>
      </c>
      <c r="D8177" s="152" t="s">
        <v>26400</v>
      </c>
    </row>
    <row r="8178" spans="1:4" x14ac:dyDescent="0.3">
      <c r="A8178">
        <v>989</v>
      </c>
      <c r="B8178" t="s">
        <v>26401</v>
      </c>
      <c r="C8178" t="s">
        <v>1612</v>
      </c>
      <c r="D8178" s="152" t="s">
        <v>23022</v>
      </c>
    </row>
    <row r="8179" spans="1:4" x14ac:dyDescent="0.3">
      <c r="A8179">
        <v>1006</v>
      </c>
      <c r="B8179" t="s">
        <v>26402</v>
      </c>
      <c r="C8179" t="s">
        <v>1612</v>
      </c>
      <c r="D8179" s="152" t="s">
        <v>26403</v>
      </c>
    </row>
    <row r="8180" spans="1:4" x14ac:dyDescent="0.3">
      <c r="A8180">
        <v>43972</v>
      </c>
      <c r="B8180" t="s">
        <v>26404</v>
      </c>
      <c r="C8180" t="s">
        <v>1612</v>
      </c>
      <c r="D8180" s="152" t="s">
        <v>6562</v>
      </c>
    </row>
    <row r="8181" spans="1:4" x14ac:dyDescent="0.3">
      <c r="A8181">
        <v>43971</v>
      </c>
      <c r="B8181" t="s">
        <v>26405</v>
      </c>
      <c r="C8181" t="s">
        <v>1612</v>
      </c>
      <c r="D8181" s="152" t="s">
        <v>6805</v>
      </c>
    </row>
    <row r="8182" spans="1:4" x14ac:dyDescent="0.3">
      <c r="A8182">
        <v>39598</v>
      </c>
      <c r="B8182" t="s">
        <v>26406</v>
      </c>
      <c r="C8182" t="s">
        <v>1612</v>
      </c>
      <c r="D8182" s="152" t="s">
        <v>7823</v>
      </c>
    </row>
    <row r="8183" spans="1:4" x14ac:dyDescent="0.3">
      <c r="A8183">
        <v>43973</v>
      </c>
      <c r="B8183" t="s">
        <v>26407</v>
      </c>
      <c r="C8183" t="s">
        <v>1612</v>
      </c>
      <c r="D8183" s="152" t="s">
        <v>21996</v>
      </c>
    </row>
    <row r="8184" spans="1:4" x14ac:dyDescent="0.3">
      <c r="A8184">
        <v>39599</v>
      </c>
      <c r="B8184" t="s">
        <v>26408</v>
      </c>
      <c r="C8184" t="s">
        <v>1612</v>
      </c>
      <c r="D8184" s="152" t="s">
        <v>7851</v>
      </c>
    </row>
    <row r="8185" spans="1:4" x14ac:dyDescent="0.3">
      <c r="A8185">
        <v>43832</v>
      </c>
      <c r="B8185" t="s">
        <v>26409</v>
      </c>
      <c r="C8185" t="s">
        <v>1612</v>
      </c>
      <c r="D8185" s="152" t="s">
        <v>9177</v>
      </c>
    </row>
    <row r="8186" spans="1:4" x14ac:dyDescent="0.3">
      <c r="A8186">
        <v>34602</v>
      </c>
      <c r="B8186" t="s">
        <v>26410</v>
      </c>
      <c r="C8186" t="s">
        <v>1612</v>
      </c>
      <c r="D8186" s="152" t="s">
        <v>22489</v>
      </c>
    </row>
    <row r="8187" spans="1:4" x14ac:dyDescent="0.3">
      <c r="A8187">
        <v>34607</v>
      </c>
      <c r="B8187" t="s">
        <v>26411</v>
      </c>
      <c r="C8187" t="s">
        <v>1612</v>
      </c>
      <c r="D8187" s="152" t="s">
        <v>8755</v>
      </c>
    </row>
    <row r="8188" spans="1:4" x14ac:dyDescent="0.3">
      <c r="A8188">
        <v>34609</v>
      </c>
      <c r="B8188" t="s">
        <v>26412</v>
      </c>
      <c r="C8188" t="s">
        <v>1612</v>
      </c>
      <c r="D8188" s="152" t="s">
        <v>9090</v>
      </c>
    </row>
    <row r="8189" spans="1:4" x14ac:dyDescent="0.3">
      <c r="A8189">
        <v>34618</v>
      </c>
      <c r="B8189" t="s">
        <v>26413</v>
      </c>
      <c r="C8189" t="s">
        <v>1612</v>
      </c>
      <c r="D8189" s="152" t="s">
        <v>9046</v>
      </c>
    </row>
    <row r="8190" spans="1:4" x14ac:dyDescent="0.3">
      <c r="A8190">
        <v>34621</v>
      </c>
      <c r="B8190" t="s">
        <v>26414</v>
      </c>
      <c r="C8190" t="s">
        <v>1612</v>
      </c>
      <c r="D8190" s="152" t="s">
        <v>26415</v>
      </c>
    </row>
    <row r="8191" spans="1:4" x14ac:dyDescent="0.3">
      <c r="A8191">
        <v>34622</v>
      </c>
      <c r="B8191" t="s">
        <v>26416</v>
      </c>
      <c r="C8191" t="s">
        <v>1612</v>
      </c>
      <c r="D8191" s="152" t="s">
        <v>7879</v>
      </c>
    </row>
    <row r="8192" spans="1:4" x14ac:dyDescent="0.3">
      <c r="A8192">
        <v>34624</v>
      </c>
      <c r="B8192" t="s">
        <v>26417</v>
      </c>
      <c r="C8192" t="s">
        <v>1612</v>
      </c>
      <c r="D8192" s="152" t="s">
        <v>7419</v>
      </c>
    </row>
    <row r="8193" spans="1:4" x14ac:dyDescent="0.3">
      <c r="A8193">
        <v>34627</v>
      </c>
      <c r="B8193" t="s">
        <v>26418</v>
      </c>
      <c r="C8193" t="s">
        <v>1612</v>
      </c>
      <c r="D8193" s="152" t="s">
        <v>8264</v>
      </c>
    </row>
    <row r="8194" spans="1:4" x14ac:dyDescent="0.3">
      <c r="A8194">
        <v>34629</v>
      </c>
      <c r="B8194" t="s">
        <v>26419</v>
      </c>
      <c r="C8194" t="s">
        <v>1612</v>
      </c>
      <c r="D8194" s="152" t="s">
        <v>22172</v>
      </c>
    </row>
    <row r="8195" spans="1:4" x14ac:dyDescent="0.3">
      <c r="A8195">
        <v>39257</v>
      </c>
      <c r="B8195" t="s">
        <v>26420</v>
      </c>
      <c r="C8195" t="s">
        <v>1612</v>
      </c>
      <c r="D8195" s="152" t="s">
        <v>9046</v>
      </c>
    </row>
    <row r="8196" spans="1:4" x14ac:dyDescent="0.3">
      <c r="A8196">
        <v>39261</v>
      </c>
      <c r="B8196" t="s">
        <v>26421</v>
      </c>
      <c r="C8196" t="s">
        <v>1612</v>
      </c>
      <c r="D8196" s="152" t="s">
        <v>9091</v>
      </c>
    </row>
    <row r="8197" spans="1:4" x14ac:dyDescent="0.3">
      <c r="A8197">
        <v>39268</v>
      </c>
      <c r="B8197" t="s">
        <v>26422</v>
      </c>
      <c r="C8197" t="s">
        <v>1612</v>
      </c>
      <c r="D8197" s="152" t="s">
        <v>26423</v>
      </c>
    </row>
    <row r="8198" spans="1:4" x14ac:dyDescent="0.3">
      <c r="A8198">
        <v>39262</v>
      </c>
      <c r="B8198" t="s">
        <v>26424</v>
      </c>
      <c r="C8198" t="s">
        <v>1612</v>
      </c>
      <c r="D8198" s="152" t="s">
        <v>22144</v>
      </c>
    </row>
    <row r="8199" spans="1:4" x14ac:dyDescent="0.3">
      <c r="A8199">
        <v>39258</v>
      </c>
      <c r="B8199" t="s">
        <v>26425</v>
      </c>
      <c r="C8199" t="s">
        <v>1612</v>
      </c>
      <c r="D8199" s="152" t="s">
        <v>9180</v>
      </c>
    </row>
    <row r="8200" spans="1:4" x14ac:dyDescent="0.3">
      <c r="A8200">
        <v>39263</v>
      </c>
      <c r="B8200" t="s">
        <v>26426</v>
      </c>
      <c r="C8200" t="s">
        <v>1612</v>
      </c>
      <c r="D8200" s="152" t="s">
        <v>26427</v>
      </c>
    </row>
    <row r="8201" spans="1:4" x14ac:dyDescent="0.3">
      <c r="A8201">
        <v>39264</v>
      </c>
      <c r="B8201" t="s">
        <v>26428</v>
      </c>
      <c r="C8201" t="s">
        <v>1612</v>
      </c>
      <c r="D8201" s="152" t="s">
        <v>26429</v>
      </c>
    </row>
    <row r="8202" spans="1:4" x14ac:dyDescent="0.3">
      <c r="A8202">
        <v>39259</v>
      </c>
      <c r="B8202" t="s">
        <v>26430</v>
      </c>
      <c r="C8202" t="s">
        <v>1612</v>
      </c>
      <c r="D8202" s="152" t="s">
        <v>26431</v>
      </c>
    </row>
    <row r="8203" spans="1:4" x14ac:dyDescent="0.3">
      <c r="A8203">
        <v>39265</v>
      </c>
      <c r="B8203" t="s">
        <v>26432</v>
      </c>
      <c r="C8203" t="s">
        <v>1612</v>
      </c>
      <c r="D8203" s="152" t="s">
        <v>26433</v>
      </c>
    </row>
    <row r="8204" spans="1:4" x14ac:dyDescent="0.3">
      <c r="A8204">
        <v>39260</v>
      </c>
      <c r="B8204" t="s">
        <v>26434</v>
      </c>
      <c r="C8204" t="s">
        <v>1612</v>
      </c>
      <c r="D8204" s="152" t="s">
        <v>8065</v>
      </c>
    </row>
    <row r="8205" spans="1:4" x14ac:dyDescent="0.3">
      <c r="A8205">
        <v>39266</v>
      </c>
      <c r="B8205" t="s">
        <v>26435</v>
      </c>
      <c r="C8205" t="s">
        <v>1612</v>
      </c>
      <c r="D8205" s="152" t="s">
        <v>26436</v>
      </c>
    </row>
    <row r="8206" spans="1:4" x14ac:dyDescent="0.3">
      <c r="A8206">
        <v>39267</v>
      </c>
      <c r="B8206" t="s">
        <v>26437</v>
      </c>
      <c r="C8206" t="s">
        <v>1612</v>
      </c>
      <c r="D8206" s="152" t="s">
        <v>26438</v>
      </c>
    </row>
    <row r="8207" spans="1:4" x14ac:dyDescent="0.3">
      <c r="A8207">
        <v>11901</v>
      </c>
      <c r="B8207" t="s">
        <v>26439</v>
      </c>
      <c r="C8207" t="s">
        <v>1612</v>
      </c>
      <c r="D8207" s="152" t="s">
        <v>6465</v>
      </c>
    </row>
    <row r="8208" spans="1:4" x14ac:dyDescent="0.3">
      <c r="A8208">
        <v>11902</v>
      </c>
      <c r="B8208" t="s">
        <v>26440</v>
      </c>
      <c r="C8208" t="s">
        <v>1612</v>
      </c>
      <c r="D8208" s="152" t="s">
        <v>8161</v>
      </c>
    </row>
    <row r="8209" spans="1:4" x14ac:dyDescent="0.3">
      <c r="A8209">
        <v>11903</v>
      </c>
      <c r="B8209" t="s">
        <v>26441</v>
      </c>
      <c r="C8209" t="s">
        <v>1612</v>
      </c>
      <c r="D8209" s="152" t="s">
        <v>8813</v>
      </c>
    </row>
    <row r="8210" spans="1:4" x14ac:dyDescent="0.3">
      <c r="A8210">
        <v>11904</v>
      </c>
      <c r="B8210" t="s">
        <v>26442</v>
      </c>
      <c r="C8210" t="s">
        <v>1612</v>
      </c>
      <c r="D8210" s="152" t="s">
        <v>8932</v>
      </c>
    </row>
    <row r="8211" spans="1:4" x14ac:dyDescent="0.3">
      <c r="A8211">
        <v>11905</v>
      </c>
      <c r="B8211" t="s">
        <v>26443</v>
      </c>
      <c r="C8211" t="s">
        <v>1612</v>
      </c>
      <c r="D8211" s="152" t="s">
        <v>7863</v>
      </c>
    </row>
    <row r="8212" spans="1:4" x14ac:dyDescent="0.3">
      <c r="A8212">
        <v>11906</v>
      </c>
      <c r="B8212" t="s">
        <v>26444</v>
      </c>
      <c r="C8212" t="s">
        <v>1612</v>
      </c>
      <c r="D8212" s="152" t="s">
        <v>6708</v>
      </c>
    </row>
    <row r="8213" spans="1:4" x14ac:dyDescent="0.3">
      <c r="A8213">
        <v>11919</v>
      </c>
      <c r="B8213" t="s">
        <v>26445</v>
      </c>
      <c r="C8213" t="s">
        <v>1612</v>
      </c>
      <c r="D8213" s="152" t="s">
        <v>6519</v>
      </c>
    </row>
    <row r="8214" spans="1:4" x14ac:dyDescent="0.3">
      <c r="A8214">
        <v>11920</v>
      </c>
      <c r="B8214" t="s">
        <v>26446</v>
      </c>
      <c r="C8214" t="s">
        <v>1612</v>
      </c>
      <c r="D8214" s="152" t="s">
        <v>9077</v>
      </c>
    </row>
    <row r="8215" spans="1:4" x14ac:dyDescent="0.3">
      <c r="A8215">
        <v>11924</v>
      </c>
      <c r="B8215" t="s">
        <v>26447</v>
      </c>
      <c r="C8215" t="s">
        <v>1612</v>
      </c>
      <c r="D8215" s="152" t="s">
        <v>26448</v>
      </c>
    </row>
    <row r="8216" spans="1:4" x14ac:dyDescent="0.3">
      <c r="A8216">
        <v>11921</v>
      </c>
      <c r="B8216" t="s">
        <v>26449</v>
      </c>
      <c r="C8216" t="s">
        <v>1612</v>
      </c>
      <c r="D8216" s="152" t="s">
        <v>22821</v>
      </c>
    </row>
    <row r="8217" spans="1:4" x14ac:dyDescent="0.3">
      <c r="A8217">
        <v>11922</v>
      </c>
      <c r="B8217" t="s">
        <v>26450</v>
      </c>
      <c r="C8217" t="s">
        <v>1612</v>
      </c>
      <c r="D8217" s="152" t="s">
        <v>26451</v>
      </c>
    </row>
    <row r="8218" spans="1:4" x14ac:dyDescent="0.3">
      <c r="A8218">
        <v>11923</v>
      </c>
      <c r="B8218" t="s">
        <v>26452</v>
      </c>
      <c r="C8218" t="s">
        <v>1612</v>
      </c>
      <c r="D8218" s="152" t="s">
        <v>22065</v>
      </c>
    </row>
    <row r="8219" spans="1:4" x14ac:dyDescent="0.3">
      <c r="A8219">
        <v>11916</v>
      </c>
      <c r="B8219" t="s">
        <v>26453</v>
      </c>
      <c r="C8219" t="s">
        <v>1612</v>
      </c>
      <c r="D8219" s="152" t="s">
        <v>7389</v>
      </c>
    </row>
    <row r="8220" spans="1:4" x14ac:dyDescent="0.3">
      <c r="A8220">
        <v>11914</v>
      </c>
      <c r="B8220" t="s">
        <v>26454</v>
      </c>
      <c r="C8220" t="s">
        <v>1612</v>
      </c>
      <c r="D8220" s="152" t="s">
        <v>26455</v>
      </c>
    </row>
    <row r="8221" spans="1:4" x14ac:dyDescent="0.3">
      <c r="A8221">
        <v>11917</v>
      </c>
      <c r="B8221" t="s">
        <v>26456</v>
      </c>
      <c r="C8221" t="s">
        <v>1612</v>
      </c>
      <c r="D8221" s="152" t="s">
        <v>7105</v>
      </c>
    </row>
    <row r="8222" spans="1:4" x14ac:dyDescent="0.3">
      <c r="A8222">
        <v>11918</v>
      </c>
      <c r="B8222" t="s">
        <v>26457</v>
      </c>
      <c r="C8222" t="s">
        <v>1612</v>
      </c>
      <c r="D8222" s="152" t="s">
        <v>22079</v>
      </c>
    </row>
    <row r="8223" spans="1:4" x14ac:dyDescent="0.3">
      <c r="A8223">
        <v>37734</v>
      </c>
      <c r="B8223" t="s">
        <v>26458</v>
      </c>
      <c r="C8223" t="s">
        <v>1609</v>
      </c>
      <c r="D8223" s="152" t="s">
        <v>26459</v>
      </c>
    </row>
    <row r="8224" spans="1:4" x14ac:dyDescent="0.3">
      <c r="A8224">
        <v>42251</v>
      </c>
      <c r="B8224" t="s">
        <v>26460</v>
      </c>
      <c r="C8224" t="s">
        <v>1609</v>
      </c>
      <c r="D8224" s="152" t="s">
        <v>26461</v>
      </c>
    </row>
    <row r="8225" spans="1:4" x14ac:dyDescent="0.3">
      <c r="A8225">
        <v>37733</v>
      </c>
      <c r="B8225" t="s">
        <v>26462</v>
      </c>
      <c r="C8225" t="s">
        <v>1609</v>
      </c>
      <c r="D8225" s="152" t="s">
        <v>26463</v>
      </c>
    </row>
    <row r="8226" spans="1:4" x14ac:dyDescent="0.3">
      <c r="A8226">
        <v>37735</v>
      </c>
      <c r="B8226" t="s">
        <v>26464</v>
      </c>
      <c r="C8226" t="s">
        <v>1609</v>
      </c>
      <c r="D8226" s="152" t="s">
        <v>26465</v>
      </c>
    </row>
    <row r="8227" spans="1:4" x14ac:dyDescent="0.3">
      <c r="A8227">
        <v>5090</v>
      </c>
      <c r="B8227" t="s">
        <v>26466</v>
      </c>
      <c r="C8227" t="s">
        <v>1609</v>
      </c>
      <c r="D8227" s="152" t="s">
        <v>8720</v>
      </c>
    </row>
    <row r="8228" spans="1:4" x14ac:dyDescent="0.3">
      <c r="A8228">
        <v>5085</v>
      </c>
      <c r="B8228" t="s">
        <v>26467</v>
      </c>
      <c r="C8228" t="s">
        <v>1609</v>
      </c>
      <c r="D8228" s="152" t="s">
        <v>26468</v>
      </c>
    </row>
    <row r="8229" spans="1:4" x14ac:dyDescent="0.3">
      <c r="A8229">
        <v>43603</v>
      </c>
      <c r="B8229" t="s">
        <v>26469</v>
      </c>
      <c r="C8229" t="s">
        <v>1609</v>
      </c>
      <c r="D8229" s="152" t="s">
        <v>22709</v>
      </c>
    </row>
    <row r="8230" spans="1:4" x14ac:dyDescent="0.3">
      <c r="A8230">
        <v>38374</v>
      </c>
      <c r="B8230" t="s">
        <v>26470</v>
      </c>
      <c r="C8230" t="s">
        <v>1609</v>
      </c>
      <c r="D8230" s="152" t="s">
        <v>26471</v>
      </c>
    </row>
    <row r="8231" spans="1:4" x14ac:dyDescent="0.3">
      <c r="A8231">
        <v>20212</v>
      </c>
      <c r="B8231" t="s">
        <v>26472</v>
      </c>
      <c r="C8231" t="s">
        <v>1612</v>
      </c>
      <c r="D8231" s="152" t="s">
        <v>7549</v>
      </c>
    </row>
    <row r="8232" spans="1:4" x14ac:dyDescent="0.3">
      <c r="A8232">
        <v>20209</v>
      </c>
      <c r="B8232" t="s">
        <v>26473</v>
      </c>
      <c r="C8232" t="s">
        <v>1612</v>
      </c>
      <c r="D8232" s="152" t="s">
        <v>26474</v>
      </c>
    </row>
    <row r="8233" spans="1:4" x14ac:dyDescent="0.3">
      <c r="A8233">
        <v>4430</v>
      </c>
      <c r="B8233" t="s">
        <v>26475</v>
      </c>
      <c r="C8233" t="s">
        <v>1612</v>
      </c>
      <c r="D8233" s="152" t="s">
        <v>23053</v>
      </c>
    </row>
    <row r="8234" spans="1:4" x14ac:dyDescent="0.3">
      <c r="A8234">
        <v>4433</v>
      </c>
      <c r="B8234" t="s">
        <v>26476</v>
      </c>
      <c r="C8234" t="s">
        <v>1612</v>
      </c>
      <c r="D8234" s="152" t="s">
        <v>22249</v>
      </c>
    </row>
    <row r="8235" spans="1:4" x14ac:dyDescent="0.3">
      <c r="A8235">
        <v>4400</v>
      </c>
      <c r="B8235" t="s">
        <v>26477</v>
      </c>
      <c r="C8235" t="s">
        <v>1612</v>
      </c>
      <c r="D8235" s="152" t="s">
        <v>22467</v>
      </c>
    </row>
    <row r="8236" spans="1:4" x14ac:dyDescent="0.3">
      <c r="A8236">
        <v>2729</v>
      </c>
      <c r="B8236" t="s">
        <v>26478</v>
      </c>
      <c r="C8236" t="s">
        <v>1609</v>
      </c>
      <c r="D8236" s="152" t="s">
        <v>22826</v>
      </c>
    </row>
    <row r="8237" spans="1:4" x14ac:dyDescent="0.3">
      <c r="A8237">
        <v>4513</v>
      </c>
      <c r="B8237" t="s">
        <v>26479</v>
      </c>
      <c r="C8237" t="s">
        <v>1612</v>
      </c>
      <c r="D8237" s="152" t="s">
        <v>7847</v>
      </c>
    </row>
    <row r="8238" spans="1:4" x14ac:dyDescent="0.3">
      <c r="A8238">
        <v>37106</v>
      </c>
      <c r="B8238" t="s">
        <v>26480</v>
      </c>
      <c r="C8238" t="s">
        <v>1609</v>
      </c>
      <c r="D8238" s="152" t="s">
        <v>26481</v>
      </c>
    </row>
    <row r="8239" spans="1:4" x14ac:dyDescent="0.3">
      <c r="A8239">
        <v>11869</v>
      </c>
      <c r="B8239" t="s">
        <v>26482</v>
      </c>
      <c r="C8239" t="s">
        <v>1609</v>
      </c>
      <c r="D8239" s="152" t="s">
        <v>26483</v>
      </c>
    </row>
    <row r="8240" spans="1:4" x14ac:dyDescent="0.3">
      <c r="A8240">
        <v>43981</v>
      </c>
      <c r="B8240" t="s">
        <v>26484</v>
      </c>
      <c r="C8240" t="s">
        <v>1609</v>
      </c>
      <c r="D8240" s="152" t="s">
        <v>26485</v>
      </c>
    </row>
    <row r="8241" spans="1:4" x14ac:dyDescent="0.3">
      <c r="A8241">
        <v>37104</v>
      </c>
      <c r="B8241" t="s">
        <v>26486</v>
      </c>
      <c r="C8241" t="s">
        <v>1609</v>
      </c>
      <c r="D8241" s="152" t="s">
        <v>26487</v>
      </c>
    </row>
    <row r="8242" spans="1:4" x14ac:dyDescent="0.3">
      <c r="A8242">
        <v>43982</v>
      </c>
      <c r="B8242" t="s">
        <v>26488</v>
      </c>
      <c r="C8242" t="s">
        <v>1609</v>
      </c>
      <c r="D8242" s="152" t="s">
        <v>26489</v>
      </c>
    </row>
    <row r="8243" spans="1:4" x14ac:dyDescent="0.3">
      <c r="A8243">
        <v>43978</v>
      </c>
      <c r="B8243" t="s">
        <v>26490</v>
      </c>
      <c r="C8243" t="s">
        <v>1609</v>
      </c>
      <c r="D8243" s="152" t="s">
        <v>26491</v>
      </c>
    </row>
    <row r="8244" spans="1:4" x14ac:dyDescent="0.3">
      <c r="A8244">
        <v>11871</v>
      </c>
      <c r="B8244" t="s">
        <v>26492</v>
      </c>
      <c r="C8244" t="s">
        <v>1609</v>
      </c>
      <c r="D8244" s="152" t="s">
        <v>26493</v>
      </c>
    </row>
    <row r="8245" spans="1:4" x14ac:dyDescent="0.3">
      <c r="A8245">
        <v>37105</v>
      </c>
      <c r="B8245" t="s">
        <v>26494</v>
      </c>
      <c r="C8245" t="s">
        <v>1609</v>
      </c>
      <c r="D8245" s="152" t="s">
        <v>26495</v>
      </c>
    </row>
    <row r="8246" spans="1:4" x14ac:dyDescent="0.3">
      <c r="A8246">
        <v>43980</v>
      </c>
      <c r="B8246" t="s">
        <v>26496</v>
      </c>
      <c r="C8246" t="s">
        <v>1609</v>
      </c>
      <c r="D8246" s="152" t="s">
        <v>26497</v>
      </c>
    </row>
    <row r="8247" spans="1:4" x14ac:dyDescent="0.3">
      <c r="A8247">
        <v>43979</v>
      </c>
      <c r="B8247" t="s">
        <v>26498</v>
      </c>
      <c r="C8247" t="s">
        <v>1609</v>
      </c>
      <c r="D8247" s="152" t="s">
        <v>26499</v>
      </c>
    </row>
    <row r="8248" spans="1:4" x14ac:dyDescent="0.3">
      <c r="A8248">
        <v>11868</v>
      </c>
      <c r="B8248" t="s">
        <v>26500</v>
      </c>
      <c r="C8248" t="s">
        <v>1609</v>
      </c>
      <c r="D8248" s="152" t="s">
        <v>26501</v>
      </c>
    </row>
    <row r="8249" spans="1:4" x14ac:dyDescent="0.3">
      <c r="A8249">
        <v>34636</v>
      </c>
      <c r="B8249" t="s">
        <v>26502</v>
      </c>
      <c r="C8249" t="s">
        <v>1609</v>
      </c>
      <c r="D8249" s="152" t="s">
        <v>26503</v>
      </c>
    </row>
    <row r="8250" spans="1:4" x14ac:dyDescent="0.3">
      <c r="A8250">
        <v>34639</v>
      </c>
      <c r="B8250" t="s">
        <v>26504</v>
      </c>
      <c r="C8250" t="s">
        <v>1609</v>
      </c>
      <c r="D8250" s="152" t="s">
        <v>26505</v>
      </c>
    </row>
    <row r="8251" spans="1:4" x14ac:dyDescent="0.3">
      <c r="A8251">
        <v>34640</v>
      </c>
      <c r="B8251" t="s">
        <v>26506</v>
      </c>
      <c r="C8251" t="s">
        <v>1609</v>
      </c>
      <c r="D8251" s="152" t="s">
        <v>26507</v>
      </c>
    </row>
    <row r="8252" spans="1:4" x14ac:dyDescent="0.3">
      <c r="A8252">
        <v>43977</v>
      </c>
      <c r="B8252" t="s">
        <v>26508</v>
      </c>
      <c r="C8252" t="s">
        <v>1609</v>
      </c>
      <c r="D8252" s="152" t="s">
        <v>26509</v>
      </c>
    </row>
    <row r="8253" spans="1:4" x14ac:dyDescent="0.3">
      <c r="A8253">
        <v>34637</v>
      </c>
      <c r="B8253" t="s">
        <v>26510</v>
      </c>
      <c r="C8253" t="s">
        <v>1609</v>
      </c>
      <c r="D8253" s="152" t="s">
        <v>26511</v>
      </c>
    </row>
    <row r="8254" spans="1:4" x14ac:dyDescent="0.3">
      <c r="A8254">
        <v>34638</v>
      </c>
      <c r="B8254" t="s">
        <v>26512</v>
      </c>
      <c r="C8254" t="s">
        <v>1609</v>
      </c>
      <c r="D8254" s="152" t="s">
        <v>26513</v>
      </c>
    </row>
    <row r="8255" spans="1:4" x14ac:dyDescent="0.3">
      <c r="A8255">
        <v>34641</v>
      </c>
      <c r="B8255" t="s">
        <v>26514</v>
      </c>
      <c r="C8255" t="s">
        <v>1609</v>
      </c>
      <c r="D8255" s="152" t="s">
        <v>26515</v>
      </c>
    </row>
    <row r="8256" spans="1:4" x14ac:dyDescent="0.3">
      <c r="A8256">
        <v>43434</v>
      </c>
      <c r="B8256" t="s">
        <v>26516</v>
      </c>
      <c r="C8256" t="s">
        <v>1609</v>
      </c>
      <c r="D8256" s="152" t="s">
        <v>26517</v>
      </c>
    </row>
    <row r="8257" spans="1:4" x14ac:dyDescent="0.3">
      <c r="A8257">
        <v>43435</v>
      </c>
      <c r="B8257" t="s">
        <v>26518</v>
      </c>
      <c r="C8257" t="s">
        <v>1609</v>
      </c>
      <c r="D8257" s="152" t="s">
        <v>26519</v>
      </c>
    </row>
    <row r="8258" spans="1:4" x14ac:dyDescent="0.3">
      <c r="A8258">
        <v>43436</v>
      </c>
      <c r="B8258" t="s">
        <v>26520</v>
      </c>
      <c r="C8258" t="s">
        <v>1609</v>
      </c>
      <c r="D8258" s="152" t="s">
        <v>26521</v>
      </c>
    </row>
    <row r="8259" spans="1:4" x14ac:dyDescent="0.3">
      <c r="A8259">
        <v>43437</v>
      </c>
      <c r="B8259" t="s">
        <v>26522</v>
      </c>
      <c r="C8259" t="s">
        <v>1609</v>
      </c>
      <c r="D8259" s="152" t="s">
        <v>26523</v>
      </c>
    </row>
    <row r="8260" spans="1:4" x14ac:dyDescent="0.3">
      <c r="A8260">
        <v>43438</v>
      </c>
      <c r="B8260" t="s">
        <v>26524</v>
      </c>
      <c r="C8260" t="s">
        <v>1609</v>
      </c>
      <c r="D8260" s="152" t="s">
        <v>26525</v>
      </c>
    </row>
    <row r="8261" spans="1:4" x14ac:dyDescent="0.3">
      <c r="A8261">
        <v>41627</v>
      </c>
      <c r="B8261" t="s">
        <v>26526</v>
      </c>
      <c r="C8261" t="s">
        <v>1609</v>
      </c>
      <c r="D8261" s="152" t="s">
        <v>26527</v>
      </c>
    </row>
    <row r="8262" spans="1:4" x14ac:dyDescent="0.3">
      <c r="A8262">
        <v>41628</v>
      </c>
      <c r="B8262" t="s">
        <v>26528</v>
      </c>
      <c r="C8262" t="s">
        <v>1609</v>
      </c>
      <c r="D8262" s="152" t="s">
        <v>26529</v>
      </c>
    </row>
    <row r="8263" spans="1:4" x14ac:dyDescent="0.3">
      <c r="A8263">
        <v>41629</v>
      </c>
      <c r="B8263" t="s">
        <v>26530</v>
      </c>
      <c r="C8263" t="s">
        <v>1609</v>
      </c>
      <c r="D8263" s="152" t="s">
        <v>26531</v>
      </c>
    </row>
    <row r="8264" spans="1:4" x14ac:dyDescent="0.3">
      <c r="A8264">
        <v>43429</v>
      </c>
      <c r="B8264" t="s">
        <v>26532</v>
      </c>
      <c r="C8264" t="s">
        <v>1609</v>
      </c>
      <c r="D8264" s="152" t="s">
        <v>26533</v>
      </c>
    </row>
    <row r="8265" spans="1:4" x14ac:dyDescent="0.3">
      <c r="A8265">
        <v>43430</v>
      </c>
      <c r="B8265" t="s">
        <v>26534</v>
      </c>
      <c r="C8265" t="s">
        <v>1609</v>
      </c>
      <c r="D8265" s="152" t="s">
        <v>26535</v>
      </c>
    </row>
    <row r="8266" spans="1:4" x14ac:dyDescent="0.3">
      <c r="A8266">
        <v>43431</v>
      </c>
      <c r="B8266" t="s">
        <v>26536</v>
      </c>
      <c r="C8266" t="s">
        <v>1609</v>
      </c>
      <c r="D8266" s="152" t="s">
        <v>23152</v>
      </c>
    </row>
    <row r="8267" spans="1:4" x14ac:dyDescent="0.3">
      <c r="A8267">
        <v>43432</v>
      </c>
      <c r="B8267" t="s">
        <v>26537</v>
      </c>
      <c r="C8267" t="s">
        <v>1609</v>
      </c>
      <c r="D8267" s="152" t="s">
        <v>26538</v>
      </c>
    </row>
    <row r="8268" spans="1:4" x14ac:dyDescent="0.3">
      <c r="A8268">
        <v>43433</v>
      </c>
      <c r="B8268" t="s">
        <v>26539</v>
      </c>
      <c r="C8268" t="s">
        <v>1609</v>
      </c>
      <c r="D8268" s="152" t="s">
        <v>26540</v>
      </c>
    </row>
    <row r="8269" spans="1:4" x14ac:dyDescent="0.3">
      <c r="A8269">
        <v>43094</v>
      </c>
      <c r="B8269" t="s">
        <v>26541</v>
      </c>
      <c r="C8269" t="s">
        <v>1609</v>
      </c>
      <c r="D8269" s="152" t="s">
        <v>26542</v>
      </c>
    </row>
    <row r="8270" spans="1:4" x14ac:dyDescent="0.3">
      <c r="A8270">
        <v>43093</v>
      </c>
      <c r="B8270" t="s">
        <v>26543</v>
      </c>
      <c r="C8270" t="s">
        <v>1609</v>
      </c>
      <c r="D8270" s="152" t="s">
        <v>26544</v>
      </c>
    </row>
    <row r="8271" spans="1:4" x14ac:dyDescent="0.3">
      <c r="A8271">
        <v>11694</v>
      </c>
      <c r="B8271" t="s">
        <v>26545</v>
      </c>
      <c r="C8271" t="s">
        <v>1609</v>
      </c>
      <c r="D8271" s="152" t="s">
        <v>26546</v>
      </c>
    </row>
    <row r="8272" spans="1:4" x14ac:dyDescent="0.3">
      <c r="A8272">
        <v>1030</v>
      </c>
      <c r="B8272" t="s">
        <v>26547</v>
      </c>
      <c r="C8272" t="s">
        <v>1609</v>
      </c>
      <c r="D8272" s="152" t="s">
        <v>26548</v>
      </c>
    </row>
    <row r="8273" spans="1:4" x14ac:dyDescent="0.3">
      <c r="A8273">
        <v>11881</v>
      </c>
      <c r="B8273" t="s">
        <v>26549</v>
      </c>
      <c r="C8273" t="s">
        <v>1609</v>
      </c>
      <c r="D8273" s="152" t="s">
        <v>25589</v>
      </c>
    </row>
    <row r="8274" spans="1:4" x14ac:dyDescent="0.3">
      <c r="A8274">
        <v>35277</v>
      </c>
      <c r="B8274" t="s">
        <v>26550</v>
      </c>
      <c r="C8274" t="s">
        <v>1609</v>
      </c>
      <c r="D8274" s="152" t="s">
        <v>22279</v>
      </c>
    </row>
    <row r="8275" spans="1:4" x14ac:dyDescent="0.3">
      <c r="A8275">
        <v>10521</v>
      </c>
      <c r="B8275" t="s">
        <v>26551</v>
      </c>
      <c r="C8275" t="s">
        <v>1609</v>
      </c>
      <c r="D8275" s="152" t="s">
        <v>26552</v>
      </c>
    </row>
    <row r="8276" spans="1:4" x14ac:dyDescent="0.3">
      <c r="A8276">
        <v>10885</v>
      </c>
      <c r="B8276" t="s">
        <v>26553</v>
      </c>
      <c r="C8276" t="s">
        <v>1609</v>
      </c>
      <c r="D8276" s="152" t="s">
        <v>26554</v>
      </c>
    </row>
    <row r="8277" spans="1:4" x14ac:dyDescent="0.3">
      <c r="A8277">
        <v>20962</v>
      </c>
      <c r="B8277" t="s">
        <v>26555</v>
      </c>
      <c r="C8277" t="s">
        <v>1609</v>
      </c>
      <c r="D8277" s="152" t="s">
        <v>26556</v>
      </c>
    </row>
    <row r="8278" spans="1:4" x14ac:dyDescent="0.3">
      <c r="A8278">
        <v>20963</v>
      </c>
      <c r="B8278" t="s">
        <v>26557</v>
      </c>
      <c r="C8278" t="s">
        <v>1609</v>
      </c>
      <c r="D8278" s="152" t="s">
        <v>26558</v>
      </c>
    </row>
    <row r="8279" spans="1:4" x14ac:dyDescent="0.3">
      <c r="A8279">
        <v>34643</v>
      </c>
      <c r="B8279" t="s">
        <v>26559</v>
      </c>
      <c r="C8279" t="s">
        <v>1609</v>
      </c>
      <c r="D8279" s="152" t="s">
        <v>26560</v>
      </c>
    </row>
    <row r="8280" spans="1:4" x14ac:dyDescent="0.3">
      <c r="A8280">
        <v>41480</v>
      </c>
      <c r="B8280" t="s">
        <v>26561</v>
      </c>
      <c r="C8280" t="s">
        <v>1609</v>
      </c>
      <c r="D8280" s="152" t="s">
        <v>26562</v>
      </c>
    </row>
    <row r="8281" spans="1:4" x14ac:dyDescent="0.3">
      <c r="A8281">
        <v>41474</v>
      </c>
      <c r="B8281" t="s">
        <v>26563</v>
      </c>
      <c r="C8281" t="s">
        <v>1609</v>
      </c>
      <c r="D8281" s="152" t="s">
        <v>22262</v>
      </c>
    </row>
    <row r="8282" spans="1:4" x14ac:dyDescent="0.3">
      <c r="A8282">
        <v>41475</v>
      </c>
      <c r="B8282" t="s">
        <v>26564</v>
      </c>
      <c r="C8282" t="s">
        <v>1609</v>
      </c>
      <c r="D8282" s="152" t="s">
        <v>26565</v>
      </c>
    </row>
    <row r="8283" spans="1:4" x14ac:dyDescent="0.3">
      <c r="A8283">
        <v>41476</v>
      </c>
      <c r="B8283" t="s">
        <v>26566</v>
      </c>
      <c r="C8283" t="s">
        <v>1609</v>
      </c>
      <c r="D8283" s="152" t="s">
        <v>26567</v>
      </c>
    </row>
    <row r="8284" spans="1:4" x14ac:dyDescent="0.3">
      <c r="A8284">
        <v>2555</v>
      </c>
      <c r="B8284" t="s">
        <v>26568</v>
      </c>
      <c r="C8284" t="s">
        <v>1609</v>
      </c>
      <c r="D8284" s="152" t="s">
        <v>6818</v>
      </c>
    </row>
    <row r="8285" spans="1:4" x14ac:dyDescent="0.3">
      <c r="A8285">
        <v>2556</v>
      </c>
      <c r="B8285" t="s">
        <v>26569</v>
      </c>
      <c r="C8285" t="s">
        <v>1609</v>
      </c>
      <c r="D8285" s="152" t="s">
        <v>9062</v>
      </c>
    </row>
    <row r="8286" spans="1:4" x14ac:dyDescent="0.3">
      <c r="A8286">
        <v>2557</v>
      </c>
      <c r="B8286" t="s">
        <v>26570</v>
      </c>
      <c r="C8286" t="s">
        <v>1609</v>
      </c>
      <c r="D8286" s="152" t="s">
        <v>21993</v>
      </c>
    </row>
    <row r="8287" spans="1:4" x14ac:dyDescent="0.3">
      <c r="A8287">
        <v>10569</v>
      </c>
      <c r="B8287" t="s">
        <v>26571</v>
      </c>
      <c r="C8287" t="s">
        <v>1609</v>
      </c>
      <c r="D8287" s="152" t="s">
        <v>21993</v>
      </c>
    </row>
    <row r="8288" spans="1:4" x14ac:dyDescent="0.3">
      <c r="A8288">
        <v>39810</v>
      </c>
      <c r="B8288" t="s">
        <v>26572</v>
      </c>
      <c r="C8288" t="s">
        <v>1609</v>
      </c>
      <c r="D8288" s="152" t="s">
        <v>26573</v>
      </c>
    </row>
    <row r="8289" spans="1:4" x14ac:dyDescent="0.3">
      <c r="A8289">
        <v>39811</v>
      </c>
      <c r="B8289" t="s">
        <v>26574</v>
      </c>
      <c r="C8289" t="s">
        <v>1609</v>
      </c>
      <c r="D8289" s="152" t="s">
        <v>6967</v>
      </c>
    </row>
    <row r="8290" spans="1:4" x14ac:dyDescent="0.3">
      <c r="A8290">
        <v>39812</v>
      </c>
      <c r="B8290" t="s">
        <v>26575</v>
      </c>
      <c r="C8290" t="s">
        <v>1609</v>
      </c>
      <c r="D8290" s="152" t="s">
        <v>26576</v>
      </c>
    </row>
    <row r="8291" spans="1:4" x14ac:dyDescent="0.3">
      <c r="A8291">
        <v>43096</v>
      </c>
      <c r="B8291" t="s">
        <v>26577</v>
      </c>
      <c r="C8291" t="s">
        <v>1609</v>
      </c>
      <c r="D8291" s="152" t="s">
        <v>26578</v>
      </c>
    </row>
    <row r="8292" spans="1:4" x14ac:dyDescent="0.3">
      <c r="A8292">
        <v>43102</v>
      </c>
      <c r="B8292" t="s">
        <v>26579</v>
      </c>
      <c r="C8292" t="s">
        <v>1609</v>
      </c>
      <c r="D8292" s="152" t="s">
        <v>26580</v>
      </c>
    </row>
    <row r="8293" spans="1:4" x14ac:dyDescent="0.3">
      <c r="A8293">
        <v>43103</v>
      </c>
      <c r="B8293" t="s">
        <v>26581</v>
      </c>
      <c r="C8293" t="s">
        <v>1609</v>
      </c>
      <c r="D8293" s="152" t="s">
        <v>26582</v>
      </c>
    </row>
    <row r="8294" spans="1:4" x14ac:dyDescent="0.3">
      <c r="A8294">
        <v>43098</v>
      </c>
      <c r="B8294" t="s">
        <v>26583</v>
      </c>
      <c r="C8294" t="s">
        <v>1609</v>
      </c>
      <c r="D8294" s="152" t="s">
        <v>26584</v>
      </c>
    </row>
    <row r="8295" spans="1:4" x14ac:dyDescent="0.3">
      <c r="A8295">
        <v>43097</v>
      </c>
      <c r="B8295" t="s">
        <v>26585</v>
      </c>
      <c r="C8295" t="s">
        <v>1609</v>
      </c>
      <c r="D8295" s="152" t="s">
        <v>26586</v>
      </c>
    </row>
    <row r="8296" spans="1:4" x14ac:dyDescent="0.3">
      <c r="A8296">
        <v>43104</v>
      </c>
      <c r="B8296" t="s">
        <v>26587</v>
      </c>
      <c r="C8296" t="s">
        <v>1609</v>
      </c>
      <c r="D8296" s="152" t="s">
        <v>26588</v>
      </c>
    </row>
    <row r="8297" spans="1:4" x14ac:dyDescent="0.3">
      <c r="A8297">
        <v>39771</v>
      </c>
      <c r="B8297" t="s">
        <v>26589</v>
      </c>
      <c r="C8297" t="s">
        <v>1609</v>
      </c>
      <c r="D8297" s="152" t="s">
        <v>26590</v>
      </c>
    </row>
    <row r="8298" spans="1:4" x14ac:dyDescent="0.3">
      <c r="A8298">
        <v>39772</v>
      </c>
      <c r="B8298" t="s">
        <v>26591</v>
      </c>
      <c r="C8298" t="s">
        <v>1609</v>
      </c>
      <c r="D8298" s="152" t="s">
        <v>26592</v>
      </c>
    </row>
    <row r="8299" spans="1:4" x14ac:dyDescent="0.3">
      <c r="A8299">
        <v>39773</v>
      </c>
      <c r="B8299" t="s">
        <v>26593</v>
      </c>
      <c r="C8299" t="s">
        <v>1609</v>
      </c>
      <c r="D8299" s="152" t="s">
        <v>26594</v>
      </c>
    </row>
    <row r="8300" spans="1:4" x14ac:dyDescent="0.3">
      <c r="A8300">
        <v>39774</v>
      </c>
      <c r="B8300" t="s">
        <v>26595</v>
      </c>
      <c r="C8300" t="s">
        <v>1609</v>
      </c>
      <c r="D8300" s="152" t="s">
        <v>26596</v>
      </c>
    </row>
    <row r="8301" spans="1:4" x14ac:dyDescent="0.3">
      <c r="A8301">
        <v>39775</v>
      </c>
      <c r="B8301" t="s">
        <v>26597</v>
      </c>
      <c r="C8301" t="s">
        <v>1609</v>
      </c>
      <c r="D8301" s="152" t="s">
        <v>26598</v>
      </c>
    </row>
    <row r="8302" spans="1:4" x14ac:dyDescent="0.3">
      <c r="A8302">
        <v>39776</v>
      </c>
      <c r="B8302" t="s">
        <v>26599</v>
      </c>
      <c r="C8302" t="s">
        <v>1609</v>
      </c>
      <c r="D8302" s="152" t="s">
        <v>26600</v>
      </c>
    </row>
    <row r="8303" spans="1:4" x14ac:dyDescent="0.3">
      <c r="A8303">
        <v>39777</v>
      </c>
      <c r="B8303" t="s">
        <v>26601</v>
      </c>
      <c r="C8303" t="s">
        <v>1609</v>
      </c>
      <c r="D8303" s="152" t="s">
        <v>22276</v>
      </c>
    </row>
    <row r="8304" spans="1:4" x14ac:dyDescent="0.3">
      <c r="A8304">
        <v>20254</v>
      </c>
      <c r="B8304" t="s">
        <v>26602</v>
      </c>
      <c r="C8304" t="s">
        <v>1609</v>
      </c>
      <c r="D8304" s="152" t="s">
        <v>26603</v>
      </c>
    </row>
    <row r="8305" spans="1:4" x14ac:dyDescent="0.3">
      <c r="A8305">
        <v>20253</v>
      </c>
      <c r="B8305" t="s">
        <v>26604</v>
      </c>
      <c r="C8305" t="s">
        <v>1609</v>
      </c>
      <c r="D8305" s="152" t="s">
        <v>26605</v>
      </c>
    </row>
    <row r="8306" spans="1:4" x14ac:dyDescent="0.3">
      <c r="A8306">
        <v>11247</v>
      </c>
      <c r="B8306" t="s">
        <v>26606</v>
      </c>
      <c r="C8306" t="s">
        <v>1609</v>
      </c>
      <c r="D8306" s="152" t="s">
        <v>26607</v>
      </c>
    </row>
    <row r="8307" spans="1:4" x14ac:dyDescent="0.3">
      <c r="A8307">
        <v>11250</v>
      </c>
      <c r="B8307" t="s">
        <v>26608</v>
      </c>
      <c r="C8307" t="s">
        <v>1609</v>
      </c>
      <c r="D8307" s="152" t="s">
        <v>22521</v>
      </c>
    </row>
    <row r="8308" spans="1:4" x14ac:dyDescent="0.3">
      <c r="A8308">
        <v>11249</v>
      </c>
      <c r="B8308" t="s">
        <v>26609</v>
      </c>
      <c r="C8308" t="s">
        <v>1609</v>
      </c>
      <c r="D8308" s="152" t="s">
        <v>26610</v>
      </c>
    </row>
    <row r="8309" spans="1:4" x14ac:dyDescent="0.3">
      <c r="A8309">
        <v>11251</v>
      </c>
      <c r="B8309" t="s">
        <v>26611</v>
      </c>
      <c r="C8309" t="s">
        <v>1609</v>
      </c>
      <c r="D8309" s="152" t="s">
        <v>26612</v>
      </c>
    </row>
    <row r="8310" spans="1:4" x14ac:dyDescent="0.3">
      <c r="A8310">
        <v>11253</v>
      </c>
      <c r="B8310" t="s">
        <v>26613</v>
      </c>
      <c r="C8310" t="s">
        <v>1609</v>
      </c>
      <c r="D8310" s="152" t="s">
        <v>26614</v>
      </c>
    </row>
    <row r="8311" spans="1:4" x14ac:dyDescent="0.3">
      <c r="A8311">
        <v>11255</v>
      </c>
      <c r="B8311" t="s">
        <v>26615</v>
      </c>
      <c r="C8311" t="s">
        <v>1609</v>
      </c>
      <c r="D8311" s="152" t="s">
        <v>26616</v>
      </c>
    </row>
    <row r="8312" spans="1:4" x14ac:dyDescent="0.3">
      <c r="A8312">
        <v>14055</v>
      </c>
      <c r="B8312" t="s">
        <v>26617</v>
      </c>
      <c r="C8312" t="s">
        <v>1609</v>
      </c>
      <c r="D8312" s="152" t="s">
        <v>26618</v>
      </c>
    </row>
    <row r="8313" spans="1:4" x14ac:dyDescent="0.3">
      <c r="A8313">
        <v>11256</v>
      </c>
      <c r="B8313" t="s">
        <v>26619</v>
      </c>
      <c r="C8313" t="s">
        <v>1609</v>
      </c>
      <c r="D8313" s="152" t="s">
        <v>26620</v>
      </c>
    </row>
    <row r="8314" spans="1:4" x14ac:dyDescent="0.3">
      <c r="A8314">
        <v>1872</v>
      </c>
      <c r="B8314" t="s">
        <v>26621</v>
      </c>
      <c r="C8314" t="s">
        <v>1609</v>
      </c>
      <c r="D8314" s="152" t="s">
        <v>8899</v>
      </c>
    </row>
    <row r="8315" spans="1:4" x14ac:dyDescent="0.3">
      <c r="A8315">
        <v>1873</v>
      </c>
      <c r="B8315" t="s">
        <v>26622</v>
      </c>
      <c r="C8315" t="s">
        <v>1609</v>
      </c>
      <c r="D8315" s="152" t="s">
        <v>6434</v>
      </c>
    </row>
    <row r="8316" spans="1:4" x14ac:dyDescent="0.3">
      <c r="A8316">
        <v>39693</v>
      </c>
      <c r="B8316" t="s">
        <v>26623</v>
      </c>
      <c r="C8316" t="s">
        <v>1609</v>
      </c>
      <c r="D8316" s="152" t="s">
        <v>26624</v>
      </c>
    </row>
    <row r="8317" spans="1:4" x14ac:dyDescent="0.3">
      <c r="A8317">
        <v>39692</v>
      </c>
      <c r="B8317" t="s">
        <v>26625</v>
      </c>
      <c r="C8317" t="s">
        <v>1609</v>
      </c>
      <c r="D8317" s="152" t="s">
        <v>26626</v>
      </c>
    </row>
    <row r="8318" spans="1:4" x14ac:dyDescent="0.3">
      <c r="A8318">
        <v>1062</v>
      </c>
      <c r="B8318" t="s">
        <v>26627</v>
      </c>
      <c r="C8318" t="s">
        <v>1609</v>
      </c>
      <c r="D8318" s="152" t="s">
        <v>26628</v>
      </c>
    </row>
    <row r="8319" spans="1:4" x14ac:dyDescent="0.3">
      <c r="A8319">
        <v>39686</v>
      </c>
      <c r="B8319" t="s">
        <v>26629</v>
      </c>
      <c r="C8319" t="s">
        <v>1609</v>
      </c>
      <c r="D8319" s="152" t="s">
        <v>26630</v>
      </c>
    </row>
    <row r="8320" spans="1:4" x14ac:dyDescent="0.3">
      <c r="A8320">
        <v>43095</v>
      </c>
      <c r="B8320" t="s">
        <v>26631</v>
      </c>
      <c r="C8320" t="s">
        <v>1609</v>
      </c>
      <c r="D8320" s="152" t="s">
        <v>26632</v>
      </c>
    </row>
    <row r="8321" spans="1:4" x14ac:dyDescent="0.3">
      <c r="A8321">
        <v>1871</v>
      </c>
      <c r="B8321" t="s">
        <v>26633</v>
      </c>
      <c r="C8321" t="s">
        <v>1609</v>
      </c>
      <c r="D8321" s="152" t="s">
        <v>8727</v>
      </c>
    </row>
    <row r="8322" spans="1:4" x14ac:dyDescent="0.3">
      <c r="A8322">
        <v>12001</v>
      </c>
      <c r="B8322" t="s">
        <v>26634</v>
      </c>
      <c r="C8322" t="s">
        <v>1609</v>
      </c>
      <c r="D8322" s="152" t="s">
        <v>7917</v>
      </c>
    </row>
    <row r="8323" spans="1:4" x14ac:dyDescent="0.3">
      <c r="A8323">
        <v>11882</v>
      </c>
      <c r="B8323" t="s">
        <v>26635</v>
      </c>
      <c r="C8323" t="s">
        <v>1609</v>
      </c>
      <c r="D8323" s="152" t="s">
        <v>22064</v>
      </c>
    </row>
    <row r="8324" spans="1:4" x14ac:dyDescent="0.3">
      <c r="A8324">
        <v>1068</v>
      </c>
      <c r="B8324" t="s">
        <v>26636</v>
      </c>
      <c r="C8324" t="s">
        <v>1609</v>
      </c>
      <c r="D8324" s="152" t="s">
        <v>26637</v>
      </c>
    </row>
    <row r="8325" spans="1:4" x14ac:dyDescent="0.3">
      <c r="A8325">
        <v>39690</v>
      </c>
      <c r="B8325" t="s">
        <v>26638</v>
      </c>
      <c r="C8325" t="s">
        <v>1609</v>
      </c>
      <c r="D8325" s="152" t="s">
        <v>26639</v>
      </c>
    </row>
    <row r="8326" spans="1:4" x14ac:dyDescent="0.3">
      <c r="A8326">
        <v>39691</v>
      </c>
      <c r="B8326" t="s">
        <v>26640</v>
      </c>
      <c r="C8326" t="s">
        <v>1609</v>
      </c>
      <c r="D8326" s="152" t="s">
        <v>26641</v>
      </c>
    </row>
    <row r="8327" spans="1:4" x14ac:dyDescent="0.3">
      <c r="A8327">
        <v>39808</v>
      </c>
      <c r="B8327" t="s">
        <v>26642</v>
      </c>
      <c r="C8327" t="s">
        <v>1609</v>
      </c>
      <c r="D8327" s="152" t="s">
        <v>26643</v>
      </c>
    </row>
    <row r="8328" spans="1:4" x14ac:dyDescent="0.3">
      <c r="A8328">
        <v>39809</v>
      </c>
      <c r="B8328" t="s">
        <v>26644</v>
      </c>
      <c r="C8328" t="s">
        <v>1609</v>
      </c>
      <c r="D8328" s="152" t="s">
        <v>26645</v>
      </c>
    </row>
    <row r="8329" spans="1:4" x14ac:dyDescent="0.3">
      <c r="A8329">
        <v>43439</v>
      </c>
      <c r="B8329" t="s">
        <v>26646</v>
      </c>
      <c r="C8329" t="s">
        <v>1609</v>
      </c>
      <c r="D8329" s="152" t="s">
        <v>26647</v>
      </c>
    </row>
    <row r="8330" spans="1:4" x14ac:dyDescent="0.3">
      <c r="A8330">
        <v>5103</v>
      </c>
      <c r="B8330" t="s">
        <v>26648</v>
      </c>
      <c r="C8330" t="s">
        <v>1609</v>
      </c>
      <c r="D8330" s="152" t="s">
        <v>8976</v>
      </c>
    </row>
    <row r="8331" spans="1:4" x14ac:dyDescent="0.3">
      <c r="A8331">
        <v>11880</v>
      </c>
      <c r="B8331" t="s">
        <v>26649</v>
      </c>
      <c r="C8331" t="s">
        <v>1609</v>
      </c>
      <c r="D8331" s="152" t="s">
        <v>26650</v>
      </c>
    </row>
    <row r="8332" spans="1:4" x14ac:dyDescent="0.3">
      <c r="A8332">
        <v>11714</v>
      </c>
      <c r="B8332" t="s">
        <v>26651</v>
      </c>
      <c r="C8332" t="s">
        <v>1609</v>
      </c>
      <c r="D8332" s="152" t="s">
        <v>22851</v>
      </c>
    </row>
    <row r="8333" spans="1:4" x14ac:dyDescent="0.3">
      <c r="A8333">
        <v>11712</v>
      </c>
      <c r="B8333" t="s">
        <v>26652</v>
      </c>
      <c r="C8333" t="s">
        <v>1609</v>
      </c>
      <c r="D8333" s="152" t="s">
        <v>22010</v>
      </c>
    </row>
    <row r="8334" spans="1:4" x14ac:dyDescent="0.3">
      <c r="A8334">
        <v>11717</v>
      </c>
      <c r="B8334" t="s">
        <v>26653</v>
      </c>
      <c r="C8334" t="s">
        <v>1609</v>
      </c>
      <c r="D8334" s="152" t="s">
        <v>26654</v>
      </c>
    </row>
    <row r="8335" spans="1:4" x14ac:dyDescent="0.3">
      <c r="A8335">
        <v>1106</v>
      </c>
      <c r="B8335" t="s">
        <v>26655</v>
      </c>
      <c r="C8335" t="s">
        <v>1613</v>
      </c>
      <c r="D8335" s="152" t="s">
        <v>6776</v>
      </c>
    </row>
    <row r="8336" spans="1:4" x14ac:dyDescent="0.3">
      <c r="A8336">
        <v>11161</v>
      </c>
      <c r="B8336" t="s">
        <v>26656</v>
      </c>
      <c r="C8336" t="s">
        <v>1613</v>
      </c>
      <c r="D8336" s="152" t="s">
        <v>6818</v>
      </c>
    </row>
    <row r="8337" spans="1:4" x14ac:dyDescent="0.3">
      <c r="A8337">
        <v>1107</v>
      </c>
      <c r="B8337" t="s">
        <v>26657</v>
      </c>
      <c r="C8337" t="s">
        <v>1613</v>
      </c>
      <c r="D8337" s="152" t="s">
        <v>6546</v>
      </c>
    </row>
    <row r="8338" spans="1:4" x14ac:dyDescent="0.3">
      <c r="A8338">
        <v>44479</v>
      </c>
      <c r="B8338" t="s">
        <v>26658</v>
      </c>
      <c r="C8338" t="s">
        <v>1613</v>
      </c>
      <c r="D8338" s="152" t="s">
        <v>6685</v>
      </c>
    </row>
    <row r="8339" spans="1:4" x14ac:dyDescent="0.3">
      <c r="A8339">
        <v>4759</v>
      </c>
      <c r="B8339" t="s">
        <v>26659</v>
      </c>
      <c r="C8339" t="s">
        <v>1608</v>
      </c>
      <c r="D8339" s="152" t="s">
        <v>26660</v>
      </c>
    </row>
    <row r="8340" spans="1:4" x14ac:dyDescent="0.3">
      <c r="A8340">
        <v>41068</v>
      </c>
      <c r="B8340" t="s">
        <v>26661</v>
      </c>
      <c r="C8340" t="s">
        <v>1615</v>
      </c>
      <c r="D8340" s="152" t="s">
        <v>26662</v>
      </c>
    </row>
    <row r="8341" spans="1:4" x14ac:dyDescent="0.3">
      <c r="A8341">
        <v>12618</v>
      </c>
      <c r="B8341" t="s">
        <v>26663</v>
      </c>
      <c r="C8341" t="s">
        <v>1609</v>
      </c>
      <c r="D8341" s="152" t="s">
        <v>26664</v>
      </c>
    </row>
    <row r="8342" spans="1:4" x14ac:dyDescent="0.3">
      <c r="A8342">
        <v>1108</v>
      </c>
      <c r="B8342" t="s">
        <v>26665</v>
      </c>
      <c r="C8342" t="s">
        <v>1612</v>
      </c>
      <c r="D8342" s="152" t="s">
        <v>26666</v>
      </c>
    </row>
    <row r="8343" spans="1:4" x14ac:dyDescent="0.3">
      <c r="A8343">
        <v>1117</v>
      </c>
      <c r="B8343" t="s">
        <v>26667</v>
      </c>
      <c r="C8343" t="s">
        <v>1612</v>
      </c>
      <c r="D8343" s="152" t="s">
        <v>26668</v>
      </c>
    </row>
    <row r="8344" spans="1:4" x14ac:dyDescent="0.3">
      <c r="A8344">
        <v>1118</v>
      </c>
      <c r="B8344" t="s">
        <v>26669</v>
      </c>
      <c r="C8344" t="s">
        <v>1612</v>
      </c>
      <c r="D8344" s="152" t="s">
        <v>22408</v>
      </c>
    </row>
    <row r="8345" spans="1:4" x14ac:dyDescent="0.3">
      <c r="A8345">
        <v>1110</v>
      </c>
      <c r="B8345" t="s">
        <v>26670</v>
      </c>
      <c r="C8345" t="s">
        <v>1612</v>
      </c>
      <c r="D8345" s="152" t="s">
        <v>22408</v>
      </c>
    </row>
    <row r="8346" spans="1:4" x14ac:dyDescent="0.3">
      <c r="A8346">
        <v>40784</v>
      </c>
      <c r="B8346" t="s">
        <v>26671</v>
      </c>
      <c r="C8346" t="s">
        <v>1612</v>
      </c>
      <c r="D8346" s="152" t="s">
        <v>26672</v>
      </c>
    </row>
    <row r="8347" spans="1:4" x14ac:dyDescent="0.3">
      <c r="A8347">
        <v>40782</v>
      </c>
      <c r="B8347" t="s">
        <v>26673</v>
      </c>
      <c r="C8347" t="s">
        <v>1612</v>
      </c>
      <c r="D8347" s="152" t="s">
        <v>26674</v>
      </c>
    </row>
    <row r="8348" spans="1:4" x14ac:dyDescent="0.3">
      <c r="A8348">
        <v>40783</v>
      </c>
      <c r="B8348" t="s">
        <v>26675</v>
      </c>
      <c r="C8348" t="s">
        <v>1612</v>
      </c>
      <c r="D8348" s="152" t="s">
        <v>26676</v>
      </c>
    </row>
    <row r="8349" spans="1:4" x14ac:dyDescent="0.3">
      <c r="A8349">
        <v>1109</v>
      </c>
      <c r="B8349" t="s">
        <v>26677</v>
      </c>
      <c r="C8349" t="s">
        <v>1612</v>
      </c>
      <c r="D8349" s="152" t="s">
        <v>26666</v>
      </c>
    </row>
    <row r="8350" spans="1:4" x14ac:dyDescent="0.3">
      <c r="A8350">
        <v>1119</v>
      </c>
      <c r="B8350" t="s">
        <v>26678</v>
      </c>
      <c r="C8350" t="s">
        <v>1612</v>
      </c>
      <c r="D8350" s="152" t="s">
        <v>26679</v>
      </c>
    </row>
    <row r="8351" spans="1:4" x14ac:dyDescent="0.3">
      <c r="A8351">
        <v>13115</v>
      </c>
      <c r="B8351" t="s">
        <v>26680</v>
      </c>
      <c r="C8351" t="s">
        <v>1612</v>
      </c>
      <c r="D8351" s="152" t="s">
        <v>22794</v>
      </c>
    </row>
    <row r="8352" spans="1:4" x14ac:dyDescent="0.3">
      <c r="A8352">
        <v>10541</v>
      </c>
      <c r="B8352" t="s">
        <v>26681</v>
      </c>
      <c r="C8352" t="s">
        <v>1612</v>
      </c>
      <c r="D8352" s="152" t="s">
        <v>26682</v>
      </c>
    </row>
    <row r="8353" spans="1:4" x14ac:dyDescent="0.3">
      <c r="A8353">
        <v>10542</v>
      </c>
      <c r="B8353" t="s">
        <v>26683</v>
      </c>
      <c r="C8353" t="s">
        <v>1612</v>
      </c>
      <c r="D8353" s="152" t="s">
        <v>22144</v>
      </c>
    </row>
    <row r="8354" spans="1:4" x14ac:dyDescent="0.3">
      <c r="A8354">
        <v>10543</v>
      </c>
      <c r="B8354" t="s">
        <v>26684</v>
      </c>
      <c r="C8354" t="s">
        <v>1612</v>
      </c>
      <c r="D8354" s="152" t="s">
        <v>26685</v>
      </c>
    </row>
    <row r="8355" spans="1:4" x14ac:dyDescent="0.3">
      <c r="A8355">
        <v>10544</v>
      </c>
      <c r="B8355" t="s">
        <v>26686</v>
      </c>
      <c r="C8355" t="s">
        <v>1612</v>
      </c>
      <c r="D8355" s="152" t="s">
        <v>22461</v>
      </c>
    </row>
    <row r="8356" spans="1:4" x14ac:dyDescent="0.3">
      <c r="A8356">
        <v>10545</v>
      </c>
      <c r="B8356" t="s">
        <v>26687</v>
      </c>
      <c r="C8356" t="s">
        <v>1612</v>
      </c>
      <c r="D8356" s="152" t="s">
        <v>26688</v>
      </c>
    </row>
    <row r="8357" spans="1:4" x14ac:dyDescent="0.3">
      <c r="A8357">
        <v>38365</v>
      </c>
      <c r="B8357" t="s">
        <v>26689</v>
      </c>
      <c r="C8357" t="s">
        <v>1610</v>
      </c>
      <c r="D8357" s="152" t="s">
        <v>6430</v>
      </c>
    </row>
    <row r="8358" spans="1:4" x14ac:dyDescent="0.3">
      <c r="A8358">
        <v>44056</v>
      </c>
      <c r="B8358" t="s">
        <v>26690</v>
      </c>
      <c r="C8358" t="s">
        <v>1609</v>
      </c>
      <c r="D8358" s="152" t="s">
        <v>26691</v>
      </c>
    </row>
    <row r="8359" spans="1:4" x14ac:dyDescent="0.3">
      <c r="A8359">
        <v>44057</v>
      </c>
      <c r="B8359" t="s">
        <v>26692</v>
      </c>
      <c r="C8359" t="s">
        <v>1609</v>
      </c>
      <c r="D8359" s="152" t="s">
        <v>26693</v>
      </c>
    </row>
    <row r="8360" spans="1:4" x14ac:dyDescent="0.3">
      <c r="A8360">
        <v>37754</v>
      </c>
      <c r="B8360" t="s">
        <v>26694</v>
      </c>
      <c r="C8360" t="s">
        <v>1609</v>
      </c>
      <c r="D8360" s="152" t="s">
        <v>26695</v>
      </c>
    </row>
    <row r="8361" spans="1:4" x14ac:dyDescent="0.3">
      <c r="A8361">
        <v>37757</v>
      </c>
      <c r="B8361" t="s">
        <v>26696</v>
      </c>
      <c r="C8361" t="s">
        <v>1609</v>
      </c>
      <c r="D8361" s="152" t="s">
        <v>26697</v>
      </c>
    </row>
    <row r="8362" spans="1:4" x14ac:dyDescent="0.3">
      <c r="A8362">
        <v>44058</v>
      </c>
      <c r="B8362" t="s">
        <v>26698</v>
      </c>
      <c r="C8362" t="s">
        <v>1609</v>
      </c>
      <c r="D8362" s="152" t="s">
        <v>26699</v>
      </c>
    </row>
    <row r="8363" spans="1:4" x14ac:dyDescent="0.3">
      <c r="A8363">
        <v>37752</v>
      </c>
      <c r="B8363" t="s">
        <v>26700</v>
      </c>
      <c r="C8363" t="s">
        <v>1609</v>
      </c>
      <c r="D8363" s="152" t="s">
        <v>26701</v>
      </c>
    </row>
    <row r="8364" spans="1:4" x14ac:dyDescent="0.3">
      <c r="A8364">
        <v>44059</v>
      </c>
      <c r="B8364" t="s">
        <v>26702</v>
      </c>
      <c r="C8364" t="s">
        <v>1609</v>
      </c>
      <c r="D8364" s="152" t="s">
        <v>26703</v>
      </c>
    </row>
    <row r="8365" spans="1:4" x14ac:dyDescent="0.3">
      <c r="A8365">
        <v>37750</v>
      </c>
      <c r="B8365" t="s">
        <v>26704</v>
      </c>
      <c r="C8365" t="s">
        <v>1609</v>
      </c>
      <c r="D8365" s="152" t="s">
        <v>26705</v>
      </c>
    </row>
    <row r="8366" spans="1:4" x14ac:dyDescent="0.3">
      <c r="A8366">
        <v>37758</v>
      </c>
      <c r="B8366" t="s">
        <v>26706</v>
      </c>
      <c r="C8366" t="s">
        <v>1609</v>
      </c>
      <c r="D8366" s="152" t="s">
        <v>26707</v>
      </c>
    </row>
    <row r="8367" spans="1:4" x14ac:dyDescent="0.3">
      <c r="A8367">
        <v>44060</v>
      </c>
      <c r="B8367" t="s">
        <v>26708</v>
      </c>
      <c r="C8367" t="s">
        <v>1609</v>
      </c>
      <c r="D8367" s="152" t="s">
        <v>26709</v>
      </c>
    </row>
    <row r="8368" spans="1:4" x14ac:dyDescent="0.3">
      <c r="A8368">
        <v>37749</v>
      </c>
      <c r="B8368" t="s">
        <v>26710</v>
      </c>
      <c r="C8368" t="s">
        <v>1609</v>
      </c>
      <c r="D8368" s="152" t="s">
        <v>26711</v>
      </c>
    </row>
    <row r="8369" spans="1:4" x14ac:dyDescent="0.3">
      <c r="A8369">
        <v>44061</v>
      </c>
      <c r="B8369" t="s">
        <v>26712</v>
      </c>
      <c r="C8369" t="s">
        <v>1609</v>
      </c>
      <c r="D8369" s="152" t="s">
        <v>26713</v>
      </c>
    </row>
    <row r="8370" spans="1:4" x14ac:dyDescent="0.3">
      <c r="A8370">
        <v>1159</v>
      </c>
      <c r="B8370" t="s">
        <v>26714</v>
      </c>
      <c r="C8370" t="s">
        <v>1609</v>
      </c>
      <c r="D8370" s="152" t="s">
        <v>26715</v>
      </c>
    </row>
    <row r="8371" spans="1:4" x14ac:dyDescent="0.3">
      <c r="A8371">
        <v>12114</v>
      </c>
      <c r="B8371" t="s">
        <v>26716</v>
      </c>
      <c r="C8371" t="s">
        <v>1609</v>
      </c>
      <c r="D8371" s="152" t="s">
        <v>26717</v>
      </c>
    </row>
    <row r="8372" spans="1:4" x14ac:dyDescent="0.3">
      <c r="A8372">
        <v>38106</v>
      </c>
      <c r="B8372" t="s">
        <v>26718</v>
      </c>
      <c r="C8372" t="s">
        <v>1609</v>
      </c>
      <c r="D8372" s="152" t="s">
        <v>8991</v>
      </c>
    </row>
    <row r="8373" spans="1:4" x14ac:dyDescent="0.3">
      <c r="A8373">
        <v>38085</v>
      </c>
      <c r="B8373" t="s">
        <v>26719</v>
      </c>
      <c r="C8373" t="s">
        <v>1609</v>
      </c>
      <c r="D8373" s="152" t="s">
        <v>22016</v>
      </c>
    </row>
    <row r="8374" spans="1:4" x14ac:dyDescent="0.3">
      <c r="A8374">
        <v>38599</v>
      </c>
      <c r="B8374" t="s">
        <v>26720</v>
      </c>
      <c r="C8374" t="s">
        <v>1609</v>
      </c>
      <c r="D8374" s="152" t="s">
        <v>7453</v>
      </c>
    </row>
    <row r="8375" spans="1:4" x14ac:dyDescent="0.3">
      <c r="A8375">
        <v>38596</v>
      </c>
      <c r="B8375" t="s">
        <v>26721</v>
      </c>
      <c r="C8375" t="s">
        <v>1609</v>
      </c>
      <c r="D8375" s="152" t="s">
        <v>7366</v>
      </c>
    </row>
    <row r="8376" spans="1:4" x14ac:dyDescent="0.3">
      <c r="A8376">
        <v>38600</v>
      </c>
      <c r="B8376" t="s">
        <v>26722</v>
      </c>
      <c r="C8376" t="s">
        <v>1609</v>
      </c>
      <c r="D8376" s="152" t="s">
        <v>7393</v>
      </c>
    </row>
    <row r="8377" spans="1:4" x14ac:dyDescent="0.3">
      <c r="A8377">
        <v>38597</v>
      </c>
      <c r="B8377" t="s">
        <v>26723</v>
      </c>
      <c r="C8377" t="s">
        <v>1609</v>
      </c>
      <c r="D8377" s="152" t="s">
        <v>6820</v>
      </c>
    </row>
    <row r="8378" spans="1:4" x14ac:dyDescent="0.3">
      <c r="A8378">
        <v>659</v>
      </c>
      <c r="B8378" t="s">
        <v>26724</v>
      </c>
      <c r="C8378" t="s">
        <v>1609</v>
      </c>
      <c r="D8378" s="152" t="s">
        <v>6609</v>
      </c>
    </row>
    <row r="8379" spans="1:4" x14ac:dyDescent="0.3">
      <c r="A8379">
        <v>660</v>
      </c>
      <c r="B8379" t="s">
        <v>26725</v>
      </c>
      <c r="C8379" t="s">
        <v>1609</v>
      </c>
      <c r="D8379" s="152" t="s">
        <v>26211</v>
      </c>
    </row>
    <row r="8380" spans="1:4" x14ac:dyDescent="0.3">
      <c r="A8380">
        <v>658</v>
      </c>
      <c r="B8380" t="s">
        <v>26726</v>
      </c>
      <c r="C8380" t="s">
        <v>1609</v>
      </c>
      <c r="D8380" s="152" t="s">
        <v>6514</v>
      </c>
    </row>
    <row r="8381" spans="1:4" x14ac:dyDescent="0.3">
      <c r="A8381">
        <v>38548</v>
      </c>
      <c r="B8381" t="s">
        <v>26727</v>
      </c>
      <c r="C8381" t="s">
        <v>1609</v>
      </c>
      <c r="D8381" s="152" t="s">
        <v>6760</v>
      </c>
    </row>
    <row r="8382" spans="1:4" x14ac:dyDescent="0.3">
      <c r="A8382">
        <v>34649</v>
      </c>
      <c r="B8382" t="s">
        <v>26728</v>
      </c>
      <c r="C8382" t="s">
        <v>1609</v>
      </c>
      <c r="D8382" s="152" t="s">
        <v>7741</v>
      </c>
    </row>
    <row r="8383" spans="1:4" x14ac:dyDescent="0.3">
      <c r="A8383">
        <v>34655</v>
      </c>
      <c r="B8383" t="s">
        <v>26729</v>
      </c>
      <c r="C8383" t="s">
        <v>1609</v>
      </c>
      <c r="D8383" s="152" t="s">
        <v>26211</v>
      </c>
    </row>
    <row r="8384" spans="1:4" x14ac:dyDescent="0.3">
      <c r="A8384">
        <v>40607</v>
      </c>
      <c r="B8384" t="s">
        <v>26730</v>
      </c>
      <c r="C8384" t="s">
        <v>1609</v>
      </c>
      <c r="D8384" s="152" t="s">
        <v>8847</v>
      </c>
    </row>
    <row r="8385" spans="1:4" x14ac:dyDescent="0.3">
      <c r="A8385">
        <v>567</v>
      </c>
      <c r="B8385" t="s">
        <v>26731</v>
      </c>
      <c r="C8385" t="s">
        <v>1612</v>
      </c>
      <c r="D8385" s="152" t="s">
        <v>9185</v>
      </c>
    </row>
    <row r="8386" spans="1:4" x14ac:dyDescent="0.3">
      <c r="A8386">
        <v>574</v>
      </c>
      <c r="B8386" t="s">
        <v>26732</v>
      </c>
      <c r="C8386" t="s">
        <v>1612</v>
      </c>
      <c r="D8386" s="152" t="s">
        <v>26733</v>
      </c>
    </row>
    <row r="8387" spans="1:4" x14ac:dyDescent="0.3">
      <c r="A8387">
        <v>568</v>
      </c>
      <c r="B8387" t="s">
        <v>26734</v>
      </c>
      <c r="C8387" t="s">
        <v>1612</v>
      </c>
      <c r="D8387" s="152" t="s">
        <v>26735</v>
      </c>
    </row>
    <row r="8388" spans="1:4" x14ac:dyDescent="0.3">
      <c r="A8388">
        <v>4777</v>
      </c>
      <c r="B8388" t="s">
        <v>26736</v>
      </c>
      <c r="C8388" t="s">
        <v>1613</v>
      </c>
      <c r="D8388" s="152" t="s">
        <v>22024</v>
      </c>
    </row>
    <row r="8389" spans="1:4" x14ac:dyDescent="0.3">
      <c r="A8389">
        <v>592</v>
      </c>
      <c r="B8389" t="s">
        <v>26737</v>
      </c>
      <c r="C8389" t="s">
        <v>1613</v>
      </c>
      <c r="D8389" s="152" t="s">
        <v>26738</v>
      </c>
    </row>
    <row r="8390" spans="1:4" x14ac:dyDescent="0.3">
      <c r="A8390">
        <v>586</v>
      </c>
      <c r="B8390" t="s">
        <v>26739</v>
      </c>
      <c r="C8390" t="s">
        <v>1612</v>
      </c>
      <c r="D8390" s="152" t="s">
        <v>26740</v>
      </c>
    </row>
    <row r="8391" spans="1:4" x14ac:dyDescent="0.3">
      <c r="A8391">
        <v>588</v>
      </c>
      <c r="B8391" t="s">
        <v>26741</v>
      </c>
      <c r="C8391" t="s">
        <v>1612</v>
      </c>
      <c r="D8391" s="152" t="s">
        <v>7436</v>
      </c>
    </row>
    <row r="8392" spans="1:4" x14ac:dyDescent="0.3">
      <c r="A8392">
        <v>591</v>
      </c>
      <c r="B8392" t="s">
        <v>26742</v>
      </c>
      <c r="C8392" t="s">
        <v>1613</v>
      </c>
      <c r="D8392" s="152" t="s">
        <v>26743</v>
      </c>
    </row>
    <row r="8393" spans="1:4" x14ac:dyDescent="0.3">
      <c r="A8393">
        <v>584</v>
      </c>
      <c r="B8393" t="s">
        <v>26744</v>
      </c>
      <c r="C8393" t="s">
        <v>1612</v>
      </c>
      <c r="D8393" s="152" t="s">
        <v>26745</v>
      </c>
    </row>
    <row r="8394" spans="1:4" x14ac:dyDescent="0.3">
      <c r="A8394">
        <v>589</v>
      </c>
      <c r="B8394" t="s">
        <v>26746</v>
      </c>
      <c r="C8394" t="s">
        <v>1612</v>
      </c>
      <c r="D8394" s="152" t="s">
        <v>26747</v>
      </c>
    </row>
    <row r="8395" spans="1:4" x14ac:dyDescent="0.3">
      <c r="A8395">
        <v>1165</v>
      </c>
      <c r="B8395" t="s">
        <v>26748</v>
      </c>
      <c r="C8395" t="s">
        <v>1609</v>
      </c>
      <c r="D8395" s="152" t="s">
        <v>26749</v>
      </c>
    </row>
    <row r="8396" spans="1:4" x14ac:dyDescent="0.3">
      <c r="A8396">
        <v>1164</v>
      </c>
      <c r="B8396" t="s">
        <v>26750</v>
      </c>
      <c r="C8396" t="s">
        <v>1609</v>
      </c>
      <c r="D8396" s="152" t="s">
        <v>26751</v>
      </c>
    </row>
    <row r="8397" spans="1:4" x14ac:dyDescent="0.3">
      <c r="A8397">
        <v>1162</v>
      </c>
      <c r="B8397" t="s">
        <v>26752</v>
      </c>
      <c r="C8397" t="s">
        <v>1609</v>
      </c>
      <c r="D8397" s="152" t="s">
        <v>7537</v>
      </c>
    </row>
    <row r="8398" spans="1:4" x14ac:dyDescent="0.3">
      <c r="A8398">
        <v>12395</v>
      </c>
      <c r="B8398" t="s">
        <v>26753</v>
      </c>
      <c r="C8398" t="s">
        <v>1609</v>
      </c>
      <c r="D8398" s="152" t="s">
        <v>7378</v>
      </c>
    </row>
    <row r="8399" spans="1:4" x14ac:dyDescent="0.3">
      <c r="A8399">
        <v>1170</v>
      </c>
      <c r="B8399" t="s">
        <v>26754</v>
      </c>
      <c r="C8399" t="s">
        <v>1609</v>
      </c>
      <c r="D8399" s="152" t="s">
        <v>22395</v>
      </c>
    </row>
    <row r="8400" spans="1:4" x14ac:dyDescent="0.3">
      <c r="A8400">
        <v>1169</v>
      </c>
      <c r="B8400" t="s">
        <v>26755</v>
      </c>
      <c r="C8400" t="s">
        <v>1609</v>
      </c>
      <c r="D8400" s="152" t="s">
        <v>26756</v>
      </c>
    </row>
    <row r="8401" spans="1:4" x14ac:dyDescent="0.3">
      <c r="A8401">
        <v>1166</v>
      </c>
      <c r="B8401" t="s">
        <v>26757</v>
      </c>
      <c r="C8401" t="s">
        <v>1609</v>
      </c>
      <c r="D8401" s="152" t="s">
        <v>26758</v>
      </c>
    </row>
    <row r="8402" spans="1:4" x14ac:dyDescent="0.3">
      <c r="A8402">
        <v>1163</v>
      </c>
      <c r="B8402" t="s">
        <v>26759</v>
      </c>
      <c r="C8402" t="s">
        <v>1609</v>
      </c>
      <c r="D8402" s="152" t="s">
        <v>7819</v>
      </c>
    </row>
    <row r="8403" spans="1:4" x14ac:dyDescent="0.3">
      <c r="A8403">
        <v>12396</v>
      </c>
      <c r="B8403" t="s">
        <v>26760</v>
      </c>
      <c r="C8403" t="s">
        <v>1609</v>
      </c>
      <c r="D8403" s="152" t="s">
        <v>7378</v>
      </c>
    </row>
    <row r="8404" spans="1:4" x14ac:dyDescent="0.3">
      <c r="A8404">
        <v>1168</v>
      </c>
      <c r="B8404" t="s">
        <v>26761</v>
      </c>
      <c r="C8404" t="s">
        <v>1609</v>
      </c>
      <c r="D8404" s="152" t="s">
        <v>26762</v>
      </c>
    </row>
    <row r="8405" spans="1:4" x14ac:dyDescent="0.3">
      <c r="A8405">
        <v>1167</v>
      </c>
      <c r="B8405" t="s">
        <v>26763</v>
      </c>
      <c r="C8405" t="s">
        <v>1609</v>
      </c>
      <c r="D8405" s="152" t="s">
        <v>26764</v>
      </c>
    </row>
    <row r="8406" spans="1:4" x14ac:dyDescent="0.3">
      <c r="A8406">
        <v>36331</v>
      </c>
      <c r="B8406" t="s">
        <v>26765</v>
      </c>
      <c r="C8406" t="s">
        <v>1609</v>
      </c>
      <c r="D8406" s="152" t="s">
        <v>22035</v>
      </c>
    </row>
    <row r="8407" spans="1:4" x14ac:dyDescent="0.3">
      <c r="A8407">
        <v>36346</v>
      </c>
      <c r="B8407" t="s">
        <v>26766</v>
      </c>
      <c r="C8407" t="s">
        <v>1609</v>
      </c>
      <c r="D8407" s="152" t="s">
        <v>6791</v>
      </c>
    </row>
    <row r="8408" spans="1:4" x14ac:dyDescent="0.3">
      <c r="A8408">
        <v>1197</v>
      </c>
      <c r="B8408" t="s">
        <v>26767</v>
      </c>
      <c r="C8408" t="s">
        <v>1609</v>
      </c>
      <c r="D8408" s="152" t="s">
        <v>8689</v>
      </c>
    </row>
    <row r="8409" spans="1:4" x14ac:dyDescent="0.3">
      <c r="A8409">
        <v>1202</v>
      </c>
      <c r="B8409" t="s">
        <v>26768</v>
      </c>
      <c r="C8409" t="s">
        <v>1609</v>
      </c>
      <c r="D8409" s="152" t="s">
        <v>8271</v>
      </c>
    </row>
    <row r="8410" spans="1:4" x14ac:dyDescent="0.3">
      <c r="A8410">
        <v>1198</v>
      </c>
      <c r="B8410" t="s">
        <v>26769</v>
      </c>
      <c r="C8410" t="s">
        <v>1609</v>
      </c>
      <c r="D8410" s="152" t="s">
        <v>8899</v>
      </c>
    </row>
    <row r="8411" spans="1:4" x14ac:dyDescent="0.3">
      <c r="A8411">
        <v>20088</v>
      </c>
      <c r="B8411" t="s">
        <v>26770</v>
      </c>
      <c r="C8411" t="s">
        <v>1609</v>
      </c>
      <c r="D8411" s="152" t="s">
        <v>7933</v>
      </c>
    </row>
    <row r="8412" spans="1:4" x14ac:dyDescent="0.3">
      <c r="A8412">
        <v>20089</v>
      </c>
      <c r="B8412" t="s">
        <v>26771</v>
      </c>
      <c r="C8412" t="s">
        <v>1609</v>
      </c>
      <c r="D8412" s="152" t="s">
        <v>26772</v>
      </c>
    </row>
    <row r="8413" spans="1:4" x14ac:dyDescent="0.3">
      <c r="A8413">
        <v>20087</v>
      </c>
      <c r="B8413" t="s">
        <v>26773</v>
      </c>
      <c r="C8413" t="s">
        <v>1609</v>
      </c>
      <c r="D8413" s="152" t="s">
        <v>9270</v>
      </c>
    </row>
    <row r="8414" spans="1:4" x14ac:dyDescent="0.3">
      <c r="A8414">
        <v>1200</v>
      </c>
      <c r="B8414" t="s">
        <v>26774</v>
      </c>
      <c r="C8414" t="s">
        <v>1609</v>
      </c>
      <c r="D8414" s="152" t="s">
        <v>7942</v>
      </c>
    </row>
    <row r="8415" spans="1:4" x14ac:dyDescent="0.3">
      <c r="A8415">
        <v>12909</v>
      </c>
      <c r="B8415" t="s">
        <v>26775</v>
      </c>
      <c r="C8415" t="s">
        <v>1609</v>
      </c>
      <c r="D8415" s="152" t="s">
        <v>6820</v>
      </c>
    </row>
    <row r="8416" spans="1:4" x14ac:dyDescent="0.3">
      <c r="A8416">
        <v>12910</v>
      </c>
      <c r="B8416" t="s">
        <v>26776</v>
      </c>
      <c r="C8416" t="s">
        <v>1609</v>
      </c>
      <c r="D8416" s="152" t="s">
        <v>26777</v>
      </c>
    </row>
    <row r="8417" spans="1:4" x14ac:dyDescent="0.3">
      <c r="A8417">
        <v>1191</v>
      </c>
      <c r="B8417" t="s">
        <v>26778</v>
      </c>
      <c r="C8417" t="s">
        <v>1609</v>
      </c>
      <c r="D8417" s="152" t="s">
        <v>8942</v>
      </c>
    </row>
    <row r="8418" spans="1:4" x14ac:dyDescent="0.3">
      <c r="A8418">
        <v>1185</v>
      </c>
      <c r="B8418" t="s">
        <v>26779</v>
      </c>
      <c r="C8418" t="s">
        <v>1609</v>
      </c>
      <c r="D8418" s="152" t="s">
        <v>8942</v>
      </c>
    </row>
    <row r="8419" spans="1:4" x14ac:dyDescent="0.3">
      <c r="A8419">
        <v>1189</v>
      </c>
      <c r="B8419" t="s">
        <v>26780</v>
      </c>
      <c r="C8419" t="s">
        <v>1609</v>
      </c>
      <c r="D8419" s="152" t="s">
        <v>6691</v>
      </c>
    </row>
    <row r="8420" spans="1:4" x14ac:dyDescent="0.3">
      <c r="A8420">
        <v>1193</v>
      </c>
      <c r="B8420" t="s">
        <v>26781</v>
      </c>
      <c r="C8420" t="s">
        <v>1609</v>
      </c>
      <c r="D8420" s="152" t="s">
        <v>8099</v>
      </c>
    </row>
    <row r="8421" spans="1:4" x14ac:dyDescent="0.3">
      <c r="A8421">
        <v>1194</v>
      </c>
      <c r="B8421" t="s">
        <v>26782</v>
      </c>
      <c r="C8421" t="s">
        <v>1609</v>
      </c>
      <c r="D8421" s="152" t="s">
        <v>7925</v>
      </c>
    </row>
    <row r="8422" spans="1:4" x14ac:dyDescent="0.3">
      <c r="A8422">
        <v>1195</v>
      </c>
      <c r="B8422" t="s">
        <v>26783</v>
      </c>
      <c r="C8422" t="s">
        <v>1609</v>
      </c>
      <c r="D8422" s="152" t="s">
        <v>8888</v>
      </c>
    </row>
    <row r="8423" spans="1:4" x14ac:dyDescent="0.3">
      <c r="A8423">
        <v>1204</v>
      </c>
      <c r="B8423" t="s">
        <v>26784</v>
      </c>
      <c r="C8423" t="s">
        <v>1609</v>
      </c>
      <c r="D8423" s="152" t="s">
        <v>26785</v>
      </c>
    </row>
    <row r="8424" spans="1:4" x14ac:dyDescent="0.3">
      <c r="A8424">
        <v>1207</v>
      </c>
      <c r="B8424" t="s">
        <v>26786</v>
      </c>
      <c r="C8424" t="s">
        <v>1609</v>
      </c>
      <c r="D8424" s="152" t="s">
        <v>26787</v>
      </c>
    </row>
    <row r="8425" spans="1:4" x14ac:dyDescent="0.3">
      <c r="A8425">
        <v>1206</v>
      </c>
      <c r="B8425" t="s">
        <v>26788</v>
      </c>
      <c r="C8425" t="s">
        <v>1609</v>
      </c>
      <c r="D8425" s="152" t="s">
        <v>7445</v>
      </c>
    </row>
    <row r="8426" spans="1:4" x14ac:dyDescent="0.3">
      <c r="A8426">
        <v>1183</v>
      </c>
      <c r="B8426" t="s">
        <v>26789</v>
      </c>
      <c r="C8426" t="s">
        <v>1609</v>
      </c>
      <c r="D8426" s="152" t="s">
        <v>26790</v>
      </c>
    </row>
    <row r="8427" spans="1:4" x14ac:dyDescent="0.3">
      <c r="A8427">
        <v>42685</v>
      </c>
      <c r="B8427" t="s">
        <v>26791</v>
      </c>
      <c r="C8427" t="s">
        <v>1609</v>
      </c>
      <c r="D8427" s="152" t="s">
        <v>26792</v>
      </c>
    </row>
    <row r="8428" spans="1:4" x14ac:dyDescent="0.3">
      <c r="A8428">
        <v>42686</v>
      </c>
      <c r="B8428" t="s">
        <v>26793</v>
      </c>
      <c r="C8428" t="s">
        <v>1609</v>
      </c>
      <c r="D8428" s="152" t="s">
        <v>26794</v>
      </c>
    </row>
    <row r="8429" spans="1:4" x14ac:dyDescent="0.3">
      <c r="A8429">
        <v>12894</v>
      </c>
      <c r="B8429" t="s">
        <v>26795</v>
      </c>
      <c r="C8429" t="s">
        <v>1609</v>
      </c>
      <c r="D8429" s="152" t="s">
        <v>26796</v>
      </c>
    </row>
    <row r="8430" spans="1:4" x14ac:dyDescent="0.3">
      <c r="A8430">
        <v>12895</v>
      </c>
      <c r="B8430" t="s">
        <v>26797</v>
      </c>
      <c r="C8430" t="s">
        <v>1609</v>
      </c>
      <c r="D8430" s="152" t="s">
        <v>8774</v>
      </c>
    </row>
    <row r="8431" spans="1:4" x14ac:dyDescent="0.3">
      <c r="A8431">
        <v>1631</v>
      </c>
      <c r="B8431" t="s">
        <v>26798</v>
      </c>
      <c r="C8431" t="s">
        <v>1609</v>
      </c>
      <c r="D8431" s="152" t="s">
        <v>26799</v>
      </c>
    </row>
    <row r="8432" spans="1:4" x14ac:dyDescent="0.3">
      <c r="A8432">
        <v>1633</v>
      </c>
      <c r="B8432" t="s">
        <v>26800</v>
      </c>
      <c r="C8432" t="s">
        <v>1609</v>
      </c>
      <c r="D8432" s="152" t="s">
        <v>26801</v>
      </c>
    </row>
    <row r="8433" spans="1:4" x14ac:dyDescent="0.3">
      <c r="A8433">
        <v>10818</v>
      </c>
      <c r="B8433" t="s">
        <v>26802</v>
      </c>
      <c r="C8433" t="s">
        <v>1613</v>
      </c>
      <c r="D8433" s="152" t="s">
        <v>26803</v>
      </c>
    </row>
    <row r="8434" spans="1:4" x14ac:dyDescent="0.3">
      <c r="A8434">
        <v>41410</v>
      </c>
      <c r="B8434" t="s">
        <v>26804</v>
      </c>
      <c r="C8434" t="s">
        <v>1609</v>
      </c>
      <c r="D8434" s="152" t="s">
        <v>26805</v>
      </c>
    </row>
    <row r="8435" spans="1:4" x14ac:dyDescent="0.3">
      <c r="A8435">
        <v>41411</v>
      </c>
      <c r="B8435" t="s">
        <v>26806</v>
      </c>
      <c r="C8435" t="s">
        <v>1609</v>
      </c>
      <c r="D8435" s="152" t="s">
        <v>25991</v>
      </c>
    </row>
    <row r="8436" spans="1:4" x14ac:dyDescent="0.3">
      <c r="A8436">
        <v>41412</v>
      </c>
      <c r="B8436" t="s">
        <v>26807</v>
      </c>
      <c r="C8436" t="s">
        <v>1609</v>
      </c>
      <c r="D8436" s="152" t="s">
        <v>26808</v>
      </c>
    </row>
    <row r="8437" spans="1:4" x14ac:dyDescent="0.3">
      <c r="A8437">
        <v>41413</v>
      </c>
      <c r="B8437" t="s">
        <v>26809</v>
      </c>
      <c r="C8437" t="s">
        <v>1609</v>
      </c>
      <c r="D8437" s="152" t="s">
        <v>26810</v>
      </c>
    </row>
    <row r="8438" spans="1:4" x14ac:dyDescent="0.3">
      <c r="A8438">
        <v>39359</v>
      </c>
      <c r="B8438" t="s">
        <v>26811</v>
      </c>
      <c r="C8438" t="s">
        <v>1609</v>
      </c>
      <c r="D8438" s="152" t="s">
        <v>26812</v>
      </c>
    </row>
    <row r="8439" spans="1:4" x14ac:dyDescent="0.3">
      <c r="A8439">
        <v>39360</v>
      </c>
      <c r="B8439" t="s">
        <v>26813</v>
      </c>
      <c r="C8439" t="s">
        <v>1609</v>
      </c>
      <c r="D8439" s="152" t="s">
        <v>26812</v>
      </c>
    </row>
    <row r="8440" spans="1:4" x14ac:dyDescent="0.3">
      <c r="A8440">
        <v>10710</v>
      </c>
      <c r="B8440" t="s">
        <v>26814</v>
      </c>
      <c r="C8440" t="s">
        <v>1610</v>
      </c>
      <c r="D8440" s="152" t="s">
        <v>26815</v>
      </c>
    </row>
    <row r="8441" spans="1:4" x14ac:dyDescent="0.3">
      <c r="A8441">
        <v>10709</v>
      </c>
      <c r="B8441" t="s">
        <v>26816</v>
      </c>
      <c r="C8441" t="s">
        <v>1610</v>
      </c>
      <c r="D8441" s="152" t="s">
        <v>26817</v>
      </c>
    </row>
    <row r="8442" spans="1:4" x14ac:dyDescent="0.3">
      <c r="A8442">
        <v>39636</v>
      </c>
      <c r="B8442" t="s">
        <v>26818</v>
      </c>
      <c r="C8442" t="s">
        <v>1610</v>
      </c>
      <c r="D8442" s="152" t="s">
        <v>26819</v>
      </c>
    </row>
    <row r="8443" spans="1:4" x14ac:dyDescent="0.3">
      <c r="A8443">
        <v>10708</v>
      </c>
      <c r="B8443" t="s">
        <v>26820</v>
      </c>
      <c r="C8443" t="s">
        <v>1610</v>
      </c>
      <c r="D8443" s="152" t="s">
        <v>26821</v>
      </c>
    </row>
    <row r="8444" spans="1:4" x14ac:dyDescent="0.3">
      <c r="A8444">
        <v>39635</v>
      </c>
      <c r="B8444" t="s">
        <v>26822</v>
      </c>
      <c r="C8444" t="s">
        <v>1610</v>
      </c>
      <c r="D8444" s="152" t="s">
        <v>26823</v>
      </c>
    </row>
    <row r="8445" spans="1:4" x14ac:dyDescent="0.3">
      <c r="A8445">
        <v>6117</v>
      </c>
      <c r="B8445" t="s">
        <v>26824</v>
      </c>
      <c r="C8445" t="s">
        <v>1608</v>
      </c>
      <c r="D8445" s="152" t="s">
        <v>22021</v>
      </c>
    </row>
    <row r="8446" spans="1:4" x14ac:dyDescent="0.3">
      <c r="A8446">
        <v>40913</v>
      </c>
      <c r="B8446" t="s">
        <v>26825</v>
      </c>
      <c r="C8446" t="s">
        <v>1615</v>
      </c>
      <c r="D8446" s="152" t="s">
        <v>25458</v>
      </c>
    </row>
    <row r="8447" spans="1:4" x14ac:dyDescent="0.3">
      <c r="A8447">
        <v>1214</v>
      </c>
      <c r="B8447" t="s">
        <v>26826</v>
      </c>
      <c r="C8447" t="s">
        <v>1608</v>
      </c>
      <c r="D8447" s="152" t="s">
        <v>22052</v>
      </c>
    </row>
    <row r="8448" spans="1:4" x14ac:dyDescent="0.3">
      <c r="A8448">
        <v>40915</v>
      </c>
      <c r="B8448" t="s">
        <v>26827</v>
      </c>
      <c r="C8448" t="s">
        <v>1615</v>
      </c>
      <c r="D8448" s="152" t="s">
        <v>25766</v>
      </c>
    </row>
    <row r="8449" spans="1:4" x14ac:dyDescent="0.3">
      <c r="A8449">
        <v>1213</v>
      </c>
      <c r="B8449" t="s">
        <v>26828</v>
      </c>
      <c r="C8449" t="s">
        <v>1608</v>
      </c>
      <c r="D8449" s="152" t="s">
        <v>22052</v>
      </c>
    </row>
    <row r="8450" spans="1:4" x14ac:dyDescent="0.3">
      <c r="A8450">
        <v>40914</v>
      </c>
      <c r="B8450" t="s">
        <v>26829</v>
      </c>
      <c r="C8450" t="s">
        <v>1615</v>
      </c>
      <c r="D8450" s="152" t="s">
        <v>25766</v>
      </c>
    </row>
    <row r="8451" spans="1:4" x14ac:dyDescent="0.3">
      <c r="A8451">
        <v>5091</v>
      </c>
      <c r="B8451" t="s">
        <v>26830</v>
      </c>
      <c r="C8451" t="s">
        <v>1609</v>
      </c>
      <c r="D8451" s="152" t="s">
        <v>26831</v>
      </c>
    </row>
    <row r="8452" spans="1:4" x14ac:dyDescent="0.3">
      <c r="A8452">
        <v>14615</v>
      </c>
      <c r="B8452" t="s">
        <v>26832</v>
      </c>
      <c r="C8452" t="s">
        <v>1609</v>
      </c>
      <c r="D8452" s="152" t="s">
        <v>26833</v>
      </c>
    </row>
    <row r="8453" spans="1:4" x14ac:dyDescent="0.3">
      <c r="A8453">
        <v>2711</v>
      </c>
      <c r="B8453" t="s">
        <v>26834</v>
      </c>
      <c r="C8453" t="s">
        <v>1609</v>
      </c>
      <c r="D8453" s="152" t="s">
        <v>26835</v>
      </c>
    </row>
    <row r="8454" spans="1:4" x14ac:dyDescent="0.3">
      <c r="A8454">
        <v>37727</v>
      </c>
      <c r="B8454" t="s">
        <v>26836</v>
      </c>
      <c r="C8454" t="s">
        <v>1609</v>
      </c>
      <c r="D8454" s="152" t="s">
        <v>26837</v>
      </c>
    </row>
    <row r="8455" spans="1:4" x14ac:dyDescent="0.3">
      <c r="A8455">
        <v>37728</v>
      </c>
      <c r="B8455" t="s">
        <v>26838</v>
      </c>
      <c r="C8455" t="s">
        <v>1609</v>
      </c>
      <c r="D8455" s="152" t="s">
        <v>26839</v>
      </c>
    </row>
    <row r="8456" spans="1:4" x14ac:dyDescent="0.3">
      <c r="A8456">
        <v>37729</v>
      </c>
      <c r="B8456" t="s">
        <v>26840</v>
      </c>
      <c r="C8456" t="s">
        <v>1609</v>
      </c>
      <c r="D8456" s="152" t="s">
        <v>26841</v>
      </c>
    </row>
    <row r="8457" spans="1:4" x14ac:dyDescent="0.3">
      <c r="A8457">
        <v>37730</v>
      </c>
      <c r="B8457" t="s">
        <v>26842</v>
      </c>
      <c r="C8457" t="s">
        <v>1609</v>
      </c>
      <c r="D8457" s="152" t="s">
        <v>26843</v>
      </c>
    </row>
    <row r="8458" spans="1:4" x14ac:dyDescent="0.3">
      <c r="A8458">
        <v>37731</v>
      </c>
      <c r="B8458" t="s">
        <v>26844</v>
      </c>
      <c r="C8458" t="s">
        <v>1609</v>
      </c>
      <c r="D8458" s="152" t="s">
        <v>26845</v>
      </c>
    </row>
    <row r="8459" spans="1:4" x14ac:dyDescent="0.3">
      <c r="A8459">
        <v>37732</v>
      </c>
      <c r="B8459" t="s">
        <v>26846</v>
      </c>
      <c r="C8459" t="s">
        <v>1609</v>
      </c>
      <c r="D8459" s="152" t="s">
        <v>26847</v>
      </c>
    </row>
    <row r="8460" spans="1:4" x14ac:dyDescent="0.3">
      <c r="A8460">
        <v>42256</v>
      </c>
      <c r="B8460" t="s">
        <v>26848</v>
      </c>
      <c r="C8460" t="s">
        <v>1613</v>
      </c>
      <c r="D8460" s="152" t="s">
        <v>6611</v>
      </c>
    </row>
    <row r="8461" spans="1:4" x14ac:dyDescent="0.3">
      <c r="A8461">
        <v>42250</v>
      </c>
      <c r="B8461" t="s">
        <v>26849</v>
      </c>
      <c r="C8461" t="s">
        <v>1619</v>
      </c>
      <c r="D8461" s="152" t="s">
        <v>26850</v>
      </c>
    </row>
    <row r="8462" spans="1:4" x14ac:dyDescent="0.3">
      <c r="A8462">
        <v>4743</v>
      </c>
      <c r="B8462" t="s">
        <v>26851</v>
      </c>
      <c r="C8462" t="s">
        <v>1611</v>
      </c>
      <c r="D8462" s="152" t="s">
        <v>22181</v>
      </c>
    </row>
    <row r="8463" spans="1:4" x14ac:dyDescent="0.3">
      <c r="A8463">
        <v>4744</v>
      </c>
      <c r="B8463" t="s">
        <v>26852</v>
      </c>
      <c r="C8463" t="s">
        <v>1611</v>
      </c>
      <c r="D8463" s="152" t="s">
        <v>26853</v>
      </c>
    </row>
    <row r="8464" spans="1:4" x14ac:dyDescent="0.3">
      <c r="A8464">
        <v>4745</v>
      </c>
      <c r="B8464" t="s">
        <v>26854</v>
      </c>
      <c r="C8464" t="s">
        <v>1611</v>
      </c>
      <c r="D8464" s="152" t="s">
        <v>26855</v>
      </c>
    </row>
    <row r="8465" spans="1:4" x14ac:dyDescent="0.3">
      <c r="A8465">
        <v>36496</v>
      </c>
      <c r="B8465" t="s">
        <v>26856</v>
      </c>
      <c r="C8465" t="s">
        <v>1609</v>
      </c>
      <c r="D8465" s="152" t="s">
        <v>26857</v>
      </c>
    </row>
    <row r="8466" spans="1:4" x14ac:dyDescent="0.3">
      <c r="A8466">
        <v>10630</v>
      </c>
      <c r="B8466" t="s">
        <v>26858</v>
      </c>
      <c r="C8466" t="s">
        <v>1609</v>
      </c>
      <c r="D8466" s="152" t="s">
        <v>26859</v>
      </c>
    </row>
    <row r="8467" spans="1:4" x14ac:dyDescent="0.3">
      <c r="A8467">
        <v>37762</v>
      </c>
      <c r="B8467" t="s">
        <v>26860</v>
      </c>
      <c r="C8467" t="s">
        <v>1609</v>
      </c>
      <c r="D8467" s="152" t="s">
        <v>26861</v>
      </c>
    </row>
    <row r="8468" spans="1:4" x14ac:dyDescent="0.3">
      <c r="A8468">
        <v>37763</v>
      </c>
      <c r="B8468" t="s">
        <v>26862</v>
      </c>
      <c r="C8468" t="s">
        <v>1609</v>
      </c>
      <c r="D8468" s="152" t="s">
        <v>26863</v>
      </c>
    </row>
    <row r="8469" spans="1:4" x14ac:dyDescent="0.3">
      <c r="A8469">
        <v>41992</v>
      </c>
      <c r="B8469" t="s">
        <v>26864</v>
      </c>
      <c r="C8469" t="s">
        <v>1609</v>
      </c>
      <c r="D8469" s="152" t="s">
        <v>26865</v>
      </c>
    </row>
    <row r="8470" spans="1:4" x14ac:dyDescent="0.3">
      <c r="A8470">
        <v>13215</v>
      </c>
      <c r="B8470" t="s">
        <v>26866</v>
      </c>
      <c r="C8470" t="s">
        <v>1609</v>
      </c>
      <c r="D8470" s="152" t="s">
        <v>26867</v>
      </c>
    </row>
    <row r="8471" spans="1:4" x14ac:dyDescent="0.3">
      <c r="A8471">
        <v>4235</v>
      </c>
      <c r="B8471" t="s">
        <v>26868</v>
      </c>
      <c r="C8471" t="s">
        <v>1608</v>
      </c>
      <c r="D8471" s="152" t="s">
        <v>22347</v>
      </c>
    </row>
    <row r="8472" spans="1:4" x14ac:dyDescent="0.3">
      <c r="A8472">
        <v>40976</v>
      </c>
      <c r="B8472" t="s">
        <v>26869</v>
      </c>
      <c r="C8472" t="s">
        <v>1615</v>
      </c>
      <c r="D8472" s="152" t="s">
        <v>26870</v>
      </c>
    </row>
    <row r="8473" spans="1:4" x14ac:dyDescent="0.3">
      <c r="A8473">
        <v>43091</v>
      </c>
      <c r="B8473" t="s">
        <v>26871</v>
      </c>
      <c r="C8473" t="s">
        <v>1609</v>
      </c>
      <c r="D8473" s="152" t="s">
        <v>26872</v>
      </c>
    </row>
    <row r="8474" spans="1:4" x14ac:dyDescent="0.3">
      <c r="A8474">
        <v>43092</v>
      </c>
      <c r="B8474" t="s">
        <v>26873</v>
      </c>
      <c r="C8474" t="s">
        <v>1609</v>
      </c>
      <c r="D8474" s="152" t="s">
        <v>26874</v>
      </c>
    </row>
    <row r="8475" spans="1:4" x14ac:dyDescent="0.3">
      <c r="A8475">
        <v>43089</v>
      </c>
      <c r="B8475" t="s">
        <v>26875</v>
      </c>
      <c r="C8475" t="s">
        <v>1609</v>
      </c>
      <c r="D8475" s="152" t="s">
        <v>26876</v>
      </c>
    </row>
    <row r="8476" spans="1:4" x14ac:dyDescent="0.3">
      <c r="A8476">
        <v>43090</v>
      </c>
      <c r="B8476" t="s">
        <v>26877</v>
      </c>
      <c r="C8476" t="s">
        <v>1609</v>
      </c>
      <c r="D8476" s="152" t="s">
        <v>26878</v>
      </c>
    </row>
    <row r="8477" spans="1:4" x14ac:dyDescent="0.3">
      <c r="A8477">
        <v>41967</v>
      </c>
      <c r="B8477" t="s">
        <v>26879</v>
      </c>
      <c r="C8477" t="s">
        <v>1614</v>
      </c>
      <c r="D8477" s="152" t="s">
        <v>23171</v>
      </c>
    </row>
    <row r="8478" spans="1:4" x14ac:dyDescent="0.3">
      <c r="A8478">
        <v>12760</v>
      </c>
      <c r="B8478" t="s">
        <v>26880</v>
      </c>
      <c r="C8478" t="s">
        <v>1610</v>
      </c>
      <c r="D8478" s="152" t="s">
        <v>26881</v>
      </c>
    </row>
    <row r="8479" spans="1:4" x14ac:dyDescent="0.3">
      <c r="A8479">
        <v>12759</v>
      </c>
      <c r="B8479" t="s">
        <v>26882</v>
      </c>
      <c r="C8479" t="s">
        <v>1610</v>
      </c>
      <c r="D8479" s="152" t="s">
        <v>26883</v>
      </c>
    </row>
    <row r="8480" spans="1:4" x14ac:dyDescent="0.3">
      <c r="A8480">
        <v>43105</v>
      </c>
      <c r="B8480" t="s">
        <v>26884</v>
      </c>
      <c r="C8480" t="s">
        <v>1613</v>
      </c>
      <c r="D8480" s="152" t="s">
        <v>22028</v>
      </c>
    </row>
    <row r="8481" spans="1:4" x14ac:dyDescent="0.3">
      <c r="A8481">
        <v>40424</v>
      </c>
      <c r="B8481" t="s">
        <v>26885</v>
      </c>
      <c r="C8481" t="s">
        <v>1613</v>
      </c>
      <c r="D8481" s="152" t="s">
        <v>8886</v>
      </c>
    </row>
    <row r="8482" spans="1:4" x14ac:dyDescent="0.3">
      <c r="A8482">
        <v>1325</v>
      </c>
      <c r="B8482" t="s">
        <v>26886</v>
      </c>
      <c r="C8482" t="s">
        <v>1613</v>
      </c>
      <c r="D8482" s="152" t="s">
        <v>6733</v>
      </c>
    </row>
    <row r="8483" spans="1:4" x14ac:dyDescent="0.3">
      <c r="A8483">
        <v>1327</v>
      </c>
      <c r="B8483" t="s">
        <v>26887</v>
      </c>
      <c r="C8483" t="s">
        <v>1613</v>
      </c>
      <c r="D8483" s="152" t="s">
        <v>7901</v>
      </c>
    </row>
    <row r="8484" spans="1:4" x14ac:dyDescent="0.3">
      <c r="A8484">
        <v>1328</v>
      </c>
      <c r="B8484" t="s">
        <v>26888</v>
      </c>
      <c r="C8484" t="s">
        <v>1613</v>
      </c>
      <c r="D8484" s="152" t="s">
        <v>22166</v>
      </c>
    </row>
    <row r="8485" spans="1:4" x14ac:dyDescent="0.3">
      <c r="A8485">
        <v>1321</v>
      </c>
      <c r="B8485" t="s">
        <v>26889</v>
      </c>
      <c r="C8485" t="s">
        <v>1613</v>
      </c>
      <c r="D8485" s="152" t="s">
        <v>7808</v>
      </c>
    </row>
    <row r="8486" spans="1:4" x14ac:dyDescent="0.3">
      <c r="A8486">
        <v>1318</v>
      </c>
      <c r="B8486" t="s">
        <v>26890</v>
      </c>
      <c r="C8486" t="s">
        <v>1613</v>
      </c>
      <c r="D8486" s="152" t="s">
        <v>8044</v>
      </c>
    </row>
    <row r="8487" spans="1:4" x14ac:dyDescent="0.3">
      <c r="A8487">
        <v>1322</v>
      </c>
      <c r="B8487" t="s">
        <v>26891</v>
      </c>
      <c r="C8487" t="s">
        <v>1613</v>
      </c>
      <c r="D8487" s="152" t="s">
        <v>8013</v>
      </c>
    </row>
    <row r="8488" spans="1:4" x14ac:dyDescent="0.3">
      <c r="A8488">
        <v>1323</v>
      </c>
      <c r="B8488" t="s">
        <v>26892</v>
      </c>
      <c r="C8488" t="s">
        <v>1613</v>
      </c>
      <c r="D8488" s="152" t="s">
        <v>8013</v>
      </c>
    </row>
    <row r="8489" spans="1:4" x14ac:dyDescent="0.3">
      <c r="A8489">
        <v>1319</v>
      </c>
      <c r="B8489" t="s">
        <v>26893</v>
      </c>
      <c r="C8489" t="s">
        <v>1613</v>
      </c>
      <c r="D8489" s="152" t="s">
        <v>26894</v>
      </c>
    </row>
    <row r="8490" spans="1:4" x14ac:dyDescent="0.3">
      <c r="A8490">
        <v>11026</v>
      </c>
      <c r="B8490" t="s">
        <v>26895</v>
      </c>
      <c r="C8490" t="s">
        <v>1613</v>
      </c>
      <c r="D8490" s="152" t="s">
        <v>22350</v>
      </c>
    </row>
    <row r="8491" spans="1:4" x14ac:dyDescent="0.3">
      <c r="A8491">
        <v>11027</v>
      </c>
      <c r="B8491" t="s">
        <v>26896</v>
      </c>
      <c r="C8491" t="s">
        <v>1613</v>
      </c>
      <c r="D8491" s="152" t="s">
        <v>6418</v>
      </c>
    </row>
    <row r="8492" spans="1:4" x14ac:dyDescent="0.3">
      <c r="A8492">
        <v>11046</v>
      </c>
      <c r="B8492" t="s">
        <v>26897</v>
      </c>
      <c r="C8492" t="s">
        <v>1613</v>
      </c>
      <c r="D8492" s="152" t="s">
        <v>26898</v>
      </c>
    </row>
    <row r="8493" spans="1:4" x14ac:dyDescent="0.3">
      <c r="A8493">
        <v>11047</v>
      </c>
      <c r="B8493" t="s">
        <v>26899</v>
      </c>
      <c r="C8493" t="s">
        <v>1613</v>
      </c>
      <c r="D8493" s="152" t="s">
        <v>26900</v>
      </c>
    </row>
    <row r="8494" spans="1:4" x14ac:dyDescent="0.3">
      <c r="A8494">
        <v>43668</v>
      </c>
      <c r="B8494" t="s">
        <v>26901</v>
      </c>
      <c r="C8494" t="s">
        <v>1613</v>
      </c>
      <c r="D8494" s="152" t="s">
        <v>7517</v>
      </c>
    </row>
    <row r="8495" spans="1:4" x14ac:dyDescent="0.3">
      <c r="A8495">
        <v>11049</v>
      </c>
      <c r="B8495" t="s">
        <v>26902</v>
      </c>
      <c r="C8495" t="s">
        <v>1613</v>
      </c>
      <c r="D8495" s="152" t="s">
        <v>7515</v>
      </c>
    </row>
    <row r="8496" spans="1:4" x14ac:dyDescent="0.3">
      <c r="A8496">
        <v>43106</v>
      </c>
      <c r="B8496" t="s">
        <v>26903</v>
      </c>
      <c r="C8496" t="s">
        <v>1613</v>
      </c>
      <c r="D8496" s="152" t="s">
        <v>7522</v>
      </c>
    </row>
    <row r="8497" spans="1:4" x14ac:dyDescent="0.3">
      <c r="A8497">
        <v>11051</v>
      </c>
      <c r="B8497" t="s">
        <v>26904</v>
      </c>
      <c r="C8497" t="s">
        <v>1613</v>
      </c>
      <c r="D8497" s="152" t="s">
        <v>6481</v>
      </c>
    </row>
    <row r="8498" spans="1:4" x14ac:dyDescent="0.3">
      <c r="A8498">
        <v>11061</v>
      </c>
      <c r="B8498" t="s">
        <v>26905</v>
      </c>
      <c r="C8498" t="s">
        <v>1613</v>
      </c>
      <c r="D8498" s="152" t="s">
        <v>7783</v>
      </c>
    </row>
    <row r="8499" spans="1:4" x14ac:dyDescent="0.3">
      <c r="A8499">
        <v>43667</v>
      </c>
      <c r="B8499" t="s">
        <v>26906</v>
      </c>
      <c r="C8499" t="s">
        <v>1613</v>
      </c>
      <c r="D8499" s="152" t="s">
        <v>6621</v>
      </c>
    </row>
    <row r="8500" spans="1:4" x14ac:dyDescent="0.3">
      <c r="A8500">
        <v>1333</v>
      </c>
      <c r="B8500" t="s">
        <v>26907</v>
      </c>
      <c r="C8500" t="s">
        <v>1613</v>
      </c>
      <c r="D8500" s="152" t="s">
        <v>26908</v>
      </c>
    </row>
    <row r="8501" spans="1:4" x14ac:dyDescent="0.3">
      <c r="A8501">
        <v>1330</v>
      </c>
      <c r="B8501" t="s">
        <v>26909</v>
      </c>
      <c r="C8501" t="s">
        <v>1613</v>
      </c>
      <c r="D8501" s="152" t="s">
        <v>9237</v>
      </c>
    </row>
    <row r="8502" spans="1:4" x14ac:dyDescent="0.3">
      <c r="A8502">
        <v>10957</v>
      </c>
      <c r="B8502" t="s">
        <v>26910</v>
      </c>
      <c r="C8502" t="s">
        <v>1613</v>
      </c>
      <c r="D8502" s="152" t="s">
        <v>9057</v>
      </c>
    </row>
    <row r="8503" spans="1:4" x14ac:dyDescent="0.3">
      <c r="A8503">
        <v>1332</v>
      </c>
      <c r="B8503" t="s">
        <v>26911</v>
      </c>
      <c r="C8503" t="s">
        <v>1613</v>
      </c>
      <c r="D8503" s="152" t="s">
        <v>7995</v>
      </c>
    </row>
    <row r="8504" spans="1:4" x14ac:dyDescent="0.3">
      <c r="A8504">
        <v>1334</v>
      </c>
      <c r="B8504" t="s">
        <v>26912</v>
      </c>
      <c r="C8504" t="s">
        <v>1613</v>
      </c>
      <c r="D8504" s="152" t="s">
        <v>9027</v>
      </c>
    </row>
    <row r="8505" spans="1:4" x14ac:dyDescent="0.3">
      <c r="A8505">
        <v>1335</v>
      </c>
      <c r="B8505" t="s">
        <v>26913</v>
      </c>
      <c r="C8505" t="s">
        <v>1613</v>
      </c>
      <c r="D8505" s="152" t="s">
        <v>7102</v>
      </c>
    </row>
    <row r="8506" spans="1:4" x14ac:dyDescent="0.3">
      <c r="A8506">
        <v>40425</v>
      </c>
      <c r="B8506" t="s">
        <v>26914</v>
      </c>
      <c r="C8506" t="s">
        <v>1613</v>
      </c>
      <c r="D8506" s="152" t="s">
        <v>22025</v>
      </c>
    </row>
    <row r="8507" spans="1:4" x14ac:dyDescent="0.3">
      <c r="A8507">
        <v>1337</v>
      </c>
      <c r="B8507" t="s">
        <v>26915</v>
      </c>
      <c r="C8507" t="s">
        <v>1613</v>
      </c>
      <c r="D8507" s="152" t="s">
        <v>9057</v>
      </c>
    </row>
    <row r="8508" spans="1:4" x14ac:dyDescent="0.3">
      <c r="A8508">
        <v>1338</v>
      </c>
      <c r="B8508" t="s">
        <v>26916</v>
      </c>
      <c r="C8508" t="s">
        <v>1610</v>
      </c>
      <c r="D8508" s="152" t="s">
        <v>26917</v>
      </c>
    </row>
    <row r="8509" spans="1:4" x14ac:dyDescent="0.3">
      <c r="A8509">
        <v>1340</v>
      </c>
      <c r="B8509" t="s">
        <v>26918</v>
      </c>
      <c r="C8509" t="s">
        <v>1610</v>
      </c>
      <c r="D8509" s="152" t="s">
        <v>26919</v>
      </c>
    </row>
    <row r="8510" spans="1:4" x14ac:dyDescent="0.3">
      <c r="A8510">
        <v>1341</v>
      </c>
      <c r="B8510" t="s">
        <v>26920</v>
      </c>
      <c r="C8510" t="s">
        <v>1610</v>
      </c>
      <c r="D8510" s="152" t="s">
        <v>26921</v>
      </c>
    </row>
    <row r="8511" spans="1:4" x14ac:dyDescent="0.3">
      <c r="A8511">
        <v>34659</v>
      </c>
      <c r="B8511" t="s">
        <v>26922</v>
      </c>
      <c r="C8511" t="s">
        <v>1610</v>
      </c>
      <c r="D8511" s="152" t="s">
        <v>9135</v>
      </c>
    </row>
    <row r="8512" spans="1:4" x14ac:dyDescent="0.3">
      <c r="A8512">
        <v>34514</v>
      </c>
      <c r="B8512" t="s">
        <v>26923</v>
      </c>
      <c r="C8512" t="s">
        <v>1610</v>
      </c>
      <c r="D8512" s="152" t="s">
        <v>26924</v>
      </c>
    </row>
    <row r="8513" spans="1:4" x14ac:dyDescent="0.3">
      <c r="A8513">
        <v>34660</v>
      </c>
      <c r="B8513" t="s">
        <v>26925</v>
      </c>
      <c r="C8513" t="s">
        <v>1610</v>
      </c>
      <c r="D8513" s="152" t="s">
        <v>26926</v>
      </c>
    </row>
    <row r="8514" spans="1:4" x14ac:dyDescent="0.3">
      <c r="A8514">
        <v>34661</v>
      </c>
      <c r="B8514" t="s">
        <v>26927</v>
      </c>
      <c r="C8514" t="s">
        <v>1610</v>
      </c>
      <c r="D8514" s="152" t="s">
        <v>26928</v>
      </c>
    </row>
    <row r="8515" spans="1:4" x14ac:dyDescent="0.3">
      <c r="A8515">
        <v>34667</v>
      </c>
      <c r="B8515" t="s">
        <v>26929</v>
      </c>
      <c r="C8515" t="s">
        <v>1610</v>
      </c>
      <c r="D8515" s="152" t="s">
        <v>26930</v>
      </c>
    </row>
    <row r="8516" spans="1:4" x14ac:dyDescent="0.3">
      <c r="A8516">
        <v>34668</v>
      </c>
      <c r="B8516" t="s">
        <v>26931</v>
      </c>
      <c r="C8516" t="s">
        <v>1610</v>
      </c>
      <c r="D8516" s="152" t="s">
        <v>23183</v>
      </c>
    </row>
    <row r="8517" spans="1:4" x14ac:dyDescent="0.3">
      <c r="A8517">
        <v>34741</v>
      </c>
      <c r="B8517" t="s">
        <v>26932</v>
      </c>
      <c r="C8517" t="s">
        <v>1610</v>
      </c>
      <c r="D8517" s="152" t="s">
        <v>26933</v>
      </c>
    </row>
    <row r="8518" spans="1:4" x14ac:dyDescent="0.3">
      <c r="A8518">
        <v>34664</v>
      </c>
      <c r="B8518" t="s">
        <v>26934</v>
      </c>
      <c r="C8518" t="s">
        <v>1610</v>
      </c>
      <c r="D8518" s="152" t="s">
        <v>26935</v>
      </c>
    </row>
    <row r="8519" spans="1:4" x14ac:dyDescent="0.3">
      <c r="A8519">
        <v>34665</v>
      </c>
      <c r="B8519" t="s">
        <v>26936</v>
      </c>
      <c r="C8519" t="s">
        <v>1610</v>
      </c>
      <c r="D8519" s="152" t="s">
        <v>26937</v>
      </c>
    </row>
    <row r="8520" spans="1:4" x14ac:dyDescent="0.3">
      <c r="A8520">
        <v>34666</v>
      </c>
      <c r="B8520" t="s">
        <v>26938</v>
      </c>
      <c r="C8520" t="s">
        <v>1610</v>
      </c>
      <c r="D8520" s="152" t="s">
        <v>26939</v>
      </c>
    </row>
    <row r="8521" spans="1:4" x14ac:dyDescent="0.3">
      <c r="A8521">
        <v>34669</v>
      </c>
      <c r="B8521" t="s">
        <v>26940</v>
      </c>
      <c r="C8521" t="s">
        <v>1610</v>
      </c>
      <c r="D8521" s="152" t="s">
        <v>26941</v>
      </c>
    </row>
    <row r="8522" spans="1:4" x14ac:dyDescent="0.3">
      <c r="A8522">
        <v>34670</v>
      </c>
      <c r="B8522" t="s">
        <v>26942</v>
      </c>
      <c r="C8522" t="s">
        <v>1610</v>
      </c>
      <c r="D8522" s="152" t="s">
        <v>26943</v>
      </c>
    </row>
    <row r="8523" spans="1:4" x14ac:dyDescent="0.3">
      <c r="A8523">
        <v>34671</v>
      </c>
      <c r="B8523" t="s">
        <v>26944</v>
      </c>
      <c r="C8523" t="s">
        <v>1610</v>
      </c>
      <c r="D8523" s="152" t="s">
        <v>26945</v>
      </c>
    </row>
    <row r="8524" spans="1:4" x14ac:dyDescent="0.3">
      <c r="A8524">
        <v>34672</v>
      </c>
      <c r="B8524" t="s">
        <v>26946</v>
      </c>
      <c r="C8524" t="s">
        <v>1610</v>
      </c>
      <c r="D8524" s="152" t="s">
        <v>7695</v>
      </c>
    </row>
    <row r="8525" spans="1:4" x14ac:dyDescent="0.3">
      <c r="A8525">
        <v>34673</v>
      </c>
      <c r="B8525" t="s">
        <v>26947</v>
      </c>
      <c r="C8525" t="s">
        <v>1610</v>
      </c>
      <c r="D8525" s="152" t="s">
        <v>7588</v>
      </c>
    </row>
    <row r="8526" spans="1:4" x14ac:dyDescent="0.3">
      <c r="A8526">
        <v>34674</v>
      </c>
      <c r="B8526" t="s">
        <v>26948</v>
      </c>
      <c r="C8526" t="s">
        <v>1610</v>
      </c>
      <c r="D8526" s="152" t="s">
        <v>26949</v>
      </c>
    </row>
    <row r="8527" spans="1:4" x14ac:dyDescent="0.3">
      <c r="A8527">
        <v>34675</v>
      </c>
      <c r="B8527" t="s">
        <v>26950</v>
      </c>
      <c r="C8527" t="s">
        <v>1610</v>
      </c>
      <c r="D8527" s="152" t="s">
        <v>26951</v>
      </c>
    </row>
    <row r="8528" spans="1:4" x14ac:dyDescent="0.3">
      <c r="A8528">
        <v>34676</v>
      </c>
      <c r="B8528" t="s">
        <v>26952</v>
      </c>
      <c r="C8528" t="s">
        <v>1610</v>
      </c>
      <c r="D8528" s="152" t="s">
        <v>7944</v>
      </c>
    </row>
    <row r="8529" spans="1:4" x14ac:dyDescent="0.3">
      <c r="A8529">
        <v>34677</v>
      </c>
      <c r="B8529" t="s">
        <v>26953</v>
      </c>
      <c r="C8529" t="s">
        <v>1610</v>
      </c>
      <c r="D8529" s="152" t="s">
        <v>22303</v>
      </c>
    </row>
    <row r="8530" spans="1:4" x14ac:dyDescent="0.3">
      <c r="A8530">
        <v>43126</v>
      </c>
      <c r="B8530" t="s">
        <v>26954</v>
      </c>
      <c r="C8530" t="s">
        <v>1610</v>
      </c>
      <c r="D8530" s="152" t="s">
        <v>26955</v>
      </c>
    </row>
    <row r="8531" spans="1:4" x14ac:dyDescent="0.3">
      <c r="A8531">
        <v>43124</v>
      </c>
      <c r="B8531" t="s">
        <v>26956</v>
      </c>
      <c r="C8531" t="s">
        <v>1610</v>
      </c>
      <c r="D8531" s="152" t="s">
        <v>26957</v>
      </c>
    </row>
    <row r="8532" spans="1:4" x14ac:dyDescent="0.3">
      <c r="A8532">
        <v>43125</v>
      </c>
      <c r="B8532" t="s">
        <v>26958</v>
      </c>
      <c r="C8532" t="s">
        <v>1610</v>
      </c>
      <c r="D8532" s="152" t="s">
        <v>26959</v>
      </c>
    </row>
    <row r="8533" spans="1:4" x14ac:dyDescent="0.3">
      <c r="A8533">
        <v>40623</v>
      </c>
      <c r="B8533" t="s">
        <v>26960</v>
      </c>
      <c r="C8533" t="s">
        <v>1616</v>
      </c>
      <c r="D8533" s="152" t="s">
        <v>26961</v>
      </c>
    </row>
    <row r="8534" spans="1:4" x14ac:dyDescent="0.3">
      <c r="A8534">
        <v>43701</v>
      </c>
      <c r="B8534" t="s">
        <v>26962</v>
      </c>
      <c r="C8534" t="s">
        <v>1613</v>
      </c>
      <c r="D8534" s="152" t="s">
        <v>7341</v>
      </c>
    </row>
    <row r="8535" spans="1:4" x14ac:dyDescent="0.3">
      <c r="A8535">
        <v>1345</v>
      </c>
      <c r="B8535" t="s">
        <v>26963</v>
      </c>
      <c r="C8535" t="s">
        <v>1610</v>
      </c>
      <c r="D8535" s="152" t="s">
        <v>26964</v>
      </c>
    </row>
    <row r="8536" spans="1:4" x14ac:dyDescent="0.3">
      <c r="A8536">
        <v>1346</v>
      </c>
      <c r="B8536" t="s">
        <v>26965</v>
      </c>
      <c r="C8536" t="s">
        <v>1610</v>
      </c>
      <c r="D8536" s="152" t="s">
        <v>22229</v>
      </c>
    </row>
    <row r="8537" spans="1:4" x14ac:dyDescent="0.3">
      <c r="A8537">
        <v>1347</v>
      </c>
      <c r="B8537" t="s">
        <v>26966</v>
      </c>
      <c r="C8537" t="s">
        <v>1610</v>
      </c>
      <c r="D8537" s="152" t="s">
        <v>22455</v>
      </c>
    </row>
    <row r="8538" spans="1:4" x14ac:dyDescent="0.3">
      <c r="A8538">
        <v>43678</v>
      </c>
      <c r="B8538" t="s">
        <v>26967</v>
      </c>
      <c r="C8538" t="s">
        <v>1610</v>
      </c>
      <c r="D8538" s="152" t="s">
        <v>9310</v>
      </c>
    </row>
    <row r="8539" spans="1:4" x14ac:dyDescent="0.3">
      <c r="A8539">
        <v>43680</v>
      </c>
      <c r="B8539" t="s">
        <v>26968</v>
      </c>
      <c r="C8539" t="s">
        <v>1610</v>
      </c>
      <c r="D8539" s="152" t="s">
        <v>22698</v>
      </c>
    </row>
    <row r="8540" spans="1:4" x14ac:dyDescent="0.3">
      <c r="A8540">
        <v>43679</v>
      </c>
      <c r="B8540" t="s">
        <v>26969</v>
      </c>
      <c r="C8540" t="s">
        <v>1610</v>
      </c>
      <c r="D8540" s="152" t="s">
        <v>22353</v>
      </c>
    </row>
    <row r="8541" spans="1:4" x14ac:dyDescent="0.3">
      <c r="A8541">
        <v>1355</v>
      </c>
      <c r="B8541" t="s">
        <v>26970</v>
      </c>
      <c r="C8541" t="s">
        <v>1610</v>
      </c>
      <c r="D8541" s="152" t="s">
        <v>26971</v>
      </c>
    </row>
    <row r="8542" spans="1:4" x14ac:dyDescent="0.3">
      <c r="A8542">
        <v>1358</v>
      </c>
      <c r="B8542" t="s">
        <v>26972</v>
      </c>
      <c r="C8542" t="s">
        <v>1610</v>
      </c>
      <c r="D8542" s="152" t="s">
        <v>26973</v>
      </c>
    </row>
    <row r="8543" spans="1:4" x14ac:dyDescent="0.3">
      <c r="A8543">
        <v>43681</v>
      </c>
      <c r="B8543" t="s">
        <v>26974</v>
      </c>
      <c r="C8543" t="s">
        <v>1610</v>
      </c>
      <c r="D8543" s="152" t="s">
        <v>22424</v>
      </c>
    </row>
    <row r="8544" spans="1:4" x14ac:dyDescent="0.3">
      <c r="A8544">
        <v>43677</v>
      </c>
      <c r="B8544" t="s">
        <v>26975</v>
      </c>
      <c r="C8544" t="s">
        <v>1610</v>
      </c>
      <c r="D8544" s="152" t="s">
        <v>26976</v>
      </c>
    </row>
    <row r="8545" spans="1:4" x14ac:dyDescent="0.3">
      <c r="A8545">
        <v>43682</v>
      </c>
      <c r="B8545" t="s">
        <v>26977</v>
      </c>
      <c r="C8545" t="s">
        <v>1610</v>
      </c>
      <c r="D8545" s="152" t="s">
        <v>6819</v>
      </c>
    </row>
    <row r="8546" spans="1:4" x14ac:dyDescent="0.3">
      <c r="A8546">
        <v>20971</v>
      </c>
      <c r="B8546" t="s">
        <v>26978</v>
      </c>
      <c r="C8546" t="s">
        <v>1609</v>
      </c>
      <c r="D8546" s="152" t="s">
        <v>26979</v>
      </c>
    </row>
    <row r="8547" spans="1:4" x14ac:dyDescent="0.3">
      <c r="A8547">
        <v>39746</v>
      </c>
      <c r="B8547" t="s">
        <v>26980</v>
      </c>
      <c r="C8547" t="s">
        <v>1609</v>
      </c>
      <c r="D8547" s="152" t="s">
        <v>22159</v>
      </c>
    </row>
    <row r="8548" spans="1:4" x14ac:dyDescent="0.3">
      <c r="A8548">
        <v>13279</v>
      </c>
      <c r="B8548" t="s">
        <v>26981</v>
      </c>
      <c r="C8548" t="s">
        <v>1613</v>
      </c>
      <c r="D8548" s="152" t="s">
        <v>22368</v>
      </c>
    </row>
    <row r="8549" spans="1:4" x14ac:dyDescent="0.3">
      <c r="A8549">
        <v>11977</v>
      </c>
      <c r="B8549" t="s">
        <v>26982</v>
      </c>
      <c r="C8549" t="s">
        <v>1609</v>
      </c>
      <c r="D8549" s="152" t="s">
        <v>22199</v>
      </c>
    </row>
    <row r="8550" spans="1:4" x14ac:dyDescent="0.3">
      <c r="A8550">
        <v>11975</v>
      </c>
      <c r="B8550" t="s">
        <v>26983</v>
      </c>
      <c r="C8550" t="s">
        <v>1609</v>
      </c>
      <c r="D8550" s="152" t="s">
        <v>22725</v>
      </c>
    </row>
    <row r="8551" spans="1:4" x14ac:dyDescent="0.3">
      <c r="A8551">
        <v>11976</v>
      </c>
      <c r="B8551" t="s">
        <v>26984</v>
      </c>
      <c r="C8551" t="s">
        <v>1609</v>
      </c>
      <c r="D8551" s="152" t="s">
        <v>8883</v>
      </c>
    </row>
    <row r="8552" spans="1:4" x14ac:dyDescent="0.3">
      <c r="A8552">
        <v>1368</v>
      </c>
      <c r="B8552" t="s">
        <v>26985</v>
      </c>
      <c r="C8552" t="s">
        <v>1609</v>
      </c>
      <c r="D8552" s="152" t="s">
        <v>23186</v>
      </c>
    </row>
    <row r="8553" spans="1:4" x14ac:dyDescent="0.3">
      <c r="A8553">
        <v>1367</v>
      </c>
      <c r="B8553" t="s">
        <v>26986</v>
      </c>
      <c r="C8553" t="s">
        <v>1609</v>
      </c>
      <c r="D8553" s="152" t="s">
        <v>26987</v>
      </c>
    </row>
    <row r="8554" spans="1:4" x14ac:dyDescent="0.3">
      <c r="A8554">
        <v>1380</v>
      </c>
      <c r="B8554" t="s">
        <v>26988</v>
      </c>
      <c r="C8554" t="s">
        <v>1613</v>
      </c>
      <c r="D8554" s="152" t="s">
        <v>26989</v>
      </c>
    </row>
    <row r="8555" spans="1:4" x14ac:dyDescent="0.3">
      <c r="A8555">
        <v>1375</v>
      </c>
      <c r="B8555" t="s">
        <v>26990</v>
      </c>
      <c r="C8555" t="s">
        <v>1613</v>
      </c>
      <c r="D8555" s="152" t="s">
        <v>22055</v>
      </c>
    </row>
    <row r="8556" spans="1:4" x14ac:dyDescent="0.3">
      <c r="A8556">
        <v>1379</v>
      </c>
      <c r="B8556" t="s">
        <v>26991</v>
      </c>
      <c r="C8556" t="s">
        <v>1613</v>
      </c>
      <c r="D8556" s="152" t="s">
        <v>6713</v>
      </c>
    </row>
    <row r="8557" spans="1:4" x14ac:dyDescent="0.3">
      <c r="A8557">
        <v>13284</v>
      </c>
      <c r="B8557" t="s">
        <v>26992</v>
      </c>
      <c r="C8557" t="s">
        <v>1613</v>
      </c>
      <c r="D8557" s="152" t="s">
        <v>6648</v>
      </c>
    </row>
    <row r="8558" spans="1:4" x14ac:dyDescent="0.3">
      <c r="A8558">
        <v>44528</v>
      </c>
      <c r="B8558" t="s">
        <v>26993</v>
      </c>
      <c r="C8558" t="s">
        <v>1613</v>
      </c>
      <c r="D8558" s="152" t="s">
        <v>6803</v>
      </c>
    </row>
    <row r="8559" spans="1:4" x14ac:dyDescent="0.3">
      <c r="A8559">
        <v>34753</v>
      </c>
      <c r="B8559" t="s">
        <v>26994</v>
      </c>
      <c r="C8559" t="s">
        <v>1613</v>
      </c>
      <c r="D8559" s="152" t="s">
        <v>8156</v>
      </c>
    </row>
    <row r="8560" spans="1:4" x14ac:dyDescent="0.3">
      <c r="A8560">
        <v>420</v>
      </c>
      <c r="B8560" t="s">
        <v>26995</v>
      </c>
      <c r="C8560" t="s">
        <v>1609</v>
      </c>
      <c r="D8560" s="152" t="s">
        <v>22832</v>
      </c>
    </row>
    <row r="8561" spans="1:4" x14ac:dyDescent="0.3">
      <c r="A8561">
        <v>12327</v>
      </c>
      <c r="B8561" t="s">
        <v>26996</v>
      </c>
      <c r="C8561" t="s">
        <v>1609</v>
      </c>
      <c r="D8561" s="152" t="s">
        <v>26997</v>
      </c>
    </row>
    <row r="8562" spans="1:4" x14ac:dyDescent="0.3">
      <c r="A8562">
        <v>36148</v>
      </c>
      <c r="B8562" t="s">
        <v>26998</v>
      </c>
      <c r="C8562" t="s">
        <v>1609</v>
      </c>
      <c r="D8562" s="152" t="s">
        <v>26133</v>
      </c>
    </row>
    <row r="8563" spans="1:4" x14ac:dyDescent="0.3">
      <c r="A8563">
        <v>12329</v>
      </c>
      <c r="B8563" t="s">
        <v>26999</v>
      </c>
      <c r="C8563" t="s">
        <v>1613</v>
      </c>
      <c r="D8563" s="152" t="s">
        <v>27000</v>
      </c>
    </row>
    <row r="8564" spans="1:4" x14ac:dyDescent="0.3">
      <c r="A8564">
        <v>1339</v>
      </c>
      <c r="B8564" t="s">
        <v>27001</v>
      </c>
      <c r="C8564" t="s">
        <v>1613</v>
      </c>
      <c r="D8564" s="152" t="s">
        <v>27002</v>
      </c>
    </row>
    <row r="8565" spans="1:4" x14ac:dyDescent="0.3">
      <c r="A8565">
        <v>44396</v>
      </c>
      <c r="B8565" t="s">
        <v>27003</v>
      </c>
      <c r="C8565" t="s">
        <v>1613</v>
      </c>
      <c r="D8565" s="152" t="s">
        <v>27004</v>
      </c>
    </row>
    <row r="8566" spans="1:4" x14ac:dyDescent="0.3">
      <c r="A8566">
        <v>44327</v>
      </c>
      <c r="B8566" t="s">
        <v>27005</v>
      </c>
      <c r="C8566" t="s">
        <v>1614</v>
      </c>
      <c r="D8566" s="152" t="s">
        <v>27006</v>
      </c>
    </row>
    <row r="8567" spans="1:4" x14ac:dyDescent="0.3">
      <c r="A8567">
        <v>37418</v>
      </c>
      <c r="B8567" t="s">
        <v>27007</v>
      </c>
      <c r="C8567" t="s">
        <v>1609</v>
      </c>
      <c r="D8567" s="152" t="s">
        <v>7800</v>
      </c>
    </row>
    <row r="8568" spans="1:4" x14ac:dyDescent="0.3">
      <c r="A8568">
        <v>37419</v>
      </c>
      <c r="B8568" t="s">
        <v>27008</v>
      </c>
      <c r="C8568" t="s">
        <v>1609</v>
      </c>
      <c r="D8568" s="152" t="s">
        <v>7994</v>
      </c>
    </row>
    <row r="8569" spans="1:4" x14ac:dyDescent="0.3">
      <c r="A8569">
        <v>1427</v>
      </c>
      <c r="B8569" t="s">
        <v>27009</v>
      </c>
      <c r="C8569" t="s">
        <v>1609</v>
      </c>
      <c r="D8569" s="152" t="s">
        <v>7355</v>
      </c>
    </row>
    <row r="8570" spans="1:4" x14ac:dyDescent="0.3">
      <c r="A8570">
        <v>1402</v>
      </c>
      <c r="B8570" t="s">
        <v>27010</v>
      </c>
      <c r="C8570" t="s">
        <v>1609</v>
      </c>
      <c r="D8570" s="152" t="s">
        <v>9209</v>
      </c>
    </row>
    <row r="8571" spans="1:4" x14ac:dyDescent="0.3">
      <c r="A8571">
        <v>1420</v>
      </c>
      <c r="B8571" t="s">
        <v>27011</v>
      </c>
      <c r="C8571" t="s">
        <v>1609</v>
      </c>
      <c r="D8571" s="152" t="s">
        <v>9151</v>
      </c>
    </row>
    <row r="8572" spans="1:4" x14ac:dyDescent="0.3">
      <c r="A8572">
        <v>1419</v>
      </c>
      <c r="B8572" t="s">
        <v>27012</v>
      </c>
      <c r="C8572" t="s">
        <v>1609</v>
      </c>
      <c r="D8572" s="152" t="s">
        <v>7415</v>
      </c>
    </row>
    <row r="8573" spans="1:4" x14ac:dyDescent="0.3">
      <c r="A8573">
        <v>1414</v>
      </c>
      <c r="B8573" t="s">
        <v>27013</v>
      </c>
      <c r="C8573" t="s">
        <v>1609</v>
      </c>
      <c r="D8573" s="152" t="s">
        <v>22266</v>
      </c>
    </row>
    <row r="8574" spans="1:4" x14ac:dyDescent="0.3">
      <c r="A8574">
        <v>1413</v>
      </c>
      <c r="B8574" t="s">
        <v>27014</v>
      </c>
      <c r="C8574" t="s">
        <v>1609</v>
      </c>
      <c r="D8574" s="152" t="s">
        <v>9236</v>
      </c>
    </row>
    <row r="8575" spans="1:4" x14ac:dyDescent="0.3">
      <c r="A8575">
        <v>1412</v>
      </c>
      <c r="B8575" t="s">
        <v>27015</v>
      </c>
      <c r="C8575" t="s">
        <v>1609</v>
      </c>
      <c r="D8575" s="152" t="s">
        <v>7897</v>
      </c>
    </row>
    <row r="8576" spans="1:4" x14ac:dyDescent="0.3">
      <c r="A8576">
        <v>1406</v>
      </c>
      <c r="B8576" t="s">
        <v>27016</v>
      </c>
      <c r="C8576" t="s">
        <v>1609</v>
      </c>
      <c r="D8576" s="152" t="s">
        <v>27017</v>
      </c>
    </row>
    <row r="8577" spans="1:4" x14ac:dyDescent="0.3">
      <c r="A8577">
        <v>11281</v>
      </c>
      <c r="B8577" t="s">
        <v>27018</v>
      </c>
      <c r="C8577" t="s">
        <v>1609</v>
      </c>
      <c r="D8577" s="152" t="s">
        <v>27019</v>
      </c>
    </row>
    <row r="8578" spans="1:4" x14ac:dyDescent="0.3">
      <c r="A8578">
        <v>1442</v>
      </c>
      <c r="B8578" t="s">
        <v>27020</v>
      </c>
      <c r="C8578" t="s">
        <v>1609</v>
      </c>
      <c r="D8578" s="152" t="s">
        <v>27021</v>
      </c>
    </row>
    <row r="8579" spans="1:4" x14ac:dyDescent="0.3">
      <c r="A8579">
        <v>13457</v>
      </c>
      <c r="B8579" t="s">
        <v>27022</v>
      </c>
      <c r="C8579" t="s">
        <v>1609</v>
      </c>
      <c r="D8579" s="152" t="s">
        <v>27023</v>
      </c>
    </row>
    <row r="8580" spans="1:4" x14ac:dyDescent="0.3">
      <c r="A8580">
        <v>40699</v>
      </c>
      <c r="B8580" t="s">
        <v>27024</v>
      </c>
      <c r="C8580" t="s">
        <v>1609</v>
      </c>
      <c r="D8580" s="152" t="s">
        <v>27025</v>
      </c>
    </row>
    <row r="8581" spans="1:4" x14ac:dyDescent="0.3">
      <c r="A8581">
        <v>40701</v>
      </c>
      <c r="B8581" t="s">
        <v>27026</v>
      </c>
      <c r="C8581" t="s">
        <v>1609</v>
      </c>
      <c r="D8581" s="152" t="s">
        <v>27027</v>
      </c>
    </row>
    <row r="8582" spans="1:4" x14ac:dyDescent="0.3">
      <c r="A8582">
        <v>40700</v>
      </c>
      <c r="B8582" t="s">
        <v>27028</v>
      </c>
      <c r="C8582" t="s">
        <v>1609</v>
      </c>
      <c r="D8582" s="152" t="s">
        <v>27029</v>
      </c>
    </row>
    <row r="8583" spans="1:4" x14ac:dyDescent="0.3">
      <c r="A8583">
        <v>13458</v>
      </c>
      <c r="B8583" t="s">
        <v>27030</v>
      </c>
      <c r="C8583" t="s">
        <v>1609</v>
      </c>
      <c r="D8583" s="152" t="s">
        <v>27031</v>
      </c>
    </row>
    <row r="8584" spans="1:4" x14ac:dyDescent="0.3">
      <c r="A8584">
        <v>11134</v>
      </c>
      <c r="B8584" t="s">
        <v>27032</v>
      </c>
      <c r="C8584" t="s">
        <v>1610</v>
      </c>
      <c r="D8584" s="152" t="s">
        <v>22734</v>
      </c>
    </row>
    <row r="8585" spans="1:4" x14ac:dyDescent="0.3">
      <c r="A8585">
        <v>11135</v>
      </c>
      <c r="B8585" t="s">
        <v>27033</v>
      </c>
      <c r="C8585" t="s">
        <v>1610</v>
      </c>
      <c r="D8585" s="152" t="s">
        <v>27034</v>
      </c>
    </row>
    <row r="8586" spans="1:4" x14ac:dyDescent="0.3">
      <c r="A8586">
        <v>11136</v>
      </c>
      <c r="B8586" t="s">
        <v>27035</v>
      </c>
      <c r="C8586" t="s">
        <v>1610</v>
      </c>
      <c r="D8586" s="152" t="s">
        <v>27036</v>
      </c>
    </row>
    <row r="8587" spans="1:4" x14ac:dyDescent="0.3">
      <c r="A8587">
        <v>34743</v>
      </c>
      <c r="B8587" t="s">
        <v>27037</v>
      </c>
      <c r="C8587" t="s">
        <v>1610</v>
      </c>
      <c r="D8587" s="152" t="s">
        <v>27038</v>
      </c>
    </row>
    <row r="8588" spans="1:4" x14ac:dyDescent="0.3">
      <c r="A8588">
        <v>11137</v>
      </c>
      <c r="B8588" t="s">
        <v>27039</v>
      </c>
      <c r="C8588" t="s">
        <v>1610</v>
      </c>
      <c r="D8588" s="152" t="s">
        <v>27040</v>
      </c>
    </row>
    <row r="8589" spans="1:4" x14ac:dyDescent="0.3">
      <c r="A8589">
        <v>34745</v>
      </c>
      <c r="B8589" t="s">
        <v>27041</v>
      </c>
      <c r="C8589" t="s">
        <v>1610</v>
      </c>
      <c r="D8589" s="152" t="s">
        <v>27042</v>
      </c>
    </row>
    <row r="8590" spans="1:4" x14ac:dyDescent="0.3">
      <c r="A8590">
        <v>34746</v>
      </c>
      <c r="B8590" t="s">
        <v>27043</v>
      </c>
      <c r="C8590" t="s">
        <v>1610</v>
      </c>
      <c r="D8590" s="152" t="s">
        <v>22234</v>
      </c>
    </row>
    <row r="8591" spans="1:4" x14ac:dyDescent="0.3">
      <c r="A8591">
        <v>1360</v>
      </c>
      <c r="B8591" t="s">
        <v>27044</v>
      </c>
      <c r="C8591" t="s">
        <v>1610</v>
      </c>
      <c r="D8591" s="152" t="s">
        <v>27045</v>
      </c>
    </row>
    <row r="8592" spans="1:4" x14ac:dyDescent="0.3">
      <c r="A8592">
        <v>36524</v>
      </c>
      <c r="B8592" t="s">
        <v>27046</v>
      </c>
      <c r="C8592" t="s">
        <v>1609</v>
      </c>
      <c r="D8592" s="152" t="s">
        <v>27047</v>
      </c>
    </row>
    <row r="8593" spans="1:4" x14ac:dyDescent="0.3">
      <c r="A8593">
        <v>36526</v>
      </c>
      <c r="B8593" t="s">
        <v>27048</v>
      </c>
      <c r="C8593" t="s">
        <v>1609</v>
      </c>
      <c r="D8593" s="152" t="s">
        <v>27049</v>
      </c>
    </row>
    <row r="8594" spans="1:4" x14ac:dyDescent="0.3">
      <c r="A8594">
        <v>36523</v>
      </c>
      <c r="B8594" t="s">
        <v>27050</v>
      </c>
      <c r="C8594" t="s">
        <v>1609</v>
      </c>
      <c r="D8594" s="152" t="s">
        <v>27051</v>
      </c>
    </row>
    <row r="8595" spans="1:4" x14ac:dyDescent="0.3">
      <c r="A8595">
        <v>36527</v>
      </c>
      <c r="B8595" t="s">
        <v>27052</v>
      </c>
      <c r="C8595" t="s">
        <v>1609</v>
      </c>
      <c r="D8595" s="152" t="s">
        <v>27053</v>
      </c>
    </row>
    <row r="8596" spans="1:4" x14ac:dyDescent="0.3">
      <c r="A8596">
        <v>38642</v>
      </c>
      <c r="B8596" t="s">
        <v>27054</v>
      </c>
      <c r="C8596" t="s">
        <v>1609</v>
      </c>
      <c r="D8596" s="152" t="s">
        <v>27055</v>
      </c>
    </row>
    <row r="8597" spans="1:4" x14ac:dyDescent="0.3">
      <c r="A8597">
        <v>36522</v>
      </c>
      <c r="B8597" t="s">
        <v>27056</v>
      </c>
      <c r="C8597" t="s">
        <v>1609</v>
      </c>
      <c r="D8597" s="152" t="s">
        <v>27057</v>
      </c>
    </row>
    <row r="8598" spans="1:4" x14ac:dyDescent="0.3">
      <c r="A8598">
        <v>36525</v>
      </c>
      <c r="B8598" t="s">
        <v>27058</v>
      </c>
      <c r="C8598" t="s">
        <v>1609</v>
      </c>
      <c r="D8598" s="152" t="s">
        <v>27059</v>
      </c>
    </row>
    <row r="8599" spans="1:4" x14ac:dyDescent="0.3">
      <c r="A8599">
        <v>13803</v>
      </c>
      <c r="B8599" t="s">
        <v>27060</v>
      </c>
      <c r="C8599" t="s">
        <v>1609</v>
      </c>
      <c r="D8599" s="152" t="s">
        <v>27061</v>
      </c>
    </row>
    <row r="8600" spans="1:4" x14ac:dyDescent="0.3">
      <c r="A8600">
        <v>34348</v>
      </c>
      <c r="B8600" t="s">
        <v>27062</v>
      </c>
      <c r="C8600" t="s">
        <v>1612</v>
      </c>
      <c r="D8600" s="152" t="s">
        <v>22682</v>
      </c>
    </row>
    <row r="8601" spans="1:4" x14ac:dyDescent="0.3">
      <c r="A8601">
        <v>34347</v>
      </c>
      <c r="B8601" t="s">
        <v>27063</v>
      </c>
      <c r="C8601" t="s">
        <v>1612</v>
      </c>
      <c r="D8601" s="152" t="s">
        <v>27064</v>
      </c>
    </row>
    <row r="8602" spans="1:4" x14ac:dyDescent="0.3">
      <c r="A8602">
        <v>11146</v>
      </c>
      <c r="B8602" t="s">
        <v>27065</v>
      </c>
      <c r="C8602" t="s">
        <v>1611</v>
      </c>
      <c r="D8602" s="152" t="s">
        <v>27066</v>
      </c>
    </row>
    <row r="8603" spans="1:4" x14ac:dyDescent="0.3">
      <c r="A8603">
        <v>11147</v>
      </c>
      <c r="B8603" t="s">
        <v>27067</v>
      </c>
      <c r="C8603" t="s">
        <v>1611</v>
      </c>
      <c r="D8603" s="152" t="s">
        <v>27068</v>
      </c>
    </row>
    <row r="8604" spans="1:4" x14ac:dyDescent="0.3">
      <c r="A8604">
        <v>34872</v>
      </c>
      <c r="B8604" t="s">
        <v>27069</v>
      </c>
      <c r="C8604" t="s">
        <v>1611</v>
      </c>
      <c r="D8604" s="152" t="s">
        <v>27070</v>
      </c>
    </row>
    <row r="8605" spans="1:4" x14ac:dyDescent="0.3">
      <c r="A8605">
        <v>34491</v>
      </c>
      <c r="B8605" t="s">
        <v>27071</v>
      </c>
      <c r="C8605" t="s">
        <v>1611</v>
      </c>
      <c r="D8605" s="152" t="s">
        <v>27072</v>
      </c>
    </row>
    <row r="8606" spans="1:4" x14ac:dyDescent="0.3">
      <c r="A8606">
        <v>34770</v>
      </c>
      <c r="B8606" t="s">
        <v>27073</v>
      </c>
      <c r="C8606" t="s">
        <v>1619</v>
      </c>
      <c r="D8606" s="152" t="s">
        <v>27074</v>
      </c>
    </row>
    <row r="8607" spans="1:4" x14ac:dyDescent="0.3">
      <c r="A8607">
        <v>1518</v>
      </c>
      <c r="B8607" t="s">
        <v>27075</v>
      </c>
      <c r="C8607" t="s">
        <v>1619</v>
      </c>
      <c r="D8607" s="152" t="s">
        <v>27076</v>
      </c>
    </row>
    <row r="8608" spans="1:4" x14ac:dyDescent="0.3">
      <c r="A8608">
        <v>41965</v>
      </c>
      <c r="B8608" t="s">
        <v>27077</v>
      </c>
      <c r="C8608" t="s">
        <v>1619</v>
      </c>
      <c r="D8608" s="152" t="s">
        <v>27078</v>
      </c>
    </row>
    <row r="8609" spans="1:4" x14ac:dyDescent="0.3">
      <c r="A8609">
        <v>1524</v>
      </c>
      <c r="B8609" t="s">
        <v>27079</v>
      </c>
      <c r="C8609" t="s">
        <v>1611</v>
      </c>
      <c r="D8609" s="152" t="s">
        <v>27080</v>
      </c>
    </row>
    <row r="8610" spans="1:4" x14ac:dyDescent="0.3">
      <c r="A8610">
        <v>34492</v>
      </c>
      <c r="B8610" t="s">
        <v>27081</v>
      </c>
      <c r="C8610" t="s">
        <v>1611</v>
      </c>
      <c r="D8610" s="152" t="s">
        <v>27082</v>
      </c>
    </row>
    <row r="8611" spans="1:4" x14ac:dyDescent="0.3">
      <c r="A8611">
        <v>38404</v>
      </c>
      <c r="B8611" t="s">
        <v>27083</v>
      </c>
      <c r="C8611" t="s">
        <v>1611</v>
      </c>
      <c r="D8611" s="152" t="s">
        <v>27084</v>
      </c>
    </row>
    <row r="8612" spans="1:4" x14ac:dyDescent="0.3">
      <c r="A8612">
        <v>39849</v>
      </c>
      <c r="B8612" t="s">
        <v>27085</v>
      </c>
      <c r="C8612" t="s">
        <v>1611</v>
      </c>
      <c r="D8612" s="152" t="s">
        <v>27086</v>
      </c>
    </row>
    <row r="8613" spans="1:4" x14ac:dyDescent="0.3">
      <c r="A8613">
        <v>38464</v>
      </c>
      <c r="B8613" t="s">
        <v>27087</v>
      </c>
      <c r="C8613" t="s">
        <v>1611</v>
      </c>
      <c r="D8613" s="152" t="s">
        <v>27088</v>
      </c>
    </row>
    <row r="8614" spans="1:4" x14ac:dyDescent="0.3">
      <c r="A8614">
        <v>1527</v>
      </c>
      <c r="B8614" t="s">
        <v>27089</v>
      </c>
      <c r="C8614" t="s">
        <v>1611</v>
      </c>
      <c r="D8614" s="152" t="s">
        <v>27090</v>
      </c>
    </row>
    <row r="8615" spans="1:4" x14ac:dyDescent="0.3">
      <c r="A8615">
        <v>34493</v>
      </c>
      <c r="B8615" t="s">
        <v>27091</v>
      </c>
      <c r="C8615" t="s">
        <v>1611</v>
      </c>
      <c r="D8615" s="152" t="s">
        <v>27092</v>
      </c>
    </row>
    <row r="8616" spans="1:4" x14ac:dyDescent="0.3">
      <c r="A8616">
        <v>38405</v>
      </c>
      <c r="B8616" t="s">
        <v>27093</v>
      </c>
      <c r="C8616" t="s">
        <v>1611</v>
      </c>
      <c r="D8616" s="152" t="s">
        <v>27094</v>
      </c>
    </row>
    <row r="8617" spans="1:4" x14ac:dyDescent="0.3">
      <c r="A8617">
        <v>38408</v>
      </c>
      <c r="B8617" t="s">
        <v>27095</v>
      </c>
      <c r="C8617" t="s">
        <v>1611</v>
      </c>
      <c r="D8617" s="152" t="s">
        <v>27096</v>
      </c>
    </row>
    <row r="8618" spans="1:4" x14ac:dyDescent="0.3">
      <c r="A8618">
        <v>1525</v>
      </c>
      <c r="B8618" t="s">
        <v>27097</v>
      </c>
      <c r="C8618" t="s">
        <v>1611</v>
      </c>
      <c r="D8618" s="152" t="s">
        <v>27098</v>
      </c>
    </row>
    <row r="8619" spans="1:4" x14ac:dyDescent="0.3">
      <c r="A8619">
        <v>34494</v>
      </c>
      <c r="B8619" t="s">
        <v>27099</v>
      </c>
      <c r="C8619" t="s">
        <v>1611</v>
      </c>
      <c r="D8619" s="152" t="s">
        <v>27100</v>
      </c>
    </row>
    <row r="8620" spans="1:4" x14ac:dyDescent="0.3">
      <c r="A8620">
        <v>38406</v>
      </c>
      <c r="B8620" t="s">
        <v>27101</v>
      </c>
      <c r="C8620" t="s">
        <v>1611</v>
      </c>
      <c r="D8620" s="152" t="s">
        <v>27102</v>
      </c>
    </row>
    <row r="8621" spans="1:4" x14ac:dyDescent="0.3">
      <c r="A8621">
        <v>38409</v>
      </c>
      <c r="B8621" t="s">
        <v>27103</v>
      </c>
      <c r="C8621" t="s">
        <v>1611</v>
      </c>
      <c r="D8621" s="152" t="s">
        <v>27104</v>
      </c>
    </row>
    <row r="8622" spans="1:4" x14ac:dyDescent="0.3">
      <c r="A8622">
        <v>43360</v>
      </c>
      <c r="B8622" t="s">
        <v>27105</v>
      </c>
      <c r="C8622" t="s">
        <v>1611</v>
      </c>
      <c r="D8622" s="152" t="s">
        <v>27106</v>
      </c>
    </row>
    <row r="8623" spans="1:4" x14ac:dyDescent="0.3">
      <c r="A8623">
        <v>11145</v>
      </c>
      <c r="B8623" t="s">
        <v>27107</v>
      </c>
      <c r="C8623" t="s">
        <v>1611</v>
      </c>
      <c r="D8623" s="152" t="s">
        <v>27070</v>
      </c>
    </row>
    <row r="8624" spans="1:4" x14ac:dyDescent="0.3">
      <c r="A8624">
        <v>34495</v>
      </c>
      <c r="B8624" t="s">
        <v>27108</v>
      </c>
      <c r="C8624" t="s">
        <v>1611</v>
      </c>
      <c r="D8624" s="152" t="s">
        <v>27109</v>
      </c>
    </row>
    <row r="8625" spans="1:4" x14ac:dyDescent="0.3">
      <c r="A8625">
        <v>34479</v>
      </c>
      <c r="B8625" t="s">
        <v>27110</v>
      </c>
      <c r="C8625" t="s">
        <v>1611</v>
      </c>
      <c r="D8625" s="152" t="s">
        <v>27072</v>
      </c>
    </row>
    <row r="8626" spans="1:4" x14ac:dyDescent="0.3">
      <c r="A8626">
        <v>34496</v>
      </c>
      <c r="B8626" t="s">
        <v>27111</v>
      </c>
      <c r="C8626" t="s">
        <v>1611</v>
      </c>
      <c r="D8626" s="152" t="s">
        <v>27112</v>
      </c>
    </row>
    <row r="8627" spans="1:4" x14ac:dyDescent="0.3">
      <c r="A8627">
        <v>34481</v>
      </c>
      <c r="B8627" t="s">
        <v>27113</v>
      </c>
      <c r="C8627" t="s">
        <v>1611</v>
      </c>
      <c r="D8627" s="152" t="s">
        <v>27114</v>
      </c>
    </row>
    <row r="8628" spans="1:4" x14ac:dyDescent="0.3">
      <c r="A8628">
        <v>34483</v>
      </c>
      <c r="B8628" t="s">
        <v>27115</v>
      </c>
      <c r="C8628" t="s">
        <v>1611</v>
      </c>
      <c r="D8628" s="152" t="s">
        <v>27116</v>
      </c>
    </row>
    <row r="8629" spans="1:4" x14ac:dyDescent="0.3">
      <c r="A8629">
        <v>34485</v>
      </c>
      <c r="B8629" t="s">
        <v>27117</v>
      </c>
      <c r="C8629" t="s">
        <v>1611</v>
      </c>
      <c r="D8629" s="152" t="s">
        <v>27118</v>
      </c>
    </row>
    <row r="8630" spans="1:4" x14ac:dyDescent="0.3">
      <c r="A8630">
        <v>14041</v>
      </c>
      <c r="B8630" t="s">
        <v>27119</v>
      </c>
      <c r="C8630" t="s">
        <v>1611</v>
      </c>
      <c r="D8630" s="152" t="s">
        <v>27120</v>
      </c>
    </row>
    <row r="8631" spans="1:4" x14ac:dyDescent="0.3">
      <c r="A8631">
        <v>1523</v>
      </c>
      <c r="B8631" t="s">
        <v>27121</v>
      </c>
      <c r="C8631" t="s">
        <v>1611</v>
      </c>
      <c r="D8631" s="152" t="s">
        <v>27122</v>
      </c>
    </row>
    <row r="8632" spans="1:4" x14ac:dyDescent="0.3">
      <c r="A8632">
        <v>14052</v>
      </c>
      <c r="B8632" t="s">
        <v>27123</v>
      </c>
      <c r="C8632" t="s">
        <v>1609</v>
      </c>
      <c r="D8632" s="152" t="s">
        <v>27124</v>
      </c>
    </row>
    <row r="8633" spans="1:4" x14ac:dyDescent="0.3">
      <c r="A8633">
        <v>14054</v>
      </c>
      <c r="B8633" t="s">
        <v>27125</v>
      </c>
      <c r="C8633" t="s">
        <v>1609</v>
      </c>
      <c r="D8633" s="152" t="s">
        <v>7777</v>
      </c>
    </row>
    <row r="8634" spans="1:4" x14ac:dyDescent="0.3">
      <c r="A8634">
        <v>14053</v>
      </c>
      <c r="B8634" t="s">
        <v>27126</v>
      </c>
      <c r="C8634" t="s">
        <v>1609</v>
      </c>
      <c r="D8634" s="152" t="s">
        <v>8007</v>
      </c>
    </row>
    <row r="8635" spans="1:4" x14ac:dyDescent="0.3">
      <c r="A8635">
        <v>2558</v>
      </c>
      <c r="B8635" t="s">
        <v>27127</v>
      </c>
      <c r="C8635" t="s">
        <v>1609</v>
      </c>
      <c r="D8635" s="152" t="s">
        <v>8124</v>
      </c>
    </row>
    <row r="8636" spans="1:4" x14ac:dyDescent="0.3">
      <c r="A8636">
        <v>2560</v>
      </c>
      <c r="B8636" t="s">
        <v>27128</v>
      </c>
      <c r="C8636" t="s">
        <v>1609</v>
      </c>
      <c r="D8636" s="152" t="s">
        <v>27129</v>
      </c>
    </row>
    <row r="8637" spans="1:4" x14ac:dyDescent="0.3">
      <c r="A8637">
        <v>2559</v>
      </c>
      <c r="B8637" t="s">
        <v>27130</v>
      </c>
      <c r="C8637" t="s">
        <v>1609</v>
      </c>
      <c r="D8637" s="152" t="s">
        <v>27131</v>
      </c>
    </row>
    <row r="8638" spans="1:4" x14ac:dyDescent="0.3">
      <c r="A8638">
        <v>2592</v>
      </c>
      <c r="B8638" t="s">
        <v>27132</v>
      </c>
      <c r="C8638" t="s">
        <v>1609</v>
      </c>
      <c r="D8638" s="152" t="s">
        <v>27133</v>
      </c>
    </row>
    <row r="8639" spans="1:4" x14ac:dyDescent="0.3">
      <c r="A8639">
        <v>2566</v>
      </c>
      <c r="B8639" t="s">
        <v>27134</v>
      </c>
      <c r="C8639" t="s">
        <v>1609</v>
      </c>
      <c r="D8639" s="152" t="s">
        <v>27135</v>
      </c>
    </row>
    <row r="8640" spans="1:4" x14ac:dyDescent="0.3">
      <c r="A8640">
        <v>2589</v>
      </c>
      <c r="B8640" t="s">
        <v>27136</v>
      </c>
      <c r="C8640" t="s">
        <v>1609</v>
      </c>
      <c r="D8640" s="152" t="s">
        <v>27137</v>
      </c>
    </row>
    <row r="8641" spans="1:4" x14ac:dyDescent="0.3">
      <c r="A8641">
        <v>2591</v>
      </c>
      <c r="B8641" t="s">
        <v>27138</v>
      </c>
      <c r="C8641" t="s">
        <v>1609</v>
      </c>
      <c r="D8641" s="152" t="s">
        <v>7733</v>
      </c>
    </row>
    <row r="8642" spans="1:4" x14ac:dyDescent="0.3">
      <c r="A8642">
        <v>2590</v>
      </c>
      <c r="B8642" t="s">
        <v>27139</v>
      </c>
      <c r="C8642" t="s">
        <v>1609</v>
      </c>
      <c r="D8642" s="152" t="s">
        <v>27140</v>
      </c>
    </row>
    <row r="8643" spans="1:4" x14ac:dyDescent="0.3">
      <c r="A8643">
        <v>2567</v>
      </c>
      <c r="B8643" t="s">
        <v>27141</v>
      </c>
      <c r="C8643" t="s">
        <v>1609</v>
      </c>
      <c r="D8643" s="152" t="s">
        <v>27142</v>
      </c>
    </row>
    <row r="8644" spans="1:4" x14ac:dyDescent="0.3">
      <c r="A8644">
        <v>2565</v>
      </c>
      <c r="B8644" t="s">
        <v>27143</v>
      </c>
      <c r="C8644" t="s">
        <v>1609</v>
      </c>
      <c r="D8644" s="152" t="s">
        <v>8855</v>
      </c>
    </row>
    <row r="8645" spans="1:4" x14ac:dyDescent="0.3">
      <c r="A8645">
        <v>2568</v>
      </c>
      <c r="B8645" t="s">
        <v>27144</v>
      </c>
      <c r="C8645" t="s">
        <v>1609</v>
      </c>
      <c r="D8645" s="152" t="s">
        <v>27145</v>
      </c>
    </row>
    <row r="8646" spans="1:4" x14ac:dyDescent="0.3">
      <c r="A8646">
        <v>2594</v>
      </c>
      <c r="B8646" t="s">
        <v>27146</v>
      </c>
      <c r="C8646" t="s">
        <v>1609</v>
      </c>
      <c r="D8646" s="152" t="s">
        <v>27147</v>
      </c>
    </row>
    <row r="8647" spans="1:4" x14ac:dyDescent="0.3">
      <c r="A8647">
        <v>2587</v>
      </c>
      <c r="B8647" t="s">
        <v>27148</v>
      </c>
      <c r="C8647" t="s">
        <v>1609</v>
      </c>
      <c r="D8647" s="152" t="s">
        <v>7970</v>
      </c>
    </row>
    <row r="8648" spans="1:4" x14ac:dyDescent="0.3">
      <c r="A8648">
        <v>2588</v>
      </c>
      <c r="B8648" t="s">
        <v>27149</v>
      </c>
      <c r="C8648" t="s">
        <v>1609</v>
      </c>
      <c r="D8648" s="152" t="s">
        <v>27150</v>
      </c>
    </row>
    <row r="8649" spans="1:4" x14ac:dyDescent="0.3">
      <c r="A8649">
        <v>2569</v>
      </c>
      <c r="B8649" t="s">
        <v>27151</v>
      </c>
      <c r="C8649" t="s">
        <v>1609</v>
      </c>
      <c r="D8649" s="152" t="s">
        <v>22125</v>
      </c>
    </row>
    <row r="8650" spans="1:4" x14ac:dyDescent="0.3">
      <c r="A8650">
        <v>2570</v>
      </c>
      <c r="B8650" t="s">
        <v>27152</v>
      </c>
      <c r="C8650" t="s">
        <v>1609</v>
      </c>
      <c r="D8650" s="152" t="s">
        <v>22485</v>
      </c>
    </row>
    <row r="8651" spans="1:4" x14ac:dyDescent="0.3">
      <c r="A8651">
        <v>2571</v>
      </c>
      <c r="B8651" t="s">
        <v>27153</v>
      </c>
      <c r="C8651" t="s">
        <v>1609</v>
      </c>
      <c r="D8651" s="152" t="s">
        <v>27154</v>
      </c>
    </row>
    <row r="8652" spans="1:4" x14ac:dyDescent="0.3">
      <c r="A8652">
        <v>2593</v>
      </c>
      <c r="B8652" t="s">
        <v>27155</v>
      </c>
      <c r="C8652" t="s">
        <v>1609</v>
      </c>
      <c r="D8652" s="152" t="s">
        <v>8020</v>
      </c>
    </row>
    <row r="8653" spans="1:4" x14ac:dyDescent="0.3">
      <c r="A8653">
        <v>2572</v>
      </c>
      <c r="B8653" t="s">
        <v>27156</v>
      </c>
      <c r="C8653" t="s">
        <v>1609</v>
      </c>
      <c r="D8653" s="152" t="s">
        <v>27157</v>
      </c>
    </row>
    <row r="8654" spans="1:4" x14ac:dyDescent="0.3">
      <c r="A8654">
        <v>2595</v>
      </c>
      <c r="B8654" t="s">
        <v>27158</v>
      </c>
      <c r="C8654" t="s">
        <v>1609</v>
      </c>
      <c r="D8654" s="152" t="s">
        <v>27159</v>
      </c>
    </row>
    <row r="8655" spans="1:4" x14ac:dyDescent="0.3">
      <c r="A8655">
        <v>2576</v>
      </c>
      <c r="B8655" t="s">
        <v>27160</v>
      </c>
      <c r="C8655" t="s">
        <v>1609</v>
      </c>
      <c r="D8655" s="152" t="s">
        <v>8752</v>
      </c>
    </row>
    <row r="8656" spans="1:4" x14ac:dyDescent="0.3">
      <c r="A8656">
        <v>2575</v>
      </c>
      <c r="B8656" t="s">
        <v>27161</v>
      </c>
      <c r="C8656" t="s">
        <v>1609</v>
      </c>
      <c r="D8656" s="152" t="s">
        <v>27162</v>
      </c>
    </row>
    <row r="8657" spans="1:4" x14ac:dyDescent="0.3">
      <c r="A8657">
        <v>2573</v>
      </c>
      <c r="B8657" t="s">
        <v>27163</v>
      </c>
      <c r="C8657" t="s">
        <v>1609</v>
      </c>
      <c r="D8657" s="152" t="s">
        <v>6482</v>
      </c>
    </row>
    <row r="8658" spans="1:4" x14ac:dyDescent="0.3">
      <c r="A8658">
        <v>2586</v>
      </c>
      <c r="B8658" t="s">
        <v>27164</v>
      </c>
      <c r="C8658" t="s">
        <v>1609</v>
      </c>
      <c r="D8658" s="152" t="s">
        <v>7103</v>
      </c>
    </row>
    <row r="8659" spans="1:4" x14ac:dyDescent="0.3">
      <c r="A8659">
        <v>2577</v>
      </c>
      <c r="B8659" t="s">
        <v>27165</v>
      </c>
      <c r="C8659" t="s">
        <v>1609</v>
      </c>
      <c r="D8659" s="152" t="s">
        <v>27166</v>
      </c>
    </row>
    <row r="8660" spans="1:4" x14ac:dyDescent="0.3">
      <c r="A8660">
        <v>2574</v>
      </c>
      <c r="B8660" t="s">
        <v>27167</v>
      </c>
      <c r="C8660" t="s">
        <v>1609</v>
      </c>
      <c r="D8660" s="152" t="s">
        <v>22116</v>
      </c>
    </row>
    <row r="8661" spans="1:4" x14ac:dyDescent="0.3">
      <c r="A8661">
        <v>2578</v>
      </c>
      <c r="B8661" t="s">
        <v>27168</v>
      </c>
      <c r="C8661" t="s">
        <v>1609</v>
      </c>
      <c r="D8661" s="152" t="s">
        <v>27169</v>
      </c>
    </row>
    <row r="8662" spans="1:4" x14ac:dyDescent="0.3">
      <c r="A8662">
        <v>2585</v>
      </c>
      <c r="B8662" t="s">
        <v>27170</v>
      </c>
      <c r="C8662" t="s">
        <v>1609</v>
      </c>
      <c r="D8662" s="152" t="s">
        <v>27171</v>
      </c>
    </row>
    <row r="8663" spans="1:4" x14ac:dyDescent="0.3">
      <c r="A8663">
        <v>12008</v>
      </c>
      <c r="B8663" t="s">
        <v>27172</v>
      </c>
      <c r="C8663" t="s">
        <v>1609</v>
      </c>
      <c r="D8663" s="152" t="s">
        <v>27173</v>
      </c>
    </row>
    <row r="8664" spans="1:4" x14ac:dyDescent="0.3">
      <c r="A8664">
        <v>2582</v>
      </c>
      <c r="B8664" t="s">
        <v>27174</v>
      </c>
      <c r="C8664" t="s">
        <v>1609</v>
      </c>
      <c r="D8664" s="152" t="s">
        <v>6411</v>
      </c>
    </row>
    <row r="8665" spans="1:4" x14ac:dyDescent="0.3">
      <c r="A8665">
        <v>2597</v>
      </c>
      <c r="B8665" t="s">
        <v>27175</v>
      </c>
      <c r="C8665" t="s">
        <v>1609</v>
      </c>
      <c r="D8665" s="152" t="s">
        <v>27176</v>
      </c>
    </row>
    <row r="8666" spans="1:4" x14ac:dyDescent="0.3">
      <c r="A8666">
        <v>2579</v>
      </c>
      <c r="B8666" t="s">
        <v>27177</v>
      </c>
      <c r="C8666" t="s">
        <v>1609</v>
      </c>
      <c r="D8666" s="152" t="s">
        <v>8956</v>
      </c>
    </row>
    <row r="8667" spans="1:4" x14ac:dyDescent="0.3">
      <c r="A8667">
        <v>2581</v>
      </c>
      <c r="B8667" t="s">
        <v>27178</v>
      </c>
      <c r="C8667" t="s">
        <v>1609</v>
      </c>
      <c r="D8667" s="152" t="s">
        <v>8290</v>
      </c>
    </row>
    <row r="8668" spans="1:4" x14ac:dyDescent="0.3">
      <c r="A8668">
        <v>2596</v>
      </c>
      <c r="B8668" t="s">
        <v>27179</v>
      </c>
      <c r="C8668" t="s">
        <v>1609</v>
      </c>
      <c r="D8668" s="152" t="s">
        <v>27180</v>
      </c>
    </row>
    <row r="8669" spans="1:4" x14ac:dyDescent="0.3">
      <c r="A8669">
        <v>2580</v>
      </c>
      <c r="B8669" t="s">
        <v>27181</v>
      </c>
      <c r="C8669" t="s">
        <v>1609</v>
      </c>
      <c r="D8669" s="152" t="s">
        <v>27182</v>
      </c>
    </row>
    <row r="8670" spans="1:4" x14ac:dyDescent="0.3">
      <c r="A8670">
        <v>2583</v>
      </c>
      <c r="B8670" t="s">
        <v>27183</v>
      </c>
      <c r="C8670" t="s">
        <v>1609</v>
      </c>
      <c r="D8670" s="152" t="s">
        <v>27184</v>
      </c>
    </row>
    <row r="8671" spans="1:4" x14ac:dyDescent="0.3">
      <c r="A8671">
        <v>2584</v>
      </c>
      <c r="B8671" t="s">
        <v>27185</v>
      </c>
      <c r="C8671" t="s">
        <v>1609</v>
      </c>
      <c r="D8671" s="152" t="s">
        <v>27186</v>
      </c>
    </row>
    <row r="8672" spans="1:4" x14ac:dyDescent="0.3">
      <c r="A8672">
        <v>12010</v>
      </c>
      <c r="B8672" t="s">
        <v>27187</v>
      </c>
      <c r="C8672" t="s">
        <v>1609</v>
      </c>
      <c r="D8672" s="152" t="s">
        <v>7937</v>
      </c>
    </row>
    <row r="8673" spans="1:4" x14ac:dyDescent="0.3">
      <c r="A8673">
        <v>39329</v>
      </c>
      <c r="B8673" t="s">
        <v>27188</v>
      </c>
      <c r="C8673" t="s">
        <v>1609</v>
      </c>
      <c r="D8673" s="152" t="s">
        <v>22332</v>
      </c>
    </row>
    <row r="8674" spans="1:4" x14ac:dyDescent="0.3">
      <c r="A8674">
        <v>39330</v>
      </c>
      <c r="B8674" t="s">
        <v>27189</v>
      </c>
      <c r="C8674" t="s">
        <v>1609</v>
      </c>
      <c r="D8674" s="152" t="s">
        <v>27190</v>
      </c>
    </row>
    <row r="8675" spans="1:4" x14ac:dyDescent="0.3">
      <c r="A8675">
        <v>39332</v>
      </c>
      <c r="B8675" t="s">
        <v>27191</v>
      </c>
      <c r="C8675" t="s">
        <v>1609</v>
      </c>
      <c r="D8675" s="152" t="s">
        <v>27192</v>
      </c>
    </row>
    <row r="8676" spans="1:4" x14ac:dyDescent="0.3">
      <c r="A8676">
        <v>39331</v>
      </c>
      <c r="B8676" t="s">
        <v>27193</v>
      </c>
      <c r="C8676" t="s">
        <v>1609</v>
      </c>
      <c r="D8676" s="152" t="s">
        <v>7874</v>
      </c>
    </row>
    <row r="8677" spans="1:4" x14ac:dyDescent="0.3">
      <c r="A8677">
        <v>39333</v>
      </c>
      <c r="B8677" t="s">
        <v>27194</v>
      </c>
      <c r="C8677" t="s">
        <v>1609</v>
      </c>
      <c r="D8677" s="152" t="s">
        <v>25290</v>
      </c>
    </row>
    <row r="8678" spans="1:4" x14ac:dyDescent="0.3">
      <c r="A8678">
        <v>39335</v>
      </c>
      <c r="B8678" t="s">
        <v>27195</v>
      </c>
      <c r="C8678" t="s">
        <v>1609</v>
      </c>
      <c r="D8678" s="152" t="s">
        <v>8872</v>
      </c>
    </row>
    <row r="8679" spans="1:4" x14ac:dyDescent="0.3">
      <c r="A8679">
        <v>39334</v>
      </c>
      <c r="B8679" t="s">
        <v>27196</v>
      </c>
      <c r="C8679" t="s">
        <v>1609</v>
      </c>
      <c r="D8679" s="152" t="s">
        <v>22592</v>
      </c>
    </row>
    <row r="8680" spans="1:4" x14ac:dyDescent="0.3">
      <c r="A8680">
        <v>12016</v>
      </c>
      <c r="B8680" t="s">
        <v>27197</v>
      </c>
      <c r="C8680" t="s">
        <v>1609</v>
      </c>
      <c r="D8680" s="152" t="s">
        <v>7897</v>
      </c>
    </row>
    <row r="8681" spans="1:4" x14ac:dyDescent="0.3">
      <c r="A8681">
        <v>12015</v>
      </c>
      <c r="B8681" t="s">
        <v>27198</v>
      </c>
      <c r="C8681" t="s">
        <v>1609</v>
      </c>
      <c r="D8681" s="152" t="s">
        <v>7965</v>
      </c>
    </row>
    <row r="8682" spans="1:4" x14ac:dyDescent="0.3">
      <c r="A8682">
        <v>12020</v>
      </c>
      <c r="B8682" t="s">
        <v>27199</v>
      </c>
      <c r="C8682" t="s">
        <v>1609</v>
      </c>
      <c r="D8682" s="152" t="s">
        <v>7897</v>
      </c>
    </row>
    <row r="8683" spans="1:4" x14ac:dyDescent="0.3">
      <c r="A8683">
        <v>12019</v>
      </c>
      <c r="B8683" t="s">
        <v>27200</v>
      </c>
      <c r="C8683" t="s">
        <v>1609</v>
      </c>
      <c r="D8683" s="152" t="s">
        <v>7965</v>
      </c>
    </row>
    <row r="8684" spans="1:4" x14ac:dyDescent="0.3">
      <c r="A8684">
        <v>39336</v>
      </c>
      <c r="B8684" t="s">
        <v>27201</v>
      </c>
      <c r="C8684" t="s">
        <v>1609</v>
      </c>
      <c r="D8684" s="152" t="s">
        <v>27190</v>
      </c>
    </row>
    <row r="8685" spans="1:4" x14ac:dyDescent="0.3">
      <c r="A8685">
        <v>39338</v>
      </c>
      <c r="B8685" t="s">
        <v>27202</v>
      </c>
      <c r="C8685" t="s">
        <v>1609</v>
      </c>
      <c r="D8685" s="152" t="s">
        <v>27192</v>
      </c>
    </row>
    <row r="8686" spans="1:4" x14ac:dyDescent="0.3">
      <c r="A8686">
        <v>39337</v>
      </c>
      <c r="B8686" t="s">
        <v>27203</v>
      </c>
      <c r="C8686" t="s">
        <v>1609</v>
      </c>
      <c r="D8686" s="152" t="s">
        <v>7874</v>
      </c>
    </row>
    <row r="8687" spans="1:4" x14ac:dyDescent="0.3">
      <c r="A8687">
        <v>39341</v>
      </c>
      <c r="B8687" t="s">
        <v>27204</v>
      </c>
      <c r="C8687" t="s">
        <v>1609</v>
      </c>
      <c r="D8687" s="152" t="s">
        <v>6772</v>
      </c>
    </row>
    <row r="8688" spans="1:4" x14ac:dyDescent="0.3">
      <c r="A8688">
        <v>39340</v>
      </c>
      <c r="B8688" t="s">
        <v>27205</v>
      </c>
      <c r="C8688" t="s">
        <v>1609</v>
      </c>
      <c r="D8688" s="152" t="s">
        <v>7486</v>
      </c>
    </row>
    <row r="8689" spans="1:4" x14ac:dyDescent="0.3">
      <c r="A8689">
        <v>12025</v>
      </c>
      <c r="B8689" t="s">
        <v>27206</v>
      </c>
      <c r="C8689" t="s">
        <v>1609</v>
      </c>
      <c r="D8689" s="152" t="s">
        <v>27207</v>
      </c>
    </row>
    <row r="8690" spans="1:4" x14ac:dyDescent="0.3">
      <c r="A8690">
        <v>39342</v>
      </c>
      <c r="B8690" t="s">
        <v>27208</v>
      </c>
      <c r="C8690" t="s">
        <v>1609</v>
      </c>
      <c r="D8690" s="152" t="s">
        <v>6772</v>
      </c>
    </row>
    <row r="8691" spans="1:4" x14ac:dyDescent="0.3">
      <c r="A8691">
        <v>39343</v>
      </c>
      <c r="B8691" t="s">
        <v>27209</v>
      </c>
      <c r="C8691" t="s">
        <v>1609</v>
      </c>
      <c r="D8691" s="152" t="s">
        <v>7511</v>
      </c>
    </row>
    <row r="8692" spans="1:4" x14ac:dyDescent="0.3">
      <c r="A8692">
        <v>39345</v>
      </c>
      <c r="B8692" t="s">
        <v>27210</v>
      </c>
      <c r="C8692" t="s">
        <v>1609</v>
      </c>
      <c r="D8692" s="152" t="s">
        <v>9132</v>
      </c>
    </row>
    <row r="8693" spans="1:4" x14ac:dyDescent="0.3">
      <c r="A8693">
        <v>39344</v>
      </c>
      <c r="B8693" t="s">
        <v>27211</v>
      </c>
      <c r="C8693" t="s">
        <v>1609</v>
      </c>
      <c r="D8693" s="152" t="s">
        <v>7967</v>
      </c>
    </row>
    <row r="8694" spans="1:4" x14ac:dyDescent="0.3">
      <c r="A8694">
        <v>12623</v>
      </c>
      <c r="B8694" t="s">
        <v>27212</v>
      </c>
      <c r="C8694" t="s">
        <v>1612</v>
      </c>
      <c r="D8694" s="152" t="s">
        <v>27213</v>
      </c>
    </row>
    <row r="8695" spans="1:4" x14ac:dyDescent="0.3">
      <c r="A8695">
        <v>34498</v>
      </c>
      <c r="B8695" t="s">
        <v>27214</v>
      </c>
      <c r="C8695" t="s">
        <v>1609</v>
      </c>
      <c r="D8695" s="152" t="s">
        <v>22124</v>
      </c>
    </row>
    <row r="8696" spans="1:4" x14ac:dyDescent="0.3">
      <c r="A8696">
        <v>13244</v>
      </c>
      <c r="B8696" t="s">
        <v>27215</v>
      </c>
      <c r="C8696" t="s">
        <v>1609</v>
      </c>
      <c r="D8696" s="152" t="s">
        <v>27216</v>
      </c>
    </row>
    <row r="8697" spans="1:4" x14ac:dyDescent="0.3">
      <c r="A8697">
        <v>38998</v>
      </c>
      <c r="B8697" t="s">
        <v>27217</v>
      </c>
      <c r="C8697" t="s">
        <v>1609</v>
      </c>
      <c r="D8697" s="152" t="s">
        <v>7508</v>
      </c>
    </row>
    <row r="8698" spans="1:4" x14ac:dyDescent="0.3">
      <c r="A8698">
        <v>38999</v>
      </c>
      <c r="B8698" t="s">
        <v>27218</v>
      </c>
      <c r="C8698" t="s">
        <v>1609</v>
      </c>
      <c r="D8698" s="152" t="s">
        <v>27219</v>
      </c>
    </row>
    <row r="8699" spans="1:4" x14ac:dyDescent="0.3">
      <c r="A8699">
        <v>38996</v>
      </c>
      <c r="B8699" t="s">
        <v>27220</v>
      </c>
      <c r="C8699" t="s">
        <v>1609</v>
      </c>
      <c r="D8699" s="152" t="s">
        <v>22490</v>
      </c>
    </row>
    <row r="8700" spans="1:4" x14ac:dyDescent="0.3">
      <c r="A8700">
        <v>44173</v>
      </c>
      <c r="B8700" t="s">
        <v>27221</v>
      </c>
      <c r="C8700" t="s">
        <v>1609</v>
      </c>
      <c r="D8700" s="152" t="s">
        <v>25434</v>
      </c>
    </row>
    <row r="8701" spans="1:4" x14ac:dyDescent="0.3">
      <c r="A8701">
        <v>44174</v>
      </c>
      <c r="B8701" t="s">
        <v>27222</v>
      </c>
      <c r="C8701" t="s">
        <v>1609</v>
      </c>
      <c r="D8701" s="152" t="s">
        <v>7968</v>
      </c>
    </row>
    <row r="8702" spans="1:4" x14ac:dyDescent="0.3">
      <c r="A8702">
        <v>38997</v>
      </c>
      <c r="B8702" t="s">
        <v>27223</v>
      </c>
      <c r="C8702" t="s">
        <v>1609</v>
      </c>
      <c r="D8702" s="152" t="s">
        <v>22405</v>
      </c>
    </row>
    <row r="8703" spans="1:4" x14ac:dyDescent="0.3">
      <c r="A8703">
        <v>39600</v>
      </c>
      <c r="B8703" t="s">
        <v>27224</v>
      </c>
      <c r="C8703" t="s">
        <v>1609</v>
      </c>
      <c r="D8703" s="152" t="s">
        <v>27225</v>
      </c>
    </row>
    <row r="8704" spans="1:4" x14ac:dyDescent="0.3">
      <c r="A8704">
        <v>39601</v>
      </c>
      <c r="B8704" t="s">
        <v>27226</v>
      </c>
      <c r="C8704" t="s">
        <v>1609</v>
      </c>
      <c r="D8704" s="152" t="s">
        <v>27227</v>
      </c>
    </row>
    <row r="8705" spans="1:4" x14ac:dyDescent="0.3">
      <c r="A8705">
        <v>39862</v>
      </c>
      <c r="B8705" t="s">
        <v>27228</v>
      </c>
      <c r="C8705" t="s">
        <v>1609</v>
      </c>
      <c r="D8705" s="152" t="s">
        <v>8060</v>
      </c>
    </row>
    <row r="8706" spans="1:4" x14ac:dyDescent="0.3">
      <c r="A8706">
        <v>39863</v>
      </c>
      <c r="B8706" t="s">
        <v>27229</v>
      </c>
      <c r="C8706" t="s">
        <v>1609</v>
      </c>
      <c r="D8706" s="152" t="s">
        <v>9186</v>
      </c>
    </row>
    <row r="8707" spans="1:4" x14ac:dyDescent="0.3">
      <c r="A8707">
        <v>39864</v>
      </c>
      <c r="B8707" t="s">
        <v>27230</v>
      </c>
      <c r="C8707" t="s">
        <v>1609</v>
      </c>
      <c r="D8707" s="152" t="s">
        <v>27231</v>
      </c>
    </row>
    <row r="8708" spans="1:4" x14ac:dyDescent="0.3">
      <c r="A8708">
        <v>39865</v>
      </c>
      <c r="B8708" t="s">
        <v>27232</v>
      </c>
      <c r="C8708" t="s">
        <v>1609</v>
      </c>
      <c r="D8708" s="152" t="s">
        <v>7784</v>
      </c>
    </row>
    <row r="8709" spans="1:4" x14ac:dyDescent="0.3">
      <c r="A8709">
        <v>2517</v>
      </c>
      <c r="B8709" t="s">
        <v>27233</v>
      </c>
      <c r="C8709" t="s">
        <v>1609</v>
      </c>
      <c r="D8709" s="152" t="s">
        <v>22285</v>
      </c>
    </row>
    <row r="8710" spans="1:4" x14ac:dyDescent="0.3">
      <c r="A8710">
        <v>2522</v>
      </c>
      <c r="B8710" t="s">
        <v>27234</v>
      </c>
      <c r="C8710" t="s">
        <v>1609</v>
      </c>
      <c r="D8710" s="152" t="s">
        <v>9134</v>
      </c>
    </row>
    <row r="8711" spans="1:4" x14ac:dyDescent="0.3">
      <c r="A8711">
        <v>2548</v>
      </c>
      <c r="B8711" t="s">
        <v>27235</v>
      </c>
      <c r="C8711" t="s">
        <v>1609</v>
      </c>
      <c r="D8711" s="152" t="s">
        <v>25330</v>
      </c>
    </row>
    <row r="8712" spans="1:4" x14ac:dyDescent="0.3">
      <c r="A8712">
        <v>2516</v>
      </c>
      <c r="B8712" t="s">
        <v>27236</v>
      </c>
      <c r="C8712" t="s">
        <v>1609</v>
      </c>
      <c r="D8712" s="152" t="s">
        <v>7559</v>
      </c>
    </row>
    <row r="8713" spans="1:4" x14ac:dyDescent="0.3">
      <c r="A8713">
        <v>2518</v>
      </c>
      <c r="B8713" t="s">
        <v>27237</v>
      </c>
      <c r="C8713" t="s">
        <v>1609</v>
      </c>
      <c r="D8713" s="152" t="s">
        <v>27238</v>
      </c>
    </row>
    <row r="8714" spans="1:4" x14ac:dyDescent="0.3">
      <c r="A8714">
        <v>2521</v>
      </c>
      <c r="B8714" t="s">
        <v>27239</v>
      </c>
      <c r="C8714" t="s">
        <v>1609</v>
      </c>
      <c r="D8714" s="152" t="s">
        <v>27240</v>
      </c>
    </row>
    <row r="8715" spans="1:4" x14ac:dyDescent="0.3">
      <c r="A8715">
        <v>2515</v>
      </c>
      <c r="B8715" t="s">
        <v>27241</v>
      </c>
      <c r="C8715" t="s">
        <v>1609</v>
      </c>
      <c r="D8715" s="152" t="s">
        <v>26370</v>
      </c>
    </row>
    <row r="8716" spans="1:4" x14ac:dyDescent="0.3">
      <c r="A8716">
        <v>2519</v>
      </c>
      <c r="B8716" t="s">
        <v>27242</v>
      </c>
      <c r="C8716" t="s">
        <v>1609</v>
      </c>
      <c r="D8716" s="152" t="s">
        <v>27243</v>
      </c>
    </row>
    <row r="8717" spans="1:4" x14ac:dyDescent="0.3">
      <c r="A8717">
        <v>2520</v>
      </c>
      <c r="B8717" t="s">
        <v>27244</v>
      </c>
      <c r="C8717" t="s">
        <v>1609</v>
      </c>
      <c r="D8717" s="152" t="s">
        <v>27245</v>
      </c>
    </row>
    <row r="8718" spans="1:4" x14ac:dyDescent="0.3">
      <c r="A8718">
        <v>1602</v>
      </c>
      <c r="B8718" t="s">
        <v>27246</v>
      </c>
      <c r="C8718" t="s">
        <v>1609</v>
      </c>
      <c r="D8718" s="152" t="s">
        <v>27247</v>
      </c>
    </row>
    <row r="8719" spans="1:4" x14ac:dyDescent="0.3">
      <c r="A8719">
        <v>1601</v>
      </c>
      <c r="B8719" t="s">
        <v>27248</v>
      </c>
      <c r="C8719" t="s">
        <v>1609</v>
      </c>
      <c r="D8719" s="152" t="s">
        <v>27249</v>
      </c>
    </row>
    <row r="8720" spans="1:4" x14ac:dyDescent="0.3">
      <c r="A8720">
        <v>1598</v>
      </c>
      <c r="B8720" t="s">
        <v>27250</v>
      </c>
      <c r="C8720" t="s">
        <v>1609</v>
      </c>
      <c r="D8720" s="152" t="s">
        <v>22046</v>
      </c>
    </row>
    <row r="8721" spans="1:4" x14ac:dyDescent="0.3">
      <c r="A8721">
        <v>1600</v>
      </c>
      <c r="B8721" t="s">
        <v>27251</v>
      </c>
      <c r="C8721" t="s">
        <v>1609</v>
      </c>
      <c r="D8721" s="152" t="s">
        <v>23137</v>
      </c>
    </row>
    <row r="8722" spans="1:4" x14ac:dyDescent="0.3">
      <c r="A8722">
        <v>1603</v>
      </c>
      <c r="B8722" t="s">
        <v>27252</v>
      </c>
      <c r="C8722" t="s">
        <v>1609</v>
      </c>
      <c r="D8722" s="152" t="s">
        <v>22288</v>
      </c>
    </row>
    <row r="8723" spans="1:4" x14ac:dyDescent="0.3">
      <c r="A8723">
        <v>1599</v>
      </c>
      <c r="B8723" t="s">
        <v>27253</v>
      </c>
      <c r="C8723" t="s">
        <v>1609</v>
      </c>
      <c r="D8723" s="152" t="s">
        <v>22393</v>
      </c>
    </row>
    <row r="8724" spans="1:4" x14ac:dyDescent="0.3">
      <c r="A8724">
        <v>1597</v>
      </c>
      <c r="B8724" t="s">
        <v>27254</v>
      </c>
      <c r="C8724" t="s">
        <v>1609</v>
      </c>
      <c r="D8724" s="152" t="s">
        <v>7912</v>
      </c>
    </row>
    <row r="8725" spans="1:4" x14ac:dyDescent="0.3">
      <c r="A8725">
        <v>39602</v>
      </c>
      <c r="B8725" t="s">
        <v>27255</v>
      </c>
      <c r="C8725" t="s">
        <v>1609</v>
      </c>
      <c r="D8725" s="152" t="s">
        <v>6463</v>
      </c>
    </row>
    <row r="8726" spans="1:4" x14ac:dyDescent="0.3">
      <c r="A8726">
        <v>39603</v>
      </c>
      <c r="B8726" t="s">
        <v>27256</v>
      </c>
      <c r="C8726" t="s">
        <v>1609</v>
      </c>
      <c r="D8726" s="152" t="s">
        <v>8847</v>
      </c>
    </row>
    <row r="8727" spans="1:4" x14ac:dyDescent="0.3">
      <c r="A8727">
        <v>11821</v>
      </c>
      <c r="B8727" t="s">
        <v>27257</v>
      </c>
      <c r="C8727" t="s">
        <v>1609</v>
      </c>
      <c r="D8727" s="152" t="s">
        <v>8059</v>
      </c>
    </row>
    <row r="8728" spans="1:4" x14ac:dyDescent="0.3">
      <c r="A8728">
        <v>1562</v>
      </c>
      <c r="B8728" t="s">
        <v>27258</v>
      </c>
      <c r="C8728" t="s">
        <v>1609</v>
      </c>
      <c r="D8728" s="152" t="s">
        <v>7879</v>
      </c>
    </row>
    <row r="8729" spans="1:4" x14ac:dyDescent="0.3">
      <c r="A8729">
        <v>1563</v>
      </c>
      <c r="B8729" t="s">
        <v>27259</v>
      </c>
      <c r="C8729" t="s">
        <v>1609</v>
      </c>
      <c r="D8729" s="152" t="s">
        <v>8027</v>
      </c>
    </row>
    <row r="8730" spans="1:4" x14ac:dyDescent="0.3">
      <c r="A8730">
        <v>11856</v>
      </c>
      <c r="B8730" t="s">
        <v>27260</v>
      </c>
      <c r="C8730" t="s">
        <v>1609</v>
      </c>
      <c r="D8730" s="152" t="s">
        <v>7382</v>
      </c>
    </row>
    <row r="8731" spans="1:4" x14ac:dyDescent="0.3">
      <c r="A8731">
        <v>11857</v>
      </c>
      <c r="B8731" t="s">
        <v>27261</v>
      </c>
      <c r="C8731" t="s">
        <v>1609</v>
      </c>
      <c r="D8731" s="152" t="s">
        <v>8283</v>
      </c>
    </row>
    <row r="8732" spans="1:4" x14ac:dyDescent="0.3">
      <c r="A8732">
        <v>11858</v>
      </c>
      <c r="B8732" t="s">
        <v>27262</v>
      </c>
      <c r="C8732" t="s">
        <v>1609</v>
      </c>
      <c r="D8732" s="152" t="s">
        <v>27263</v>
      </c>
    </row>
    <row r="8733" spans="1:4" x14ac:dyDescent="0.3">
      <c r="A8733">
        <v>1539</v>
      </c>
      <c r="B8733" t="s">
        <v>27264</v>
      </c>
      <c r="C8733" t="s">
        <v>1609</v>
      </c>
      <c r="D8733" s="152" t="s">
        <v>7374</v>
      </c>
    </row>
    <row r="8734" spans="1:4" x14ac:dyDescent="0.3">
      <c r="A8734">
        <v>11859</v>
      </c>
      <c r="B8734" t="s">
        <v>27265</v>
      </c>
      <c r="C8734" t="s">
        <v>1609</v>
      </c>
      <c r="D8734" s="152" t="s">
        <v>6429</v>
      </c>
    </row>
    <row r="8735" spans="1:4" x14ac:dyDescent="0.3">
      <c r="A8735">
        <v>1550</v>
      </c>
      <c r="B8735" t="s">
        <v>27266</v>
      </c>
      <c r="C8735" t="s">
        <v>1609</v>
      </c>
      <c r="D8735" s="152" t="s">
        <v>7490</v>
      </c>
    </row>
    <row r="8736" spans="1:4" x14ac:dyDescent="0.3">
      <c r="A8736">
        <v>11854</v>
      </c>
      <c r="B8736" t="s">
        <v>27267</v>
      </c>
      <c r="C8736" t="s">
        <v>1609</v>
      </c>
      <c r="D8736" s="152" t="s">
        <v>7478</v>
      </c>
    </row>
    <row r="8737" spans="1:4" x14ac:dyDescent="0.3">
      <c r="A8737">
        <v>11862</v>
      </c>
      <c r="B8737" t="s">
        <v>27268</v>
      </c>
      <c r="C8737" t="s">
        <v>1609</v>
      </c>
      <c r="D8737" s="152" t="s">
        <v>27269</v>
      </c>
    </row>
    <row r="8738" spans="1:4" x14ac:dyDescent="0.3">
      <c r="A8738">
        <v>11863</v>
      </c>
      <c r="B8738" t="s">
        <v>27270</v>
      </c>
      <c r="C8738" t="s">
        <v>1609</v>
      </c>
      <c r="D8738" s="152" t="s">
        <v>8957</v>
      </c>
    </row>
    <row r="8739" spans="1:4" x14ac:dyDescent="0.3">
      <c r="A8739">
        <v>11855</v>
      </c>
      <c r="B8739" t="s">
        <v>27271</v>
      </c>
      <c r="C8739" t="s">
        <v>1609</v>
      </c>
      <c r="D8739" s="152" t="s">
        <v>7323</v>
      </c>
    </row>
    <row r="8740" spans="1:4" x14ac:dyDescent="0.3">
      <c r="A8740">
        <v>11864</v>
      </c>
      <c r="B8740" t="s">
        <v>27272</v>
      </c>
      <c r="C8740" t="s">
        <v>1609</v>
      </c>
      <c r="D8740" s="152" t="s">
        <v>27273</v>
      </c>
    </row>
    <row r="8741" spans="1:4" x14ac:dyDescent="0.3">
      <c r="A8741">
        <v>2527</v>
      </c>
      <c r="B8741" t="s">
        <v>27274</v>
      </c>
      <c r="C8741" t="s">
        <v>1609</v>
      </c>
      <c r="D8741" s="152" t="s">
        <v>7936</v>
      </c>
    </row>
    <row r="8742" spans="1:4" x14ac:dyDescent="0.3">
      <c r="A8742">
        <v>2526</v>
      </c>
      <c r="B8742" t="s">
        <v>27275</v>
      </c>
      <c r="C8742" t="s">
        <v>1609</v>
      </c>
      <c r="D8742" s="152" t="s">
        <v>27276</v>
      </c>
    </row>
    <row r="8743" spans="1:4" x14ac:dyDescent="0.3">
      <c r="A8743">
        <v>2487</v>
      </c>
      <c r="B8743" t="s">
        <v>27277</v>
      </c>
      <c r="C8743" t="s">
        <v>1609</v>
      </c>
      <c r="D8743" s="152" t="s">
        <v>8865</v>
      </c>
    </row>
    <row r="8744" spans="1:4" x14ac:dyDescent="0.3">
      <c r="A8744">
        <v>2483</v>
      </c>
      <c r="B8744" t="s">
        <v>27278</v>
      </c>
      <c r="C8744" t="s">
        <v>1609</v>
      </c>
      <c r="D8744" s="152" t="s">
        <v>9226</v>
      </c>
    </row>
    <row r="8745" spans="1:4" x14ac:dyDescent="0.3">
      <c r="A8745">
        <v>2528</v>
      </c>
      <c r="B8745" t="s">
        <v>27279</v>
      </c>
      <c r="C8745" t="s">
        <v>1609</v>
      </c>
      <c r="D8745" s="152" t="s">
        <v>8070</v>
      </c>
    </row>
    <row r="8746" spans="1:4" x14ac:dyDescent="0.3">
      <c r="A8746">
        <v>2489</v>
      </c>
      <c r="B8746" t="s">
        <v>27280</v>
      </c>
      <c r="C8746" t="s">
        <v>1609</v>
      </c>
      <c r="D8746" s="152" t="s">
        <v>6497</v>
      </c>
    </row>
    <row r="8747" spans="1:4" x14ac:dyDescent="0.3">
      <c r="A8747">
        <v>2488</v>
      </c>
      <c r="B8747" t="s">
        <v>27281</v>
      </c>
      <c r="C8747" t="s">
        <v>1609</v>
      </c>
      <c r="D8747" s="152" t="s">
        <v>8908</v>
      </c>
    </row>
    <row r="8748" spans="1:4" x14ac:dyDescent="0.3">
      <c r="A8748">
        <v>2484</v>
      </c>
      <c r="B8748" t="s">
        <v>27282</v>
      </c>
      <c r="C8748" t="s">
        <v>1609</v>
      </c>
      <c r="D8748" s="152" t="s">
        <v>8947</v>
      </c>
    </row>
    <row r="8749" spans="1:4" x14ac:dyDescent="0.3">
      <c r="A8749">
        <v>2485</v>
      </c>
      <c r="B8749" t="s">
        <v>27283</v>
      </c>
      <c r="C8749" t="s">
        <v>1609</v>
      </c>
      <c r="D8749" s="152" t="s">
        <v>7046</v>
      </c>
    </row>
    <row r="8750" spans="1:4" x14ac:dyDescent="0.3">
      <c r="A8750">
        <v>39279</v>
      </c>
      <c r="B8750" t="s">
        <v>27284</v>
      </c>
      <c r="C8750" t="s">
        <v>1609</v>
      </c>
      <c r="D8750" s="152" t="s">
        <v>7878</v>
      </c>
    </row>
    <row r="8751" spans="1:4" x14ac:dyDescent="0.3">
      <c r="A8751">
        <v>39280</v>
      </c>
      <c r="B8751" t="s">
        <v>27285</v>
      </c>
      <c r="C8751" t="s">
        <v>1609</v>
      </c>
      <c r="D8751" s="152" t="s">
        <v>27286</v>
      </c>
    </row>
    <row r="8752" spans="1:4" x14ac:dyDescent="0.3">
      <c r="A8752">
        <v>39281</v>
      </c>
      <c r="B8752" t="s">
        <v>27287</v>
      </c>
      <c r="C8752" t="s">
        <v>1609</v>
      </c>
      <c r="D8752" s="152" t="s">
        <v>9001</v>
      </c>
    </row>
    <row r="8753" spans="1:4" x14ac:dyDescent="0.3">
      <c r="A8753">
        <v>39282</v>
      </c>
      <c r="B8753" t="s">
        <v>27288</v>
      </c>
      <c r="C8753" t="s">
        <v>1609</v>
      </c>
      <c r="D8753" s="152" t="s">
        <v>8956</v>
      </c>
    </row>
    <row r="8754" spans="1:4" x14ac:dyDescent="0.3">
      <c r="A8754">
        <v>38844</v>
      </c>
      <c r="B8754" t="s">
        <v>27289</v>
      </c>
      <c r="C8754" t="s">
        <v>1609</v>
      </c>
      <c r="D8754" s="152" t="s">
        <v>22266</v>
      </c>
    </row>
    <row r="8755" spans="1:4" x14ac:dyDescent="0.3">
      <c r="A8755">
        <v>38846</v>
      </c>
      <c r="B8755" t="s">
        <v>27290</v>
      </c>
      <c r="C8755" t="s">
        <v>1609</v>
      </c>
      <c r="D8755" s="152" t="s">
        <v>6743</v>
      </c>
    </row>
    <row r="8756" spans="1:4" x14ac:dyDescent="0.3">
      <c r="A8756">
        <v>38847</v>
      </c>
      <c r="B8756" t="s">
        <v>27291</v>
      </c>
      <c r="C8756" t="s">
        <v>1609</v>
      </c>
      <c r="D8756" s="152" t="s">
        <v>8274</v>
      </c>
    </row>
    <row r="8757" spans="1:4" x14ac:dyDescent="0.3">
      <c r="A8757">
        <v>38850</v>
      </c>
      <c r="B8757" t="s">
        <v>27292</v>
      </c>
      <c r="C8757" t="s">
        <v>1609</v>
      </c>
      <c r="D8757" s="152" t="s">
        <v>27293</v>
      </c>
    </row>
    <row r="8758" spans="1:4" x14ac:dyDescent="0.3">
      <c r="A8758">
        <v>38848</v>
      </c>
      <c r="B8758" t="s">
        <v>27294</v>
      </c>
      <c r="C8758" t="s">
        <v>1609</v>
      </c>
      <c r="D8758" s="152" t="s">
        <v>27295</v>
      </c>
    </row>
    <row r="8759" spans="1:4" x14ac:dyDescent="0.3">
      <c r="A8759">
        <v>38851</v>
      </c>
      <c r="B8759" t="s">
        <v>27296</v>
      </c>
      <c r="C8759" t="s">
        <v>1609</v>
      </c>
      <c r="D8759" s="152" t="s">
        <v>23172</v>
      </c>
    </row>
    <row r="8760" spans="1:4" x14ac:dyDescent="0.3">
      <c r="A8760">
        <v>38854</v>
      </c>
      <c r="B8760" t="s">
        <v>27297</v>
      </c>
      <c r="C8760" t="s">
        <v>1609</v>
      </c>
      <c r="D8760" s="152" t="s">
        <v>22307</v>
      </c>
    </row>
    <row r="8761" spans="1:4" x14ac:dyDescent="0.3">
      <c r="A8761">
        <v>44247</v>
      </c>
      <c r="B8761" t="s">
        <v>27298</v>
      </c>
      <c r="C8761" t="s">
        <v>1609</v>
      </c>
      <c r="D8761" s="152" t="s">
        <v>27299</v>
      </c>
    </row>
    <row r="8762" spans="1:4" x14ac:dyDescent="0.3">
      <c r="A8762">
        <v>38005</v>
      </c>
      <c r="B8762" t="s">
        <v>27300</v>
      </c>
      <c r="C8762" t="s">
        <v>1609</v>
      </c>
      <c r="D8762" s="152" t="s">
        <v>8051</v>
      </c>
    </row>
    <row r="8763" spans="1:4" x14ac:dyDescent="0.3">
      <c r="A8763">
        <v>38006</v>
      </c>
      <c r="B8763" t="s">
        <v>27301</v>
      </c>
      <c r="C8763" t="s">
        <v>1609</v>
      </c>
      <c r="D8763" s="152" t="s">
        <v>27302</v>
      </c>
    </row>
    <row r="8764" spans="1:4" x14ac:dyDescent="0.3">
      <c r="A8764">
        <v>38428</v>
      </c>
      <c r="B8764" t="s">
        <v>27303</v>
      </c>
      <c r="C8764" t="s">
        <v>1609</v>
      </c>
      <c r="D8764" s="152" t="s">
        <v>27304</v>
      </c>
    </row>
    <row r="8765" spans="1:4" x14ac:dyDescent="0.3">
      <c r="A8765">
        <v>38007</v>
      </c>
      <c r="B8765" t="s">
        <v>27305</v>
      </c>
      <c r="C8765" t="s">
        <v>1609</v>
      </c>
      <c r="D8765" s="152" t="s">
        <v>27306</v>
      </c>
    </row>
    <row r="8766" spans="1:4" x14ac:dyDescent="0.3">
      <c r="A8766">
        <v>38008</v>
      </c>
      <c r="B8766" t="s">
        <v>27307</v>
      </c>
      <c r="C8766" t="s">
        <v>1609</v>
      </c>
      <c r="D8766" s="152" t="s">
        <v>27308</v>
      </c>
    </row>
    <row r="8767" spans="1:4" x14ac:dyDescent="0.3">
      <c r="A8767">
        <v>38009</v>
      </c>
      <c r="B8767" t="s">
        <v>27309</v>
      </c>
      <c r="C8767" t="s">
        <v>1609</v>
      </c>
      <c r="D8767" s="152" t="s">
        <v>23135</v>
      </c>
    </row>
    <row r="8768" spans="1:4" x14ac:dyDescent="0.3">
      <c r="A8768">
        <v>44248</v>
      </c>
      <c r="B8768" t="s">
        <v>27310</v>
      </c>
      <c r="C8768" t="s">
        <v>1609</v>
      </c>
      <c r="D8768" s="152" t="s">
        <v>27311</v>
      </c>
    </row>
    <row r="8769" spans="1:4" x14ac:dyDescent="0.3">
      <c r="A8769">
        <v>44249</v>
      </c>
      <c r="B8769" t="s">
        <v>27312</v>
      </c>
      <c r="C8769" t="s">
        <v>1609</v>
      </c>
      <c r="D8769" s="152" t="s">
        <v>27313</v>
      </c>
    </row>
    <row r="8770" spans="1:4" x14ac:dyDescent="0.3">
      <c r="A8770">
        <v>44250</v>
      </c>
      <c r="B8770" t="s">
        <v>27314</v>
      </c>
      <c r="C8770" t="s">
        <v>1609</v>
      </c>
      <c r="D8770" s="152" t="s">
        <v>27315</v>
      </c>
    </row>
    <row r="8771" spans="1:4" x14ac:dyDescent="0.3">
      <c r="A8771">
        <v>3104</v>
      </c>
      <c r="B8771" t="s">
        <v>27316</v>
      </c>
      <c r="C8771" t="s">
        <v>1620</v>
      </c>
      <c r="D8771" s="152" t="s">
        <v>27317</v>
      </c>
    </row>
    <row r="8772" spans="1:4" x14ac:dyDescent="0.3">
      <c r="A8772">
        <v>1607</v>
      </c>
      <c r="B8772" t="s">
        <v>27318</v>
      </c>
      <c r="C8772" t="s">
        <v>1620</v>
      </c>
      <c r="D8772" s="152" t="s">
        <v>6659</v>
      </c>
    </row>
    <row r="8773" spans="1:4" x14ac:dyDescent="0.3">
      <c r="A8773">
        <v>38169</v>
      </c>
      <c r="B8773" t="s">
        <v>27319</v>
      </c>
      <c r="C8773" t="s">
        <v>1620</v>
      </c>
      <c r="D8773" s="152" t="s">
        <v>27320</v>
      </c>
    </row>
    <row r="8774" spans="1:4" x14ac:dyDescent="0.3">
      <c r="A8774">
        <v>6142</v>
      </c>
      <c r="B8774" t="s">
        <v>27321</v>
      </c>
      <c r="C8774" t="s">
        <v>1609</v>
      </c>
      <c r="D8774" s="152" t="s">
        <v>8042</v>
      </c>
    </row>
    <row r="8775" spans="1:4" x14ac:dyDescent="0.3">
      <c r="A8775">
        <v>11686</v>
      </c>
      <c r="B8775" t="s">
        <v>27322</v>
      </c>
      <c r="C8775" t="s">
        <v>1609</v>
      </c>
      <c r="D8775" s="152" t="s">
        <v>7885</v>
      </c>
    </row>
    <row r="8776" spans="1:4" x14ac:dyDescent="0.3">
      <c r="A8776">
        <v>37598</v>
      </c>
      <c r="B8776" t="s">
        <v>27323</v>
      </c>
      <c r="C8776" t="s">
        <v>1609</v>
      </c>
      <c r="D8776" s="152" t="s">
        <v>9254</v>
      </c>
    </row>
    <row r="8777" spans="1:4" x14ac:dyDescent="0.3">
      <c r="A8777">
        <v>25398</v>
      </c>
      <c r="B8777" t="s">
        <v>27324</v>
      </c>
      <c r="C8777" t="s">
        <v>1609</v>
      </c>
      <c r="D8777" s="152" t="s">
        <v>27325</v>
      </c>
    </row>
    <row r="8778" spans="1:4" x14ac:dyDescent="0.3">
      <c r="A8778">
        <v>25399</v>
      </c>
      <c r="B8778" t="s">
        <v>27326</v>
      </c>
      <c r="C8778" t="s">
        <v>1609</v>
      </c>
      <c r="D8778" s="152" t="s">
        <v>27327</v>
      </c>
    </row>
    <row r="8779" spans="1:4" x14ac:dyDescent="0.3">
      <c r="A8779">
        <v>43440</v>
      </c>
      <c r="B8779" t="s">
        <v>27328</v>
      </c>
      <c r="C8779" t="s">
        <v>1609</v>
      </c>
      <c r="D8779" s="152" t="s">
        <v>27329</v>
      </c>
    </row>
    <row r="8780" spans="1:4" x14ac:dyDescent="0.3">
      <c r="A8780">
        <v>10667</v>
      </c>
      <c r="B8780" t="s">
        <v>27330</v>
      </c>
      <c r="C8780" t="s">
        <v>1609</v>
      </c>
      <c r="D8780" s="152" t="s">
        <v>27331</v>
      </c>
    </row>
    <row r="8781" spans="1:4" x14ac:dyDescent="0.3">
      <c r="A8781">
        <v>1613</v>
      </c>
      <c r="B8781" t="s">
        <v>27332</v>
      </c>
      <c r="C8781" t="s">
        <v>1609</v>
      </c>
      <c r="D8781" s="152" t="s">
        <v>27333</v>
      </c>
    </row>
    <row r="8782" spans="1:4" x14ac:dyDescent="0.3">
      <c r="A8782">
        <v>1626</v>
      </c>
      <c r="B8782" t="s">
        <v>27334</v>
      </c>
      <c r="C8782" t="s">
        <v>1609</v>
      </c>
      <c r="D8782" s="152" t="s">
        <v>27335</v>
      </c>
    </row>
    <row r="8783" spans="1:4" x14ac:dyDescent="0.3">
      <c r="A8783">
        <v>1625</v>
      </c>
      <c r="B8783" t="s">
        <v>27336</v>
      </c>
      <c r="C8783" t="s">
        <v>1609</v>
      </c>
      <c r="D8783" s="152" t="s">
        <v>27337</v>
      </c>
    </row>
    <row r="8784" spans="1:4" x14ac:dyDescent="0.3">
      <c r="A8784">
        <v>1622</v>
      </c>
      <c r="B8784" t="s">
        <v>27338</v>
      </c>
      <c r="C8784" t="s">
        <v>1609</v>
      </c>
      <c r="D8784" s="152" t="s">
        <v>27339</v>
      </c>
    </row>
    <row r="8785" spans="1:4" x14ac:dyDescent="0.3">
      <c r="A8785">
        <v>1620</v>
      </c>
      <c r="B8785" t="s">
        <v>27340</v>
      </c>
      <c r="C8785" t="s">
        <v>1609</v>
      </c>
      <c r="D8785" s="152" t="s">
        <v>27341</v>
      </c>
    </row>
    <row r="8786" spans="1:4" x14ac:dyDescent="0.3">
      <c r="A8786">
        <v>1629</v>
      </c>
      <c r="B8786" t="s">
        <v>27342</v>
      </c>
      <c r="C8786" t="s">
        <v>1609</v>
      </c>
      <c r="D8786" s="152" t="s">
        <v>27343</v>
      </c>
    </row>
    <row r="8787" spans="1:4" x14ac:dyDescent="0.3">
      <c r="A8787">
        <v>1627</v>
      </c>
      <c r="B8787" t="s">
        <v>27344</v>
      </c>
      <c r="C8787" t="s">
        <v>1609</v>
      </c>
      <c r="D8787" s="152" t="s">
        <v>27345</v>
      </c>
    </row>
    <row r="8788" spans="1:4" x14ac:dyDescent="0.3">
      <c r="A8788">
        <v>1623</v>
      </c>
      <c r="B8788" t="s">
        <v>27346</v>
      </c>
      <c r="C8788" t="s">
        <v>1609</v>
      </c>
      <c r="D8788" s="152" t="s">
        <v>27347</v>
      </c>
    </row>
    <row r="8789" spans="1:4" x14ac:dyDescent="0.3">
      <c r="A8789">
        <v>1619</v>
      </c>
      <c r="B8789" t="s">
        <v>27348</v>
      </c>
      <c r="C8789" t="s">
        <v>1609</v>
      </c>
      <c r="D8789" s="152" t="s">
        <v>27349</v>
      </c>
    </row>
    <row r="8790" spans="1:4" x14ac:dyDescent="0.3">
      <c r="A8790">
        <v>1630</v>
      </c>
      <c r="B8790" t="s">
        <v>27350</v>
      </c>
      <c r="C8790" t="s">
        <v>1609</v>
      </c>
      <c r="D8790" s="152" t="s">
        <v>27351</v>
      </c>
    </row>
    <row r="8791" spans="1:4" x14ac:dyDescent="0.3">
      <c r="A8791">
        <v>1616</v>
      </c>
      <c r="B8791" t="s">
        <v>27352</v>
      </c>
      <c r="C8791" t="s">
        <v>1609</v>
      </c>
      <c r="D8791" s="152" t="s">
        <v>27353</v>
      </c>
    </row>
    <row r="8792" spans="1:4" x14ac:dyDescent="0.3">
      <c r="A8792">
        <v>1614</v>
      </c>
      <c r="B8792" t="s">
        <v>27354</v>
      </c>
      <c r="C8792" t="s">
        <v>1609</v>
      </c>
      <c r="D8792" s="152" t="s">
        <v>27355</v>
      </c>
    </row>
    <row r="8793" spans="1:4" x14ac:dyDescent="0.3">
      <c r="A8793">
        <v>1617</v>
      </c>
      <c r="B8793" t="s">
        <v>27356</v>
      </c>
      <c r="C8793" t="s">
        <v>1609</v>
      </c>
      <c r="D8793" s="152" t="s">
        <v>27357</v>
      </c>
    </row>
    <row r="8794" spans="1:4" x14ac:dyDescent="0.3">
      <c r="A8794">
        <v>1621</v>
      </c>
      <c r="B8794" t="s">
        <v>27358</v>
      </c>
      <c r="C8794" t="s">
        <v>1609</v>
      </c>
      <c r="D8794" s="152" t="s">
        <v>27359</v>
      </c>
    </row>
    <row r="8795" spans="1:4" x14ac:dyDescent="0.3">
      <c r="A8795">
        <v>1624</v>
      </c>
      <c r="B8795" t="s">
        <v>27360</v>
      </c>
      <c r="C8795" t="s">
        <v>1609</v>
      </c>
      <c r="D8795" s="152" t="s">
        <v>27361</v>
      </c>
    </row>
    <row r="8796" spans="1:4" x14ac:dyDescent="0.3">
      <c r="A8796">
        <v>1615</v>
      </c>
      <c r="B8796" t="s">
        <v>27362</v>
      </c>
      <c r="C8796" t="s">
        <v>1609</v>
      </c>
      <c r="D8796" s="152" t="s">
        <v>27363</v>
      </c>
    </row>
    <row r="8797" spans="1:4" x14ac:dyDescent="0.3">
      <c r="A8797">
        <v>1612</v>
      </c>
      <c r="B8797" t="s">
        <v>27364</v>
      </c>
      <c r="C8797" t="s">
        <v>1609</v>
      </c>
      <c r="D8797" s="152" t="s">
        <v>27365</v>
      </c>
    </row>
    <row r="8798" spans="1:4" x14ac:dyDescent="0.3">
      <c r="A8798">
        <v>1618</v>
      </c>
      <c r="B8798" t="s">
        <v>27366</v>
      </c>
      <c r="C8798" t="s">
        <v>1609</v>
      </c>
      <c r="D8798" s="152" t="s">
        <v>27367</v>
      </c>
    </row>
    <row r="8799" spans="1:4" x14ac:dyDescent="0.3">
      <c r="A8799">
        <v>14211</v>
      </c>
      <c r="B8799" t="s">
        <v>27368</v>
      </c>
      <c r="C8799" t="s">
        <v>1609</v>
      </c>
      <c r="D8799" s="152" t="s">
        <v>7340</v>
      </c>
    </row>
    <row r="8800" spans="1:4" x14ac:dyDescent="0.3">
      <c r="A8800">
        <v>43657</v>
      </c>
      <c r="B8800" t="s">
        <v>27369</v>
      </c>
      <c r="C8800" t="s">
        <v>1612</v>
      </c>
      <c r="D8800" s="152" t="s">
        <v>8953</v>
      </c>
    </row>
    <row r="8801" spans="1:4" x14ac:dyDescent="0.3">
      <c r="A8801">
        <v>38200</v>
      </c>
      <c r="B8801" t="s">
        <v>27370</v>
      </c>
      <c r="C8801" t="s">
        <v>1621</v>
      </c>
      <c r="D8801" s="152" t="s">
        <v>27371</v>
      </c>
    </row>
    <row r="8802" spans="1:4" x14ac:dyDescent="0.3">
      <c r="A8802">
        <v>39269</v>
      </c>
      <c r="B8802" t="s">
        <v>27372</v>
      </c>
      <c r="C8802" t="s">
        <v>1612</v>
      </c>
      <c r="D8802" s="152" t="s">
        <v>6695</v>
      </c>
    </row>
    <row r="8803" spans="1:4" x14ac:dyDescent="0.3">
      <c r="A8803">
        <v>11889</v>
      </c>
      <c r="B8803" t="s">
        <v>27373</v>
      </c>
      <c r="C8803" t="s">
        <v>1612</v>
      </c>
      <c r="D8803" s="152" t="s">
        <v>8716</v>
      </c>
    </row>
    <row r="8804" spans="1:4" x14ac:dyDescent="0.3">
      <c r="A8804">
        <v>39270</v>
      </c>
      <c r="B8804" t="s">
        <v>27374</v>
      </c>
      <c r="C8804" t="s">
        <v>1612</v>
      </c>
      <c r="D8804" s="152" t="s">
        <v>6760</v>
      </c>
    </row>
    <row r="8805" spans="1:4" x14ac:dyDescent="0.3">
      <c r="A8805">
        <v>11890</v>
      </c>
      <c r="B8805" t="s">
        <v>27375</v>
      </c>
      <c r="C8805" t="s">
        <v>1612</v>
      </c>
      <c r="D8805" s="152" t="s">
        <v>8100</v>
      </c>
    </row>
    <row r="8806" spans="1:4" x14ac:dyDescent="0.3">
      <c r="A8806">
        <v>11891</v>
      </c>
      <c r="B8806" t="s">
        <v>27376</v>
      </c>
      <c r="C8806" t="s">
        <v>1612</v>
      </c>
      <c r="D8806" s="152" t="s">
        <v>6761</v>
      </c>
    </row>
    <row r="8807" spans="1:4" x14ac:dyDescent="0.3">
      <c r="A8807">
        <v>11892</v>
      </c>
      <c r="B8807" t="s">
        <v>27377</v>
      </c>
      <c r="C8807" t="s">
        <v>1612</v>
      </c>
      <c r="D8807" s="152" t="s">
        <v>8152</v>
      </c>
    </row>
    <row r="8808" spans="1:4" x14ac:dyDescent="0.3">
      <c r="A8808">
        <v>37601</v>
      </c>
      <c r="B8808" t="s">
        <v>27378</v>
      </c>
      <c r="C8808" t="s">
        <v>1612</v>
      </c>
      <c r="D8808" s="152" t="s">
        <v>22266</v>
      </c>
    </row>
    <row r="8809" spans="1:4" x14ac:dyDescent="0.3">
      <c r="A8809">
        <v>1634</v>
      </c>
      <c r="B8809" t="s">
        <v>27379</v>
      </c>
      <c r="C8809" t="s">
        <v>1612</v>
      </c>
      <c r="D8809" s="152" t="s">
        <v>7407</v>
      </c>
    </row>
    <row r="8810" spans="1:4" x14ac:dyDescent="0.3">
      <c r="A8810">
        <v>5086</v>
      </c>
      <c r="B8810" t="s">
        <v>27380</v>
      </c>
      <c r="C8810" t="s">
        <v>1613</v>
      </c>
      <c r="D8810" s="152" t="s">
        <v>22135</v>
      </c>
    </row>
    <row r="8811" spans="1:4" x14ac:dyDescent="0.3">
      <c r="A8811">
        <v>11280</v>
      </c>
      <c r="B8811" t="s">
        <v>27381</v>
      </c>
      <c r="C8811" t="s">
        <v>1609</v>
      </c>
      <c r="D8811" s="152" t="s">
        <v>27382</v>
      </c>
    </row>
    <row r="8812" spans="1:4" x14ac:dyDescent="0.3">
      <c r="A8812">
        <v>40519</v>
      </c>
      <c r="B8812" t="s">
        <v>27383</v>
      </c>
      <c r="C8812" t="s">
        <v>1609</v>
      </c>
      <c r="D8812" s="152" t="s">
        <v>27384</v>
      </c>
    </row>
    <row r="8813" spans="1:4" x14ac:dyDescent="0.3">
      <c r="A8813">
        <v>39869</v>
      </c>
      <c r="B8813" t="s">
        <v>27385</v>
      </c>
      <c r="C8813" t="s">
        <v>1609</v>
      </c>
      <c r="D8813" s="152" t="s">
        <v>9162</v>
      </c>
    </row>
    <row r="8814" spans="1:4" x14ac:dyDescent="0.3">
      <c r="A8814">
        <v>39870</v>
      </c>
      <c r="B8814" t="s">
        <v>27386</v>
      </c>
      <c r="C8814" t="s">
        <v>1609</v>
      </c>
      <c r="D8814" s="152" t="s">
        <v>22496</v>
      </c>
    </row>
    <row r="8815" spans="1:4" x14ac:dyDescent="0.3">
      <c r="A8815">
        <v>39871</v>
      </c>
      <c r="B8815" t="s">
        <v>27387</v>
      </c>
      <c r="C8815" t="s">
        <v>1609</v>
      </c>
      <c r="D8815" s="152" t="s">
        <v>8745</v>
      </c>
    </row>
    <row r="8816" spans="1:4" x14ac:dyDescent="0.3">
      <c r="A8816">
        <v>12722</v>
      </c>
      <c r="B8816" t="s">
        <v>27388</v>
      </c>
      <c r="C8816" t="s">
        <v>1609</v>
      </c>
      <c r="D8816" s="152" t="s">
        <v>27389</v>
      </c>
    </row>
    <row r="8817" spans="1:4" x14ac:dyDescent="0.3">
      <c r="A8817">
        <v>12714</v>
      </c>
      <c r="B8817" t="s">
        <v>27390</v>
      </c>
      <c r="C8817" t="s">
        <v>1609</v>
      </c>
      <c r="D8817" s="152" t="s">
        <v>8827</v>
      </c>
    </row>
    <row r="8818" spans="1:4" x14ac:dyDescent="0.3">
      <c r="A8818">
        <v>12715</v>
      </c>
      <c r="B8818" t="s">
        <v>27391</v>
      </c>
      <c r="C8818" t="s">
        <v>1609</v>
      </c>
      <c r="D8818" s="152" t="s">
        <v>27392</v>
      </c>
    </row>
    <row r="8819" spans="1:4" x14ac:dyDescent="0.3">
      <c r="A8819">
        <v>12716</v>
      </c>
      <c r="B8819" t="s">
        <v>27393</v>
      </c>
      <c r="C8819" t="s">
        <v>1609</v>
      </c>
      <c r="D8819" s="152" t="s">
        <v>27394</v>
      </c>
    </row>
    <row r="8820" spans="1:4" x14ac:dyDescent="0.3">
      <c r="A8820">
        <v>12717</v>
      </c>
      <c r="B8820" t="s">
        <v>27395</v>
      </c>
      <c r="C8820" t="s">
        <v>1609</v>
      </c>
      <c r="D8820" s="152" t="s">
        <v>27396</v>
      </c>
    </row>
    <row r="8821" spans="1:4" x14ac:dyDescent="0.3">
      <c r="A8821">
        <v>12718</v>
      </c>
      <c r="B8821" t="s">
        <v>27397</v>
      </c>
      <c r="C8821" t="s">
        <v>1609</v>
      </c>
      <c r="D8821" s="152" t="s">
        <v>27398</v>
      </c>
    </row>
    <row r="8822" spans="1:4" x14ac:dyDescent="0.3">
      <c r="A8822">
        <v>12719</v>
      </c>
      <c r="B8822" t="s">
        <v>27399</v>
      </c>
      <c r="C8822" t="s">
        <v>1609</v>
      </c>
      <c r="D8822" s="152" t="s">
        <v>27400</v>
      </c>
    </row>
    <row r="8823" spans="1:4" x14ac:dyDescent="0.3">
      <c r="A8823">
        <v>12720</v>
      </c>
      <c r="B8823" t="s">
        <v>27401</v>
      </c>
      <c r="C8823" t="s">
        <v>1609</v>
      </c>
      <c r="D8823" s="152" t="s">
        <v>27402</v>
      </c>
    </row>
    <row r="8824" spans="1:4" x14ac:dyDescent="0.3">
      <c r="A8824">
        <v>12721</v>
      </c>
      <c r="B8824" t="s">
        <v>27403</v>
      </c>
      <c r="C8824" t="s">
        <v>1609</v>
      </c>
      <c r="D8824" s="152" t="s">
        <v>27404</v>
      </c>
    </row>
    <row r="8825" spans="1:4" x14ac:dyDescent="0.3">
      <c r="A8825">
        <v>3468</v>
      </c>
      <c r="B8825" t="s">
        <v>27405</v>
      </c>
      <c r="C8825" t="s">
        <v>1609</v>
      </c>
      <c r="D8825" s="152" t="s">
        <v>27406</v>
      </c>
    </row>
    <row r="8826" spans="1:4" x14ac:dyDescent="0.3">
      <c r="A8826">
        <v>3465</v>
      </c>
      <c r="B8826" t="s">
        <v>27407</v>
      </c>
      <c r="C8826" t="s">
        <v>1609</v>
      </c>
      <c r="D8826" s="152" t="s">
        <v>27408</v>
      </c>
    </row>
    <row r="8827" spans="1:4" x14ac:dyDescent="0.3">
      <c r="A8827">
        <v>12403</v>
      </c>
      <c r="B8827" t="s">
        <v>27409</v>
      </c>
      <c r="C8827" t="s">
        <v>1609</v>
      </c>
      <c r="D8827" s="152" t="s">
        <v>8254</v>
      </c>
    </row>
    <row r="8828" spans="1:4" x14ac:dyDescent="0.3">
      <c r="A8828">
        <v>3463</v>
      </c>
      <c r="B8828" t="s">
        <v>27410</v>
      </c>
      <c r="C8828" t="s">
        <v>1609</v>
      </c>
      <c r="D8828" s="152" t="s">
        <v>8720</v>
      </c>
    </row>
    <row r="8829" spans="1:4" x14ac:dyDescent="0.3">
      <c r="A8829">
        <v>3464</v>
      </c>
      <c r="B8829" t="s">
        <v>27411</v>
      </c>
      <c r="C8829" t="s">
        <v>1609</v>
      </c>
      <c r="D8829" s="152" t="s">
        <v>8720</v>
      </c>
    </row>
    <row r="8830" spans="1:4" x14ac:dyDescent="0.3">
      <c r="A8830">
        <v>3466</v>
      </c>
      <c r="B8830" t="s">
        <v>27412</v>
      </c>
      <c r="C8830" t="s">
        <v>1609</v>
      </c>
      <c r="D8830" s="152" t="s">
        <v>27413</v>
      </c>
    </row>
    <row r="8831" spans="1:4" x14ac:dyDescent="0.3">
      <c r="A8831">
        <v>3467</v>
      </c>
      <c r="B8831" t="s">
        <v>27414</v>
      </c>
      <c r="C8831" t="s">
        <v>1609</v>
      </c>
      <c r="D8831" s="152" t="s">
        <v>27415</v>
      </c>
    </row>
    <row r="8832" spans="1:4" x14ac:dyDescent="0.3">
      <c r="A8832">
        <v>3462</v>
      </c>
      <c r="B8832" t="s">
        <v>27416</v>
      </c>
      <c r="C8832" t="s">
        <v>1609</v>
      </c>
      <c r="D8832" s="152" t="s">
        <v>27417</v>
      </c>
    </row>
    <row r="8833" spans="1:4" x14ac:dyDescent="0.3">
      <c r="A8833">
        <v>3446</v>
      </c>
      <c r="B8833" t="s">
        <v>27418</v>
      </c>
      <c r="C8833" t="s">
        <v>1609</v>
      </c>
      <c r="D8833" s="152" t="s">
        <v>27419</v>
      </c>
    </row>
    <row r="8834" spans="1:4" x14ac:dyDescent="0.3">
      <c r="A8834">
        <v>3445</v>
      </c>
      <c r="B8834" t="s">
        <v>27420</v>
      </c>
      <c r="C8834" t="s">
        <v>1609</v>
      </c>
      <c r="D8834" s="152" t="s">
        <v>27421</v>
      </c>
    </row>
    <row r="8835" spans="1:4" x14ac:dyDescent="0.3">
      <c r="A8835">
        <v>3441</v>
      </c>
      <c r="B8835" t="s">
        <v>27422</v>
      </c>
      <c r="C8835" t="s">
        <v>1609</v>
      </c>
      <c r="D8835" s="152" t="s">
        <v>7065</v>
      </c>
    </row>
    <row r="8836" spans="1:4" x14ac:dyDescent="0.3">
      <c r="A8836">
        <v>3444</v>
      </c>
      <c r="B8836" t="s">
        <v>27423</v>
      </c>
      <c r="C8836" t="s">
        <v>1609</v>
      </c>
      <c r="D8836" s="152" t="s">
        <v>7748</v>
      </c>
    </row>
    <row r="8837" spans="1:4" x14ac:dyDescent="0.3">
      <c r="A8837">
        <v>12402</v>
      </c>
      <c r="B8837" t="s">
        <v>27424</v>
      </c>
      <c r="C8837" t="s">
        <v>1609</v>
      </c>
      <c r="D8837" s="152" t="s">
        <v>9114</v>
      </c>
    </row>
    <row r="8838" spans="1:4" x14ac:dyDescent="0.3">
      <c r="A8838">
        <v>3447</v>
      </c>
      <c r="B8838" t="s">
        <v>27425</v>
      </c>
      <c r="C8838" t="s">
        <v>1609</v>
      </c>
      <c r="D8838" s="152" t="s">
        <v>27426</v>
      </c>
    </row>
    <row r="8839" spans="1:4" x14ac:dyDescent="0.3">
      <c r="A8839">
        <v>3442</v>
      </c>
      <c r="B8839" t="s">
        <v>27427</v>
      </c>
      <c r="C8839" t="s">
        <v>1609</v>
      </c>
      <c r="D8839" s="152" t="s">
        <v>27124</v>
      </c>
    </row>
    <row r="8840" spans="1:4" x14ac:dyDescent="0.3">
      <c r="A8840">
        <v>3448</v>
      </c>
      <c r="B8840" t="s">
        <v>27428</v>
      </c>
      <c r="C8840" t="s">
        <v>1609</v>
      </c>
      <c r="D8840" s="152" t="s">
        <v>27429</v>
      </c>
    </row>
    <row r="8841" spans="1:4" x14ac:dyDescent="0.3">
      <c r="A8841">
        <v>3449</v>
      </c>
      <c r="B8841" t="s">
        <v>27430</v>
      </c>
      <c r="C8841" t="s">
        <v>1609</v>
      </c>
      <c r="D8841" s="152" t="s">
        <v>27431</v>
      </c>
    </row>
    <row r="8842" spans="1:4" x14ac:dyDescent="0.3">
      <c r="A8842">
        <v>37438</v>
      </c>
      <c r="B8842" t="s">
        <v>27432</v>
      </c>
      <c r="C8842" t="s">
        <v>1609</v>
      </c>
      <c r="D8842" s="152" t="s">
        <v>27433</v>
      </c>
    </row>
    <row r="8843" spans="1:4" x14ac:dyDescent="0.3">
      <c r="A8843">
        <v>37439</v>
      </c>
      <c r="B8843" t="s">
        <v>27434</v>
      </c>
      <c r="C8843" t="s">
        <v>1609</v>
      </c>
      <c r="D8843" s="152" t="s">
        <v>27435</v>
      </c>
    </row>
    <row r="8844" spans="1:4" x14ac:dyDescent="0.3">
      <c r="A8844">
        <v>37435</v>
      </c>
      <c r="B8844" t="s">
        <v>27436</v>
      </c>
      <c r="C8844" t="s">
        <v>1609</v>
      </c>
      <c r="D8844" s="152" t="s">
        <v>6578</v>
      </c>
    </row>
    <row r="8845" spans="1:4" x14ac:dyDescent="0.3">
      <c r="A8845">
        <v>37436</v>
      </c>
      <c r="B8845" t="s">
        <v>27437</v>
      </c>
      <c r="C8845" t="s">
        <v>1609</v>
      </c>
      <c r="D8845" s="152" t="s">
        <v>6665</v>
      </c>
    </row>
    <row r="8846" spans="1:4" x14ac:dyDescent="0.3">
      <c r="A8846">
        <v>37437</v>
      </c>
      <c r="B8846" t="s">
        <v>27438</v>
      </c>
      <c r="C8846" t="s">
        <v>1609</v>
      </c>
      <c r="D8846" s="152" t="s">
        <v>27439</v>
      </c>
    </row>
    <row r="8847" spans="1:4" x14ac:dyDescent="0.3">
      <c r="A8847">
        <v>3473</v>
      </c>
      <c r="B8847" t="s">
        <v>27440</v>
      </c>
      <c r="C8847" t="s">
        <v>1609</v>
      </c>
      <c r="D8847" s="152" t="s">
        <v>27441</v>
      </c>
    </row>
    <row r="8848" spans="1:4" x14ac:dyDescent="0.3">
      <c r="A8848">
        <v>3474</v>
      </c>
      <c r="B8848" t="s">
        <v>27442</v>
      </c>
      <c r="C8848" t="s">
        <v>1609</v>
      </c>
      <c r="D8848" s="152" t="s">
        <v>23141</v>
      </c>
    </row>
    <row r="8849" spans="1:4" x14ac:dyDescent="0.3">
      <c r="A8849">
        <v>3450</v>
      </c>
      <c r="B8849" t="s">
        <v>27443</v>
      </c>
      <c r="C8849" t="s">
        <v>1609</v>
      </c>
      <c r="D8849" s="152" t="s">
        <v>7517</v>
      </c>
    </row>
    <row r="8850" spans="1:4" x14ac:dyDescent="0.3">
      <c r="A8850">
        <v>3443</v>
      </c>
      <c r="B8850" t="s">
        <v>27444</v>
      </c>
      <c r="C8850" t="s">
        <v>1609</v>
      </c>
      <c r="D8850" s="152" t="s">
        <v>27445</v>
      </c>
    </row>
    <row r="8851" spans="1:4" x14ac:dyDescent="0.3">
      <c r="A8851">
        <v>3453</v>
      </c>
      <c r="B8851" t="s">
        <v>27446</v>
      </c>
      <c r="C8851" t="s">
        <v>1609</v>
      </c>
      <c r="D8851" s="152" t="s">
        <v>27447</v>
      </c>
    </row>
    <row r="8852" spans="1:4" x14ac:dyDescent="0.3">
      <c r="A8852">
        <v>3452</v>
      </c>
      <c r="B8852" t="s">
        <v>27448</v>
      </c>
      <c r="C8852" t="s">
        <v>1609</v>
      </c>
      <c r="D8852" s="152" t="s">
        <v>22547</v>
      </c>
    </row>
    <row r="8853" spans="1:4" x14ac:dyDescent="0.3">
      <c r="A8853">
        <v>3451</v>
      </c>
      <c r="B8853" t="s">
        <v>27449</v>
      </c>
      <c r="C8853" t="s">
        <v>1609</v>
      </c>
      <c r="D8853" s="152" t="s">
        <v>22118</v>
      </c>
    </row>
    <row r="8854" spans="1:4" x14ac:dyDescent="0.3">
      <c r="A8854">
        <v>3454</v>
      </c>
      <c r="B8854" t="s">
        <v>27450</v>
      </c>
      <c r="C8854" t="s">
        <v>1609</v>
      </c>
      <c r="D8854" s="152" t="s">
        <v>27451</v>
      </c>
    </row>
    <row r="8855" spans="1:4" x14ac:dyDescent="0.3">
      <c r="A8855">
        <v>3458</v>
      </c>
      <c r="B8855" t="s">
        <v>27452</v>
      </c>
      <c r="C8855" t="s">
        <v>1609</v>
      </c>
      <c r="D8855" s="152" t="s">
        <v>27453</v>
      </c>
    </row>
    <row r="8856" spans="1:4" x14ac:dyDescent="0.3">
      <c r="A8856">
        <v>3457</v>
      </c>
      <c r="B8856" t="s">
        <v>27454</v>
      </c>
      <c r="C8856" t="s">
        <v>1609</v>
      </c>
      <c r="D8856" s="152" t="s">
        <v>9205</v>
      </c>
    </row>
    <row r="8857" spans="1:4" x14ac:dyDescent="0.3">
      <c r="A8857">
        <v>3455</v>
      </c>
      <c r="B8857" t="s">
        <v>27455</v>
      </c>
      <c r="C8857" t="s">
        <v>1609</v>
      </c>
      <c r="D8857" s="152" t="s">
        <v>27456</v>
      </c>
    </row>
    <row r="8858" spans="1:4" x14ac:dyDescent="0.3">
      <c r="A8858">
        <v>3472</v>
      </c>
      <c r="B8858" t="s">
        <v>27457</v>
      </c>
      <c r="C8858" t="s">
        <v>1609</v>
      </c>
      <c r="D8858" s="152" t="s">
        <v>22508</v>
      </c>
    </row>
    <row r="8859" spans="1:4" x14ac:dyDescent="0.3">
      <c r="A8859">
        <v>3470</v>
      </c>
      <c r="B8859" t="s">
        <v>27458</v>
      </c>
      <c r="C8859" t="s">
        <v>1609</v>
      </c>
      <c r="D8859" s="152" t="s">
        <v>27459</v>
      </c>
    </row>
    <row r="8860" spans="1:4" x14ac:dyDescent="0.3">
      <c r="A8860">
        <v>3471</v>
      </c>
      <c r="B8860" t="s">
        <v>27460</v>
      </c>
      <c r="C8860" t="s">
        <v>1609</v>
      </c>
      <c r="D8860" s="152" t="s">
        <v>9302</v>
      </c>
    </row>
    <row r="8861" spans="1:4" x14ac:dyDescent="0.3">
      <c r="A8861">
        <v>3456</v>
      </c>
      <c r="B8861" t="s">
        <v>27461</v>
      </c>
      <c r="C8861" t="s">
        <v>1609</v>
      </c>
      <c r="D8861" s="152" t="s">
        <v>7830</v>
      </c>
    </row>
    <row r="8862" spans="1:4" x14ac:dyDescent="0.3">
      <c r="A8862">
        <v>3459</v>
      </c>
      <c r="B8862" t="s">
        <v>27462</v>
      </c>
      <c r="C8862" t="s">
        <v>1609</v>
      </c>
      <c r="D8862" s="152" t="s">
        <v>27463</v>
      </c>
    </row>
    <row r="8863" spans="1:4" x14ac:dyDescent="0.3">
      <c r="A8863">
        <v>3469</v>
      </c>
      <c r="B8863" t="s">
        <v>27464</v>
      </c>
      <c r="C8863" t="s">
        <v>1609</v>
      </c>
      <c r="D8863" s="152" t="s">
        <v>27465</v>
      </c>
    </row>
    <row r="8864" spans="1:4" x14ac:dyDescent="0.3">
      <c r="A8864">
        <v>3460</v>
      </c>
      <c r="B8864" t="s">
        <v>27466</v>
      </c>
      <c r="C8864" t="s">
        <v>1609</v>
      </c>
      <c r="D8864" s="152" t="s">
        <v>27467</v>
      </c>
    </row>
    <row r="8865" spans="1:4" x14ac:dyDescent="0.3">
      <c r="A8865">
        <v>3461</v>
      </c>
      <c r="B8865" t="s">
        <v>27468</v>
      </c>
      <c r="C8865" t="s">
        <v>1609</v>
      </c>
      <c r="D8865" s="152" t="s">
        <v>27469</v>
      </c>
    </row>
    <row r="8866" spans="1:4" x14ac:dyDescent="0.3">
      <c r="A8866">
        <v>37433</v>
      </c>
      <c r="B8866" t="s">
        <v>27470</v>
      </c>
      <c r="C8866" t="s">
        <v>1609</v>
      </c>
      <c r="D8866" s="152" t="s">
        <v>27433</v>
      </c>
    </row>
    <row r="8867" spans="1:4" x14ac:dyDescent="0.3">
      <c r="A8867">
        <v>37430</v>
      </c>
      <c r="B8867" t="s">
        <v>27471</v>
      </c>
      <c r="C8867" t="s">
        <v>1609</v>
      </c>
      <c r="D8867" s="152" t="s">
        <v>22212</v>
      </c>
    </row>
    <row r="8868" spans="1:4" x14ac:dyDescent="0.3">
      <c r="A8868">
        <v>37434</v>
      </c>
      <c r="B8868" t="s">
        <v>27472</v>
      </c>
      <c r="C8868" t="s">
        <v>1609</v>
      </c>
      <c r="D8868" s="152" t="s">
        <v>27473</v>
      </c>
    </row>
    <row r="8869" spans="1:4" x14ac:dyDescent="0.3">
      <c r="A8869">
        <v>37431</v>
      </c>
      <c r="B8869" t="s">
        <v>27474</v>
      </c>
      <c r="C8869" t="s">
        <v>1609</v>
      </c>
      <c r="D8869" s="152" t="s">
        <v>22168</v>
      </c>
    </row>
    <row r="8870" spans="1:4" x14ac:dyDescent="0.3">
      <c r="A8870">
        <v>37432</v>
      </c>
      <c r="B8870" t="s">
        <v>27475</v>
      </c>
      <c r="C8870" t="s">
        <v>1609</v>
      </c>
      <c r="D8870" s="152" t="s">
        <v>27476</v>
      </c>
    </row>
    <row r="8871" spans="1:4" x14ac:dyDescent="0.3">
      <c r="A8871">
        <v>37413</v>
      </c>
      <c r="B8871" t="s">
        <v>27477</v>
      </c>
      <c r="C8871" t="s">
        <v>1609</v>
      </c>
      <c r="D8871" s="152" t="s">
        <v>9278</v>
      </c>
    </row>
    <row r="8872" spans="1:4" x14ac:dyDescent="0.3">
      <c r="A8872">
        <v>37414</v>
      </c>
      <c r="B8872" t="s">
        <v>27478</v>
      </c>
      <c r="C8872" t="s">
        <v>1609</v>
      </c>
      <c r="D8872" s="152" t="s">
        <v>7462</v>
      </c>
    </row>
    <row r="8873" spans="1:4" x14ac:dyDescent="0.3">
      <c r="A8873">
        <v>37415</v>
      </c>
      <c r="B8873" t="s">
        <v>27479</v>
      </c>
      <c r="C8873" t="s">
        <v>1609</v>
      </c>
      <c r="D8873" s="152" t="s">
        <v>22134</v>
      </c>
    </row>
    <row r="8874" spans="1:4" x14ac:dyDescent="0.3">
      <c r="A8874">
        <v>37416</v>
      </c>
      <c r="B8874" t="s">
        <v>27480</v>
      </c>
      <c r="C8874" t="s">
        <v>1609</v>
      </c>
      <c r="D8874" s="152" t="s">
        <v>8140</v>
      </c>
    </row>
    <row r="8875" spans="1:4" x14ac:dyDescent="0.3">
      <c r="A8875">
        <v>37417</v>
      </c>
      <c r="B8875" t="s">
        <v>27481</v>
      </c>
      <c r="C8875" t="s">
        <v>1609</v>
      </c>
      <c r="D8875" s="152" t="s">
        <v>6845</v>
      </c>
    </row>
    <row r="8876" spans="1:4" x14ac:dyDescent="0.3">
      <c r="A8876">
        <v>43590</v>
      </c>
      <c r="B8876" t="s">
        <v>27482</v>
      </c>
      <c r="C8876" t="s">
        <v>1609</v>
      </c>
      <c r="D8876" s="152" t="s">
        <v>27483</v>
      </c>
    </row>
    <row r="8877" spans="1:4" x14ac:dyDescent="0.3">
      <c r="A8877">
        <v>43589</v>
      </c>
      <c r="B8877" t="s">
        <v>27484</v>
      </c>
      <c r="C8877" t="s">
        <v>1609</v>
      </c>
      <c r="D8877" s="152" t="s">
        <v>27485</v>
      </c>
    </row>
    <row r="8878" spans="1:4" x14ac:dyDescent="0.3">
      <c r="A8878">
        <v>34519</v>
      </c>
      <c r="B8878" t="s">
        <v>27486</v>
      </c>
      <c r="C8878" t="s">
        <v>1609</v>
      </c>
      <c r="D8878" s="152" t="s">
        <v>27487</v>
      </c>
    </row>
    <row r="8879" spans="1:4" x14ac:dyDescent="0.3">
      <c r="A8879">
        <v>1649</v>
      </c>
      <c r="B8879" t="s">
        <v>27488</v>
      </c>
      <c r="C8879" t="s">
        <v>1609</v>
      </c>
      <c r="D8879" s="152" t="s">
        <v>27489</v>
      </c>
    </row>
    <row r="8880" spans="1:4" x14ac:dyDescent="0.3">
      <c r="A8880">
        <v>1653</v>
      </c>
      <c r="B8880" t="s">
        <v>27490</v>
      </c>
      <c r="C8880" t="s">
        <v>1609</v>
      </c>
      <c r="D8880" s="152" t="s">
        <v>27491</v>
      </c>
    </row>
    <row r="8881" spans="1:4" x14ac:dyDescent="0.3">
      <c r="A8881">
        <v>1647</v>
      </c>
      <c r="B8881" t="s">
        <v>27492</v>
      </c>
      <c r="C8881" t="s">
        <v>1609</v>
      </c>
      <c r="D8881" s="152" t="s">
        <v>22414</v>
      </c>
    </row>
    <row r="8882" spans="1:4" x14ac:dyDescent="0.3">
      <c r="A8882">
        <v>1648</v>
      </c>
      <c r="B8882" t="s">
        <v>27493</v>
      </c>
      <c r="C8882" t="s">
        <v>1609</v>
      </c>
      <c r="D8882" s="152" t="s">
        <v>22636</v>
      </c>
    </row>
    <row r="8883" spans="1:4" x14ac:dyDescent="0.3">
      <c r="A8883">
        <v>1651</v>
      </c>
      <c r="B8883" t="s">
        <v>27494</v>
      </c>
      <c r="C8883" t="s">
        <v>1609</v>
      </c>
      <c r="D8883" s="152" t="s">
        <v>27495</v>
      </c>
    </row>
    <row r="8884" spans="1:4" x14ac:dyDescent="0.3">
      <c r="A8884">
        <v>1650</v>
      </c>
      <c r="B8884" t="s">
        <v>27496</v>
      </c>
      <c r="C8884" t="s">
        <v>1609</v>
      </c>
      <c r="D8884" s="152" t="s">
        <v>27497</v>
      </c>
    </row>
    <row r="8885" spans="1:4" x14ac:dyDescent="0.3">
      <c r="A8885">
        <v>1654</v>
      </c>
      <c r="B8885" t="s">
        <v>27498</v>
      </c>
      <c r="C8885" t="s">
        <v>1609</v>
      </c>
      <c r="D8885" s="152" t="s">
        <v>8890</v>
      </c>
    </row>
    <row r="8886" spans="1:4" x14ac:dyDescent="0.3">
      <c r="A8886">
        <v>1652</v>
      </c>
      <c r="B8886" t="s">
        <v>27499</v>
      </c>
      <c r="C8886" t="s">
        <v>1609</v>
      </c>
      <c r="D8886" s="152" t="s">
        <v>27500</v>
      </c>
    </row>
    <row r="8887" spans="1:4" x14ac:dyDescent="0.3">
      <c r="A8887">
        <v>10510</v>
      </c>
      <c r="B8887" t="s">
        <v>27501</v>
      </c>
      <c r="C8887" t="s">
        <v>1609</v>
      </c>
      <c r="D8887" s="152" t="s">
        <v>27502</v>
      </c>
    </row>
    <row r="8888" spans="1:4" x14ac:dyDescent="0.3">
      <c r="A8888">
        <v>1747</v>
      </c>
      <c r="B8888" t="s">
        <v>27503</v>
      </c>
      <c r="C8888" t="s">
        <v>1609</v>
      </c>
      <c r="D8888" s="152" t="s">
        <v>22243</v>
      </c>
    </row>
    <row r="8889" spans="1:4" x14ac:dyDescent="0.3">
      <c r="A8889">
        <v>1744</v>
      </c>
      <c r="B8889" t="s">
        <v>27504</v>
      </c>
      <c r="C8889" t="s">
        <v>1609</v>
      </c>
      <c r="D8889" s="152" t="s">
        <v>22492</v>
      </c>
    </row>
    <row r="8890" spans="1:4" x14ac:dyDescent="0.3">
      <c r="A8890">
        <v>1743</v>
      </c>
      <c r="B8890" t="s">
        <v>27505</v>
      </c>
      <c r="C8890" t="s">
        <v>1609</v>
      </c>
      <c r="D8890" s="152" t="s">
        <v>27506</v>
      </c>
    </row>
    <row r="8891" spans="1:4" x14ac:dyDescent="0.3">
      <c r="A8891">
        <v>39640</v>
      </c>
      <c r="B8891" t="s">
        <v>27507</v>
      </c>
      <c r="C8891" t="s">
        <v>1609</v>
      </c>
      <c r="D8891" s="152" t="s">
        <v>9048</v>
      </c>
    </row>
    <row r="8892" spans="1:4" x14ac:dyDescent="0.3">
      <c r="A8892">
        <v>7216</v>
      </c>
      <c r="B8892" t="s">
        <v>27508</v>
      </c>
      <c r="C8892" t="s">
        <v>1609</v>
      </c>
      <c r="D8892" s="152" t="s">
        <v>27509</v>
      </c>
    </row>
    <row r="8893" spans="1:4" x14ac:dyDescent="0.3">
      <c r="A8893">
        <v>20235</v>
      </c>
      <c r="B8893" t="s">
        <v>27510</v>
      </c>
      <c r="C8893" t="s">
        <v>1609</v>
      </c>
      <c r="D8893" s="152" t="s">
        <v>27511</v>
      </c>
    </row>
    <row r="8894" spans="1:4" x14ac:dyDescent="0.3">
      <c r="A8894">
        <v>7181</v>
      </c>
      <c r="B8894" t="s">
        <v>27512</v>
      </c>
      <c r="C8894" t="s">
        <v>1609</v>
      </c>
      <c r="D8894" s="152" t="s">
        <v>8130</v>
      </c>
    </row>
    <row r="8895" spans="1:4" x14ac:dyDescent="0.3">
      <c r="A8895">
        <v>40742</v>
      </c>
      <c r="B8895" t="s">
        <v>27513</v>
      </c>
      <c r="C8895" t="s">
        <v>1609</v>
      </c>
      <c r="D8895" s="152" t="s">
        <v>22395</v>
      </c>
    </row>
    <row r="8896" spans="1:4" x14ac:dyDescent="0.3">
      <c r="A8896">
        <v>7214</v>
      </c>
      <c r="B8896" t="s">
        <v>27514</v>
      </c>
      <c r="C8896" t="s">
        <v>1609</v>
      </c>
      <c r="D8896" s="152" t="s">
        <v>25522</v>
      </c>
    </row>
    <row r="8897" spans="1:4" x14ac:dyDescent="0.3">
      <c r="A8897">
        <v>7219</v>
      </c>
      <c r="B8897" t="s">
        <v>27515</v>
      </c>
      <c r="C8897" t="s">
        <v>1609</v>
      </c>
      <c r="D8897" s="152" t="s">
        <v>27516</v>
      </c>
    </row>
    <row r="8898" spans="1:4" x14ac:dyDescent="0.3">
      <c r="A8898">
        <v>37971</v>
      </c>
      <c r="B8898" t="s">
        <v>27517</v>
      </c>
      <c r="C8898" t="s">
        <v>1609</v>
      </c>
      <c r="D8898" s="152" t="s">
        <v>6761</v>
      </c>
    </row>
    <row r="8899" spans="1:4" x14ac:dyDescent="0.3">
      <c r="A8899">
        <v>37972</v>
      </c>
      <c r="B8899" t="s">
        <v>27518</v>
      </c>
      <c r="C8899" t="s">
        <v>1609</v>
      </c>
      <c r="D8899" s="152" t="s">
        <v>7378</v>
      </c>
    </row>
    <row r="8900" spans="1:4" x14ac:dyDescent="0.3">
      <c r="A8900">
        <v>37973</v>
      </c>
      <c r="B8900" t="s">
        <v>27519</v>
      </c>
      <c r="C8900" t="s">
        <v>1609</v>
      </c>
      <c r="D8900" s="152" t="s">
        <v>8035</v>
      </c>
    </row>
    <row r="8901" spans="1:4" x14ac:dyDescent="0.3">
      <c r="A8901">
        <v>1926</v>
      </c>
      <c r="B8901" t="s">
        <v>27520</v>
      </c>
      <c r="C8901" t="s">
        <v>1609</v>
      </c>
      <c r="D8901" s="152" t="s">
        <v>7441</v>
      </c>
    </row>
    <row r="8902" spans="1:4" x14ac:dyDescent="0.3">
      <c r="A8902">
        <v>1927</v>
      </c>
      <c r="B8902" t="s">
        <v>27521</v>
      </c>
      <c r="C8902" t="s">
        <v>1609</v>
      </c>
      <c r="D8902" s="152" t="s">
        <v>8231</v>
      </c>
    </row>
    <row r="8903" spans="1:4" x14ac:dyDescent="0.3">
      <c r="A8903">
        <v>1923</v>
      </c>
      <c r="B8903" t="s">
        <v>27522</v>
      </c>
      <c r="C8903" t="s">
        <v>1609</v>
      </c>
      <c r="D8903" s="152" t="s">
        <v>9055</v>
      </c>
    </row>
    <row r="8904" spans="1:4" x14ac:dyDescent="0.3">
      <c r="A8904">
        <v>1929</v>
      </c>
      <c r="B8904" t="s">
        <v>27523</v>
      </c>
      <c r="C8904" t="s">
        <v>1609</v>
      </c>
      <c r="D8904" s="152" t="s">
        <v>9317</v>
      </c>
    </row>
    <row r="8905" spans="1:4" x14ac:dyDescent="0.3">
      <c r="A8905">
        <v>1930</v>
      </c>
      <c r="B8905" t="s">
        <v>27524</v>
      </c>
      <c r="C8905" t="s">
        <v>1609</v>
      </c>
      <c r="D8905" s="152" t="s">
        <v>7389</v>
      </c>
    </row>
    <row r="8906" spans="1:4" x14ac:dyDescent="0.3">
      <c r="A8906">
        <v>1924</v>
      </c>
      <c r="B8906" t="s">
        <v>27525</v>
      </c>
      <c r="C8906" t="s">
        <v>1609</v>
      </c>
      <c r="D8906" s="152" t="s">
        <v>8834</v>
      </c>
    </row>
    <row r="8907" spans="1:4" x14ac:dyDescent="0.3">
      <c r="A8907">
        <v>1922</v>
      </c>
      <c r="B8907" t="s">
        <v>27526</v>
      </c>
      <c r="C8907" t="s">
        <v>1609</v>
      </c>
      <c r="D8907" s="152" t="s">
        <v>7778</v>
      </c>
    </row>
    <row r="8908" spans="1:4" x14ac:dyDescent="0.3">
      <c r="A8908">
        <v>1953</v>
      </c>
      <c r="B8908" t="s">
        <v>27527</v>
      </c>
      <c r="C8908" t="s">
        <v>1609</v>
      </c>
      <c r="D8908" s="152" t="s">
        <v>27528</v>
      </c>
    </row>
    <row r="8909" spans="1:4" x14ac:dyDescent="0.3">
      <c r="A8909">
        <v>1962</v>
      </c>
      <c r="B8909" t="s">
        <v>27529</v>
      </c>
      <c r="C8909" t="s">
        <v>1609</v>
      </c>
      <c r="D8909" s="152" t="s">
        <v>27530</v>
      </c>
    </row>
    <row r="8910" spans="1:4" x14ac:dyDescent="0.3">
      <c r="A8910">
        <v>1955</v>
      </c>
      <c r="B8910" t="s">
        <v>27531</v>
      </c>
      <c r="C8910" t="s">
        <v>1609</v>
      </c>
      <c r="D8910" s="152" t="s">
        <v>8870</v>
      </c>
    </row>
    <row r="8911" spans="1:4" x14ac:dyDescent="0.3">
      <c r="A8911">
        <v>1956</v>
      </c>
      <c r="B8911" t="s">
        <v>27532</v>
      </c>
      <c r="C8911" t="s">
        <v>1609</v>
      </c>
      <c r="D8911" s="152" t="s">
        <v>6555</v>
      </c>
    </row>
    <row r="8912" spans="1:4" x14ac:dyDescent="0.3">
      <c r="A8912">
        <v>1957</v>
      </c>
      <c r="B8912" t="s">
        <v>27533</v>
      </c>
      <c r="C8912" t="s">
        <v>1609</v>
      </c>
      <c r="D8912" s="152" t="s">
        <v>6447</v>
      </c>
    </row>
    <row r="8913" spans="1:4" x14ac:dyDescent="0.3">
      <c r="A8913">
        <v>1958</v>
      </c>
      <c r="B8913" t="s">
        <v>27534</v>
      </c>
      <c r="C8913" t="s">
        <v>1609</v>
      </c>
      <c r="D8913" s="152" t="s">
        <v>7320</v>
      </c>
    </row>
    <row r="8914" spans="1:4" x14ac:dyDescent="0.3">
      <c r="A8914">
        <v>1959</v>
      </c>
      <c r="B8914" t="s">
        <v>27535</v>
      </c>
      <c r="C8914" t="s">
        <v>1609</v>
      </c>
      <c r="D8914" s="152" t="s">
        <v>7911</v>
      </c>
    </row>
    <row r="8915" spans="1:4" x14ac:dyDescent="0.3">
      <c r="A8915">
        <v>1925</v>
      </c>
      <c r="B8915" t="s">
        <v>27536</v>
      </c>
      <c r="C8915" t="s">
        <v>1609</v>
      </c>
      <c r="D8915" s="152" t="s">
        <v>27537</v>
      </c>
    </row>
    <row r="8916" spans="1:4" x14ac:dyDescent="0.3">
      <c r="A8916">
        <v>1960</v>
      </c>
      <c r="B8916" t="s">
        <v>27538</v>
      </c>
      <c r="C8916" t="s">
        <v>1609</v>
      </c>
      <c r="D8916" s="152" t="s">
        <v>27539</v>
      </c>
    </row>
    <row r="8917" spans="1:4" x14ac:dyDescent="0.3">
      <c r="A8917">
        <v>1961</v>
      </c>
      <c r="B8917" t="s">
        <v>27540</v>
      </c>
      <c r="C8917" t="s">
        <v>1609</v>
      </c>
      <c r="D8917" s="152" t="s">
        <v>27541</v>
      </c>
    </row>
    <row r="8918" spans="1:4" x14ac:dyDescent="0.3">
      <c r="A8918">
        <v>38423</v>
      </c>
      <c r="B8918" t="s">
        <v>27542</v>
      </c>
      <c r="C8918" t="s">
        <v>1609</v>
      </c>
      <c r="D8918" s="152" t="s">
        <v>27543</v>
      </c>
    </row>
    <row r="8919" spans="1:4" x14ac:dyDescent="0.3">
      <c r="A8919">
        <v>39866</v>
      </c>
      <c r="B8919" t="s">
        <v>27544</v>
      </c>
      <c r="C8919" t="s">
        <v>1609</v>
      </c>
      <c r="D8919" s="152" t="s">
        <v>22184</v>
      </c>
    </row>
    <row r="8920" spans="1:4" x14ac:dyDescent="0.3">
      <c r="A8920">
        <v>39867</v>
      </c>
      <c r="B8920" t="s">
        <v>27545</v>
      </c>
      <c r="C8920" t="s">
        <v>1609</v>
      </c>
      <c r="D8920" s="152" t="s">
        <v>27546</v>
      </c>
    </row>
    <row r="8921" spans="1:4" x14ac:dyDescent="0.3">
      <c r="A8921">
        <v>39868</v>
      </c>
      <c r="B8921" t="s">
        <v>27547</v>
      </c>
      <c r="C8921" t="s">
        <v>1609</v>
      </c>
      <c r="D8921" s="152" t="s">
        <v>22280</v>
      </c>
    </row>
    <row r="8922" spans="1:4" x14ac:dyDescent="0.3">
      <c r="A8922">
        <v>37999</v>
      </c>
      <c r="B8922" t="s">
        <v>27548</v>
      </c>
      <c r="C8922" t="s">
        <v>1609</v>
      </c>
      <c r="D8922" s="152" t="s">
        <v>6440</v>
      </c>
    </row>
    <row r="8923" spans="1:4" x14ac:dyDescent="0.3">
      <c r="A8923">
        <v>38000</v>
      </c>
      <c r="B8923" t="s">
        <v>27549</v>
      </c>
      <c r="C8923" t="s">
        <v>1609</v>
      </c>
      <c r="D8923" s="152" t="s">
        <v>7501</v>
      </c>
    </row>
    <row r="8924" spans="1:4" x14ac:dyDescent="0.3">
      <c r="A8924">
        <v>38129</v>
      </c>
      <c r="B8924" t="s">
        <v>27550</v>
      </c>
      <c r="C8924" t="s">
        <v>1609</v>
      </c>
      <c r="D8924" s="152" t="s">
        <v>8110</v>
      </c>
    </row>
    <row r="8925" spans="1:4" x14ac:dyDescent="0.3">
      <c r="A8925">
        <v>38025</v>
      </c>
      <c r="B8925" t="s">
        <v>27551</v>
      </c>
      <c r="C8925" t="s">
        <v>1609</v>
      </c>
      <c r="D8925" s="152" t="s">
        <v>7368</v>
      </c>
    </row>
    <row r="8926" spans="1:4" x14ac:dyDescent="0.3">
      <c r="A8926">
        <v>38026</v>
      </c>
      <c r="B8926" t="s">
        <v>27552</v>
      </c>
      <c r="C8926" t="s">
        <v>1609</v>
      </c>
      <c r="D8926" s="152" t="s">
        <v>6602</v>
      </c>
    </row>
    <row r="8927" spans="1:4" x14ac:dyDescent="0.3">
      <c r="A8927">
        <v>1858</v>
      </c>
      <c r="B8927" t="s">
        <v>27553</v>
      </c>
      <c r="C8927" t="s">
        <v>1609</v>
      </c>
      <c r="D8927" s="152" t="s">
        <v>27554</v>
      </c>
    </row>
    <row r="8928" spans="1:4" x14ac:dyDescent="0.3">
      <c r="A8928">
        <v>1844</v>
      </c>
      <c r="B8928" t="s">
        <v>27555</v>
      </c>
      <c r="C8928" t="s">
        <v>1609</v>
      </c>
      <c r="D8928" s="152" t="s">
        <v>27556</v>
      </c>
    </row>
    <row r="8929" spans="1:4" x14ac:dyDescent="0.3">
      <c r="A8929">
        <v>1863</v>
      </c>
      <c r="B8929" t="s">
        <v>27557</v>
      </c>
      <c r="C8929" t="s">
        <v>1609</v>
      </c>
      <c r="D8929" s="152" t="s">
        <v>27558</v>
      </c>
    </row>
    <row r="8930" spans="1:4" x14ac:dyDescent="0.3">
      <c r="A8930">
        <v>1865</v>
      </c>
      <c r="B8930" t="s">
        <v>27559</v>
      </c>
      <c r="C8930" t="s">
        <v>1609</v>
      </c>
      <c r="D8930" s="152" t="s">
        <v>27560</v>
      </c>
    </row>
    <row r="8931" spans="1:4" x14ac:dyDescent="0.3">
      <c r="A8931">
        <v>36355</v>
      </c>
      <c r="B8931" t="s">
        <v>27561</v>
      </c>
      <c r="C8931" t="s">
        <v>1609</v>
      </c>
      <c r="D8931" s="152" t="s">
        <v>6506</v>
      </c>
    </row>
    <row r="8932" spans="1:4" x14ac:dyDescent="0.3">
      <c r="A8932">
        <v>36356</v>
      </c>
      <c r="B8932" t="s">
        <v>27562</v>
      </c>
      <c r="C8932" t="s">
        <v>1609</v>
      </c>
      <c r="D8932" s="152" t="s">
        <v>7857</v>
      </c>
    </row>
    <row r="8933" spans="1:4" x14ac:dyDescent="0.3">
      <c r="A8933">
        <v>1966</v>
      </c>
      <c r="B8933" t="s">
        <v>27563</v>
      </c>
      <c r="C8933" t="s">
        <v>1609</v>
      </c>
      <c r="D8933" s="152" t="s">
        <v>7858</v>
      </c>
    </row>
    <row r="8934" spans="1:4" x14ac:dyDescent="0.3">
      <c r="A8934">
        <v>1933</v>
      </c>
      <c r="B8934" t="s">
        <v>27564</v>
      </c>
      <c r="C8934" t="s">
        <v>1609</v>
      </c>
      <c r="D8934" s="152" t="s">
        <v>6775</v>
      </c>
    </row>
    <row r="8935" spans="1:4" x14ac:dyDescent="0.3">
      <c r="A8935">
        <v>1932</v>
      </c>
      <c r="B8935" t="s">
        <v>27565</v>
      </c>
      <c r="C8935" t="s">
        <v>1609</v>
      </c>
      <c r="D8935" s="152" t="s">
        <v>27566</v>
      </c>
    </row>
    <row r="8936" spans="1:4" x14ac:dyDescent="0.3">
      <c r="A8936">
        <v>1951</v>
      </c>
      <c r="B8936" t="s">
        <v>27567</v>
      </c>
      <c r="C8936" t="s">
        <v>1609</v>
      </c>
      <c r="D8936" s="152" t="s">
        <v>27568</v>
      </c>
    </row>
    <row r="8937" spans="1:4" x14ac:dyDescent="0.3">
      <c r="A8937">
        <v>1970</v>
      </c>
      <c r="B8937" t="s">
        <v>27569</v>
      </c>
      <c r="C8937" t="s">
        <v>1609</v>
      </c>
      <c r="D8937" s="152" t="s">
        <v>27570</v>
      </c>
    </row>
    <row r="8938" spans="1:4" x14ac:dyDescent="0.3">
      <c r="A8938">
        <v>1967</v>
      </c>
      <c r="B8938" t="s">
        <v>27571</v>
      </c>
      <c r="C8938" t="s">
        <v>1609</v>
      </c>
      <c r="D8938" s="152" t="s">
        <v>22627</v>
      </c>
    </row>
    <row r="8939" spans="1:4" x14ac:dyDescent="0.3">
      <c r="A8939">
        <v>1968</v>
      </c>
      <c r="B8939" t="s">
        <v>27572</v>
      </c>
      <c r="C8939" t="s">
        <v>1609</v>
      </c>
      <c r="D8939" s="152" t="s">
        <v>8834</v>
      </c>
    </row>
    <row r="8940" spans="1:4" x14ac:dyDescent="0.3">
      <c r="A8940">
        <v>1969</v>
      </c>
      <c r="B8940" t="s">
        <v>27573</v>
      </c>
      <c r="C8940" t="s">
        <v>1609</v>
      </c>
      <c r="D8940" s="152" t="s">
        <v>27574</v>
      </c>
    </row>
    <row r="8941" spans="1:4" x14ac:dyDescent="0.3">
      <c r="A8941">
        <v>1827</v>
      </c>
      <c r="B8941" t="s">
        <v>27575</v>
      </c>
      <c r="C8941" t="s">
        <v>1609</v>
      </c>
      <c r="D8941" s="152" t="s">
        <v>27576</v>
      </c>
    </row>
    <row r="8942" spans="1:4" x14ac:dyDescent="0.3">
      <c r="A8942">
        <v>1831</v>
      </c>
      <c r="B8942" t="s">
        <v>27577</v>
      </c>
      <c r="C8942" t="s">
        <v>1609</v>
      </c>
      <c r="D8942" s="152" t="s">
        <v>8748</v>
      </c>
    </row>
    <row r="8943" spans="1:4" x14ac:dyDescent="0.3">
      <c r="A8943">
        <v>1825</v>
      </c>
      <c r="B8943" t="s">
        <v>27578</v>
      </c>
      <c r="C8943" t="s">
        <v>1609</v>
      </c>
      <c r="D8943" s="152" t="s">
        <v>27579</v>
      </c>
    </row>
    <row r="8944" spans="1:4" x14ac:dyDescent="0.3">
      <c r="A8944">
        <v>1828</v>
      </c>
      <c r="B8944" t="s">
        <v>27580</v>
      </c>
      <c r="C8944" t="s">
        <v>1609</v>
      </c>
      <c r="D8944" s="152" t="s">
        <v>27581</v>
      </c>
    </row>
    <row r="8945" spans="1:4" x14ac:dyDescent="0.3">
      <c r="A8945">
        <v>1845</v>
      </c>
      <c r="B8945" t="s">
        <v>27582</v>
      </c>
      <c r="C8945" t="s">
        <v>1609</v>
      </c>
      <c r="D8945" s="152" t="s">
        <v>27583</v>
      </c>
    </row>
    <row r="8946" spans="1:4" x14ac:dyDescent="0.3">
      <c r="A8946">
        <v>1824</v>
      </c>
      <c r="B8946" t="s">
        <v>27584</v>
      </c>
      <c r="C8946" t="s">
        <v>1609</v>
      </c>
      <c r="D8946" s="152" t="s">
        <v>22853</v>
      </c>
    </row>
    <row r="8947" spans="1:4" x14ac:dyDescent="0.3">
      <c r="A8947">
        <v>1940</v>
      </c>
      <c r="B8947" t="s">
        <v>27585</v>
      </c>
      <c r="C8947" t="s">
        <v>1609</v>
      </c>
      <c r="D8947" s="152" t="s">
        <v>9282</v>
      </c>
    </row>
    <row r="8948" spans="1:4" x14ac:dyDescent="0.3">
      <c r="A8948">
        <v>1937</v>
      </c>
      <c r="B8948" t="s">
        <v>27586</v>
      </c>
      <c r="C8948" t="s">
        <v>1609</v>
      </c>
      <c r="D8948" s="152" t="s">
        <v>6570</v>
      </c>
    </row>
    <row r="8949" spans="1:4" x14ac:dyDescent="0.3">
      <c r="A8949">
        <v>1939</v>
      </c>
      <c r="B8949" t="s">
        <v>27587</v>
      </c>
      <c r="C8949" t="s">
        <v>1609</v>
      </c>
      <c r="D8949" s="152" t="s">
        <v>8843</v>
      </c>
    </row>
    <row r="8950" spans="1:4" x14ac:dyDescent="0.3">
      <c r="A8950">
        <v>1938</v>
      </c>
      <c r="B8950" t="s">
        <v>27588</v>
      </c>
      <c r="C8950" t="s">
        <v>1609</v>
      </c>
      <c r="D8950" s="152" t="s">
        <v>9293</v>
      </c>
    </row>
    <row r="8951" spans="1:4" x14ac:dyDescent="0.3">
      <c r="A8951">
        <v>42693</v>
      </c>
      <c r="B8951" t="s">
        <v>27589</v>
      </c>
      <c r="C8951" t="s">
        <v>1609</v>
      </c>
      <c r="D8951" s="152" t="s">
        <v>27590</v>
      </c>
    </row>
    <row r="8952" spans="1:4" x14ac:dyDescent="0.3">
      <c r="A8952">
        <v>42695</v>
      </c>
      <c r="B8952" t="s">
        <v>27591</v>
      </c>
      <c r="C8952" t="s">
        <v>1609</v>
      </c>
      <c r="D8952" s="152" t="s">
        <v>27592</v>
      </c>
    </row>
    <row r="8953" spans="1:4" x14ac:dyDescent="0.3">
      <c r="A8953">
        <v>42694</v>
      </c>
      <c r="B8953" t="s">
        <v>27593</v>
      </c>
      <c r="C8953" t="s">
        <v>1609</v>
      </c>
      <c r="D8953" s="152" t="s">
        <v>27594</v>
      </c>
    </row>
    <row r="8954" spans="1:4" x14ac:dyDescent="0.3">
      <c r="A8954">
        <v>20097</v>
      </c>
      <c r="B8954" t="s">
        <v>27595</v>
      </c>
      <c r="C8954" t="s">
        <v>1609</v>
      </c>
      <c r="D8954" s="152" t="s">
        <v>27596</v>
      </c>
    </row>
    <row r="8955" spans="1:4" x14ac:dyDescent="0.3">
      <c r="A8955">
        <v>20098</v>
      </c>
      <c r="B8955" t="s">
        <v>27597</v>
      </c>
      <c r="C8955" t="s">
        <v>1609</v>
      </c>
      <c r="D8955" s="152" t="s">
        <v>22323</v>
      </c>
    </row>
    <row r="8956" spans="1:4" x14ac:dyDescent="0.3">
      <c r="A8956">
        <v>20096</v>
      </c>
      <c r="B8956" t="s">
        <v>27598</v>
      </c>
      <c r="C8956" t="s">
        <v>1609</v>
      </c>
      <c r="D8956" s="152" t="s">
        <v>7986</v>
      </c>
    </row>
    <row r="8957" spans="1:4" x14ac:dyDescent="0.3">
      <c r="A8957">
        <v>1880</v>
      </c>
      <c r="B8957" t="s">
        <v>27599</v>
      </c>
      <c r="C8957" t="s">
        <v>1609</v>
      </c>
      <c r="D8957" s="152" t="s">
        <v>9088</v>
      </c>
    </row>
    <row r="8958" spans="1:4" x14ac:dyDescent="0.3">
      <c r="A8958">
        <v>39274</v>
      </c>
      <c r="B8958" t="s">
        <v>27600</v>
      </c>
      <c r="C8958" t="s">
        <v>1609</v>
      </c>
      <c r="D8958" s="152" t="s">
        <v>8231</v>
      </c>
    </row>
    <row r="8959" spans="1:4" x14ac:dyDescent="0.3">
      <c r="A8959">
        <v>2628</v>
      </c>
      <c r="B8959" t="s">
        <v>27601</v>
      </c>
      <c r="C8959" t="s">
        <v>1609</v>
      </c>
      <c r="D8959" s="152" t="s">
        <v>27602</v>
      </c>
    </row>
    <row r="8960" spans="1:4" x14ac:dyDescent="0.3">
      <c r="A8960">
        <v>2622</v>
      </c>
      <c r="B8960" t="s">
        <v>27603</v>
      </c>
      <c r="C8960" t="s">
        <v>1609</v>
      </c>
      <c r="D8960" s="152" t="s">
        <v>8271</v>
      </c>
    </row>
    <row r="8961" spans="1:4" x14ac:dyDescent="0.3">
      <c r="A8961">
        <v>2623</v>
      </c>
      <c r="B8961" t="s">
        <v>27604</v>
      </c>
      <c r="C8961" t="s">
        <v>1609</v>
      </c>
      <c r="D8961" s="152" t="s">
        <v>7823</v>
      </c>
    </row>
    <row r="8962" spans="1:4" x14ac:dyDescent="0.3">
      <c r="A8962">
        <v>2624</v>
      </c>
      <c r="B8962" t="s">
        <v>27605</v>
      </c>
      <c r="C8962" t="s">
        <v>1609</v>
      </c>
      <c r="D8962" s="152" t="s">
        <v>22128</v>
      </c>
    </row>
    <row r="8963" spans="1:4" x14ac:dyDescent="0.3">
      <c r="A8963">
        <v>2625</v>
      </c>
      <c r="B8963" t="s">
        <v>27606</v>
      </c>
      <c r="C8963" t="s">
        <v>1609</v>
      </c>
      <c r="D8963" s="152" t="s">
        <v>6484</v>
      </c>
    </row>
    <row r="8964" spans="1:4" x14ac:dyDescent="0.3">
      <c r="A8964">
        <v>2626</v>
      </c>
      <c r="B8964" t="s">
        <v>27607</v>
      </c>
      <c r="C8964" t="s">
        <v>1609</v>
      </c>
      <c r="D8964" s="152" t="s">
        <v>26468</v>
      </c>
    </row>
    <row r="8965" spans="1:4" x14ac:dyDescent="0.3">
      <c r="A8965">
        <v>2630</v>
      </c>
      <c r="B8965" t="s">
        <v>27608</v>
      </c>
      <c r="C8965" t="s">
        <v>1609</v>
      </c>
      <c r="D8965" s="152" t="s">
        <v>22196</v>
      </c>
    </row>
    <row r="8966" spans="1:4" x14ac:dyDescent="0.3">
      <c r="A8966">
        <v>2627</v>
      </c>
      <c r="B8966" t="s">
        <v>27609</v>
      </c>
      <c r="C8966" t="s">
        <v>1609</v>
      </c>
      <c r="D8966" s="152" t="s">
        <v>27610</v>
      </c>
    </row>
    <row r="8967" spans="1:4" x14ac:dyDescent="0.3">
      <c r="A8967">
        <v>2629</v>
      </c>
      <c r="B8967" t="s">
        <v>27611</v>
      </c>
      <c r="C8967" t="s">
        <v>1609</v>
      </c>
      <c r="D8967" s="152" t="s">
        <v>27612</v>
      </c>
    </row>
    <row r="8968" spans="1:4" x14ac:dyDescent="0.3">
      <c r="A8968">
        <v>12033</v>
      </c>
      <c r="B8968" t="s">
        <v>27613</v>
      </c>
      <c r="C8968" t="s">
        <v>1609</v>
      </c>
      <c r="D8968" s="152" t="s">
        <v>7862</v>
      </c>
    </row>
    <row r="8969" spans="1:4" x14ac:dyDescent="0.3">
      <c r="A8969">
        <v>40408</v>
      </c>
      <c r="B8969" t="s">
        <v>27614</v>
      </c>
      <c r="C8969" t="s">
        <v>1609</v>
      </c>
      <c r="D8969" s="152" t="s">
        <v>27615</v>
      </c>
    </row>
    <row r="8970" spans="1:4" x14ac:dyDescent="0.3">
      <c r="A8970">
        <v>40409</v>
      </c>
      <c r="B8970" t="s">
        <v>27616</v>
      </c>
      <c r="C8970" t="s">
        <v>1609</v>
      </c>
      <c r="D8970" s="152" t="s">
        <v>6727</v>
      </c>
    </row>
    <row r="8971" spans="1:4" x14ac:dyDescent="0.3">
      <c r="A8971">
        <v>39276</v>
      </c>
      <c r="B8971" t="s">
        <v>27617</v>
      </c>
      <c r="C8971" t="s">
        <v>1609</v>
      </c>
      <c r="D8971" s="152" t="s">
        <v>7396</v>
      </c>
    </row>
    <row r="8972" spans="1:4" x14ac:dyDescent="0.3">
      <c r="A8972">
        <v>39277</v>
      </c>
      <c r="B8972" t="s">
        <v>27618</v>
      </c>
      <c r="C8972" t="s">
        <v>1609</v>
      </c>
      <c r="D8972" s="152" t="s">
        <v>27619</v>
      </c>
    </row>
    <row r="8973" spans="1:4" x14ac:dyDescent="0.3">
      <c r="A8973">
        <v>12034</v>
      </c>
      <c r="B8973" t="s">
        <v>27620</v>
      </c>
      <c r="C8973" t="s">
        <v>1609</v>
      </c>
      <c r="D8973" s="152" t="s">
        <v>6434</v>
      </c>
    </row>
    <row r="8974" spans="1:4" x14ac:dyDescent="0.3">
      <c r="A8974">
        <v>39879</v>
      </c>
      <c r="B8974" t="s">
        <v>27621</v>
      </c>
      <c r="C8974" t="s">
        <v>1609</v>
      </c>
      <c r="D8974" s="152" t="s">
        <v>6444</v>
      </c>
    </row>
    <row r="8975" spans="1:4" x14ac:dyDescent="0.3">
      <c r="A8975">
        <v>39880</v>
      </c>
      <c r="B8975" t="s">
        <v>27622</v>
      </c>
      <c r="C8975" t="s">
        <v>1609</v>
      </c>
      <c r="D8975" s="152" t="s">
        <v>7421</v>
      </c>
    </row>
    <row r="8976" spans="1:4" x14ac:dyDescent="0.3">
      <c r="A8976">
        <v>39881</v>
      </c>
      <c r="B8976" t="s">
        <v>27623</v>
      </c>
      <c r="C8976" t="s">
        <v>1609</v>
      </c>
      <c r="D8976" s="152" t="s">
        <v>7956</v>
      </c>
    </row>
    <row r="8977" spans="1:4" x14ac:dyDescent="0.3">
      <c r="A8977">
        <v>39882</v>
      </c>
      <c r="B8977" t="s">
        <v>27624</v>
      </c>
      <c r="C8977" t="s">
        <v>1609</v>
      </c>
      <c r="D8977" s="152" t="s">
        <v>9274</v>
      </c>
    </row>
    <row r="8978" spans="1:4" x14ac:dyDescent="0.3">
      <c r="A8978">
        <v>39883</v>
      </c>
      <c r="B8978" t="s">
        <v>27625</v>
      </c>
      <c r="C8978" t="s">
        <v>1609</v>
      </c>
      <c r="D8978" s="152" t="s">
        <v>22428</v>
      </c>
    </row>
    <row r="8979" spans="1:4" x14ac:dyDescent="0.3">
      <c r="A8979">
        <v>39884</v>
      </c>
      <c r="B8979" t="s">
        <v>27626</v>
      </c>
      <c r="C8979" t="s">
        <v>1609</v>
      </c>
      <c r="D8979" s="152" t="s">
        <v>27627</v>
      </c>
    </row>
    <row r="8980" spans="1:4" x14ac:dyDescent="0.3">
      <c r="A8980">
        <v>39885</v>
      </c>
      <c r="B8980" t="s">
        <v>27628</v>
      </c>
      <c r="C8980" t="s">
        <v>1609</v>
      </c>
      <c r="D8980" s="152" t="s">
        <v>22218</v>
      </c>
    </row>
    <row r="8981" spans="1:4" x14ac:dyDescent="0.3">
      <c r="A8981">
        <v>1777</v>
      </c>
      <c r="B8981" t="s">
        <v>27629</v>
      </c>
      <c r="C8981" t="s">
        <v>1609</v>
      </c>
      <c r="D8981" s="152" t="s">
        <v>27630</v>
      </c>
    </row>
    <row r="8982" spans="1:4" x14ac:dyDescent="0.3">
      <c r="A8982">
        <v>1819</v>
      </c>
      <c r="B8982" t="s">
        <v>27631</v>
      </c>
      <c r="C8982" t="s">
        <v>1609</v>
      </c>
      <c r="D8982" s="152" t="s">
        <v>27632</v>
      </c>
    </row>
    <row r="8983" spans="1:4" x14ac:dyDescent="0.3">
      <c r="A8983">
        <v>1775</v>
      </c>
      <c r="B8983" t="s">
        <v>27633</v>
      </c>
      <c r="C8983" t="s">
        <v>1609</v>
      </c>
      <c r="D8983" s="152" t="s">
        <v>27634</v>
      </c>
    </row>
    <row r="8984" spans="1:4" x14ac:dyDescent="0.3">
      <c r="A8984">
        <v>1776</v>
      </c>
      <c r="B8984" t="s">
        <v>27635</v>
      </c>
      <c r="C8984" t="s">
        <v>1609</v>
      </c>
      <c r="D8984" s="152" t="s">
        <v>27636</v>
      </c>
    </row>
    <row r="8985" spans="1:4" x14ac:dyDescent="0.3">
      <c r="A8985">
        <v>1778</v>
      </c>
      <c r="B8985" t="s">
        <v>27637</v>
      </c>
      <c r="C8985" t="s">
        <v>1609</v>
      </c>
      <c r="D8985" s="152" t="s">
        <v>27147</v>
      </c>
    </row>
    <row r="8986" spans="1:4" x14ac:dyDescent="0.3">
      <c r="A8986">
        <v>1818</v>
      </c>
      <c r="B8986" t="s">
        <v>27638</v>
      </c>
      <c r="C8986" t="s">
        <v>1609</v>
      </c>
      <c r="D8986" s="152" t="s">
        <v>23120</v>
      </c>
    </row>
    <row r="8987" spans="1:4" x14ac:dyDescent="0.3">
      <c r="A8987">
        <v>1820</v>
      </c>
      <c r="B8987" t="s">
        <v>27639</v>
      </c>
      <c r="C8987" t="s">
        <v>1609</v>
      </c>
      <c r="D8987" s="152" t="s">
        <v>27640</v>
      </c>
    </row>
    <row r="8988" spans="1:4" x14ac:dyDescent="0.3">
      <c r="A8988">
        <v>1779</v>
      </c>
      <c r="B8988" t="s">
        <v>27641</v>
      </c>
      <c r="C8988" t="s">
        <v>1609</v>
      </c>
      <c r="D8988" s="152" t="s">
        <v>27642</v>
      </c>
    </row>
    <row r="8989" spans="1:4" x14ac:dyDescent="0.3">
      <c r="A8989">
        <v>1780</v>
      </c>
      <c r="B8989" t="s">
        <v>27643</v>
      </c>
      <c r="C8989" t="s">
        <v>1609</v>
      </c>
      <c r="D8989" s="152" t="s">
        <v>27644</v>
      </c>
    </row>
    <row r="8990" spans="1:4" x14ac:dyDescent="0.3">
      <c r="A8990">
        <v>1783</v>
      </c>
      <c r="B8990" t="s">
        <v>27645</v>
      </c>
      <c r="C8990" t="s">
        <v>1609</v>
      </c>
      <c r="D8990" s="152" t="s">
        <v>27646</v>
      </c>
    </row>
    <row r="8991" spans="1:4" x14ac:dyDescent="0.3">
      <c r="A8991">
        <v>1782</v>
      </c>
      <c r="B8991" t="s">
        <v>27647</v>
      </c>
      <c r="C8991" t="s">
        <v>1609</v>
      </c>
      <c r="D8991" s="152" t="s">
        <v>27648</v>
      </c>
    </row>
    <row r="8992" spans="1:4" x14ac:dyDescent="0.3">
      <c r="A8992">
        <v>1817</v>
      </c>
      <c r="B8992" t="s">
        <v>27649</v>
      </c>
      <c r="C8992" t="s">
        <v>1609</v>
      </c>
      <c r="D8992" s="152" t="s">
        <v>22188</v>
      </c>
    </row>
    <row r="8993" spans="1:4" x14ac:dyDescent="0.3">
      <c r="A8993">
        <v>1781</v>
      </c>
      <c r="B8993" t="s">
        <v>27650</v>
      </c>
      <c r="C8993" t="s">
        <v>1609</v>
      </c>
      <c r="D8993" s="152" t="s">
        <v>22093</v>
      </c>
    </row>
    <row r="8994" spans="1:4" x14ac:dyDescent="0.3">
      <c r="A8994">
        <v>1784</v>
      </c>
      <c r="B8994" t="s">
        <v>27651</v>
      </c>
      <c r="C8994" t="s">
        <v>1609</v>
      </c>
      <c r="D8994" s="152" t="s">
        <v>27652</v>
      </c>
    </row>
    <row r="8995" spans="1:4" x14ac:dyDescent="0.3">
      <c r="A8995">
        <v>1810</v>
      </c>
      <c r="B8995" t="s">
        <v>27653</v>
      </c>
      <c r="C8995" t="s">
        <v>1609</v>
      </c>
      <c r="D8995" s="152" t="s">
        <v>27654</v>
      </c>
    </row>
    <row r="8996" spans="1:4" x14ac:dyDescent="0.3">
      <c r="A8996">
        <v>1811</v>
      </c>
      <c r="B8996" t="s">
        <v>27655</v>
      </c>
      <c r="C8996" t="s">
        <v>1609</v>
      </c>
      <c r="D8996" s="152" t="s">
        <v>8842</v>
      </c>
    </row>
    <row r="8997" spans="1:4" x14ac:dyDescent="0.3">
      <c r="A8997">
        <v>1812</v>
      </c>
      <c r="B8997" t="s">
        <v>27656</v>
      </c>
      <c r="C8997" t="s">
        <v>1609</v>
      </c>
      <c r="D8997" s="152" t="s">
        <v>27657</v>
      </c>
    </row>
    <row r="8998" spans="1:4" x14ac:dyDescent="0.3">
      <c r="A8998">
        <v>40386</v>
      </c>
      <c r="B8998" t="s">
        <v>27658</v>
      </c>
      <c r="C8998" t="s">
        <v>1609</v>
      </c>
      <c r="D8998" s="152" t="s">
        <v>22836</v>
      </c>
    </row>
    <row r="8999" spans="1:4" x14ac:dyDescent="0.3">
      <c r="A8999">
        <v>40384</v>
      </c>
      <c r="B8999" t="s">
        <v>27659</v>
      </c>
      <c r="C8999" t="s">
        <v>1609</v>
      </c>
      <c r="D8999" s="152" t="s">
        <v>27660</v>
      </c>
    </row>
    <row r="9000" spans="1:4" x14ac:dyDescent="0.3">
      <c r="A9000">
        <v>40379</v>
      </c>
      <c r="B9000" t="s">
        <v>27661</v>
      </c>
      <c r="C9000" t="s">
        <v>1609</v>
      </c>
      <c r="D9000" s="152" t="s">
        <v>9220</v>
      </c>
    </row>
    <row r="9001" spans="1:4" x14ac:dyDescent="0.3">
      <c r="A9001">
        <v>40423</v>
      </c>
      <c r="B9001" t="s">
        <v>27662</v>
      </c>
      <c r="C9001" t="s">
        <v>1609</v>
      </c>
      <c r="D9001" s="152" t="s">
        <v>23000</v>
      </c>
    </row>
    <row r="9002" spans="1:4" x14ac:dyDescent="0.3">
      <c r="A9002">
        <v>40389</v>
      </c>
      <c r="B9002" t="s">
        <v>27663</v>
      </c>
      <c r="C9002" t="s">
        <v>1609</v>
      </c>
      <c r="D9002" s="152" t="s">
        <v>27664</v>
      </c>
    </row>
    <row r="9003" spans="1:4" x14ac:dyDescent="0.3">
      <c r="A9003">
        <v>40388</v>
      </c>
      <c r="B9003" t="s">
        <v>27665</v>
      </c>
      <c r="C9003" t="s">
        <v>1609</v>
      </c>
      <c r="D9003" s="152" t="s">
        <v>27666</v>
      </c>
    </row>
    <row r="9004" spans="1:4" x14ac:dyDescent="0.3">
      <c r="A9004">
        <v>40381</v>
      </c>
      <c r="B9004" t="s">
        <v>27667</v>
      </c>
      <c r="C9004" t="s">
        <v>1609</v>
      </c>
      <c r="D9004" s="152" t="s">
        <v>9155</v>
      </c>
    </row>
    <row r="9005" spans="1:4" x14ac:dyDescent="0.3">
      <c r="A9005">
        <v>40391</v>
      </c>
      <c r="B9005" t="s">
        <v>27668</v>
      </c>
      <c r="C9005" t="s">
        <v>1609</v>
      </c>
      <c r="D9005" s="152" t="s">
        <v>27669</v>
      </c>
    </row>
    <row r="9006" spans="1:4" x14ac:dyDescent="0.3">
      <c r="A9006">
        <v>40414</v>
      </c>
      <c r="B9006" t="s">
        <v>27670</v>
      </c>
      <c r="C9006" t="s">
        <v>1609</v>
      </c>
      <c r="D9006" s="152" t="s">
        <v>6739</v>
      </c>
    </row>
    <row r="9007" spans="1:4" x14ac:dyDescent="0.3">
      <c r="A9007">
        <v>40416</v>
      </c>
      <c r="B9007" t="s">
        <v>27671</v>
      </c>
      <c r="C9007" t="s">
        <v>1609</v>
      </c>
      <c r="D9007" s="152" t="s">
        <v>27672</v>
      </c>
    </row>
    <row r="9008" spans="1:4" x14ac:dyDescent="0.3">
      <c r="A9008">
        <v>40418</v>
      </c>
      <c r="B9008" t="s">
        <v>27673</v>
      </c>
      <c r="C9008" t="s">
        <v>1609</v>
      </c>
      <c r="D9008" s="152" t="s">
        <v>7346</v>
      </c>
    </row>
    <row r="9009" spans="1:4" x14ac:dyDescent="0.3">
      <c r="A9009">
        <v>2609</v>
      </c>
      <c r="B9009" t="s">
        <v>27674</v>
      </c>
      <c r="C9009" t="s">
        <v>1609</v>
      </c>
      <c r="D9009" s="152" t="s">
        <v>8305</v>
      </c>
    </row>
    <row r="9010" spans="1:4" x14ac:dyDescent="0.3">
      <c r="A9010">
        <v>2634</v>
      </c>
      <c r="B9010" t="s">
        <v>27675</v>
      </c>
      <c r="C9010" t="s">
        <v>1609</v>
      </c>
      <c r="D9010" s="152" t="s">
        <v>8002</v>
      </c>
    </row>
    <row r="9011" spans="1:4" x14ac:dyDescent="0.3">
      <c r="A9011">
        <v>2611</v>
      </c>
      <c r="B9011" t="s">
        <v>27676</v>
      </c>
      <c r="C9011" t="s">
        <v>1609</v>
      </c>
      <c r="D9011" s="152" t="s">
        <v>7856</v>
      </c>
    </row>
    <row r="9012" spans="1:4" x14ac:dyDescent="0.3">
      <c r="A9012">
        <v>34359</v>
      </c>
      <c r="B9012" t="s">
        <v>27677</v>
      </c>
      <c r="C9012" t="s">
        <v>1609</v>
      </c>
      <c r="D9012" s="152" t="s">
        <v>27678</v>
      </c>
    </row>
    <row r="9013" spans="1:4" x14ac:dyDescent="0.3">
      <c r="A9013">
        <v>1789</v>
      </c>
      <c r="B9013" t="s">
        <v>27679</v>
      </c>
      <c r="C9013" t="s">
        <v>1609</v>
      </c>
      <c r="D9013" s="152" t="s">
        <v>27680</v>
      </c>
    </row>
    <row r="9014" spans="1:4" x14ac:dyDescent="0.3">
      <c r="A9014">
        <v>1788</v>
      </c>
      <c r="B9014" t="s">
        <v>27681</v>
      </c>
      <c r="C9014" t="s">
        <v>1609</v>
      </c>
      <c r="D9014" s="152" t="s">
        <v>22056</v>
      </c>
    </row>
    <row r="9015" spans="1:4" x14ac:dyDescent="0.3">
      <c r="A9015">
        <v>1786</v>
      </c>
      <c r="B9015" t="s">
        <v>27682</v>
      </c>
      <c r="C9015" t="s">
        <v>1609</v>
      </c>
      <c r="D9015" s="152" t="s">
        <v>9132</v>
      </c>
    </row>
    <row r="9016" spans="1:4" x14ac:dyDescent="0.3">
      <c r="A9016">
        <v>1787</v>
      </c>
      <c r="B9016" t="s">
        <v>27683</v>
      </c>
      <c r="C9016" t="s">
        <v>1609</v>
      </c>
      <c r="D9016" s="152" t="s">
        <v>27684</v>
      </c>
    </row>
    <row r="9017" spans="1:4" x14ac:dyDescent="0.3">
      <c r="A9017">
        <v>1791</v>
      </c>
      <c r="B9017" t="s">
        <v>27685</v>
      </c>
      <c r="C9017" t="s">
        <v>1609</v>
      </c>
      <c r="D9017" s="152" t="s">
        <v>27686</v>
      </c>
    </row>
    <row r="9018" spans="1:4" x14ac:dyDescent="0.3">
      <c r="A9018">
        <v>1790</v>
      </c>
      <c r="B9018" t="s">
        <v>27687</v>
      </c>
      <c r="C9018" t="s">
        <v>1609</v>
      </c>
      <c r="D9018" s="152" t="s">
        <v>27688</v>
      </c>
    </row>
    <row r="9019" spans="1:4" x14ac:dyDescent="0.3">
      <c r="A9019">
        <v>1813</v>
      </c>
      <c r="B9019" t="s">
        <v>27689</v>
      </c>
      <c r="C9019" t="s">
        <v>1609</v>
      </c>
      <c r="D9019" s="152" t="s">
        <v>27690</v>
      </c>
    </row>
    <row r="9020" spans="1:4" x14ac:dyDescent="0.3">
      <c r="A9020">
        <v>1792</v>
      </c>
      <c r="B9020" t="s">
        <v>27691</v>
      </c>
      <c r="C9020" t="s">
        <v>1609</v>
      </c>
      <c r="D9020" s="152" t="s">
        <v>27692</v>
      </c>
    </row>
    <row r="9021" spans="1:4" x14ac:dyDescent="0.3">
      <c r="A9021">
        <v>1793</v>
      </c>
      <c r="B9021" t="s">
        <v>27693</v>
      </c>
      <c r="C9021" t="s">
        <v>1609</v>
      </c>
      <c r="D9021" s="152" t="s">
        <v>27694</v>
      </c>
    </row>
    <row r="9022" spans="1:4" x14ac:dyDescent="0.3">
      <c r="A9022">
        <v>1809</v>
      </c>
      <c r="B9022" t="s">
        <v>27695</v>
      </c>
      <c r="C9022" t="s">
        <v>1609</v>
      </c>
      <c r="D9022" s="152" t="s">
        <v>27696</v>
      </c>
    </row>
    <row r="9023" spans="1:4" x14ac:dyDescent="0.3">
      <c r="A9023">
        <v>1814</v>
      </c>
      <c r="B9023" t="s">
        <v>27697</v>
      </c>
      <c r="C9023" t="s">
        <v>1609</v>
      </c>
      <c r="D9023" s="152" t="s">
        <v>8905</v>
      </c>
    </row>
    <row r="9024" spans="1:4" x14ac:dyDescent="0.3">
      <c r="A9024">
        <v>1803</v>
      </c>
      <c r="B9024" t="s">
        <v>27698</v>
      </c>
      <c r="C9024" t="s">
        <v>1609</v>
      </c>
      <c r="D9024" s="152" t="s">
        <v>22588</v>
      </c>
    </row>
    <row r="9025" spans="1:4" x14ac:dyDescent="0.3">
      <c r="A9025">
        <v>1805</v>
      </c>
      <c r="B9025" t="s">
        <v>27699</v>
      </c>
      <c r="C9025" t="s">
        <v>1609</v>
      </c>
      <c r="D9025" s="152" t="s">
        <v>27700</v>
      </c>
    </row>
    <row r="9026" spans="1:4" x14ac:dyDescent="0.3">
      <c r="A9026">
        <v>1821</v>
      </c>
      <c r="B9026" t="s">
        <v>27701</v>
      </c>
      <c r="C9026" t="s">
        <v>1609</v>
      </c>
      <c r="D9026" s="152" t="s">
        <v>27702</v>
      </c>
    </row>
    <row r="9027" spans="1:4" x14ac:dyDescent="0.3">
      <c r="A9027">
        <v>1806</v>
      </c>
      <c r="B9027" t="s">
        <v>27703</v>
      </c>
      <c r="C9027" t="s">
        <v>1609</v>
      </c>
      <c r="D9027" s="152" t="s">
        <v>27704</v>
      </c>
    </row>
    <row r="9028" spans="1:4" x14ac:dyDescent="0.3">
      <c r="A9028">
        <v>1804</v>
      </c>
      <c r="B9028" t="s">
        <v>27705</v>
      </c>
      <c r="C9028" t="s">
        <v>1609</v>
      </c>
      <c r="D9028" s="152" t="s">
        <v>9308</v>
      </c>
    </row>
    <row r="9029" spans="1:4" x14ac:dyDescent="0.3">
      <c r="A9029">
        <v>1807</v>
      </c>
      <c r="B9029" t="s">
        <v>27706</v>
      </c>
      <c r="C9029" t="s">
        <v>1609</v>
      </c>
      <c r="D9029" s="152" t="s">
        <v>27707</v>
      </c>
    </row>
    <row r="9030" spans="1:4" x14ac:dyDescent="0.3">
      <c r="A9030">
        <v>1808</v>
      </c>
      <c r="B9030" t="s">
        <v>27708</v>
      </c>
      <c r="C9030" t="s">
        <v>1609</v>
      </c>
      <c r="D9030" s="152" t="s">
        <v>27709</v>
      </c>
    </row>
    <row r="9031" spans="1:4" x14ac:dyDescent="0.3">
      <c r="A9031">
        <v>1797</v>
      </c>
      <c r="B9031" t="s">
        <v>27710</v>
      </c>
      <c r="C9031" t="s">
        <v>1609</v>
      </c>
      <c r="D9031" s="152" t="s">
        <v>27711</v>
      </c>
    </row>
    <row r="9032" spans="1:4" x14ac:dyDescent="0.3">
      <c r="A9032">
        <v>1796</v>
      </c>
      <c r="B9032" t="s">
        <v>27712</v>
      </c>
      <c r="C9032" t="s">
        <v>1609</v>
      </c>
      <c r="D9032" s="152" t="s">
        <v>27713</v>
      </c>
    </row>
    <row r="9033" spans="1:4" x14ac:dyDescent="0.3">
      <c r="A9033">
        <v>1794</v>
      </c>
      <c r="B9033" t="s">
        <v>27714</v>
      </c>
      <c r="C9033" t="s">
        <v>1609</v>
      </c>
      <c r="D9033" s="152" t="s">
        <v>7437</v>
      </c>
    </row>
    <row r="9034" spans="1:4" x14ac:dyDescent="0.3">
      <c r="A9034">
        <v>1816</v>
      </c>
      <c r="B9034" t="s">
        <v>27715</v>
      </c>
      <c r="C9034" t="s">
        <v>1609</v>
      </c>
      <c r="D9034" s="152" t="s">
        <v>22130</v>
      </c>
    </row>
    <row r="9035" spans="1:4" x14ac:dyDescent="0.3">
      <c r="A9035">
        <v>1815</v>
      </c>
      <c r="B9035" t="s">
        <v>27716</v>
      </c>
      <c r="C9035" t="s">
        <v>1609</v>
      </c>
      <c r="D9035" s="152" t="s">
        <v>27717</v>
      </c>
    </row>
    <row r="9036" spans="1:4" x14ac:dyDescent="0.3">
      <c r="A9036">
        <v>1798</v>
      </c>
      <c r="B9036" t="s">
        <v>27718</v>
      </c>
      <c r="C9036" t="s">
        <v>1609</v>
      </c>
      <c r="D9036" s="152" t="s">
        <v>27719</v>
      </c>
    </row>
    <row r="9037" spans="1:4" x14ac:dyDescent="0.3">
      <c r="A9037">
        <v>1795</v>
      </c>
      <c r="B9037" t="s">
        <v>27720</v>
      </c>
      <c r="C9037" t="s">
        <v>1609</v>
      </c>
      <c r="D9037" s="152" t="s">
        <v>27721</v>
      </c>
    </row>
    <row r="9038" spans="1:4" x14ac:dyDescent="0.3">
      <c r="A9038">
        <v>1799</v>
      </c>
      <c r="B9038" t="s">
        <v>27722</v>
      </c>
      <c r="C9038" t="s">
        <v>1609</v>
      </c>
      <c r="D9038" s="152" t="s">
        <v>27723</v>
      </c>
    </row>
    <row r="9039" spans="1:4" x14ac:dyDescent="0.3">
      <c r="A9039">
        <v>1800</v>
      </c>
      <c r="B9039" t="s">
        <v>27724</v>
      </c>
      <c r="C9039" t="s">
        <v>1609</v>
      </c>
      <c r="D9039" s="152" t="s">
        <v>27725</v>
      </c>
    </row>
    <row r="9040" spans="1:4" x14ac:dyDescent="0.3">
      <c r="A9040">
        <v>1802</v>
      </c>
      <c r="B9040" t="s">
        <v>27726</v>
      </c>
      <c r="C9040" t="s">
        <v>1609</v>
      </c>
      <c r="D9040" s="152" t="s">
        <v>27727</v>
      </c>
    </row>
    <row r="9041" spans="1:4" x14ac:dyDescent="0.3">
      <c r="A9041">
        <v>40385</v>
      </c>
      <c r="B9041" t="s">
        <v>27728</v>
      </c>
      <c r="C9041" t="s">
        <v>1609</v>
      </c>
      <c r="D9041" s="152" t="s">
        <v>22836</v>
      </c>
    </row>
    <row r="9042" spans="1:4" x14ac:dyDescent="0.3">
      <c r="A9042">
        <v>40383</v>
      </c>
      <c r="B9042" t="s">
        <v>27729</v>
      </c>
      <c r="C9042" t="s">
        <v>1609</v>
      </c>
      <c r="D9042" s="152" t="s">
        <v>27660</v>
      </c>
    </row>
    <row r="9043" spans="1:4" x14ac:dyDescent="0.3">
      <c r="A9043">
        <v>40378</v>
      </c>
      <c r="B9043" t="s">
        <v>27730</v>
      </c>
      <c r="C9043" t="s">
        <v>1609</v>
      </c>
      <c r="D9043" s="152" t="s">
        <v>9220</v>
      </c>
    </row>
    <row r="9044" spans="1:4" x14ac:dyDescent="0.3">
      <c r="A9044">
        <v>40382</v>
      </c>
      <c r="B9044" t="s">
        <v>27731</v>
      </c>
      <c r="C9044" t="s">
        <v>1609</v>
      </c>
      <c r="D9044" s="152" t="s">
        <v>23000</v>
      </c>
    </row>
    <row r="9045" spans="1:4" x14ac:dyDescent="0.3">
      <c r="A9045">
        <v>40422</v>
      </c>
      <c r="B9045" t="s">
        <v>27732</v>
      </c>
      <c r="C9045" t="s">
        <v>1609</v>
      </c>
      <c r="D9045" s="152" t="s">
        <v>27733</v>
      </c>
    </row>
    <row r="9046" spans="1:4" x14ac:dyDescent="0.3">
      <c r="A9046">
        <v>40387</v>
      </c>
      <c r="B9046" t="s">
        <v>27734</v>
      </c>
      <c r="C9046" t="s">
        <v>1609</v>
      </c>
      <c r="D9046" s="152" t="s">
        <v>27735</v>
      </c>
    </row>
    <row r="9047" spans="1:4" x14ac:dyDescent="0.3">
      <c r="A9047">
        <v>40380</v>
      </c>
      <c r="B9047" t="s">
        <v>27736</v>
      </c>
      <c r="C9047" t="s">
        <v>1609</v>
      </c>
      <c r="D9047" s="152" t="s">
        <v>9155</v>
      </c>
    </row>
    <row r="9048" spans="1:4" x14ac:dyDescent="0.3">
      <c r="A9048">
        <v>40390</v>
      </c>
      <c r="B9048" t="s">
        <v>27737</v>
      </c>
      <c r="C9048" t="s">
        <v>1609</v>
      </c>
      <c r="D9048" s="152" t="s">
        <v>27738</v>
      </c>
    </row>
    <row r="9049" spans="1:4" x14ac:dyDescent="0.3">
      <c r="A9049">
        <v>40413</v>
      </c>
      <c r="B9049" t="s">
        <v>27739</v>
      </c>
      <c r="C9049" t="s">
        <v>1609</v>
      </c>
      <c r="D9049" s="152" t="s">
        <v>22479</v>
      </c>
    </row>
    <row r="9050" spans="1:4" x14ac:dyDescent="0.3">
      <c r="A9050">
        <v>40415</v>
      </c>
      <c r="B9050" t="s">
        <v>27740</v>
      </c>
      <c r="C9050" t="s">
        <v>1609</v>
      </c>
      <c r="D9050" s="152" t="s">
        <v>27741</v>
      </c>
    </row>
    <row r="9051" spans="1:4" x14ac:dyDescent="0.3">
      <c r="A9051">
        <v>40417</v>
      </c>
      <c r="B9051" t="s">
        <v>27742</v>
      </c>
      <c r="C9051" t="s">
        <v>1609</v>
      </c>
      <c r="D9051" s="152" t="s">
        <v>22586</v>
      </c>
    </row>
    <row r="9052" spans="1:4" x14ac:dyDescent="0.3">
      <c r="A9052">
        <v>39271</v>
      </c>
      <c r="B9052" t="s">
        <v>27743</v>
      </c>
      <c r="C9052" t="s">
        <v>1609</v>
      </c>
      <c r="D9052" s="152" t="s">
        <v>22282</v>
      </c>
    </row>
    <row r="9053" spans="1:4" x14ac:dyDescent="0.3">
      <c r="A9053">
        <v>39273</v>
      </c>
      <c r="B9053" t="s">
        <v>27744</v>
      </c>
      <c r="C9053" t="s">
        <v>1609</v>
      </c>
      <c r="D9053" s="152" t="s">
        <v>6762</v>
      </c>
    </row>
    <row r="9054" spans="1:4" x14ac:dyDescent="0.3">
      <c r="A9054">
        <v>39272</v>
      </c>
      <c r="B9054" t="s">
        <v>27745</v>
      </c>
      <c r="C9054" t="s">
        <v>1609</v>
      </c>
      <c r="D9054" s="152" t="s">
        <v>9290</v>
      </c>
    </row>
    <row r="9055" spans="1:4" x14ac:dyDescent="0.3">
      <c r="A9055">
        <v>1875</v>
      </c>
      <c r="B9055" t="s">
        <v>27746</v>
      </c>
      <c r="C9055" t="s">
        <v>1609</v>
      </c>
      <c r="D9055" s="152" t="s">
        <v>6787</v>
      </c>
    </row>
    <row r="9056" spans="1:4" x14ac:dyDescent="0.3">
      <c r="A9056">
        <v>1874</v>
      </c>
      <c r="B9056" t="s">
        <v>27747</v>
      </c>
      <c r="C9056" t="s">
        <v>1609</v>
      </c>
      <c r="D9056" s="152" t="s">
        <v>7817</v>
      </c>
    </row>
    <row r="9057" spans="1:4" x14ac:dyDescent="0.3">
      <c r="A9057">
        <v>1870</v>
      </c>
      <c r="B9057" t="s">
        <v>27748</v>
      </c>
      <c r="C9057" t="s">
        <v>1609</v>
      </c>
      <c r="D9057" s="152" t="s">
        <v>6698</v>
      </c>
    </row>
    <row r="9058" spans="1:4" x14ac:dyDescent="0.3">
      <c r="A9058">
        <v>1884</v>
      </c>
      <c r="B9058" t="s">
        <v>27749</v>
      </c>
      <c r="C9058" t="s">
        <v>1609</v>
      </c>
      <c r="D9058" s="152" t="s">
        <v>6413</v>
      </c>
    </row>
    <row r="9059" spans="1:4" x14ac:dyDescent="0.3">
      <c r="A9059">
        <v>1887</v>
      </c>
      <c r="B9059" t="s">
        <v>27750</v>
      </c>
      <c r="C9059" t="s">
        <v>1609</v>
      </c>
      <c r="D9059" s="152" t="s">
        <v>8744</v>
      </c>
    </row>
    <row r="9060" spans="1:4" x14ac:dyDescent="0.3">
      <c r="A9060">
        <v>1876</v>
      </c>
      <c r="B9060" t="s">
        <v>27751</v>
      </c>
      <c r="C9060" t="s">
        <v>1609</v>
      </c>
      <c r="D9060" s="152" t="s">
        <v>22081</v>
      </c>
    </row>
    <row r="9061" spans="1:4" x14ac:dyDescent="0.3">
      <c r="A9061">
        <v>1879</v>
      </c>
      <c r="B9061" t="s">
        <v>27752</v>
      </c>
      <c r="C9061" t="s">
        <v>1609</v>
      </c>
      <c r="D9061" s="152" t="s">
        <v>6539</v>
      </c>
    </row>
    <row r="9062" spans="1:4" x14ac:dyDescent="0.3">
      <c r="A9062">
        <v>1877</v>
      </c>
      <c r="B9062" t="s">
        <v>27753</v>
      </c>
      <c r="C9062" t="s">
        <v>1609</v>
      </c>
      <c r="D9062" s="152" t="s">
        <v>9220</v>
      </c>
    </row>
    <row r="9063" spans="1:4" x14ac:dyDescent="0.3">
      <c r="A9063">
        <v>1878</v>
      </c>
      <c r="B9063" t="s">
        <v>27754</v>
      </c>
      <c r="C9063" t="s">
        <v>1609</v>
      </c>
      <c r="D9063" s="152" t="s">
        <v>27755</v>
      </c>
    </row>
    <row r="9064" spans="1:4" x14ac:dyDescent="0.3">
      <c r="A9064">
        <v>2621</v>
      </c>
      <c r="B9064" t="s">
        <v>27756</v>
      </c>
      <c r="C9064" t="s">
        <v>1609</v>
      </c>
      <c r="D9064" s="152" t="s">
        <v>27757</v>
      </c>
    </row>
    <row r="9065" spans="1:4" x14ac:dyDescent="0.3">
      <c r="A9065">
        <v>2616</v>
      </c>
      <c r="B9065" t="s">
        <v>27758</v>
      </c>
      <c r="C9065" t="s">
        <v>1609</v>
      </c>
      <c r="D9065" s="152" t="s">
        <v>6628</v>
      </c>
    </row>
    <row r="9066" spans="1:4" x14ac:dyDescent="0.3">
      <c r="A9066">
        <v>2633</v>
      </c>
      <c r="B9066" t="s">
        <v>27759</v>
      </c>
      <c r="C9066" t="s">
        <v>1609</v>
      </c>
      <c r="D9066" s="152" t="s">
        <v>27760</v>
      </c>
    </row>
    <row r="9067" spans="1:4" x14ac:dyDescent="0.3">
      <c r="A9067">
        <v>2617</v>
      </c>
      <c r="B9067" t="s">
        <v>27761</v>
      </c>
      <c r="C9067" t="s">
        <v>1609</v>
      </c>
      <c r="D9067" s="152" t="s">
        <v>6439</v>
      </c>
    </row>
    <row r="9068" spans="1:4" x14ac:dyDescent="0.3">
      <c r="A9068">
        <v>2618</v>
      </c>
      <c r="B9068" t="s">
        <v>27762</v>
      </c>
      <c r="C9068" t="s">
        <v>1609</v>
      </c>
      <c r="D9068" s="152" t="s">
        <v>27763</v>
      </c>
    </row>
    <row r="9069" spans="1:4" x14ac:dyDescent="0.3">
      <c r="A9069">
        <v>2632</v>
      </c>
      <c r="B9069" t="s">
        <v>27764</v>
      </c>
      <c r="C9069" t="s">
        <v>1609</v>
      </c>
      <c r="D9069" s="152" t="s">
        <v>25978</v>
      </c>
    </row>
    <row r="9070" spans="1:4" x14ac:dyDescent="0.3">
      <c r="A9070">
        <v>2631</v>
      </c>
      <c r="B9070" t="s">
        <v>27765</v>
      </c>
      <c r="C9070" t="s">
        <v>1609</v>
      </c>
      <c r="D9070" s="152" t="s">
        <v>22735</v>
      </c>
    </row>
    <row r="9071" spans="1:4" x14ac:dyDescent="0.3">
      <c r="A9071">
        <v>2619</v>
      </c>
      <c r="B9071" t="s">
        <v>27766</v>
      </c>
      <c r="C9071" t="s">
        <v>1609</v>
      </c>
      <c r="D9071" s="152" t="s">
        <v>27767</v>
      </c>
    </row>
    <row r="9072" spans="1:4" x14ac:dyDescent="0.3">
      <c r="A9072">
        <v>2620</v>
      </c>
      <c r="B9072" t="s">
        <v>27768</v>
      </c>
      <c r="C9072" t="s">
        <v>1609</v>
      </c>
      <c r="D9072" s="152" t="s">
        <v>27769</v>
      </c>
    </row>
    <row r="9073" spans="1:4" x14ac:dyDescent="0.3">
      <c r="A9073">
        <v>44472</v>
      </c>
      <c r="B9073" t="s">
        <v>27770</v>
      </c>
      <c r="C9073" t="s">
        <v>1609</v>
      </c>
      <c r="D9073" s="152" t="s">
        <v>27771</v>
      </c>
    </row>
    <row r="9074" spans="1:4" x14ac:dyDescent="0.3">
      <c r="A9074">
        <v>38369</v>
      </c>
      <c r="B9074" t="s">
        <v>27772</v>
      </c>
      <c r="C9074" t="s">
        <v>1609</v>
      </c>
      <c r="D9074" s="152" t="s">
        <v>22148</v>
      </c>
    </row>
    <row r="9075" spans="1:4" x14ac:dyDescent="0.3">
      <c r="A9075">
        <v>38370</v>
      </c>
      <c r="B9075" t="s">
        <v>27773</v>
      </c>
      <c r="C9075" t="s">
        <v>1609</v>
      </c>
      <c r="D9075" s="152" t="s">
        <v>22148</v>
      </c>
    </row>
    <row r="9076" spans="1:4" x14ac:dyDescent="0.3">
      <c r="A9076">
        <v>38372</v>
      </c>
      <c r="B9076" t="s">
        <v>27774</v>
      </c>
      <c r="C9076" t="s">
        <v>1609</v>
      </c>
      <c r="D9076" s="152" t="s">
        <v>23001</v>
      </c>
    </row>
    <row r="9077" spans="1:4" x14ac:dyDescent="0.3">
      <c r="A9077">
        <v>2357</v>
      </c>
      <c r="B9077" t="s">
        <v>27775</v>
      </c>
      <c r="C9077" t="s">
        <v>1608</v>
      </c>
      <c r="D9077" s="152" t="s">
        <v>27776</v>
      </c>
    </row>
    <row r="9078" spans="1:4" x14ac:dyDescent="0.3">
      <c r="A9078">
        <v>40806</v>
      </c>
      <c r="B9078" t="s">
        <v>27777</v>
      </c>
      <c r="C9078" t="s">
        <v>1615</v>
      </c>
      <c r="D9078" s="152" t="s">
        <v>27778</v>
      </c>
    </row>
    <row r="9079" spans="1:4" x14ac:dyDescent="0.3">
      <c r="A9079">
        <v>2355</v>
      </c>
      <c r="B9079" t="s">
        <v>27779</v>
      </c>
      <c r="C9079" t="s">
        <v>1608</v>
      </c>
      <c r="D9079" s="152" t="s">
        <v>27780</v>
      </c>
    </row>
    <row r="9080" spans="1:4" x14ac:dyDescent="0.3">
      <c r="A9080">
        <v>40805</v>
      </c>
      <c r="B9080" t="s">
        <v>27781</v>
      </c>
      <c r="C9080" t="s">
        <v>1615</v>
      </c>
      <c r="D9080" s="152" t="s">
        <v>27782</v>
      </c>
    </row>
    <row r="9081" spans="1:4" x14ac:dyDescent="0.3">
      <c r="A9081">
        <v>2358</v>
      </c>
      <c r="B9081" t="s">
        <v>27783</v>
      </c>
      <c r="C9081" t="s">
        <v>1608</v>
      </c>
      <c r="D9081" s="152" t="s">
        <v>27784</v>
      </c>
    </row>
    <row r="9082" spans="1:4" x14ac:dyDescent="0.3">
      <c r="A9082">
        <v>40807</v>
      </c>
      <c r="B9082" t="s">
        <v>27785</v>
      </c>
      <c r="C9082" t="s">
        <v>1615</v>
      </c>
      <c r="D9082" s="152" t="s">
        <v>27786</v>
      </c>
    </row>
    <row r="9083" spans="1:4" x14ac:dyDescent="0.3">
      <c r="A9083">
        <v>2359</v>
      </c>
      <c r="B9083" t="s">
        <v>27787</v>
      </c>
      <c r="C9083" t="s">
        <v>1608</v>
      </c>
      <c r="D9083" s="152" t="s">
        <v>27788</v>
      </c>
    </row>
    <row r="9084" spans="1:4" x14ac:dyDescent="0.3">
      <c r="A9084">
        <v>40808</v>
      </c>
      <c r="B9084" t="s">
        <v>27789</v>
      </c>
      <c r="C9084" t="s">
        <v>1615</v>
      </c>
      <c r="D9084" s="152" t="s">
        <v>27790</v>
      </c>
    </row>
    <row r="9085" spans="1:4" x14ac:dyDescent="0.3">
      <c r="A9085">
        <v>44330</v>
      </c>
      <c r="B9085" t="s">
        <v>27791</v>
      </c>
      <c r="C9085" t="s">
        <v>1614</v>
      </c>
      <c r="D9085" s="152" t="s">
        <v>27792</v>
      </c>
    </row>
    <row r="9086" spans="1:4" x14ac:dyDescent="0.3">
      <c r="A9086">
        <v>43144</v>
      </c>
      <c r="B9086" t="s">
        <v>27793</v>
      </c>
      <c r="C9086" t="s">
        <v>1613</v>
      </c>
      <c r="D9086" s="152" t="s">
        <v>27794</v>
      </c>
    </row>
    <row r="9087" spans="1:4" x14ac:dyDescent="0.3">
      <c r="A9087">
        <v>39397</v>
      </c>
      <c r="B9087" t="s">
        <v>27795</v>
      </c>
      <c r="C9087" t="s">
        <v>1614</v>
      </c>
      <c r="D9087" s="152" t="s">
        <v>22386</v>
      </c>
    </row>
    <row r="9088" spans="1:4" x14ac:dyDescent="0.3">
      <c r="A9088">
        <v>2692</v>
      </c>
      <c r="B9088" t="s">
        <v>27796</v>
      </c>
      <c r="C9088" t="s">
        <v>1614</v>
      </c>
      <c r="D9088" s="152" t="s">
        <v>8999</v>
      </c>
    </row>
    <row r="9089" spans="1:4" x14ac:dyDescent="0.3">
      <c r="A9089">
        <v>44329</v>
      </c>
      <c r="B9089" t="s">
        <v>27797</v>
      </c>
      <c r="C9089" t="s">
        <v>1614</v>
      </c>
      <c r="D9089" s="152" t="s">
        <v>22174</v>
      </c>
    </row>
    <row r="9090" spans="1:4" x14ac:dyDescent="0.3">
      <c r="A9090">
        <v>5318</v>
      </c>
      <c r="B9090" t="s">
        <v>27798</v>
      </c>
      <c r="C9090" t="s">
        <v>1614</v>
      </c>
      <c r="D9090" s="152" t="s">
        <v>8853</v>
      </c>
    </row>
    <row r="9091" spans="1:4" x14ac:dyDescent="0.3">
      <c r="A9091">
        <v>5330</v>
      </c>
      <c r="B9091" t="s">
        <v>27799</v>
      </c>
      <c r="C9091" t="s">
        <v>1614</v>
      </c>
      <c r="D9091" s="152" t="s">
        <v>22196</v>
      </c>
    </row>
    <row r="9092" spans="1:4" x14ac:dyDescent="0.3">
      <c r="A9092">
        <v>44532</v>
      </c>
      <c r="B9092" t="s">
        <v>27800</v>
      </c>
      <c r="C9092" t="s">
        <v>1609</v>
      </c>
      <c r="D9092" s="152" t="s">
        <v>8302</v>
      </c>
    </row>
    <row r="9093" spans="1:4" x14ac:dyDescent="0.3">
      <c r="A9093">
        <v>44531</v>
      </c>
      <c r="B9093" t="s">
        <v>27801</v>
      </c>
      <c r="C9093" t="s">
        <v>1609</v>
      </c>
      <c r="D9093" s="152" t="s">
        <v>27802</v>
      </c>
    </row>
    <row r="9094" spans="1:4" x14ac:dyDescent="0.3">
      <c r="A9094">
        <v>38140</v>
      </c>
      <c r="B9094" t="s">
        <v>27803</v>
      </c>
      <c r="C9094" t="s">
        <v>1609</v>
      </c>
      <c r="D9094" s="152" t="s">
        <v>27804</v>
      </c>
    </row>
    <row r="9095" spans="1:4" x14ac:dyDescent="0.3">
      <c r="A9095">
        <v>13887</v>
      </c>
      <c r="B9095" t="s">
        <v>27805</v>
      </c>
      <c r="C9095" t="s">
        <v>1609</v>
      </c>
      <c r="D9095" s="152" t="s">
        <v>27806</v>
      </c>
    </row>
    <row r="9096" spans="1:4" x14ac:dyDescent="0.3">
      <c r="A9096">
        <v>44495</v>
      </c>
      <c r="B9096" t="s">
        <v>27807</v>
      </c>
      <c r="C9096" t="s">
        <v>1609</v>
      </c>
      <c r="D9096" s="152" t="s">
        <v>27808</v>
      </c>
    </row>
    <row r="9097" spans="1:4" x14ac:dyDescent="0.3">
      <c r="A9097">
        <v>44533</v>
      </c>
      <c r="B9097" t="s">
        <v>27809</v>
      </c>
      <c r="C9097" t="s">
        <v>1609</v>
      </c>
      <c r="D9097" s="152" t="s">
        <v>7346</v>
      </c>
    </row>
    <row r="9098" spans="1:4" x14ac:dyDescent="0.3">
      <c r="A9098">
        <v>44534</v>
      </c>
      <c r="B9098" t="s">
        <v>27810</v>
      </c>
      <c r="C9098" t="s">
        <v>1609</v>
      </c>
      <c r="D9098" s="152" t="s">
        <v>9000</v>
      </c>
    </row>
    <row r="9099" spans="1:4" x14ac:dyDescent="0.3">
      <c r="A9099">
        <v>34544</v>
      </c>
      <c r="B9099" t="s">
        <v>27811</v>
      </c>
      <c r="C9099" t="s">
        <v>1609</v>
      </c>
      <c r="D9099" s="152" t="s">
        <v>27812</v>
      </c>
    </row>
    <row r="9100" spans="1:4" x14ac:dyDescent="0.3">
      <c r="A9100">
        <v>34729</v>
      </c>
      <c r="B9100" t="s">
        <v>27813</v>
      </c>
      <c r="C9100" t="s">
        <v>1609</v>
      </c>
      <c r="D9100" s="152" t="s">
        <v>27814</v>
      </c>
    </row>
    <row r="9101" spans="1:4" x14ac:dyDescent="0.3">
      <c r="A9101">
        <v>34734</v>
      </c>
      <c r="B9101" t="s">
        <v>27815</v>
      </c>
      <c r="C9101" t="s">
        <v>1609</v>
      </c>
      <c r="D9101" s="152" t="s">
        <v>27816</v>
      </c>
    </row>
    <row r="9102" spans="1:4" x14ac:dyDescent="0.3">
      <c r="A9102">
        <v>34738</v>
      </c>
      <c r="B9102" t="s">
        <v>27817</v>
      </c>
      <c r="C9102" t="s">
        <v>1609</v>
      </c>
      <c r="D9102" s="152" t="s">
        <v>27818</v>
      </c>
    </row>
    <row r="9103" spans="1:4" x14ac:dyDescent="0.3">
      <c r="A9103">
        <v>34623</v>
      </c>
      <c r="B9103" t="s">
        <v>27819</v>
      </c>
      <c r="C9103" t="s">
        <v>1609</v>
      </c>
      <c r="D9103" s="152" t="s">
        <v>22204</v>
      </c>
    </row>
    <row r="9104" spans="1:4" x14ac:dyDescent="0.3">
      <c r="A9104">
        <v>34616</v>
      </c>
      <c r="B9104" t="s">
        <v>27820</v>
      </c>
      <c r="C9104" t="s">
        <v>1609</v>
      </c>
      <c r="D9104" s="152" t="s">
        <v>22272</v>
      </c>
    </row>
    <row r="9105" spans="1:4" x14ac:dyDescent="0.3">
      <c r="A9105">
        <v>34628</v>
      </c>
      <c r="B9105" t="s">
        <v>27821</v>
      </c>
      <c r="C9105" t="s">
        <v>1609</v>
      </c>
      <c r="D9105" s="152" t="s">
        <v>27822</v>
      </c>
    </row>
    <row r="9106" spans="1:4" x14ac:dyDescent="0.3">
      <c r="A9106">
        <v>34686</v>
      </c>
      <c r="B9106" t="s">
        <v>27823</v>
      </c>
      <c r="C9106" t="s">
        <v>1609</v>
      </c>
      <c r="D9106" s="152" t="s">
        <v>7486</v>
      </c>
    </row>
    <row r="9107" spans="1:4" x14ac:dyDescent="0.3">
      <c r="A9107">
        <v>34653</v>
      </c>
      <c r="B9107" t="s">
        <v>27824</v>
      </c>
      <c r="C9107" t="s">
        <v>1609</v>
      </c>
      <c r="D9107" s="152" t="s">
        <v>22107</v>
      </c>
    </row>
    <row r="9108" spans="1:4" x14ac:dyDescent="0.3">
      <c r="A9108">
        <v>34688</v>
      </c>
      <c r="B9108" t="s">
        <v>27825</v>
      </c>
      <c r="C9108" t="s">
        <v>1609</v>
      </c>
      <c r="D9108" s="152" t="s">
        <v>22180</v>
      </c>
    </row>
    <row r="9109" spans="1:4" x14ac:dyDescent="0.3">
      <c r="A9109">
        <v>34709</v>
      </c>
      <c r="B9109" t="s">
        <v>27826</v>
      </c>
      <c r="C9109" t="s">
        <v>1609</v>
      </c>
      <c r="D9109" s="152" t="s">
        <v>22029</v>
      </c>
    </row>
    <row r="9110" spans="1:4" x14ac:dyDescent="0.3">
      <c r="A9110">
        <v>34714</v>
      </c>
      <c r="B9110" t="s">
        <v>27827</v>
      </c>
      <c r="C9110" t="s">
        <v>1609</v>
      </c>
      <c r="D9110" s="152" t="s">
        <v>27828</v>
      </c>
    </row>
    <row r="9111" spans="1:4" x14ac:dyDescent="0.3">
      <c r="A9111">
        <v>2391</v>
      </c>
      <c r="B9111" t="s">
        <v>27829</v>
      </c>
      <c r="C9111" t="s">
        <v>1609</v>
      </c>
      <c r="D9111" s="152" t="s">
        <v>27830</v>
      </c>
    </row>
    <row r="9112" spans="1:4" x14ac:dyDescent="0.3">
      <c r="A9112">
        <v>2374</v>
      </c>
      <c r="B9112" t="s">
        <v>27831</v>
      </c>
      <c r="C9112" t="s">
        <v>1609</v>
      </c>
      <c r="D9112" s="152" t="s">
        <v>27832</v>
      </c>
    </row>
    <row r="9113" spans="1:4" x14ac:dyDescent="0.3">
      <c r="A9113">
        <v>2377</v>
      </c>
      <c r="B9113" t="s">
        <v>27833</v>
      </c>
      <c r="C9113" t="s">
        <v>1609</v>
      </c>
      <c r="D9113" s="152" t="s">
        <v>27834</v>
      </c>
    </row>
    <row r="9114" spans="1:4" x14ac:dyDescent="0.3">
      <c r="A9114">
        <v>2393</v>
      </c>
      <c r="B9114" t="s">
        <v>27835</v>
      </c>
      <c r="C9114" t="s">
        <v>1609</v>
      </c>
      <c r="D9114" s="152" t="s">
        <v>27836</v>
      </c>
    </row>
    <row r="9115" spans="1:4" x14ac:dyDescent="0.3">
      <c r="A9115">
        <v>34705</v>
      </c>
      <c r="B9115" t="s">
        <v>27837</v>
      </c>
      <c r="C9115" t="s">
        <v>1609</v>
      </c>
      <c r="D9115" s="152" t="s">
        <v>27838</v>
      </c>
    </row>
    <row r="9116" spans="1:4" x14ac:dyDescent="0.3">
      <c r="A9116">
        <v>34707</v>
      </c>
      <c r="B9116" t="s">
        <v>27839</v>
      </c>
      <c r="C9116" t="s">
        <v>1609</v>
      </c>
      <c r="D9116" s="152" t="s">
        <v>27840</v>
      </c>
    </row>
    <row r="9117" spans="1:4" x14ac:dyDescent="0.3">
      <c r="A9117">
        <v>2378</v>
      </c>
      <c r="B9117" t="s">
        <v>27841</v>
      </c>
      <c r="C9117" t="s">
        <v>1609</v>
      </c>
      <c r="D9117" s="152" t="s">
        <v>27842</v>
      </c>
    </row>
    <row r="9118" spans="1:4" x14ac:dyDescent="0.3">
      <c r="A9118">
        <v>2379</v>
      </c>
      <c r="B9118" t="s">
        <v>27843</v>
      </c>
      <c r="C9118" t="s">
        <v>1609</v>
      </c>
      <c r="D9118" s="152" t="s">
        <v>27842</v>
      </c>
    </row>
    <row r="9119" spans="1:4" x14ac:dyDescent="0.3">
      <c r="A9119">
        <v>2376</v>
      </c>
      <c r="B9119" t="s">
        <v>27844</v>
      </c>
      <c r="C9119" t="s">
        <v>1609</v>
      </c>
      <c r="D9119" s="152" t="s">
        <v>27845</v>
      </c>
    </row>
    <row r="9120" spans="1:4" x14ac:dyDescent="0.3">
      <c r="A9120">
        <v>2394</v>
      </c>
      <c r="B9120" t="s">
        <v>27846</v>
      </c>
      <c r="C9120" t="s">
        <v>1609</v>
      </c>
      <c r="D9120" s="152" t="s">
        <v>27847</v>
      </c>
    </row>
    <row r="9121" spans="1:4" x14ac:dyDescent="0.3">
      <c r="A9121">
        <v>2388</v>
      </c>
      <c r="B9121" t="s">
        <v>27848</v>
      </c>
      <c r="C9121" t="s">
        <v>1609</v>
      </c>
      <c r="D9121" s="152" t="s">
        <v>8910</v>
      </c>
    </row>
    <row r="9122" spans="1:4" x14ac:dyDescent="0.3">
      <c r="A9122">
        <v>34606</v>
      </c>
      <c r="B9122" t="s">
        <v>27849</v>
      </c>
      <c r="C9122" t="s">
        <v>1609</v>
      </c>
      <c r="D9122" s="152" t="s">
        <v>22336</v>
      </c>
    </row>
    <row r="9123" spans="1:4" x14ac:dyDescent="0.3">
      <c r="A9123">
        <v>34689</v>
      </c>
      <c r="B9123" t="s">
        <v>27850</v>
      </c>
      <c r="C9123" t="s">
        <v>1609</v>
      </c>
      <c r="D9123" s="152" t="s">
        <v>6918</v>
      </c>
    </row>
    <row r="9124" spans="1:4" x14ac:dyDescent="0.3">
      <c r="A9124">
        <v>2370</v>
      </c>
      <c r="B9124" t="s">
        <v>27851</v>
      </c>
      <c r="C9124" t="s">
        <v>1609</v>
      </c>
      <c r="D9124" s="152" t="s">
        <v>8127</v>
      </c>
    </row>
    <row r="9125" spans="1:4" x14ac:dyDescent="0.3">
      <c r="A9125">
        <v>2386</v>
      </c>
      <c r="B9125" t="s">
        <v>27852</v>
      </c>
      <c r="C9125" t="s">
        <v>1609</v>
      </c>
      <c r="D9125" s="152" t="s">
        <v>8584</v>
      </c>
    </row>
    <row r="9126" spans="1:4" x14ac:dyDescent="0.3">
      <c r="A9126">
        <v>2392</v>
      </c>
      <c r="B9126" t="s">
        <v>27853</v>
      </c>
      <c r="C9126" t="s">
        <v>1609</v>
      </c>
      <c r="D9126" s="152" t="s">
        <v>27854</v>
      </c>
    </row>
    <row r="9127" spans="1:4" x14ac:dyDescent="0.3">
      <c r="A9127">
        <v>2373</v>
      </c>
      <c r="B9127" t="s">
        <v>27855</v>
      </c>
      <c r="C9127" t="s">
        <v>1609</v>
      </c>
      <c r="D9127" s="152" t="s">
        <v>22863</v>
      </c>
    </row>
    <row r="9128" spans="1:4" x14ac:dyDescent="0.3">
      <c r="A9128">
        <v>39465</v>
      </c>
      <c r="B9128" t="s">
        <v>27856</v>
      </c>
      <c r="C9128" t="s">
        <v>1609</v>
      </c>
      <c r="D9128" s="152" t="s">
        <v>22464</v>
      </c>
    </row>
    <row r="9129" spans="1:4" x14ac:dyDescent="0.3">
      <c r="A9129">
        <v>39466</v>
      </c>
      <c r="B9129" t="s">
        <v>27857</v>
      </c>
      <c r="C9129" t="s">
        <v>1609</v>
      </c>
      <c r="D9129" s="152" t="s">
        <v>27858</v>
      </c>
    </row>
    <row r="9130" spans="1:4" x14ac:dyDescent="0.3">
      <c r="A9130">
        <v>39467</v>
      </c>
      <c r="B9130" t="s">
        <v>27859</v>
      </c>
      <c r="C9130" t="s">
        <v>1609</v>
      </c>
      <c r="D9130" s="152" t="s">
        <v>22372</v>
      </c>
    </row>
    <row r="9131" spans="1:4" x14ac:dyDescent="0.3">
      <c r="A9131">
        <v>39468</v>
      </c>
      <c r="B9131" t="s">
        <v>27860</v>
      </c>
      <c r="C9131" t="s">
        <v>1609</v>
      </c>
      <c r="D9131" s="152" t="s">
        <v>27861</v>
      </c>
    </row>
    <row r="9132" spans="1:4" x14ac:dyDescent="0.3">
      <c r="A9132">
        <v>39469</v>
      </c>
      <c r="B9132" t="s">
        <v>27862</v>
      </c>
      <c r="C9132" t="s">
        <v>1609</v>
      </c>
      <c r="D9132" s="152" t="s">
        <v>22191</v>
      </c>
    </row>
    <row r="9133" spans="1:4" x14ac:dyDescent="0.3">
      <c r="A9133">
        <v>39470</v>
      </c>
      <c r="B9133" t="s">
        <v>27863</v>
      </c>
      <c r="C9133" t="s">
        <v>1609</v>
      </c>
      <c r="D9133" s="152" t="s">
        <v>22381</v>
      </c>
    </row>
    <row r="9134" spans="1:4" x14ac:dyDescent="0.3">
      <c r="A9134">
        <v>39471</v>
      </c>
      <c r="B9134" t="s">
        <v>27864</v>
      </c>
      <c r="C9134" t="s">
        <v>1609</v>
      </c>
      <c r="D9134" s="152" t="s">
        <v>8921</v>
      </c>
    </row>
    <row r="9135" spans="1:4" x14ac:dyDescent="0.3">
      <c r="A9135">
        <v>39472</v>
      </c>
      <c r="B9135" t="s">
        <v>27865</v>
      </c>
      <c r="C9135" t="s">
        <v>1609</v>
      </c>
      <c r="D9135" s="152" t="s">
        <v>27866</v>
      </c>
    </row>
    <row r="9136" spans="1:4" x14ac:dyDescent="0.3">
      <c r="A9136">
        <v>39473</v>
      </c>
      <c r="B9136" t="s">
        <v>27867</v>
      </c>
      <c r="C9136" t="s">
        <v>1609</v>
      </c>
      <c r="D9136" s="152" t="s">
        <v>27868</v>
      </c>
    </row>
    <row r="9137" spans="1:4" x14ac:dyDescent="0.3">
      <c r="A9137">
        <v>39474</v>
      </c>
      <c r="B9137" t="s">
        <v>27869</v>
      </c>
      <c r="C9137" t="s">
        <v>1609</v>
      </c>
      <c r="D9137" s="152" t="s">
        <v>27870</v>
      </c>
    </row>
    <row r="9138" spans="1:4" x14ac:dyDescent="0.3">
      <c r="A9138">
        <v>39475</v>
      </c>
      <c r="B9138" t="s">
        <v>27871</v>
      </c>
      <c r="C9138" t="s">
        <v>1609</v>
      </c>
      <c r="D9138" s="152" t="s">
        <v>27872</v>
      </c>
    </row>
    <row r="9139" spans="1:4" x14ac:dyDescent="0.3">
      <c r="A9139">
        <v>39476</v>
      </c>
      <c r="B9139" t="s">
        <v>27873</v>
      </c>
      <c r="C9139" t="s">
        <v>1609</v>
      </c>
      <c r="D9139" s="152" t="s">
        <v>27874</v>
      </c>
    </row>
    <row r="9140" spans="1:4" x14ac:dyDescent="0.3">
      <c r="A9140">
        <v>39477</v>
      </c>
      <c r="B9140" t="s">
        <v>27875</v>
      </c>
      <c r="C9140" t="s">
        <v>1609</v>
      </c>
      <c r="D9140" s="152" t="s">
        <v>27876</v>
      </c>
    </row>
    <row r="9141" spans="1:4" x14ac:dyDescent="0.3">
      <c r="A9141">
        <v>39478</v>
      </c>
      <c r="B9141" t="s">
        <v>27877</v>
      </c>
      <c r="C9141" t="s">
        <v>1609</v>
      </c>
      <c r="D9141" s="152" t="s">
        <v>27878</v>
      </c>
    </row>
    <row r="9142" spans="1:4" x14ac:dyDescent="0.3">
      <c r="A9142">
        <v>39479</v>
      </c>
      <c r="B9142" t="s">
        <v>27879</v>
      </c>
      <c r="C9142" t="s">
        <v>1609</v>
      </c>
      <c r="D9142" s="152" t="s">
        <v>27880</v>
      </c>
    </row>
    <row r="9143" spans="1:4" x14ac:dyDescent="0.3">
      <c r="A9143">
        <v>39480</v>
      </c>
      <c r="B9143" t="s">
        <v>27881</v>
      </c>
      <c r="C9143" t="s">
        <v>1609</v>
      </c>
      <c r="D9143" s="152" t="s">
        <v>27882</v>
      </c>
    </row>
    <row r="9144" spans="1:4" x14ac:dyDescent="0.3">
      <c r="A9144">
        <v>39459</v>
      </c>
      <c r="B9144" t="s">
        <v>27883</v>
      </c>
      <c r="C9144" t="s">
        <v>1609</v>
      </c>
      <c r="D9144" s="152" t="s">
        <v>27884</v>
      </c>
    </row>
    <row r="9145" spans="1:4" x14ac:dyDescent="0.3">
      <c r="A9145">
        <v>39445</v>
      </c>
      <c r="B9145" t="s">
        <v>27885</v>
      </c>
      <c r="C9145" t="s">
        <v>1609</v>
      </c>
      <c r="D9145" s="152" t="s">
        <v>27886</v>
      </c>
    </row>
    <row r="9146" spans="1:4" x14ac:dyDescent="0.3">
      <c r="A9146">
        <v>39446</v>
      </c>
      <c r="B9146" t="s">
        <v>27887</v>
      </c>
      <c r="C9146" t="s">
        <v>1609</v>
      </c>
      <c r="D9146" s="152" t="s">
        <v>27888</v>
      </c>
    </row>
    <row r="9147" spans="1:4" x14ac:dyDescent="0.3">
      <c r="A9147">
        <v>39447</v>
      </c>
      <c r="B9147" t="s">
        <v>27889</v>
      </c>
      <c r="C9147" t="s">
        <v>1609</v>
      </c>
      <c r="D9147" s="152" t="s">
        <v>27890</v>
      </c>
    </row>
    <row r="9148" spans="1:4" x14ac:dyDescent="0.3">
      <c r="A9148">
        <v>39448</v>
      </c>
      <c r="B9148" t="s">
        <v>27891</v>
      </c>
      <c r="C9148" t="s">
        <v>1609</v>
      </c>
      <c r="D9148" s="152" t="s">
        <v>27892</v>
      </c>
    </row>
    <row r="9149" spans="1:4" x14ac:dyDescent="0.3">
      <c r="A9149">
        <v>39450</v>
      </c>
      <c r="B9149" t="s">
        <v>27893</v>
      </c>
      <c r="C9149" t="s">
        <v>1609</v>
      </c>
      <c r="D9149" s="152" t="s">
        <v>22018</v>
      </c>
    </row>
    <row r="9150" spans="1:4" x14ac:dyDescent="0.3">
      <c r="A9150">
        <v>39451</v>
      </c>
      <c r="B9150" t="s">
        <v>27894</v>
      </c>
      <c r="C9150" t="s">
        <v>1609</v>
      </c>
      <c r="D9150" s="152" t="s">
        <v>27895</v>
      </c>
    </row>
    <row r="9151" spans="1:4" x14ac:dyDescent="0.3">
      <c r="A9151">
        <v>39452</v>
      </c>
      <c r="B9151" t="s">
        <v>27896</v>
      </c>
      <c r="C9151" t="s">
        <v>1609</v>
      </c>
      <c r="D9151" s="152" t="s">
        <v>27897</v>
      </c>
    </row>
    <row r="9152" spans="1:4" x14ac:dyDescent="0.3">
      <c r="A9152">
        <v>39523</v>
      </c>
      <c r="B9152" t="s">
        <v>27898</v>
      </c>
      <c r="C9152" t="s">
        <v>1609</v>
      </c>
      <c r="D9152" s="152" t="s">
        <v>27899</v>
      </c>
    </row>
    <row r="9153" spans="1:4" x14ac:dyDescent="0.3">
      <c r="A9153">
        <v>39449</v>
      </c>
      <c r="B9153" t="s">
        <v>27900</v>
      </c>
      <c r="C9153" t="s">
        <v>1609</v>
      </c>
      <c r="D9153" s="152" t="s">
        <v>22723</v>
      </c>
    </row>
    <row r="9154" spans="1:4" x14ac:dyDescent="0.3">
      <c r="A9154">
        <v>39455</v>
      </c>
      <c r="B9154" t="s">
        <v>27901</v>
      </c>
      <c r="C9154" t="s">
        <v>1609</v>
      </c>
      <c r="D9154" s="152" t="s">
        <v>27902</v>
      </c>
    </row>
    <row r="9155" spans="1:4" x14ac:dyDescent="0.3">
      <c r="A9155">
        <v>39456</v>
      </c>
      <c r="B9155" t="s">
        <v>27903</v>
      </c>
      <c r="C9155" t="s">
        <v>1609</v>
      </c>
      <c r="D9155" s="152" t="s">
        <v>27904</v>
      </c>
    </row>
    <row r="9156" spans="1:4" x14ac:dyDescent="0.3">
      <c r="A9156">
        <v>39457</v>
      </c>
      <c r="B9156" t="s">
        <v>27905</v>
      </c>
      <c r="C9156" t="s">
        <v>1609</v>
      </c>
      <c r="D9156" s="152" t="s">
        <v>27861</v>
      </c>
    </row>
    <row r="9157" spans="1:4" x14ac:dyDescent="0.3">
      <c r="A9157">
        <v>39458</v>
      </c>
      <c r="B9157" t="s">
        <v>27906</v>
      </c>
      <c r="C9157" t="s">
        <v>1609</v>
      </c>
      <c r="D9157" s="152" t="s">
        <v>27907</v>
      </c>
    </row>
    <row r="9158" spans="1:4" x14ac:dyDescent="0.3">
      <c r="A9158">
        <v>39464</v>
      </c>
      <c r="B9158" t="s">
        <v>27908</v>
      </c>
      <c r="C9158" t="s">
        <v>1609</v>
      </c>
      <c r="D9158" s="152" t="s">
        <v>27909</v>
      </c>
    </row>
    <row r="9159" spans="1:4" x14ac:dyDescent="0.3">
      <c r="A9159">
        <v>39460</v>
      </c>
      <c r="B9159" t="s">
        <v>27910</v>
      </c>
      <c r="C9159" t="s">
        <v>1609</v>
      </c>
      <c r="D9159" s="152" t="s">
        <v>27911</v>
      </c>
    </row>
    <row r="9160" spans="1:4" x14ac:dyDescent="0.3">
      <c r="A9160">
        <v>39461</v>
      </c>
      <c r="B9160" t="s">
        <v>27912</v>
      </c>
      <c r="C9160" t="s">
        <v>1609</v>
      </c>
      <c r="D9160" s="152" t="s">
        <v>27913</v>
      </c>
    </row>
    <row r="9161" spans="1:4" x14ac:dyDescent="0.3">
      <c r="A9161">
        <v>39462</v>
      </c>
      <c r="B9161" t="s">
        <v>27914</v>
      </c>
      <c r="C9161" t="s">
        <v>1609</v>
      </c>
      <c r="D9161" s="152" t="s">
        <v>27915</v>
      </c>
    </row>
    <row r="9162" spans="1:4" x14ac:dyDescent="0.3">
      <c r="A9162">
        <v>39463</v>
      </c>
      <c r="B9162" t="s">
        <v>27916</v>
      </c>
      <c r="C9162" t="s">
        <v>1609</v>
      </c>
      <c r="D9162" s="152" t="s">
        <v>27917</v>
      </c>
    </row>
    <row r="9163" spans="1:4" x14ac:dyDescent="0.3">
      <c r="A9163">
        <v>26039</v>
      </c>
      <c r="B9163" t="s">
        <v>27918</v>
      </c>
      <c r="C9163" t="s">
        <v>1609</v>
      </c>
      <c r="D9163" s="152" t="s">
        <v>27919</v>
      </c>
    </row>
    <row r="9164" spans="1:4" x14ac:dyDescent="0.3">
      <c r="A9164">
        <v>2401</v>
      </c>
      <c r="B9164" t="s">
        <v>27920</v>
      </c>
      <c r="C9164" t="s">
        <v>1609</v>
      </c>
      <c r="D9164" s="152" t="s">
        <v>27921</v>
      </c>
    </row>
    <row r="9165" spans="1:4" x14ac:dyDescent="0.3">
      <c r="A9165">
        <v>38870</v>
      </c>
      <c r="B9165" t="s">
        <v>27922</v>
      </c>
      <c r="C9165" t="s">
        <v>1609</v>
      </c>
      <c r="D9165" s="152" t="s">
        <v>9086</v>
      </c>
    </row>
    <row r="9166" spans="1:4" x14ac:dyDescent="0.3">
      <c r="A9166">
        <v>38869</v>
      </c>
      <c r="B9166" t="s">
        <v>27923</v>
      </c>
      <c r="C9166" t="s">
        <v>1609</v>
      </c>
      <c r="D9166" s="152" t="s">
        <v>27924</v>
      </c>
    </row>
    <row r="9167" spans="1:4" x14ac:dyDescent="0.3">
      <c r="A9167">
        <v>38872</v>
      </c>
      <c r="B9167" t="s">
        <v>27925</v>
      </c>
      <c r="C9167" t="s">
        <v>1609</v>
      </c>
      <c r="D9167" s="152" t="s">
        <v>7553</v>
      </c>
    </row>
    <row r="9168" spans="1:4" x14ac:dyDescent="0.3">
      <c r="A9168">
        <v>38871</v>
      </c>
      <c r="B9168" t="s">
        <v>27926</v>
      </c>
      <c r="C9168" t="s">
        <v>1609</v>
      </c>
      <c r="D9168" s="152" t="s">
        <v>9296</v>
      </c>
    </row>
    <row r="9169" spans="1:4" x14ac:dyDescent="0.3">
      <c r="A9169">
        <v>39283</v>
      </c>
      <c r="B9169" t="s">
        <v>27927</v>
      </c>
      <c r="C9169" t="s">
        <v>1609</v>
      </c>
      <c r="D9169" s="152" t="s">
        <v>27928</v>
      </c>
    </row>
    <row r="9170" spans="1:4" x14ac:dyDescent="0.3">
      <c r="A9170">
        <v>39285</v>
      </c>
      <c r="B9170" t="s">
        <v>27929</v>
      </c>
      <c r="C9170" t="s">
        <v>1609</v>
      </c>
      <c r="D9170" s="152" t="s">
        <v>22999</v>
      </c>
    </row>
    <row r="9171" spans="1:4" x14ac:dyDescent="0.3">
      <c r="A9171">
        <v>39286</v>
      </c>
      <c r="B9171" t="s">
        <v>27930</v>
      </c>
      <c r="C9171" t="s">
        <v>1609</v>
      </c>
      <c r="D9171" s="152" t="s">
        <v>22324</v>
      </c>
    </row>
    <row r="9172" spans="1:4" x14ac:dyDescent="0.3">
      <c r="A9172">
        <v>39288</v>
      </c>
      <c r="B9172" t="s">
        <v>27931</v>
      </c>
      <c r="C9172" t="s">
        <v>1609</v>
      </c>
      <c r="D9172" s="152" t="s">
        <v>27932</v>
      </c>
    </row>
    <row r="9173" spans="1:4" x14ac:dyDescent="0.3">
      <c r="A9173">
        <v>44476</v>
      </c>
      <c r="B9173" t="s">
        <v>27933</v>
      </c>
      <c r="C9173" t="s">
        <v>1610</v>
      </c>
      <c r="D9173" s="152" t="s">
        <v>27934</v>
      </c>
    </row>
    <row r="9174" spans="1:4" x14ac:dyDescent="0.3">
      <c r="A9174">
        <v>10629</v>
      </c>
      <c r="B9174" t="s">
        <v>27935</v>
      </c>
      <c r="C9174" t="s">
        <v>1610</v>
      </c>
      <c r="D9174" s="152" t="s">
        <v>27936</v>
      </c>
    </row>
    <row r="9175" spans="1:4" x14ac:dyDescent="0.3">
      <c r="A9175">
        <v>10698</v>
      </c>
      <c r="B9175" t="s">
        <v>27937</v>
      </c>
      <c r="C9175" t="s">
        <v>1610</v>
      </c>
      <c r="D9175" s="152" t="s">
        <v>9304</v>
      </c>
    </row>
    <row r="9176" spans="1:4" x14ac:dyDescent="0.3">
      <c r="A9176">
        <v>40521</v>
      </c>
      <c r="B9176" t="s">
        <v>27938</v>
      </c>
      <c r="C9176" t="s">
        <v>1609</v>
      </c>
      <c r="D9176" s="152" t="s">
        <v>27939</v>
      </c>
    </row>
    <row r="9177" spans="1:4" x14ac:dyDescent="0.3">
      <c r="A9177">
        <v>2432</v>
      </c>
      <c r="B9177" t="s">
        <v>27940</v>
      </c>
      <c r="C9177" t="s">
        <v>1609</v>
      </c>
      <c r="D9177" s="152" t="s">
        <v>7801</v>
      </c>
    </row>
    <row r="9178" spans="1:4" x14ac:dyDescent="0.3">
      <c r="A9178">
        <v>2433</v>
      </c>
      <c r="B9178" t="s">
        <v>27941</v>
      </c>
      <c r="C9178" t="s">
        <v>1609</v>
      </c>
      <c r="D9178" s="152" t="s">
        <v>8849</v>
      </c>
    </row>
    <row r="9179" spans="1:4" x14ac:dyDescent="0.3">
      <c r="A9179">
        <v>2418</v>
      </c>
      <c r="B9179" t="s">
        <v>27942</v>
      </c>
      <c r="C9179" t="s">
        <v>1609</v>
      </c>
      <c r="D9179" s="152" t="s">
        <v>8289</v>
      </c>
    </row>
    <row r="9180" spans="1:4" x14ac:dyDescent="0.3">
      <c r="A9180">
        <v>2420</v>
      </c>
      <c r="B9180" t="s">
        <v>27943</v>
      </c>
      <c r="C9180" t="s">
        <v>1609</v>
      </c>
      <c r="D9180" s="152" t="s">
        <v>22432</v>
      </c>
    </row>
    <row r="9181" spans="1:4" x14ac:dyDescent="0.3">
      <c r="A9181">
        <v>11447</v>
      </c>
      <c r="B9181" t="s">
        <v>27944</v>
      </c>
      <c r="C9181" t="s">
        <v>1609</v>
      </c>
      <c r="D9181" s="152" t="s">
        <v>22586</v>
      </c>
    </row>
    <row r="9182" spans="1:4" x14ac:dyDescent="0.3">
      <c r="A9182">
        <v>11451</v>
      </c>
      <c r="B9182" t="s">
        <v>27945</v>
      </c>
      <c r="C9182" t="s">
        <v>1609</v>
      </c>
      <c r="D9182" s="152" t="s">
        <v>27946</v>
      </c>
    </row>
    <row r="9183" spans="1:4" x14ac:dyDescent="0.3">
      <c r="A9183">
        <v>11116</v>
      </c>
      <c r="B9183" t="s">
        <v>27947</v>
      </c>
      <c r="C9183" t="s">
        <v>1609</v>
      </c>
      <c r="D9183" s="152" t="s">
        <v>27948</v>
      </c>
    </row>
    <row r="9184" spans="1:4" x14ac:dyDescent="0.3">
      <c r="A9184">
        <v>38411</v>
      </c>
      <c r="B9184" t="s">
        <v>27949</v>
      </c>
      <c r="C9184" t="s">
        <v>1609</v>
      </c>
      <c r="D9184" s="152" t="s">
        <v>27950</v>
      </c>
    </row>
    <row r="9185" spans="1:4" x14ac:dyDescent="0.3">
      <c r="A9185">
        <v>38189</v>
      </c>
      <c r="B9185" t="s">
        <v>27951</v>
      </c>
      <c r="C9185" t="s">
        <v>1609</v>
      </c>
      <c r="D9185" s="152" t="s">
        <v>27952</v>
      </c>
    </row>
    <row r="9186" spans="1:4" x14ac:dyDescent="0.3">
      <c r="A9186">
        <v>38190</v>
      </c>
      <c r="B9186" t="s">
        <v>27953</v>
      </c>
      <c r="C9186" t="s">
        <v>1609</v>
      </c>
      <c r="D9186" s="152" t="s">
        <v>27954</v>
      </c>
    </row>
    <row r="9187" spans="1:4" x14ac:dyDescent="0.3">
      <c r="A9187">
        <v>7608</v>
      </c>
      <c r="B9187" t="s">
        <v>27955</v>
      </c>
      <c r="C9187" t="s">
        <v>1609</v>
      </c>
      <c r="D9187" s="152" t="s">
        <v>8181</v>
      </c>
    </row>
    <row r="9188" spans="1:4" x14ac:dyDescent="0.3">
      <c r="A9188">
        <v>1370</v>
      </c>
      <c r="B9188" t="s">
        <v>27956</v>
      </c>
      <c r="C9188" t="s">
        <v>1609</v>
      </c>
      <c r="D9188" s="152" t="s">
        <v>23030</v>
      </c>
    </row>
    <row r="9189" spans="1:4" x14ac:dyDescent="0.3">
      <c r="A9189">
        <v>36516</v>
      </c>
      <c r="B9189" t="s">
        <v>27957</v>
      </c>
      <c r="C9189" t="s">
        <v>1609</v>
      </c>
      <c r="D9189" s="152" t="s">
        <v>27958</v>
      </c>
    </row>
    <row r="9190" spans="1:4" x14ac:dyDescent="0.3">
      <c r="A9190">
        <v>34777</v>
      </c>
      <c r="B9190" t="s">
        <v>27959</v>
      </c>
      <c r="C9190" t="s">
        <v>1609</v>
      </c>
      <c r="D9190" s="152" t="s">
        <v>6781</v>
      </c>
    </row>
    <row r="9191" spans="1:4" x14ac:dyDescent="0.3">
      <c r="A9191">
        <v>7272</v>
      </c>
      <c r="B9191" t="s">
        <v>27960</v>
      </c>
      <c r="C9191" t="s">
        <v>1609</v>
      </c>
      <c r="D9191" s="152" t="s">
        <v>8900</v>
      </c>
    </row>
    <row r="9192" spans="1:4" x14ac:dyDescent="0.3">
      <c r="A9192">
        <v>10605</v>
      </c>
      <c r="B9192" t="s">
        <v>27961</v>
      </c>
      <c r="C9192" t="s">
        <v>1609</v>
      </c>
      <c r="D9192" s="152" t="s">
        <v>7397</v>
      </c>
    </row>
    <row r="9193" spans="1:4" x14ac:dyDescent="0.3">
      <c r="A9193">
        <v>10604</v>
      </c>
      <c r="B9193" t="s">
        <v>27962</v>
      </c>
      <c r="C9193" t="s">
        <v>1609</v>
      </c>
      <c r="D9193" s="152" t="s">
        <v>8039</v>
      </c>
    </row>
    <row r="9194" spans="1:4" x14ac:dyDescent="0.3">
      <c r="A9194">
        <v>672</v>
      </c>
      <c r="B9194" t="s">
        <v>27963</v>
      </c>
      <c r="C9194" t="s">
        <v>1609</v>
      </c>
      <c r="D9194" s="152" t="s">
        <v>8733</v>
      </c>
    </row>
    <row r="9195" spans="1:4" x14ac:dyDescent="0.3">
      <c r="A9195">
        <v>668</v>
      </c>
      <c r="B9195" t="s">
        <v>27964</v>
      </c>
      <c r="C9195" t="s">
        <v>1609</v>
      </c>
      <c r="D9195" s="152" t="s">
        <v>22137</v>
      </c>
    </row>
    <row r="9196" spans="1:4" x14ac:dyDescent="0.3">
      <c r="A9196">
        <v>10578</v>
      </c>
      <c r="B9196" t="s">
        <v>27965</v>
      </c>
      <c r="C9196" t="s">
        <v>1609</v>
      </c>
      <c r="D9196" s="152" t="s">
        <v>9328</v>
      </c>
    </row>
    <row r="9197" spans="1:4" x14ac:dyDescent="0.3">
      <c r="A9197">
        <v>666</v>
      </c>
      <c r="B9197" t="s">
        <v>27966</v>
      </c>
      <c r="C9197" t="s">
        <v>1609</v>
      </c>
      <c r="D9197" s="152" t="s">
        <v>27967</v>
      </c>
    </row>
    <row r="9198" spans="1:4" x14ac:dyDescent="0.3">
      <c r="A9198">
        <v>665</v>
      </c>
      <c r="B9198" t="s">
        <v>27968</v>
      </c>
      <c r="C9198" t="s">
        <v>1609</v>
      </c>
      <c r="D9198" s="152" t="s">
        <v>8259</v>
      </c>
    </row>
    <row r="9199" spans="1:4" x14ac:dyDescent="0.3">
      <c r="A9199">
        <v>10577</v>
      </c>
      <c r="B9199" t="s">
        <v>27969</v>
      </c>
      <c r="C9199" t="s">
        <v>1609</v>
      </c>
      <c r="D9199" s="152" t="s">
        <v>27970</v>
      </c>
    </row>
    <row r="9200" spans="1:4" x14ac:dyDescent="0.3">
      <c r="A9200">
        <v>10583</v>
      </c>
      <c r="B9200" t="s">
        <v>27971</v>
      </c>
      <c r="C9200" t="s">
        <v>1609</v>
      </c>
      <c r="D9200" s="152" t="s">
        <v>27972</v>
      </c>
    </row>
    <row r="9201" spans="1:4" x14ac:dyDescent="0.3">
      <c r="A9201">
        <v>10579</v>
      </c>
      <c r="B9201" t="s">
        <v>27973</v>
      </c>
      <c r="C9201" t="s">
        <v>1609</v>
      </c>
      <c r="D9201" s="152" t="s">
        <v>7580</v>
      </c>
    </row>
    <row r="9202" spans="1:4" x14ac:dyDescent="0.3">
      <c r="A9202">
        <v>10582</v>
      </c>
      <c r="B9202" t="s">
        <v>27974</v>
      </c>
      <c r="C9202" t="s">
        <v>1609</v>
      </c>
      <c r="D9202" s="152" t="s">
        <v>8048</v>
      </c>
    </row>
    <row r="9203" spans="1:4" x14ac:dyDescent="0.3">
      <c r="A9203">
        <v>2436</v>
      </c>
      <c r="B9203" t="s">
        <v>27975</v>
      </c>
      <c r="C9203" t="s">
        <v>1608</v>
      </c>
      <c r="D9203" s="152" t="s">
        <v>8875</v>
      </c>
    </row>
    <row r="9204" spans="1:4" x14ac:dyDescent="0.3">
      <c r="A9204">
        <v>40918</v>
      </c>
      <c r="B9204" t="s">
        <v>27976</v>
      </c>
      <c r="C9204" t="s">
        <v>1615</v>
      </c>
      <c r="D9204" s="152" t="s">
        <v>27977</v>
      </c>
    </row>
    <row r="9205" spans="1:4" x14ac:dyDescent="0.3">
      <c r="A9205">
        <v>2439</v>
      </c>
      <c r="B9205" t="s">
        <v>27978</v>
      </c>
      <c r="C9205" t="s">
        <v>1608</v>
      </c>
      <c r="D9205" s="152" t="s">
        <v>22224</v>
      </c>
    </row>
    <row r="9206" spans="1:4" x14ac:dyDescent="0.3">
      <c r="A9206">
        <v>40923</v>
      </c>
      <c r="B9206" t="s">
        <v>27979</v>
      </c>
      <c r="C9206" t="s">
        <v>1615</v>
      </c>
      <c r="D9206" s="152" t="s">
        <v>27980</v>
      </c>
    </row>
    <row r="9207" spans="1:4" x14ac:dyDescent="0.3">
      <c r="A9207">
        <v>10998</v>
      </c>
      <c r="B9207" t="s">
        <v>27981</v>
      </c>
      <c r="C9207" t="s">
        <v>1613</v>
      </c>
      <c r="D9207" s="152" t="s">
        <v>27982</v>
      </c>
    </row>
    <row r="9208" spans="1:4" x14ac:dyDescent="0.3">
      <c r="A9208">
        <v>11002</v>
      </c>
      <c r="B9208" t="s">
        <v>27983</v>
      </c>
      <c r="C9208" t="s">
        <v>1613</v>
      </c>
      <c r="D9208" s="152" t="s">
        <v>22510</v>
      </c>
    </row>
    <row r="9209" spans="1:4" x14ac:dyDescent="0.3">
      <c r="A9209">
        <v>10999</v>
      </c>
      <c r="B9209" t="s">
        <v>27984</v>
      </c>
      <c r="C9209" t="s">
        <v>1613</v>
      </c>
      <c r="D9209" s="152" t="s">
        <v>27985</v>
      </c>
    </row>
    <row r="9210" spans="1:4" x14ac:dyDescent="0.3">
      <c r="A9210">
        <v>10997</v>
      </c>
      <c r="B9210" t="s">
        <v>27986</v>
      </c>
      <c r="C9210" t="s">
        <v>1613</v>
      </c>
      <c r="D9210" s="152" t="s">
        <v>27987</v>
      </c>
    </row>
    <row r="9211" spans="1:4" x14ac:dyDescent="0.3">
      <c r="A9211">
        <v>2685</v>
      </c>
      <c r="B9211" t="s">
        <v>27988</v>
      </c>
      <c r="C9211" t="s">
        <v>1612</v>
      </c>
      <c r="D9211" s="152" t="s">
        <v>7843</v>
      </c>
    </row>
    <row r="9212" spans="1:4" x14ac:dyDescent="0.3">
      <c r="A9212">
        <v>2680</v>
      </c>
      <c r="B9212" t="s">
        <v>27989</v>
      </c>
      <c r="C9212" t="s">
        <v>1612</v>
      </c>
      <c r="D9212" s="152" t="s">
        <v>7862</v>
      </c>
    </row>
    <row r="9213" spans="1:4" x14ac:dyDescent="0.3">
      <c r="A9213">
        <v>2684</v>
      </c>
      <c r="B9213" t="s">
        <v>27990</v>
      </c>
      <c r="C9213" t="s">
        <v>1612</v>
      </c>
      <c r="D9213" s="152" t="s">
        <v>7485</v>
      </c>
    </row>
    <row r="9214" spans="1:4" x14ac:dyDescent="0.3">
      <c r="A9214">
        <v>2673</v>
      </c>
      <c r="B9214" t="s">
        <v>27991</v>
      </c>
      <c r="C9214" t="s">
        <v>1612</v>
      </c>
      <c r="D9214" s="152" t="s">
        <v>9167</v>
      </c>
    </row>
    <row r="9215" spans="1:4" x14ac:dyDescent="0.3">
      <c r="A9215">
        <v>2681</v>
      </c>
      <c r="B9215" t="s">
        <v>27992</v>
      </c>
      <c r="C9215" t="s">
        <v>1612</v>
      </c>
      <c r="D9215" s="152" t="s">
        <v>6888</v>
      </c>
    </row>
    <row r="9216" spans="1:4" x14ac:dyDescent="0.3">
      <c r="A9216">
        <v>2682</v>
      </c>
      <c r="B9216" t="s">
        <v>27993</v>
      </c>
      <c r="C9216" t="s">
        <v>1612</v>
      </c>
      <c r="D9216" s="152" t="s">
        <v>27994</v>
      </c>
    </row>
    <row r="9217" spans="1:4" x14ac:dyDescent="0.3">
      <c r="A9217">
        <v>2686</v>
      </c>
      <c r="B9217" t="s">
        <v>27995</v>
      </c>
      <c r="C9217" t="s">
        <v>1612</v>
      </c>
      <c r="D9217" s="152" t="s">
        <v>8066</v>
      </c>
    </row>
    <row r="9218" spans="1:4" x14ac:dyDescent="0.3">
      <c r="A9218">
        <v>2674</v>
      </c>
      <c r="B9218" t="s">
        <v>27996</v>
      </c>
      <c r="C9218" t="s">
        <v>1612</v>
      </c>
      <c r="D9218" s="152" t="s">
        <v>6785</v>
      </c>
    </row>
    <row r="9219" spans="1:4" x14ac:dyDescent="0.3">
      <c r="A9219">
        <v>2683</v>
      </c>
      <c r="B9219" t="s">
        <v>27997</v>
      </c>
      <c r="C9219" t="s">
        <v>1612</v>
      </c>
      <c r="D9219" s="152" t="s">
        <v>27998</v>
      </c>
    </row>
    <row r="9220" spans="1:4" x14ac:dyDescent="0.3">
      <c r="A9220">
        <v>2676</v>
      </c>
      <c r="B9220" t="s">
        <v>27999</v>
      </c>
      <c r="C9220" t="s">
        <v>1612</v>
      </c>
      <c r="D9220" s="152" t="s">
        <v>8311</v>
      </c>
    </row>
    <row r="9221" spans="1:4" x14ac:dyDescent="0.3">
      <c r="A9221">
        <v>2678</v>
      </c>
      <c r="B9221" t="s">
        <v>28000</v>
      </c>
      <c r="C9221" t="s">
        <v>1612</v>
      </c>
      <c r="D9221" s="152" t="s">
        <v>8719</v>
      </c>
    </row>
    <row r="9222" spans="1:4" x14ac:dyDescent="0.3">
      <c r="A9222">
        <v>2679</v>
      </c>
      <c r="B9222" t="s">
        <v>28001</v>
      </c>
      <c r="C9222" t="s">
        <v>1612</v>
      </c>
      <c r="D9222" s="152" t="s">
        <v>8902</v>
      </c>
    </row>
    <row r="9223" spans="1:4" x14ac:dyDescent="0.3">
      <c r="A9223">
        <v>12070</v>
      </c>
      <c r="B9223" t="s">
        <v>28002</v>
      </c>
      <c r="C9223" t="s">
        <v>1612</v>
      </c>
      <c r="D9223" s="152" t="s">
        <v>6783</v>
      </c>
    </row>
    <row r="9224" spans="1:4" x14ac:dyDescent="0.3">
      <c r="A9224">
        <v>2675</v>
      </c>
      <c r="B9224" t="s">
        <v>28003</v>
      </c>
      <c r="C9224" t="s">
        <v>1612</v>
      </c>
      <c r="D9224" s="152" t="s">
        <v>7390</v>
      </c>
    </row>
    <row r="9225" spans="1:4" x14ac:dyDescent="0.3">
      <c r="A9225">
        <v>12067</v>
      </c>
      <c r="B9225" t="s">
        <v>28004</v>
      </c>
      <c r="C9225" t="s">
        <v>1612</v>
      </c>
      <c r="D9225" s="152" t="s">
        <v>8013</v>
      </c>
    </row>
    <row r="9226" spans="1:4" x14ac:dyDescent="0.3">
      <c r="A9226">
        <v>21136</v>
      </c>
      <c r="B9226" t="s">
        <v>28005</v>
      </c>
      <c r="C9226" t="s">
        <v>1612</v>
      </c>
      <c r="D9226" s="152" t="s">
        <v>28006</v>
      </c>
    </row>
    <row r="9227" spans="1:4" x14ac:dyDescent="0.3">
      <c r="A9227">
        <v>21128</v>
      </c>
      <c r="B9227" t="s">
        <v>28007</v>
      </c>
      <c r="C9227" t="s">
        <v>1612</v>
      </c>
      <c r="D9227" s="152" t="s">
        <v>7824</v>
      </c>
    </row>
    <row r="9228" spans="1:4" x14ac:dyDescent="0.3">
      <c r="A9228">
        <v>21130</v>
      </c>
      <c r="B9228" t="s">
        <v>28008</v>
      </c>
      <c r="C9228" t="s">
        <v>1612</v>
      </c>
      <c r="D9228" s="152" t="s">
        <v>7872</v>
      </c>
    </row>
    <row r="9229" spans="1:4" x14ac:dyDescent="0.3">
      <c r="A9229">
        <v>21135</v>
      </c>
      <c r="B9229" t="s">
        <v>28009</v>
      </c>
      <c r="C9229" t="s">
        <v>1612</v>
      </c>
      <c r="D9229" s="152" t="s">
        <v>28010</v>
      </c>
    </row>
    <row r="9230" spans="1:4" x14ac:dyDescent="0.3">
      <c r="A9230">
        <v>40401</v>
      </c>
      <c r="B9230" t="s">
        <v>28011</v>
      </c>
      <c r="C9230" t="s">
        <v>1612</v>
      </c>
      <c r="D9230" s="152" t="s">
        <v>6558</v>
      </c>
    </row>
    <row r="9231" spans="1:4" x14ac:dyDescent="0.3">
      <c r="A9231">
        <v>40402</v>
      </c>
      <c r="B9231" t="s">
        <v>28012</v>
      </c>
      <c r="C9231" t="s">
        <v>1612</v>
      </c>
      <c r="D9231" s="152" t="s">
        <v>6734</v>
      </c>
    </row>
    <row r="9232" spans="1:4" x14ac:dyDescent="0.3">
      <c r="A9232">
        <v>40400</v>
      </c>
      <c r="B9232" t="s">
        <v>28013</v>
      </c>
      <c r="C9232" t="s">
        <v>1612</v>
      </c>
      <c r="D9232" s="152" t="s">
        <v>8896</v>
      </c>
    </row>
    <row r="9233" spans="1:4" x14ac:dyDescent="0.3">
      <c r="A9233">
        <v>2504</v>
      </c>
      <c r="B9233" t="s">
        <v>28014</v>
      </c>
      <c r="C9233" t="s">
        <v>1612</v>
      </c>
      <c r="D9233" s="152" t="s">
        <v>6621</v>
      </c>
    </row>
    <row r="9234" spans="1:4" x14ac:dyDescent="0.3">
      <c r="A9234">
        <v>2501</v>
      </c>
      <c r="B9234" t="s">
        <v>28015</v>
      </c>
      <c r="C9234" t="s">
        <v>1612</v>
      </c>
      <c r="D9234" s="152" t="s">
        <v>22348</v>
      </c>
    </row>
    <row r="9235" spans="1:4" x14ac:dyDescent="0.3">
      <c r="A9235">
        <v>2502</v>
      </c>
      <c r="B9235" t="s">
        <v>28016</v>
      </c>
      <c r="C9235" t="s">
        <v>1612</v>
      </c>
      <c r="D9235" s="152" t="s">
        <v>8974</v>
      </c>
    </row>
    <row r="9236" spans="1:4" x14ac:dyDescent="0.3">
      <c r="A9236">
        <v>2503</v>
      </c>
      <c r="B9236" t="s">
        <v>28017</v>
      </c>
      <c r="C9236" t="s">
        <v>1612</v>
      </c>
      <c r="D9236" s="152" t="s">
        <v>7572</v>
      </c>
    </row>
    <row r="9237" spans="1:4" x14ac:dyDescent="0.3">
      <c r="A9237">
        <v>2500</v>
      </c>
      <c r="B9237" t="s">
        <v>28018</v>
      </c>
      <c r="C9237" t="s">
        <v>1612</v>
      </c>
      <c r="D9237" s="152" t="s">
        <v>27045</v>
      </c>
    </row>
    <row r="9238" spans="1:4" x14ac:dyDescent="0.3">
      <c r="A9238">
        <v>2505</v>
      </c>
      <c r="B9238" t="s">
        <v>28019</v>
      </c>
      <c r="C9238" t="s">
        <v>1612</v>
      </c>
      <c r="D9238" s="152" t="s">
        <v>28020</v>
      </c>
    </row>
    <row r="9239" spans="1:4" x14ac:dyDescent="0.3">
      <c r="A9239">
        <v>12056</v>
      </c>
      <c r="B9239" t="s">
        <v>28021</v>
      </c>
      <c r="C9239" t="s">
        <v>1612</v>
      </c>
      <c r="D9239" s="152" t="s">
        <v>22327</v>
      </c>
    </row>
    <row r="9240" spans="1:4" x14ac:dyDescent="0.3">
      <c r="A9240">
        <v>12057</v>
      </c>
      <c r="B9240" t="s">
        <v>28022</v>
      </c>
      <c r="C9240" t="s">
        <v>1612</v>
      </c>
      <c r="D9240" s="152" t="s">
        <v>6470</v>
      </c>
    </row>
    <row r="9241" spans="1:4" x14ac:dyDescent="0.3">
      <c r="A9241">
        <v>12059</v>
      </c>
      <c r="B9241" t="s">
        <v>28023</v>
      </c>
      <c r="C9241" t="s">
        <v>1612</v>
      </c>
      <c r="D9241" s="152" t="s">
        <v>8999</v>
      </c>
    </row>
    <row r="9242" spans="1:4" x14ac:dyDescent="0.3">
      <c r="A9242">
        <v>12058</v>
      </c>
      <c r="B9242" t="s">
        <v>28024</v>
      </c>
      <c r="C9242" t="s">
        <v>1612</v>
      </c>
      <c r="D9242" s="152" t="s">
        <v>6661</v>
      </c>
    </row>
    <row r="9243" spans="1:4" x14ac:dyDescent="0.3">
      <c r="A9243">
        <v>12060</v>
      </c>
      <c r="B9243" t="s">
        <v>28025</v>
      </c>
      <c r="C9243" t="s">
        <v>1612</v>
      </c>
      <c r="D9243" s="152" t="s">
        <v>28026</v>
      </c>
    </row>
    <row r="9244" spans="1:4" x14ac:dyDescent="0.3">
      <c r="A9244">
        <v>12061</v>
      </c>
      <c r="B9244" t="s">
        <v>28027</v>
      </c>
      <c r="C9244" t="s">
        <v>1612</v>
      </c>
      <c r="D9244" s="152" t="s">
        <v>9312</v>
      </c>
    </row>
    <row r="9245" spans="1:4" x14ac:dyDescent="0.3">
      <c r="A9245">
        <v>12062</v>
      </c>
      <c r="B9245" t="s">
        <v>28028</v>
      </c>
      <c r="C9245" t="s">
        <v>1612</v>
      </c>
      <c r="D9245" s="152" t="s">
        <v>28029</v>
      </c>
    </row>
    <row r="9246" spans="1:4" x14ac:dyDescent="0.3">
      <c r="A9246">
        <v>21137</v>
      </c>
      <c r="B9246" t="s">
        <v>28030</v>
      </c>
      <c r="C9246" t="s">
        <v>1612</v>
      </c>
      <c r="D9246" s="152" t="s">
        <v>8127</v>
      </c>
    </row>
    <row r="9247" spans="1:4" x14ac:dyDescent="0.3">
      <c r="A9247">
        <v>2687</v>
      </c>
      <c r="B9247" t="s">
        <v>28031</v>
      </c>
      <c r="C9247" t="s">
        <v>1612</v>
      </c>
      <c r="D9247" s="152" t="s">
        <v>6463</v>
      </c>
    </row>
    <row r="9248" spans="1:4" x14ac:dyDescent="0.3">
      <c r="A9248">
        <v>2689</v>
      </c>
      <c r="B9248" t="s">
        <v>28032</v>
      </c>
      <c r="C9248" t="s">
        <v>1612</v>
      </c>
      <c r="D9248" s="152" t="s">
        <v>6681</v>
      </c>
    </row>
    <row r="9249" spans="1:4" x14ac:dyDescent="0.3">
      <c r="A9249">
        <v>2688</v>
      </c>
      <c r="B9249" t="s">
        <v>28033</v>
      </c>
      <c r="C9249" t="s">
        <v>1612</v>
      </c>
      <c r="D9249" s="152" t="s">
        <v>6737</v>
      </c>
    </row>
    <row r="9250" spans="1:4" x14ac:dyDescent="0.3">
      <c r="A9250">
        <v>2690</v>
      </c>
      <c r="B9250" t="s">
        <v>28034</v>
      </c>
      <c r="C9250" t="s">
        <v>1612</v>
      </c>
      <c r="D9250" s="152" t="s">
        <v>9033</v>
      </c>
    </row>
    <row r="9251" spans="1:4" x14ac:dyDescent="0.3">
      <c r="A9251">
        <v>39243</v>
      </c>
      <c r="B9251" t="s">
        <v>28035</v>
      </c>
      <c r="C9251" t="s">
        <v>1612</v>
      </c>
      <c r="D9251" s="152" t="s">
        <v>8817</v>
      </c>
    </row>
    <row r="9252" spans="1:4" x14ac:dyDescent="0.3">
      <c r="A9252">
        <v>39244</v>
      </c>
      <c r="B9252" t="s">
        <v>28036</v>
      </c>
      <c r="C9252" t="s">
        <v>1612</v>
      </c>
      <c r="D9252" s="152" t="s">
        <v>23156</v>
      </c>
    </row>
    <row r="9253" spans="1:4" x14ac:dyDescent="0.3">
      <c r="A9253">
        <v>39245</v>
      </c>
      <c r="B9253" t="s">
        <v>28037</v>
      </c>
      <c r="C9253" t="s">
        <v>1612</v>
      </c>
      <c r="D9253" s="152" t="s">
        <v>8831</v>
      </c>
    </row>
    <row r="9254" spans="1:4" x14ac:dyDescent="0.3">
      <c r="A9254">
        <v>39254</v>
      </c>
      <c r="B9254" t="s">
        <v>28038</v>
      </c>
      <c r="C9254" t="s">
        <v>1612</v>
      </c>
      <c r="D9254" s="152" t="s">
        <v>7358</v>
      </c>
    </row>
    <row r="9255" spans="1:4" x14ac:dyDescent="0.3">
      <c r="A9255">
        <v>39255</v>
      </c>
      <c r="B9255" t="s">
        <v>28039</v>
      </c>
      <c r="C9255" t="s">
        <v>1612</v>
      </c>
      <c r="D9255" s="152" t="s">
        <v>22236</v>
      </c>
    </row>
    <row r="9256" spans="1:4" x14ac:dyDescent="0.3">
      <c r="A9256">
        <v>39253</v>
      </c>
      <c r="B9256" t="s">
        <v>28040</v>
      </c>
      <c r="C9256" t="s">
        <v>1612</v>
      </c>
      <c r="D9256" s="152" t="s">
        <v>9116</v>
      </c>
    </row>
    <row r="9257" spans="1:4" x14ac:dyDescent="0.3">
      <c r="A9257">
        <v>39246</v>
      </c>
      <c r="B9257" t="s">
        <v>28041</v>
      </c>
      <c r="C9257" t="s">
        <v>1612</v>
      </c>
      <c r="D9257" s="152" t="s">
        <v>6774</v>
      </c>
    </row>
    <row r="9258" spans="1:4" x14ac:dyDescent="0.3">
      <c r="A9258">
        <v>39247</v>
      </c>
      <c r="B9258" t="s">
        <v>28042</v>
      </c>
      <c r="C9258" t="s">
        <v>1612</v>
      </c>
      <c r="D9258" s="152" t="s">
        <v>8829</v>
      </c>
    </row>
    <row r="9259" spans="1:4" x14ac:dyDescent="0.3">
      <c r="A9259">
        <v>2446</v>
      </c>
      <c r="B9259" t="s">
        <v>28043</v>
      </c>
      <c r="C9259" t="s">
        <v>1612</v>
      </c>
      <c r="D9259" s="152" t="s">
        <v>7305</v>
      </c>
    </row>
    <row r="9260" spans="1:4" x14ac:dyDescent="0.3">
      <c r="A9260">
        <v>2442</v>
      </c>
      <c r="B9260" t="s">
        <v>28044</v>
      </c>
      <c r="C9260" t="s">
        <v>1612</v>
      </c>
      <c r="D9260" s="152" t="s">
        <v>6768</v>
      </c>
    </row>
    <row r="9261" spans="1:4" x14ac:dyDescent="0.3">
      <c r="A9261">
        <v>39248</v>
      </c>
      <c r="B9261" t="s">
        <v>28045</v>
      </c>
      <c r="C9261" t="s">
        <v>1612</v>
      </c>
      <c r="D9261" s="152" t="s">
        <v>28046</v>
      </c>
    </row>
    <row r="9262" spans="1:4" x14ac:dyDescent="0.3">
      <c r="A9262">
        <v>2438</v>
      </c>
      <c r="B9262" t="s">
        <v>28047</v>
      </c>
      <c r="C9262" t="s">
        <v>1608</v>
      </c>
      <c r="D9262" s="152" t="s">
        <v>28048</v>
      </c>
    </row>
    <row r="9263" spans="1:4" x14ac:dyDescent="0.3">
      <c r="A9263">
        <v>40922</v>
      </c>
      <c r="B9263" t="s">
        <v>28049</v>
      </c>
      <c r="C9263" t="s">
        <v>1615</v>
      </c>
      <c r="D9263" s="152" t="s">
        <v>28050</v>
      </c>
    </row>
    <row r="9264" spans="1:4" x14ac:dyDescent="0.3">
      <c r="A9264">
        <v>36486</v>
      </c>
      <c r="B9264" t="s">
        <v>28051</v>
      </c>
      <c r="C9264" t="s">
        <v>1609</v>
      </c>
      <c r="D9264" s="152" t="s">
        <v>28052</v>
      </c>
    </row>
    <row r="9265" spans="1:4" x14ac:dyDescent="0.3">
      <c r="A9265">
        <v>37777</v>
      </c>
      <c r="B9265" t="s">
        <v>28053</v>
      </c>
      <c r="C9265" t="s">
        <v>1609</v>
      </c>
      <c r="D9265" s="152" t="s">
        <v>28054</v>
      </c>
    </row>
    <row r="9266" spans="1:4" x14ac:dyDescent="0.3">
      <c r="A9266">
        <v>12624</v>
      </c>
      <c r="B9266" t="s">
        <v>28055</v>
      </c>
      <c r="C9266" t="s">
        <v>1609</v>
      </c>
      <c r="D9266" s="152" t="s">
        <v>23148</v>
      </c>
    </row>
    <row r="9267" spans="1:4" x14ac:dyDescent="0.3">
      <c r="A9267">
        <v>517</v>
      </c>
      <c r="B9267" t="s">
        <v>28056</v>
      </c>
      <c r="C9267" t="s">
        <v>1614</v>
      </c>
      <c r="D9267" s="152" t="s">
        <v>7414</v>
      </c>
    </row>
    <row r="9268" spans="1:4" x14ac:dyDescent="0.3">
      <c r="A9268">
        <v>37534</v>
      </c>
      <c r="B9268" t="s">
        <v>28057</v>
      </c>
      <c r="C9268" t="s">
        <v>1613</v>
      </c>
      <c r="D9268" s="152" t="s">
        <v>22172</v>
      </c>
    </row>
    <row r="9269" spans="1:4" x14ac:dyDescent="0.3">
      <c r="A9269">
        <v>37535</v>
      </c>
      <c r="B9269" t="s">
        <v>28058</v>
      </c>
      <c r="C9269" t="s">
        <v>1613</v>
      </c>
      <c r="D9269" s="152" t="s">
        <v>22172</v>
      </c>
    </row>
    <row r="9270" spans="1:4" x14ac:dyDescent="0.3">
      <c r="A9270">
        <v>37533</v>
      </c>
      <c r="B9270" t="s">
        <v>28059</v>
      </c>
      <c r="C9270" t="s">
        <v>1613</v>
      </c>
      <c r="D9270" s="152" t="s">
        <v>22172</v>
      </c>
    </row>
    <row r="9271" spans="1:4" x14ac:dyDescent="0.3">
      <c r="A9271">
        <v>37537</v>
      </c>
      <c r="B9271" t="s">
        <v>28060</v>
      </c>
      <c r="C9271" t="s">
        <v>1613</v>
      </c>
      <c r="D9271" s="152" t="s">
        <v>9110</v>
      </c>
    </row>
    <row r="9272" spans="1:4" x14ac:dyDescent="0.3">
      <c r="A9272">
        <v>37536</v>
      </c>
      <c r="B9272" t="s">
        <v>28061</v>
      </c>
      <c r="C9272" t="s">
        <v>1613</v>
      </c>
      <c r="D9272" s="152" t="s">
        <v>9110</v>
      </c>
    </row>
    <row r="9273" spans="1:4" x14ac:dyDescent="0.3">
      <c r="A9273">
        <v>37532</v>
      </c>
      <c r="B9273" t="s">
        <v>28062</v>
      </c>
      <c r="C9273" t="s">
        <v>1613</v>
      </c>
      <c r="D9273" s="152" t="s">
        <v>9110</v>
      </c>
    </row>
    <row r="9274" spans="1:4" x14ac:dyDescent="0.3">
      <c r="A9274">
        <v>2696</v>
      </c>
      <c r="B9274" t="s">
        <v>28063</v>
      </c>
      <c r="C9274" t="s">
        <v>1608</v>
      </c>
      <c r="D9274" s="152" t="s">
        <v>28064</v>
      </c>
    </row>
    <row r="9275" spans="1:4" x14ac:dyDescent="0.3">
      <c r="A9275">
        <v>40928</v>
      </c>
      <c r="B9275" t="s">
        <v>28065</v>
      </c>
      <c r="C9275" t="s">
        <v>1615</v>
      </c>
      <c r="D9275" s="152" t="s">
        <v>28066</v>
      </c>
    </row>
    <row r="9276" spans="1:4" x14ac:dyDescent="0.3">
      <c r="A9276">
        <v>4083</v>
      </c>
      <c r="B9276" t="s">
        <v>28067</v>
      </c>
      <c r="C9276" t="s">
        <v>1608</v>
      </c>
      <c r="D9276" s="152" t="s">
        <v>28068</v>
      </c>
    </row>
    <row r="9277" spans="1:4" x14ac:dyDescent="0.3">
      <c r="A9277">
        <v>40818</v>
      </c>
      <c r="B9277" t="s">
        <v>28069</v>
      </c>
      <c r="C9277" t="s">
        <v>1615</v>
      </c>
      <c r="D9277" s="152" t="s">
        <v>28070</v>
      </c>
    </row>
    <row r="9278" spans="1:4" x14ac:dyDescent="0.3">
      <c r="A9278">
        <v>43146</v>
      </c>
      <c r="B9278" t="s">
        <v>28071</v>
      </c>
      <c r="C9278" t="s">
        <v>1613</v>
      </c>
      <c r="D9278" s="152" t="s">
        <v>7407</v>
      </c>
    </row>
    <row r="9279" spans="1:4" x14ac:dyDescent="0.3">
      <c r="A9279">
        <v>2705</v>
      </c>
      <c r="B9279" t="s">
        <v>28072</v>
      </c>
      <c r="C9279" t="s">
        <v>28073</v>
      </c>
      <c r="D9279" s="152" t="s">
        <v>6546</v>
      </c>
    </row>
    <row r="9280" spans="1:4" x14ac:dyDescent="0.3">
      <c r="A9280">
        <v>14250</v>
      </c>
      <c r="B9280" t="s">
        <v>28074</v>
      </c>
      <c r="C9280" t="s">
        <v>28073</v>
      </c>
      <c r="D9280" s="152" t="s">
        <v>9160</v>
      </c>
    </row>
    <row r="9281" spans="1:4" x14ac:dyDescent="0.3">
      <c r="A9281">
        <v>11683</v>
      </c>
      <c r="B9281" t="s">
        <v>28075</v>
      </c>
      <c r="C9281" t="s">
        <v>1609</v>
      </c>
      <c r="D9281" s="152" t="s">
        <v>27788</v>
      </c>
    </row>
    <row r="9282" spans="1:4" x14ac:dyDescent="0.3">
      <c r="A9282">
        <v>11684</v>
      </c>
      <c r="B9282" t="s">
        <v>28076</v>
      </c>
      <c r="C9282" t="s">
        <v>1609</v>
      </c>
      <c r="D9282" s="152" t="s">
        <v>22369</v>
      </c>
    </row>
    <row r="9283" spans="1:4" x14ac:dyDescent="0.3">
      <c r="A9283">
        <v>6141</v>
      </c>
      <c r="B9283" t="s">
        <v>28077</v>
      </c>
      <c r="C9283" t="s">
        <v>1609</v>
      </c>
      <c r="D9283" s="152" t="s">
        <v>7569</v>
      </c>
    </row>
    <row r="9284" spans="1:4" x14ac:dyDescent="0.3">
      <c r="A9284">
        <v>11681</v>
      </c>
      <c r="B9284" t="s">
        <v>28078</v>
      </c>
      <c r="C9284" t="s">
        <v>1609</v>
      </c>
      <c r="D9284" s="152" t="s">
        <v>9272</v>
      </c>
    </row>
    <row r="9285" spans="1:4" x14ac:dyDescent="0.3">
      <c r="A9285">
        <v>2706</v>
      </c>
      <c r="B9285" t="s">
        <v>28079</v>
      </c>
      <c r="C9285" t="s">
        <v>1608</v>
      </c>
      <c r="D9285" s="152" t="s">
        <v>28080</v>
      </c>
    </row>
    <row r="9286" spans="1:4" x14ac:dyDescent="0.3">
      <c r="A9286">
        <v>40811</v>
      </c>
      <c r="B9286" t="s">
        <v>28081</v>
      </c>
      <c r="C9286" t="s">
        <v>1615</v>
      </c>
      <c r="D9286" s="152" t="s">
        <v>28082</v>
      </c>
    </row>
    <row r="9287" spans="1:4" x14ac:dyDescent="0.3">
      <c r="A9287">
        <v>2707</v>
      </c>
      <c r="B9287" t="s">
        <v>28083</v>
      </c>
      <c r="C9287" t="s">
        <v>1608</v>
      </c>
      <c r="D9287" s="152" t="s">
        <v>28084</v>
      </c>
    </row>
    <row r="9288" spans="1:4" x14ac:dyDescent="0.3">
      <c r="A9288">
        <v>40813</v>
      </c>
      <c r="B9288" t="s">
        <v>28085</v>
      </c>
      <c r="C9288" t="s">
        <v>1615</v>
      </c>
      <c r="D9288" s="152" t="s">
        <v>28086</v>
      </c>
    </row>
    <row r="9289" spans="1:4" x14ac:dyDescent="0.3">
      <c r="A9289">
        <v>2708</v>
      </c>
      <c r="B9289" t="s">
        <v>28087</v>
      </c>
      <c r="C9289" t="s">
        <v>1608</v>
      </c>
      <c r="D9289" s="152" t="s">
        <v>28088</v>
      </c>
    </row>
    <row r="9290" spans="1:4" x14ac:dyDescent="0.3">
      <c r="A9290">
        <v>40814</v>
      </c>
      <c r="B9290" t="s">
        <v>28089</v>
      </c>
      <c r="C9290" t="s">
        <v>1615</v>
      </c>
      <c r="D9290" s="152" t="s">
        <v>28090</v>
      </c>
    </row>
    <row r="9291" spans="1:4" x14ac:dyDescent="0.3">
      <c r="A9291">
        <v>38403</v>
      </c>
      <c r="B9291" t="s">
        <v>28091</v>
      </c>
      <c r="C9291" t="s">
        <v>1609</v>
      </c>
      <c r="D9291" s="152" t="s">
        <v>28092</v>
      </c>
    </row>
    <row r="9292" spans="1:4" x14ac:dyDescent="0.3">
      <c r="A9292">
        <v>43482</v>
      </c>
      <c r="B9292" t="s">
        <v>28093</v>
      </c>
      <c r="C9292" t="s">
        <v>1608</v>
      </c>
      <c r="D9292" s="152" t="s">
        <v>6754</v>
      </c>
    </row>
    <row r="9293" spans="1:4" x14ac:dyDescent="0.3">
      <c r="A9293">
        <v>43494</v>
      </c>
      <c r="B9293" t="s">
        <v>28094</v>
      </c>
      <c r="C9293" t="s">
        <v>1615</v>
      </c>
      <c r="D9293" s="152" t="s">
        <v>28095</v>
      </c>
    </row>
    <row r="9294" spans="1:4" x14ac:dyDescent="0.3">
      <c r="A9294">
        <v>43483</v>
      </c>
      <c r="B9294" t="s">
        <v>28096</v>
      </c>
      <c r="C9294" t="s">
        <v>1608</v>
      </c>
      <c r="D9294" s="152" t="s">
        <v>6701</v>
      </c>
    </row>
    <row r="9295" spans="1:4" x14ac:dyDescent="0.3">
      <c r="A9295">
        <v>43495</v>
      </c>
      <c r="B9295" t="s">
        <v>28097</v>
      </c>
      <c r="C9295" t="s">
        <v>1615</v>
      </c>
      <c r="D9295" s="152" t="s">
        <v>28098</v>
      </c>
    </row>
    <row r="9296" spans="1:4" x14ac:dyDescent="0.3">
      <c r="A9296">
        <v>43484</v>
      </c>
      <c r="B9296" t="s">
        <v>28099</v>
      </c>
      <c r="C9296" t="s">
        <v>1608</v>
      </c>
      <c r="D9296" s="152" t="s">
        <v>8883</v>
      </c>
    </row>
    <row r="9297" spans="1:4" x14ac:dyDescent="0.3">
      <c r="A9297">
        <v>43496</v>
      </c>
      <c r="B9297" t="s">
        <v>28100</v>
      </c>
      <c r="C9297" t="s">
        <v>1615</v>
      </c>
      <c r="D9297" s="152" t="s">
        <v>28101</v>
      </c>
    </row>
    <row r="9298" spans="1:4" x14ac:dyDescent="0.3">
      <c r="A9298">
        <v>43485</v>
      </c>
      <c r="B9298" t="s">
        <v>28102</v>
      </c>
      <c r="C9298" t="s">
        <v>1608</v>
      </c>
      <c r="D9298" s="152" t="s">
        <v>6626</v>
      </c>
    </row>
    <row r="9299" spans="1:4" x14ac:dyDescent="0.3">
      <c r="A9299">
        <v>43497</v>
      </c>
      <c r="B9299" t="s">
        <v>28103</v>
      </c>
      <c r="C9299" t="s">
        <v>1615</v>
      </c>
      <c r="D9299" s="152" t="s">
        <v>28104</v>
      </c>
    </row>
    <row r="9300" spans="1:4" x14ac:dyDescent="0.3">
      <c r="A9300">
        <v>43487</v>
      </c>
      <c r="B9300" t="s">
        <v>28105</v>
      </c>
      <c r="C9300" t="s">
        <v>1608</v>
      </c>
      <c r="D9300" s="152" t="s">
        <v>6773</v>
      </c>
    </row>
    <row r="9301" spans="1:4" x14ac:dyDescent="0.3">
      <c r="A9301">
        <v>43499</v>
      </c>
      <c r="B9301" t="s">
        <v>28106</v>
      </c>
      <c r="C9301" t="s">
        <v>1615</v>
      </c>
      <c r="D9301" s="152" t="s">
        <v>28107</v>
      </c>
    </row>
    <row r="9302" spans="1:4" x14ac:dyDescent="0.3">
      <c r="A9302">
        <v>43486</v>
      </c>
      <c r="B9302" t="s">
        <v>28108</v>
      </c>
      <c r="C9302" t="s">
        <v>1608</v>
      </c>
      <c r="D9302" s="152" t="s">
        <v>6546</v>
      </c>
    </row>
    <row r="9303" spans="1:4" x14ac:dyDescent="0.3">
      <c r="A9303">
        <v>43498</v>
      </c>
      <c r="B9303" t="s">
        <v>28109</v>
      </c>
      <c r="C9303" t="s">
        <v>1615</v>
      </c>
      <c r="D9303" s="152" t="s">
        <v>28110</v>
      </c>
    </row>
    <row r="9304" spans="1:4" x14ac:dyDescent="0.3">
      <c r="A9304">
        <v>43488</v>
      </c>
      <c r="B9304" t="s">
        <v>28111</v>
      </c>
      <c r="C9304" t="s">
        <v>1608</v>
      </c>
      <c r="D9304" s="152" t="s">
        <v>6684</v>
      </c>
    </row>
    <row r="9305" spans="1:4" x14ac:dyDescent="0.3">
      <c r="A9305">
        <v>43500</v>
      </c>
      <c r="B9305" t="s">
        <v>28112</v>
      </c>
      <c r="C9305" t="s">
        <v>1615</v>
      </c>
      <c r="D9305" s="152" t="s">
        <v>23117</v>
      </c>
    </row>
    <row r="9306" spans="1:4" x14ac:dyDescent="0.3">
      <c r="A9306">
        <v>43489</v>
      </c>
      <c r="B9306" t="s">
        <v>28113</v>
      </c>
      <c r="C9306" t="s">
        <v>1608</v>
      </c>
      <c r="D9306" s="152" t="s">
        <v>8942</v>
      </c>
    </row>
    <row r="9307" spans="1:4" x14ac:dyDescent="0.3">
      <c r="A9307">
        <v>43501</v>
      </c>
      <c r="B9307" t="s">
        <v>28114</v>
      </c>
      <c r="C9307" t="s">
        <v>1615</v>
      </c>
      <c r="D9307" s="152" t="s">
        <v>28115</v>
      </c>
    </row>
    <row r="9308" spans="1:4" x14ac:dyDescent="0.3">
      <c r="A9308">
        <v>43490</v>
      </c>
      <c r="B9308" t="s">
        <v>28116</v>
      </c>
      <c r="C9308" t="s">
        <v>1608</v>
      </c>
      <c r="D9308" s="152" t="s">
        <v>8859</v>
      </c>
    </row>
    <row r="9309" spans="1:4" x14ac:dyDescent="0.3">
      <c r="A9309">
        <v>43502</v>
      </c>
      <c r="B9309" t="s">
        <v>28117</v>
      </c>
      <c r="C9309" t="s">
        <v>1615</v>
      </c>
      <c r="D9309" s="152" t="s">
        <v>28118</v>
      </c>
    </row>
    <row r="9310" spans="1:4" x14ac:dyDescent="0.3">
      <c r="A9310">
        <v>43491</v>
      </c>
      <c r="B9310" t="s">
        <v>28119</v>
      </c>
      <c r="C9310" t="s">
        <v>1608</v>
      </c>
      <c r="D9310" s="152" t="s">
        <v>8884</v>
      </c>
    </row>
    <row r="9311" spans="1:4" x14ac:dyDescent="0.3">
      <c r="A9311">
        <v>43503</v>
      </c>
      <c r="B9311" t="s">
        <v>28120</v>
      </c>
      <c r="C9311" t="s">
        <v>1615</v>
      </c>
      <c r="D9311" s="152" t="s">
        <v>28121</v>
      </c>
    </row>
    <row r="9312" spans="1:4" x14ac:dyDescent="0.3">
      <c r="A9312">
        <v>43492</v>
      </c>
      <c r="B9312" t="s">
        <v>28122</v>
      </c>
      <c r="C9312" t="s">
        <v>1608</v>
      </c>
      <c r="D9312" s="152" t="s">
        <v>6463</v>
      </c>
    </row>
    <row r="9313" spans="1:4" x14ac:dyDescent="0.3">
      <c r="A9313">
        <v>43504</v>
      </c>
      <c r="B9313" t="s">
        <v>28123</v>
      </c>
      <c r="C9313" t="s">
        <v>1615</v>
      </c>
      <c r="D9313" s="152" t="s">
        <v>28124</v>
      </c>
    </row>
    <row r="9314" spans="1:4" x14ac:dyDescent="0.3">
      <c r="A9314">
        <v>43493</v>
      </c>
      <c r="B9314" t="s">
        <v>28125</v>
      </c>
      <c r="C9314" t="s">
        <v>1608</v>
      </c>
      <c r="D9314" s="152" t="s">
        <v>6793</v>
      </c>
    </row>
    <row r="9315" spans="1:4" x14ac:dyDescent="0.3">
      <c r="A9315">
        <v>43505</v>
      </c>
      <c r="B9315" t="s">
        <v>28126</v>
      </c>
      <c r="C9315" t="s">
        <v>1615</v>
      </c>
      <c r="D9315" s="152" t="s">
        <v>22474</v>
      </c>
    </row>
    <row r="9316" spans="1:4" x14ac:dyDescent="0.3">
      <c r="A9316">
        <v>37774</v>
      </c>
      <c r="B9316" t="s">
        <v>28127</v>
      </c>
      <c r="C9316" t="s">
        <v>1609</v>
      </c>
      <c r="D9316" s="152" t="s">
        <v>28128</v>
      </c>
    </row>
    <row r="9317" spans="1:4" x14ac:dyDescent="0.3">
      <c r="A9317">
        <v>38629</v>
      </c>
      <c r="B9317" t="s">
        <v>28129</v>
      </c>
      <c r="C9317" t="s">
        <v>1609</v>
      </c>
      <c r="D9317" s="152" t="s">
        <v>28130</v>
      </c>
    </row>
    <row r="9318" spans="1:4" x14ac:dyDescent="0.3">
      <c r="A9318">
        <v>38630</v>
      </c>
      <c r="B9318" t="s">
        <v>28131</v>
      </c>
      <c r="C9318" t="s">
        <v>1609</v>
      </c>
      <c r="D9318" s="152" t="s">
        <v>28132</v>
      </c>
    </row>
    <row r="9319" spans="1:4" x14ac:dyDescent="0.3">
      <c r="A9319">
        <v>38476</v>
      </c>
      <c r="B9319" t="s">
        <v>28133</v>
      </c>
      <c r="C9319" t="s">
        <v>1609</v>
      </c>
      <c r="D9319" s="152" t="s">
        <v>28134</v>
      </c>
    </row>
    <row r="9320" spans="1:4" x14ac:dyDescent="0.3">
      <c r="A9320">
        <v>38477</v>
      </c>
      <c r="B9320" t="s">
        <v>28135</v>
      </c>
      <c r="C9320" t="s">
        <v>1609</v>
      </c>
      <c r="D9320" s="152" t="s">
        <v>28136</v>
      </c>
    </row>
    <row r="9321" spans="1:4" x14ac:dyDescent="0.3">
      <c r="A9321">
        <v>40635</v>
      </c>
      <c r="B9321" t="s">
        <v>28137</v>
      </c>
      <c r="C9321" t="s">
        <v>1609</v>
      </c>
      <c r="D9321" s="152" t="s">
        <v>28138</v>
      </c>
    </row>
    <row r="9322" spans="1:4" x14ac:dyDescent="0.3">
      <c r="A9322">
        <v>36483</v>
      </c>
      <c r="B9322" t="s">
        <v>28139</v>
      </c>
      <c r="C9322" t="s">
        <v>1609</v>
      </c>
      <c r="D9322" s="152" t="s">
        <v>28140</v>
      </c>
    </row>
    <row r="9323" spans="1:4" x14ac:dyDescent="0.3">
      <c r="A9323">
        <v>14525</v>
      </c>
      <c r="B9323" t="s">
        <v>28141</v>
      </c>
      <c r="C9323" t="s">
        <v>1609</v>
      </c>
      <c r="D9323" s="152" t="s">
        <v>28142</v>
      </c>
    </row>
    <row r="9324" spans="1:4" x14ac:dyDescent="0.3">
      <c r="A9324">
        <v>36482</v>
      </c>
      <c r="B9324" t="s">
        <v>28143</v>
      </c>
      <c r="C9324" t="s">
        <v>1609</v>
      </c>
      <c r="D9324" s="152" t="s">
        <v>28144</v>
      </c>
    </row>
    <row r="9325" spans="1:4" x14ac:dyDescent="0.3">
      <c r="A9325">
        <v>36408</v>
      </c>
      <c r="B9325" t="s">
        <v>28145</v>
      </c>
      <c r="C9325" t="s">
        <v>1609</v>
      </c>
      <c r="D9325" s="152" t="s">
        <v>28146</v>
      </c>
    </row>
    <row r="9326" spans="1:4" x14ac:dyDescent="0.3">
      <c r="A9326">
        <v>2723</v>
      </c>
      <c r="B9326" t="s">
        <v>28147</v>
      </c>
      <c r="C9326" t="s">
        <v>1609</v>
      </c>
      <c r="D9326" s="152" t="s">
        <v>28148</v>
      </c>
    </row>
    <row r="9327" spans="1:4" x14ac:dyDescent="0.3">
      <c r="A9327">
        <v>36481</v>
      </c>
      <c r="B9327" t="s">
        <v>28149</v>
      </c>
      <c r="C9327" t="s">
        <v>1609</v>
      </c>
      <c r="D9327" s="152" t="s">
        <v>28150</v>
      </c>
    </row>
    <row r="9328" spans="1:4" x14ac:dyDescent="0.3">
      <c r="A9328">
        <v>10685</v>
      </c>
      <c r="B9328" t="s">
        <v>28151</v>
      </c>
      <c r="C9328" t="s">
        <v>1609</v>
      </c>
      <c r="D9328" s="152" t="s">
        <v>28152</v>
      </c>
    </row>
    <row r="9329" spans="1:4" x14ac:dyDescent="0.3">
      <c r="A9329">
        <v>40636</v>
      </c>
      <c r="B9329" t="s">
        <v>28153</v>
      </c>
      <c r="C9329" t="s">
        <v>1609</v>
      </c>
      <c r="D9329" s="152" t="s">
        <v>28154</v>
      </c>
    </row>
    <row r="9330" spans="1:4" x14ac:dyDescent="0.3">
      <c r="A9330">
        <v>4111</v>
      </c>
      <c r="B9330" t="s">
        <v>28155</v>
      </c>
      <c r="C9330" t="s">
        <v>1609</v>
      </c>
      <c r="D9330" s="152" t="s">
        <v>22010</v>
      </c>
    </row>
    <row r="9331" spans="1:4" x14ac:dyDescent="0.3">
      <c r="A9331">
        <v>44538</v>
      </c>
      <c r="B9331" t="s">
        <v>28156</v>
      </c>
      <c r="C9331" t="s">
        <v>1609</v>
      </c>
      <c r="D9331" s="152" t="s">
        <v>26939</v>
      </c>
    </row>
    <row r="9332" spans="1:4" x14ac:dyDescent="0.3">
      <c r="A9332">
        <v>12</v>
      </c>
      <c r="B9332" t="s">
        <v>28157</v>
      </c>
      <c r="C9332" t="s">
        <v>1609</v>
      </c>
      <c r="D9332" s="152" t="s">
        <v>28158</v>
      </c>
    </row>
    <row r="9333" spans="1:4" x14ac:dyDescent="0.3">
      <c r="A9333">
        <v>37554</v>
      </c>
      <c r="B9333" t="s">
        <v>28159</v>
      </c>
      <c r="C9333" t="s">
        <v>1609</v>
      </c>
      <c r="D9333" s="152" t="s">
        <v>28160</v>
      </c>
    </row>
    <row r="9334" spans="1:4" x14ac:dyDescent="0.3">
      <c r="A9334">
        <v>37555</v>
      </c>
      <c r="B9334" t="s">
        <v>28161</v>
      </c>
      <c r="C9334" t="s">
        <v>1609</v>
      </c>
      <c r="D9334" s="152" t="s">
        <v>28162</v>
      </c>
    </row>
    <row r="9335" spans="1:4" x14ac:dyDescent="0.3">
      <c r="A9335">
        <v>10902</v>
      </c>
      <c r="B9335" t="s">
        <v>28163</v>
      </c>
      <c r="C9335" t="s">
        <v>1609</v>
      </c>
      <c r="D9335" s="152" t="s">
        <v>28164</v>
      </c>
    </row>
    <row r="9336" spans="1:4" x14ac:dyDescent="0.3">
      <c r="A9336">
        <v>20965</v>
      </c>
      <c r="B9336" t="s">
        <v>28165</v>
      </c>
      <c r="C9336" t="s">
        <v>1609</v>
      </c>
      <c r="D9336" s="152" t="s">
        <v>28166</v>
      </c>
    </row>
    <row r="9337" spans="1:4" x14ac:dyDescent="0.3">
      <c r="A9337">
        <v>20966</v>
      </c>
      <c r="B9337" t="s">
        <v>28167</v>
      </c>
      <c r="C9337" t="s">
        <v>1609</v>
      </c>
      <c r="D9337" s="152" t="s">
        <v>22326</v>
      </c>
    </row>
    <row r="9338" spans="1:4" x14ac:dyDescent="0.3">
      <c r="A9338">
        <v>10903</v>
      </c>
      <c r="B9338" t="s">
        <v>28168</v>
      </c>
      <c r="C9338" t="s">
        <v>1609</v>
      </c>
      <c r="D9338" s="152" t="s">
        <v>28169</v>
      </c>
    </row>
    <row r="9339" spans="1:4" x14ac:dyDescent="0.3">
      <c r="A9339">
        <v>20967</v>
      </c>
      <c r="B9339" t="s">
        <v>28170</v>
      </c>
      <c r="C9339" t="s">
        <v>1609</v>
      </c>
      <c r="D9339" s="152" t="s">
        <v>28169</v>
      </c>
    </row>
    <row r="9340" spans="1:4" x14ac:dyDescent="0.3">
      <c r="A9340">
        <v>20968</v>
      </c>
      <c r="B9340" t="s">
        <v>28171</v>
      </c>
      <c r="C9340" t="s">
        <v>1609</v>
      </c>
      <c r="D9340" s="152" t="s">
        <v>28172</v>
      </c>
    </row>
    <row r="9341" spans="1:4" x14ac:dyDescent="0.3">
      <c r="A9341">
        <v>11359</v>
      </c>
      <c r="B9341" t="s">
        <v>28173</v>
      </c>
      <c r="C9341" t="s">
        <v>1609</v>
      </c>
      <c r="D9341" s="152" t="s">
        <v>28174</v>
      </c>
    </row>
    <row r="9342" spans="1:4" x14ac:dyDescent="0.3">
      <c r="A9342">
        <v>39017</v>
      </c>
      <c r="B9342" t="s">
        <v>28175</v>
      </c>
      <c r="C9342" t="s">
        <v>1609</v>
      </c>
      <c r="D9342" s="152" t="s">
        <v>21994</v>
      </c>
    </row>
    <row r="9343" spans="1:4" x14ac:dyDescent="0.3">
      <c r="A9343">
        <v>39315</v>
      </c>
      <c r="B9343" t="s">
        <v>28176</v>
      </c>
      <c r="C9343" t="s">
        <v>1609</v>
      </c>
      <c r="D9343" s="152" t="s">
        <v>6801</v>
      </c>
    </row>
    <row r="9344" spans="1:4" x14ac:dyDescent="0.3">
      <c r="A9344">
        <v>39016</v>
      </c>
      <c r="B9344" t="s">
        <v>28177</v>
      </c>
      <c r="C9344" t="s">
        <v>1609</v>
      </c>
      <c r="D9344" s="152" t="s">
        <v>6800</v>
      </c>
    </row>
    <row r="9345" spans="1:4" x14ac:dyDescent="0.3">
      <c r="A9345">
        <v>39481</v>
      </c>
      <c r="B9345" t="s">
        <v>28178</v>
      </c>
      <c r="C9345" t="s">
        <v>1609</v>
      </c>
      <c r="D9345" s="152" t="s">
        <v>7765</v>
      </c>
    </row>
    <row r="9346" spans="1:4" x14ac:dyDescent="0.3">
      <c r="A9346">
        <v>39013</v>
      </c>
      <c r="B9346" t="s">
        <v>28179</v>
      </c>
      <c r="C9346" t="s">
        <v>1609</v>
      </c>
      <c r="D9346" s="152" t="s">
        <v>8161</v>
      </c>
    </row>
    <row r="9347" spans="1:4" x14ac:dyDescent="0.3">
      <c r="A9347">
        <v>44919</v>
      </c>
      <c r="B9347" t="s">
        <v>28180</v>
      </c>
      <c r="C9347" t="s">
        <v>1609</v>
      </c>
      <c r="D9347" s="152" t="s">
        <v>6717</v>
      </c>
    </row>
    <row r="9348" spans="1:4" x14ac:dyDescent="0.3">
      <c r="A9348">
        <v>40433</v>
      </c>
      <c r="B9348" t="s">
        <v>28181</v>
      </c>
      <c r="C9348" t="s">
        <v>1609</v>
      </c>
      <c r="D9348" s="152" t="s">
        <v>21992</v>
      </c>
    </row>
    <row r="9349" spans="1:4" x14ac:dyDescent="0.3">
      <c r="A9349">
        <v>20219</v>
      </c>
      <c r="B9349" t="s">
        <v>28182</v>
      </c>
      <c r="C9349" t="s">
        <v>1609</v>
      </c>
      <c r="D9349" s="152" t="s">
        <v>28183</v>
      </c>
    </row>
    <row r="9350" spans="1:4" x14ac:dyDescent="0.3">
      <c r="A9350">
        <v>36484</v>
      </c>
      <c r="B9350" t="s">
        <v>28184</v>
      </c>
      <c r="C9350" t="s">
        <v>1609</v>
      </c>
      <c r="D9350" s="152" t="s">
        <v>28185</v>
      </c>
    </row>
    <row r="9351" spans="1:4" x14ac:dyDescent="0.3">
      <c r="A9351">
        <v>38367</v>
      </c>
      <c r="B9351" t="s">
        <v>28186</v>
      </c>
      <c r="C9351" t="s">
        <v>1609</v>
      </c>
      <c r="D9351" s="152" t="s">
        <v>6460</v>
      </c>
    </row>
    <row r="9352" spans="1:4" x14ac:dyDescent="0.3">
      <c r="A9352">
        <v>38368</v>
      </c>
      <c r="B9352" t="s">
        <v>28187</v>
      </c>
      <c r="C9352" t="s">
        <v>1609</v>
      </c>
      <c r="D9352" s="152" t="s">
        <v>7937</v>
      </c>
    </row>
    <row r="9353" spans="1:4" x14ac:dyDescent="0.3">
      <c r="A9353">
        <v>38091</v>
      </c>
      <c r="B9353" t="s">
        <v>28188</v>
      </c>
      <c r="C9353" t="s">
        <v>1609</v>
      </c>
      <c r="D9353" s="152" t="s">
        <v>8817</v>
      </c>
    </row>
    <row r="9354" spans="1:4" x14ac:dyDescent="0.3">
      <c r="A9354">
        <v>38095</v>
      </c>
      <c r="B9354" t="s">
        <v>28189</v>
      </c>
      <c r="C9354" t="s">
        <v>1609</v>
      </c>
      <c r="D9354" s="152" t="s">
        <v>9094</v>
      </c>
    </row>
    <row r="9355" spans="1:4" x14ac:dyDescent="0.3">
      <c r="A9355">
        <v>38092</v>
      </c>
      <c r="B9355" t="s">
        <v>28190</v>
      </c>
      <c r="C9355" t="s">
        <v>1609</v>
      </c>
      <c r="D9355" s="152" t="s">
        <v>6650</v>
      </c>
    </row>
    <row r="9356" spans="1:4" x14ac:dyDescent="0.3">
      <c r="A9356">
        <v>38093</v>
      </c>
      <c r="B9356" t="s">
        <v>28191</v>
      </c>
      <c r="C9356" t="s">
        <v>1609</v>
      </c>
      <c r="D9356" s="152" t="s">
        <v>8100</v>
      </c>
    </row>
    <row r="9357" spans="1:4" x14ac:dyDescent="0.3">
      <c r="A9357">
        <v>38096</v>
      </c>
      <c r="B9357" t="s">
        <v>28192</v>
      </c>
      <c r="C9357" t="s">
        <v>1609</v>
      </c>
      <c r="D9357" s="152" t="s">
        <v>6446</v>
      </c>
    </row>
    <row r="9358" spans="1:4" x14ac:dyDescent="0.3">
      <c r="A9358">
        <v>38094</v>
      </c>
      <c r="B9358" t="s">
        <v>28193</v>
      </c>
      <c r="C9358" t="s">
        <v>1609</v>
      </c>
      <c r="D9358" s="152" t="s">
        <v>6730</v>
      </c>
    </row>
    <row r="9359" spans="1:4" x14ac:dyDescent="0.3">
      <c r="A9359">
        <v>38097</v>
      </c>
      <c r="B9359" t="s">
        <v>28194</v>
      </c>
      <c r="C9359" t="s">
        <v>1609</v>
      </c>
      <c r="D9359" s="152" t="s">
        <v>7413</v>
      </c>
    </row>
    <row r="9360" spans="1:4" x14ac:dyDescent="0.3">
      <c r="A9360">
        <v>38098</v>
      </c>
      <c r="B9360" t="s">
        <v>28195</v>
      </c>
      <c r="C9360" t="s">
        <v>1609</v>
      </c>
      <c r="D9360" s="152" t="s">
        <v>7413</v>
      </c>
    </row>
    <row r="9361" spans="1:4" x14ac:dyDescent="0.3">
      <c r="A9361">
        <v>11186</v>
      </c>
      <c r="B9361" t="s">
        <v>28196</v>
      </c>
      <c r="C9361" t="s">
        <v>1610</v>
      </c>
      <c r="D9361" s="152" t="s">
        <v>28197</v>
      </c>
    </row>
    <row r="9362" spans="1:4" x14ac:dyDescent="0.3">
      <c r="A9362">
        <v>11558</v>
      </c>
      <c r="B9362" t="s">
        <v>28198</v>
      </c>
      <c r="C9362" t="s">
        <v>1616</v>
      </c>
      <c r="D9362" s="152" t="s">
        <v>6745</v>
      </c>
    </row>
    <row r="9363" spans="1:4" x14ac:dyDescent="0.3">
      <c r="A9363">
        <v>11557</v>
      </c>
      <c r="B9363" t="s">
        <v>28199</v>
      </c>
      <c r="C9363" t="s">
        <v>1616</v>
      </c>
      <c r="D9363" s="152" t="s">
        <v>28200</v>
      </c>
    </row>
    <row r="9364" spans="1:4" x14ac:dyDescent="0.3">
      <c r="A9364">
        <v>2759</v>
      </c>
      <c r="B9364" t="s">
        <v>28201</v>
      </c>
      <c r="C9364" t="s">
        <v>1609</v>
      </c>
      <c r="D9364" s="152" t="s">
        <v>9133</v>
      </c>
    </row>
    <row r="9365" spans="1:4" x14ac:dyDescent="0.3">
      <c r="A9365">
        <v>38124</v>
      </c>
      <c r="B9365" t="s">
        <v>28202</v>
      </c>
      <c r="C9365" t="s">
        <v>1609</v>
      </c>
      <c r="D9365" s="152" t="s">
        <v>8083</v>
      </c>
    </row>
    <row r="9366" spans="1:4" x14ac:dyDescent="0.3">
      <c r="A9366">
        <v>38380</v>
      </c>
      <c r="B9366" t="s">
        <v>28203</v>
      </c>
      <c r="C9366" t="s">
        <v>1609</v>
      </c>
      <c r="D9366" s="152" t="s">
        <v>9257</v>
      </c>
    </row>
    <row r="9367" spans="1:4" x14ac:dyDescent="0.3">
      <c r="A9367">
        <v>42429</v>
      </c>
      <c r="B9367" t="s">
        <v>28204</v>
      </c>
      <c r="C9367" t="s">
        <v>1609</v>
      </c>
      <c r="D9367" s="152" t="s">
        <v>28205</v>
      </c>
    </row>
    <row r="9368" spans="1:4" x14ac:dyDescent="0.3">
      <c r="A9368">
        <v>39616</v>
      </c>
      <c r="B9368" t="s">
        <v>28206</v>
      </c>
      <c r="C9368" t="s">
        <v>1609</v>
      </c>
      <c r="D9368" s="152" t="s">
        <v>28207</v>
      </c>
    </row>
    <row r="9369" spans="1:4" x14ac:dyDescent="0.3">
      <c r="A9369">
        <v>39618</v>
      </c>
      <c r="B9369" t="s">
        <v>28208</v>
      </c>
      <c r="C9369" t="s">
        <v>1609</v>
      </c>
      <c r="D9369" s="152" t="s">
        <v>28209</v>
      </c>
    </row>
    <row r="9370" spans="1:4" x14ac:dyDescent="0.3">
      <c r="A9370">
        <v>39619</v>
      </c>
      <c r="B9370" t="s">
        <v>28210</v>
      </c>
      <c r="C9370" t="s">
        <v>1609</v>
      </c>
      <c r="D9370" s="152" t="s">
        <v>28211</v>
      </c>
    </row>
    <row r="9371" spans="1:4" x14ac:dyDescent="0.3">
      <c r="A9371">
        <v>39613</v>
      </c>
      <c r="B9371" t="s">
        <v>28212</v>
      </c>
      <c r="C9371" t="s">
        <v>1609</v>
      </c>
      <c r="D9371" s="152" t="s">
        <v>28213</v>
      </c>
    </row>
    <row r="9372" spans="1:4" x14ac:dyDescent="0.3">
      <c r="A9372">
        <v>39614</v>
      </c>
      <c r="B9372" t="s">
        <v>28214</v>
      </c>
      <c r="C9372" t="s">
        <v>1609</v>
      </c>
      <c r="D9372" s="152" t="s">
        <v>28215</v>
      </c>
    </row>
    <row r="9373" spans="1:4" x14ac:dyDescent="0.3">
      <c r="A9373">
        <v>38538</v>
      </c>
      <c r="B9373" t="s">
        <v>28216</v>
      </c>
      <c r="C9373" t="s">
        <v>1612</v>
      </c>
      <c r="D9373" s="152" t="s">
        <v>28217</v>
      </c>
    </row>
    <row r="9374" spans="1:4" x14ac:dyDescent="0.3">
      <c r="A9374">
        <v>38539</v>
      </c>
      <c r="B9374" t="s">
        <v>28218</v>
      </c>
      <c r="C9374" t="s">
        <v>1612</v>
      </c>
      <c r="D9374" s="152" t="s">
        <v>28219</v>
      </c>
    </row>
    <row r="9375" spans="1:4" x14ac:dyDescent="0.3">
      <c r="A9375">
        <v>38540</v>
      </c>
      <c r="B9375" t="s">
        <v>28220</v>
      </c>
      <c r="C9375" t="s">
        <v>1612</v>
      </c>
      <c r="D9375" s="152" t="s">
        <v>28221</v>
      </c>
    </row>
    <row r="9376" spans="1:4" x14ac:dyDescent="0.3">
      <c r="A9376">
        <v>38384</v>
      </c>
      <c r="B9376" t="s">
        <v>28222</v>
      </c>
      <c r="C9376" t="s">
        <v>1609</v>
      </c>
      <c r="D9376" s="152" t="s">
        <v>22797</v>
      </c>
    </row>
    <row r="9377" spans="1:4" x14ac:dyDescent="0.3">
      <c r="A9377">
        <v>13</v>
      </c>
      <c r="B9377" t="s">
        <v>28223</v>
      </c>
      <c r="C9377" t="s">
        <v>1613</v>
      </c>
      <c r="D9377" s="152" t="s">
        <v>7931</v>
      </c>
    </row>
    <row r="9378" spans="1:4" x14ac:dyDescent="0.3">
      <c r="A9378">
        <v>2762</v>
      </c>
      <c r="B9378" t="s">
        <v>28224</v>
      </c>
      <c r="C9378" t="s">
        <v>1612</v>
      </c>
      <c r="D9378" s="152" t="s">
        <v>6857</v>
      </c>
    </row>
    <row r="9379" spans="1:4" x14ac:dyDescent="0.3">
      <c r="A9379">
        <v>21142</v>
      </c>
      <c r="B9379" t="s">
        <v>28225</v>
      </c>
      <c r="C9379" t="s">
        <v>1609</v>
      </c>
      <c r="D9379" s="152" t="s">
        <v>28226</v>
      </c>
    </row>
    <row r="9380" spans="1:4" x14ac:dyDescent="0.3">
      <c r="A9380">
        <v>4223</v>
      </c>
      <c r="B9380" t="s">
        <v>28227</v>
      </c>
      <c r="C9380" t="s">
        <v>1614</v>
      </c>
      <c r="D9380" s="152" t="s">
        <v>28228</v>
      </c>
    </row>
    <row r="9381" spans="1:4" x14ac:dyDescent="0.3">
      <c r="A9381">
        <v>37372</v>
      </c>
      <c r="B9381" t="s">
        <v>28229</v>
      </c>
      <c r="C9381" t="s">
        <v>1608</v>
      </c>
      <c r="D9381" s="152" t="s">
        <v>6624</v>
      </c>
    </row>
    <row r="9382" spans="1:4" x14ac:dyDescent="0.3">
      <c r="A9382">
        <v>40863</v>
      </c>
      <c r="B9382" t="s">
        <v>28230</v>
      </c>
      <c r="C9382" t="s">
        <v>1615</v>
      </c>
      <c r="D9382" s="152" t="s">
        <v>28231</v>
      </c>
    </row>
    <row r="9383" spans="1:4" x14ac:dyDescent="0.3">
      <c r="A9383">
        <v>38475</v>
      </c>
      <c r="B9383" t="s">
        <v>28232</v>
      </c>
      <c r="C9383" t="s">
        <v>1609</v>
      </c>
      <c r="D9383" s="152" t="s">
        <v>23146</v>
      </c>
    </row>
    <row r="9384" spans="1:4" x14ac:dyDescent="0.3">
      <c r="A9384">
        <v>38474</v>
      </c>
      <c r="B9384" t="s">
        <v>28233</v>
      </c>
      <c r="C9384" t="s">
        <v>1609</v>
      </c>
      <c r="D9384" s="152" t="s">
        <v>22005</v>
      </c>
    </row>
    <row r="9385" spans="1:4" x14ac:dyDescent="0.3">
      <c r="A9385">
        <v>10886</v>
      </c>
      <c r="B9385" t="s">
        <v>28234</v>
      </c>
      <c r="C9385" t="s">
        <v>1609</v>
      </c>
      <c r="D9385" s="152" t="s">
        <v>28235</v>
      </c>
    </row>
    <row r="9386" spans="1:4" x14ac:dyDescent="0.3">
      <c r="A9386">
        <v>10888</v>
      </c>
      <c r="B9386" t="s">
        <v>28236</v>
      </c>
      <c r="C9386" t="s">
        <v>1609</v>
      </c>
      <c r="D9386" s="152" t="s">
        <v>28237</v>
      </c>
    </row>
    <row r="9387" spans="1:4" x14ac:dyDescent="0.3">
      <c r="A9387">
        <v>10889</v>
      </c>
      <c r="B9387" t="s">
        <v>28238</v>
      </c>
      <c r="C9387" t="s">
        <v>1609</v>
      </c>
      <c r="D9387" s="152" t="s">
        <v>28239</v>
      </c>
    </row>
    <row r="9388" spans="1:4" x14ac:dyDescent="0.3">
      <c r="A9388">
        <v>10890</v>
      </c>
      <c r="B9388" t="s">
        <v>28240</v>
      </c>
      <c r="C9388" t="s">
        <v>1609</v>
      </c>
      <c r="D9388" s="152" t="s">
        <v>28241</v>
      </c>
    </row>
    <row r="9389" spans="1:4" x14ac:dyDescent="0.3">
      <c r="A9389">
        <v>10891</v>
      </c>
      <c r="B9389" t="s">
        <v>28242</v>
      </c>
      <c r="C9389" t="s">
        <v>1609</v>
      </c>
      <c r="D9389" s="152" t="s">
        <v>28243</v>
      </c>
    </row>
    <row r="9390" spans="1:4" x14ac:dyDescent="0.3">
      <c r="A9390">
        <v>10892</v>
      </c>
      <c r="B9390" t="s">
        <v>28244</v>
      </c>
      <c r="C9390" t="s">
        <v>1609</v>
      </c>
      <c r="D9390" s="152" t="s">
        <v>28245</v>
      </c>
    </row>
    <row r="9391" spans="1:4" x14ac:dyDescent="0.3">
      <c r="A9391">
        <v>20977</v>
      </c>
      <c r="B9391" t="s">
        <v>28246</v>
      </c>
      <c r="C9391" t="s">
        <v>1609</v>
      </c>
      <c r="D9391" s="152" t="s">
        <v>28247</v>
      </c>
    </row>
    <row r="9392" spans="1:4" x14ac:dyDescent="0.3">
      <c r="A9392">
        <v>3073</v>
      </c>
      <c r="B9392" t="s">
        <v>28248</v>
      </c>
      <c r="C9392" t="s">
        <v>1609</v>
      </c>
      <c r="D9392" s="152" t="s">
        <v>28249</v>
      </c>
    </row>
    <row r="9393" spans="1:4" x14ac:dyDescent="0.3">
      <c r="A9393">
        <v>3074</v>
      </c>
      <c r="B9393" t="s">
        <v>28250</v>
      </c>
      <c r="C9393" t="s">
        <v>1609</v>
      </c>
      <c r="D9393" s="152" t="s">
        <v>28251</v>
      </c>
    </row>
    <row r="9394" spans="1:4" x14ac:dyDescent="0.3">
      <c r="A9394">
        <v>3076</v>
      </c>
      <c r="B9394" t="s">
        <v>28252</v>
      </c>
      <c r="C9394" t="s">
        <v>1609</v>
      </c>
      <c r="D9394" s="152" t="s">
        <v>28253</v>
      </c>
    </row>
    <row r="9395" spans="1:4" x14ac:dyDescent="0.3">
      <c r="A9395">
        <v>3075</v>
      </c>
      <c r="B9395" t="s">
        <v>28254</v>
      </c>
      <c r="C9395" t="s">
        <v>1609</v>
      </c>
      <c r="D9395" s="152" t="s">
        <v>28255</v>
      </c>
    </row>
    <row r="9396" spans="1:4" x14ac:dyDescent="0.3">
      <c r="A9396">
        <v>10781</v>
      </c>
      <c r="B9396" t="s">
        <v>28256</v>
      </c>
      <c r="C9396" t="s">
        <v>1609</v>
      </c>
      <c r="D9396" s="152" t="s">
        <v>6443</v>
      </c>
    </row>
    <row r="9397" spans="1:4" x14ac:dyDescent="0.3">
      <c r="A9397">
        <v>43612</v>
      </c>
      <c r="B9397" t="s">
        <v>28257</v>
      </c>
      <c r="C9397" t="s">
        <v>1620</v>
      </c>
      <c r="D9397" s="152" t="s">
        <v>28258</v>
      </c>
    </row>
    <row r="9398" spans="1:4" x14ac:dyDescent="0.3">
      <c r="A9398">
        <v>43613</v>
      </c>
      <c r="B9398" t="s">
        <v>28259</v>
      </c>
      <c r="C9398" t="s">
        <v>1620</v>
      </c>
      <c r="D9398" s="152" t="s">
        <v>28260</v>
      </c>
    </row>
    <row r="9399" spans="1:4" x14ac:dyDescent="0.3">
      <c r="A9399">
        <v>11480</v>
      </c>
      <c r="B9399" t="s">
        <v>28261</v>
      </c>
      <c r="C9399" t="s">
        <v>1620</v>
      </c>
      <c r="D9399" s="152" t="s">
        <v>28262</v>
      </c>
    </row>
    <row r="9400" spans="1:4" x14ac:dyDescent="0.3">
      <c r="A9400">
        <v>11469</v>
      </c>
      <c r="B9400" t="s">
        <v>28263</v>
      </c>
      <c r="C9400" t="s">
        <v>1609</v>
      </c>
      <c r="D9400" s="152" t="s">
        <v>28264</v>
      </c>
    </row>
    <row r="9401" spans="1:4" x14ac:dyDescent="0.3">
      <c r="A9401">
        <v>11468</v>
      </c>
      <c r="B9401" t="s">
        <v>28265</v>
      </c>
      <c r="C9401" t="s">
        <v>1609</v>
      </c>
      <c r="D9401" s="152" t="s">
        <v>8001</v>
      </c>
    </row>
    <row r="9402" spans="1:4" x14ac:dyDescent="0.3">
      <c r="A9402">
        <v>11484</v>
      </c>
      <c r="B9402" t="s">
        <v>28266</v>
      </c>
      <c r="C9402" t="s">
        <v>1609</v>
      </c>
      <c r="D9402" s="152" t="s">
        <v>28267</v>
      </c>
    </row>
    <row r="9403" spans="1:4" x14ac:dyDescent="0.3">
      <c r="A9403">
        <v>38155</v>
      </c>
      <c r="B9403" t="s">
        <v>28268</v>
      </c>
      <c r="C9403" t="s">
        <v>1609</v>
      </c>
      <c r="D9403" s="152" t="s">
        <v>28269</v>
      </c>
    </row>
    <row r="9404" spans="1:4" x14ac:dyDescent="0.3">
      <c r="A9404">
        <v>11467</v>
      </c>
      <c r="B9404" t="s">
        <v>28270</v>
      </c>
      <c r="C9404" t="s">
        <v>1609</v>
      </c>
      <c r="D9404" s="152" t="s">
        <v>28271</v>
      </c>
    </row>
    <row r="9405" spans="1:4" x14ac:dyDescent="0.3">
      <c r="A9405">
        <v>38153</v>
      </c>
      <c r="B9405" t="s">
        <v>28272</v>
      </c>
      <c r="C9405" t="s">
        <v>1620</v>
      </c>
      <c r="D9405" s="152" t="s">
        <v>28273</v>
      </c>
    </row>
    <row r="9406" spans="1:4" x14ac:dyDescent="0.3">
      <c r="A9406">
        <v>43607</v>
      </c>
      <c r="B9406" t="s">
        <v>28274</v>
      </c>
      <c r="C9406" t="s">
        <v>1620</v>
      </c>
      <c r="D9406" s="152" t="s">
        <v>28275</v>
      </c>
    </row>
    <row r="9407" spans="1:4" x14ac:dyDescent="0.3">
      <c r="A9407">
        <v>3080</v>
      </c>
      <c r="B9407" t="s">
        <v>28276</v>
      </c>
      <c r="C9407" t="s">
        <v>1620</v>
      </c>
      <c r="D9407" s="152" t="s">
        <v>28277</v>
      </c>
    </row>
    <row r="9408" spans="1:4" x14ac:dyDescent="0.3">
      <c r="A9408">
        <v>3081</v>
      </c>
      <c r="B9408" t="s">
        <v>28278</v>
      </c>
      <c r="C9408" t="s">
        <v>1620</v>
      </c>
      <c r="D9408" s="152" t="s">
        <v>28279</v>
      </c>
    </row>
    <row r="9409" spans="1:4" x14ac:dyDescent="0.3">
      <c r="A9409">
        <v>3090</v>
      </c>
      <c r="B9409" t="s">
        <v>28280</v>
      </c>
      <c r="C9409" t="s">
        <v>1620</v>
      </c>
      <c r="D9409" s="152" t="s">
        <v>28281</v>
      </c>
    </row>
    <row r="9410" spans="1:4" x14ac:dyDescent="0.3">
      <c r="A9410">
        <v>43611</v>
      </c>
      <c r="B9410" t="s">
        <v>28282</v>
      </c>
      <c r="C9410" t="s">
        <v>1620</v>
      </c>
      <c r="D9410" s="152" t="s">
        <v>28283</v>
      </c>
    </row>
    <row r="9411" spans="1:4" x14ac:dyDescent="0.3">
      <c r="A9411">
        <v>3103</v>
      </c>
      <c r="B9411" t="s">
        <v>28284</v>
      </c>
      <c r="C9411" t="s">
        <v>1609</v>
      </c>
      <c r="D9411" s="152" t="s">
        <v>28285</v>
      </c>
    </row>
    <row r="9412" spans="1:4" x14ac:dyDescent="0.3">
      <c r="A9412">
        <v>3097</v>
      </c>
      <c r="B9412" t="s">
        <v>28286</v>
      </c>
      <c r="C9412" t="s">
        <v>1620</v>
      </c>
      <c r="D9412" s="152" t="s">
        <v>28287</v>
      </c>
    </row>
    <row r="9413" spans="1:4" x14ac:dyDescent="0.3">
      <c r="A9413">
        <v>3099</v>
      </c>
      <c r="B9413" t="s">
        <v>28288</v>
      </c>
      <c r="C9413" t="s">
        <v>1620</v>
      </c>
      <c r="D9413" s="152" t="s">
        <v>28289</v>
      </c>
    </row>
    <row r="9414" spans="1:4" x14ac:dyDescent="0.3">
      <c r="A9414">
        <v>38151</v>
      </c>
      <c r="B9414" t="s">
        <v>28290</v>
      </c>
      <c r="C9414" t="s">
        <v>1620</v>
      </c>
      <c r="D9414" s="152" t="s">
        <v>28291</v>
      </c>
    </row>
    <row r="9415" spans="1:4" x14ac:dyDescent="0.3">
      <c r="A9415">
        <v>38152</v>
      </c>
      <c r="B9415" t="s">
        <v>28292</v>
      </c>
      <c r="C9415" t="s">
        <v>1620</v>
      </c>
      <c r="D9415" s="152" t="s">
        <v>28293</v>
      </c>
    </row>
    <row r="9416" spans="1:4" x14ac:dyDescent="0.3">
      <c r="A9416">
        <v>43610</v>
      </c>
      <c r="B9416" t="s">
        <v>28294</v>
      </c>
      <c r="C9416" t="s">
        <v>1620</v>
      </c>
      <c r="D9416" s="152" t="s">
        <v>28295</v>
      </c>
    </row>
    <row r="9417" spans="1:4" x14ac:dyDescent="0.3">
      <c r="A9417">
        <v>3093</v>
      </c>
      <c r="B9417" t="s">
        <v>28296</v>
      </c>
      <c r="C9417" t="s">
        <v>1620</v>
      </c>
      <c r="D9417" s="152" t="s">
        <v>28289</v>
      </c>
    </row>
    <row r="9418" spans="1:4" x14ac:dyDescent="0.3">
      <c r="A9418">
        <v>38165</v>
      </c>
      <c r="B9418" t="s">
        <v>28297</v>
      </c>
      <c r="C9418" t="s">
        <v>1620</v>
      </c>
      <c r="D9418" s="152" t="s">
        <v>8079</v>
      </c>
    </row>
    <row r="9419" spans="1:4" x14ac:dyDescent="0.3">
      <c r="A9419">
        <v>38177</v>
      </c>
      <c r="B9419" t="s">
        <v>28298</v>
      </c>
      <c r="C9419" t="s">
        <v>1609</v>
      </c>
      <c r="D9419" s="152" t="s">
        <v>28299</v>
      </c>
    </row>
    <row r="9420" spans="1:4" x14ac:dyDescent="0.3">
      <c r="A9420">
        <v>11458</v>
      </c>
      <c r="B9420" t="s">
        <v>28300</v>
      </c>
      <c r="C9420" t="s">
        <v>1609</v>
      </c>
      <c r="D9420" s="152" t="s">
        <v>28301</v>
      </c>
    </row>
    <row r="9421" spans="1:4" x14ac:dyDescent="0.3">
      <c r="A9421">
        <v>3108</v>
      </c>
      <c r="B9421" t="s">
        <v>28302</v>
      </c>
      <c r="C9421" t="s">
        <v>1609</v>
      </c>
      <c r="D9421" s="152" t="s">
        <v>28303</v>
      </c>
    </row>
    <row r="9422" spans="1:4" x14ac:dyDescent="0.3">
      <c r="A9422">
        <v>3105</v>
      </c>
      <c r="B9422" t="s">
        <v>28304</v>
      </c>
      <c r="C9422" t="s">
        <v>1609</v>
      </c>
      <c r="D9422" s="152" t="s">
        <v>28305</v>
      </c>
    </row>
    <row r="9423" spans="1:4" x14ac:dyDescent="0.3">
      <c r="A9423">
        <v>38178</v>
      </c>
      <c r="B9423" t="s">
        <v>28306</v>
      </c>
      <c r="C9423" t="s">
        <v>1609</v>
      </c>
      <c r="D9423" s="152" t="s">
        <v>28307</v>
      </c>
    </row>
    <row r="9424" spans="1:4" x14ac:dyDescent="0.3">
      <c r="A9424">
        <v>43575</v>
      </c>
      <c r="B9424" t="s">
        <v>28308</v>
      </c>
      <c r="C9424" t="s">
        <v>1609</v>
      </c>
      <c r="D9424" s="152" t="s">
        <v>28309</v>
      </c>
    </row>
    <row r="9425" spans="1:4" x14ac:dyDescent="0.3">
      <c r="A9425">
        <v>43577</v>
      </c>
      <c r="B9425" t="s">
        <v>28310</v>
      </c>
      <c r="C9425" t="s">
        <v>1609</v>
      </c>
      <c r="D9425" s="152" t="s">
        <v>23037</v>
      </c>
    </row>
    <row r="9426" spans="1:4" x14ac:dyDescent="0.3">
      <c r="A9426">
        <v>43458</v>
      </c>
      <c r="B9426" t="s">
        <v>28311</v>
      </c>
      <c r="C9426" t="s">
        <v>1608</v>
      </c>
      <c r="D9426" s="152" t="s">
        <v>6521</v>
      </c>
    </row>
    <row r="9427" spans="1:4" x14ac:dyDescent="0.3">
      <c r="A9427">
        <v>43470</v>
      </c>
      <c r="B9427" t="s">
        <v>28312</v>
      </c>
      <c r="C9427" t="s">
        <v>1615</v>
      </c>
      <c r="D9427" s="152" t="s">
        <v>7916</v>
      </c>
    </row>
    <row r="9428" spans="1:4" x14ac:dyDescent="0.3">
      <c r="A9428">
        <v>43459</v>
      </c>
      <c r="B9428" t="s">
        <v>28313</v>
      </c>
      <c r="C9428" t="s">
        <v>1608</v>
      </c>
      <c r="D9428" s="152" t="s">
        <v>8819</v>
      </c>
    </row>
    <row r="9429" spans="1:4" x14ac:dyDescent="0.3">
      <c r="A9429">
        <v>43471</v>
      </c>
      <c r="B9429" t="s">
        <v>28314</v>
      </c>
      <c r="C9429" t="s">
        <v>1615</v>
      </c>
      <c r="D9429" s="152" t="s">
        <v>28315</v>
      </c>
    </row>
    <row r="9430" spans="1:4" x14ac:dyDescent="0.3">
      <c r="A9430">
        <v>43460</v>
      </c>
      <c r="B9430" t="s">
        <v>28316</v>
      </c>
      <c r="C9430" t="s">
        <v>1608</v>
      </c>
      <c r="D9430" s="152" t="s">
        <v>6753</v>
      </c>
    </row>
    <row r="9431" spans="1:4" x14ac:dyDescent="0.3">
      <c r="A9431">
        <v>43472</v>
      </c>
      <c r="B9431" t="s">
        <v>28317</v>
      </c>
      <c r="C9431" t="s">
        <v>1615</v>
      </c>
      <c r="D9431" s="152" t="s">
        <v>28318</v>
      </c>
    </row>
    <row r="9432" spans="1:4" x14ac:dyDescent="0.3">
      <c r="A9432">
        <v>43461</v>
      </c>
      <c r="B9432" t="s">
        <v>28319</v>
      </c>
      <c r="C9432" t="s">
        <v>1608</v>
      </c>
      <c r="D9432" s="152" t="s">
        <v>6545</v>
      </c>
    </row>
    <row r="9433" spans="1:4" x14ac:dyDescent="0.3">
      <c r="A9433">
        <v>43473</v>
      </c>
      <c r="B9433" t="s">
        <v>28320</v>
      </c>
      <c r="C9433" t="s">
        <v>1615</v>
      </c>
      <c r="D9433" s="152" t="s">
        <v>22834</v>
      </c>
    </row>
    <row r="9434" spans="1:4" x14ac:dyDescent="0.3">
      <c r="A9434">
        <v>43463</v>
      </c>
      <c r="B9434" t="s">
        <v>28321</v>
      </c>
      <c r="C9434" t="s">
        <v>1608</v>
      </c>
      <c r="D9434" s="152" t="s">
        <v>6685</v>
      </c>
    </row>
    <row r="9435" spans="1:4" x14ac:dyDescent="0.3">
      <c r="A9435">
        <v>43475</v>
      </c>
      <c r="B9435" t="s">
        <v>28322</v>
      </c>
      <c r="C9435" t="s">
        <v>1615</v>
      </c>
      <c r="D9435" s="152" t="s">
        <v>8233</v>
      </c>
    </row>
    <row r="9436" spans="1:4" x14ac:dyDescent="0.3">
      <c r="A9436">
        <v>43462</v>
      </c>
      <c r="B9436" t="s">
        <v>28323</v>
      </c>
      <c r="C9436" t="s">
        <v>1608</v>
      </c>
      <c r="D9436" s="152" t="s">
        <v>6657</v>
      </c>
    </row>
    <row r="9437" spans="1:4" x14ac:dyDescent="0.3">
      <c r="A9437">
        <v>43474</v>
      </c>
      <c r="B9437" t="s">
        <v>28324</v>
      </c>
      <c r="C9437" t="s">
        <v>1615</v>
      </c>
      <c r="D9437" s="152" t="s">
        <v>8899</v>
      </c>
    </row>
    <row r="9438" spans="1:4" x14ac:dyDescent="0.3">
      <c r="A9438">
        <v>43464</v>
      </c>
      <c r="B9438" t="s">
        <v>28325</v>
      </c>
      <c r="C9438" t="s">
        <v>1608</v>
      </c>
      <c r="D9438" s="152" t="s">
        <v>6657</v>
      </c>
    </row>
    <row r="9439" spans="1:4" x14ac:dyDescent="0.3">
      <c r="A9439">
        <v>43476</v>
      </c>
      <c r="B9439" t="s">
        <v>28326</v>
      </c>
      <c r="C9439" t="s">
        <v>1615</v>
      </c>
      <c r="D9439" s="152" t="s">
        <v>6657</v>
      </c>
    </row>
    <row r="9440" spans="1:4" x14ac:dyDescent="0.3">
      <c r="A9440">
        <v>43465</v>
      </c>
      <c r="B9440" t="s">
        <v>28327</v>
      </c>
      <c r="C9440" t="s">
        <v>1608</v>
      </c>
      <c r="D9440" s="152" t="s">
        <v>8164</v>
      </c>
    </row>
    <row r="9441" spans="1:4" x14ac:dyDescent="0.3">
      <c r="A9441">
        <v>43477</v>
      </c>
      <c r="B9441" t="s">
        <v>28328</v>
      </c>
      <c r="C9441" t="s">
        <v>1615</v>
      </c>
      <c r="D9441" s="152" t="s">
        <v>28329</v>
      </c>
    </row>
    <row r="9442" spans="1:4" x14ac:dyDescent="0.3">
      <c r="A9442">
        <v>43466</v>
      </c>
      <c r="B9442" t="s">
        <v>28330</v>
      </c>
      <c r="C9442" t="s">
        <v>1608</v>
      </c>
      <c r="D9442" s="152" t="s">
        <v>8937</v>
      </c>
    </row>
    <row r="9443" spans="1:4" x14ac:dyDescent="0.3">
      <c r="A9443">
        <v>43478</v>
      </c>
      <c r="B9443" t="s">
        <v>28331</v>
      </c>
      <c r="C9443" t="s">
        <v>1615</v>
      </c>
      <c r="D9443" s="152" t="s">
        <v>28332</v>
      </c>
    </row>
    <row r="9444" spans="1:4" x14ac:dyDescent="0.3">
      <c r="A9444">
        <v>43467</v>
      </c>
      <c r="B9444" t="s">
        <v>28333</v>
      </c>
      <c r="C9444" t="s">
        <v>1608</v>
      </c>
      <c r="D9444" s="152" t="s">
        <v>6557</v>
      </c>
    </row>
    <row r="9445" spans="1:4" x14ac:dyDescent="0.3">
      <c r="A9445">
        <v>43479</v>
      </c>
      <c r="B9445" t="s">
        <v>28334</v>
      </c>
      <c r="C9445" t="s">
        <v>1615</v>
      </c>
      <c r="D9445" s="152" t="s">
        <v>28335</v>
      </c>
    </row>
    <row r="9446" spans="1:4" x14ac:dyDescent="0.3">
      <c r="A9446">
        <v>43468</v>
      </c>
      <c r="B9446" t="s">
        <v>28336</v>
      </c>
      <c r="C9446" t="s">
        <v>1608</v>
      </c>
      <c r="D9446" s="152" t="s">
        <v>6815</v>
      </c>
    </row>
    <row r="9447" spans="1:4" x14ac:dyDescent="0.3">
      <c r="A9447">
        <v>43480</v>
      </c>
      <c r="B9447" t="s">
        <v>28337</v>
      </c>
      <c r="C9447" t="s">
        <v>1615</v>
      </c>
      <c r="D9447" s="152" t="s">
        <v>28338</v>
      </c>
    </row>
    <row r="9448" spans="1:4" x14ac:dyDescent="0.3">
      <c r="A9448">
        <v>43469</v>
      </c>
      <c r="B9448" t="s">
        <v>28339</v>
      </c>
      <c r="C9448" t="s">
        <v>1608</v>
      </c>
      <c r="D9448" s="152" t="s">
        <v>6568</v>
      </c>
    </row>
    <row r="9449" spans="1:4" x14ac:dyDescent="0.3">
      <c r="A9449">
        <v>43481</v>
      </c>
      <c r="B9449" t="s">
        <v>28340</v>
      </c>
      <c r="C9449" t="s">
        <v>1615</v>
      </c>
      <c r="D9449" s="152" t="s">
        <v>8154</v>
      </c>
    </row>
    <row r="9450" spans="1:4" x14ac:dyDescent="0.3">
      <c r="A9450">
        <v>3119</v>
      </c>
      <c r="B9450" t="s">
        <v>28341</v>
      </c>
      <c r="C9450" t="s">
        <v>1609</v>
      </c>
      <c r="D9450" s="152" t="s">
        <v>6746</v>
      </c>
    </row>
    <row r="9451" spans="1:4" x14ac:dyDescent="0.3">
      <c r="A9451">
        <v>3122</v>
      </c>
      <c r="B9451" t="s">
        <v>28342</v>
      </c>
      <c r="C9451" t="s">
        <v>1609</v>
      </c>
      <c r="D9451" s="152" t="s">
        <v>8864</v>
      </c>
    </row>
    <row r="9452" spans="1:4" x14ac:dyDescent="0.3">
      <c r="A9452">
        <v>3121</v>
      </c>
      <c r="B9452" t="s">
        <v>28343</v>
      </c>
      <c r="C9452" t="s">
        <v>1609</v>
      </c>
      <c r="D9452" s="152" t="s">
        <v>7537</v>
      </c>
    </row>
    <row r="9453" spans="1:4" x14ac:dyDescent="0.3">
      <c r="A9453">
        <v>3120</v>
      </c>
      <c r="B9453" t="s">
        <v>28344</v>
      </c>
      <c r="C9453" t="s">
        <v>1609</v>
      </c>
      <c r="D9453" s="152" t="s">
        <v>8996</v>
      </c>
    </row>
    <row r="9454" spans="1:4" x14ac:dyDescent="0.3">
      <c r="A9454">
        <v>11455</v>
      </c>
      <c r="B9454" t="s">
        <v>28345</v>
      </c>
      <c r="C9454" t="s">
        <v>1609</v>
      </c>
      <c r="D9454" s="152" t="s">
        <v>9053</v>
      </c>
    </row>
    <row r="9455" spans="1:4" x14ac:dyDescent="0.3">
      <c r="A9455">
        <v>11456</v>
      </c>
      <c r="B9455" t="s">
        <v>28346</v>
      </c>
      <c r="C9455" t="s">
        <v>1609</v>
      </c>
      <c r="D9455" s="152" t="s">
        <v>22411</v>
      </c>
    </row>
    <row r="9456" spans="1:4" x14ac:dyDescent="0.3">
      <c r="A9456">
        <v>3107</v>
      </c>
      <c r="B9456" t="s">
        <v>28347</v>
      </c>
      <c r="C9456" t="s">
        <v>1609</v>
      </c>
      <c r="D9456" s="152" t="s">
        <v>28348</v>
      </c>
    </row>
    <row r="9457" spans="1:4" x14ac:dyDescent="0.3">
      <c r="A9457">
        <v>43583</v>
      </c>
      <c r="B9457" t="s">
        <v>28349</v>
      </c>
      <c r="C9457" t="s">
        <v>1609</v>
      </c>
      <c r="D9457" s="152" t="s">
        <v>6453</v>
      </c>
    </row>
    <row r="9458" spans="1:4" x14ac:dyDescent="0.3">
      <c r="A9458">
        <v>43586</v>
      </c>
      <c r="B9458" t="s">
        <v>28350</v>
      </c>
      <c r="C9458" t="s">
        <v>1609</v>
      </c>
      <c r="D9458" s="152" t="s">
        <v>28351</v>
      </c>
    </row>
    <row r="9459" spans="1:4" x14ac:dyDescent="0.3">
      <c r="A9459">
        <v>11461</v>
      </c>
      <c r="B9459" t="s">
        <v>28352</v>
      </c>
      <c r="C9459" t="s">
        <v>1609</v>
      </c>
      <c r="D9459" s="152" t="s">
        <v>28353</v>
      </c>
    </row>
    <row r="9460" spans="1:4" x14ac:dyDescent="0.3">
      <c r="A9460">
        <v>43587</v>
      </c>
      <c r="B9460" t="s">
        <v>28354</v>
      </c>
      <c r="C9460" t="s">
        <v>1609</v>
      </c>
      <c r="D9460" s="152" t="s">
        <v>8988</v>
      </c>
    </row>
    <row r="9461" spans="1:4" x14ac:dyDescent="0.3">
      <c r="A9461">
        <v>3106</v>
      </c>
      <c r="B9461" t="s">
        <v>28355</v>
      </c>
      <c r="C9461" t="s">
        <v>1609</v>
      </c>
      <c r="D9461" s="152" t="s">
        <v>28356</v>
      </c>
    </row>
    <row r="9462" spans="1:4" x14ac:dyDescent="0.3">
      <c r="A9462">
        <v>44539</v>
      </c>
      <c r="B9462" t="s">
        <v>28357</v>
      </c>
      <c r="C9462" t="s">
        <v>1613</v>
      </c>
      <c r="D9462" s="152" t="s">
        <v>22031</v>
      </c>
    </row>
    <row r="9463" spans="1:4" x14ac:dyDescent="0.3">
      <c r="A9463">
        <v>3123</v>
      </c>
      <c r="B9463" t="s">
        <v>28358</v>
      </c>
      <c r="C9463" t="s">
        <v>1613</v>
      </c>
      <c r="D9463" s="152" t="s">
        <v>8817</v>
      </c>
    </row>
    <row r="9464" spans="1:4" x14ac:dyDescent="0.3">
      <c r="A9464">
        <v>38125</v>
      </c>
      <c r="B9464" t="s">
        <v>28359</v>
      </c>
      <c r="C9464" t="s">
        <v>1613</v>
      </c>
      <c r="D9464" s="152" t="s">
        <v>6658</v>
      </c>
    </row>
    <row r="9465" spans="1:4" x14ac:dyDescent="0.3">
      <c r="A9465">
        <v>39014</v>
      </c>
      <c r="B9465" t="s">
        <v>28360</v>
      </c>
      <c r="C9465" t="s">
        <v>1613</v>
      </c>
      <c r="D9465" s="152" t="s">
        <v>7372</v>
      </c>
    </row>
    <row r="9466" spans="1:4" x14ac:dyDescent="0.3">
      <c r="A9466">
        <v>39365</v>
      </c>
      <c r="B9466" t="s">
        <v>28361</v>
      </c>
      <c r="C9466" t="s">
        <v>1609</v>
      </c>
      <c r="D9466" s="152" t="s">
        <v>28362</v>
      </c>
    </row>
    <row r="9467" spans="1:4" x14ac:dyDescent="0.3">
      <c r="A9467">
        <v>39366</v>
      </c>
      <c r="B9467" t="s">
        <v>28363</v>
      </c>
      <c r="C9467" t="s">
        <v>1609</v>
      </c>
      <c r="D9467" s="152" t="s">
        <v>28364</v>
      </c>
    </row>
    <row r="9468" spans="1:4" x14ac:dyDescent="0.3">
      <c r="A9468">
        <v>39367</v>
      </c>
      <c r="B9468" t="s">
        <v>28365</v>
      </c>
      <c r="C9468" t="s">
        <v>1609</v>
      </c>
      <c r="D9468" s="152" t="s">
        <v>28366</v>
      </c>
    </row>
    <row r="9469" spans="1:4" x14ac:dyDescent="0.3">
      <c r="A9469">
        <v>37394</v>
      </c>
      <c r="B9469" t="s">
        <v>28367</v>
      </c>
      <c r="C9469" t="s">
        <v>1622</v>
      </c>
      <c r="D9469" s="152" t="s">
        <v>22728</v>
      </c>
    </row>
    <row r="9470" spans="1:4" x14ac:dyDescent="0.3">
      <c r="A9470">
        <v>14146</v>
      </c>
      <c r="B9470" t="s">
        <v>28368</v>
      </c>
      <c r="C9470" t="s">
        <v>1622</v>
      </c>
      <c r="D9470" s="152" t="s">
        <v>28369</v>
      </c>
    </row>
    <row r="9471" spans="1:4" x14ac:dyDescent="0.3">
      <c r="A9471">
        <v>938</v>
      </c>
      <c r="B9471" t="s">
        <v>28370</v>
      </c>
      <c r="C9471" t="s">
        <v>1612</v>
      </c>
      <c r="D9471" s="152" t="s">
        <v>8883</v>
      </c>
    </row>
    <row r="9472" spans="1:4" x14ac:dyDescent="0.3">
      <c r="A9472">
        <v>937</v>
      </c>
      <c r="B9472" t="s">
        <v>28371</v>
      </c>
      <c r="C9472" t="s">
        <v>1612</v>
      </c>
      <c r="D9472" s="152" t="s">
        <v>6973</v>
      </c>
    </row>
    <row r="9473" spans="1:4" x14ac:dyDescent="0.3">
      <c r="A9473">
        <v>939</v>
      </c>
      <c r="B9473" t="s">
        <v>28372</v>
      </c>
      <c r="C9473" t="s">
        <v>1612</v>
      </c>
      <c r="D9473" s="152" t="s">
        <v>6532</v>
      </c>
    </row>
    <row r="9474" spans="1:4" x14ac:dyDescent="0.3">
      <c r="A9474">
        <v>944</v>
      </c>
      <c r="B9474" t="s">
        <v>28373</v>
      </c>
      <c r="C9474" t="s">
        <v>1612</v>
      </c>
      <c r="D9474" s="152" t="s">
        <v>8916</v>
      </c>
    </row>
    <row r="9475" spans="1:4" x14ac:dyDescent="0.3">
      <c r="A9475">
        <v>940</v>
      </c>
      <c r="B9475" t="s">
        <v>28374</v>
      </c>
      <c r="C9475" t="s">
        <v>1612</v>
      </c>
      <c r="D9475" s="152" t="s">
        <v>9055</v>
      </c>
    </row>
    <row r="9476" spans="1:4" x14ac:dyDescent="0.3">
      <c r="A9476">
        <v>44397</v>
      </c>
      <c r="B9476" t="s">
        <v>28375</v>
      </c>
      <c r="C9476" t="s">
        <v>1612</v>
      </c>
      <c r="D9476" s="152" t="s">
        <v>6720</v>
      </c>
    </row>
    <row r="9477" spans="1:4" x14ac:dyDescent="0.3">
      <c r="A9477">
        <v>406</v>
      </c>
      <c r="B9477" t="s">
        <v>28376</v>
      </c>
      <c r="C9477" t="s">
        <v>1609</v>
      </c>
      <c r="D9477" s="152" t="s">
        <v>23182</v>
      </c>
    </row>
    <row r="9478" spans="1:4" x14ac:dyDescent="0.3">
      <c r="A9478">
        <v>42529</v>
      </c>
      <c r="B9478" t="s">
        <v>28377</v>
      </c>
      <c r="C9478" t="s">
        <v>1612</v>
      </c>
      <c r="D9478" s="152" t="s">
        <v>8820</v>
      </c>
    </row>
    <row r="9479" spans="1:4" x14ac:dyDescent="0.3">
      <c r="A9479">
        <v>39634</v>
      </c>
      <c r="B9479" t="s">
        <v>28378</v>
      </c>
      <c r="C9479" t="s">
        <v>1612</v>
      </c>
      <c r="D9479" s="152" t="s">
        <v>6736</v>
      </c>
    </row>
    <row r="9480" spans="1:4" x14ac:dyDescent="0.3">
      <c r="A9480">
        <v>39701</v>
      </c>
      <c r="B9480" t="s">
        <v>28379</v>
      </c>
      <c r="C9480" t="s">
        <v>1609</v>
      </c>
      <c r="D9480" s="152" t="s">
        <v>28380</v>
      </c>
    </row>
    <row r="9481" spans="1:4" x14ac:dyDescent="0.3">
      <c r="A9481">
        <v>12815</v>
      </c>
      <c r="B9481" t="s">
        <v>28381</v>
      </c>
      <c r="C9481" t="s">
        <v>1609</v>
      </c>
      <c r="D9481" s="152" t="s">
        <v>7481</v>
      </c>
    </row>
    <row r="9482" spans="1:4" x14ac:dyDescent="0.3">
      <c r="A9482">
        <v>39431</v>
      </c>
      <c r="B9482" t="s">
        <v>28382</v>
      </c>
      <c r="C9482" t="s">
        <v>1612</v>
      </c>
      <c r="D9482" s="152" t="s">
        <v>6571</v>
      </c>
    </row>
    <row r="9483" spans="1:4" x14ac:dyDescent="0.3">
      <c r="A9483">
        <v>39432</v>
      </c>
      <c r="B9483" t="s">
        <v>28383</v>
      </c>
      <c r="C9483" t="s">
        <v>1612</v>
      </c>
      <c r="D9483" s="152" t="s">
        <v>6698</v>
      </c>
    </row>
    <row r="9484" spans="1:4" x14ac:dyDescent="0.3">
      <c r="A9484">
        <v>20111</v>
      </c>
      <c r="B9484" t="s">
        <v>28384</v>
      </c>
      <c r="C9484" t="s">
        <v>1609</v>
      </c>
      <c r="D9484" s="152" t="s">
        <v>8148</v>
      </c>
    </row>
    <row r="9485" spans="1:4" x14ac:dyDescent="0.3">
      <c r="A9485">
        <v>21127</v>
      </c>
      <c r="B9485" t="s">
        <v>28385</v>
      </c>
      <c r="C9485" t="s">
        <v>1609</v>
      </c>
      <c r="D9485" s="152" t="s">
        <v>7489</v>
      </c>
    </row>
    <row r="9486" spans="1:4" x14ac:dyDescent="0.3">
      <c r="A9486">
        <v>404</v>
      </c>
      <c r="B9486" t="s">
        <v>28386</v>
      </c>
      <c r="C9486" t="s">
        <v>1612</v>
      </c>
      <c r="D9486" s="152" t="s">
        <v>6464</v>
      </c>
    </row>
    <row r="9487" spans="1:4" x14ac:dyDescent="0.3">
      <c r="A9487">
        <v>14151</v>
      </c>
      <c r="B9487" t="s">
        <v>28387</v>
      </c>
      <c r="C9487" t="s">
        <v>1609</v>
      </c>
      <c r="D9487" s="152" t="s">
        <v>22819</v>
      </c>
    </row>
    <row r="9488" spans="1:4" x14ac:dyDescent="0.3">
      <c r="A9488">
        <v>14153</v>
      </c>
      <c r="B9488" t="s">
        <v>28388</v>
      </c>
      <c r="C9488" t="s">
        <v>1609</v>
      </c>
      <c r="D9488" s="152" t="s">
        <v>28389</v>
      </c>
    </row>
    <row r="9489" spans="1:4" x14ac:dyDescent="0.3">
      <c r="A9489">
        <v>14152</v>
      </c>
      <c r="B9489" t="s">
        <v>28390</v>
      </c>
      <c r="C9489" t="s">
        <v>1609</v>
      </c>
      <c r="D9489" s="152" t="s">
        <v>8914</v>
      </c>
    </row>
    <row r="9490" spans="1:4" x14ac:dyDescent="0.3">
      <c r="A9490">
        <v>14154</v>
      </c>
      <c r="B9490" t="s">
        <v>28391</v>
      </c>
      <c r="C9490" t="s">
        <v>1609</v>
      </c>
      <c r="D9490" s="152" t="s">
        <v>28392</v>
      </c>
    </row>
    <row r="9491" spans="1:4" x14ac:dyDescent="0.3">
      <c r="A9491">
        <v>3146</v>
      </c>
      <c r="B9491" t="s">
        <v>28393</v>
      </c>
      <c r="C9491" t="s">
        <v>1609</v>
      </c>
      <c r="D9491" s="152" t="s">
        <v>8932</v>
      </c>
    </row>
    <row r="9492" spans="1:4" x14ac:dyDescent="0.3">
      <c r="A9492">
        <v>3143</v>
      </c>
      <c r="B9492" t="s">
        <v>28394</v>
      </c>
      <c r="C9492" t="s">
        <v>1609</v>
      </c>
      <c r="D9492" s="152" t="s">
        <v>7394</v>
      </c>
    </row>
    <row r="9493" spans="1:4" x14ac:dyDescent="0.3">
      <c r="A9493">
        <v>3148</v>
      </c>
      <c r="B9493" t="s">
        <v>28395</v>
      </c>
      <c r="C9493" t="s">
        <v>1609</v>
      </c>
      <c r="D9493" s="152" t="s">
        <v>7540</v>
      </c>
    </row>
    <row r="9494" spans="1:4" x14ac:dyDescent="0.3">
      <c r="A9494">
        <v>4310</v>
      </c>
      <c r="B9494" t="s">
        <v>28396</v>
      </c>
      <c r="C9494" t="s">
        <v>1609</v>
      </c>
      <c r="D9494" s="152" t="s">
        <v>6431</v>
      </c>
    </row>
    <row r="9495" spans="1:4" x14ac:dyDescent="0.3">
      <c r="A9495">
        <v>4311</v>
      </c>
      <c r="B9495" t="s">
        <v>28397</v>
      </c>
      <c r="C9495" t="s">
        <v>1609</v>
      </c>
      <c r="D9495" s="152" t="s">
        <v>8865</v>
      </c>
    </row>
    <row r="9496" spans="1:4" x14ac:dyDescent="0.3">
      <c r="A9496">
        <v>4312</v>
      </c>
      <c r="B9496" t="s">
        <v>28398</v>
      </c>
      <c r="C9496" t="s">
        <v>1609</v>
      </c>
      <c r="D9496" s="152" t="s">
        <v>6558</v>
      </c>
    </row>
    <row r="9497" spans="1:4" x14ac:dyDescent="0.3">
      <c r="A9497">
        <v>13261</v>
      </c>
      <c r="B9497" t="s">
        <v>28399</v>
      </c>
      <c r="C9497" t="s">
        <v>1609</v>
      </c>
      <c r="D9497" s="152" t="s">
        <v>8219</v>
      </c>
    </row>
    <row r="9498" spans="1:4" x14ac:dyDescent="0.3">
      <c r="A9498">
        <v>3272</v>
      </c>
      <c r="B9498" t="s">
        <v>28400</v>
      </c>
      <c r="C9498" t="s">
        <v>1609</v>
      </c>
      <c r="D9498" s="152" t="s">
        <v>23011</v>
      </c>
    </row>
    <row r="9499" spans="1:4" x14ac:dyDescent="0.3">
      <c r="A9499">
        <v>3265</v>
      </c>
      <c r="B9499" t="s">
        <v>28401</v>
      </c>
      <c r="C9499" t="s">
        <v>1609</v>
      </c>
      <c r="D9499" s="152" t="s">
        <v>28402</v>
      </c>
    </row>
    <row r="9500" spans="1:4" x14ac:dyDescent="0.3">
      <c r="A9500">
        <v>3262</v>
      </c>
      <c r="B9500" t="s">
        <v>28403</v>
      </c>
      <c r="C9500" t="s">
        <v>1609</v>
      </c>
      <c r="D9500" s="152" t="s">
        <v>28404</v>
      </c>
    </row>
    <row r="9501" spans="1:4" x14ac:dyDescent="0.3">
      <c r="A9501">
        <v>3264</v>
      </c>
      <c r="B9501" t="s">
        <v>28405</v>
      </c>
      <c r="C9501" t="s">
        <v>1609</v>
      </c>
      <c r="D9501" s="152" t="s">
        <v>8962</v>
      </c>
    </row>
    <row r="9502" spans="1:4" x14ac:dyDescent="0.3">
      <c r="A9502">
        <v>3267</v>
      </c>
      <c r="B9502" t="s">
        <v>28406</v>
      </c>
      <c r="C9502" t="s">
        <v>1609</v>
      </c>
      <c r="D9502" s="152" t="s">
        <v>28407</v>
      </c>
    </row>
    <row r="9503" spans="1:4" x14ac:dyDescent="0.3">
      <c r="A9503">
        <v>3266</v>
      </c>
      <c r="B9503" t="s">
        <v>28408</v>
      </c>
      <c r="C9503" t="s">
        <v>1609</v>
      </c>
      <c r="D9503" s="152" t="s">
        <v>28409</v>
      </c>
    </row>
    <row r="9504" spans="1:4" x14ac:dyDescent="0.3">
      <c r="A9504">
        <v>3263</v>
      </c>
      <c r="B9504" t="s">
        <v>28410</v>
      </c>
      <c r="C9504" t="s">
        <v>1609</v>
      </c>
      <c r="D9504" s="152" t="s">
        <v>7986</v>
      </c>
    </row>
    <row r="9505" spans="1:4" x14ac:dyDescent="0.3">
      <c r="A9505">
        <v>3268</v>
      </c>
      <c r="B9505" t="s">
        <v>28411</v>
      </c>
      <c r="C9505" t="s">
        <v>1609</v>
      </c>
      <c r="D9505" s="152" t="s">
        <v>28412</v>
      </c>
    </row>
    <row r="9506" spans="1:4" x14ac:dyDescent="0.3">
      <c r="A9506">
        <v>3271</v>
      </c>
      <c r="B9506" t="s">
        <v>28413</v>
      </c>
      <c r="C9506" t="s">
        <v>1609</v>
      </c>
      <c r="D9506" s="152" t="s">
        <v>28414</v>
      </c>
    </row>
    <row r="9507" spans="1:4" x14ac:dyDescent="0.3">
      <c r="A9507">
        <v>3270</v>
      </c>
      <c r="B9507" t="s">
        <v>28415</v>
      </c>
      <c r="C9507" t="s">
        <v>1609</v>
      </c>
      <c r="D9507" s="152" t="s">
        <v>28416</v>
      </c>
    </row>
    <row r="9508" spans="1:4" x14ac:dyDescent="0.3">
      <c r="A9508">
        <v>3275</v>
      </c>
      <c r="B9508" t="s">
        <v>28417</v>
      </c>
      <c r="C9508" t="s">
        <v>1610</v>
      </c>
      <c r="D9508" s="152" t="s">
        <v>28418</v>
      </c>
    </row>
    <row r="9509" spans="1:4" x14ac:dyDescent="0.3">
      <c r="A9509">
        <v>39512</v>
      </c>
      <c r="B9509" t="s">
        <v>28419</v>
      </c>
      <c r="C9509" t="s">
        <v>1610</v>
      </c>
      <c r="D9509" s="152" t="s">
        <v>28420</v>
      </c>
    </row>
    <row r="9510" spans="1:4" x14ac:dyDescent="0.3">
      <c r="A9510">
        <v>39511</v>
      </c>
      <c r="B9510" t="s">
        <v>28421</v>
      </c>
      <c r="C9510" t="s">
        <v>1610</v>
      </c>
      <c r="D9510" s="152" t="s">
        <v>28422</v>
      </c>
    </row>
    <row r="9511" spans="1:4" x14ac:dyDescent="0.3">
      <c r="A9511">
        <v>39513</v>
      </c>
      <c r="B9511" t="s">
        <v>28423</v>
      </c>
      <c r="C9511" t="s">
        <v>1610</v>
      </c>
      <c r="D9511" s="152" t="s">
        <v>28424</v>
      </c>
    </row>
    <row r="9512" spans="1:4" x14ac:dyDescent="0.3">
      <c r="A9512">
        <v>3286</v>
      </c>
      <c r="B9512" t="s">
        <v>28425</v>
      </c>
      <c r="C9512" t="s">
        <v>1610</v>
      </c>
      <c r="D9512" s="152" t="s">
        <v>28426</v>
      </c>
    </row>
    <row r="9513" spans="1:4" x14ac:dyDescent="0.3">
      <c r="A9513">
        <v>3287</v>
      </c>
      <c r="B9513" t="s">
        <v>28427</v>
      </c>
      <c r="C9513" t="s">
        <v>1610</v>
      </c>
      <c r="D9513" s="152" t="s">
        <v>28428</v>
      </c>
    </row>
    <row r="9514" spans="1:4" x14ac:dyDescent="0.3">
      <c r="A9514">
        <v>3283</v>
      </c>
      <c r="B9514" t="s">
        <v>28429</v>
      </c>
      <c r="C9514" t="s">
        <v>1610</v>
      </c>
      <c r="D9514" s="152" t="s">
        <v>28430</v>
      </c>
    </row>
    <row r="9515" spans="1:4" x14ac:dyDescent="0.3">
      <c r="A9515">
        <v>11587</v>
      </c>
      <c r="B9515" t="s">
        <v>28431</v>
      </c>
      <c r="C9515" t="s">
        <v>1610</v>
      </c>
      <c r="D9515" s="152" t="s">
        <v>28432</v>
      </c>
    </row>
    <row r="9516" spans="1:4" x14ac:dyDescent="0.3">
      <c r="A9516">
        <v>36225</v>
      </c>
      <c r="B9516" t="s">
        <v>28433</v>
      </c>
      <c r="C9516" t="s">
        <v>1610</v>
      </c>
      <c r="D9516" s="152" t="s">
        <v>28434</v>
      </c>
    </row>
    <row r="9517" spans="1:4" x14ac:dyDescent="0.3">
      <c r="A9517">
        <v>36230</v>
      </c>
      <c r="B9517" t="s">
        <v>28435</v>
      </c>
      <c r="C9517" t="s">
        <v>1610</v>
      </c>
      <c r="D9517" s="152" t="s">
        <v>9191</v>
      </c>
    </row>
    <row r="9518" spans="1:4" x14ac:dyDescent="0.3">
      <c r="A9518">
        <v>36238</v>
      </c>
      <c r="B9518" t="s">
        <v>28436</v>
      </c>
      <c r="C9518" t="s">
        <v>1610</v>
      </c>
      <c r="D9518" s="152" t="s">
        <v>28437</v>
      </c>
    </row>
    <row r="9519" spans="1:4" x14ac:dyDescent="0.3">
      <c r="A9519">
        <v>39363</v>
      </c>
      <c r="B9519" t="s">
        <v>28438</v>
      </c>
      <c r="C9519" t="s">
        <v>1609</v>
      </c>
      <c r="D9519" s="152" t="s">
        <v>28439</v>
      </c>
    </row>
    <row r="9520" spans="1:4" x14ac:dyDescent="0.3">
      <c r="A9520">
        <v>39361</v>
      </c>
      <c r="B9520" t="s">
        <v>28440</v>
      </c>
      <c r="C9520" t="s">
        <v>1609</v>
      </c>
      <c r="D9520" s="152" t="s">
        <v>28441</v>
      </c>
    </row>
    <row r="9521" spans="1:4" x14ac:dyDescent="0.3">
      <c r="A9521">
        <v>39362</v>
      </c>
      <c r="B9521" t="s">
        <v>28442</v>
      </c>
      <c r="C9521" t="s">
        <v>1609</v>
      </c>
      <c r="D9521" s="152" t="s">
        <v>28443</v>
      </c>
    </row>
    <row r="9522" spans="1:4" x14ac:dyDescent="0.3">
      <c r="A9522">
        <v>39364</v>
      </c>
      <c r="B9522" t="s">
        <v>28444</v>
      </c>
      <c r="C9522" t="s">
        <v>1609</v>
      </c>
      <c r="D9522" s="152" t="s">
        <v>28445</v>
      </c>
    </row>
    <row r="9523" spans="1:4" x14ac:dyDescent="0.3">
      <c r="A9523">
        <v>14576</v>
      </c>
      <c r="B9523" t="s">
        <v>28446</v>
      </c>
      <c r="C9523" t="s">
        <v>1609</v>
      </c>
      <c r="D9523" s="152" t="s">
        <v>28447</v>
      </c>
    </row>
    <row r="9524" spans="1:4" x14ac:dyDescent="0.3">
      <c r="A9524">
        <v>13877</v>
      </c>
      <c r="B9524" t="s">
        <v>28448</v>
      </c>
      <c r="C9524" t="s">
        <v>1609</v>
      </c>
      <c r="D9524" s="152" t="s">
        <v>28449</v>
      </c>
    </row>
    <row r="9525" spans="1:4" x14ac:dyDescent="0.3">
      <c r="A9525">
        <v>7307</v>
      </c>
      <c r="B9525" t="s">
        <v>28450</v>
      </c>
      <c r="C9525" t="s">
        <v>1614</v>
      </c>
      <c r="D9525" s="152" t="s">
        <v>28451</v>
      </c>
    </row>
    <row r="9526" spans="1:4" x14ac:dyDescent="0.3">
      <c r="A9526">
        <v>38122</v>
      </c>
      <c r="B9526" t="s">
        <v>28452</v>
      </c>
      <c r="C9526" t="s">
        <v>1614</v>
      </c>
      <c r="D9526" s="152" t="s">
        <v>28453</v>
      </c>
    </row>
    <row r="9527" spans="1:4" x14ac:dyDescent="0.3">
      <c r="A9527">
        <v>43653</v>
      </c>
      <c r="B9527" t="s">
        <v>28454</v>
      </c>
      <c r="C9527" t="s">
        <v>1614</v>
      </c>
      <c r="D9527" s="152" t="s">
        <v>28455</v>
      </c>
    </row>
    <row r="9528" spans="1:4" x14ac:dyDescent="0.3">
      <c r="A9528">
        <v>38633</v>
      </c>
      <c r="B9528" t="s">
        <v>28456</v>
      </c>
      <c r="C9528" t="s">
        <v>1609</v>
      </c>
      <c r="D9528" s="152" t="s">
        <v>22155</v>
      </c>
    </row>
    <row r="9529" spans="1:4" x14ac:dyDescent="0.3">
      <c r="A9529">
        <v>12344</v>
      </c>
      <c r="B9529" t="s">
        <v>28457</v>
      </c>
      <c r="C9529" t="s">
        <v>1609</v>
      </c>
      <c r="D9529" s="152" t="s">
        <v>7462</v>
      </c>
    </row>
    <row r="9530" spans="1:4" x14ac:dyDescent="0.3">
      <c r="A9530">
        <v>12343</v>
      </c>
      <c r="B9530" t="s">
        <v>28458</v>
      </c>
      <c r="C9530" t="s">
        <v>1609</v>
      </c>
      <c r="D9530" s="152" t="s">
        <v>7468</v>
      </c>
    </row>
    <row r="9531" spans="1:4" x14ac:dyDescent="0.3">
      <c r="A9531">
        <v>3295</v>
      </c>
      <c r="B9531" t="s">
        <v>28459</v>
      </c>
      <c r="C9531" t="s">
        <v>1609</v>
      </c>
      <c r="D9531" s="152" t="s">
        <v>28460</v>
      </c>
    </row>
    <row r="9532" spans="1:4" x14ac:dyDescent="0.3">
      <c r="A9532">
        <v>3302</v>
      </c>
      <c r="B9532" t="s">
        <v>28461</v>
      </c>
      <c r="C9532" t="s">
        <v>1609</v>
      </c>
      <c r="D9532" s="152" t="s">
        <v>8286</v>
      </c>
    </row>
    <row r="9533" spans="1:4" x14ac:dyDescent="0.3">
      <c r="A9533">
        <v>3297</v>
      </c>
      <c r="B9533" t="s">
        <v>28462</v>
      </c>
      <c r="C9533" t="s">
        <v>1609</v>
      </c>
      <c r="D9533" s="152" t="s">
        <v>8116</v>
      </c>
    </row>
    <row r="9534" spans="1:4" x14ac:dyDescent="0.3">
      <c r="A9534">
        <v>3294</v>
      </c>
      <c r="B9534" t="s">
        <v>28463</v>
      </c>
      <c r="C9534" t="s">
        <v>1609</v>
      </c>
      <c r="D9534" s="152" t="s">
        <v>7347</v>
      </c>
    </row>
    <row r="9535" spans="1:4" x14ac:dyDescent="0.3">
      <c r="A9535">
        <v>3292</v>
      </c>
      <c r="B9535" t="s">
        <v>28464</v>
      </c>
      <c r="C9535" t="s">
        <v>1609</v>
      </c>
      <c r="D9535" s="152" t="s">
        <v>9191</v>
      </c>
    </row>
    <row r="9536" spans="1:4" x14ac:dyDescent="0.3">
      <c r="A9536">
        <v>3298</v>
      </c>
      <c r="B9536" t="s">
        <v>28465</v>
      </c>
      <c r="C9536" t="s">
        <v>1609</v>
      </c>
      <c r="D9536" s="152" t="s">
        <v>22997</v>
      </c>
    </row>
    <row r="9537" spans="1:4" x14ac:dyDescent="0.3">
      <c r="A9537">
        <v>11596</v>
      </c>
      <c r="B9537" t="s">
        <v>28466</v>
      </c>
      <c r="C9537" t="s">
        <v>1609</v>
      </c>
      <c r="D9537" s="152" t="s">
        <v>28467</v>
      </c>
    </row>
    <row r="9538" spans="1:4" x14ac:dyDescent="0.3">
      <c r="A9538">
        <v>34802</v>
      </c>
      <c r="B9538" t="s">
        <v>28468</v>
      </c>
      <c r="C9538" t="s">
        <v>1609</v>
      </c>
      <c r="D9538" s="152" t="s">
        <v>28469</v>
      </c>
    </row>
    <row r="9539" spans="1:4" x14ac:dyDescent="0.3">
      <c r="A9539">
        <v>11588</v>
      </c>
      <c r="B9539" t="s">
        <v>28470</v>
      </c>
      <c r="C9539" t="s">
        <v>1609</v>
      </c>
      <c r="D9539" s="152" t="s">
        <v>28471</v>
      </c>
    </row>
    <row r="9540" spans="1:4" x14ac:dyDescent="0.3">
      <c r="A9540">
        <v>34383</v>
      </c>
      <c r="B9540" t="s">
        <v>28472</v>
      </c>
      <c r="C9540" t="s">
        <v>1609</v>
      </c>
      <c r="D9540" s="152" t="s">
        <v>28473</v>
      </c>
    </row>
    <row r="9541" spans="1:4" x14ac:dyDescent="0.3">
      <c r="A9541">
        <v>40451</v>
      </c>
      <c r="B9541" t="s">
        <v>28474</v>
      </c>
      <c r="C9541" t="s">
        <v>1610</v>
      </c>
      <c r="D9541" s="152" t="s">
        <v>28475</v>
      </c>
    </row>
    <row r="9542" spans="1:4" x14ac:dyDescent="0.3">
      <c r="A9542">
        <v>40453</v>
      </c>
      <c r="B9542" t="s">
        <v>28476</v>
      </c>
      <c r="C9542" t="s">
        <v>1610</v>
      </c>
      <c r="D9542" s="152" t="s">
        <v>28477</v>
      </c>
    </row>
    <row r="9543" spans="1:4" x14ac:dyDescent="0.3">
      <c r="A9543">
        <v>40452</v>
      </c>
      <c r="B9543" t="s">
        <v>28478</v>
      </c>
      <c r="C9543" t="s">
        <v>1610</v>
      </c>
      <c r="D9543" s="152" t="s">
        <v>28479</v>
      </c>
    </row>
    <row r="9544" spans="1:4" x14ac:dyDescent="0.3">
      <c r="A9544">
        <v>11594</v>
      </c>
      <c r="B9544" t="s">
        <v>28480</v>
      </c>
      <c r="C9544" t="s">
        <v>1609</v>
      </c>
      <c r="D9544" s="152" t="s">
        <v>28481</v>
      </c>
    </row>
    <row r="9545" spans="1:4" x14ac:dyDescent="0.3">
      <c r="A9545">
        <v>3311</v>
      </c>
      <c r="B9545" t="s">
        <v>28482</v>
      </c>
      <c r="C9545" t="s">
        <v>1611</v>
      </c>
      <c r="D9545" s="152" t="s">
        <v>28481</v>
      </c>
    </row>
    <row r="9546" spans="1:4" x14ac:dyDescent="0.3">
      <c r="A9546">
        <v>11599</v>
      </c>
      <c r="B9546" t="s">
        <v>28483</v>
      </c>
      <c r="C9546" t="s">
        <v>1609</v>
      </c>
      <c r="D9546" s="152" t="s">
        <v>28484</v>
      </c>
    </row>
    <row r="9547" spans="1:4" x14ac:dyDescent="0.3">
      <c r="A9547">
        <v>11593</v>
      </c>
      <c r="B9547" t="s">
        <v>28485</v>
      </c>
      <c r="C9547" t="s">
        <v>1609</v>
      </c>
      <c r="D9547" s="152" t="s">
        <v>28486</v>
      </c>
    </row>
    <row r="9548" spans="1:4" x14ac:dyDescent="0.3">
      <c r="A9548">
        <v>3314</v>
      </c>
      <c r="B9548" t="s">
        <v>28487</v>
      </c>
      <c r="C9548" t="s">
        <v>1611</v>
      </c>
      <c r="D9548" s="152" t="s">
        <v>28488</v>
      </c>
    </row>
    <row r="9549" spans="1:4" x14ac:dyDescent="0.3">
      <c r="A9549">
        <v>11597</v>
      </c>
      <c r="B9549" t="s">
        <v>28489</v>
      </c>
      <c r="C9549" t="s">
        <v>1609</v>
      </c>
      <c r="D9549" s="152" t="s">
        <v>28490</v>
      </c>
    </row>
    <row r="9550" spans="1:4" x14ac:dyDescent="0.3">
      <c r="A9550">
        <v>3309</v>
      </c>
      <c r="B9550" t="s">
        <v>28491</v>
      </c>
      <c r="C9550" t="s">
        <v>1611</v>
      </c>
      <c r="D9550" s="152" t="s">
        <v>28467</v>
      </c>
    </row>
    <row r="9551" spans="1:4" x14ac:dyDescent="0.3">
      <c r="A9551">
        <v>34612</v>
      </c>
      <c r="B9551" t="s">
        <v>28492</v>
      </c>
      <c r="C9551" t="s">
        <v>1609</v>
      </c>
      <c r="D9551" s="152" t="s">
        <v>28493</v>
      </c>
    </row>
    <row r="9552" spans="1:4" x14ac:dyDescent="0.3">
      <c r="A9552">
        <v>34635</v>
      </c>
      <c r="B9552" t="s">
        <v>28494</v>
      </c>
      <c r="C9552" t="s">
        <v>1609</v>
      </c>
      <c r="D9552" s="152" t="s">
        <v>28495</v>
      </c>
    </row>
    <row r="9553" spans="1:4" x14ac:dyDescent="0.3">
      <c r="A9553">
        <v>34633</v>
      </c>
      <c r="B9553" t="s">
        <v>28496</v>
      </c>
      <c r="C9553" t="s">
        <v>1609</v>
      </c>
      <c r="D9553" s="152" t="s">
        <v>28497</v>
      </c>
    </row>
    <row r="9554" spans="1:4" x14ac:dyDescent="0.3">
      <c r="A9554">
        <v>40440</v>
      </c>
      <c r="B9554" t="s">
        <v>28498</v>
      </c>
      <c r="C9554" t="s">
        <v>1611</v>
      </c>
      <c r="D9554" s="152" t="s">
        <v>28499</v>
      </c>
    </row>
    <row r="9555" spans="1:4" x14ac:dyDescent="0.3">
      <c r="A9555">
        <v>40441</v>
      </c>
      <c r="B9555" t="s">
        <v>28500</v>
      </c>
      <c r="C9555" t="s">
        <v>1611</v>
      </c>
      <c r="D9555" s="152" t="s">
        <v>28501</v>
      </c>
    </row>
    <row r="9556" spans="1:4" x14ac:dyDescent="0.3">
      <c r="A9556">
        <v>40449</v>
      </c>
      <c r="B9556" t="s">
        <v>28502</v>
      </c>
      <c r="C9556" t="s">
        <v>1611</v>
      </c>
      <c r="D9556" s="152" t="s">
        <v>28503</v>
      </c>
    </row>
    <row r="9557" spans="1:4" x14ac:dyDescent="0.3">
      <c r="A9557">
        <v>34800</v>
      </c>
      <c r="B9557" t="s">
        <v>28504</v>
      </c>
      <c r="C9557" t="s">
        <v>1611</v>
      </c>
      <c r="D9557" s="152" t="s">
        <v>28505</v>
      </c>
    </row>
    <row r="9558" spans="1:4" x14ac:dyDescent="0.3">
      <c r="A9558">
        <v>11592</v>
      </c>
      <c r="B9558" t="s">
        <v>28506</v>
      </c>
      <c r="C9558" t="s">
        <v>1609</v>
      </c>
      <c r="D9558" s="152" t="s">
        <v>28488</v>
      </c>
    </row>
    <row r="9559" spans="1:4" x14ac:dyDescent="0.3">
      <c r="A9559">
        <v>40438</v>
      </c>
      <c r="B9559" t="s">
        <v>28507</v>
      </c>
      <c r="C9559" t="s">
        <v>1611</v>
      </c>
      <c r="D9559" s="152" t="s">
        <v>28508</v>
      </c>
    </row>
    <row r="9560" spans="1:4" x14ac:dyDescent="0.3">
      <c r="A9560">
        <v>40436</v>
      </c>
      <c r="B9560" t="s">
        <v>28509</v>
      </c>
      <c r="C9560" t="s">
        <v>1611</v>
      </c>
      <c r="D9560" s="152" t="s">
        <v>28510</v>
      </c>
    </row>
    <row r="9561" spans="1:4" x14ac:dyDescent="0.3">
      <c r="A9561">
        <v>4315</v>
      </c>
      <c r="B9561" t="s">
        <v>28511</v>
      </c>
      <c r="C9561" t="s">
        <v>1609</v>
      </c>
      <c r="D9561" s="152" t="s">
        <v>7739</v>
      </c>
    </row>
    <row r="9562" spans="1:4" x14ac:dyDescent="0.3">
      <c r="A9562">
        <v>402</v>
      </c>
      <c r="B9562" t="s">
        <v>28512</v>
      </c>
      <c r="C9562" t="s">
        <v>1609</v>
      </c>
      <c r="D9562" s="152" t="s">
        <v>8306</v>
      </c>
    </row>
    <row r="9563" spans="1:4" x14ac:dyDescent="0.3">
      <c r="A9563">
        <v>4226</v>
      </c>
      <c r="B9563" t="s">
        <v>28513</v>
      </c>
      <c r="C9563" t="s">
        <v>1613</v>
      </c>
      <c r="D9563" s="152" t="s">
        <v>6451</v>
      </c>
    </row>
    <row r="9564" spans="1:4" x14ac:dyDescent="0.3">
      <c r="A9564">
        <v>4222</v>
      </c>
      <c r="B9564" t="s">
        <v>28514</v>
      </c>
      <c r="C9564" t="s">
        <v>1614</v>
      </c>
      <c r="D9564" s="152" t="s">
        <v>8923</v>
      </c>
    </row>
    <row r="9565" spans="1:4" x14ac:dyDescent="0.3">
      <c r="A9565">
        <v>34804</v>
      </c>
      <c r="B9565" t="s">
        <v>28515</v>
      </c>
      <c r="C9565" t="s">
        <v>1610</v>
      </c>
      <c r="D9565" s="152" t="s">
        <v>28516</v>
      </c>
    </row>
    <row r="9566" spans="1:4" x14ac:dyDescent="0.3">
      <c r="A9566">
        <v>4013</v>
      </c>
      <c r="B9566" t="s">
        <v>28517</v>
      </c>
      <c r="C9566" t="s">
        <v>1610</v>
      </c>
      <c r="D9566" s="152" t="s">
        <v>7045</v>
      </c>
    </row>
    <row r="9567" spans="1:4" x14ac:dyDescent="0.3">
      <c r="A9567">
        <v>4011</v>
      </c>
      <c r="B9567" t="s">
        <v>28518</v>
      </c>
      <c r="C9567" t="s">
        <v>1610</v>
      </c>
      <c r="D9567" s="152" t="s">
        <v>7540</v>
      </c>
    </row>
    <row r="9568" spans="1:4" x14ac:dyDescent="0.3">
      <c r="A9568">
        <v>4021</v>
      </c>
      <c r="B9568" t="s">
        <v>28519</v>
      </c>
      <c r="C9568" t="s">
        <v>1610</v>
      </c>
      <c r="D9568" s="152" t="s">
        <v>9235</v>
      </c>
    </row>
    <row r="9569" spans="1:4" x14ac:dyDescent="0.3">
      <c r="A9569">
        <v>4019</v>
      </c>
      <c r="B9569" t="s">
        <v>28520</v>
      </c>
      <c r="C9569" t="s">
        <v>1610</v>
      </c>
      <c r="D9569" s="152" t="s">
        <v>22231</v>
      </c>
    </row>
    <row r="9570" spans="1:4" x14ac:dyDescent="0.3">
      <c r="A9570">
        <v>4012</v>
      </c>
      <c r="B9570" t="s">
        <v>28521</v>
      </c>
      <c r="C9570" t="s">
        <v>1610</v>
      </c>
      <c r="D9570" s="152" t="s">
        <v>21998</v>
      </c>
    </row>
    <row r="9571" spans="1:4" x14ac:dyDescent="0.3">
      <c r="A9571">
        <v>4020</v>
      </c>
      <c r="B9571" t="s">
        <v>28522</v>
      </c>
      <c r="C9571" t="s">
        <v>1610</v>
      </c>
      <c r="D9571" s="152" t="s">
        <v>9117</v>
      </c>
    </row>
    <row r="9572" spans="1:4" x14ac:dyDescent="0.3">
      <c r="A9572">
        <v>4018</v>
      </c>
      <c r="B9572" t="s">
        <v>28523</v>
      </c>
      <c r="C9572" t="s">
        <v>1610</v>
      </c>
      <c r="D9572" s="152" t="s">
        <v>28524</v>
      </c>
    </row>
    <row r="9573" spans="1:4" x14ac:dyDescent="0.3">
      <c r="A9573">
        <v>36498</v>
      </c>
      <c r="B9573" t="s">
        <v>28525</v>
      </c>
      <c r="C9573" t="s">
        <v>1609</v>
      </c>
      <c r="D9573" s="152" t="s">
        <v>28526</v>
      </c>
    </row>
    <row r="9574" spans="1:4" x14ac:dyDescent="0.3">
      <c r="A9574">
        <v>12872</v>
      </c>
      <c r="B9574" t="s">
        <v>28527</v>
      </c>
      <c r="C9574" t="s">
        <v>1608</v>
      </c>
      <c r="D9574" s="152" t="s">
        <v>22052</v>
      </c>
    </row>
    <row r="9575" spans="1:4" x14ac:dyDescent="0.3">
      <c r="A9575">
        <v>41075</v>
      </c>
      <c r="B9575" t="s">
        <v>28528</v>
      </c>
      <c r="C9575" t="s">
        <v>1615</v>
      </c>
      <c r="D9575" s="152" t="s">
        <v>25766</v>
      </c>
    </row>
    <row r="9576" spans="1:4" x14ac:dyDescent="0.3">
      <c r="A9576">
        <v>44324</v>
      </c>
      <c r="B9576" t="s">
        <v>28529</v>
      </c>
      <c r="C9576" t="s">
        <v>1613</v>
      </c>
      <c r="D9576" s="152" t="s">
        <v>8817</v>
      </c>
    </row>
    <row r="9577" spans="1:4" x14ac:dyDescent="0.3">
      <c r="A9577">
        <v>3315</v>
      </c>
      <c r="B9577" t="s">
        <v>28530</v>
      </c>
      <c r="C9577" t="s">
        <v>1613</v>
      </c>
      <c r="D9577" s="152" t="s">
        <v>6751</v>
      </c>
    </row>
    <row r="9578" spans="1:4" x14ac:dyDescent="0.3">
      <c r="A9578">
        <v>36870</v>
      </c>
      <c r="B9578" t="s">
        <v>28531</v>
      </c>
      <c r="C9578" t="s">
        <v>1613</v>
      </c>
      <c r="D9578" s="152" t="s">
        <v>8156</v>
      </c>
    </row>
    <row r="9579" spans="1:4" x14ac:dyDescent="0.3">
      <c r="A9579">
        <v>5092</v>
      </c>
      <c r="B9579" t="s">
        <v>28532</v>
      </c>
      <c r="C9579" t="s">
        <v>1616</v>
      </c>
      <c r="D9579" s="152" t="s">
        <v>7985</v>
      </c>
    </row>
    <row r="9580" spans="1:4" x14ac:dyDescent="0.3">
      <c r="A9580">
        <v>11462</v>
      </c>
      <c r="B9580" t="s">
        <v>28533</v>
      </c>
      <c r="C9580" t="s">
        <v>1616</v>
      </c>
      <c r="D9580" s="152" t="s">
        <v>28534</v>
      </c>
    </row>
    <row r="9581" spans="1:4" x14ac:dyDescent="0.3">
      <c r="A9581">
        <v>36529</v>
      </c>
      <c r="B9581" t="s">
        <v>28535</v>
      </c>
      <c r="C9581" t="s">
        <v>1609</v>
      </c>
      <c r="D9581" s="152" t="s">
        <v>28536</v>
      </c>
    </row>
    <row r="9582" spans="1:4" x14ac:dyDescent="0.3">
      <c r="A9582">
        <v>3318</v>
      </c>
      <c r="B9582" t="s">
        <v>28537</v>
      </c>
      <c r="C9582" t="s">
        <v>1609</v>
      </c>
      <c r="D9582" s="152" t="s">
        <v>28538</v>
      </c>
    </row>
    <row r="9583" spans="1:4" x14ac:dyDescent="0.3">
      <c r="A9583">
        <v>3324</v>
      </c>
      <c r="B9583" t="s">
        <v>28539</v>
      </c>
      <c r="C9583" t="s">
        <v>1610</v>
      </c>
      <c r="D9583" s="152" t="s">
        <v>22407</v>
      </c>
    </row>
    <row r="9584" spans="1:4" x14ac:dyDescent="0.3">
      <c r="A9584">
        <v>3322</v>
      </c>
      <c r="B9584" t="s">
        <v>28540</v>
      </c>
      <c r="C9584" t="s">
        <v>1610</v>
      </c>
      <c r="D9584" s="152" t="s">
        <v>9224</v>
      </c>
    </row>
    <row r="9585" spans="1:4" x14ac:dyDescent="0.3">
      <c r="A9585">
        <v>5076</v>
      </c>
      <c r="B9585" t="s">
        <v>28541</v>
      </c>
      <c r="C9585" t="s">
        <v>1613</v>
      </c>
      <c r="D9585" s="152" t="s">
        <v>7875</v>
      </c>
    </row>
    <row r="9586" spans="1:4" x14ac:dyDescent="0.3">
      <c r="A9586">
        <v>5077</v>
      </c>
      <c r="B9586" t="s">
        <v>28542</v>
      </c>
      <c r="C9586" t="s">
        <v>1613</v>
      </c>
      <c r="D9586" s="152" t="s">
        <v>8881</v>
      </c>
    </row>
    <row r="9587" spans="1:4" x14ac:dyDescent="0.3">
      <c r="A9587">
        <v>11837</v>
      </c>
      <c r="B9587" t="s">
        <v>28543</v>
      </c>
      <c r="C9587" t="s">
        <v>1609</v>
      </c>
      <c r="D9587" s="152" t="s">
        <v>28544</v>
      </c>
    </row>
    <row r="9588" spans="1:4" x14ac:dyDescent="0.3">
      <c r="A9588">
        <v>38055</v>
      </c>
      <c r="B9588" t="s">
        <v>28545</v>
      </c>
      <c r="C9588" t="s">
        <v>1609</v>
      </c>
      <c r="D9588" s="152" t="s">
        <v>8623</v>
      </c>
    </row>
    <row r="9589" spans="1:4" x14ac:dyDescent="0.3">
      <c r="A9589">
        <v>415</v>
      </c>
      <c r="B9589" t="s">
        <v>28546</v>
      </c>
      <c r="C9589" t="s">
        <v>1609</v>
      </c>
      <c r="D9589" s="152" t="s">
        <v>8890</v>
      </c>
    </row>
    <row r="9590" spans="1:4" x14ac:dyDescent="0.3">
      <c r="A9590">
        <v>416</v>
      </c>
      <c r="B9590" t="s">
        <v>28547</v>
      </c>
      <c r="C9590" t="s">
        <v>1609</v>
      </c>
      <c r="D9590" s="152" t="s">
        <v>8249</v>
      </c>
    </row>
    <row r="9591" spans="1:4" x14ac:dyDescent="0.3">
      <c r="A9591">
        <v>425</v>
      </c>
      <c r="B9591" t="s">
        <v>28548</v>
      </c>
      <c r="C9591" t="s">
        <v>1609</v>
      </c>
      <c r="D9591" s="152" t="s">
        <v>6706</v>
      </c>
    </row>
    <row r="9592" spans="1:4" x14ac:dyDescent="0.3">
      <c r="A9592">
        <v>426</v>
      </c>
      <c r="B9592" t="s">
        <v>28549</v>
      </c>
      <c r="C9592" t="s">
        <v>1609</v>
      </c>
      <c r="D9592" s="152" t="s">
        <v>28550</v>
      </c>
    </row>
    <row r="9593" spans="1:4" x14ac:dyDescent="0.3">
      <c r="A9593">
        <v>38056</v>
      </c>
      <c r="B9593" t="s">
        <v>28551</v>
      </c>
      <c r="C9593" t="s">
        <v>1609</v>
      </c>
      <c r="D9593" s="152" t="s">
        <v>22416</v>
      </c>
    </row>
    <row r="9594" spans="1:4" x14ac:dyDescent="0.3">
      <c r="A9594">
        <v>1564</v>
      </c>
      <c r="B9594" t="s">
        <v>28552</v>
      </c>
      <c r="C9594" t="s">
        <v>1609</v>
      </c>
      <c r="D9594" s="152" t="s">
        <v>25905</v>
      </c>
    </row>
    <row r="9595" spans="1:4" x14ac:dyDescent="0.3">
      <c r="A9595">
        <v>11032</v>
      </c>
      <c r="B9595" t="s">
        <v>28553</v>
      </c>
      <c r="C9595" t="s">
        <v>1609</v>
      </c>
      <c r="D9595" s="152" t="s">
        <v>6616</v>
      </c>
    </row>
    <row r="9596" spans="1:4" x14ac:dyDescent="0.3">
      <c r="A9596">
        <v>36786</v>
      </c>
      <c r="B9596" t="s">
        <v>28554</v>
      </c>
      <c r="C9596" t="s">
        <v>23</v>
      </c>
      <c r="D9596" s="152" t="s">
        <v>28555</v>
      </c>
    </row>
    <row r="9597" spans="1:4" x14ac:dyDescent="0.3">
      <c r="A9597">
        <v>36785</v>
      </c>
      <c r="B9597" t="s">
        <v>28556</v>
      </c>
      <c r="C9597" t="s">
        <v>23</v>
      </c>
      <c r="D9597" s="152" t="s">
        <v>28557</v>
      </c>
    </row>
    <row r="9598" spans="1:4" x14ac:dyDescent="0.3">
      <c r="A9598">
        <v>36782</v>
      </c>
      <c r="B9598" t="s">
        <v>28558</v>
      </c>
      <c r="C9598" t="s">
        <v>23</v>
      </c>
      <c r="D9598" s="152" t="s">
        <v>28559</v>
      </c>
    </row>
    <row r="9599" spans="1:4" x14ac:dyDescent="0.3">
      <c r="A9599">
        <v>44481</v>
      </c>
      <c r="B9599" t="s">
        <v>28560</v>
      </c>
      <c r="C9599" t="s">
        <v>23</v>
      </c>
      <c r="D9599" s="152" t="s">
        <v>28561</v>
      </c>
    </row>
    <row r="9600" spans="1:4" x14ac:dyDescent="0.3">
      <c r="A9600">
        <v>4824</v>
      </c>
      <c r="B9600" t="s">
        <v>28562</v>
      </c>
      <c r="C9600" t="s">
        <v>1613</v>
      </c>
      <c r="D9600" s="152" t="s">
        <v>6638</v>
      </c>
    </row>
    <row r="9601" spans="1:4" x14ac:dyDescent="0.3">
      <c r="A9601">
        <v>11795</v>
      </c>
      <c r="B9601" t="s">
        <v>28563</v>
      </c>
      <c r="C9601" t="s">
        <v>1610</v>
      </c>
      <c r="D9601" s="152" t="s">
        <v>28564</v>
      </c>
    </row>
    <row r="9602" spans="1:4" x14ac:dyDescent="0.3">
      <c r="A9602">
        <v>134</v>
      </c>
      <c r="B9602" t="s">
        <v>28565</v>
      </c>
      <c r="C9602" t="s">
        <v>1613</v>
      </c>
      <c r="D9602" s="152" t="s">
        <v>6500</v>
      </c>
    </row>
    <row r="9603" spans="1:4" x14ac:dyDescent="0.3">
      <c r="A9603">
        <v>4229</v>
      </c>
      <c r="B9603" t="s">
        <v>28566</v>
      </c>
      <c r="C9603" t="s">
        <v>1613</v>
      </c>
      <c r="D9603" s="152" t="s">
        <v>28567</v>
      </c>
    </row>
    <row r="9604" spans="1:4" x14ac:dyDescent="0.3">
      <c r="A9604">
        <v>11731</v>
      </c>
      <c r="B9604" t="s">
        <v>28568</v>
      </c>
      <c r="C9604" t="s">
        <v>1609</v>
      </c>
      <c r="D9604" s="152" t="s">
        <v>9210</v>
      </c>
    </row>
    <row r="9605" spans="1:4" x14ac:dyDescent="0.3">
      <c r="A9605">
        <v>11732</v>
      </c>
      <c r="B9605" t="s">
        <v>28569</v>
      </c>
      <c r="C9605" t="s">
        <v>1609</v>
      </c>
      <c r="D9605" s="152" t="s">
        <v>28570</v>
      </c>
    </row>
    <row r="9606" spans="1:4" x14ac:dyDescent="0.3">
      <c r="A9606">
        <v>11244</v>
      </c>
      <c r="B9606" t="s">
        <v>28571</v>
      </c>
      <c r="C9606" t="s">
        <v>1609</v>
      </c>
      <c r="D9606" s="152" t="s">
        <v>28572</v>
      </c>
    </row>
    <row r="9607" spans="1:4" x14ac:dyDescent="0.3">
      <c r="A9607">
        <v>11245</v>
      </c>
      <c r="B9607" t="s">
        <v>28573</v>
      </c>
      <c r="C9607" t="s">
        <v>1609</v>
      </c>
      <c r="D9607" s="152" t="s">
        <v>28574</v>
      </c>
    </row>
    <row r="9608" spans="1:4" x14ac:dyDescent="0.3">
      <c r="A9608">
        <v>11235</v>
      </c>
      <c r="B9608" t="s">
        <v>28575</v>
      </c>
      <c r="C9608" t="s">
        <v>1609</v>
      </c>
      <c r="D9608" s="152" t="s">
        <v>28576</v>
      </c>
    </row>
    <row r="9609" spans="1:4" x14ac:dyDescent="0.3">
      <c r="A9609">
        <v>11236</v>
      </c>
      <c r="B9609" t="s">
        <v>28577</v>
      </c>
      <c r="C9609" t="s">
        <v>1609</v>
      </c>
      <c r="D9609" s="152" t="s">
        <v>28578</v>
      </c>
    </row>
    <row r="9610" spans="1:4" x14ac:dyDescent="0.3">
      <c r="A9610">
        <v>36494</v>
      </c>
      <c r="B9610" t="s">
        <v>28579</v>
      </c>
      <c r="C9610" t="s">
        <v>1609</v>
      </c>
      <c r="D9610" s="152" t="s">
        <v>28580</v>
      </c>
    </row>
    <row r="9611" spans="1:4" x14ac:dyDescent="0.3">
      <c r="A9611">
        <v>36493</v>
      </c>
      <c r="B9611" t="s">
        <v>28581</v>
      </c>
      <c r="C9611" t="s">
        <v>1609</v>
      </c>
      <c r="D9611" s="152" t="s">
        <v>28582</v>
      </c>
    </row>
    <row r="9612" spans="1:4" x14ac:dyDescent="0.3">
      <c r="A9612">
        <v>36492</v>
      </c>
      <c r="B9612" t="s">
        <v>28583</v>
      </c>
      <c r="C9612" t="s">
        <v>1609</v>
      </c>
      <c r="D9612" s="152" t="s">
        <v>28584</v>
      </c>
    </row>
    <row r="9613" spans="1:4" x14ac:dyDescent="0.3">
      <c r="A9613">
        <v>36499</v>
      </c>
      <c r="B9613" t="s">
        <v>28585</v>
      </c>
      <c r="C9613" t="s">
        <v>1609</v>
      </c>
      <c r="D9613" s="152" t="s">
        <v>28586</v>
      </c>
    </row>
    <row r="9614" spans="1:4" x14ac:dyDescent="0.3">
      <c r="A9614">
        <v>13533</v>
      </c>
      <c r="B9614" t="s">
        <v>28587</v>
      </c>
      <c r="C9614" t="s">
        <v>1609</v>
      </c>
      <c r="D9614" s="152" t="s">
        <v>28588</v>
      </c>
    </row>
    <row r="9615" spans="1:4" x14ac:dyDescent="0.3">
      <c r="A9615">
        <v>13333</v>
      </c>
      <c r="B9615" t="s">
        <v>28589</v>
      </c>
      <c r="C9615" t="s">
        <v>1609</v>
      </c>
      <c r="D9615" s="152" t="s">
        <v>28590</v>
      </c>
    </row>
    <row r="9616" spans="1:4" x14ac:dyDescent="0.3">
      <c r="A9616">
        <v>39585</v>
      </c>
      <c r="B9616" t="s">
        <v>28591</v>
      </c>
      <c r="C9616" t="s">
        <v>1609</v>
      </c>
      <c r="D9616" s="152" t="s">
        <v>28592</v>
      </c>
    </row>
    <row r="9617" spans="1:4" x14ac:dyDescent="0.3">
      <c r="A9617">
        <v>39586</v>
      </c>
      <c r="B9617" t="s">
        <v>28593</v>
      </c>
      <c r="C9617" t="s">
        <v>1609</v>
      </c>
      <c r="D9617" s="152" t="s">
        <v>28594</v>
      </c>
    </row>
    <row r="9618" spans="1:4" x14ac:dyDescent="0.3">
      <c r="A9618">
        <v>39587</v>
      </c>
      <c r="B9618" t="s">
        <v>28595</v>
      </c>
      <c r="C9618" t="s">
        <v>1609</v>
      </c>
      <c r="D9618" s="152" t="s">
        <v>28596</v>
      </c>
    </row>
    <row r="9619" spans="1:4" x14ac:dyDescent="0.3">
      <c r="A9619">
        <v>39588</v>
      </c>
      <c r="B9619" t="s">
        <v>28597</v>
      </c>
      <c r="C9619" t="s">
        <v>1609</v>
      </c>
      <c r="D9619" s="152" t="s">
        <v>28598</v>
      </c>
    </row>
    <row r="9620" spans="1:4" x14ac:dyDescent="0.3">
      <c r="A9620">
        <v>39584</v>
      </c>
      <c r="B9620" t="s">
        <v>28599</v>
      </c>
      <c r="C9620" t="s">
        <v>1609</v>
      </c>
      <c r="D9620" s="152" t="s">
        <v>28600</v>
      </c>
    </row>
    <row r="9621" spans="1:4" x14ac:dyDescent="0.3">
      <c r="A9621">
        <v>39590</v>
      </c>
      <c r="B9621" t="s">
        <v>28601</v>
      </c>
      <c r="C9621" t="s">
        <v>1609</v>
      </c>
      <c r="D9621" s="152" t="s">
        <v>28602</v>
      </c>
    </row>
    <row r="9622" spans="1:4" x14ac:dyDescent="0.3">
      <c r="A9622">
        <v>39592</v>
      </c>
      <c r="B9622" t="s">
        <v>28603</v>
      </c>
      <c r="C9622" t="s">
        <v>1609</v>
      </c>
      <c r="D9622" s="152" t="s">
        <v>28604</v>
      </c>
    </row>
    <row r="9623" spans="1:4" x14ac:dyDescent="0.3">
      <c r="A9623">
        <v>39593</v>
      </c>
      <c r="B9623" t="s">
        <v>28605</v>
      </c>
      <c r="C9623" t="s">
        <v>1609</v>
      </c>
      <c r="D9623" s="152" t="s">
        <v>28596</v>
      </c>
    </row>
    <row r="9624" spans="1:4" x14ac:dyDescent="0.3">
      <c r="A9624">
        <v>14254</v>
      </c>
      <c r="B9624" t="s">
        <v>28606</v>
      </c>
      <c r="C9624" t="s">
        <v>1609</v>
      </c>
      <c r="D9624" s="152" t="s">
        <v>28607</v>
      </c>
    </row>
    <row r="9625" spans="1:4" x14ac:dyDescent="0.3">
      <c r="A9625">
        <v>44494</v>
      </c>
      <c r="B9625" t="s">
        <v>28608</v>
      </c>
      <c r="C9625" t="s">
        <v>1609</v>
      </c>
      <c r="D9625" s="152" t="s">
        <v>28609</v>
      </c>
    </row>
    <row r="9626" spans="1:4" x14ac:dyDescent="0.3">
      <c r="A9626">
        <v>25019</v>
      </c>
      <c r="B9626" t="s">
        <v>28610</v>
      </c>
      <c r="C9626" t="s">
        <v>1609</v>
      </c>
      <c r="D9626" s="152" t="s">
        <v>28611</v>
      </c>
    </row>
    <row r="9627" spans="1:4" x14ac:dyDescent="0.3">
      <c r="A9627">
        <v>36501</v>
      </c>
      <c r="B9627" t="s">
        <v>28612</v>
      </c>
      <c r="C9627" t="s">
        <v>1609</v>
      </c>
      <c r="D9627" s="152" t="s">
        <v>28613</v>
      </c>
    </row>
    <row r="9628" spans="1:4" x14ac:dyDescent="0.3">
      <c r="A9628">
        <v>44493</v>
      </c>
      <c r="B9628" t="s">
        <v>28614</v>
      </c>
      <c r="C9628" t="s">
        <v>1609</v>
      </c>
      <c r="D9628" s="152" t="s">
        <v>28615</v>
      </c>
    </row>
    <row r="9629" spans="1:4" x14ac:dyDescent="0.3">
      <c r="A9629">
        <v>36500</v>
      </c>
      <c r="B9629" t="s">
        <v>28616</v>
      </c>
      <c r="C9629" t="s">
        <v>1609</v>
      </c>
      <c r="D9629" s="152" t="s">
        <v>28617</v>
      </c>
    </row>
    <row r="9630" spans="1:4" x14ac:dyDescent="0.3">
      <c r="A9630">
        <v>20017</v>
      </c>
      <c r="B9630" t="s">
        <v>28618</v>
      </c>
      <c r="C9630" t="s">
        <v>1612</v>
      </c>
      <c r="D9630" s="152" t="s">
        <v>22439</v>
      </c>
    </row>
    <row r="9631" spans="1:4" x14ac:dyDescent="0.3">
      <c r="A9631">
        <v>20007</v>
      </c>
      <c r="B9631" t="s">
        <v>28619</v>
      </c>
      <c r="C9631" t="s">
        <v>1612</v>
      </c>
      <c r="D9631" s="152" t="s">
        <v>7043</v>
      </c>
    </row>
    <row r="9632" spans="1:4" x14ac:dyDescent="0.3">
      <c r="A9632">
        <v>39831</v>
      </c>
      <c r="B9632" t="s">
        <v>28620</v>
      </c>
      <c r="C9632" t="s">
        <v>1617</v>
      </c>
      <c r="D9632" s="152" t="s">
        <v>28621</v>
      </c>
    </row>
    <row r="9633" spans="1:4" x14ac:dyDescent="0.3">
      <c r="A9633">
        <v>36888</v>
      </c>
      <c r="B9633" t="s">
        <v>28622</v>
      </c>
      <c r="C9633" t="s">
        <v>1612</v>
      </c>
      <c r="D9633" s="152" t="s">
        <v>9292</v>
      </c>
    </row>
    <row r="9634" spans="1:4" x14ac:dyDescent="0.3">
      <c r="A9634">
        <v>39836</v>
      </c>
      <c r="B9634" t="s">
        <v>28623</v>
      </c>
      <c r="C9634" t="s">
        <v>1617</v>
      </c>
      <c r="D9634" s="152" t="s">
        <v>28624</v>
      </c>
    </row>
    <row r="9635" spans="1:4" x14ac:dyDescent="0.3">
      <c r="A9635">
        <v>39830</v>
      </c>
      <c r="B9635" t="s">
        <v>28625</v>
      </c>
      <c r="C9635" t="s">
        <v>1617</v>
      </c>
      <c r="D9635" s="152" t="s">
        <v>22763</v>
      </c>
    </row>
    <row r="9636" spans="1:4" x14ac:dyDescent="0.3">
      <c r="A9636">
        <v>40527</v>
      </c>
      <c r="B9636" t="s">
        <v>28626</v>
      </c>
      <c r="C9636" t="s">
        <v>1609</v>
      </c>
      <c r="D9636" s="152" t="s">
        <v>28627</v>
      </c>
    </row>
    <row r="9637" spans="1:4" x14ac:dyDescent="0.3">
      <c r="A9637">
        <v>36497</v>
      </c>
      <c r="B9637" t="s">
        <v>28628</v>
      </c>
      <c r="C9637" t="s">
        <v>1609</v>
      </c>
      <c r="D9637" s="152" t="s">
        <v>28629</v>
      </c>
    </row>
    <row r="9638" spans="1:4" x14ac:dyDescent="0.3">
      <c r="A9638">
        <v>36487</v>
      </c>
      <c r="B9638" t="s">
        <v>28630</v>
      </c>
      <c r="C9638" t="s">
        <v>1609</v>
      </c>
      <c r="D9638" s="152" t="s">
        <v>28631</v>
      </c>
    </row>
    <row r="9639" spans="1:4" x14ac:dyDescent="0.3">
      <c r="A9639">
        <v>44475</v>
      </c>
      <c r="B9639" t="s">
        <v>28632</v>
      </c>
      <c r="C9639" t="s">
        <v>1609</v>
      </c>
      <c r="D9639" s="152" t="s">
        <v>28633</v>
      </c>
    </row>
    <row r="9640" spans="1:4" x14ac:dyDescent="0.3">
      <c r="A9640">
        <v>44474</v>
      </c>
      <c r="B9640" t="s">
        <v>28634</v>
      </c>
      <c r="C9640" t="s">
        <v>1609</v>
      </c>
      <c r="D9640" s="152" t="s">
        <v>28635</v>
      </c>
    </row>
    <row r="9641" spans="1:4" x14ac:dyDescent="0.3">
      <c r="A9641">
        <v>44490</v>
      </c>
      <c r="B9641" t="s">
        <v>28636</v>
      </c>
      <c r="C9641" t="s">
        <v>1609</v>
      </c>
      <c r="D9641" s="152" t="s">
        <v>28637</v>
      </c>
    </row>
    <row r="9642" spans="1:4" x14ac:dyDescent="0.3">
      <c r="A9642">
        <v>37776</v>
      </c>
      <c r="B9642" t="s">
        <v>28638</v>
      </c>
      <c r="C9642" t="s">
        <v>1609</v>
      </c>
      <c r="D9642" s="152" t="s">
        <v>28639</v>
      </c>
    </row>
    <row r="9643" spans="1:4" x14ac:dyDescent="0.3">
      <c r="A9643">
        <v>37775</v>
      </c>
      <c r="B9643" t="s">
        <v>28640</v>
      </c>
      <c r="C9643" t="s">
        <v>1609</v>
      </c>
      <c r="D9643" s="152" t="s">
        <v>28641</v>
      </c>
    </row>
    <row r="9644" spans="1:4" x14ac:dyDescent="0.3">
      <c r="A9644">
        <v>36491</v>
      </c>
      <c r="B9644" t="s">
        <v>28642</v>
      </c>
      <c r="C9644" t="s">
        <v>1609</v>
      </c>
      <c r="D9644" s="152" t="s">
        <v>28643</v>
      </c>
    </row>
    <row r="9645" spans="1:4" x14ac:dyDescent="0.3">
      <c r="A9645">
        <v>10712</v>
      </c>
      <c r="B9645" t="s">
        <v>28644</v>
      </c>
      <c r="C9645" t="s">
        <v>1609</v>
      </c>
      <c r="D9645" s="152" t="s">
        <v>28645</v>
      </c>
    </row>
    <row r="9646" spans="1:4" x14ac:dyDescent="0.3">
      <c r="A9646">
        <v>3363</v>
      </c>
      <c r="B9646" t="s">
        <v>28646</v>
      </c>
      <c r="C9646" t="s">
        <v>1609</v>
      </c>
      <c r="D9646" s="152" t="s">
        <v>28647</v>
      </c>
    </row>
    <row r="9647" spans="1:4" x14ac:dyDescent="0.3">
      <c r="A9647">
        <v>3365</v>
      </c>
      <c r="B9647" t="s">
        <v>28648</v>
      </c>
      <c r="C9647" t="s">
        <v>1609</v>
      </c>
      <c r="D9647" s="152" t="s">
        <v>28649</v>
      </c>
    </row>
    <row r="9648" spans="1:4" x14ac:dyDescent="0.3">
      <c r="A9648">
        <v>7569</v>
      </c>
      <c r="B9648" t="s">
        <v>28650</v>
      </c>
      <c r="C9648" t="s">
        <v>1609</v>
      </c>
      <c r="D9648" s="152" t="s">
        <v>7448</v>
      </c>
    </row>
    <row r="9649" spans="1:4" x14ac:dyDescent="0.3">
      <c r="A9649">
        <v>34349</v>
      </c>
      <c r="B9649" t="s">
        <v>28651</v>
      </c>
      <c r="C9649" t="s">
        <v>1609</v>
      </c>
      <c r="D9649" s="152" t="s">
        <v>28652</v>
      </c>
    </row>
    <row r="9650" spans="1:4" x14ac:dyDescent="0.3">
      <c r="A9650">
        <v>3378</v>
      </c>
      <c r="B9650" t="s">
        <v>28653</v>
      </c>
      <c r="C9650" t="s">
        <v>1609</v>
      </c>
      <c r="D9650" s="152" t="s">
        <v>22527</v>
      </c>
    </row>
    <row r="9651" spans="1:4" x14ac:dyDescent="0.3">
      <c r="A9651">
        <v>3380</v>
      </c>
      <c r="B9651" t="s">
        <v>28654</v>
      </c>
      <c r="C9651" t="s">
        <v>1609</v>
      </c>
      <c r="D9651" s="152" t="s">
        <v>28655</v>
      </c>
    </row>
    <row r="9652" spans="1:4" x14ac:dyDescent="0.3">
      <c r="A9652">
        <v>3379</v>
      </c>
      <c r="B9652" t="s">
        <v>28656</v>
      </c>
      <c r="C9652" t="s">
        <v>1609</v>
      </c>
      <c r="D9652" s="152" t="s">
        <v>23180</v>
      </c>
    </row>
    <row r="9653" spans="1:4" x14ac:dyDescent="0.3">
      <c r="A9653">
        <v>11991</v>
      </c>
      <c r="B9653" t="s">
        <v>28657</v>
      </c>
      <c r="C9653" t="s">
        <v>1609</v>
      </c>
      <c r="D9653" s="152" t="s">
        <v>8046</v>
      </c>
    </row>
    <row r="9654" spans="1:4" x14ac:dyDescent="0.3">
      <c r="A9654">
        <v>11029</v>
      </c>
      <c r="B9654" t="s">
        <v>28658</v>
      </c>
      <c r="C9654" t="s">
        <v>1620</v>
      </c>
      <c r="D9654" s="152" t="s">
        <v>8897</v>
      </c>
    </row>
    <row r="9655" spans="1:4" x14ac:dyDescent="0.3">
      <c r="A9655">
        <v>4316</v>
      </c>
      <c r="B9655" t="s">
        <v>28659</v>
      </c>
      <c r="C9655" t="s">
        <v>1609</v>
      </c>
      <c r="D9655" s="152" t="s">
        <v>6660</v>
      </c>
    </row>
    <row r="9656" spans="1:4" x14ac:dyDescent="0.3">
      <c r="A9656">
        <v>4313</v>
      </c>
      <c r="B9656" t="s">
        <v>28660</v>
      </c>
      <c r="C9656" t="s">
        <v>1620</v>
      </c>
      <c r="D9656" s="152" t="s">
        <v>6552</v>
      </c>
    </row>
    <row r="9657" spans="1:4" x14ac:dyDescent="0.3">
      <c r="A9657">
        <v>4317</v>
      </c>
      <c r="B9657" t="s">
        <v>28661</v>
      </c>
      <c r="C9657" t="s">
        <v>1609</v>
      </c>
      <c r="D9657" s="152" t="s">
        <v>6719</v>
      </c>
    </row>
    <row r="9658" spans="1:4" x14ac:dyDescent="0.3">
      <c r="A9658">
        <v>4314</v>
      </c>
      <c r="B9658" t="s">
        <v>28662</v>
      </c>
      <c r="C9658" t="s">
        <v>1620</v>
      </c>
      <c r="D9658" s="152" t="s">
        <v>6560</v>
      </c>
    </row>
    <row r="9659" spans="1:4" x14ac:dyDescent="0.3">
      <c r="A9659">
        <v>10921</v>
      </c>
      <c r="B9659" t="s">
        <v>28663</v>
      </c>
      <c r="C9659" t="s">
        <v>1609</v>
      </c>
      <c r="D9659" s="152" t="s">
        <v>28664</v>
      </c>
    </row>
    <row r="9660" spans="1:4" x14ac:dyDescent="0.3">
      <c r="A9660">
        <v>10922</v>
      </c>
      <c r="B9660" t="s">
        <v>28665</v>
      </c>
      <c r="C9660" t="s">
        <v>1609</v>
      </c>
      <c r="D9660" s="152" t="s">
        <v>28666</v>
      </c>
    </row>
    <row r="9661" spans="1:4" x14ac:dyDescent="0.3">
      <c r="A9661">
        <v>10923</v>
      </c>
      <c r="B9661" t="s">
        <v>28667</v>
      </c>
      <c r="C9661" t="s">
        <v>1609</v>
      </c>
      <c r="D9661" s="152" t="s">
        <v>28668</v>
      </c>
    </row>
    <row r="9662" spans="1:4" x14ac:dyDescent="0.3">
      <c r="A9662">
        <v>10924</v>
      </c>
      <c r="B9662" t="s">
        <v>28669</v>
      </c>
      <c r="C9662" t="s">
        <v>1609</v>
      </c>
      <c r="D9662" s="152" t="s">
        <v>28670</v>
      </c>
    </row>
    <row r="9663" spans="1:4" x14ac:dyDescent="0.3">
      <c r="A9663">
        <v>37772</v>
      </c>
      <c r="B9663" t="s">
        <v>28671</v>
      </c>
      <c r="C9663" t="s">
        <v>1609</v>
      </c>
      <c r="D9663" s="152" t="s">
        <v>28672</v>
      </c>
    </row>
    <row r="9664" spans="1:4" x14ac:dyDescent="0.3">
      <c r="A9664">
        <v>37771</v>
      </c>
      <c r="B9664" t="s">
        <v>28673</v>
      </c>
      <c r="C9664" t="s">
        <v>1609</v>
      </c>
      <c r="D9664" s="152" t="s">
        <v>28674</v>
      </c>
    </row>
    <row r="9665" spans="1:4" x14ac:dyDescent="0.3">
      <c r="A9665">
        <v>12772</v>
      </c>
      <c r="B9665" t="s">
        <v>28675</v>
      </c>
      <c r="C9665" t="s">
        <v>1609</v>
      </c>
      <c r="D9665" s="152" t="s">
        <v>28676</v>
      </c>
    </row>
    <row r="9666" spans="1:4" x14ac:dyDescent="0.3">
      <c r="A9666">
        <v>12770</v>
      </c>
      <c r="B9666" t="s">
        <v>28677</v>
      </c>
      <c r="C9666" t="s">
        <v>1609</v>
      </c>
      <c r="D9666" s="152" t="s">
        <v>28678</v>
      </c>
    </row>
    <row r="9667" spans="1:4" x14ac:dyDescent="0.3">
      <c r="A9667">
        <v>12775</v>
      </c>
      <c r="B9667" t="s">
        <v>28679</v>
      </c>
      <c r="C9667" t="s">
        <v>1609</v>
      </c>
      <c r="D9667" s="152" t="s">
        <v>28680</v>
      </c>
    </row>
    <row r="9668" spans="1:4" x14ac:dyDescent="0.3">
      <c r="A9668">
        <v>12768</v>
      </c>
      <c r="B9668" t="s">
        <v>28681</v>
      </c>
      <c r="C9668" t="s">
        <v>1609</v>
      </c>
      <c r="D9668" s="152" t="s">
        <v>28682</v>
      </c>
    </row>
    <row r="9669" spans="1:4" x14ac:dyDescent="0.3">
      <c r="A9669">
        <v>12769</v>
      </c>
      <c r="B9669" t="s">
        <v>28683</v>
      </c>
      <c r="C9669" t="s">
        <v>1609</v>
      </c>
      <c r="D9669" s="152" t="s">
        <v>28684</v>
      </c>
    </row>
    <row r="9670" spans="1:4" x14ac:dyDescent="0.3">
      <c r="A9670">
        <v>12773</v>
      </c>
      <c r="B9670" t="s">
        <v>28685</v>
      </c>
      <c r="C9670" t="s">
        <v>1609</v>
      </c>
      <c r="D9670" s="152" t="s">
        <v>28686</v>
      </c>
    </row>
    <row r="9671" spans="1:4" x14ac:dyDescent="0.3">
      <c r="A9671">
        <v>12774</v>
      </c>
      <c r="B9671" t="s">
        <v>28687</v>
      </c>
      <c r="C9671" t="s">
        <v>1609</v>
      </c>
      <c r="D9671" s="152" t="s">
        <v>28688</v>
      </c>
    </row>
    <row r="9672" spans="1:4" x14ac:dyDescent="0.3">
      <c r="A9672">
        <v>12776</v>
      </c>
      <c r="B9672" t="s">
        <v>28689</v>
      </c>
      <c r="C9672" t="s">
        <v>1609</v>
      </c>
      <c r="D9672" s="152" t="s">
        <v>28690</v>
      </c>
    </row>
    <row r="9673" spans="1:4" x14ac:dyDescent="0.3">
      <c r="A9673">
        <v>12777</v>
      </c>
      <c r="B9673" t="s">
        <v>28691</v>
      </c>
      <c r="C9673" t="s">
        <v>1609</v>
      </c>
      <c r="D9673" s="152" t="s">
        <v>28692</v>
      </c>
    </row>
    <row r="9674" spans="1:4" x14ac:dyDescent="0.3">
      <c r="A9674">
        <v>3391</v>
      </c>
      <c r="B9674" t="s">
        <v>28693</v>
      </c>
      <c r="C9674" t="s">
        <v>1609</v>
      </c>
      <c r="D9674" s="152" t="s">
        <v>28694</v>
      </c>
    </row>
    <row r="9675" spans="1:4" x14ac:dyDescent="0.3">
      <c r="A9675">
        <v>3389</v>
      </c>
      <c r="B9675" t="s">
        <v>28695</v>
      </c>
      <c r="C9675" t="s">
        <v>1609</v>
      </c>
      <c r="D9675" s="152" t="s">
        <v>8095</v>
      </c>
    </row>
    <row r="9676" spans="1:4" x14ac:dyDescent="0.3">
      <c r="A9676">
        <v>3390</v>
      </c>
      <c r="B9676" t="s">
        <v>28696</v>
      </c>
      <c r="C9676" t="s">
        <v>1609</v>
      </c>
      <c r="D9676" s="152" t="s">
        <v>28697</v>
      </c>
    </row>
    <row r="9677" spans="1:4" x14ac:dyDescent="0.3">
      <c r="A9677">
        <v>12873</v>
      </c>
      <c r="B9677" t="s">
        <v>28698</v>
      </c>
      <c r="C9677" t="s">
        <v>1608</v>
      </c>
      <c r="D9677" s="152" t="s">
        <v>22052</v>
      </c>
    </row>
    <row r="9678" spans="1:4" x14ac:dyDescent="0.3">
      <c r="A9678">
        <v>41076</v>
      </c>
      <c r="B9678" t="s">
        <v>28699</v>
      </c>
      <c r="C9678" t="s">
        <v>1615</v>
      </c>
      <c r="D9678" s="152" t="s">
        <v>25766</v>
      </c>
    </row>
    <row r="9679" spans="1:4" x14ac:dyDescent="0.3">
      <c r="A9679">
        <v>140</v>
      </c>
      <c r="B9679" t="s">
        <v>28700</v>
      </c>
      <c r="C9679" t="s">
        <v>1613</v>
      </c>
      <c r="D9679" s="152" t="s">
        <v>9244</v>
      </c>
    </row>
    <row r="9680" spans="1:4" x14ac:dyDescent="0.3">
      <c r="A9680">
        <v>151</v>
      </c>
      <c r="B9680" t="s">
        <v>28701</v>
      </c>
      <c r="C9680" t="s">
        <v>1614</v>
      </c>
      <c r="D9680" s="152" t="s">
        <v>22388</v>
      </c>
    </row>
    <row r="9681" spans="1:4" x14ac:dyDescent="0.3">
      <c r="A9681">
        <v>7340</v>
      </c>
      <c r="B9681" t="s">
        <v>28702</v>
      </c>
      <c r="C9681" t="s">
        <v>1614</v>
      </c>
      <c r="D9681" s="152" t="s">
        <v>6656</v>
      </c>
    </row>
    <row r="9682" spans="1:4" x14ac:dyDescent="0.3">
      <c r="A9682">
        <v>40929</v>
      </c>
      <c r="B9682" t="s">
        <v>28703</v>
      </c>
      <c r="C9682" t="s">
        <v>1615</v>
      </c>
      <c r="D9682" s="152" t="s">
        <v>28704</v>
      </c>
    </row>
    <row r="9683" spans="1:4" x14ac:dyDescent="0.3">
      <c r="A9683">
        <v>2701</v>
      </c>
      <c r="B9683" t="s">
        <v>28705</v>
      </c>
      <c r="C9683" t="s">
        <v>1608</v>
      </c>
      <c r="D9683" s="152" t="s">
        <v>7585</v>
      </c>
    </row>
    <row r="9684" spans="1:4" x14ac:dyDescent="0.3">
      <c r="A9684">
        <v>38114</v>
      </c>
      <c r="B9684" t="s">
        <v>28706</v>
      </c>
      <c r="C9684" t="s">
        <v>1609</v>
      </c>
      <c r="D9684" s="152" t="s">
        <v>22653</v>
      </c>
    </row>
    <row r="9685" spans="1:4" x14ac:dyDescent="0.3">
      <c r="A9685">
        <v>38064</v>
      </c>
      <c r="B9685" t="s">
        <v>28707</v>
      </c>
      <c r="C9685" t="s">
        <v>1609</v>
      </c>
      <c r="D9685" s="152" t="s">
        <v>8252</v>
      </c>
    </row>
    <row r="9686" spans="1:4" x14ac:dyDescent="0.3">
      <c r="A9686">
        <v>38115</v>
      </c>
      <c r="B9686" t="s">
        <v>28708</v>
      </c>
      <c r="C9686" t="s">
        <v>1609</v>
      </c>
      <c r="D9686" s="152" t="s">
        <v>9271</v>
      </c>
    </row>
    <row r="9687" spans="1:4" x14ac:dyDescent="0.3">
      <c r="A9687">
        <v>38065</v>
      </c>
      <c r="B9687" t="s">
        <v>28709</v>
      </c>
      <c r="C9687" t="s">
        <v>1609</v>
      </c>
      <c r="D9687" s="152" t="s">
        <v>8006</v>
      </c>
    </row>
    <row r="9688" spans="1:4" x14ac:dyDescent="0.3">
      <c r="A9688">
        <v>38078</v>
      </c>
      <c r="B9688" t="s">
        <v>28710</v>
      </c>
      <c r="C9688" t="s">
        <v>1609</v>
      </c>
      <c r="D9688" s="152" t="s">
        <v>26679</v>
      </c>
    </row>
    <row r="9689" spans="1:4" x14ac:dyDescent="0.3">
      <c r="A9689">
        <v>38113</v>
      </c>
      <c r="B9689" t="s">
        <v>28711</v>
      </c>
      <c r="C9689" t="s">
        <v>1609</v>
      </c>
      <c r="D9689" s="152" t="s">
        <v>7993</v>
      </c>
    </row>
    <row r="9690" spans="1:4" x14ac:dyDescent="0.3">
      <c r="A9690">
        <v>38063</v>
      </c>
      <c r="B9690" t="s">
        <v>28712</v>
      </c>
      <c r="C9690" t="s">
        <v>1609</v>
      </c>
      <c r="D9690" s="152" t="s">
        <v>7543</v>
      </c>
    </row>
    <row r="9691" spans="1:4" x14ac:dyDescent="0.3">
      <c r="A9691">
        <v>38080</v>
      </c>
      <c r="B9691" t="s">
        <v>28713</v>
      </c>
      <c r="C9691" t="s">
        <v>1609</v>
      </c>
      <c r="D9691" s="152" t="s">
        <v>7889</v>
      </c>
    </row>
    <row r="9692" spans="1:4" x14ac:dyDescent="0.3">
      <c r="A9692">
        <v>38069</v>
      </c>
      <c r="B9692" t="s">
        <v>28714</v>
      </c>
      <c r="C9692" t="s">
        <v>1609</v>
      </c>
      <c r="D9692" s="152" t="s">
        <v>28715</v>
      </c>
    </row>
    <row r="9693" spans="1:4" x14ac:dyDescent="0.3">
      <c r="A9693">
        <v>38077</v>
      </c>
      <c r="B9693" t="s">
        <v>28716</v>
      </c>
      <c r="C9693" t="s">
        <v>1609</v>
      </c>
      <c r="D9693" s="152" t="s">
        <v>28717</v>
      </c>
    </row>
    <row r="9694" spans="1:4" x14ac:dyDescent="0.3">
      <c r="A9694">
        <v>38073</v>
      </c>
      <c r="B9694" t="s">
        <v>28718</v>
      </c>
      <c r="C9694" t="s">
        <v>1609</v>
      </c>
      <c r="D9694" s="152" t="s">
        <v>23134</v>
      </c>
    </row>
    <row r="9695" spans="1:4" x14ac:dyDescent="0.3">
      <c r="A9695">
        <v>38112</v>
      </c>
      <c r="B9695" t="s">
        <v>28719</v>
      </c>
      <c r="C9695" t="s">
        <v>1609</v>
      </c>
      <c r="D9695" s="152" t="s">
        <v>22024</v>
      </c>
    </row>
    <row r="9696" spans="1:4" x14ac:dyDescent="0.3">
      <c r="A9696">
        <v>38062</v>
      </c>
      <c r="B9696" t="s">
        <v>28720</v>
      </c>
      <c r="C9696" t="s">
        <v>1609</v>
      </c>
      <c r="D9696" s="152" t="s">
        <v>7408</v>
      </c>
    </row>
    <row r="9697" spans="1:4" x14ac:dyDescent="0.3">
      <c r="A9697">
        <v>12128</v>
      </c>
      <c r="B9697" t="s">
        <v>28721</v>
      </c>
      <c r="C9697" t="s">
        <v>1609</v>
      </c>
      <c r="D9697" s="152" t="s">
        <v>7829</v>
      </c>
    </row>
    <row r="9698" spans="1:4" x14ac:dyDescent="0.3">
      <c r="A9698">
        <v>12129</v>
      </c>
      <c r="B9698" t="s">
        <v>28722</v>
      </c>
      <c r="C9698" t="s">
        <v>1609</v>
      </c>
      <c r="D9698" s="152" t="s">
        <v>7946</v>
      </c>
    </row>
    <row r="9699" spans="1:4" x14ac:dyDescent="0.3">
      <c r="A9699">
        <v>38081</v>
      </c>
      <c r="B9699" t="s">
        <v>28723</v>
      </c>
      <c r="C9699" t="s">
        <v>1609</v>
      </c>
      <c r="D9699" s="152" t="s">
        <v>6918</v>
      </c>
    </row>
    <row r="9700" spans="1:4" x14ac:dyDescent="0.3">
      <c r="A9700">
        <v>38070</v>
      </c>
      <c r="B9700" t="s">
        <v>28724</v>
      </c>
      <c r="C9700" t="s">
        <v>1609</v>
      </c>
      <c r="D9700" s="152" t="s">
        <v>9075</v>
      </c>
    </row>
    <row r="9701" spans="1:4" x14ac:dyDescent="0.3">
      <c r="A9701">
        <v>38074</v>
      </c>
      <c r="B9701" t="s">
        <v>28725</v>
      </c>
      <c r="C9701" t="s">
        <v>1609</v>
      </c>
      <c r="D9701" s="152" t="s">
        <v>28726</v>
      </c>
    </row>
    <row r="9702" spans="1:4" x14ac:dyDescent="0.3">
      <c r="A9702">
        <v>38079</v>
      </c>
      <c r="B9702" t="s">
        <v>28727</v>
      </c>
      <c r="C9702" t="s">
        <v>1609</v>
      </c>
      <c r="D9702" s="152" t="s">
        <v>8241</v>
      </c>
    </row>
    <row r="9703" spans="1:4" x14ac:dyDescent="0.3">
      <c r="A9703">
        <v>38072</v>
      </c>
      <c r="B9703" t="s">
        <v>28728</v>
      </c>
      <c r="C9703" t="s">
        <v>1609</v>
      </c>
      <c r="D9703" s="152" t="s">
        <v>28729</v>
      </c>
    </row>
    <row r="9704" spans="1:4" x14ac:dyDescent="0.3">
      <c r="A9704">
        <v>38068</v>
      </c>
      <c r="B9704" t="s">
        <v>28730</v>
      </c>
      <c r="C9704" t="s">
        <v>1609</v>
      </c>
      <c r="D9704" s="152" t="s">
        <v>8128</v>
      </c>
    </row>
    <row r="9705" spans="1:4" x14ac:dyDescent="0.3">
      <c r="A9705">
        <v>38071</v>
      </c>
      <c r="B9705" t="s">
        <v>28731</v>
      </c>
      <c r="C9705" t="s">
        <v>1609</v>
      </c>
      <c r="D9705" s="152" t="s">
        <v>8250</v>
      </c>
    </row>
    <row r="9706" spans="1:4" x14ac:dyDescent="0.3">
      <c r="A9706">
        <v>38412</v>
      </c>
      <c r="B9706" t="s">
        <v>28732</v>
      </c>
      <c r="C9706" t="s">
        <v>1609</v>
      </c>
      <c r="D9706" s="152" t="s">
        <v>28733</v>
      </c>
    </row>
    <row r="9707" spans="1:4" x14ac:dyDescent="0.3">
      <c r="A9707">
        <v>3405</v>
      </c>
      <c r="B9707" t="s">
        <v>28734</v>
      </c>
      <c r="C9707" t="s">
        <v>1609</v>
      </c>
      <c r="D9707" s="152" t="s">
        <v>22852</v>
      </c>
    </row>
    <row r="9708" spans="1:4" x14ac:dyDescent="0.3">
      <c r="A9708">
        <v>3394</v>
      </c>
      <c r="B9708" t="s">
        <v>28735</v>
      </c>
      <c r="C9708" t="s">
        <v>1609</v>
      </c>
      <c r="D9708" s="152" t="s">
        <v>28736</v>
      </c>
    </row>
    <row r="9709" spans="1:4" x14ac:dyDescent="0.3">
      <c r="A9709">
        <v>3393</v>
      </c>
      <c r="B9709" t="s">
        <v>28737</v>
      </c>
      <c r="C9709" t="s">
        <v>1609</v>
      </c>
      <c r="D9709" s="152" t="s">
        <v>28738</v>
      </c>
    </row>
    <row r="9710" spans="1:4" x14ac:dyDescent="0.3">
      <c r="A9710">
        <v>3406</v>
      </c>
      <c r="B9710" t="s">
        <v>28739</v>
      </c>
      <c r="C9710" t="s">
        <v>1609</v>
      </c>
      <c r="D9710" s="152" t="s">
        <v>22602</v>
      </c>
    </row>
    <row r="9711" spans="1:4" x14ac:dyDescent="0.3">
      <c r="A9711">
        <v>3395</v>
      </c>
      <c r="B9711" t="s">
        <v>28740</v>
      </c>
      <c r="C9711" t="s">
        <v>1609</v>
      </c>
      <c r="D9711" s="152" t="s">
        <v>28741</v>
      </c>
    </row>
    <row r="9712" spans="1:4" x14ac:dyDescent="0.3">
      <c r="A9712">
        <v>3398</v>
      </c>
      <c r="B9712" t="s">
        <v>28742</v>
      </c>
      <c r="C9712" t="s">
        <v>1609</v>
      </c>
      <c r="D9712" s="152" t="s">
        <v>7917</v>
      </c>
    </row>
    <row r="9713" spans="1:4" x14ac:dyDescent="0.3">
      <c r="A9713">
        <v>40662</v>
      </c>
      <c r="B9713" t="s">
        <v>28743</v>
      </c>
      <c r="C9713" t="s">
        <v>1609</v>
      </c>
      <c r="D9713" s="152" t="s">
        <v>28744</v>
      </c>
    </row>
    <row r="9714" spans="1:4" x14ac:dyDescent="0.3">
      <c r="A9714">
        <v>3437</v>
      </c>
      <c r="B9714" t="s">
        <v>28745</v>
      </c>
      <c r="C9714" t="s">
        <v>1610</v>
      </c>
      <c r="D9714" s="152" t="s">
        <v>28746</v>
      </c>
    </row>
    <row r="9715" spans="1:4" x14ac:dyDescent="0.3">
      <c r="A9715">
        <v>11190</v>
      </c>
      <c r="B9715" t="s">
        <v>28747</v>
      </c>
      <c r="C9715" t="s">
        <v>1609</v>
      </c>
      <c r="D9715" s="152" t="s">
        <v>28748</v>
      </c>
    </row>
    <row r="9716" spans="1:4" x14ac:dyDescent="0.3">
      <c r="A9716">
        <v>34377</v>
      </c>
      <c r="B9716" t="s">
        <v>28749</v>
      </c>
      <c r="C9716" t="s">
        <v>1609</v>
      </c>
      <c r="D9716" s="152" t="s">
        <v>28750</v>
      </c>
    </row>
    <row r="9717" spans="1:4" x14ac:dyDescent="0.3">
      <c r="A9717">
        <v>3428</v>
      </c>
      <c r="B9717" t="s">
        <v>28751</v>
      </c>
      <c r="C9717" t="s">
        <v>1610</v>
      </c>
      <c r="D9717" s="152" t="s">
        <v>28752</v>
      </c>
    </row>
    <row r="9718" spans="1:4" x14ac:dyDescent="0.3">
      <c r="A9718">
        <v>3429</v>
      </c>
      <c r="B9718" t="s">
        <v>28753</v>
      </c>
      <c r="C9718" t="s">
        <v>1610</v>
      </c>
      <c r="D9718" s="152" t="s">
        <v>28754</v>
      </c>
    </row>
    <row r="9719" spans="1:4" x14ac:dyDescent="0.3">
      <c r="A9719">
        <v>11199</v>
      </c>
      <c r="B9719" t="s">
        <v>28755</v>
      </c>
      <c r="C9719" t="s">
        <v>1609</v>
      </c>
      <c r="D9719" s="152" t="s">
        <v>28756</v>
      </c>
    </row>
    <row r="9720" spans="1:4" x14ac:dyDescent="0.3">
      <c r="A9720">
        <v>34369</v>
      </c>
      <c r="B9720" t="s">
        <v>28757</v>
      </c>
      <c r="C9720" t="s">
        <v>1609</v>
      </c>
      <c r="D9720" s="152" t="s">
        <v>28758</v>
      </c>
    </row>
    <row r="9721" spans="1:4" x14ac:dyDescent="0.3">
      <c r="A9721">
        <v>36896</v>
      </c>
      <c r="B9721" t="s">
        <v>28759</v>
      </c>
      <c r="C9721" t="s">
        <v>1609</v>
      </c>
      <c r="D9721" s="152" t="s">
        <v>28760</v>
      </c>
    </row>
    <row r="9722" spans="1:4" x14ac:dyDescent="0.3">
      <c r="A9722">
        <v>34367</v>
      </c>
      <c r="B9722" t="s">
        <v>28761</v>
      </c>
      <c r="C9722" t="s">
        <v>1609</v>
      </c>
      <c r="D9722" s="152" t="s">
        <v>28762</v>
      </c>
    </row>
    <row r="9723" spans="1:4" x14ac:dyDescent="0.3">
      <c r="A9723">
        <v>36897</v>
      </c>
      <c r="B9723" t="s">
        <v>28763</v>
      </c>
      <c r="C9723" t="s">
        <v>1609</v>
      </c>
      <c r="D9723" s="152" t="s">
        <v>28764</v>
      </c>
    </row>
    <row r="9724" spans="1:4" x14ac:dyDescent="0.3">
      <c r="A9724">
        <v>34364</v>
      </c>
      <c r="B9724" t="s">
        <v>28765</v>
      </c>
      <c r="C9724" t="s">
        <v>1609</v>
      </c>
      <c r="D9724" s="152" t="s">
        <v>28766</v>
      </c>
    </row>
    <row r="9725" spans="1:4" x14ac:dyDescent="0.3">
      <c r="A9725">
        <v>40659</v>
      </c>
      <c r="B9725" t="s">
        <v>28767</v>
      </c>
      <c r="C9725" t="s">
        <v>1610</v>
      </c>
      <c r="D9725" s="152" t="s">
        <v>28768</v>
      </c>
    </row>
    <row r="9726" spans="1:4" x14ac:dyDescent="0.3">
      <c r="A9726">
        <v>40660</v>
      </c>
      <c r="B9726" t="s">
        <v>28769</v>
      </c>
      <c r="C9726" t="s">
        <v>1610</v>
      </c>
      <c r="D9726" s="152" t="s">
        <v>28770</v>
      </c>
    </row>
    <row r="9727" spans="1:4" x14ac:dyDescent="0.3">
      <c r="A9727">
        <v>40661</v>
      </c>
      <c r="B9727" t="s">
        <v>28771</v>
      </c>
      <c r="C9727" t="s">
        <v>1610</v>
      </c>
      <c r="D9727" s="152" t="s">
        <v>28772</v>
      </c>
    </row>
    <row r="9728" spans="1:4" x14ac:dyDescent="0.3">
      <c r="A9728">
        <v>3421</v>
      </c>
      <c r="B9728" t="s">
        <v>28773</v>
      </c>
      <c r="C9728" t="s">
        <v>1610</v>
      </c>
      <c r="D9728" s="152" t="s">
        <v>28774</v>
      </c>
    </row>
    <row r="9729" spans="1:4" x14ac:dyDescent="0.3">
      <c r="A9729">
        <v>599</v>
      </c>
      <c r="B9729" t="s">
        <v>28775</v>
      </c>
      <c r="C9729" t="s">
        <v>1610</v>
      </c>
      <c r="D9729" s="152" t="s">
        <v>28776</v>
      </c>
    </row>
    <row r="9730" spans="1:4" x14ac:dyDescent="0.3">
      <c r="A9730">
        <v>44053</v>
      </c>
      <c r="B9730" t="s">
        <v>28777</v>
      </c>
      <c r="C9730" t="s">
        <v>1609</v>
      </c>
      <c r="D9730" s="152" t="s">
        <v>28778</v>
      </c>
    </row>
    <row r="9731" spans="1:4" x14ac:dyDescent="0.3">
      <c r="A9731">
        <v>3423</v>
      </c>
      <c r="B9731" t="s">
        <v>28779</v>
      </c>
      <c r="C9731" t="s">
        <v>1610</v>
      </c>
      <c r="D9731" s="152" t="s">
        <v>28780</v>
      </c>
    </row>
    <row r="9732" spans="1:4" x14ac:dyDescent="0.3">
      <c r="A9732">
        <v>34381</v>
      </c>
      <c r="B9732" t="s">
        <v>28781</v>
      </c>
      <c r="C9732" t="s">
        <v>1609</v>
      </c>
      <c r="D9732" s="152" t="s">
        <v>28782</v>
      </c>
    </row>
    <row r="9733" spans="1:4" x14ac:dyDescent="0.3">
      <c r="A9733">
        <v>34797</v>
      </c>
      <c r="B9733" t="s">
        <v>28783</v>
      </c>
      <c r="C9733" t="s">
        <v>1609</v>
      </c>
      <c r="D9733" s="152" t="s">
        <v>28784</v>
      </c>
    </row>
    <row r="9734" spans="1:4" x14ac:dyDescent="0.3">
      <c r="A9734">
        <v>44054</v>
      </c>
      <c r="B9734" t="s">
        <v>28785</v>
      </c>
      <c r="C9734" t="s">
        <v>1609</v>
      </c>
      <c r="D9734" s="152" t="s">
        <v>28786</v>
      </c>
    </row>
    <row r="9735" spans="1:4" x14ac:dyDescent="0.3">
      <c r="A9735">
        <v>44399</v>
      </c>
      <c r="B9735" t="s">
        <v>28787</v>
      </c>
      <c r="C9735" t="s">
        <v>1609</v>
      </c>
      <c r="D9735" s="152" t="s">
        <v>28788</v>
      </c>
    </row>
    <row r="9736" spans="1:4" x14ac:dyDescent="0.3">
      <c r="A9736">
        <v>44503</v>
      </c>
      <c r="B9736" t="s">
        <v>28789</v>
      </c>
      <c r="C9736" t="s">
        <v>1608</v>
      </c>
      <c r="D9736" s="152" t="s">
        <v>22831</v>
      </c>
    </row>
    <row r="9737" spans="1:4" x14ac:dyDescent="0.3">
      <c r="A9737">
        <v>41077</v>
      </c>
      <c r="B9737" t="s">
        <v>28790</v>
      </c>
      <c r="C9737" t="s">
        <v>1615</v>
      </c>
      <c r="D9737" s="152" t="s">
        <v>28791</v>
      </c>
    </row>
    <row r="9738" spans="1:4" x14ac:dyDescent="0.3">
      <c r="A9738">
        <v>37963</v>
      </c>
      <c r="B9738" t="s">
        <v>28792</v>
      </c>
      <c r="C9738" t="s">
        <v>1609</v>
      </c>
      <c r="D9738" s="152" t="s">
        <v>8268</v>
      </c>
    </row>
    <row r="9739" spans="1:4" x14ac:dyDescent="0.3">
      <c r="A9739">
        <v>37964</v>
      </c>
      <c r="B9739" t="s">
        <v>28793</v>
      </c>
      <c r="C9739" t="s">
        <v>1609</v>
      </c>
      <c r="D9739" s="152" t="s">
        <v>9087</v>
      </c>
    </row>
    <row r="9740" spans="1:4" x14ac:dyDescent="0.3">
      <c r="A9740">
        <v>37965</v>
      </c>
      <c r="B9740" t="s">
        <v>28794</v>
      </c>
      <c r="C9740" t="s">
        <v>1609</v>
      </c>
      <c r="D9740" s="152" t="s">
        <v>6524</v>
      </c>
    </row>
    <row r="9741" spans="1:4" x14ac:dyDescent="0.3">
      <c r="A9741">
        <v>37966</v>
      </c>
      <c r="B9741" t="s">
        <v>28795</v>
      </c>
      <c r="C9741" t="s">
        <v>1609</v>
      </c>
      <c r="D9741" s="152" t="s">
        <v>7821</v>
      </c>
    </row>
    <row r="9742" spans="1:4" x14ac:dyDescent="0.3">
      <c r="A9742">
        <v>37967</v>
      </c>
      <c r="B9742" t="s">
        <v>28796</v>
      </c>
      <c r="C9742" t="s">
        <v>1609</v>
      </c>
      <c r="D9742" s="152" t="s">
        <v>25552</v>
      </c>
    </row>
    <row r="9743" spans="1:4" x14ac:dyDescent="0.3">
      <c r="A9743">
        <v>37968</v>
      </c>
      <c r="B9743" t="s">
        <v>28797</v>
      </c>
      <c r="C9743" t="s">
        <v>1609</v>
      </c>
      <c r="D9743" s="152" t="s">
        <v>28798</v>
      </c>
    </row>
    <row r="9744" spans="1:4" x14ac:dyDescent="0.3">
      <c r="A9744">
        <v>37969</v>
      </c>
      <c r="B9744" t="s">
        <v>28799</v>
      </c>
      <c r="C9744" t="s">
        <v>1609</v>
      </c>
      <c r="D9744" s="152" t="s">
        <v>28800</v>
      </c>
    </row>
    <row r="9745" spans="1:4" x14ac:dyDescent="0.3">
      <c r="A9745">
        <v>37970</v>
      </c>
      <c r="B9745" t="s">
        <v>28801</v>
      </c>
      <c r="C9745" t="s">
        <v>1609</v>
      </c>
      <c r="D9745" s="152" t="s">
        <v>28802</v>
      </c>
    </row>
    <row r="9746" spans="1:4" x14ac:dyDescent="0.3">
      <c r="A9746">
        <v>44251</v>
      </c>
      <c r="B9746" t="s">
        <v>28803</v>
      </c>
      <c r="C9746" t="s">
        <v>1609</v>
      </c>
      <c r="D9746" s="152" t="s">
        <v>28804</v>
      </c>
    </row>
    <row r="9747" spans="1:4" x14ac:dyDescent="0.3">
      <c r="A9747">
        <v>21118</v>
      </c>
      <c r="B9747" t="s">
        <v>28805</v>
      </c>
      <c r="C9747" t="s">
        <v>1609</v>
      </c>
      <c r="D9747" s="152" t="s">
        <v>9103</v>
      </c>
    </row>
    <row r="9748" spans="1:4" x14ac:dyDescent="0.3">
      <c r="A9748">
        <v>37956</v>
      </c>
      <c r="B9748" t="s">
        <v>28806</v>
      </c>
      <c r="C9748" t="s">
        <v>1609</v>
      </c>
      <c r="D9748" s="152" t="s">
        <v>23156</v>
      </c>
    </row>
    <row r="9749" spans="1:4" x14ac:dyDescent="0.3">
      <c r="A9749">
        <v>37957</v>
      </c>
      <c r="B9749" t="s">
        <v>28807</v>
      </c>
      <c r="C9749" t="s">
        <v>1609</v>
      </c>
      <c r="D9749" s="152" t="s">
        <v>8016</v>
      </c>
    </row>
    <row r="9750" spans="1:4" x14ac:dyDescent="0.3">
      <c r="A9750">
        <v>37958</v>
      </c>
      <c r="B9750" t="s">
        <v>28808</v>
      </c>
      <c r="C9750" t="s">
        <v>1609</v>
      </c>
      <c r="D9750" s="152" t="s">
        <v>7334</v>
      </c>
    </row>
    <row r="9751" spans="1:4" x14ac:dyDescent="0.3">
      <c r="A9751">
        <v>37959</v>
      </c>
      <c r="B9751" t="s">
        <v>28809</v>
      </c>
      <c r="C9751" t="s">
        <v>1609</v>
      </c>
      <c r="D9751" s="152" t="s">
        <v>8024</v>
      </c>
    </row>
    <row r="9752" spans="1:4" x14ac:dyDescent="0.3">
      <c r="A9752">
        <v>37960</v>
      </c>
      <c r="B9752" t="s">
        <v>28810</v>
      </c>
      <c r="C9752" t="s">
        <v>1609</v>
      </c>
      <c r="D9752" s="152" t="s">
        <v>6924</v>
      </c>
    </row>
    <row r="9753" spans="1:4" x14ac:dyDescent="0.3">
      <c r="A9753">
        <v>37961</v>
      </c>
      <c r="B9753" t="s">
        <v>28811</v>
      </c>
      <c r="C9753" t="s">
        <v>1609</v>
      </c>
      <c r="D9753" s="152" t="s">
        <v>28812</v>
      </c>
    </row>
    <row r="9754" spans="1:4" x14ac:dyDescent="0.3">
      <c r="A9754">
        <v>37962</v>
      </c>
      <c r="B9754" t="s">
        <v>28813</v>
      </c>
      <c r="C9754" t="s">
        <v>1609</v>
      </c>
      <c r="D9754" s="152" t="s">
        <v>28814</v>
      </c>
    </row>
    <row r="9755" spans="1:4" x14ac:dyDescent="0.3">
      <c r="A9755">
        <v>3533</v>
      </c>
      <c r="B9755" t="s">
        <v>28815</v>
      </c>
      <c r="C9755" t="s">
        <v>1609</v>
      </c>
      <c r="D9755" s="152" t="s">
        <v>9031</v>
      </c>
    </row>
    <row r="9756" spans="1:4" x14ac:dyDescent="0.3">
      <c r="A9756">
        <v>3538</v>
      </c>
      <c r="B9756" t="s">
        <v>28816</v>
      </c>
      <c r="C9756" t="s">
        <v>1609</v>
      </c>
      <c r="D9756" s="152" t="s">
        <v>7841</v>
      </c>
    </row>
    <row r="9757" spans="1:4" x14ac:dyDescent="0.3">
      <c r="A9757">
        <v>3498</v>
      </c>
      <c r="B9757" t="s">
        <v>28817</v>
      </c>
      <c r="C9757" t="s">
        <v>1609</v>
      </c>
      <c r="D9757" s="152" t="s">
        <v>6774</v>
      </c>
    </row>
    <row r="9758" spans="1:4" x14ac:dyDescent="0.3">
      <c r="A9758">
        <v>3496</v>
      </c>
      <c r="B9758" t="s">
        <v>28818</v>
      </c>
      <c r="C9758" t="s">
        <v>1609</v>
      </c>
      <c r="D9758" s="152" t="s">
        <v>8901</v>
      </c>
    </row>
    <row r="9759" spans="1:4" x14ac:dyDescent="0.3">
      <c r="A9759">
        <v>38429</v>
      </c>
      <c r="B9759" t="s">
        <v>28819</v>
      </c>
      <c r="C9759" t="s">
        <v>1609</v>
      </c>
      <c r="D9759" s="152" t="s">
        <v>7864</v>
      </c>
    </row>
    <row r="9760" spans="1:4" x14ac:dyDescent="0.3">
      <c r="A9760">
        <v>38431</v>
      </c>
      <c r="B9760" t="s">
        <v>28820</v>
      </c>
      <c r="C9760" t="s">
        <v>1609</v>
      </c>
      <c r="D9760" s="152" t="s">
        <v>22222</v>
      </c>
    </row>
    <row r="9761" spans="1:4" x14ac:dyDescent="0.3">
      <c r="A9761">
        <v>38430</v>
      </c>
      <c r="B9761" t="s">
        <v>28821</v>
      </c>
      <c r="C9761" t="s">
        <v>1609</v>
      </c>
      <c r="D9761" s="152" t="s">
        <v>22549</v>
      </c>
    </row>
    <row r="9762" spans="1:4" x14ac:dyDescent="0.3">
      <c r="A9762">
        <v>36348</v>
      </c>
      <c r="B9762" t="s">
        <v>28822</v>
      </c>
      <c r="C9762" t="s">
        <v>1609</v>
      </c>
      <c r="D9762" s="152" t="s">
        <v>8896</v>
      </c>
    </row>
    <row r="9763" spans="1:4" x14ac:dyDescent="0.3">
      <c r="A9763">
        <v>36349</v>
      </c>
      <c r="B9763" t="s">
        <v>28823</v>
      </c>
      <c r="C9763" t="s">
        <v>1609</v>
      </c>
      <c r="D9763" s="152" t="s">
        <v>6823</v>
      </c>
    </row>
    <row r="9764" spans="1:4" x14ac:dyDescent="0.3">
      <c r="A9764">
        <v>38987</v>
      </c>
      <c r="B9764" t="s">
        <v>28824</v>
      </c>
      <c r="C9764" t="s">
        <v>1609</v>
      </c>
      <c r="D9764" s="152" t="s">
        <v>9061</v>
      </c>
    </row>
    <row r="9765" spans="1:4" x14ac:dyDescent="0.3">
      <c r="A9765">
        <v>38988</v>
      </c>
      <c r="B9765" t="s">
        <v>28825</v>
      </c>
      <c r="C9765" t="s">
        <v>1609</v>
      </c>
      <c r="D9765" s="152" t="s">
        <v>28826</v>
      </c>
    </row>
    <row r="9766" spans="1:4" x14ac:dyDescent="0.3">
      <c r="A9766">
        <v>38989</v>
      </c>
      <c r="B9766" t="s">
        <v>28827</v>
      </c>
      <c r="C9766" t="s">
        <v>1609</v>
      </c>
      <c r="D9766" s="152" t="s">
        <v>6943</v>
      </c>
    </row>
    <row r="9767" spans="1:4" x14ac:dyDescent="0.3">
      <c r="A9767">
        <v>38990</v>
      </c>
      <c r="B9767" t="s">
        <v>28828</v>
      </c>
      <c r="C9767" t="s">
        <v>1609</v>
      </c>
      <c r="D9767" s="152" t="s">
        <v>28829</v>
      </c>
    </row>
    <row r="9768" spans="1:4" x14ac:dyDescent="0.3">
      <c r="A9768">
        <v>38991</v>
      </c>
      <c r="B9768" t="s">
        <v>28830</v>
      </c>
      <c r="C9768" t="s">
        <v>1609</v>
      </c>
      <c r="D9768" s="152" t="s">
        <v>28831</v>
      </c>
    </row>
    <row r="9769" spans="1:4" x14ac:dyDescent="0.3">
      <c r="A9769">
        <v>38433</v>
      </c>
      <c r="B9769" t="s">
        <v>28832</v>
      </c>
      <c r="C9769" t="s">
        <v>1609</v>
      </c>
      <c r="D9769" s="152" t="s">
        <v>8142</v>
      </c>
    </row>
    <row r="9770" spans="1:4" x14ac:dyDescent="0.3">
      <c r="A9770">
        <v>38440</v>
      </c>
      <c r="B9770" t="s">
        <v>28833</v>
      </c>
      <c r="C9770" t="s">
        <v>1609</v>
      </c>
      <c r="D9770" s="152" t="s">
        <v>28834</v>
      </c>
    </row>
    <row r="9771" spans="1:4" x14ac:dyDescent="0.3">
      <c r="A9771">
        <v>36359</v>
      </c>
      <c r="B9771" t="s">
        <v>28835</v>
      </c>
      <c r="C9771" t="s">
        <v>1609</v>
      </c>
      <c r="D9771" s="152" t="s">
        <v>7765</v>
      </c>
    </row>
    <row r="9772" spans="1:4" x14ac:dyDescent="0.3">
      <c r="A9772">
        <v>36360</v>
      </c>
      <c r="B9772" t="s">
        <v>28836</v>
      </c>
      <c r="C9772" t="s">
        <v>1609</v>
      </c>
      <c r="D9772" s="152" t="s">
        <v>6790</v>
      </c>
    </row>
    <row r="9773" spans="1:4" x14ac:dyDescent="0.3">
      <c r="A9773">
        <v>38434</v>
      </c>
      <c r="B9773" t="s">
        <v>28837</v>
      </c>
      <c r="C9773" t="s">
        <v>1609</v>
      </c>
      <c r="D9773" s="152" t="s">
        <v>9100</v>
      </c>
    </row>
    <row r="9774" spans="1:4" x14ac:dyDescent="0.3">
      <c r="A9774">
        <v>38435</v>
      </c>
      <c r="B9774" t="s">
        <v>28838</v>
      </c>
      <c r="C9774" t="s">
        <v>1609</v>
      </c>
      <c r="D9774" s="152" t="s">
        <v>7544</v>
      </c>
    </row>
    <row r="9775" spans="1:4" x14ac:dyDescent="0.3">
      <c r="A9775">
        <v>38436</v>
      </c>
      <c r="B9775" t="s">
        <v>28839</v>
      </c>
      <c r="C9775" t="s">
        <v>1609</v>
      </c>
      <c r="D9775" s="152" t="s">
        <v>22294</v>
      </c>
    </row>
    <row r="9776" spans="1:4" x14ac:dyDescent="0.3">
      <c r="A9776">
        <v>38437</v>
      </c>
      <c r="B9776" t="s">
        <v>28840</v>
      </c>
      <c r="C9776" t="s">
        <v>1609</v>
      </c>
      <c r="D9776" s="152" t="s">
        <v>22514</v>
      </c>
    </row>
    <row r="9777" spans="1:4" x14ac:dyDescent="0.3">
      <c r="A9777">
        <v>38438</v>
      </c>
      <c r="B9777" t="s">
        <v>28841</v>
      </c>
      <c r="C9777" t="s">
        <v>1609</v>
      </c>
      <c r="D9777" s="152" t="s">
        <v>28842</v>
      </c>
    </row>
    <row r="9778" spans="1:4" x14ac:dyDescent="0.3">
      <c r="A9778">
        <v>38439</v>
      </c>
      <c r="B9778" t="s">
        <v>28843</v>
      </c>
      <c r="C9778" t="s">
        <v>1609</v>
      </c>
      <c r="D9778" s="152" t="s">
        <v>28844</v>
      </c>
    </row>
    <row r="9779" spans="1:4" x14ac:dyDescent="0.3">
      <c r="A9779">
        <v>10836</v>
      </c>
      <c r="B9779" t="s">
        <v>28845</v>
      </c>
      <c r="C9779" t="s">
        <v>1609</v>
      </c>
      <c r="D9779" s="152" t="s">
        <v>28846</v>
      </c>
    </row>
    <row r="9780" spans="1:4" x14ac:dyDescent="0.3">
      <c r="A9780">
        <v>10835</v>
      </c>
      <c r="B9780" t="s">
        <v>28847</v>
      </c>
      <c r="C9780" t="s">
        <v>1609</v>
      </c>
      <c r="D9780" s="152" t="s">
        <v>7405</v>
      </c>
    </row>
    <row r="9781" spans="1:4" x14ac:dyDescent="0.3">
      <c r="A9781">
        <v>3475</v>
      </c>
      <c r="B9781" t="s">
        <v>28848</v>
      </c>
      <c r="C9781" t="s">
        <v>1609</v>
      </c>
      <c r="D9781" s="152" t="s">
        <v>7919</v>
      </c>
    </row>
    <row r="9782" spans="1:4" x14ac:dyDescent="0.3">
      <c r="A9782">
        <v>3485</v>
      </c>
      <c r="B9782" t="s">
        <v>28849</v>
      </c>
      <c r="C9782" t="s">
        <v>1609</v>
      </c>
      <c r="D9782" s="152" t="s">
        <v>22009</v>
      </c>
    </row>
    <row r="9783" spans="1:4" x14ac:dyDescent="0.3">
      <c r="A9783">
        <v>3534</v>
      </c>
      <c r="B9783" t="s">
        <v>28850</v>
      </c>
      <c r="C9783" t="s">
        <v>1609</v>
      </c>
      <c r="D9783" s="152" t="s">
        <v>7527</v>
      </c>
    </row>
    <row r="9784" spans="1:4" x14ac:dyDescent="0.3">
      <c r="A9784">
        <v>3543</v>
      </c>
      <c r="B9784" t="s">
        <v>28851</v>
      </c>
      <c r="C9784" t="s">
        <v>1609</v>
      </c>
      <c r="D9784" s="152" t="s">
        <v>8728</v>
      </c>
    </row>
    <row r="9785" spans="1:4" x14ac:dyDescent="0.3">
      <c r="A9785">
        <v>3482</v>
      </c>
      <c r="B9785" t="s">
        <v>28852</v>
      </c>
      <c r="C9785" t="s">
        <v>1609</v>
      </c>
      <c r="D9785" s="152" t="s">
        <v>26013</v>
      </c>
    </row>
    <row r="9786" spans="1:4" x14ac:dyDescent="0.3">
      <c r="A9786">
        <v>3505</v>
      </c>
      <c r="B9786" t="s">
        <v>28853</v>
      </c>
      <c r="C9786" t="s">
        <v>1609</v>
      </c>
      <c r="D9786" s="152" t="s">
        <v>6746</v>
      </c>
    </row>
    <row r="9787" spans="1:4" x14ac:dyDescent="0.3">
      <c r="A9787">
        <v>3521</v>
      </c>
      <c r="B9787" t="s">
        <v>28854</v>
      </c>
      <c r="C9787" t="s">
        <v>1609</v>
      </c>
      <c r="D9787" s="152" t="s">
        <v>8937</v>
      </c>
    </row>
    <row r="9788" spans="1:4" x14ac:dyDescent="0.3">
      <c r="A9788">
        <v>3531</v>
      </c>
      <c r="B9788" t="s">
        <v>28855</v>
      </c>
      <c r="C9788" t="s">
        <v>1609</v>
      </c>
      <c r="D9788" s="152" t="s">
        <v>6716</v>
      </c>
    </row>
    <row r="9789" spans="1:4" x14ac:dyDescent="0.3">
      <c r="A9789">
        <v>3522</v>
      </c>
      <c r="B9789" t="s">
        <v>28856</v>
      </c>
      <c r="C9789" t="s">
        <v>1609</v>
      </c>
      <c r="D9789" s="152" t="s">
        <v>8900</v>
      </c>
    </row>
    <row r="9790" spans="1:4" x14ac:dyDescent="0.3">
      <c r="A9790">
        <v>3527</v>
      </c>
      <c r="B9790" t="s">
        <v>28857</v>
      </c>
      <c r="C9790" t="s">
        <v>1609</v>
      </c>
      <c r="D9790" s="152" t="s">
        <v>8985</v>
      </c>
    </row>
    <row r="9791" spans="1:4" x14ac:dyDescent="0.3">
      <c r="A9791">
        <v>3516</v>
      </c>
      <c r="B9791" t="s">
        <v>28858</v>
      </c>
      <c r="C9791" t="s">
        <v>1609</v>
      </c>
      <c r="D9791" s="152" t="s">
        <v>8100</v>
      </c>
    </row>
    <row r="9792" spans="1:4" x14ac:dyDescent="0.3">
      <c r="A9792">
        <v>3517</v>
      </c>
      <c r="B9792" t="s">
        <v>28859</v>
      </c>
      <c r="C9792" t="s">
        <v>1609</v>
      </c>
      <c r="D9792" s="152" t="s">
        <v>8519</v>
      </c>
    </row>
    <row r="9793" spans="1:4" x14ac:dyDescent="0.3">
      <c r="A9793">
        <v>3515</v>
      </c>
      <c r="B9793" t="s">
        <v>28860</v>
      </c>
      <c r="C9793" t="s">
        <v>1609</v>
      </c>
      <c r="D9793" s="152" t="s">
        <v>7569</v>
      </c>
    </row>
    <row r="9794" spans="1:4" x14ac:dyDescent="0.3">
      <c r="A9794">
        <v>20147</v>
      </c>
      <c r="B9794" t="s">
        <v>28861</v>
      </c>
      <c r="C9794" t="s">
        <v>1609</v>
      </c>
      <c r="D9794" s="152" t="s">
        <v>9022</v>
      </c>
    </row>
    <row r="9795" spans="1:4" x14ac:dyDescent="0.3">
      <c r="A9795">
        <v>3524</v>
      </c>
      <c r="B9795" t="s">
        <v>28862</v>
      </c>
      <c r="C9795" t="s">
        <v>1609</v>
      </c>
      <c r="D9795" s="152" t="s">
        <v>7490</v>
      </c>
    </row>
    <row r="9796" spans="1:4" x14ac:dyDescent="0.3">
      <c r="A9796">
        <v>3532</v>
      </c>
      <c r="B9796" t="s">
        <v>28863</v>
      </c>
      <c r="C9796" t="s">
        <v>1609</v>
      </c>
      <c r="D9796" s="152" t="s">
        <v>27129</v>
      </c>
    </row>
    <row r="9797" spans="1:4" x14ac:dyDescent="0.3">
      <c r="A9797">
        <v>3528</v>
      </c>
      <c r="B9797" t="s">
        <v>28864</v>
      </c>
      <c r="C9797" t="s">
        <v>1609</v>
      </c>
      <c r="D9797" s="152" t="s">
        <v>7508</v>
      </c>
    </row>
    <row r="9798" spans="1:4" x14ac:dyDescent="0.3">
      <c r="A9798">
        <v>37952</v>
      </c>
      <c r="B9798" t="s">
        <v>28865</v>
      </c>
      <c r="C9798" t="s">
        <v>1609</v>
      </c>
      <c r="D9798" s="152" t="s">
        <v>28866</v>
      </c>
    </row>
    <row r="9799" spans="1:4" x14ac:dyDescent="0.3">
      <c r="A9799">
        <v>37951</v>
      </c>
      <c r="B9799" t="s">
        <v>28867</v>
      </c>
      <c r="C9799" t="s">
        <v>1609</v>
      </c>
      <c r="D9799" s="152" t="s">
        <v>8587</v>
      </c>
    </row>
    <row r="9800" spans="1:4" x14ac:dyDescent="0.3">
      <c r="A9800">
        <v>3518</v>
      </c>
      <c r="B9800" t="s">
        <v>28868</v>
      </c>
      <c r="C9800" t="s">
        <v>1609</v>
      </c>
      <c r="D9800" s="152" t="s">
        <v>6761</v>
      </c>
    </row>
    <row r="9801" spans="1:4" x14ac:dyDescent="0.3">
      <c r="A9801">
        <v>3519</v>
      </c>
      <c r="B9801" t="s">
        <v>28869</v>
      </c>
      <c r="C9801" t="s">
        <v>1609</v>
      </c>
      <c r="D9801" s="152" t="s">
        <v>7415</v>
      </c>
    </row>
    <row r="9802" spans="1:4" x14ac:dyDescent="0.3">
      <c r="A9802">
        <v>3520</v>
      </c>
      <c r="B9802" t="s">
        <v>28870</v>
      </c>
      <c r="C9802" t="s">
        <v>1609</v>
      </c>
      <c r="D9802" s="152" t="s">
        <v>9279</v>
      </c>
    </row>
    <row r="9803" spans="1:4" x14ac:dyDescent="0.3">
      <c r="A9803">
        <v>37950</v>
      </c>
      <c r="B9803" t="s">
        <v>28871</v>
      </c>
      <c r="C9803" t="s">
        <v>1609</v>
      </c>
      <c r="D9803" s="152" t="s">
        <v>8177</v>
      </c>
    </row>
    <row r="9804" spans="1:4" x14ac:dyDescent="0.3">
      <c r="A9804">
        <v>37949</v>
      </c>
      <c r="B9804" t="s">
        <v>28872</v>
      </c>
      <c r="C9804" t="s">
        <v>1609</v>
      </c>
      <c r="D9804" s="152" t="s">
        <v>8900</v>
      </c>
    </row>
    <row r="9805" spans="1:4" x14ac:dyDescent="0.3">
      <c r="A9805">
        <v>3526</v>
      </c>
      <c r="B9805" t="s">
        <v>28873</v>
      </c>
      <c r="C9805" t="s">
        <v>1609</v>
      </c>
      <c r="D9805" s="152" t="s">
        <v>9175</v>
      </c>
    </row>
    <row r="9806" spans="1:4" x14ac:dyDescent="0.3">
      <c r="A9806">
        <v>3509</v>
      </c>
      <c r="B9806" t="s">
        <v>28874</v>
      </c>
      <c r="C9806" t="s">
        <v>1609</v>
      </c>
      <c r="D9806" s="152" t="s">
        <v>7416</v>
      </c>
    </row>
    <row r="9807" spans="1:4" x14ac:dyDescent="0.3">
      <c r="A9807">
        <v>3530</v>
      </c>
      <c r="B9807" t="s">
        <v>28875</v>
      </c>
      <c r="C9807" t="s">
        <v>1609</v>
      </c>
      <c r="D9807" s="152" t="s">
        <v>28876</v>
      </c>
    </row>
    <row r="9808" spans="1:4" x14ac:dyDescent="0.3">
      <c r="A9808">
        <v>3542</v>
      </c>
      <c r="B9808" t="s">
        <v>28877</v>
      </c>
      <c r="C9808" t="s">
        <v>1609</v>
      </c>
      <c r="D9808" s="152" t="s">
        <v>6547</v>
      </c>
    </row>
    <row r="9809" spans="1:4" x14ac:dyDescent="0.3">
      <c r="A9809">
        <v>3529</v>
      </c>
      <c r="B9809" t="s">
        <v>28878</v>
      </c>
      <c r="C9809" t="s">
        <v>1609</v>
      </c>
      <c r="D9809" s="152" t="s">
        <v>6564</v>
      </c>
    </row>
    <row r="9810" spans="1:4" x14ac:dyDescent="0.3">
      <c r="A9810">
        <v>3536</v>
      </c>
      <c r="B9810" t="s">
        <v>28879</v>
      </c>
      <c r="C9810" t="s">
        <v>1609</v>
      </c>
      <c r="D9810" s="152" t="s">
        <v>8900</v>
      </c>
    </row>
    <row r="9811" spans="1:4" x14ac:dyDescent="0.3">
      <c r="A9811">
        <v>3535</v>
      </c>
      <c r="B9811" t="s">
        <v>28880</v>
      </c>
      <c r="C9811" t="s">
        <v>1609</v>
      </c>
      <c r="D9811" s="152" t="s">
        <v>7410</v>
      </c>
    </row>
    <row r="9812" spans="1:4" x14ac:dyDescent="0.3">
      <c r="A9812">
        <v>3540</v>
      </c>
      <c r="B9812" t="s">
        <v>28881</v>
      </c>
      <c r="C9812" t="s">
        <v>1609</v>
      </c>
      <c r="D9812" s="152" t="s">
        <v>7411</v>
      </c>
    </row>
    <row r="9813" spans="1:4" x14ac:dyDescent="0.3">
      <c r="A9813">
        <v>3539</v>
      </c>
      <c r="B9813" t="s">
        <v>28882</v>
      </c>
      <c r="C9813" t="s">
        <v>1609</v>
      </c>
      <c r="D9813" s="152" t="s">
        <v>22462</v>
      </c>
    </row>
    <row r="9814" spans="1:4" x14ac:dyDescent="0.3">
      <c r="A9814">
        <v>3513</v>
      </c>
      <c r="B9814" t="s">
        <v>28883</v>
      </c>
      <c r="C9814" t="s">
        <v>1609</v>
      </c>
      <c r="D9814" s="152" t="s">
        <v>28884</v>
      </c>
    </row>
    <row r="9815" spans="1:4" x14ac:dyDescent="0.3">
      <c r="A9815">
        <v>3510</v>
      </c>
      <c r="B9815" t="s">
        <v>28885</v>
      </c>
      <c r="C9815" t="s">
        <v>1609</v>
      </c>
      <c r="D9815" s="152" t="s">
        <v>7903</v>
      </c>
    </row>
    <row r="9816" spans="1:4" x14ac:dyDescent="0.3">
      <c r="A9816">
        <v>38913</v>
      </c>
      <c r="B9816" t="s">
        <v>28886</v>
      </c>
      <c r="C9816" t="s">
        <v>1609</v>
      </c>
      <c r="D9816" s="152" t="s">
        <v>7874</v>
      </c>
    </row>
    <row r="9817" spans="1:4" x14ac:dyDescent="0.3">
      <c r="A9817">
        <v>38914</v>
      </c>
      <c r="B9817" t="s">
        <v>28887</v>
      </c>
      <c r="C9817" t="s">
        <v>1609</v>
      </c>
      <c r="D9817" s="152" t="s">
        <v>9018</v>
      </c>
    </row>
    <row r="9818" spans="1:4" x14ac:dyDescent="0.3">
      <c r="A9818">
        <v>38915</v>
      </c>
      <c r="B9818" t="s">
        <v>28888</v>
      </c>
      <c r="C9818" t="s">
        <v>1609</v>
      </c>
      <c r="D9818" s="152" t="s">
        <v>22111</v>
      </c>
    </row>
    <row r="9819" spans="1:4" x14ac:dyDescent="0.3">
      <c r="A9819">
        <v>38916</v>
      </c>
      <c r="B9819" t="s">
        <v>28889</v>
      </c>
      <c r="C9819" t="s">
        <v>1609</v>
      </c>
      <c r="D9819" s="152" t="s">
        <v>26945</v>
      </c>
    </row>
    <row r="9820" spans="1:4" x14ac:dyDescent="0.3">
      <c r="A9820">
        <v>39300</v>
      </c>
      <c r="B9820" t="s">
        <v>28890</v>
      </c>
      <c r="C9820" t="s">
        <v>1609</v>
      </c>
      <c r="D9820" s="152" t="s">
        <v>7531</v>
      </c>
    </row>
    <row r="9821" spans="1:4" x14ac:dyDescent="0.3">
      <c r="A9821">
        <v>39301</v>
      </c>
      <c r="B9821" t="s">
        <v>28891</v>
      </c>
      <c r="C9821" t="s">
        <v>1609</v>
      </c>
      <c r="D9821" s="152" t="s">
        <v>7822</v>
      </c>
    </row>
    <row r="9822" spans="1:4" x14ac:dyDescent="0.3">
      <c r="A9822">
        <v>39302</v>
      </c>
      <c r="B9822" t="s">
        <v>28892</v>
      </c>
      <c r="C9822" t="s">
        <v>1609</v>
      </c>
      <c r="D9822" s="152" t="s">
        <v>7577</v>
      </c>
    </row>
    <row r="9823" spans="1:4" x14ac:dyDescent="0.3">
      <c r="A9823">
        <v>38923</v>
      </c>
      <c r="B9823" t="s">
        <v>28893</v>
      </c>
      <c r="C9823" t="s">
        <v>1609</v>
      </c>
      <c r="D9823" s="152" t="s">
        <v>6768</v>
      </c>
    </row>
    <row r="9824" spans="1:4" x14ac:dyDescent="0.3">
      <c r="A9824">
        <v>38925</v>
      </c>
      <c r="B9824" t="s">
        <v>28894</v>
      </c>
      <c r="C9824" t="s">
        <v>1609</v>
      </c>
      <c r="D9824" s="152" t="s">
        <v>27207</v>
      </c>
    </row>
    <row r="9825" spans="1:4" x14ac:dyDescent="0.3">
      <c r="A9825">
        <v>38926</v>
      </c>
      <c r="B9825" t="s">
        <v>28895</v>
      </c>
      <c r="C9825" t="s">
        <v>1609</v>
      </c>
      <c r="D9825" s="152" t="s">
        <v>22799</v>
      </c>
    </row>
    <row r="9826" spans="1:4" x14ac:dyDescent="0.3">
      <c r="A9826">
        <v>38927</v>
      </c>
      <c r="B9826" t="s">
        <v>28896</v>
      </c>
      <c r="C9826" t="s">
        <v>1609</v>
      </c>
      <c r="D9826" s="152" t="s">
        <v>7905</v>
      </c>
    </row>
    <row r="9827" spans="1:4" x14ac:dyDescent="0.3">
      <c r="A9827">
        <v>39304</v>
      </c>
      <c r="B9827" t="s">
        <v>28897</v>
      </c>
      <c r="C9827" t="s">
        <v>1609</v>
      </c>
      <c r="D9827" s="152" t="s">
        <v>22423</v>
      </c>
    </row>
    <row r="9828" spans="1:4" x14ac:dyDescent="0.3">
      <c r="A9828">
        <v>39305</v>
      </c>
      <c r="B9828" t="s">
        <v>28898</v>
      </c>
      <c r="C9828" t="s">
        <v>1609</v>
      </c>
      <c r="D9828" s="152" t="s">
        <v>7984</v>
      </c>
    </row>
    <row r="9829" spans="1:4" x14ac:dyDescent="0.3">
      <c r="A9829">
        <v>39306</v>
      </c>
      <c r="B9829" t="s">
        <v>28899</v>
      </c>
      <c r="C9829" t="s">
        <v>1609</v>
      </c>
      <c r="D9829" s="152" t="s">
        <v>7541</v>
      </c>
    </row>
    <row r="9830" spans="1:4" x14ac:dyDescent="0.3">
      <c r="A9830">
        <v>38928</v>
      </c>
      <c r="B9830" t="s">
        <v>28900</v>
      </c>
      <c r="C9830" t="s">
        <v>1609</v>
      </c>
      <c r="D9830" s="152" t="s">
        <v>28901</v>
      </c>
    </row>
    <row r="9831" spans="1:4" x14ac:dyDescent="0.3">
      <c r="A9831">
        <v>38941</v>
      </c>
      <c r="B9831" t="s">
        <v>28902</v>
      </c>
      <c r="C9831" t="s">
        <v>1609</v>
      </c>
      <c r="D9831" s="152" t="s">
        <v>8051</v>
      </c>
    </row>
    <row r="9832" spans="1:4" x14ac:dyDescent="0.3">
      <c r="A9832">
        <v>38917</v>
      </c>
      <c r="B9832" t="s">
        <v>28903</v>
      </c>
      <c r="C9832" t="s">
        <v>1609</v>
      </c>
      <c r="D9832" s="152" t="s">
        <v>7958</v>
      </c>
    </row>
    <row r="9833" spans="1:4" x14ac:dyDescent="0.3">
      <c r="A9833">
        <v>38919</v>
      </c>
      <c r="B9833" t="s">
        <v>28904</v>
      </c>
      <c r="C9833" t="s">
        <v>1609</v>
      </c>
      <c r="D9833" s="152" t="s">
        <v>22163</v>
      </c>
    </row>
    <row r="9834" spans="1:4" x14ac:dyDescent="0.3">
      <c r="A9834">
        <v>38922</v>
      </c>
      <c r="B9834" t="s">
        <v>28905</v>
      </c>
      <c r="C9834" t="s">
        <v>1609</v>
      </c>
      <c r="D9834" s="152" t="s">
        <v>22589</v>
      </c>
    </row>
    <row r="9835" spans="1:4" x14ac:dyDescent="0.3">
      <c r="A9835">
        <v>20151</v>
      </c>
      <c r="B9835" t="s">
        <v>28906</v>
      </c>
      <c r="C9835" t="s">
        <v>1609</v>
      </c>
      <c r="D9835" s="152" t="s">
        <v>22111</v>
      </c>
    </row>
    <row r="9836" spans="1:4" x14ac:dyDescent="0.3">
      <c r="A9836">
        <v>20152</v>
      </c>
      <c r="B9836" t="s">
        <v>28907</v>
      </c>
      <c r="C9836" t="s">
        <v>1609</v>
      </c>
      <c r="D9836" s="152" t="s">
        <v>22766</v>
      </c>
    </row>
    <row r="9837" spans="1:4" x14ac:dyDescent="0.3">
      <c r="A9837">
        <v>20148</v>
      </c>
      <c r="B9837" t="s">
        <v>28908</v>
      </c>
      <c r="C9837" t="s">
        <v>1609</v>
      </c>
      <c r="D9837" s="152" t="s">
        <v>26005</v>
      </c>
    </row>
    <row r="9838" spans="1:4" x14ac:dyDescent="0.3">
      <c r="A9838">
        <v>20149</v>
      </c>
      <c r="B9838" t="s">
        <v>28909</v>
      </c>
      <c r="C9838" t="s">
        <v>1609</v>
      </c>
      <c r="D9838" s="152" t="s">
        <v>8102</v>
      </c>
    </row>
    <row r="9839" spans="1:4" x14ac:dyDescent="0.3">
      <c r="A9839">
        <v>20150</v>
      </c>
      <c r="B9839" t="s">
        <v>28910</v>
      </c>
      <c r="C9839" t="s">
        <v>1609</v>
      </c>
      <c r="D9839" s="152" t="s">
        <v>28911</v>
      </c>
    </row>
    <row r="9840" spans="1:4" x14ac:dyDescent="0.3">
      <c r="A9840">
        <v>20157</v>
      </c>
      <c r="B9840" t="s">
        <v>28912</v>
      </c>
      <c r="C9840" t="s">
        <v>1609</v>
      </c>
      <c r="D9840" s="152" t="s">
        <v>9233</v>
      </c>
    </row>
    <row r="9841" spans="1:4" x14ac:dyDescent="0.3">
      <c r="A9841">
        <v>20158</v>
      </c>
      <c r="B9841" t="s">
        <v>28913</v>
      </c>
      <c r="C9841" t="s">
        <v>1609</v>
      </c>
      <c r="D9841" s="152" t="s">
        <v>28914</v>
      </c>
    </row>
    <row r="9842" spans="1:4" x14ac:dyDescent="0.3">
      <c r="A9842">
        <v>20154</v>
      </c>
      <c r="B9842" t="s">
        <v>28915</v>
      </c>
      <c r="C9842" t="s">
        <v>1609</v>
      </c>
      <c r="D9842" s="152" t="s">
        <v>6676</v>
      </c>
    </row>
    <row r="9843" spans="1:4" x14ac:dyDescent="0.3">
      <c r="A9843">
        <v>20155</v>
      </c>
      <c r="B9843" t="s">
        <v>28916</v>
      </c>
      <c r="C9843" t="s">
        <v>1609</v>
      </c>
      <c r="D9843" s="152" t="s">
        <v>8967</v>
      </c>
    </row>
    <row r="9844" spans="1:4" x14ac:dyDescent="0.3">
      <c r="A9844">
        <v>20156</v>
      </c>
      <c r="B9844" t="s">
        <v>28917</v>
      </c>
      <c r="C9844" t="s">
        <v>1609</v>
      </c>
      <c r="D9844" s="152" t="s">
        <v>28918</v>
      </c>
    </row>
    <row r="9845" spans="1:4" x14ac:dyDescent="0.3">
      <c r="A9845">
        <v>3499</v>
      </c>
      <c r="B9845" t="s">
        <v>28919</v>
      </c>
      <c r="C9845" t="s">
        <v>1609</v>
      </c>
      <c r="D9845" s="152" t="s">
        <v>6476</v>
      </c>
    </row>
    <row r="9846" spans="1:4" x14ac:dyDescent="0.3">
      <c r="A9846">
        <v>3500</v>
      </c>
      <c r="B9846" t="s">
        <v>28920</v>
      </c>
      <c r="C9846" t="s">
        <v>1609</v>
      </c>
      <c r="D9846" s="152" t="s">
        <v>9062</v>
      </c>
    </row>
    <row r="9847" spans="1:4" x14ac:dyDescent="0.3">
      <c r="A9847">
        <v>3501</v>
      </c>
      <c r="B9847" t="s">
        <v>28921</v>
      </c>
      <c r="C9847" t="s">
        <v>1609</v>
      </c>
      <c r="D9847" s="152" t="s">
        <v>6761</v>
      </c>
    </row>
    <row r="9848" spans="1:4" x14ac:dyDescent="0.3">
      <c r="A9848">
        <v>3502</v>
      </c>
      <c r="B9848" t="s">
        <v>28922</v>
      </c>
      <c r="C9848" t="s">
        <v>1609</v>
      </c>
      <c r="D9848" s="152" t="s">
        <v>6809</v>
      </c>
    </row>
    <row r="9849" spans="1:4" x14ac:dyDescent="0.3">
      <c r="A9849">
        <v>3503</v>
      </c>
      <c r="B9849" t="s">
        <v>28923</v>
      </c>
      <c r="C9849" t="s">
        <v>1609</v>
      </c>
      <c r="D9849" s="152" t="s">
        <v>7526</v>
      </c>
    </row>
    <row r="9850" spans="1:4" x14ac:dyDescent="0.3">
      <c r="A9850">
        <v>3477</v>
      </c>
      <c r="B9850" t="s">
        <v>28924</v>
      </c>
      <c r="C9850" t="s">
        <v>1609</v>
      </c>
      <c r="D9850" s="152" t="s">
        <v>9247</v>
      </c>
    </row>
    <row r="9851" spans="1:4" x14ac:dyDescent="0.3">
      <c r="A9851">
        <v>3478</v>
      </c>
      <c r="B9851" t="s">
        <v>28925</v>
      </c>
      <c r="C9851" t="s">
        <v>1609</v>
      </c>
      <c r="D9851" s="152" t="s">
        <v>28926</v>
      </c>
    </row>
    <row r="9852" spans="1:4" x14ac:dyDescent="0.3">
      <c r="A9852">
        <v>3525</v>
      </c>
      <c r="B9852" t="s">
        <v>28927</v>
      </c>
      <c r="C9852" t="s">
        <v>1609</v>
      </c>
      <c r="D9852" s="152" t="s">
        <v>22808</v>
      </c>
    </row>
    <row r="9853" spans="1:4" x14ac:dyDescent="0.3">
      <c r="A9853">
        <v>3511</v>
      </c>
      <c r="B9853" t="s">
        <v>28928</v>
      </c>
      <c r="C9853" t="s">
        <v>1609</v>
      </c>
      <c r="D9853" s="152" t="s">
        <v>28929</v>
      </c>
    </row>
    <row r="9854" spans="1:4" x14ac:dyDescent="0.3">
      <c r="A9854">
        <v>12032</v>
      </c>
      <c r="B9854" t="s">
        <v>28930</v>
      </c>
      <c r="C9854" t="s">
        <v>1617</v>
      </c>
      <c r="D9854" s="152" t="s">
        <v>22548</v>
      </c>
    </row>
    <row r="9855" spans="1:4" x14ac:dyDescent="0.3">
      <c r="A9855">
        <v>12030</v>
      </c>
      <c r="B9855" t="s">
        <v>28931</v>
      </c>
      <c r="C9855" t="s">
        <v>1617</v>
      </c>
      <c r="D9855" s="152" t="s">
        <v>23131</v>
      </c>
    </row>
    <row r="9856" spans="1:4" x14ac:dyDescent="0.3">
      <c r="A9856">
        <v>10908</v>
      </c>
      <c r="B9856" t="s">
        <v>28932</v>
      </c>
      <c r="C9856" t="s">
        <v>1609</v>
      </c>
      <c r="D9856" s="152" t="s">
        <v>22148</v>
      </c>
    </row>
    <row r="9857" spans="1:4" x14ac:dyDescent="0.3">
      <c r="A9857">
        <v>10909</v>
      </c>
      <c r="B9857" t="s">
        <v>28933</v>
      </c>
      <c r="C9857" t="s">
        <v>1609</v>
      </c>
      <c r="D9857" s="152" t="s">
        <v>7804</v>
      </c>
    </row>
    <row r="9858" spans="1:4" x14ac:dyDescent="0.3">
      <c r="A9858">
        <v>3669</v>
      </c>
      <c r="B9858" t="s">
        <v>28934</v>
      </c>
      <c r="C9858" t="s">
        <v>1609</v>
      </c>
      <c r="D9858" s="152" t="s">
        <v>6449</v>
      </c>
    </row>
    <row r="9859" spans="1:4" x14ac:dyDescent="0.3">
      <c r="A9859">
        <v>20139</v>
      </c>
      <c r="B9859" t="s">
        <v>28935</v>
      </c>
      <c r="C9859" t="s">
        <v>1609</v>
      </c>
      <c r="D9859" s="152" t="s">
        <v>28936</v>
      </c>
    </row>
    <row r="9860" spans="1:4" x14ac:dyDescent="0.3">
      <c r="A9860">
        <v>3668</v>
      </c>
      <c r="B9860" t="s">
        <v>28937</v>
      </c>
      <c r="C9860" t="s">
        <v>1609</v>
      </c>
      <c r="D9860" s="152" t="s">
        <v>8096</v>
      </c>
    </row>
    <row r="9861" spans="1:4" x14ac:dyDescent="0.3">
      <c r="A9861">
        <v>10911</v>
      </c>
      <c r="B9861" t="s">
        <v>28938</v>
      </c>
      <c r="C9861" t="s">
        <v>1609</v>
      </c>
      <c r="D9861" s="152" t="s">
        <v>8080</v>
      </c>
    </row>
    <row r="9862" spans="1:4" x14ac:dyDescent="0.3">
      <c r="A9862">
        <v>3659</v>
      </c>
      <c r="B9862" t="s">
        <v>28939</v>
      </c>
      <c r="C9862" t="s">
        <v>1609</v>
      </c>
      <c r="D9862" s="152" t="s">
        <v>28940</v>
      </c>
    </row>
    <row r="9863" spans="1:4" x14ac:dyDescent="0.3">
      <c r="A9863">
        <v>3660</v>
      </c>
      <c r="B9863" t="s">
        <v>28941</v>
      </c>
      <c r="C9863" t="s">
        <v>1609</v>
      </c>
      <c r="D9863" s="152" t="s">
        <v>28942</v>
      </c>
    </row>
    <row r="9864" spans="1:4" x14ac:dyDescent="0.3">
      <c r="A9864">
        <v>20144</v>
      </c>
      <c r="B9864" t="s">
        <v>28943</v>
      </c>
      <c r="C9864" t="s">
        <v>1609</v>
      </c>
      <c r="D9864" s="152" t="s">
        <v>28944</v>
      </c>
    </row>
    <row r="9865" spans="1:4" x14ac:dyDescent="0.3">
      <c r="A9865">
        <v>20143</v>
      </c>
      <c r="B9865" t="s">
        <v>28945</v>
      </c>
      <c r="C9865" t="s">
        <v>1609</v>
      </c>
      <c r="D9865" s="152" t="s">
        <v>28946</v>
      </c>
    </row>
    <row r="9866" spans="1:4" x14ac:dyDescent="0.3">
      <c r="A9866">
        <v>20145</v>
      </c>
      <c r="B9866" t="s">
        <v>28947</v>
      </c>
      <c r="C9866" t="s">
        <v>1609</v>
      </c>
      <c r="D9866" s="152" t="s">
        <v>28948</v>
      </c>
    </row>
    <row r="9867" spans="1:4" x14ac:dyDescent="0.3">
      <c r="A9867">
        <v>20146</v>
      </c>
      <c r="B9867" t="s">
        <v>28949</v>
      </c>
      <c r="C9867" t="s">
        <v>1609</v>
      </c>
      <c r="D9867" s="152" t="s">
        <v>28950</v>
      </c>
    </row>
    <row r="9868" spans="1:4" x14ac:dyDescent="0.3">
      <c r="A9868">
        <v>20140</v>
      </c>
      <c r="B9868" t="s">
        <v>28951</v>
      </c>
      <c r="C9868" t="s">
        <v>1609</v>
      </c>
      <c r="D9868" s="152" t="s">
        <v>8994</v>
      </c>
    </row>
    <row r="9869" spans="1:4" x14ac:dyDescent="0.3">
      <c r="A9869">
        <v>20141</v>
      </c>
      <c r="B9869" t="s">
        <v>28952</v>
      </c>
      <c r="C9869" t="s">
        <v>1609</v>
      </c>
      <c r="D9869" s="152" t="s">
        <v>22175</v>
      </c>
    </row>
    <row r="9870" spans="1:4" x14ac:dyDescent="0.3">
      <c r="A9870">
        <v>20142</v>
      </c>
      <c r="B9870" t="s">
        <v>28953</v>
      </c>
      <c r="C9870" t="s">
        <v>1609</v>
      </c>
      <c r="D9870" s="152" t="s">
        <v>28954</v>
      </c>
    </row>
    <row r="9871" spans="1:4" x14ac:dyDescent="0.3">
      <c r="A9871">
        <v>3670</v>
      </c>
      <c r="B9871" t="s">
        <v>28955</v>
      </c>
      <c r="C9871" t="s">
        <v>1609</v>
      </c>
      <c r="D9871" s="152" t="s">
        <v>8116</v>
      </c>
    </row>
    <row r="9872" spans="1:4" x14ac:dyDescent="0.3">
      <c r="A9872">
        <v>3666</v>
      </c>
      <c r="B9872" t="s">
        <v>28956</v>
      </c>
      <c r="C9872" t="s">
        <v>1609</v>
      </c>
      <c r="D9872" s="152" t="s">
        <v>6721</v>
      </c>
    </row>
    <row r="9873" spans="1:4" x14ac:dyDescent="0.3">
      <c r="A9873">
        <v>3662</v>
      </c>
      <c r="B9873" t="s">
        <v>28957</v>
      </c>
      <c r="C9873" t="s">
        <v>1609</v>
      </c>
      <c r="D9873" s="152" t="s">
        <v>22791</v>
      </c>
    </row>
    <row r="9874" spans="1:4" x14ac:dyDescent="0.3">
      <c r="A9874">
        <v>3658</v>
      </c>
      <c r="B9874" t="s">
        <v>28958</v>
      </c>
      <c r="C9874" t="s">
        <v>1609</v>
      </c>
      <c r="D9874" s="152" t="s">
        <v>6987</v>
      </c>
    </row>
    <row r="9875" spans="1:4" x14ac:dyDescent="0.3">
      <c r="A9875">
        <v>14157</v>
      </c>
      <c r="B9875" t="s">
        <v>28959</v>
      </c>
      <c r="C9875" t="s">
        <v>1609</v>
      </c>
      <c r="D9875" s="152" t="s">
        <v>6766</v>
      </c>
    </row>
    <row r="9876" spans="1:4" x14ac:dyDescent="0.3">
      <c r="A9876">
        <v>42696</v>
      </c>
      <c r="B9876" t="s">
        <v>28960</v>
      </c>
      <c r="C9876" t="s">
        <v>1609</v>
      </c>
      <c r="D9876" s="152" t="s">
        <v>28961</v>
      </c>
    </row>
    <row r="9877" spans="1:4" x14ac:dyDescent="0.3">
      <c r="A9877">
        <v>39875</v>
      </c>
      <c r="B9877" t="s">
        <v>28962</v>
      </c>
      <c r="C9877" t="s">
        <v>1609</v>
      </c>
      <c r="D9877" s="152" t="s">
        <v>28963</v>
      </c>
    </row>
    <row r="9878" spans="1:4" x14ac:dyDescent="0.3">
      <c r="A9878">
        <v>39876</v>
      </c>
      <c r="B9878" t="s">
        <v>28964</v>
      </c>
      <c r="C9878" t="s">
        <v>1609</v>
      </c>
      <c r="D9878" s="152" t="s">
        <v>28965</v>
      </c>
    </row>
    <row r="9879" spans="1:4" x14ac:dyDescent="0.3">
      <c r="A9879">
        <v>39877</v>
      </c>
      <c r="B9879" t="s">
        <v>28966</v>
      </c>
      <c r="C9879" t="s">
        <v>1609</v>
      </c>
      <c r="D9879" s="152" t="s">
        <v>28967</v>
      </c>
    </row>
    <row r="9880" spans="1:4" x14ac:dyDescent="0.3">
      <c r="A9880">
        <v>39878</v>
      </c>
      <c r="B9880" t="s">
        <v>28968</v>
      </c>
      <c r="C9880" t="s">
        <v>1609</v>
      </c>
      <c r="D9880" s="152" t="s">
        <v>28969</v>
      </c>
    </row>
    <row r="9881" spans="1:4" x14ac:dyDescent="0.3">
      <c r="A9881">
        <v>39872</v>
      </c>
      <c r="B9881" t="s">
        <v>28970</v>
      </c>
      <c r="C9881" t="s">
        <v>1609</v>
      </c>
      <c r="D9881" s="152" t="s">
        <v>28971</v>
      </c>
    </row>
    <row r="9882" spans="1:4" x14ac:dyDescent="0.3">
      <c r="A9882">
        <v>39873</v>
      </c>
      <c r="B9882" t="s">
        <v>28972</v>
      </c>
      <c r="C9882" t="s">
        <v>1609</v>
      </c>
      <c r="D9882" s="152" t="s">
        <v>28973</v>
      </c>
    </row>
    <row r="9883" spans="1:4" x14ac:dyDescent="0.3">
      <c r="A9883">
        <v>39874</v>
      </c>
      <c r="B9883" t="s">
        <v>28974</v>
      </c>
      <c r="C9883" t="s">
        <v>1609</v>
      </c>
      <c r="D9883" s="152" t="s">
        <v>28975</v>
      </c>
    </row>
    <row r="9884" spans="1:4" x14ac:dyDescent="0.3">
      <c r="A9884">
        <v>3674</v>
      </c>
      <c r="B9884" t="s">
        <v>28976</v>
      </c>
      <c r="C9884" t="s">
        <v>1612</v>
      </c>
      <c r="D9884" s="152" t="s">
        <v>21990</v>
      </c>
    </row>
    <row r="9885" spans="1:4" x14ac:dyDescent="0.3">
      <c r="A9885">
        <v>3681</v>
      </c>
      <c r="B9885" t="s">
        <v>28977</v>
      </c>
      <c r="C9885" t="s">
        <v>1612</v>
      </c>
      <c r="D9885" s="152" t="s">
        <v>28978</v>
      </c>
    </row>
    <row r="9886" spans="1:4" x14ac:dyDescent="0.3">
      <c r="A9886">
        <v>3676</v>
      </c>
      <c r="B9886" t="s">
        <v>28979</v>
      </c>
      <c r="C9886" t="s">
        <v>1612</v>
      </c>
      <c r="D9886" s="152" t="s">
        <v>28980</v>
      </c>
    </row>
    <row r="9887" spans="1:4" x14ac:dyDescent="0.3">
      <c r="A9887">
        <v>3679</v>
      </c>
      <c r="B9887" t="s">
        <v>28981</v>
      </c>
      <c r="C9887" t="s">
        <v>1612</v>
      </c>
      <c r="D9887" s="152" t="s">
        <v>28982</v>
      </c>
    </row>
    <row r="9888" spans="1:4" x14ac:dyDescent="0.3">
      <c r="A9888">
        <v>3672</v>
      </c>
      <c r="B9888" t="s">
        <v>28983</v>
      </c>
      <c r="C9888" t="s">
        <v>1612</v>
      </c>
      <c r="D9888" s="152" t="s">
        <v>6620</v>
      </c>
    </row>
    <row r="9889" spans="1:4" x14ac:dyDescent="0.3">
      <c r="A9889">
        <v>3671</v>
      </c>
      <c r="B9889" t="s">
        <v>28984</v>
      </c>
      <c r="C9889" t="s">
        <v>1612</v>
      </c>
      <c r="D9889" s="152" t="s">
        <v>8982</v>
      </c>
    </row>
    <row r="9890" spans="1:4" x14ac:dyDescent="0.3">
      <c r="A9890">
        <v>3673</v>
      </c>
      <c r="B9890" t="s">
        <v>28985</v>
      </c>
      <c r="C9890" t="s">
        <v>1612</v>
      </c>
      <c r="D9890" s="152" t="s">
        <v>22282</v>
      </c>
    </row>
    <row r="9891" spans="1:4" x14ac:dyDescent="0.3">
      <c r="A9891">
        <v>38394</v>
      </c>
      <c r="B9891" t="s">
        <v>28986</v>
      </c>
      <c r="C9891" t="s">
        <v>1609</v>
      </c>
      <c r="D9891" s="152" t="s">
        <v>28987</v>
      </c>
    </row>
    <row r="9892" spans="1:4" x14ac:dyDescent="0.3">
      <c r="A9892">
        <v>3729</v>
      </c>
      <c r="B9892" t="s">
        <v>28988</v>
      </c>
      <c r="C9892" t="s">
        <v>1609</v>
      </c>
      <c r="D9892" s="152" t="s">
        <v>28989</v>
      </c>
    </row>
    <row r="9893" spans="1:4" x14ac:dyDescent="0.3">
      <c r="A9893">
        <v>39357</v>
      </c>
      <c r="B9893" t="s">
        <v>28990</v>
      </c>
      <c r="C9893" t="s">
        <v>1609</v>
      </c>
      <c r="D9893" s="152" t="s">
        <v>28991</v>
      </c>
    </row>
    <row r="9894" spans="1:4" x14ac:dyDescent="0.3">
      <c r="A9894">
        <v>39358</v>
      </c>
      <c r="B9894" t="s">
        <v>28992</v>
      </c>
      <c r="C9894" t="s">
        <v>1609</v>
      </c>
      <c r="D9894" s="152" t="s">
        <v>28991</v>
      </c>
    </row>
    <row r="9895" spans="1:4" x14ac:dyDescent="0.3">
      <c r="A9895">
        <v>39355</v>
      </c>
      <c r="B9895" t="s">
        <v>28993</v>
      </c>
      <c r="C9895" t="s">
        <v>1609</v>
      </c>
      <c r="D9895" s="152" t="s">
        <v>22488</v>
      </c>
    </row>
    <row r="9896" spans="1:4" x14ac:dyDescent="0.3">
      <c r="A9896">
        <v>39356</v>
      </c>
      <c r="B9896" t="s">
        <v>28994</v>
      </c>
      <c r="C9896" t="s">
        <v>1609</v>
      </c>
      <c r="D9896" s="152" t="s">
        <v>28995</v>
      </c>
    </row>
    <row r="9897" spans="1:4" x14ac:dyDescent="0.3">
      <c r="A9897">
        <v>39353</v>
      </c>
      <c r="B9897" t="s">
        <v>28996</v>
      </c>
      <c r="C9897" t="s">
        <v>1609</v>
      </c>
      <c r="D9897" s="152" t="s">
        <v>28997</v>
      </c>
    </row>
    <row r="9898" spans="1:4" x14ac:dyDescent="0.3">
      <c r="A9898">
        <v>39354</v>
      </c>
      <c r="B9898" t="s">
        <v>28998</v>
      </c>
      <c r="C9898" t="s">
        <v>1609</v>
      </c>
      <c r="D9898" s="152" t="s">
        <v>28999</v>
      </c>
    </row>
    <row r="9899" spans="1:4" x14ac:dyDescent="0.3">
      <c r="A9899">
        <v>39398</v>
      </c>
      <c r="B9899" t="s">
        <v>29000</v>
      </c>
      <c r="C9899" t="s">
        <v>1609</v>
      </c>
      <c r="D9899" s="152" t="s">
        <v>29001</v>
      </c>
    </row>
    <row r="9900" spans="1:4" x14ac:dyDescent="0.3">
      <c r="A9900">
        <v>13343</v>
      </c>
      <c r="B9900" t="s">
        <v>29002</v>
      </c>
      <c r="C9900" t="s">
        <v>1609</v>
      </c>
      <c r="D9900" s="152" t="s">
        <v>29003</v>
      </c>
    </row>
    <row r="9901" spans="1:4" x14ac:dyDescent="0.3">
      <c r="A9901">
        <v>12118</v>
      </c>
      <c r="B9901" t="s">
        <v>29004</v>
      </c>
      <c r="C9901" t="s">
        <v>1609</v>
      </c>
      <c r="D9901" s="152" t="s">
        <v>8712</v>
      </c>
    </row>
    <row r="9902" spans="1:4" x14ac:dyDescent="0.3">
      <c r="A9902">
        <v>39482</v>
      </c>
      <c r="B9902" t="s">
        <v>29005</v>
      </c>
      <c r="C9902" t="s">
        <v>1609</v>
      </c>
      <c r="D9902" s="152" t="s">
        <v>29006</v>
      </c>
    </row>
    <row r="9903" spans="1:4" x14ac:dyDescent="0.3">
      <c r="A9903">
        <v>39486</v>
      </c>
      <c r="B9903" t="s">
        <v>29007</v>
      </c>
      <c r="C9903" t="s">
        <v>1609</v>
      </c>
      <c r="D9903" s="152" t="s">
        <v>29008</v>
      </c>
    </row>
    <row r="9904" spans="1:4" x14ac:dyDescent="0.3">
      <c r="A9904">
        <v>39484</v>
      </c>
      <c r="B9904" t="s">
        <v>29009</v>
      </c>
      <c r="C9904" t="s">
        <v>1609</v>
      </c>
      <c r="D9904" s="152" t="s">
        <v>29006</v>
      </c>
    </row>
    <row r="9905" spans="1:4" x14ac:dyDescent="0.3">
      <c r="A9905">
        <v>39488</v>
      </c>
      <c r="B9905" t="s">
        <v>29010</v>
      </c>
      <c r="C9905" t="s">
        <v>1609</v>
      </c>
      <c r="D9905" s="152" t="s">
        <v>29011</v>
      </c>
    </row>
    <row r="9906" spans="1:4" x14ac:dyDescent="0.3">
      <c r="A9906">
        <v>39485</v>
      </c>
      <c r="B9906" t="s">
        <v>29012</v>
      </c>
      <c r="C9906" t="s">
        <v>1609</v>
      </c>
      <c r="D9906" s="152" t="s">
        <v>29006</v>
      </c>
    </row>
    <row r="9907" spans="1:4" x14ac:dyDescent="0.3">
      <c r="A9907">
        <v>39489</v>
      </c>
      <c r="B9907" t="s">
        <v>29013</v>
      </c>
      <c r="C9907" t="s">
        <v>1609</v>
      </c>
      <c r="D9907" s="152" t="s">
        <v>29014</v>
      </c>
    </row>
    <row r="9908" spans="1:4" x14ac:dyDescent="0.3">
      <c r="A9908">
        <v>39490</v>
      </c>
      <c r="B9908" t="s">
        <v>29015</v>
      </c>
      <c r="C9908" t="s">
        <v>1609</v>
      </c>
      <c r="D9908" s="152" t="s">
        <v>29016</v>
      </c>
    </row>
    <row r="9909" spans="1:4" x14ac:dyDescent="0.3">
      <c r="A9909">
        <v>39494</v>
      </c>
      <c r="B9909" t="s">
        <v>29017</v>
      </c>
      <c r="C9909" t="s">
        <v>1609</v>
      </c>
      <c r="D9909" s="152" t="s">
        <v>29018</v>
      </c>
    </row>
    <row r="9910" spans="1:4" x14ac:dyDescent="0.3">
      <c r="A9910">
        <v>39495</v>
      </c>
      <c r="B9910" t="s">
        <v>29019</v>
      </c>
      <c r="C9910" t="s">
        <v>1609</v>
      </c>
      <c r="D9910" s="152" t="s">
        <v>29020</v>
      </c>
    </row>
    <row r="9911" spans="1:4" x14ac:dyDescent="0.3">
      <c r="A9911">
        <v>39496</v>
      </c>
      <c r="B9911" t="s">
        <v>29021</v>
      </c>
      <c r="C9911" t="s">
        <v>1609</v>
      </c>
      <c r="D9911" s="152" t="s">
        <v>29022</v>
      </c>
    </row>
    <row r="9912" spans="1:4" x14ac:dyDescent="0.3">
      <c r="A9912">
        <v>39492</v>
      </c>
      <c r="B9912" t="s">
        <v>29023</v>
      </c>
      <c r="C9912" t="s">
        <v>1609</v>
      </c>
      <c r="D9912" s="152" t="s">
        <v>29024</v>
      </c>
    </row>
    <row r="9913" spans="1:4" x14ac:dyDescent="0.3">
      <c r="A9913">
        <v>39497</v>
      </c>
      <c r="B9913" t="s">
        <v>29025</v>
      </c>
      <c r="C9913" t="s">
        <v>1609</v>
      </c>
      <c r="D9913" s="152" t="s">
        <v>29026</v>
      </c>
    </row>
    <row r="9914" spans="1:4" x14ac:dyDescent="0.3">
      <c r="A9914">
        <v>39493</v>
      </c>
      <c r="B9914" t="s">
        <v>29027</v>
      </c>
      <c r="C9914" t="s">
        <v>1609</v>
      </c>
      <c r="D9914" s="152" t="s">
        <v>29028</v>
      </c>
    </row>
    <row r="9915" spans="1:4" x14ac:dyDescent="0.3">
      <c r="A9915">
        <v>39500</v>
      </c>
      <c r="B9915" t="s">
        <v>29029</v>
      </c>
      <c r="C9915" t="s">
        <v>1609</v>
      </c>
      <c r="D9915" s="152" t="s">
        <v>29030</v>
      </c>
    </row>
    <row r="9916" spans="1:4" x14ac:dyDescent="0.3">
      <c r="A9916">
        <v>39498</v>
      </c>
      <c r="B9916" t="s">
        <v>29031</v>
      </c>
      <c r="C9916" t="s">
        <v>1609</v>
      </c>
      <c r="D9916" s="152" t="s">
        <v>29032</v>
      </c>
    </row>
    <row r="9917" spans="1:4" x14ac:dyDescent="0.3">
      <c r="A9917">
        <v>43628</v>
      </c>
      <c r="B9917" t="s">
        <v>29033</v>
      </c>
      <c r="C9917" t="s">
        <v>1609</v>
      </c>
      <c r="D9917" s="152" t="s">
        <v>29034</v>
      </c>
    </row>
    <row r="9918" spans="1:4" x14ac:dyDescent="0.3">
      <c r="A9918">
        <v>39501</v>
      </c>
      <c r="B9918" t="s">
        <v>29035</v>
      </c>
      <c r="C9918" t="s">
        <v>1609</v>
      </c>
      <c r="D9918" s="152" t="s">
        <v>29036</v>
      </c>
    </row>
    <row r="9919" spans="1:4" x14ac:dyDescent="0.3">
      <c r="A9919">
        <v>39499</v>
      </c>
      <c r="B9919" t="s">
        <v>29037</v>
      </c>
      <c r="C9919" t="s">
        <v>1609</v>
      </c>
      <c r="D9919" s="152" t="s">
        <v>29038</v>
      </c>
    </row>
    <row r="9920" spans="1:4" x14ac:dyDescent="0.3">
      <c r="A9920">
        <v>43621</v>
      </c>
      <c r="B9920" t="s">
        <v>29039</v>
      </c>
      <c r="C9920" t="s">
        <v>1609</v>
      </c>
      <c r="D9920" s="152" t="s">
        <v>29040</v>
      </c>
    </row>
    <row r="9921" spans="1:4" x14ac:dyDescent="0.3">
      <c r="A9921">
        <v>3733</v>
      </c>
      <c r="B9921" t="s">
        <v>29041</v>
      </c>
      <c r="C9921" t="s">
        <v>1610</v>
      </c>
      <c r="D9921" s="152" t="s">
        <v>23138</v>
      </c>
    </row>
    <row r="9922" spans="1:4" x14ac:dyDescent="0.3">
      <c r="A9922">
        <v>3731</v>
      </c>
      <c r="B9922" t="s">
        <v>29042</v>
      </c>
      <c r="C9922" t="s">
        <v>1610</v>
      </c>
      <c r="D9922" s="152" t="s">
        <v>29043</v>
      </c>
    </row>
    <row r="9923" spans="1:4" x14ac:dyDescent="0.3">
      <c r="A9923">
        <v>38137</v>
      </c>
      <c r="B9923" t="s">
        <v>29044</v>
      </c>
      <c r="C9923" t="s">
        <v>1610</v>
      </c>
      <c r="D9923" s="152" t="s">
        <v>22147</v>
      </c>
    </row>
    <row r="9924" spans="1:4" x14ac:dyDescent="0.3">
      <c r="A9924">
        <v>38135</v>
      </c>
      <c r="B9924" t="s">
        <v>29045</v>
      </c>
      <c r="C9924" t="s">
        <v>1610</v>
      </c>
      <c r="D9924" s="152" t="s">
        <v>29046</v>
      </c>
    </row>
    <row r="9925" spans="1:4" x14ac:dyDescent="0.3">
      <c r="A9925">
        <v>38138</v>
      </c>
      <c r="B9925" t="s">
        <v>29047</v>
      </c>
      <c r="C9925" t="s">
        <v>1610</v>
      </c>
      <c r="D9925" s="152" t="s">
        <v>7974</v>
      </c>
    </row>
    <row r="9926" spans="1:4" x14ac:dyDescent="0.3">
      <c r="A9926">
        <v>3736</v>
      </c>
      <c r="B9926" t="s">
        <v>29048</v>
      </c>
      <c r="C9926" t="s">
        <v>1610</v>
      </c>
      <c r="D9926" s="152" t="s">
        <v>29049</v>
      </c>
    </row>
    <row r="9927" spans="1:4" x14ac:dyDescent="0.3">
      <c r="A9927">
        <v>3741</v>
      </c>
      <c r="B9927" t="s">
        <v>29050</v>
      </c>
      <c r="C9927" t="s">
        <v>1610</v>
      </c>
      <c r="D9927" s="152" t="s">
        <v>23040</v>
      </c>
    </row>
    <row r="9928" spans="1:4" x14ac:dyDescent="0.3">
      <c r="A9928">
        <v>3745</v>
      </c>
      <c r="B9928" t="s">
        <v>29051</v>
      </c>
      <c r="C9928" t="s">
        <v>1610</v>
      </c>
      <c r="D9928" s="152" t="s">
        <v>29052</v>
      </c>
    </row>
    <row r="9929" spans="1:4" x14ac:dyDescent="0.3">
      <c r="A9929">
        <v>3743</v>
      </c>
      <c r="B9929" t="s">
        <v>29053</v>
      </c>
      <c r="C9929" t="s">
        <v>1610</v>
      </c>
      <c r="D9929" s="152" t="s">
        <v>29054</v>
      </c>
    </row>
    <row r="9930" spans="1:4" x14ac:dyDescent="0.3">
      <c r="A9930">
        <v>3744</v>
      </c>
      <c r="B9930" t="s">
        <v>29055</v>
      </c>
      <c r="C9930" t="s">
        <v>1610</v>
      </c>
      <c r="D9930" s="152" t="s">
        <v>29056</v>
      </c>
    </row>
    <row r="9931" spans="1:4" x14ac:dyDescent="0.3">
      <c r="A9931">
        <v>3739</v>
      </c>
      <c r="B9931" t="s">
        <v>29057</v>
      </c>
      <c r="C9931" t="s">
        <v>1610</v>
      </c>
      <c r="D9931" s="152" t="s">
        <v>29058</v>
      </c>
    </row>
    <row r="9932" spans="1:4" x14ac:dyDescent="0.3">
      <c r="A9932">
        <v>3737</v>
      </c>
      <c r="B9932" t="s">
        <v>29059</v>
      </c>
      <c r="C9932" t="s">
        <v>1610</v>
      </c>
      <c r="D9932" s="152" t="s">
        <v>29060</v>
      </c>
    </row>
    <row r="9933" spans="1:4" x14ac:dyDescent="0.3">
      <c r="A9933">
        <v>3738</v>
      </c>
      <c r="B9933" t="s">
        <v>29061</v>
      </c>
      <c r="C9933" t="s">
        <v>1610</v>
      </c>
      <c r="D9933" s="152" t="s">
        <v>29062</v>
      </c>
    </row>
    <row r="9934" spans="1:4" x14ac:dyDescent="0.3">
      <c r="A9934">
        <v>3747</v>
      </c>
      <c r="B9934" t="s">
        <v>29063</v>
      </c>
      <c r="C9934" t="s">
        <v>1610</v>
      </c>
      <c r="D9934" s="152" t="s">
        <v>29056</v>
      </c>
    </row>
    <row r="9935" spans="1:4" x14ac:dyDescent="0.3">
      <c r="A9935">
        <v>11649</v>
      </c>
      <c r="B9935" t="s">
        <v>29064</v>
      </c>
      <c r="C9935" t="s">
        <v>1609</v>
      </c>
      <c r="D9935" s="152" t="s">
        <v>29065</v>
      </c>
    </row>
    <row r="9936" spans="1:4" x14ac:dyDescent="0.3">
      <c r="A9936">
        <v>11650</v>
      </c>
      <c r="B9936" t="s">
        <v>29066</v>
      </c>
      <c r="C9936" t="s">
        <v>1609</v>
      </c>
      <c r="D9936" s="152" t="s">
        <v>29067</v>
      </c>
    </row>
    <row r="9937" spans="1:4" x14ac:dyDescent="0.3">
      <c r="A9937">
        <v>3742</v>
      </c>
      <c r="B9937" t="s">
        <v>29068</v>
      </c>
      <c r="C9937" t="s">
        <v>1610</v>
      </c>
      <c r="D9937" s="152" t="s">
        <v>29069</v>
      </c>
    </row>
    <row r="9938" spans="1:4" x14ac:dyDescent="0.3">
      <c r="A9938">
        <v>3746</v>
      </c>
      <c r="B9938" t="s">
        <v>29070</v>
      </c>
      <c r="C9938" t="s">
        <v>1610</v>
      </c>
      <c r="D9938" s="152" t="s">
        <v>22011</v>
      </c>
    </row>
    <row r="9939" spans="1:4" x14ac:dyDescent="0.3">
      <c r="A9939">
        <v>21106</v>
      </c>
      <c r="B9939" t="s">
        <v>29071</v>
      </c>
      <c r="C9939" t="s">
        <v>1613</v>
      </c>
      <c r="D9939" s="152" t="s">
        <v>29072</v>
      </c>
    </row>
    <row r="9940" spans="1:4" x14ac:dyDescent="0.3">
      <c r="A9940">
        <v>39377</v>
      </c>
      <c r="B9940" t="s">
        <v>29073</v>
      </c>
      <c r="C9940" t="s">
        <v>1609</v>
      </c>
      <c r="D9940" s="152" t="s">
        <v>29074</v>
      </c>
    </row>
    <row r="9941" spans="1:4" x14ac:dyDescent="0.3">
      <c r="A9941">
        <v>38191</v>
      </c>
      <c r="B9941" t="s">
        <v>29075</v>
      </c>
      <c r="C9941" t="s">
        <v>1609</v>
      </c>
      <c r="D9941" s="152" t="s">
        <v>8731</v>
      </c>
    </row>
    <row r="9942" spans="1:4" x14ac:dyDescent="0.3">
      <c r="A9942">
        <v>39381</v>
      </c>
      <c r="B9942" t="s">
        <v>29076</v>
      </c>
      <c r="C9942" t="s">
        <v>1609</v>
      </c>
      <c r="D9942" s="152" t="s">
        <v>8917</v>
      </c>
    </row>
    <row r="9943" spans="1:4" x14ac:dyDescent="0.3">
      <c r="A9943">
        <v>38780</v>
      </c>
      <c r="B9943" t="s">
        <v>29077</v>
      </c>
      <c r="C9943" t="s">
        <v>1609</v>
      </c>
      <c r="D9943" s="152" t="s">
        <v>22328</v>
      </c>
    </row>
    <row r="9944" spans="1:4" x14ac:dyDescent="0.3">
      <c r="A9944">
        <v>38781</v>
      </c>
      <c r="B9944" t="s">
        <v>29078</v>
      </c>
      <c r="C9944" t="s">
        <v>1609</v>
      </c>
      <c r="D9944" s="152" t="s">
        <v>29079</v>
      </c>
    </row>
    <row r="9945" spans="1:4" x14ac:dyDescent="0.3">
      <c r="A9945">
        <v>38192</v>
      </c>
      <c r="B9945" t="s">
        <v>29080</v>
      </c>
      <c r="C9945" t="s">
        <v>1609</v>
      </c>
      <c r="D9945" s="152" t="s">
        <v>29081</v>
      </c>
    </row>
    <row r="9946" spans="1:4" x14ac:dyDescent="0.3">
      <c r="A9946">
        <v>3753</v>
      </c>
      <c r="B9946" t="s">
        <v>29082</v>
      </c>
      <c r="C9946" t="s">
        <v>1609</v>
      </c>
      <c r="D9946" s="152" t="s">
        <v>8723</v>
      </c>
    </row>
    <row r="9947" spans="1:4" x14ac:dyDescent="0.3">
      <c r="A9947">
        <v>38782</v>
      </c>
      <c r="B9947" t="s">
        <v>29083</v>
      </c>
      <c r="C9947" t="s">
        <v>1609</v>
      </c>
      <c r="D9947" s="152" t="s">
        <v>25416</v>
      </c>
    </row>
    <row r="9948" spans="1:4" x14ac:dyDescent="0.3">
      <c r="A9948">
        <v>38778</v>
      </c>
      <c r="B9948" t="s">
        <v>29084</v>
      </c>
      <c r="C9948" t="s">
        <v>1609</v>
      </c>
      <c r="D9948" s="152" t="s">
        <v>22166</v>
      </c>
    </row>
    <row r="9949" spans="1:4" x14ac:dyDescent="0.3">
      <c r="A9949">
        <v>38779</v>
      </c>
      <c r="B9949" t="s">
        <v>29085</v>
      </c>
      <c r="C9949" t="s">
        <v>1609</v>
      </c>
      <c r="D9949" s="152" t="s">
        <v>6417</v>
      </c>
    </row>
    <row r="9950" spans="1:4" x14ac:dyDescent="0.3">
      <c r="A9950">
        <v>39388</v>
      </c>
      <c r="B9950" t="s">
        <v>29086</v>
      </c>
      <c r="C9950" t="s">
        <v>1609</v>
      </c>
      <c r="D9950" s="152" t="s">
        <v>8934</v>
      </c>
    </row>
    <row r="9951" spans="1:4" x14ac:dyDescent="0.3">
      <c r="A9951">
        <v>39387</v>
      </c>
      <c r="B9951" t="s">
        <v>29087</v>
      </c>
      <c r="C9951" t="s">
        <v>1609</v>
      </c>
      <c r="D9951" s="152" t="s">
        <v>9090</v>
      </c>
    </row>
    <row r="9952" spans="1:4" x14ac:dyDescent="0.3">
      <c r="A9952">
        <v>39386</v>
      </c>
      <c r="B9952" t="s">
        <v>29088</v>
      </c>
      <c r="C9952" t="s">
        <v>1609</v>
      </c>
      <c r="D9952" s="152" t="s">
        <v>7544</v>
      </c>
    </row>
    <row r="9953" spans="1:4" x14ac:dyDescent="0.3">
      <c r="A9953">
        <v>38194</v>
      </c>
      <c r="B9953" t="s">
        <v>29089</v>
      </c>
      <c r="C9953" t="s">
        <v>1609</v>
      </c>
      <c r="D9953" s="152" t="s">
        <v>8109</v>
      </c>
    </row>
    <row r="9954" spans="1:4" x14ac:dyDescent="0.3">
      <c r="A9954">
        <v>38193</v>
      </c>
      <c r="B9954" t="s">
        <v>29090</v>
      </c>
      <c r="C9954" t="s">
        <v>1609</v>
      </c>
      <c r="D9954" s="152" t="s">
        <v>7484</v>
      </c>
    </row>
    <row r="9955" spans="1:4" x14ac:dyDescent="0.3">
      <c r="A9955">
        <v>12216</v>
      </c>
      <c r="B9955" t="s">
        <v>29091</v>
      </c>
      <c r="C9955" t="s">
        <v>1609</v>
      </c>
      <c r="D9955" s="152" t="s">
        <v>29092</v>
      </c>
    </row>
    <row r="9956" spans="1:4" x14ac:dyDescent="0.3">
      <c r="A9956">
        <v>3757</v>
      </c>
      <c r="B9956" t="s">
        <v>29093</v>
      </c>
      <c r="C9956" t="s">
        <v>1609</v>
      </c>
      <c r="D9956" s="152" t="s">
        <v>29094</v>
      </c>
    </row>
    <row r="9957" spans="1:4" x14ac:dyDescent="0.3">
      <c r="A9957">
        <v>3758</v>
      </c>
      <c r="B9957" t="s">
        <v>29095</v>
      </c>
      <c r="C9957" t="s">
        <v>1609</v>
      </c>
      <c r="D9957" s="152" t="s">
        <v>29096</v>
      </c>
    </row>
    <row r="9958" spans="1:4" x14ac:dyDescent="0.3">
      <c r="A9958">
        <v>12214</v>
      </c>
      <c r="B9958" t="s">
        <v>29097</v>
      </c>
      <c r="C9958" t="s">
        <v>1609</v>
      </c>
      <c r="D9958" s="152" t="s">
        <v>29098</v>
      </c>
    </row>
    <row r="9959" spans="1:4" x14ac:dyDescent="0.3">
      <c r="A9959">
        <v>3749</v>
      </c>
      <c r="B9959" t="s">
        <v>29099</v>
      </c>
      <c r="C9959" t="s">
        <v>1609</v>
      </c>
      <c r="D9959" s="152" t="s">
        <v>29100</v>
      </c>
    </row>
    <row r="9960" spans="1:4" x14ac:dyDescent="0.3">
      <c r="A9960">
        <v>3751</v>
      </c>
      <c r="B9960" t="s">
        <v>29101</v>
      </c>
      <c r="C9960" t="s">
        <v>1609</v>
      </c>
      <c r="D9960" s="152" t="s">
        <v>29102</v>
      </c>
    </row>
    <row r="9961" spans="1:4" x14ac:dyDescent="0.3">
      <c r="A9961">
        <v>39376</v>
      </c>
      <c r="B9961" t="s">
        <v>29103</v>
      </c>
      <c r="C9961" t="s">
        <v>1609</v>
      </c>
      <c r="D9961" s="152" t="s">
        <v>29104</v>
      </c>
    </row>
    <row r="9962" spans="1:4" x14ac:dyDescent="0.3">
      <c r="A9962">
        <v>3752</v>
      </c>
      <c r="B9962" t="s">
        <v>29105</v>
      </c>
      <c r="C9962" t="s">
        <v>1609</v>
      </c>
      <c r="D9962" s="152" t="s">
        <v>22995</v>
      </c>
    </row>
    <row r="9963" spans="1:4" x14ac:dyDescent="0.3">
      <c r="A9963">
        <v>746</v>
      </c>
      <c r="B9963" t="s">
        <v>29106</v>
      </c>
      <c r="C9963" t="s">
        <v>1609</v>
      </c>
      <c r="D9963" s="152" t="s">
        <v>29107</v>
      </c>
    </row>
    <row r="9964" spans="1:4" x14ac:dyDescent="0.3">
      <c r="A9964">
        <v>20269</v>
      </c>
      <c r="B9964" t="s">
        <v>29108</v>
      </c>
      <c r="C9964" t="s">
        <v>1609</v>
      </c>
      <c r="D9964" s="152" t="s">
        <v>29109</v>
      </c>
    </row>
    <row r="9965" spans="1:4" x14ac:dyDescent="0.3">
      <c r="A9965">
        <v>20270</v>
      </c>
      <c r="B9965" t="s">
        <v>29110</v>
      </c>
      <c r="C9965" t="s">
        <v>1609</v>
      </c>
      <c r="D9965" s="152" t="s">
        <v>22153</v>
      </c>
    </row>
    <row r="9966" spans="1:4" x14ac:dyDescent="0.3">
      <c r="A9966">
        <v>11696</v>
      </c>
      <c r="B9966" t="s">
        <v>29111</v>
      </c>
      <c r="C9966" t="s">
        <v>1609</v>
      </c>
      <c r="D9966" s="152" t="s">
        <v>29112</v>
      </c>
    </row>
    <row r="9967" spans="1:4" x14ac:dyDescent="0.3">
      <c r="A9967">
        <v>10427</v>
      </c>
      <c r="B9967" t="s">
        <v>29113</v>
      </c>
      <c r="C9967" t="s">
        <v>1609</v>
      </c>
      <c r="D9967" s="152" t="s">
        <v>29114</v>
      </c>
    </row>
    <row r="9968" spans="1:4" x14ac:dyDescent="0.3">
      <c r="A9968">
        <v>10428</v>
      </c>
      <c r="B9968" t="s">
        <v>29115</v>
      </c>
      <c r="C9968" t="s">
        <v>1609</v>
      </c>
      <c r="D9968" s="152" t="s">
        <v>29116</v>
      </c>
    </row>
    <row r="9969" spans="1:4" x14ac:dyDescent="0.3">
      <c r="A9969">
        <v>36521</v>
      </c>
      <c r="B9969" t="s">
        <v>29117</v>
      </c>
      <c r="C9969" t="s">
        <v>1609</v>
      </c>
      <c r="D9969" s="152" t="s">
        <v>29118</v>
      </c>
    </row>
    <row r="9970" spans="1:4" x14ac:dyDescent="0.3">
      <c r="A9970">
        <v>36794</v>
      </c>
      <c r="B9970" t="s">
        <v>29119</v>
      </c>
      <c r="C9970" t="s">
        <v>1609</v>
      </c>
      <c r="D9970" s="152" t="s">
        <v>22430</v>
      </c>
    </row>
    <row r="9971" spans="1:4" x14ac:dyDescent="0.3">
      <c r="A9971">
        <v>10426</v>
      </c>
      <c r="B9971" t="s">
        <v>29120</v>
      </c>
      <c r="C9971" t="s">
        <v>1609</v>
      </c>
      <c r="D9971" s="152" t="s">
        <v>29121</v>
      </c>
    </row>
    <row r="9972" spans="1:4" x14ac:dyDescent="0.3">
      <c r="A9972">
        <v>10425</v>
      </c>
      <c r="B9972" t="s">
        <v>29122</v>
      </c>
      <c r="C9972" t="s">
        <v>1609</v>
      </c>
      <c r="D9972" s="152" t="s">
        <v>22436</v>
      </c>
    </row>
    <row r="9973" spans="1:4" x14ac:dyDescent="0.3">
      <c r="A9973">
        <v>10431</v>
      </c>
      <c r="B9973" t="s">
        <v>29123</v>
      </c>
      <c r="C9973" t="s">
        <v>1609</v>
      </c>
      <c r="D9973" s="152" t="s">
        <v>29124</v>
      </c>
    </row>
    <row r="9974" spans="1:4" x14ac:dyDescent="0.3">
      <c r="A9974">
        <v>10429</v>
      </c>
      <c r="B9974" t="s">
        <v>29125</v>
      </c>
      <c r="C9974" t="s">
        <v>1609</v>
      </c>
      <c r="D9974" s="152" t="s">
        <v>29126</v>
      </c>
    </row>
    <row r="9975" spans="1:4" x14ac:dyDescent="0.3">
      <c r="A9975">
        <v>2354</v>
      </c>
      <c r="B9975" t="s">
        <v>29127</v>
      </c>
      <c r="C9975" t="s">
        <v>1608</v>
      </c>
      <c r="D9975" s="152" t="s">
        <v>29128</v>
      </c>
    </row>
    <row r="9976" spans="1:4" x14ac:dyDescent="0.3">
      <c r="A9976">
        <v>40932</v>
      </c>
      <c r="B9976" t="s">
        <v>29129</v>
      </c>
      <c r="C9976" t="s">
        <v>1615</v>
      </c>
      <c r="D9976" s="152" t="s">
        <v>29130</v>
      </c>
    </row>
    <row r="9977" spans="1:4" x14ac:dyDescent="0.3">
      <c r="A9977">
        <v>10853</v>
      </c>
      <c r="B9977" t="s">
        <v>29131</v>
      </c>
      <c r="C9977" t="s">
        <v>1609</v>
      </c>
      <c r="D9977" s="152" t="s">
        <v>29132</v>
      </c>
    </row>
    <row r="9978" spans="1:4" x14ac:dyDescent="0.3">
      <c r="A9978">
        <v>5093</v>
      </c>
      <c r="B9978" t="s">
        <v>29133</v>
      </c>
      <c r="C9978" t="s">
        <v>1616</v>
      </c>
      <c r="D9978" s="152" t="s">
        <v>8862</v>
      </c>
    </row>
    <row r="9979" spans="1:4" x14ac:dyDescent="0.3">
      <c r="A9979">
        <v>44331</v>
      </c>
      <c r="B9979" t="s">
        <v>29134</v>
      </c>
      <c r="C9979" t="s">
        <v>1614</v>
      </c>
      <c r="D9979" s="152" t="s">
        <v>8308</v>
      </c>
    </row>
    <row r="9980" spans="1:4" x14ac:dyDescent="0.3">
      <c r="A9980">
        <v>37768</v>
      </c>
      <c r="B9980" t="s">
        <v>29135</v>
      </c>
      <c r="C9980" t="s">
        <v>1609</v>
      </c>
      <c r="D9980" s="152" t="s">
        <v>29136</v>
      </c>
    </row>
    <row r="9981" spans="1:4" x14ac:dyDescent="0.3">
      <c r="A9981">
        <v>37773</v>
      </c>
      <c r="B9981" t="s">
        <v>29137</v>
      </c>
      <c r="C9981" t="s">
        <v>1609</v>
      </c>
      <c r="D9981" s="152" t="s">
        <v>29138</v>
      </c>
    </row>
    <row r="9982" spans="1:4" x14ac:dyDescent="0.3">
      <c r="A9982">
        <v>37769</v>
      </c>
      <c r="B9982" t="s">
        <v>29139</v>
      </c>
      <c r="C9982" t="s">
        <v>1609</v>
      </c>
      <c r="D9982" s="152" t="s">
        <v>29140</v>
      </c>
    </row>
    <row r="9983" spans="1:4" x14ac:dyDescent="0.3">
      <c r="A9983">
        <v>37770</v>
      </c>
      <c r="B9983" t="s">
        <v>29141</v>
      </c>
      <c r="C9983" t="s">
        <v>1609</v>
      </c>
      <c r="D9983" s="152" t="s">
        <v>29142</v>
      </c>
    </row>
    <row r="9984" spans="1:4" x14ac:dyDescent="0.3">
      <c r="A9984">
        <v>38382</v>
      </c>
      <c r="B9984" t="s">
        <v>29143</v>
      </c>
      <c r="C9984" t="s">
        <v>1609</v>
      </c>
      <c r="D9984" s="152" t="s">
        <v>22782</v>
      </c>
    </row>
    <row r="9985" spans="1:4" x14ac:dyDescent="0.3">
      <c r="A9985">
        <v>38383</v>
      </c>
      <c r="B9985" t="s">
        <v>29144</v>
      </c>
      <c r="C9985" t="s">
        <v>1609</v>
      </c>
      <c r="D9985" s="152" t="s">
        <v>8118</v>
      </c>
    </row>
    <row r="9986" spans="1:4" x14ac:dyDescent="0.3">
      <c r="A9986">
        <v>3768</v>
      </c>
      <c r="B9986" t="s">
        <v>29145</v>
      </c>
      <c r="C9986" t="s">
        <v>1609</v>
      </c>
      <c r="D9986" s="152" t="s">
        <v>7834</v>
      </c>
    </row>
    <row r="9987" spans="1:4" x14ac:dyDescent="0.3">
      <c r="A9987">
        <v>3767</v>
      </c>
      <c r="B9987" t="s">
        <v>29146</v>
      </c>
      <c r="C9987" t="s">
        <v>1609</v>
      </c>
      <c r="D9987" s="152" t="s">
        <v>22060</v>
      </c>
    </row>
    <row r="9988" spans="1:4" x14ac:dyDescent="0.3">
      <c r="A9988">
        <v>13192</v>
      </c>
      <c r="B9988" t="s">
        <v>29147</v>
      </c>
      <c r="C9988" t="s">
        <v>1609</v>
      </c>
      <c r="D9988" s="152" t="s">
        <v>29148</v>
      </c>
    </row>
    <row r="9989" spans="1:4" x14ac:dyDescent="0.3">
      <c r="A9989">
        <v>38413</v>
      </c>
      <c r="B9989" t="s">
        <v>29149</v>
      </c>
      <c r="C9989" t="s">
        <v>1609</v>
      </c>
      <c r="D9989" s="152" t="s">
        <v>29150</v>
      </c>
    </row>
    <row r="9990" spans="1:4" x14ac:dyDescent="0.3">
      <c r="A9990">
        <v>42440</v>
      </c>
      <c r="B9990" t="s">
        <v>29151</v>
      </c>
      <c r="C9990" t="s">
        <v>1609</v>
      </c>
      <c r="D9990" s="152" t="s">
        <v>29152</v>
      </c>
    </row>
    <row r="9991" spans="1:4" x14ac:dyDescent="0.3">
      <c r="A9991">
        <v>20193</v>
      </c>
      <c r="B9991" t="s">
        <v>29153</v>
      </c>
      <c r="C9991" t="s">
        <v>6401</v>
      </c>
      <c r="D9991" s="152" t="s">
        <v>22126</v>
      </c>
    </row>
    <row r="9992" spans="1:4" x14ac:dyDescent="0.3">
      <c r="A9992">
        <v>10527</v>
      </c>
      <c r="B9992" t="s">
        <v>29154</v>
      </c>
      <c r="C9992" t="s">
        <v>6402</v>
      </c>
      <c r="D9992" s="152" t="s">
        <v>9191</v>
      </c>
    </row>
    <row r="9993" spans="1:4" x14ac:dyDescent="0.3">
      <c r="A9993">
        <v>41805</v>
      </c>
      <c r="B9993" t="s">
        <v>29155</v>
      </c>
      <c r="C9993" t="s">
        <v>1615</v>
      </c>
      <c r="D9993" s="152" t="s">
        <v>29156</v>
      </c>
    </row>
    <row r="9994" spans="1:4" x14ac:dyDescent="0.3">
      <c r="A9994">
        <v>40271</v>
      </c>
      <c r="B9994" t="s">
        <v>29157</v>
      </c>
      <c r="C9994" t="s">
        <v>29158</v>
      </c>
      <c r="D9994" s="152" t="s">
        <v>9139</v>
      </c>
    </row>
    <row r="9995" spans="1:4" x14ac:dyDescent="0.3">
      <c r="A9995">
        <v>40287</v>
      </c>
      <c r="B9995" t="s">
        <v>29159</v>
      </c>
      <c r="C9995" t="s">
        <v>1615</v>
      </c>
      <c r="D9995" s="152" t="s">
        <v>22024</v>
      </c>
    </row>
    <row r="9996" spans="1:4" x14ac:dyDescent="0.3">
      <c r="A9996">
        <v>4084</v>
      </c>
      <c r="B9996" t="s">
        <v>29160</v>
      </c>
      <c r="C9996" t="s">
        <v>1608</v>
      </c>
      <c r="D9996" s="152" t="s">
        <v>8220</v>
      </c>
    </row>
    <row r="9997" spans="1:4" x14ac:dyDescent="0.3">
      <c r="A9997">
        <v>743</v>
      </c>
      <c r="B9997" t="s">
        <v>29161</v>
      </c>
      <c r="C9997" t="s">
        <v>1608</v>
      </c>
      <c r="D9997" s="152" t="s">
        <v>8220</v>
      </c>
    </row>
    <row r="9998" spans="1:4" x14ac:dyDescent="0.3">
      <c r="A9998">
        <v>40293</v>
      </c>
      <c r="B9998" t="s">
        <v>29162</v>
      </c>
      <c r="C9998" t="s">
        <v>1608</v>
      </c>
      <c r="D9998" s="152" t="s">
        <v>6523</v>
      </c>
    </row>
    <row r="9999" spans="1:4" x14ac:dyDescent="0.3">
      <c r="A9999">
        <v>40294</v>
      </c>
      <c r="B9999" t="s">
        <v>29163</v>
      </c>
      <c r="C9999" t="s">
        <v>1608</v>
      </c>
      <c r="D9999" s="152" t="s">
        <v>8220</v>
      </c>
    </row>
    <row r="10000" spans="1:4" x14ac:dyDescent="0.3">
      <c r="A10000">
        <v>4085</v>
      </c>
      <c r="B10000" t="s">
        <v>29164</v>
      </c>
      <c r="C10000" t="s">
        <v>1608</v>
      </c>
      <c r="D10000" s="152" t="s">
        <v>8837</v>
      </c>
    </row>
    <row r="10001" spans="1:4" x14ac:dyDescent="0.3">
      <c r="A10001">
        <v>10779</v>
      </c>
      <c r="B10001" t="s">
        <v>29165</v>
      </c>
      <c r="C10001" t="s">
        <v>1615</v>
      </c>
      <c r="D10001" s="152" t="s">
        <v>29166</v>
      </c>
    </row>
    <row r="10002" spans="1:4" x14ac:dyDescent="0.3">
      <c r="A10002">
        <v>10777</v>
      </c>
      <c r="B10002" t="s">
        <v>29167</v>
      </c>
      <c r="C10002" t="s">
        <v>1615</v>
      </c>
      <c r="D10002" s="152" t="s">
        <v>29168</v>
      </c>
    </row>
    <row r="10003" spans="1:4" x14ac:dyDescent="0.3">
      <c r="A10003">
        <v>10775</v>
      </c>
      <c r="B10003" t="s">
        <v>29169</v>
      </c>
      <c r="C10003" t="s">
        <v>1615</v>
      </c>
      <c r="D10003" s="152" t="s">
        <v>29170</v>
      </c>
    </row>
    <row r="10004" spans="1:4" x14ac:dyDescent="0.3">
      <c r="A10004">
        <v>10776</v>
      </c>
      <c r="B10004" t="s">
        <v>29171</v>
      </c>
      <c r="C10004" t="s">
        <v>1615</v>
      </c>
      <c r="D10004" s="152" t="s">
        <v>29172</v>
      </c>
    </row>
    <row r="10005" spans="1:4" x14ac:dyDescent="0.3">
      <c r="A10005">
        <v>10778</v>
      </c>
      <c r="B10005" t="s">
        <v>29173</v>
      </c>
      <c r="C10005" t="s">
        <v>1615</v>
      </c>
      <c r="D10005" s="152" t="s">
        <v>29166</v>
      </c>
    </row>
    <row r="10006" spans="1:4" x14ac:dyDescent="0.3">
      <c r="A10006">
        <v>40339</v>
      </c>
      <c r="B10006" t="s">
        <v>29174</v>
      </c>
      <c r="C10006" t="s">
        <v>29158</v>
      </c>
      <c r="D10006" s="152" t="s">
        <v>6407</v>
      </c>
    </row>
    <row r="10007" spans="1:4" x14ac:dyDescent="0.3">
      <c r="A10007">
        <v>10749</v>
      </c>
      <c r="B10007" t="s">
        <v>29175</v>
      </c>
      <c r="C10007" t="s">
        <v>29158</v>
      </c>
      <c r="D10007" s="152" t="s">
        <v>29176</v>
      </c>
    </row>
    <row r="10008" spans="1:4" x14ac:dyDescent="0.3">
      <c r="A10008">
        <v>40290</v>
      </c>
      <c r="B10008" t="s">
        <v>29177</v>
      </c>
      <c r="C10008" t="s">
        <v>29158</v>
      </c>
      <c r="D10008" s="152" t="s">
        <v>8918</v>
      </c>
    </row>
    <row r="10009" spans="1:4" x14ac:dyDescent="0.3">
      <c r="A10009">
        <v>3346</v>
      </c>
      <c r="B10009" t="s">
        <v>29178</v>
      </c>
      <c r="C10009" t="s">
        <v>1608</v>
      </c>
      <c r="D10009" s="152" t="s">
        <v>22079</v>
      </c>
    </row>
    <row r="10010" spans="1:4" x14ac:dyDescent="0.3">
      <c r="A10010">
        <v>3348</v>
      </c>
      <c r="B10010" t="s">
        <v>29179</v>
      </c>
      <c r="C10010" t="s">
        <v>1608</v>
      </c>
      <c r="D10010" s="152" t="s">
        <v>8958</v>
      </c>
    </row>
    <row r="10011" spans="1:4" x14ac:dyDescent="0.3">
      <c r="A10011">
        <v>39833</v>
      </c>
      <c r="B10011" t="s">
        <v>29180</v>
      </c>
      <c r="C10011" t="s">
        <v>1608</v>
      </c>
      <c r="D10011" s="152" t="s">
        <v>27970</v>
      </c>
    </row>
    <row r="10012" spans="1:4" x14ac:dyDescent="0.3">
      <c r="A10012">
        <v>7252</v>
      </c>
      <c r="B10012" t="s">
        <v>29181</v>
      </c>
      <c r="C10012" t="s">
        <v>1608</v>
      </c>
      <c r="D10012" s="152" t="s">
        <v>6790</v>
      </c>
    </row>
    <row r="10013" spans="1:4" x14ac:dyDescent="0.3">
      <c r="A10013">
        <v>7247</v>
      </c>
      <c r="B10013" t="s">
        <v>29182</v>
      </c>
      <c r="C10013" t="s">
        <v>1608</v>
      </c>
      <c r="D10013" s="152" t="s">
        <v>6790</v>
      </c>
    </row>
    <row r="10014" spans="1:4" x14ac:dyDescent="0.3">
      <c r="A10014">
        <v>40291</v>
      </c>
      <c r="B10014" t="s">
        <v>29183</v>
      </c>
      <c r="C10014" t="s">
        <v>29158</v>
      </c>
      <c r="D10014" s="152" t="s">
        <v>29184</v>
      </c>
    </row>
    <row r="10015" spans="1:4" x14ac:dyDescent="0.3">
      <c r="A10015">
        <v>40275</v>
      </c>
      <c r="B10015" t="s">
        <v>29185</v>
      </c>
      <c r="C10015" t="s">
        <v>29158</v>
      </c>
      <c r="D10015" s="152" t="s">
        <v>8234</v>
      </c>
    </row>
    <row r="10016" spans="1:4" x14ac:dyDescent="0.3">
      <c r="A10016">
        <v>42408</v>
      </c>
      <c r="B10016" t="s">
        <v>29186</v>
      </c>
      <c r="C10016" t="s">
        <v>1610</v>
      </c>
      <c r="D10016" s="152" t="s">
        <v>8120</v>
      </c>
    </row>
    <row r="10017" spans="1:4" x14ac:dyDescent="0.3">
      <c r="A10017">
        <v>3777</v>
      </c>
      <c r="B10017" t="s">
        <v>29187</v>
      </c>
      <c r="C10017" t="s">
        <v>1610</v>
      </c>
      <c r="D10017" s="152" t="s">
        <v>6680</v>
      </c>
    </row>
    <row r="10018" spans="1:4" x14ac:dyDescent="0.3">
      <c r="A10018">
        <v>44699</v>
      </c>
      <c r="B10018" t="s">
        <v>29188</v>
      </c>
      <c r="C10018" t="s">
        <v>1613</v>
      </c>
      <c r="D10018" s="152" t="s">
        <v>8288</v>
      </c>
    </row>
    <row r="10019" spans="1:4" x14ac:dyDescent="0.3">
      <c r="A10019">
        <v>3798</v>
      </c>
      <c r="B10019" t="s">
        <v>29189</v>
      </c>
      <c r="C10019" t="s">
        <v>1609</v>
      </c>
      <c r="D10019" s="152" t="s">
        <v>29190</v>
      </c>
    </row>
    <row r="10020" spans="1:4" x14ac:dyDescent="0.3">
      <c r="A10020">
        <v>38769</v>
      </c>
      <c r="B10020" t="s">
        <v>29191</v>
      </c>
      <c r="C10020" t="s">
        <v>1609</v>
      </c>
      <c r="D10020" s="152" t="s">
        <v>29192</v>
      </c>
    </row>
    <row r="10021" spans="1:4" x14ac:dyDescent="0.3">
      <c r="A10021">
        <v>39510</v>
      </c>
      <c r="B10021" t="s">
        <v>29193</v>
      </c>
      <c r="C10021" t="s">
        <v>1609</v>
      </c>
      <c r="D10021" s="152" t="s">
        <v>29194</v>
      </c>
    </row>
    <row r="10022" spans="1:4" x14ac:dyDescent="0.3">
      <c r="A10022">
        <v>38776</v>
      </c>
      <c r="B10022" t="s">
        <v>29195</v>
      </c>
      <c r="C10022" t="s">
        <v>1609</v>
      </c>
      <c r="D10022" s="152" t="s">
        <v>29196</v>
      </c>
    </row>
    <row r="10023" spans="1:4" x14ac:dyDescent="0.3">
      <c r="A10023">
        <v>38774</v>
      </c>
      <c r="B10023" t="s">
        <v>29197</v>
      </c>
      <c r="C10023" t="s">
        <v>1609</v>
      </c>
      <c r="D10023" s="152" t="s">
        <v>6956</v>
      </c>
    </row>
    <row r="10024" spans="1:4" x14ac:dyDescent="0.3">
      <c r="A10024">
        <v>42247</v>
      </c>
      <c r="B10024" t="s">
        <v>29198</v>
      </c>
      <c r="C10024" t="s">
        <v>1609</v>
      </c>
      <c r="D10024" s="152" t="s">
        <v>29199</v>
      </c>
    </row>
    <row r="10025" spans="1:4" x14ac:dyDescent="0.3">
      <c r="A10025">
        <v>42248</v>
      </c>
      <c r="B10025" t="s">
        <v>29200</v>
      </c>
      <c r="C10025" t="s">
        <v>1609</v>
      </c>
      <c r="D10025" s="152" t="s">
        <v>29201</v>
      </c>
    </row>
    <row r="10026" spans="1:4" x14ac:dyDescent="0.3">
      <c r="A10026">
        <v>42249</v>
      </c>
      <c r="B10026" t="s">
        <v>29202</v>
      </c>
      <c r="C10026" t="s">
        <v>1609</v>
      </c>
      <c r="D10026" s="152" t="s">
        <v>29203</v>
      </c>
    </row>
    <row r="10027" spans="1:4" x14ac:dyDescent="0.3">
      <c r="A10027">
        <v>42244</v>
      </c>
      <c r="B10027" t="s">
        <v>29204</v>
      </c>
      <c r="C10027" t="s">
        <v>1609</v>
      </c>
      <c r="D10027" s="152" t="s">
        <v>29205</v>
      </c>
    </row>
    <row r="10028" spans="1:4" x14ac:dyDescent="0.3">
      <c r="A10028">
        <v>42245</v>
      </c>
      <c r="B10028" t="s">
        <v>29206</v>
      </c>
      <c r="C10028" t="s">
        <v>1609</v>
      </c>
      <c r="D10028" s="152" t="s">
        <v>29207</v>
      </c>
    </row>
    <row r="10029" spans="1:4" x14ac:dyDescent="0.3">
      <c r="A10029">
        <v>42246</v>
      </c>
      <c r="B10029" t="s">
        <v>29208</v>
      </c>
      <c r="C10029" t="s">
        <v>1609</v>
      </c>
      <c r="D10029" s="152" t="s">
        <v>29209</v>
      </c>
    </row>
    <row r="10030" spans="1:4" x14ac:dyDescent="0.3">
      <c r="A10030">
        <v>42243</v>
      </c>
      <c r="B10030" t="s">
        <v>29210</v>
      </c>
      <c r="C10030" t="s">
        <v>1609</v>
      </c>
      <c r="D10030" s="152" t="s">
        <v>29211</v>
      </c>
    </row>
    <row r="10031" spans="1:4" x14ac:dyDescent="0.3">
      <c r="A10031">
        <v>38889</v>
      </c>
      <c r="B10031" t="s">
        <v>29212</v>
      </c>
      <c r="C10031" t="s">
        <v>1609</v>
      </c>
      <c r="D10031" s="152" t="s">
        <v>29213</v>
      </c>
    </row>
    <row r="10032" spans="1:4" x14ac:dyDescent="0.3">
      <c r="A10032">
        <v>38784</v>
      </c>
      <c r="B10032" t="s">
        <v>29214</v>
      </c>
      <c r="C10032" t="s">
        <v>1609</v>
      </c>
      <c r="D10032" s="152" t="s">
        <v>7574</v>
      </c>
    </row>
    <row r="10033" spans="1:4" x14ac:dyDescent="0.3">
      <c r="A10033">
        <v>3788</v>
      </c>
      <c r="B10033" t="s">
        <v>29215</v>
      </c>
      <c r="C10033" t="s">
        <v>1609</v>
      </c>
      <c r="D10033" s="152" t="s">
        <v>29216</v>
      </c>
    </row>
    <row r="10034" spans="1:4" x14ac:dyDescent="0.3">
      <c r="A10034">
        <v>12230</v>
      </c>
      <c r="B10034" t="s">
        <v>29217</v>
      </c>
      <c r="C10034" t="s">
        <v>1609</v>
      </c>
      <c r="D10034" s="152" t="s">
        <v>7991</v>
      </c>
    </row>
    <row r="10035" spans="1:4" x14ac:dyDescent="0.3">
      <c r="A10035">
        <v>3780</v>
      </c>
      <c r="B10035" t="s">
        <v>29218</v>
      </c>
      <c r="C10035" t="s">
        <v>1609</v>
      </c>
      <c r="D10035" s="152" t="s">
        <v>29219</v>
      </c>
    </row>
    <row r="10036" spans="1:4" x14ac:dyDescent="0.3">
      <c r="A10036">
        <v>12231</v>
      </c>
      <c r="B10036" t="s">
        <v>29220</v>
      </c>
      <c r="C10036" t="s">
        <v>1609</v>
      </c>
      <c r="D10036" s="152" t="s">
        <v>29221</v>
      </c>
    </row>
    <row r="10037" spans="1:4" x14ac:dyDescent="0.3">
      <c r="A10037">
        <v>3811</v>
      </c>
      <c r="B10037" t="s">
        <v>29222</v>
      </c>
      <c r="C10037" t="s">
        <v>1609</v>
      </c>
      <c r="D10037" s="152" t="s">
        <v>22893</v>
      </c>
    </row>
    <row r="10038" spans="1:4" x14ac:dyDescent="0.3">
      <c r="A10038">
        <v>12232</v>
      </c>
      <c r="B10038" t="s">
        <v>29223</v>
      </c>
      <c r="C10038" t="s">
        <v>1609</v>
      </c>
      <c r="D10038" s="152" t="s">
        <v>29224</v>
      </c>
    </row>
    <row r="10039" spans="1:4" x14ac:dyDescent="0.3">
      <c r="A10039">
        <v>3799</v>
      </c>
      <c r="B10039" t="s">
        <v>29225</v>
      </c>
      <c r="C10039" t="s">
        <v>1609</v>
      </c>
      <c r="D10039" s="152" t="s">
        <v>29226</v>
      </c>
    </row>
    <row r="10040" spans="1:4" x14ac:dyDescent="0.3">
      <c r="A10040">
        <v>12239</v>
      </c>
      <c r="B10040" t="s">
        <v>29227</v>
      </c>
      <c r="C10040" t="s">
        <v>1609</v>
      </c>
      <c r="D10040" s="152" t="s">
        <v>9183</v>
      </c>
    </row>
    <row r="10041" spans="1:4" x14ac:dyDescent="0.3">
      <c r="A10041">
        <v>38773</v>
      </c>
      <c r="B10041" t="s">
        <v>29228</v>
      </c>
      <c r="C10041" t="s">
        <v>1609</v>
      </c>
      <c r="D10041" s="152" t="s">
        <v>29229</v>
      </c>
    </row>
    <row r="10042" spans="1:4" x14ac:dyDescent="0.3">
      <c r="A10042">
        <v>12271</v>
      </c>
      <c r="B10042" t="s">
        <v>29230</v>
      </c>
      <c r="C10042" t="s">
        <v>1609</v>
      </c>
      <c r="D10042" s="152" t="s">
        <v>29231</v>
      </c>
    </row>
    <row r="10043" spans="1:4" x14ac:dyDescent="0.3">
      <c r="A10043">
        <v>13382</v>
      </c>
      <c r="B10043" t="s">
        <v>29232</v>
      </c>
      <c r="C10043" t="s">
        <v>1609</v>
      </c>
      <c r="D10043" s="152" t="s">
        <v>29233</v>
      </c>
    </row>
    <row r="10044" spans="1:4" x14ac:dyDescent="0.3">
      <c r="A10044">
        <v>38785</v>
      </c>
      <c r="B10044" t="s">
        <v>29234</v>
      </c>
      <c r="C10044" t="s">
        <v>1609</v>
      </c>
      <c r="D10044" s="152" t="s">
        <v>29235</v>
      </c>
    </row>
    <row r="10045" spans="1:4" x14ac:dyDescent="0.3">
      <c r="A10045">
        <v>38786</v>
      </c>
      <c r="B10045" t="s">
        <v>29236</v>
      </c>
      <c r="C10045" t="s">
        <v>1609</v>
      </c>
      <c r="D10045" s="152" t="s">
        <v>29237</v>
      </c>
    </row>
    <row r="10046" spans="1:4" x14ac:dyDescent="0.3">
      <c r="A10046">
        <v>39385</v>
      </c>
      <c r="B10046" t="s">
        <v>29238</v>
      </c>
      <c r="C10046" t="s">
        <v>1609</v>
      </c>
      <c r="D10046" s="152" t="s">
        <v>22777</v>
      </c>
    </row>
    <row r="10047" spans="1:4" x14ac:dyDescent="0.3">
      <c r="A10047">
        <v>39389</v>
      </c>
      <c r="B10047" t="s">
        <v>29239</v>
      </c>
      <c r="C10047" t="s">
        <v>1609</v>
      </c>
      <c r="D10047" s="152" t="s">
        <v>22505</v>
      </c>
    </row>
    <row r="10048" spans="1:4" x14ac:dyDescent="0.3">
      <c r="A10048">
        <v>39390</v>
      </c>
      <c r="B10048" t="s">
        <v>29240</v>
      </c>
      <c r="C10048" t="s">
        <v>1609</v>
      </c>
      <c r="D10048" s="152" t="s">
        <v>29241</v>
      </c>
    </row>
    <row r="10049" spans="1:4" x14ac:dyDescent="0.3">
      <c r="A10049">
        <v>39391</v>
      </c>
      <c r="B10049" t="s">
        <v>29242</v>
      </c>
      <c r="C10049" t="s">
        <v>1609</v>
      </c>
      <c r="D10049" s="152" t="s">
        <v>22459</v>
      </c>
    </row>
    <row r="10050" spans="1:4" x14ac:dyDescent="0.3">
      <c r="A10050">
        <v>3803</v>
      </c>
      <c r="B10050" t="s">
        <v>29243</v>
      </c>
      <c r="C10050" t="s">
        <v>1609</v>
      </c>
      <c r="D10050" s="152" t="s">
        <v>29244</v>
      </c>
    </row>
    <row r="10051" spans="1:4" x14ac:dyDescent="0.3">
      <c r="A10051">
        <v>38770</v>
      </c>
      <c r="B10051" t="s">
        <v>29245</v>
      </c>
      <c r="C10051" t="s">
        <v>1609</v>
      </c>
      <c r="D10051" s="152" t="s">
        <v>29246</v>
      </c>
    </row>
    <row r="10052" spans="1:4" x14ac:dyDescent="0.3">
      <c r="A10052">
        <v>12267</v>
      </c>
      <c r="B10052" t="s">
        <v>29247</v>
      </c>
      <c r="C10052" t="s">
        <v>1609</v>
      </c>
      <c r="D10052" s="152" t="s">
        <v>29248</v>
      </c>
    </row>
    <row r="10053" spans="1:4" x14ac:dyDescent="0.3">
      <c r="A10053">
        <v>43265</v>
      </c>
      <c r="B10053" t="s">
        <v>29249</v>
      </c>
      <c r="C10053" t="s">
        <v>1609</v>
      </c>
      <c r="D10053" s="152" t="s">
        <v>29250</v>
      </c>
    </row>
    <row r="10054" spans="1:4" x14ac:dyDescent="0.3">
      <c r="A10054">
        <v>12266</v>
      </c>
      <c r="B10054" t="s">
        <v>29251</v>
      </c>
      <c r="C10054" t="s">
        <v>1609</v>
      </c>
      <c r="D10054" s="152" t="s">
        <v>29252</v>
      </c>
    </row>
    <row r="10055" spans="1:4" x14ac:dyDescent="0.3">
      <c r="A10055">
        <v>39378</v>
      </c>
      <c r="B10055" t="s">
        <v>29253</v>
      </c>
      <c r="C10055" t="s">
        <v>1609</v>
      </c>
      <c r="D10055" s="152" t="s">
        <v>29254</v>
      </c>
    </row>
    <row r="10056" spans="1:4" x14ac:dyDescent="0.3">
      <c r="A10056">
        <v>43543</v>
      </c>
      <c r="B10056" t="s">
        <v>29255</v>
      </c>
      <c r="C10056" t="s">
        <v>1609</v>
      </c>
      <c r="D10056" s="152" t="s">
        <v>29256</v>
      </c>
    </row>
    <row r="10057" spans="1:4" x14ac:dyDescent="0.3">
      <c r="A10057">
        <v>38775</v>
      </c>
      <c r="B10057" t="s">
        <v>29257</v>
      </c>
      <c r="C10057" t="s">
        <v>1609</v>
      </c>
      <c r="D10057" s="152" t="s">
        <v>29258</v>
      </c>
    </row>
    <row r="10058" spans="1:4" x14ac:dyDescent="0.3">
      <c r="A10058">
        <v>44252</v>
      </c>
      <c r="B10058" t="s">
        <v>29259</v>
      </c>
      <c r="C10058" t="s">
        <v>1609</v>
      </c>
      <c r="D10058" s="152" t="s">
        <v>29260</v>
      </c>
    </row>
    <row r="10059" spans="1:4" x14ac:dyDescent="0.3">
      <c r="A10059">
        <v>21119</v>
      </c>
      <c r="B10059" t="s">
        <v>29261</v>
      </c>
      <c r="C10059" t="s">
        <v>1609</v>
      </c>
      <c r="D10059" s="152" t="s">
        <v>6703</v>
      </c>
    </row>
    <row r="10060" spans="1:4" x14ac:dyDescent="0.3">
      <c r="A10060">
        <v>37974</v>
      </c>
      <c r="B10060" t="s">
        <v>29262</v>
      </c>
      <c r="C10060" t="s">
        <v>1609</v>
      </c>
      <c r="D10060" s="152" t="s">
        <v>6532</v>
      </c>
    </row>
    <row r="10061" spans="1:4" x14ac:dyDescent="0.3">
      <c r="A10061">
        <v>37975</v>
      </c>
      <c r="B10061" t="s">
        <v>29263</v>
      </c>
      <c r="C10061" t="s">
        <v>1609</v>
      </c>
      <c r="D10061" s="152" t="s">
        <v>6711</v>
      </c>
    </row>
    <row r="10062" spans="1:4" x14ac:dyDescent="0.3">
      <c r="A10062">
        <v>37976</v>
      </c>
      <c r="B10062" t="s">
        <v>29264</v>
      </c>
      <c r="C10062" t="s">
        <v>1609</v>
      </c>
      <c r="D10062" s="152" t="s">
        <v>9133</v>
      </c>
    </row>
    <row r="10063" spans="1:4" x14ac:dyDescent="0.3">
      <c r="A10063">
        <v>37977</v>
      </c>
      <c r="B10063" t="s">
        <v>29265</v>
      </c>
      <c r="C10063" t="s">
        <v>1609</v>
      </c>
      <c r="D10063" s="152" t="s">
        <v>29266</v>
      </c>
    </row>
    <row r="10064" spans="1:4" x14ac:dyDescent="0.3">
      <c r="A10064">
        <v>37978</v>
      </c>
      <c r="B10064" t="s">
        <v>29267</v>
      </c>
      <c r="C10064" t="s">
        <v>1609</v>
      </c>
      <c r="D10064" s="152" t="s">
        <v>8788</v>
      </c>
    </row>
    <row r="10065" spans="1:4" x14ac:dyDescent="0.3">
      <c r="A10065">
        <v>37979</v>
      </c>
      <c r="B10065" t="s">
        <v>29268</v>
      </c>
      <c r="C10065" t="s">
        <v>1609</v>
      </c>
      <c r="D10065" s="152" t="s">
        <v>29269</v>
      </c>
    </row>
    <row r="10066" spans="1:4" x14ac:dyDescent="0.3">
      <c r="A10066">
        <v>37980</v>
      </c>
      <c r="B10066" t="s">
        <v>29270</v>
      </c>
      <c r="C10066" t="s">
        <v>1609</v>
      </c>
      <c r="D10066" s="152" t="s">
        <v>29271</v>
      </c>
    </row>
    <row r="10067" spans="1:4" x14ac:dyDescent="0.3">
      <c r="A10067">
        <v>36147</v>
      </c>
      <c r="B10067" t="s">
        <v>29272</v>
      </c>
      <c r="C10067" t="s">
        <v>1616</v>
      </c>
      <c r="D10067" s="152" t="s">
        <v>29273</v>
      </c>
    </row>
    <row r="10068" spans="1:4" x14ac:dyDescent="0.3">
      <c r="A10068">
        <v>12731</v>
      </c>
      <c r="B10068" t="s">
        <v>29274</v>
      </c>
      <c r="C10068" t="s">
        <v>1609</v>
      </c>
      <c r="D10068" s="152" t="s">
        <v>29275</v>
      </c>
    </row>
    <row r="10069" spans="1:4" x14ac:dyDescent="0.3">
      <c r="A10069">
        <v>12723</v>
      </c>
      <c r="B10069" t="s">
        <v>29276</v>
      </c>
      <c r="C10069" t="s">
        <v>1609</v>
      </c>
      <c r="D10069" s="152" t="s">
        <v>6823</v>
      </c>
    </row>
    <row r="10070" spans="1:4" x14ac:dyDescent="0.3">
      <c r="A10070">
        <v>12724</v>
      </c>
      <c r="B10070" t="s">
        <v>29277</v>
      </c>
      <c r="C10070" t="s">
        <v>1609</v>
      </c>
      <c r="D10070" s="152" t="s">
        <v>9115</v>
      </c>
    </row>
    <row r="10071" spans="1:4" x14ac:dyDescent="0.3">
      <c r="A10071">
        <v>12725</v>
      </c>
      <c r="B10071" t="s">
        <v>29278</v>
      </c>
      <c r="C10071" t="s">
        <v>1609</v>
      </c>
      <c r="D10071" s="152" t="s">
        <v>7505</v>
      </c>
    </row>
    <row r="10072" spans="1:4" x14ac:dyDescent="0.3">
      <c r="A10072">
        <v>12726</v>
      </c>
      <c r="B10072" t="s">
        <v>29279</v>
      </c>
      <c r="C10072" t="s">
        <v>1609</v>
      </c>
      <c r="D10072" s="152" t="s">
        <v>7491</v>
      </c>
    </row>
    <row r="10073" spans="1:4" x14ac:dyDescent="0.3">
      <c r="A10073">
        <v>12727</v>
      </c>
      <c r="B10073" t="s">
        <v>29280</v>
      </c>
      <c r="C10073" t="s">
        <v>1609</v>
      </c>
      <c r="D10073" s="152" t="s">
        <v>29281</v>
      </c>
    </row>
    <row r="10074" spans="1:4" x14ac:dyDescent="0.3">
      <c r="A10074">
        <v>12728</v>
      </c>
      <c r="B10074" t="s">
        <v>29282</v>
      </c>
      <c r="C10074" t="s">
        <v>1609</v>
      </c>
      <c r="D10074" s="152" t="s">
        <v>29283</v>
      </c>
    </row>
    <row r="10075" spans="1:4" x14ac:dyDescent="0.3">
      <c r="A10075">
        <v>12729</v>
      </c>
      <c r="B10075" t="s">
        <v>29284</v>
      </c>
      <c r="C10075" t="s">
        <v>1609</v>
      </c>
      <c r="D10075" s="152" t="s">
        <v>29285</v>
      </c>
    </row>
    <row r="10076" spans="1:4" x14ac:dyDescent="0.3">
      <c r="A10076">
        <v>12730</v>
      </c>
      <c r="B10076" t="s">
        <v>29286</v>
      </c>
      <c r="C10076" t="s">
        <v>1609</v>
      </c>
      <c r="D10076" s="152" t="s">
        <v>29287</v>
      </c>
    </row>
    <row r="10077" spans="1:4" x14ac:dyDescent="0.3">
      <c r="A10077">
        <v>3840</v>
      </c>
      <c r="B10077" t="s">
        <v>29288</v>
      </c>
      <c r="C10077" t="s">
        <v>1609</v>
      </c>
      <c r="D10077" s="152" t="s">
        <v>22719</v>
      </c>
    </row>
    <row r="10078" spans="1:4" x14ac:dyDescent="0.3">
      <c r="A10078">
        <v>3838</v>
      </c>
      <c r="B10078" t="s">
        <v>29289</v>
      </c>
      <c r="C10078" t="s">
        <v>1609</v>
      </c>
      <c r="D10078" s="152" t="s">
        <v>29290</v>
      </c>
    </row>
    <row r="10079" spans="1:4" x14ac:dyDescent="0.3">
      <c r="A10079">
        <v>3844</v>
      </c>
      <c r="B10079" t="s">
        <v>29291</v>
      </c>
      <c r="C10079" t="s">
        <v>1609</v>
      </c>
      <c r="D10079" s="152" t="s">
        <v>29292</v>
      </c>
    </row>
    <row r="10080" spans="1:4" x14ac:dyDescent="0.3">
      <c r="A10080">
        <v>3839</v>
      </c>
      <c r="B10080" t="s">
        <v>29293</v>
      </c>
      <c r="C10080" t="s">
        <v>1609</v>
      </c>
      <c r="D10080" s="152" t="s">
        <v>29294</v>
      </c>
    </row>
    <row r="10081" spans="1:4" x14ac:dyDescent="0.3">
      <c r="A10081">
        <v>3843</v>
      </c>
      <c r="B10081" t="s">
        <v>29295</v>
      </c>
      <c r="C10081" t="s">
        <v>1609</v>
      </c>
      <c r="D10081" s="152" t="s">
        <v>29296</v>
      </c>
    </row>
    <row r="10082" spans="1:4" x14ac:dyDescent="0.3">
      <c r="A10082">
        <v>3900</v>
      </c>
      <c r="B10082" t="s">
        <v>29297</v>
      </c>
      <c r="C10082" t="s">
        <v>1609</v>
      </c>
      <c r="D10082" s="152" t="s">
        <v>9239</v>
      </c>
    </row>
    <row r="10083" spans="1:4" x14ac:dyDescent="0.3">
      <c r="A10083">
        <v>3846</v>
      </c>
      <c r="B10083" t="s">
        <v>29298</v>
      </c>
      <c r="C10083" t="s">
        <v>1609</v>
      </c>
      <c r="D10083" s="152" t="s">
        <v>9241</v>
      </c>
    </row>
    <row r="10084" spans="1:4" x14ac:dyDescent="0.3">
      <c r="A10084">
        <v>3886</v>
      </c>
      <c r="B10084" t="s">
        <v>29299</v>
      </c>
      <c r="C10084" t="s">
        <v>1609</v>
      </c>
      <c r="D10084" s="152" t="s">
        <v>29300</v>
      </c>
    </row>
    <row r="10085" spans="1:4" x14ac:dyDescent="0.3">
      <c r="A10085">
        <v>3854</v>
      </c>
      <c r="B10085" t="s">
        <v>29301</v>
      </c>
      <c r="C10085" t="s">
        <v>1609</v>
      </c>
      <c r="D10085" s="152" t="s">
        <v>29302</v>
      </c>
    </row>
    <row r="10086" spans="1:4" x14ac:dyDescent="0.3">
      <c r="A10086">
        <v>3873</v>
      </c>
      <c r="B10086" t="s">
        <v>29303</v>
      </c>
      <c r="C10086" t="s">
        <v>1609</v>
      </c>
      <c r="D10086" s="152" t="s">
        <v>6481</v>
      </c>
    </row>
    <row r="10087" spans="1:4" x14ac:dyDescent="0.3">
      <c r="A10087">
        <v>38021</v>
      </c>
      <c r="B10087" t="s">
        <v>29304</v>
      </c>
      <c r="C10087" t="s">
        <v>1609</v>
      </c>
      <c r="D10087" s="152" t="s">
        <v>29305</v>
      </c>
    </row>
    <row r="10088" spans="1:4" x14ac:dyDescent="0.3">
      <c r="A10088">
        <v>43838</v>
      </c>
      <c r="B10088" t="s">
        <v>29306</v>
      </c>
      <c r="C10088" t="s">
        <v>1609</v>
      </c>
      <c r="D10088" s="152" t="s">
        <v>6423</v>
      </c>
    </row>
    <row r="10089" spans="1:4" x14ac:dyDescent="0.3">
      <c r="A10089">
        <v>3847</v>
      </c>
      <c r="B10089" t="s">
        <v>29307</v>
      </c>
      <c r="C10089" t="s">
        <v>1609</v>
      </c>
      <c r="D10089" s="152" t="s">
        <v>29308</v>
      </c>
    </row>
    <row r="10090" spans="1:4" x14ac:dyDescent="0.3">
      <c r="A10090">
        <v>38022</v>
      </c>
      <c r="B10090" t="s">
        <v>29309</v>
      </c>
      <c r="C10090" t="s">
        <v>1609</v>
      </c>
      <c r="D10090" s="152" t="s">
        <v>29310</v>
      </c>
    </row>
    <row r="10091" spans="1:4" x14ac:dyDescent="0.3">
      <c r="A10091">
        <v>3830</v>
      </c>
      <c r="B10091" t="s">
        <v>29311</v>
      </c>
      <c r="C10091" t="s">
        <v>1609</v>
      </c>
      <c r="D10091" s="152" t="s">
        <v>29312</v>
      </c>
    </row>
    <row r="10092" spans="1:4" x14ac:dyDescent="0.3">
      <c r="A10092">
        <v>37981</v>
      </c>
      <c r="B10092" t="s">
        <v>29313</v>
      </c>
      <c r="C10092" t="s">
        <v>1609</v>
      </c>
      <c r="D10092" s="152" t="s">
        <v>8129</v>
      </c>
    </row>
    <row r="10093" spans="1:4" x14ac:dyDescent="0.3">
      <c r="A10093">
        <v>37982</v>
      </c>
      <c r="B10093" t="s">
        <v>29314</v>
      </c>
      <c r="C10093" t="s">
        <v>1609</v>
      </c>
      <c r="D10093" s="152" t="s">
        <v>7837</v>
      </c>
    </row>
    <row r="10094" spans="1:4" x14ac:dyDescent="0.3">
      <c r="A10094">
        <v>37983</v>
      </c>
      <c r="B10094" t="s">
        <v>29315</v>
      </c>
      <c r="C10094" t="s">
        <v>1609</v>
      </c>
      <c r="D10094" s="152" t="s">
        <v>6857</v>
      </c>
    </row>
    <row r="10095" spans="1:4" x14ac:dyDescent="0.3">
      <c r="A10095">
        <v>37984</v>
      </c>
      <c r="B10095" t="s">
        <v>29316</v>
      </c>
      <c r="C10095" t="s">
        <v>1609</v>
      </c>
      <c r="D10095" s="152" t="s">
        <v>9158</v>
      </c>
    </row>
    <row r="10096" spans="1:4" x14ac:dyDescent="0.3">
      <c r="A10096">
        <v>37985</v>
      </c>
      <c r="B10096" t="s">
        <v>29317</v>
      </c>
      <c r="C10096" t="s">
        <v>1609</v>
      </c>
      <c r="D10096" s="152" t="s">
        <v>22049</v>
      </c>
    </row>
    <row r="10097" spans="1:4" x14ac:dyDescent="0.3">
      <c r="A10097">
        <v>3826</v>
      </c>
      <c r="B10097" t="s">
        <v>29318</v>
      </c>
      <c r="C10097" t="s">
        <v>1609</v>
      </c>
      <c r="D10097" s="152" t="s">
        <v>29319</v>
      </c>
    </row>
    <row r="10098" spans="1:4" x14ac:dyDescent="0.3">
      <c r="A10098">
        <v>3825</v>
      </c>
      <c r="B10098" t="s">
        <v>29320</v>
      </c>
      <c r="C10098" t="s">
        <v>1609</v>
      </c>
      <c r="D10098" s="152" t="s">
        <v>22033</v>
      </c>
    </row>
    <row r="10099" spans="1:4" x14ac:dyDescent="0.3">
      <c r="A10099">
        <v>3827</v>
      </c>
      <c r="B10099" t="s">
        <v>29321</v>
      </c>
      <c r="C10099" t="s">
        <v>1609</v>
      </c>
      <c r="D10099" s="152" t="s">
        <v>29322</v>
      </c>
    </row>
    <row r="10100" spans="1:4" x14ac:dyDescent="0.3">
      <c r="A10100">
        <v>20165</v>
      </c>
      <c r="B10100" t="s">
        <v>29323</v>
      </c>
      <c r="C10100" t="s">
        <v>1609</v>
      </c>
      <c r="D10100" s="152" t="s">
        <v>22136</v>
      </c>
    </row>
    <row r="10101" spans="1:4" x14ac:dyDescent="0.3">
      <c r="A10101">
        <v>20166</v>
      </c>
      <c r="B10101" t="s">
        <v>29324</v>
      </c>
      <c r="C10101" t="s">
        <v>1609</v>
      </c>
      <c r="D10101" s="152" t="s">
        <v>29325</v>
      </c>
    </row>
    <row r="10102" spans="1:4" x14ac:dyDescent="0.3">
      <c r="A10102">
        <v>20164</v>
      </c>
      <c r="B10102" t="s">
        <v>29326</v>
      </c>
      <c r="C10102" t="s">
        <v>1609</v>
      </c>
      <c r="D10102" s="152" t="s">
        <v>22208</v>
      </c>
    </row>
    <row r="10103" spans="1:4" x14ac:dyDescent="0.3">
      <c r="A10103">
        <v>3893</v>
      </c>
      <c r="B10103" t="s">
        <v>29327</v>
      </c>
      <c r="C10103" t="s">
        <v>1609</v>
      </c>
      <c r="D10103" s="152" t="s">
        <v>7748</v>
      </c>
    </row>
    <row r="10104" spans="1:4" x14ac:dyDescent="0.3">
      <c r="A10104">
        <v>3848</v>
      </c>
      <c r="B10104" t="s">
        <v>29328</v>
      </c>
      <c r="C10104" t="s">
        <v>1609</v>
      </c>
      <c r="D10104" s="152" t="s">
        <v>22113</v>
      </c>
    </row>
    <row r="10105" spans="1:4" x14ac:dyDescent="0.3">
      <c r="A10105">
        <v>3895</v>
      </c>
      <c r="B10105" t="s">
        <v>29329</v>
      </c>
      <c r="C10105" t="s">
        <v>1609</v>
      </c>
      <c r="D10105" s="152" t="s">
        <v>7950</v>
      </c>
    </row>
    <row r="10106" spans="1:4" x14ac:dyDescent="0.3">
      <c r="A10106">
        <v>12404</v>
      </c>
      <c r="B10106" t="s">
        <v>29330</v>
      </c>
      <c r="C10106" t="s">
        <v>1609</v>
      </c>
      <c r="D10106" s="152" t="s">
        <v>8020</v>
      </c>
    </row>
    <row r="10107" spans="1:4" x14ac:dyDescent="0.3">
      <c r="A10107">
        <v>3939</v>
      </c>
      <c r="B10107" t="s">
        <v>29331</v>
      </c>
      <c r="C10107" t="s">
        <v>1609</v>
      </c>
      <c r="D10107" s="152" t="s">
        <v>29332</v>
      </c>
    </row>
    <row r="10108" spans="1:4" x14ac:dyDescent="0.3">
      <c r="A10108">
        <v>3911</v>
      </c>
      <c r="B10108" t="s">
        <v>29333</v>
      </c>
      <c r="C10108" t="s">
        <v>1609</v>
      </c>
      <c r="D10108" s="152" t="s">
        <v>29334</v>
      </c>
    </row>
    <row r="10109" spans="1:4" x14ac:dyDescent="0.3">
      <c r="A10109">
        <v>3908</v>
      </c>
      <c r="B10109" t="s">
        <v>29335</v>
      </c>
      <c r="C10109" t="s">
        <v>1609</v>
      </c>
      <c r="D10109" s="152" t="s">
        <v>8152</v>
      </c>
    </row>
    <row r="10110" spans="1:4" x14ac:dyDescent="0.3">
      <c r="A10110">
        <v>3910</v>
      </c>
      <c r="B10110" t="s">
        <v>29336</v>
      </c>
      <c r="C10110" t="s">
        <v>1609</v>
      </c>
      <c r="D10110" s="152" t="s">
        <v>22505</v>
      </c>
    </row>
    <row r="10111" spans="1:4" x14ac:dyDescent="0.3">
      <c r="A10111">
        <v>3913</v>
      </c>
      <c r="B10111" t="s">
        <v>29337</v>
      </c>
      <c r="C10111" t="s">
        <v>1609</v>
      </c>
      <c r="D10111" s="152" t="s">
        <v>22583</v>
      </c>
    </row>
    <row r="10112" spans="1:4" x14ac:dyDescent="0.3">
      <c r="A10112">
        <v>3912</v>
      </c>
      <c r="B10112" t="s">
        <v>29338</v>
      </c>
      <c r="C10112" t="s">
        <v>1609</v>
      </c>
      <c r="D10112" s="152" t="s">
        <v>6704</v>
      </c>
    </row>
    <row r="10113" spans="1:4" x14ac:dyDescent="0.3">
      <c r="A10113">
        <v>3909</v>
      </c>
      <c r="B10113" t="s">
        <v>29339</v>
      </c>
      <c r="C10113" t="s">
        <v>1609</v>
      </c>
      <c r="D10113" s="152" t="s">
        <v>7808</v>
      </c>
    </row>
    <row r="10114" spans="1:4" x14ac:dyDescent="0.3">
      <c r="A10114">
        <v>3914</v>
      </c>
      <c r="B10114" t="s">
        <v>29340</v>
      </c>
      <c r="C10114" t="s">
        <v>1609</v>
      </c>
      <c r="D10114" s="152" t="s">
        <v>29341</v>
      </c>
    </row>
    <row r="10115" spans="1:4" x14ac:dyDescent="0.3">
      <c r="A10115">
        <v>3915</v>
      </c>
      <c r="B10115" t="s">
        <v>29342</v>
      </c>
      <c r="C10115" t="s">
        <v>1609</v>
      </c>
      <c r="D10115" s="152" t="s">
        <v>29343</v>
      </c>
    </row>
    <row r="10116" spans="1:4" x14ac:dyDescent="0.3">
      <c r="A10116">
        <v>3916</v>
      </c>
      <c r="B10116" t="s">
        <v>29344</v>
      </c>
      <c r="C10116" t="s">
        <v>1609</v>
      </c>
      <c r="D10116" s="152" t="s">
        <v>29345</v>
      </c>
    </row>
    <row r="10117" spans="1:4" x14ac:dyDescent="0.3">
      <c r="A10117">
        <v>3917</v>
      </c>
      <c r="B10117" t="s">
        <v>29346</v>
      </c>
      <c r="C10117" t="s">
        <v>1609</v>
      </c>
      <c r="D10117" s="152" t="s">
        <v>29347</v>
      </c>
    </row>
    <row r="10118" spans="1:4" x14ac:dyDescent="0.3">
      <c r="A10118">
        <v>1904</v>
      </c>
      <c r="B10118" t="s">
        <v>29348</v>
      </c>
      <c r="C10118" t="s">
        <v>1609</v>
      </c>
      <c r="D10118" s="152" t="s">
        <v>8725</v>
      </c>
    </row>
    <row r="10119" spans="1:4" x14ac:dyDescent="0.3">
      <c r="A10119">
        <v>1899</v>
      </c>
      <c r="B10119" t="s">
        <v>29349</v>
      </c>
      <c r="C10119" t="s">
        <v>1609</v>
      </c>
      <c r="D10119" s="152" t="s">
        <v>9105</v>
      </c>
    </row>
    <row r="10120" spans="1:4" x14ac:dyDescent="0.3">
      <c r="A10120">
        <v>1900</v>
      </c>
      <c r="B10120" t="s">
        <v>29350</v>
      </c>
      <c r="C10120" t="s">
        <v>1609</v>
      </c>
      <c r="D10120" s="152" t="s">
        <v>6500</v>
      </c>
    </row>
    <row r="10121" spans="1:4" x14ac:dyDescent="0.3">
      <c r="A10121">
        <v>12407</v>
      </c>
      <c r="B10121" t="s">
        <v>29351</v>
      </c>
      <c r="C10121" t="s">
        <v>1609</v>
      </c>
      <c r="D10121" s="152" t="s">
        <v>29352</v>
      </c>
    </row>
    <row r="10122" spans="1:4" x14ac:dyDescent="0.3">
      <c r="A10122">
        <v>12408</v>
      </c>
      <c r="B10122" t="s">
        <v>29353</v>
      </c>
      <c r="C10122" t="s">
        <v>1609</v>
      </c>
      <c r="D10122" s="152" t="s">
        <v>22844</v>
      </c>
    </row>
    <row r="10123" spans="1:4" x14ac:dyDescent="0.3">
      <c r="A10123">
        <v>12409</v>
      </c>
      <c r="B10123" t="s">
        <v>29354</v>
      </c>
      <c r="C10123" t="s">
        <v>1609</v>
      </c>
      <c r="D10123" s="152" t="s">
        <v>22844</v>
      </c>
    </row>
    <row r="10124" spans="1:4" x14ac:dyDescent="0.3">
      <c r="A10124">
        <v>12410</v>
      </c>
      <c r="B10124" t="s">
        <v>29355</v>
      </c>
      <c r="C10124" t="s">
        <v>1609</v>
      </c>
      <c r="D10124" s="152" t="s">
        <v>22419</v>
      </c>
    </row>
    <row r="10125" spans="1:4" x14ac:dyDescent="0.3">
      <c r="A10125">
        <v>3936</v>
      </c>
      <c r="B10125" t="s">
        <v>29356</v>
      </c>
      <c r="C10125" t="s">
        <v>1609</v>
      </c>
      <c r="D10125" s="152" t="s">
        <v>22354</v>
      </c>
    </row>
    <row r="10126" spans="1:4" x14ac:dyDescent="0.3">
      <c r="A10126">
        <v>3922</v>
      </c>
      <c r="B10126" t="s">
        <v>29357</v>
      </c>
      <c r="C10126" t="s">
        <v>1609</v>
      </c>
      <c r="D10126" s="152" t="s">
        <v>7772</v>
      </c>
    </row>
    <row r="10127" spans="1:4" x14ac:dyDescent="0.3">
      <c r="A10127">
        <v>3924</v>
      </c>
      <c r="B10127" t="s">
        <v>29358</v>
      </c>
      <c r="C10127" t="s">
        <v>1609</v>
      </c>
      <c r="D10127" s="152" t="s">
        <v>22354</v>
      </c>
    </row>
    <row r="10128" spans="1:4" x14ac:dyDescent="0.3">
      <c r="A10128">
        <v>3923</v>
      </c>
      <c r="B10128" t="s">
        <v>29359</v>
      </c>
      <c r="C10128" t="s">
        <v>1609</v>
      </c>
      <c r="D10128" s="152" t="s">
        <v>22354</v>
      </c>
    </row>
    <row r="10129" spans="1:4" x14ac:dyDescent="0.3">
      <c r="A10129">
        <v>3937</v>
      </c>
      <c r="B10129" t="s">
        <v>29360</v>
      </c>
      <c r="C10129" t="s">
        <v>1609</v>
      </c>
      <c r="D10129" s="152" t="s">
        <v>6879</v>
      </c>
    </row>
    <row r="10130" spans="1:4" x14ac:dyDescent="0.3">
      <c r="A10130">
        <v>3921</v>
      </c>
      <c r="B10130" t="s">
        <v>29361</v>
      </c>
      <c r="C10130" t="s">
        <v>1609</v>
      </c>
      <c r="D10130" s="152" t="s">
        <v>29362</v>
      </c>
    </row>
    <row r="10131" spans="1:4" x14ac:dyDescent="0.3">
      <c r="A10131">
        <v>3920</v>
      </c>
      <c r="B10131" t="s">
        <v>29363</v>
      </c>
      <c r="C10131" t="s">
        <v>1609</v>
      </c>
      <c r="D10131" s="152" t="s">
        <v>6879</v>
      </c>
    </row>
    <row r="10132" spans="1:4" x14ac:dyDescent="0.3">
      <c r="A10132">
        <v>3938</v>
      </c>
      <c r="B10132" t="s">
        <v>29364</v>
      </c>
      <c r="C10132" t="s">
        <v>1609</v>
      </c>
      <c r="D10132" s="152" t="s">
        <v>9288</v>
      </c>
    </row>
    <row r="10133" spans="1:4" x14ac:dyDescent="0.3">
      <c r="A10133">
        <v>3919</v>
      </c>
      <c r="B10133" t="s">
        <v>29365</v>
      </c>
      <c r="C10133" t="s">
        <v>1609</v>
      </c>
      <c r="D10133" s="152" t="s">
        <v>8959</v>
      </c>
    </row>
    <row r="10134" spans="1:4" x14ac:dyDescent="0.3">
      <c r="A10134">
        <v>3927</v>
      </c>
      <c r="B10134" t="s">
        <v>29366</v>
      </c>
      <c r="C10134" t="s">
        <v>1609</v>
      </c>
      <c r="D10134" s="152" t="s">
        <v>29367</v>
      </c>
    </row>
    <row r="10135" spans="1:4" x14ac:dyDescent="0.3">
      <c r="A10135">
        <v>3928</v>
      </c>
      <c r="B10135" t="s">
        <v>29368</v>
      </c>
      <c r="C10135" t="s">
        <v>1609</v>
      </c>
      <c r="D10135" s="152" t="s">
        <v>29367</v>
      </c>
    </row>
    <row r="10136" spans="1:4" x14ac:dyDescent="0.3">
      <c r="A10136">
        <v>3926</v>
      </c>
      <c r="B10136" t="s">
        <v>29369</v>
      </c>
      <c r="C10136" t="s">
        <v>1609</v>
      </c>
      <c r="D10136" s="152" t="s">
        <v>8180</v>
      </c>
    </row>
    <row r="10137" spans="1:4" x14ac:dyDescent="0.3">
      <c r="A10137">
        <v>3935</v>
      </c>
      <c r="B10137" t="s">
        <v>29370</v>
      </c>
      <c r="C10137" t="s">
        <v>1609</v>
      </c>
      <c r="D10137" s="152" t="s">
        <v>8180</v>
      </c>
    </row>
    <row r="10138" spans="1:4" x14ac:dyDescent="0.3">
      <c r="A10138">
        <v>3925</v>
      </c>
      <c r="B10138" t="s">
        <v>29371</v>
      </c>
      <c r="C10138" t="s">
        <v>1609</v>
      </c>
      <c r="D10138" s="152" t="s">
        <v>8180</v>
      </c>
    </row>
    <row r="10139" spans="1:4" x14ac:dyDescent="0.3">
      <c r="A10139">
        <v>12406</v>
      </c>
      <c r="B10139" t="s">
        <v>29372</v>
      </c>
      <c r="C10139" t="s">
        <v>1609</v>
      </c>
      <c r="D10139" s="152" t="s">
        <v>7545</v>
      </c>
    </row>
    <row r="10140" spans="1:4" x14ac:dyDescent="0.3">
      <c r="A10140">
        <v>3929</v>
      </c>
      <c r="B10140" t="s">
        <v>29373</v>
      </c>
      <c r="C10140" t="s">
        <v>1609</v>
      </c>
      <c r="D10140" s="152" t="s">
        <v>22690</v>
      </c>
    </row>
    <row r="10141" spans="1:4" x14ac:dyDescent="0.3">
      <c r="A10141">
        <v>3931</v>
      </c>
      <c r="B10141" t="s">
        <v>29374</v>
      </c>
      <c r="C10141" t="s">
        <v>1609</v>
      </c>
      <c r="D10141" s="152" t="s">
        <v>22690</v>
      </c>
    </row>
    <row r="10142" spans="1:4" x14ac:dyDescent="0.3">
      <c r="A10142">
        <v>3930</v>
      </c>
      <c r="B10142" t="s">
        <v>29375</v>
      </c>
      <c r="C10142" t="s">
        <v>1609</v>
      </c>
      <c r="D10142" s="152" t="s">
        <v>22690</v>
      </c>
    </row>
    <row r="10143" spans="1:4" x14ac:dyDescent="0.3">
      <c r="A10143">
        <v>3932</v>
      </c>
      <c r="B10143" t="s">
        <v>29376</v>
      </c>
      <c r="C10143" t="s">
        <v>1609</v>
      </c>
      <c r="D10143" s="152" t="s">
        <v>29377</v>
      </c>
    </row>
    <row r="10144" spans="1:4" x14ac:dyDescent="0.3">
      <c r="A10144">
        <v>3933</v>
      </c>
      <c r="B10144" t="s">
        <v>29378</v>
      </c>
      <c r="C10144" t="s">
        <v>1609</v>
      </c>
      <c r="D10144" s="152" t="s">
        <v>29377</v>
      </c>
    </row>
    <row r="10145" spans="1:4" x14ac:dyDescent="0.3">
      <c r="A10145">
        <v>3934</v>
      </c>
      <c r="B10145" t="s">
        <v>29379</v>
      </c>
      <c r="C10145" t="s">
        <v>1609</v>
      </c>
      <c r="D10145" s="152" t="s">
        <v>29377</v>
      </c>
    </row>
    <row r="10146" spans="1:4" x14ac:dyDescent="0.3">
      <c r="A10146">
        <v>40355</v>
      </c>
      <c r="B10146" t="s">
        <v>29380</v>
      </c>
      <c r="C10146" t="s">
        <v>1609</v>
      </c>
      <c r="D10146" s="152" t="s">
        <v>7100</v>
      </c>
    </row>
    <row r="10147" spans="1:4" x14ac:dyDescent="0.3">
      <c r="A10147">
        <v>40364</v>
      </c>
      <c r="B10147" t="s">
        <v>29381</v>
      </c>
      <c r="C10147" t="s">
        <v>1609</v>
      </c>
      <c r="D10147" s="152" t="s">
        <v>29382</v>
      </c>
    </row>
    <row r="10148" spans="1:4" x14ac:dyDescent="0.3">
      <c r="A10148">
        <v>40361</v>
      </c>
      <c r="B10148" t="s">
        <v>29383</v>
      </c>
      <c r="C10148" t="s">
        <v>1609</v>
      </c>
      <c r="D10148" s="152" t="s">
        <v>29384</v>
      </c>
    </row>
    <row r="10149" spans="1:4" x14ac:dyDescent="0.3">
      <c r="A10149">
        <v>40358</v>
      </c>
      <c r="B10149" t="s">
        <v>29385</v>
      </c>
      <c r="C10149" t="s">
        <v>1609</v>
      </c>
      <c r="D10149" s="152" t="s">
        <v>22653</v>
      </c>
    </row>
    <row r="10150" spans="1:4" x14ac:dyDescent="0.3">
      <c r="A10150">
        <v>40370</v>
      </c>
      <c r="B10150" t="s">
        <v>29386</v>
      </c>
      <c r="C10150" t="s">
        <v>1609</v>
      </c>
      <c r="D10150" s="152" t="s">
        <v>29387</v>
      </c>
    </row>
    <row r="10151" spans="1:4" x14ac:dyDescent="0.3">
      <c r="A10151">
        <v>40367</v>
      </c>
      <c r="B10151" t="s">
        <v>29388</v>
      </c>
      <c r="C10151" t="s">
        <v>1609</v>
      </c>
      <c r="D10151" s="152" t="s">
        <v>29389</v>
      </c>
    </row>
    <row r="10152" spans="1:4" x14ac:dyDescent="0.3">
      <c r="A10152">
        <v>40373</v>
      </c>
      <c r="B10152" t="s">
        <v>29390</v>
      </c>
      <c r="C10152" t="s">
        <v>1609</v>
      </c>
      <c r="D10152" s="152" t="s">
        <v>29391</v>
      </c>
    </row>
    <row r="10153" spans="1:4" x14ac:dyDescent="0.3">
      <c r="A10153">
        <v>3907</v>
      </c>
      <c r="B10153" t="s">
        <v>29392</v>
      </c>
      <c r="C10153" t="s">
        <v>1609</v>
      </c>
      <c r="D10153" s="152" t="s">
        <v>6437</v>
      </c>
    </row>
    <row r="10154" spans="1:4" x14ac:dyDescent="0.3">
      <c r="A10154">
        <v>3889</v>
      </c>
      <c r="B10154" t="s">
        <v>29393</v>
      </c>
      <c r="C10154" t="s">
        <v>1609</v>
      </c>
      <c r="D10154" s="152" t="s">
        <v>8847</v>
      </c>
    </row>
    <row r="10155" spans="1:4" x14ac:dyDescent="0.3">
      <c r="A10155">
        <v>3868</v>
      </c>
      <c r="B10155" t="s">
        <v>29394</v>
      </c>
      <c r="C10155" t="s">
        <v>1609</v>
      </c>
      <c r="D10155" s="152" t="s">
        <v>6456</v>
      </c>
    </row>
    <row r="10156" spans="1:4" x14ac:dyDescent="0.3">
      <c r="A10156">
        <v>3869</v>
      </c>
      <c r="B10156" t="s">
        <v>29395</v>
      </c>
      <c r="C10156" t="s">
        <v>1609</v>
      </c>
      <c r="D10156" s="152" t="s">
        <v>25516</v>
      </c>
    </row>
    <row r="10157" spans="1:4" x14ac:dyDescent="0.3">
      <c r="A10157">
        <v>3872</v>
      </c>
      <c r="B10157" t="s">
        <v>29396</v>
      </c>
      <c r="C10157" t="s">
        <v>1609</v>
      </c>
      <c r="D10157" s="152" t="s">
        <v>6535</v>
      </c>
    </row>
    <row r="10158" spans="1:4" x14ac:dyDescent="0.3">
      <c r="A10158">
        <v>3850</v>
      </c>
      <c r="B10158" t="s">
        <v>29397</v>
      </c>
      <c r="C10158" t="s">
        <v>1609</v>
      </c>
      <c r="D10158" s="152" t="s">
        <v>8931</v>
      </c>
    </row>
    <row r="10159" spans="1:4" x14ac:dyDescent="0.3">
      <c r="A10159">
        <v>38023</v>
      </c>
      <c r="B10159" t="s">
        <v>29398</v>
      </c>
      <c r="C10159" t="s">
        <v>1609</v>
      </c>
      <c r="D10159" s="152" t="s">
        <v>7393</v>
      </c>
    </row>
    <row r="10160" spans="1:4" x14ac:dyDescent="0.3">
      <c r="A10160">
        <v>37986</v>
      </c>
      <c r="B10160" t="s">
        <v>29399</v>
      </c>
      <c r="C10160" t="s">
        <v>1609</v>
      </c>
      <c r="D10160" s="152" t="s">
        <v>6605</v>
      </c>
    </row>
    <row r="10161" spans="1:4" x14ac:dyDescent="0.3">
      <c r="A10161">
        <v>37987</v>
      </c>
      <c r="B10161" t="s">
        <v>29400</v>
      </c>
      <c r="C10161" t="s">
        <v>1609</v>
      </c>
      <c r="D10161" s="152" t="s">
        <v>29401</v>
      </c>
    </row>
    <row r="10162" spans="1:4" x14ac:dyDescent="0.3">
      <c r="A10162">
        <v>37988</v>
      </c>
      <c r="B10162" t="s">
        <v>29402</v>
      </c>
      <c r="C10162" t="s">
        <v>1609</v>
      </c>
      <c r="D10162" s="152" t="s">
        <v>29403</v>
      </c>
    </row>
    <row r="10163" spans="1:4" x14ac:dyDescent="0.3">
      <c r="A10163">
        <v>21120</v>
      </c>
      <c r="B10163" t="s">
        <v>29404</v>
      </c>
      <c r="C10163" t="s">
        <v>1609</v>
      </c>
      <c r="D10163" s="152" t="s">
        <v>29405</v>
      </c>
    </row>
    <row r="10164" spans="1:4" x14ac:dyDescent="0.3">
      <c r="A10164">
        <v>39318</v>
      </c>
      <c r="B10164" t="s">
        <v>29406</v>
      </c>
      <c r="C10164" t="s">
        <v>1609</v>
      </c>
      <c r="D10164" s="152" t="s">
        <v>7107</v>
      </c>
    </row>
    <row r="10165" spans="1:4" x14ac:dyDescent="0.3">
      <c r="A10165">
        <v>40366</v>
      </c>
      <c r="B10165" t="s">
        <v>29407</v>
      </c>
      <c r="C10165" t="s">
        <v>1609</v>
      </c>
      <c r="D10165" s="152" t="s">
        <v>29408</v>
      </c>
    </row>
    <row r="10166" spans="1:4" x14ac:dyDescent="0.3">
      <c r="A10166">
        <v>40363</v>
      </c>
      <c r="B10166" t="s">
        <v>29409</v>
      </c>
      <c r="C10166" t="s">
        <v>1609</v>
      </c>
      <c r="D10166" s="152" t="s">
        <v>9147</v>
      </c>
    </row>
    <row r="10167" spans="1:4" x14ac:dyDescent="0.3">
      <c r="A10167">
        <v>40354</v>
      </c>
      <c r="B10167" t="s">
        <v>29410</v>
      </c>
      <c r="C10167" t="s">
        <v>1609</v>
      </c>
      <c r="D10167" s="152" t="s">
        <v>9158</v>
      </c>
    </row>
    <row r="10168" spans="1:4" x14ac:dyDescent="0.3">
      <c r="A10168">
        <v>40360</v>
      </c>
      <c r="B10168" t="s">
        <v>29411</v>
      </c>
      <c r="C10168" t="s">
        <v>1609</v>
      </c>
      <c r="D10168" s="152" t="s">
        <v>29332</v>
      </c>
    </row>
    <row r="10169" spans="1:4" x14ac:dyDescent="0.3">
      <c r="A10169">
        <v>40372</v>
      </c>
      <c r="B10169" t="s">
        <v>29412</v>
      </c>
      <c r="C10169" t="s">
        <v>1609</v>
      </c>
      <c r="D10169" s="152" t="s">
        <v>29413</v>
      </c>
    </row>
    <row r="10170" spans="1:4" x14ac:dyDescent="0.3">
      <c r="A10170">
        <v>40369</v>
      </c>
      <c r="B10170" t="s">
        <v>29414</v>
      </c>
      <c r="C10170" t="s">
        <v>1609</v>
      </c>
      <c r="D10170" s="152" t="s">
        <v>29415</v>
      </c>
    </row>
    <row r="10171" spans="1:4" x14ac:dyDescent="0.3">
      <c r="A10171">
        <v>40357</v>
      </c>
      <c r="B10171" t="s">
        <v>29416</v>
      </c>
      <c r="C10171" t="s">
        <v>1609</v>
      </c>
      <c r="D10171" s="152" t="s">
        <v>22653</v>
      </c>
    </row>
    <row r="10172" spans="1:4" x14ac:dyDescent="0.3">
      <c r="A10172">
        <v>40375</v>
      </c>
      <c r="B10172" t="s">
        <v>29417</v>
      </c>
      <c r="C10172" t="s">
        <v>1609</v>
      </c>
      <c r="D10172" s="152" t="s">
        <v>29418</v>
      </c>
    </row>
    <row r="10173" spans="1:4" x14ac:dyDescent="0.3">
      <c r="A10173">
        <v>1893</v>
      </c>
      <c r="B10173" t="s">
        <v>29419</v>
      </c>
      <c r="C10173" t="s">
        <v>1609</v>
      </c>
      <c r="D10173" s="152" t="s">
        <v>8041</v>
      </c>
    </row>
    <row r="10174" spans="1:4" x14ac:dyDescent="0.3">
      <c r="A10174">
        <v>1902</v>
      </c>
      <c r="B10174" t="s">
        <v>29420</v>
      </c>
      <c r="C10174" t="s">
        <v>1609</v>
      </c>
      <c r="D10174" s="152" t="s">
        <v>9290</v>
      </c>
    </row>
    <row r="10175" spans="1:4" x14ac:dyDescent="0.3">
      <c r="A10175">
        <v>1901</v>
      </c>
      <c r="B10175" t="s">
        <v>29421</v>
      </c>
      <c r="C10175" t="s">
        <v>1609</v>
      </c>
      <c r="D10175" s="152" t="s">
        <v>6744</v>
      </c>
    </row>
    <row r="10176" spans="1:4" x14ac:dyDescent="0.3">
      <c r="A10176">
        <v>1892</v>
      </c>
      <c r="B10176" t="s">
        <v>29422</v>
      </c>
      <c r="C10176" t="s">
        <v>1609</v>
      </c>
      <c r="D10176" s="152" t="s">
        <v>6812</v>
      </c>
    </row>
    <row r="10177" spans="1:4" x14ac:dyDescent="0.3">
      <c r="A10177">
        <v>1907</v>
      </c>
      <c r="B10177" t="s">
        <v>29423</v>
      </c>
      <c r="C10177" t="s">
        <v>1609</v>
      </c>
      <c r="D10177" s="152" t="s">
        <v>22258</v>
      </c>
    </row>
    <row r="10178" spans="1:4" x14ac:dyDescent="0.3">
      <c r="A10178">
        <v>1894</v>
      </c>
      <c r="B10178" t="s">
        <v>29424</v>
      </c>
      <c r="C10178" t="s">
        <v>1609</v>
      </c>
      <c r="D10178" s="152" t="s">
        <v>8271</v>
      </c>
    </row>
    <row r="10179" spans="1:4" x14ac:dyDescent="0.3">
      <c r="A10179">
        <v>1891</v>
      </c>
      <c r="B10179" t="s">
        <v>29425</v>
      </c>
      <c r="C10179" t="s">
        <v>1609</v>
      </c>
      <c r="D10179" s="152" t="s">
        <v>6499</v>
      </c>
    </row>
    <row r="10180" spans="1:4" x14ac:dyDescent="0.3">
      <c r="A10180">
        <v>1896</v>
      </c>
      <c r="B10180" t="s">
        <v>29426</v>
      </c>
      <c r="C10180" t="s">
        <v>1609</v>
      </c>
      <c r="D10180" s="152" t="s">
        <v>29427</v>
      </c>
    </row>
    <row r="10181" spans="1:4" x14ac:dyDescent="0.3">
      <c r="A10181">
        <v>1895</v>
      </c>
      <c r="B10181" t="s">
        <v>29428</v>
      </c>
      <c r="C10181" t="s">
        <v>1609</v>
      </c>
      <c r="D10181" s="152" t="s">
        <v>7782</v>
      </c>
    </row>
    <row r="10182" spans="1:4" x14ac:dyDescent="0.3">
      <c r="A10182">
        <v>2641</v>
      </c>
      <c r="B10182" t="s">
        <v>29429</v>
      </c>
      <c r="C10182" t="s">
        <v>1609</v>
      </c>
      <c r="D10182" s="152" t="s">
        <v>9296</v>
      </c>
    </row>
    <row r="10183" spans="1:4" x14ac:dyDescent="0.3">
      <c r="A10183">
        <v>2636</v>
      </c>
      <c r="B10183" t="s">
        <v>29430</v>
      </c>
      <c r="C10183" t="s">
        <v>1609</v>
      </c>
      <c r="D10183" s="152" t="s">
        <v>6500</v>
      </c>
    </row>
    <row r="10184" spans="1:4" x14ac:dyDescent="0.3">
      <c r="A10184">
        <v>2637</v>
      </c>
      <c r="B10184" t="s">
        <v>29431</v>
      </c>
      <c r="C10184" t="s">
        <v>1609</v>
      </c>
      <c r="D10184" s="152" t="s">
        <v>6669</v>
      </c>
    </row>
    <row r="10185" spans="1:4" x14ac:dyDescent="0.3">
      <c r="A10185">
        <v>2638</v>
      </c>
      <c r="B10185" t="s">
        <v>29432</v>
      </c>
      <c r="C10185" t="s">
        <v>1609</v>
      </c>
      <c r="D10185" s="152" t="s">
        <v>22015</v>
      </c>
    </row>
    <row r="10186" spans="1:4" x14ac:dyDescent="0.3">
      <c r="A10186">
        <v>2639</v>
      </c>
      <c r="B10186" t="s">
        <v>29433</v>
      </c>
      <c r="C10186" t="s">
        <v>1609</v>
      </c>
      <c r="D10186" s="152" t="s">
        <v>6700</v>
      </c>
    </row>
    <row r="10187" spans="1:4" x14ac:dyDescent="0.3">
      <c r="A10187">
        <v>2644</v>
      </c>
      <c r="B10187" t="s">
        <v>29434</v>
      </c>
      <c r="C10187" t="s">
        <v>1609</v>
      </c>
      <c r="D10187" s="152" t="s">
        <v>8864</v>
      </c>
    </row>
    <row r="10188" spans="1:4" x14ac:dyDescent="0.3">
      <c r="A10188">
        <v>2643</v>
      </c>
      <c r="B10188" t="s">
        <v>29435</v>
      </c>
      <c r="C10188" t="s">
        <v>1609</v>
      </c>
      <c r="D10188" s="152" t="s">
        <v>7503</v>
      </c>
    </row>
    <row r="10189" spans="1:4" x14ac:dyDescent="0.3">
      <c r="A10189">
        <v>2640</v>
      </c>
      <c r="B10189" t="s">
        <v>29436</v>
      </c>
      <c r="C10189" t="s">
        <v>1609</v>
      </c>
      <c r="D10189" s="152" t="s">
        <v>29437</v>
      </c>
    </row>
    <row r="10190" spans="1:4" x14ac:dyDescent="0.3">
      <c r="A10190">
        <v>2642</v>
      </c>
      <c r="B10190" t="s">
        <v>29438</v>
      </c>
      <c r="C10190" t="s">
        <v>1609</v>
      </c>
      <c r="D10190" s="152" t="s">
        <v>27231</v>
      </c>
    </row>
    <row r="10191" spans="1:4" x14ac:dyDescent="0.3">
      <c r="A10191">
        <v>39855</v>
      </c>
      <c r="B10191" t="s">
        <v>29439</v>
      </c>
      <c r="C10191" t="s">
        <v>1609</v>
      </c>
      <c r="D10191" s="152" t="s">
        <v>9031</v>
      </c>
    </row>
    <row r="10192" spans="1:4" x14ac:dyDescent="0.3">
      <c r="A10192">
        <v>39856</v>
      </c>
      <c r="B10192" t="s">
        <v>29440</v>
      </c>
      <c r="C10192" t="s">
        <v>1609</v>
      </c>
      <c r="D10192" s="152" t="s">
        <v>29441</v>
      </c>
    </row>
    <row r="10193" spans="1:4" x14ac:dyDescent="0.3">
      <c r="A10193">
        <v>39857</v>
      </c>
      <c r="B10193" t="s">
        <v>29442</v>
      </c>
      <c r="C10193" t="s">
        <v>1609</v>
      </c>
      <c r="D10193" s="152" t="s">
        <v>7505</v>
      </c>
    </row>
    <row r="10194" spans="1:4" x14ac:dyDescent="0.3">
      <c r="A10194">
        <v>39858</v>
      </c>
      <c r="B10194" t="s">
        <v>29443</v>
      </c>
      <c r="C10194" t="s">
        <v>1609</v>
      </c>
      <c r="D10194" s="152" t="s">
        <v>29444</v>
      </c>
    </row>
    <row r="10195" spans="1:4" x14ac:dyDescent="0.3">
      <c r="A10195">
        <v>39859</v>
      </c>
      <c r="B10195" t="s">
        <v>29445</v>
      </c>
      <c r="C10195" t="s">
        <v>1609</v>
      </c>
      <c r="D10195" s="152" t="s">
        <v>22342</v>
      </c>
    </row>
    <row r="10196" spans="1:4" x14ac:dyDescent="0.3">
      <c r="A10196">
        <v>39860</v>
      </c>
      <c r="B10196" t="s">
        <v>29446</v>
      </c>
      <c r="C10196" t="s">
        <v>1609</v>
      </c>
      <c r="D10196" s="152" t="s">
        <v>29447</v>
      </c>
    </row>
    <row r="10197" spans="1:4" x14ac:dyDescent="0.3">
      <c r="A10197">
        <v>39861</v>
      </c>
      <c r="B10197" t="s">
        <v>29448</v>
      </c>
      <c r="C10197" t="s">
        <v>1609</v>
      </c>
      <c r="D10197" s="152" t="s">
        <v>29285</v>
      </c>
    </row>
    <row r="10198" spans="1:4" x14ac:dyDescent="0.3">
      <c r="A10198">
        <v>3867</v>
      </c>
      <c r="B10198" t="s">
        <v>29449</v>
      </c>
      <c r="C10198" t="s">
        <v>1609</v>
      </c>
      <c r="D10198" s="152" t="s">
        <v>29450</v>
      </c>
    </row>
    <row r="10199" spans="1:4" x14ac:dyDescent="0.3">
      <c r="A10199">
        <v>3861</v>
      </c>
      <c r="B10199" t="s">
        <v>29451</v>
      </c>
      <c r="C10199" t="s">
        <v>1609</v>
      </c>
      <c r="D10199" s="152" t="s">
        <v>6465</v>
      </c>
    </row>
    <row r="10200" spans="1:4" x14ac:dyDescent="0.3">
      <c r="A10200">
        <v>3904</v>
      </c>
      <c r="B10200" t="s">
        <v>29452</v>
      </c>
      <c r="C10200" t="s">
        <v>1609</v>
      </c>
      <c r="D10200" s="152" t="s">
        <v>8164</v>
      </c>
    </row>
    <row r="10201" spans="1:4" x14ac:dyDescent="0.3">
      <c r="A10201">
        <v>3903</v>
      </c>
      <c r="B10201" t="s">
        <v>29453</v>
      </c>
      <c r="C10201" t="s">
        <v>1609</v>
      </c>
      <c r="D10201" s="152" t="s">
        <v>25984</v>
      </c>
    </row>
    <row r="10202" spans="1:4" x14ac:dyDescent="0.3">
      <c r="A10202">
        <v>3862</v>
      </c>
      <c r="B10202" t="s">
        <v>29454</v>
      </c>
      <c r="C10202" t="s">
        <v>1609</v>
      </c>
      <c r="D10202" s="152" t="s">
        <v>7870</v>
      </c>
    </row>
    <row r="10203" spans="1:4" x14ac:dyDescent="0.3">
      <c r="A10203">
        <v>3863</v>
      </c>
      <c r="B10203" t="s">
        <v>29455</v>
      </c>
      <c r="C10203" t="s">
        <v>1609</v>
      </c>
      <c r="D10203" s="152" t="s">
        <v>6711</v>
      </c>
    </row>
    <row r="10204" spans="1:4" x14ac:dyDescent="0.3">
      <c r="A10204">
        <v>3864</v>
      </c>
      <c r="B10204" t="s">
        <v>29456</v>
      </c>
      <c r="C10204" t="s">
        <v>1609</v>
      </c>
      <c r="D10204" s="152" t="s">
        <v>29457</v>
      </c>
    </row>
    <row r="10205" spans="1:4" x14ac:dyDescent="0.3">
      <c r="A10205">
        <v>3865</v>
      </c>
      <c r="B10205" t="s">
        <v>29458</v>
      </c>
      <c r="C10205" t="s">
        <v>1609</v>
      </c>
      <c r="D10205" s="152" t="s">
        <v>6470</v>
      </c>
    </row>
    <row r="10206" spans="1:4" x14ac:dyDescent="0.3">
      <c r="A10206">
        <v>3866</v>
      </c>
      <c r="B10206" t="s">
        <v>29459</v>
      </c>
      <c r="C10206" t="s">
        <v>1609</v>
      </c>
      <c r="D10206" s="152" t="s">
        <v>22032</v>
      </c>
    </row>
    <row r="10207" spans="1:4" x14ac:dyDescent="0.3">
      <c r="A10207">
        <v>3878</v>
      </c>
      <c r="B10207" t="s">
        <v>29460</v>
      </c>
      <c r="C10207" t="s">
        <v>1609</v>
      </c>
      <c r="D10207" s="152" t="s">
        <v>29461</v>
      </c>
    </row>
    <row r="10208" spans="1:4" x14ac:dyDescent="0.3">
      <c r="A10208">
        <v>3883</v>
      </c>
      <c r="B10208" t="s">
        <v>29462</v>
      </c>
      <c r="C10208" t="s">
        <v>1609</v>
      </c>
      <c r="D10208" s="152" t="s">
        <v>6537</v>
      </c>
    </row>
    <row r="10209" spans="1:4" x14ac:dyDescent="0.3">
      <c r="A10209">
        <v>3876</v>
      </c>
      <c r="B10209" t="s">
        <v>29463</v>
      </c>
      <c r="C10209" t="s">
        <v>1609</v>
      </c>
      <c r="D10209" s="152" t="s">
        <v>8811</v>
      </c>
    </row>
    <row r="10210" spans="1:4" x14ac:dyDescent="0.3">
      <c r="A10210">
        <v>3884</v>
      </c>
      <c r="B10210" t="s">
        <v>29464</v>
      </c>
      <c r="C10210" t="s">
        <v>1609</v>
      </c>
      <c r="D10210" s="152" t="s">
        <v>8908</v>
      </c>
    </row>
    <row r="10211" spans="1:4" x14ac:dyDescent="0.3">
      <c r="A10211">
        <v>12892</v>
      </c>
      <c r="B10211" t="s">
        <v>29465</v>
      </c>
      <c r="C10211" t="s">
        <v>1616</v>
      </c>
      <c r="D10211" s="152" t="s">
        <v>8805</v>
      </c>
    </row>
    <row r="10212" spans="1:4" x14ac:dyDescent="0.3">
      <c r="A10212">
        <v>38447</v>
      </c>
      <c r="B10212" t="s">
        <v>29466</v>
      </c>
      <c r="C10212" t="s">
        <v>1609</v>
      </c>
      <c r="D10212" s="152" t="s">
        <v>29325</v>
      </c>
    </row>
    <row r="10213" spans="1:4" x14ac:dyDescent="0.3">
      <c r="A10213">
        <v>36320</v>
      </c>
      <c r="B10213" t="s">
        <v>29467</v>
      </c>
      <c r="C10213" t="s">
        <v>1609</v>
      </c>
      <c r="D10213" s="152" t="s">
        <v>8106</v>
      </c>
    </row>
    <row r="10214" spans="1:4" x14ac:dyDescent="0.3">
      <c r="A10214">
        <v>36324</v>
      </c>
      <c r="B10214" t="s">
        <v>29468</v>
      </c>
      <c r="C10214" t="s">
        <v>1609</v>
      </c>
      <c r="D10214" s="152" t="s">
        <v>8935</v>
      </c>
    </row>
    <row r="10215" spans="1:4" x14ac:dyDescent="0.3">
      <c r="A10215">
        <v>38441</v>
      </c>
      <c r="B10215" t="s">
        <v>29469</v>
      </c>
      <c r="C10215" t="s">
        <v>1609</v>
      </c>
      <c r="D10215" s="152" t="s">
        <v>8107</v>
      </c>
    </row>
    <row r="10216" spans="1:4" x14ac:dyDescent="0.3">
      <c r="A10216">
        <v>38442</v>
      </c>
      <c r="B10216" t="s">
        <v>29470</v>
      </c>
      <c r="C10216" t="s">
        <v>1609</v>
      </c>
      <c r="D10216" s="152" t="s">
        <v>9185</v>
      </c>
    </row>
    <row r="10217" spans="1:4" x14ac:dyDescent="0.3">
      <c r="A10217">
        <v>38443</v>
      </c>
      <c r="B10217" t="s">
        <v>29471</v>
      </c>
      <c r="C10217" t="s">
        <v>1609</v>
      </c>
      <c r="D10217" s="152" t="s">
        <v>22098</v>
      </c>
    </row>
    <row r="10218" spans="1:4" x14ac:dyDescent="0.3">
      <c r="A10218">
        <v>38444</v>
      </c>
      <c r="B10218" t="s">
        <v>29472</v>
      </c>
      <c r="C10218" t="s">
        <v>1609</v>
      </c>
      <c r="D10218" s="152" t="s">
        <v>9004</v>
      </c>
    </row>
    <row r="10219" spans="1:4" x14ac:dyDescent="0.3">
      <c r="A10219">
        <v>38445</v>
      </c>
      <c r="B10219" t="s">
        <v>29473</v>
      </c>
      <c r="C10219" t="s">
        <v>1609</v>
      </c>
      <c r="D10219" s="152" t="s">
        <v>26301</v>
      </c>
    </row>
    <row r="10220" spans="1:4" x14ac:dyDescent="0.3">
      <c r="A10220">
        <v>38446</v>
      </c>
      <c r="B10220" t="s">
        <v>29474</v>
      </c>
      <c r="C10220" t="s">
        <v>1609</v>
      </c>
      <c r="D10220" s="152" t="s">
        <v>23012</v>
      </c>
    </row>
    <row r="10221" spans="1:4" x14ac:dyDescent="0.3">
      <c r="A10221">
        <v>3837</v>
      </c>
      <c r="B10221" t="s">
        <v>29475</v>
      </c>
      <c r="C10221" t="s">
        <v>1609</v>
      </c>
      <c r="D10221" s="152" t="s">
        <v>29476</v>
      </c>
    </row>
    <row r="10222" spans="1:4" x14ac:dyDescent="0.3">
      <c r="A10222">
        <v>3845</v>
      </c>
      <c r="B10222" t="s">
        <v>29477</v>
      </c>
      <c r="C10222" t="s">
        <v>1609</v>
      </c>
      <c r="D10222" s="152" t="s">
        <v>9052</v>
      </c>
    </row>
    <row r="10223" spans="1:4" x14ac:dyDescent="0.3">
      <c r="A10223">
        <v>11045</v>
      </c>
      <c r="B10223" t="s">
        <v>29478</v>
      </c>
      <c r="C10223" t="s">
        <v>1609</v>
      </c>
      <c r="D10223" s="152" t="s">
        <v>29479</v>
      </c>
    </row>
    <row r="10224" spans="1:4" x14ac:dyDescent="0.3">
      <c r="A10224">
        <v>20170</v>
      </c>
      <c r="B10224" t="s">
        <v>29480</v>
      </c>
      <c r="C10224" t="s">
        <v>1609</v>
      </c>
      <c r="D10224" s="152" t="s">
        <v>29481</v>
      </c>
    </row>
    <row r="10225" spans="1:4" x14ac:dyDescent="0.3">
      <c r="A10225">
        <v>20171</v>
      </c>
      <c r="B10225" t="s">
        <v>29482</v>
      </c>
      <c r="C10225" t="s">
        <v>1609</v>
      </c>
      <c r="D10225" s="152" t="s">
        <v>22358</v>
      </c>
    </row>
    <row r="10226" spans="1:4" x14ac:dyDescent="0.3">
      <c r="A10226">
        <v>20167</v>
      </c>
      <c r="B10226" t="s">
        <v>29483</v>
      </c>
      <c r="C10226" t="s">
        <v>1609</v>
      </c>
      <c r="D10226" s="152" t="s">
        <v>6445</v>
      </c>
    </row>
    <row r="10227" spans="1:4" x14ac:dyDescent="0.3">
      <c r="A10227">
        <v>20168</v>
      </c>
      <c r="B10227" t="s">
        <v>29484</v>
      </c>
      <c r="C10227" t="s">
        <v>1609</v>
      </c>
      <c r="D10227" s="152" t="s">
        <v>9005</v>
      </c>
    </row>
    <row r="10228" spans="1:4" x14ac:dyDescent="0.3">
      <c r="A10228">
        <v>20169</v>
      </c>
      <c r="B10228" t="s">
        <v>29485</v>
      </c>
      <c r="C10228" t="s">
        <v>1609</v>
      </c>
      <c r="D10228" s="152" t="s">
        <v>29486</v>
      </c>
    </row>
    <row r="10229" spans="1:4" x14ac:dyDescent="0.3">
      <c r="A10229">
        <v>3899</v>
      </c>
      <c r="B10229" t="s">
        <v>29487</v>
      </c>
      <c r="C10229" t="s">
        <v>1609</v>
      </c>
      <c r="D10229" s="152" t="s">
        <v>6510</v>
      </c>
    </row>
    <row r="10230" spans="1:4" x14ac:dyDescent="0.3">
      <c r="A10230">
        <v>38676</v>
      </c>
      <c r="B10230" t="s">
        <v>29488</v>
      </c>
      <c r="C10230" t="s">
        <v>1609</v>
      </c>
      <c r="D10230" s="152" t="s">
        <v>29489</v>
      </c>
    </row>
    <row r="10231" spans="1:4" x14ac:dyDescent="0.3">
      <c r="A10231">
        <v>3897</v>
      </c>
      <c r="B10231" t="s">
        <v>29490</v>
      </c>
      <c r="C10231" t="s">
        <v>1609</v>
      </c>
      <c r="D10231" s="152" t="s">
        <v>8689</v>
      </c>
    </row>
    <row r="10232" spans="1:4" x14ac:dyDescent="0.3">
      <c r="A10232">
        <v>3875</v>
      </c>
      <c r="B10232" t="s">
        <v>29491</v>
      </c>
      <c r="C10232" t="s">
        <v>1609</v>
      </c>
      <c r="D10232" s="152" t="s">
        <v>8268</v>
      </c>
    </row>
    <row r="10233" spans="1:4" x14ac:dyDescent="0.3">
      <c r="A10233">
        <v>3898</v>
      </c>
      <c r="B10233" t="s">
        <v>29492</v>
      </c>
      <c r="C10233" t="s">
        <v>1609</v>
      </c>
      <c r="D10233" s="152" t="s">
        <v>8102</v>
      </c>
    </row>
    <row r="10234" spans="1:4" x14ac:dyDescent="0.3">
      <c r="A10234">
        <v>3855</v>
      </c>
      <c r="B10234" t="s">
        <v>29493</v>
      </c>
      <c r="C10234" t="s">
        <v>1609</v>
      </c>
      <c r="D10234" s="152" t="s">
        <v>6845</v>
      </c>
    </row>
    <row r="10235" spans="1:4" x14ac:dyDescent="0.3">
      <c r="A10235">
        <v>3874</v>
      </c>
      <c r="B10235" t="s">
        <v>29494</v>
      </c>
      <c r="C10235" t="s">
        <v>1609</v>
      </c>
      <c r="D10235" s="152" t="s">
        <v>7387</v>
      </c>
    </row>
    <row r="10236" spans="1:4" x14ac:dyDescent="0.3">
      <c r="A10236">
        <v>3870</v>
      </c>
      <c r="B10236" t="s">
        <v>29495</v>
      </c>
      <c r="C10236" t="s">
        <v>1609</v>
      </c>
      <c r="D10236" s="152" t="s">
        <v>22083</v>
      </c>
    </row>
    <row r="10237" spans="1:4" x14ac:dyDescent="0.3">
      <c r="A10237">
        <v>38678</v>
      </c>
      <c r="B10237" t="s">
        <v>29496</v>
      </c>
      <c r="C10237" t="s">
        <v>1609</v>
      </c>
      <c r="D10237" s="152" t="s">
        <v>25434</v>
      </c>
    </row>
    <row r="10238" spans="1:4" x14ac:dyDescent="0.3">
      <c r="A10238">
        <v>3859</v>
      </c>
      <c r="B10238" t="s">
        <v>29497</v>
      </c>
      <c r="C10238" t="s">
        <v>1609</v>
      </c>
      <c r="D10238" s="152" t="s">
        <v>8162</v>
      </c>
    </row>
    <row r="10239" spans="1:4" x14ac:dyDescent="0.3">
      <c r="A10239">
        <v>3856</v>
      </c>
      <c r="B10239" t="s">
        <v>29498</v>
      </c>
      <c r="C10239" t="s">
        <v>1609</v>
      </c>
      <c r="D10239" s="152" t="s">
        <v>8897</v>
      </c>
    </row>
    <row r="10240" spans="1:4" x14ac:dyDescent="0.3">
      <c r="A10240">
        <v>3906</v>
      </c>
      <c r="B10240" t="s">
        <v>29499</v>
      </c>
      <c r="C10240" t="s">
        <v>1609</v>
      </c>
      <c r="D10240" s="152" t="s">
        <v>6703</v>
      </c>
    </row>
    <row r="10241" spans="1:4" x14ac:dyDescent="0.3">
      <c r="A10241">
        <v>3860</v>
      </c>
      <c r="B10241" t="s">
        <v>29500</v>
      </c>
      <c r="C10241" t="s">
        <v>1609</v>
      </c>
      <c r="D10241" s="152" t="s">
        <v>7398</v>
      </c>
    </row>
    <row r="10242" spans="1:4" x14ac:dyDescent="0.3">
      <c r="A10242">
        <v>3905</v>
      </c>
      <c r="B10242" t="s">
        <v>29501</v>
      </c>
      <c r="C10242" t="s">
        <v>1609</v>
      </c>
      <c r="D10242" s="152" t="s">
        <v>7543</v>
      </c>
    </row>
    <row r="10243" spans="1:4" x14ac:dyDescent="0.3">
      <c r="A10243">
        <v>3871</v>
      </c>
      <c r="B10243" t="s">
        <v>29502</v>
      </c>
      <c r="C10243" t="s">
        <v>1609</v>
      </c>
      <c r="D10243" s="152" t="s">
        <v>7049</v>
      </c>
    </row>
    <row r="10244" spans="1:4" x14ac:dyDescent="0.3">
      <c r="A10244">
        <v>39292</v>
      </c>
      <c r="B10244" t="s">
        <v>29503</v>
      </c>
      <c r="C10244" t="s">
        <v>1609</v>
      </c>
      <c r="D10244" s="152" t="s">
        <v>29229</v>
      </c>
    </row>
    <row r="10245" spans="1:4" x14ac:dyDescent="0.3">
      <c r="A10245">
        <v>39293</v>
      </c>
      <c r="B10245" t="s">
        <v>29504</v>
      </c>
      <c r="C10245" t="s">
        <v>1609</v>
      </c>
      <c r="D10245" s="152" t="s">
        <v>7557</v>
      </c>
    </row>
    <row r="10246" spans="1:4" x14ac:dyDescent="0.3">
      <c r="A10246">
        <v>39294</v>
      </c>
      <c r="B10246" t="s">
        <v>29505</v>
      </c>
      <c r="C10246" t="s">
        <v>1609</v>
      </c>
      <c r="D10246" s="152" t="s">
        <v>7967</v>
      </c>
    </row>
    <row r="10247" spans="1:4" x14ac:dyDescent="0.3">
      <c r="A10247">
        <v>39295</v>
      </c>
      <c r="B10247" t="s">
        <v>29506</v>
      </c>
      <c r="C10247" t="s">
        <v>1609</v>
      </c>
      <c r="D10247" s="152" t="s">
        <v>25434</v>
      </c>
    </row>
    <row r="10248" spans="1:4" x14ac:dyDescent="0.3">
      <c r="A10248">
        <v>39312</v>
      </c>
      <c r="B10248" t="s">
        <v>29507</v>
      </c>
      <c r="C10248" t="s">
        <v>1609</v>
      </c>
      <c r="D10248" s="152" t="s">
        <v>7855</v>
      </c>
    </row>
    <row r="10249" spans="1:4" x14ac:dyDescent="0.3">
      <c r="A10249">
        <v>39313</v>
      </c>
      <c r="B10249" t="s">
        <v>29508</v>
      </c>
      <c r="C10249" t="s">
        <v>1609</v>
      </c>
      <c r="D10249" s="152" t="s">
        <v>8085</v>
      </c>
    </row>
    <row r="10250" spans="1:4" x14ac:dyDescent="0.3">
      <c r="A10250">
        <v>39314</v>
      </c>
      <c r="B10250" t="s">
        <v>29509</v>
      </c>
      <c r="C10250" t="s">
        <v>1609</v>
      </c>
      <c r="D10250" s="152" t="s">
        <v>8810</v>
      </c>
    </row>
    <row r="10251" spans="1:4" x14ac:dyDescent="0.3">
      <c r="A10251">
        <v>39296</v>
      </c>
      <c r="B10251" t="s">
        <v>29510</v>
      </c>
      <c r="C10251" t="s">
        <v>1609</v>
      </c>
      <c r="D10251" s="152" t="s">
        <v>6505</v>
      </c>
    </row>
    <row r="10252" spans="1:4" x14ac:dyDescent="0.3">
      <c r="A10252">
        <v>39297</v>
      </c>
      <c r="B10252" t="s">
        <v>29511</v>
      </c>
      <c r="C10252" t="s">
        <v>1609</v>
      </c>
      <c r="D10252" s="152" t="s">
        <v>8012</v>
      </c>
    </row>
    <row r="10253" spans="1:4" x14ac:dyDescent="0.3">
      <c r="A10253">
        <v>39298</v>
      </c>
      <c r="B10253" t="s">
        <v>29512</v>
      </c>
      <c r="C10253" t="s">
        <v>1609</v>
      </c>
      <c r="D10253" s="152" t="s">
        <v>8924</v>
      </c>
    </row>
    <row r="10254" spans="1:4" x14ac:dyDescent="0.3">
      <c r="A10254">
        <v>39299</v>
      </c>
      <c r="B10254" t="s">
        <v>29513</v>
      </c>
      <c r="C10254" t="s">
        <v>1609</v>
      </c>
      <c r="D10254" s="152" t="s">
        <v>26217</v>
      </c>
    </row>
    <row r="10255" spans="1:4" x14ac:dyDescent="0.3">
      <c r="A10255">
        <v>39308</v>
      </c>
      <c r="B10255" t="s">
        <v>29514</v>
      </c>
      <c r="C10255" t="s">
        <v>1609</v>
      </c>
      <c r="D10255" s="152" t="s">
        <v>8966</v>
      </c>
    </row>
    <row r="10256" spans="1:4" x14ac:dyDescent="0.3">
      <c r="A10256">
        <v>39309</v>
      </c>
      <c r="B10256" t="s">
        <v>29515</v>
      </c>
      <c r="C10256" t="s">
        <v>1609</v>
      </c>
      <c r="D10256" s="152" t="s">
        <v>7422</v>
      </c>
    </row>
    <row r="10257" spans="1:4" x14ac:dyDescent="0.3">
      <c r="A10257">
        <v>39310</v>
      </c>
      <c r="B10257" t="s">
        <v>29516</v>
      </c>
      <c r="C10257" t="s">
        <v>1609</v>
      </c>
      <c r="D10257" s="152" t="s">
        <v>22113</v>
      </c>
    </row>
    <row r="10258" spans="1:4" x14ac:dyDescent="0.3">
      <c r="A10258">
        <v>39311</v>
      </c>
      <c r="B10258" t="s">
        <v>29517</v>
      </c>
      <c r="C10258" t="s">
        <v>1609</v>
      </c>
      <c r="D10258" s="152" t="s">
        <v>7099</v>
      </c>
    </row>
    <row r="10259" spans="1:4" x14ac:dyDescent="0.3">
      <c r="A10259">
        <v>37429</v>
      </c>
      <c r="B10259" t="s">
        <v>29518</v>
      </c>
      <c r="C10259" t="s">
        <v>1609</v>
      </c>
      <c r="D10259" s="152" t="s">
        <v>29519</v>
      </c>
    </row>
    <row r="10260" spans="1:4" x14ac:dyDescent="0.3">
      <c r="A10260">
        <v>37426</v>
      </c>
      <c r="B10260" t="s">
        <v>29520</v>
      </c>
      <c r="C10260" t="s">
        <v>1609</v>
      </c>
      <c r="D10260" s="152" t="s">
        <v>6422</v>
      </c>
    </row>
    <row r="10261" spans="1:4" x14ac:dyDescent="0.3">
      <c r="A10261">
        <v>37427</v>
      </c>
      <c r="B10261" t="s">
        <v>29521</v>
      </c>
      <c r="C10261" t="s">
        <v>1609</v>
      </c>
      <c r="D10261" s="152" t="s">
        <v>29522</v>
      </c>
    </row>
    <row r="10262" spans="1:4" x14ac:dyDescent="0.3">
      <c r="A10262">
        <v>37424</v>
      </c>
      <c r="B10262" t="s">
        <v>29523</v>
      </c>
      <c r="C10262" t="s">
        <v>1609</v>
      </c>
      <c r="D10262" s="152" t="s">
        <v>7557</v>
      </c>
    </row>
    <row r="10263" spans="1:4" x14ac:dyDescent="0.3">
      <c r="A10263">
        <v>37428</v>
      </c>
      <c r="B10263" t="s">
        <v>29524</v>
      </c>
      <c r="C10263" t="s">
        <v>1609</v>
      </c>
      <c r="D10263" s="152" t="s">
        <v>29525</v>
      </c>
    </row>
    <row r="10264" spans="1:4" x14ac:dyDescent="0.3">
      <c r="A10264">
        <v>37425</v>
      </c>
      <c r="B10264" t="s">
        <v>29526</v>
      </c>
      <c r="C10264" t="s">
        <v>1609</v>
      </c>
      <c r="D10264" s="152" t="s">
        <v>9007</v>
      </c>
    </row>
    <row r="10265" spans="1:4" x14ac:dyDescent="0.3">
      <c r="A10265">
        <v>11519</v>
      </c>
      <c r="B10265" t="s">
        <v>29527</v>
      </c>
      <c r="C10265" t="s">
        <v>1616</v>
      </c>
      <c r="D10265" s="152" t="s">
        <v>29528</v>
      </c>
    </row>
    <row r="10266" spans="1:4" x14ac:dyDescent="0.3">
      <c r="A10266">
        <v>11520</v>
      </c>
      <c r="B10266" t="s">
        <v>29529</v>
      </c>
      <c r="C10266" t="s">
        <v>1616</v>
      </c>
      <c r="D10266" s="152" t="s">
        <v>22028</v>
      </c>
    </row>
    <row r="10267" spans="1:4" x14ac:dyDescent="0.3">
      <c r="A10267">
        <v>11518</v>
      </c>
      <c r="B10267" t="s">
        <v>29530</v>
      </c>
      <c r="C10267" t="s">
        <v>1616</v>
      </c>
      <c r="D10267" s="152" t="s">
        <v>29531</v>
      </c>
    </row>
    <row r="10268" spans="1:4" x14ac:dyDescent="0.3">
      <c r="A10268">
        <v>38473</v>
      </c>
      <c r="B10268" t="s">
        <v>29532</v>
      </c>
      <c r="C10268" t="s">
        <v>1609</v>
      </c>
      <c r="D10268" s="152" t="s">
        <v>29533</v>
      </c>
    </row>
    <row r="10269" spans="1:4" x14ac:dyDescent="0.3">
      <c r="A10269">
        <v>4244</v>
      </c>
      <c r="B10269" t="s">
        <v>29534</v>
      </c>
      <c r="C10269" t="s">
        <v>1608</v>
      </c>
      <c r="D10269" s="152" t="s">
        <v>7789</v>
      </c>
    </row>
    <row r="10270" spans="1:4" x14ac:dyDescent="0.3">
      <c r="A10270">
        <v>40977</v>
      </c>
      <c r="B10270" t="s">
        <v>29535</v>
      </c>
      <c r="C10270" t="s">
        <v>1615</v>
      </c>
      <c r="D10270" s="152" t="s">
        <v>29536</v>
      </c>
    </row>
    <row r="10271" spans="1:4" x14ac:dyDescent="0.3">
      <c r="A10271">
        <v>4115</v>
      </c>
      <c r="B10271" t="s">
        <v>29537</v>
      </c>
      <c r="C10271" t="s">
        <v>1612</v>
      </c>
      <c r="D10271" s="152" t="s">
        <v>8286</v>
      </c>
    </row>
    <row r="10272" spans="1:4" x14ac:dyDescent="0.3">
      <c r="A10272">
        <v>4119</v>
      </c>
      <c r="B10272" t="s">
        <v>29538</v>
      </c>
      <c r="C10272" t="s">
        <v>1612</v>
      </c>
      <c r="D10272" s="152" t="s">
        <v>29539</v>
      </c>
    </row>
    <row r="10273" spans="1:4" x14ac:dyDescent="0.3">
      <c r="A10273">
        <v>2794</v>
      </c>
      <c r="B10273" t="s">
        <v>29540</v>
      </c>
      <c r="C10273" t="s">
        <v>1612</v>
      </c>
      <c r="D10273" s="152" t="s">
        <v>29541</v>
      </c>
    </row>
    <row r="10274" spans="1:4" x14ac:dyDescent="0.3">
      <c r="A10274">
        <v>2788</v>
      </c>
      <c r="B10274" t="s">
        <v>29542</v>
      </c>
      <c r="C10274" t="s">
        <v>1612</v>
      </c>
      <c r="D10274" s="152" t="s">
        <v>29543</v>
      </c>
    </row>
    <row r="10275" spans="1:4" x14ac:dyDescent="0.3">
      <c r="A10275">
        <v>4006</v>
      </c>
      <c r="B10275" t="s">
        <v>29544</v>
      </c>
      <c r="C10275" t="s">
        <v>1611</v>
      </c>
      <c r="D10275" s="152" t="s">
        <v>22519</v>
      </c>
    </row>
    <row r="10276" spans="1:4" x14ac:dyDescent="0.3">
      <c r="A10276">
        <v>36151</v>
      </c>
      <c r="B10276" t="s">
        <v>29545</v>
      </c>
      <c r="C10276" t="s">
        <v>1609</v>
      </c>
      <c r="D10276" s="152" t="s">
        <v>8887</v>
      </c>
    </row>
    <row r="10277" spans="1:4" x14ac:dyDescent="0.3">
      <c r="A10277">
        <v>37457</v>
      </c>
      <c r="B10277" t="s">
        <v>29546</v>
      </c>
      <c r="C10277" t="s">
        <v>1612</v>
      </c>
      <c r="D10277" s="152" t="s">
        <v>7701</v>
      </c>
    </row>
    <row r="10278" spans="1:4" x14ac:dyDescent="0.3">
      <c r="A10278">
        <v>37456</v>
      </c>
      <c r="B10278" t="s">
        <v>29547</v>
      </c>
      <c r="C10278" t="s">
        <v>1612</v>
      </c>
      <c r="D10278" s="152" t="s">
        <v>8897</v>
      </c>
    </row>
    <row r="10279" spans="1:4" x14ac:dyDescent="0.3">
      <c r="A10279">
        <v>37461</v>
      </c>
      <c r="B10279" t="s">
        <v>29548</v>
      </c>
      <c r="C10279" t="s">
        <v>1612</v>
      </c>
      <c r="D10279" s="152" t="s">
        <v>9202</v>
      </c>
    </row>
    <row r="10280" spans="1:4" x14ac:dyDescent="0.3">
      <c r="A10280">
        <v>37460</v>
      </c>
      <c r="B10280" t="s">
        <v>29549</v>
      </c>
      <c r="C10280" t="s">
        <v>1612</v>
      </c>
      <c r="D10280" s="152" t="s">
        <v>9229</v>
      </c>
    </row>
    <row r="10281" spans="1:4" x14ac:dyDescent="0.3">
      <c r="A10281">
        <v>37458</v>
      </c>
      <c r="B10281" t="s">
        <v>29550</v>
      </c>
      <c r="C10281" t="s">
        <v>1612</v>
      </c>
      <c r="D10281" s="152" t="s">
        <v>8273</v>
      </c>
    </row>
    <row r="10282" spans="1:4" x14ac:dyDescent="0.3">
      <c r="A10282">
        <v>37454</v>
      </c>
      <c r="B10282" t="s">
        <v>29551</v>
      </c>
      <c r="C10282" t="s">
        <v>1612</v>
      </c>
      <c r="D10282" s="152" t="s">
        <v>8820</v>
      </c>
    </row>
    <row r="10283" spans="1:4" x14ac:dyDescent="0.3">
      <c r="A10283">
        <v>37455</v>
      </c>
      <c r="B10283" t="s">
        <v>29552</v>
      </c>
      <c r="C10283" t="s">
        <v>1612</v>
      </c>
      <c r="D10283" s="152" t="s">
        <v>6674</v>
      </c>
    </row>
    <row r="10284" spans="1:4" x14ac:dyDescent="0.3">
      <c r="A10284">
        <v>37459</v>
      </c>
      <c r="B10284" t="s">
        <v>29553</v>
      </c>
      <c r="C10284" t="s">
        <v>1612</v>
      </c>
      <c r="D10284" s="152" t="s">
        <v>6450</v>
      </c>
    </row>
    <row r="10285" spans="1:4" x14ac:dyDescent="0.3">
      <c r="A10285">
        <v>21029</v>
      </c>
      <c r="B10285" t="s">
        <v>29554</v>
      </c>
      <c r="C10285" t="s">
        <v>1609</v>
      </c>
      <c r="D10285" s="152" t="s">
        <v>29555</v>
      </c>
    </row>
    <row r="10286" spans="1:4" x14ac:dyDescent="0.3">
      <c r="A10286">
        <v>21030</v>
      </c>
      <c r="B10286" t="s">
        <v>29556</v>
      </c>
      <c r="C10286" t="s">
        <v>1609</v>
      </c>
      <c r="D10286" s="152" t="s">
        <v>29557</v>
      </c>
    </row>
    <row r="10287" spans="1:4" x14ac:dyDescent="0.3">
      <c r="A10287">
        <v>21031</v>
      </c>
      <c r="B10287" t="s">
        <v>29558</v>
      </c>
      <c r="C10287" t="s">
        <v>1609</v>
      </c>
      <c r="D10287" s="152" t="s">
        <v>29559</v>
      </c>
    </row>
    <row r="10288" spans="1:4" x14ac:dyDescent="0.3">
      <c r="A10288">
        <v>21032</v>
      </c>
      <c r="B10288" t="s">
        <v>29560</v>
      </c>
      <c r="C10288" t="s">
        <v>1609</v>
      </c>
      <c r="D10288" s="152" t="s">
        <v>29561</v>
      </c>
    </row>
    <row r="10289" spans="1:4" x14ac:dyDescent="0.3">
      <c r="A10289">
        <v>37527</v>
      </c>
      <c r="B10289" t="s">
        <v>29562</v>
      </c>
      <c r="C10289" t="s">
        <v>1609</v>
      </c>
      <c r="D10289" s="152" t="s">
        <v>29563</v>
      </c>
    </row>
    <row r="10290" spans="1:4" x14ac:dyDescent="0.3">
      <c r="A10290">
        <v>37528</v>
      </c>
      <c r="B10290" t="s">
        <v>29564</v>
      </c>
      <c r="C10290" t="s">
        <v>1609</v>
      </c>
      <c r="D10290" s="152" t="s">
        <v>29565</v>
      </c>
    </row>
    <row r="10291" spans="1:4" x14ac:dyDescent="0.3">
      <c r="A10291">
        <v>37529</v>
      </c>
      <c r="B10291" t="s">
        <v>29566</v>
      </c>
      <c r="C10291" t="s">
        <v>1609</v>
      </c>
      <c r="D10291" s="152" t="s">
        <v>29567</v>
      </c>
    </row>
    <row r="10292" spans="1:4" x14ac:dyDescent="0.3">
      <c r="A10292">
        <v>37530</v>
      </c>
      <c r="B10292" t="s">
        <v>29568</v>
      </c>
      <c r="C10292" t="s">
        <v>1609</v>
      </c>
      <c r="D10292" s="152" t="s">
        <v>29569</v>
      </c>
    </row>
    <row r="10293" spans="1:4" x14ac:dyDescent="0.3">
      <c r="A10293">
        <v>21034</v>
      </c>
      <c r="B10293" t="s">
        <v>29570</v>
      </c>
      <c r="C10293" t="s">
        <v>1609</v>
      </c>
      <c r="D10293" s="152" t="s">
        <v>29571</v>
      </c>
    </row>
    <row r="10294" spans="1:4" x14ac:dyDescent="0.3">
      <c r="A10294">
        <v>37531</v>
      </c>
      <c r="B10294" t="s">
        <v>29572</v>
      </c>
      <c r="C10294" t="s">
        <v>1609</v>
      </c>
      <c r="D10294" s="152" t="s">
        <v>29573</v>
      </c>
    </row>
    <row r="10295" spans="1:4" x14ac:dyDescent="0.3">
      <c r="A10295">
        <v>21036</v>
      </c>
      <c r="B10295" t="s">
        <v>29574</v>
      </c>
      <c r="C10295" t="s">
        <v>1609</v>
      </c>
      <c r="D10295" s="152" t="s">
        <v>29575</v>
      </c>
    </row>
    <row r="10296" spans="1:4" x14ac:dyDescent="0.3">
      <c r="A10296">
        <v>21037</v>
      </c>
      <c r="B10296" t="s">
        <v>29576</v>
      </c>
      <c r="C10296" t="s">
        <v>1609</v>
      </c>
      <c r="D10296" s="152" t="s">
        <v>29577</v>
      </c>
    </row>
    <row r="10297" spans="1:4" x14ac:dyDescent="0.3">
      <c r="A10297">
        <v>20185</v>
      </c>
      <c r="B10297" t="s">
        <v>29578</v>
      </c>
      <c r="C10297" t="s">
        <v>1612</v>
      </c>
      <c r="D10297" s="152" t="s">
        <v>29579</v>
      </c>
    </row>
    <row r="10298" spans="1:4" x14ac:dyDescent="0.3">
      <c r="A10298">
        <v>20260</v>
      </c>
      <c r="B10298" t="s">
        <v>29580</v>
      </c>
      <c r="C10298" t="s">
        <v>1609</v>
      </c>
      <c r="D10298" s="152" t="s">
        <v>9063</v>
      </c>
    </row>
    <row r="10299" spans="1:4" x14ac:dyDescent="0.3">
      <c r="A10299">
        <v>37523</v>
      </c>
      <c r="B10299" t="s">
        <v>29581</v>
      </c>
      <c r="C10299" t="s">
        <v>1609</v>
      </c>
      <c r="D10299" s="152" t="s">
        <v>29582</v>
      </c>
    </row>
    <row r="10300" spans="1:4" x14ac:dyDescent="0.3">
      <c r="A10300">
        <v>37515</v>
      </c>
      <c r="B10300" t="s">
        <v>29583</v>
      </c>
      <c r="C10300" t="s">
        <v>1609</v>
      </c>
      <c r="D10300" s="152" t="s">
        <v>29584</v>
      </c>
    </row>
    <row r="10301" spans="1:4" x14ac:dyDescent="0.3">
      <c r="A10301">
        <v>12899</v>
      </c>
      <c r="B10301" t="s">
        <v>29585</v>
      </c>
      <c r="C10301" t="s">
        <v>1609</v>
      </c>
      <c r="D10301" s="152" t="s">
        <v>29586</v>
      </c>
    </row>
    <row r="10302" spans="1:4" x14ac:dyDescent="0.3">
      <c r="A10302">
        <v>12898</v>
      </c>
      <c r="B10302" t="s">
        <v>29587</v>
      </c>
      <c r="C10302" t="s">
        <v>1609</v>
      </c>
      <c r="D10302" s="152" t="s">
        <v>29588</v>
      </c>
    </row>
    <row r="10303" spans="1:4" x14ac:dyDescent="0.3">
      <c r="A10303">
        <v>39699</v>
      </c>
      <c r="B10303" t="s">
        <v>29589</v>
      </c>
      <c r="C10303" t="s">
        <v>1610</v>
      </c>
      <c r="D10303" s="152" t="s">
        <v>8928</v>
      </c>
    </row>
    <row r="10304" spans="1:4" x14ac:dyDescent="0.3">
      <c r="A10304">
        <v>42528</v>
      </c>
      <c r="B10304" t="s">
        <v>29590</v>
      </c>
      <c r="C10304" t="s">
        <v>1610</v>
      </c>
      <c r="D10304" s="152" t="s">
        <v>7961</v>
      </c>
    </row>
    <row r="10305" spans="1:4" x14ac:dyDescent="0.3">
      <c r="A10305">
        <v>39696</v>
      </c>
      <c r="B10305" t="s">
        <v>29591</v>
      </c>
      <c r="C10305" t="s">
        <v>1610</v>
      </c>
      <c r="D10305" s="152" t="s">
        <v>9152</v>
      </c>
    </row>
    <row r="10306" spans="1:4" x14ac:dyDescent="0.3">
      <c r="A10306">
        <v>39700</v>
      </c>
      <c r="B10306" t="s">
        <v>29592</v>
      </c>
      <c r="C10306" t="s">
        <v>1610</v>
      </c>
      <c r="D10306" s="152" t="s">
        <v>22818</v>
      </c>
    </row>
    <row r="10307" spans="1:4" x14ac:dyDescent="0.3">
      <c r="A10307">
        <v>11621</v>
      </c>
      <c r="B10307" t="s">
        <v>29593</v>
      </c>
      <c r="C10307" t="s">
        <v>1610</v>
      </c>
      <c r="D10307" s="152" t="s">
        <v>29594</v>
      </c>
    </row>
    <row r="10308" spans="1:4" x14ac:dyDescent="0.3">
      <c r="A10308">
        <v>4014</v>
      </c>
      <c r="B10308" t="s">
        <v>29595</v>
      </c>
      <c r="C10308" t="s">
        <v>1610</v>
      </c>
      <c r="D10308" s="152" t="s">
        <v>29596</v>
      </c>
    </row>
    <row r="10309" spans="1:4" x14ac:dyDescent="0.3">
      <c r="A10309">
        <v>4015</v>
      </c>
      <c r="B10309" t="s">
        <v>29597</v>
      </c>
      <c r="C10309" t="s">
        <v>1610</v>
      </c>
      <c r="D10309" s="152" t="s">
        <v>23033</v>
      </c>
    </row>
    <row r="10310" spans="1:4" x14ac:dyDescent="0.3">
      <c r="A10310">
        <v>4017</v>
      </c>
      <c r="B10310" t="s">
        <v>29598</v>
      </c>
      <c r="C10310" t="s">
        <v>1610</v>
      </c>
      <c r="D10310" s="152" t="s">
        <v>22789</v>
      </c>
    </row>
    <row r="10311" spans="1:4" x14ac:dyDescent="0.3">
      <c r="A10311">
        <v>4016</v>
      </c>
      <c r="B10311" t="s">
        <v>29599</v>
      </c>
      <c r="C10311" t="s">
        <v>1610</v>
      </c>
      <c r="D10311" s="152" t="s">
        <v>22360</v>
      </c>
    </row>
    <row r="10312" spans="1:4" x14ac:dyDescent="0.3">
      <c r="A10312">
        <v>38544</v>
      </c>
      <c r="B10312" t="s">
        <v>29600</v>
      </c>
      <c r="C10312" t="s">
        <v>1610</v>
      </c>
      <c r="D10312" s="152" t="s">
        <v>26898</v>
      </c>
    </row>
    <row r="10313" spans="1:4" x14ac:dyDescent="0.3">
      <c r="A10313">
        <v>38545</v>
      </c>
      <c r="B10313" t="s">
        <v>29601</v>
      </c>
      <c r="C10313" t="s">
        <v>1610</v>
      </c>
      <c r="D10313" s="152" t="s">
        <v>7953</v>
      </c>
    </row>
    <row r="10314" spans="1:4" x14ac:dyDescent="0.3">
      <c r="A10314">
        <v>42527</v>
      </c>
      <c r="B10314" t="s">
        <v>29602</v>
      </c>
      <c r="C10314" t="s">
        <v>1610</v>
      </c>
      <c r="D10314" s="152" t="s">
        <v>29603</v>
      </c>
    </row>
    <row r="10315" spans="1:4" x14ac:dyDescent="0.3">
      <c r="A10315">
        <v>39323</v>
      </c>
      <c r="B10315" t="s">
        <v>29604</v>
      </c>
      <c r="C10315" t="s">
        <v>1610</v>
      </c>
      <c r="D10315" s="152" t="s">
        <v>22388</v>
      </c>
    </row>
    <row r="10316" spans="1:4" x14ac:dyDescent="0.3">
      <c r="A10316">
        <v>626</v>
      </c>
      <c r="B10316" t="s">
        <v>29605</v>
      </c>
      <c r="C10316" t="s">
        <v>1613</v>
      </c>
      <c r="D10316" s="152" t="s">
        <v>8244</v>
      </c>
    </row>
    <row r="10317" spans="1:4" x14ac:dyDescent="0.3">
      <c r="A10317">
        <v>44504</v>
      </c>
      <c r="B10317" t="s">
        <v>29606</v>
      </c>
      <c r="C10317" t="s">
        <v>1610</v>
      </c>
      <c r="D10317" s="152" t="s">
        <v>8278</v>
      </c>
    </row>
    <row r="10318" spans="1:4" x14ac:dyDescent="0.3">
      <c r="A10318">
        <v>44505</v>
      </c>
      <c r="B10318" t="s">
        <v>29607</v>
      </c>
      <c r="C10318" t="s">
        <v>1610</v>
      </c>
      <c r="D10318" s="152" t="s">
        <v>22052</v>
      </c>
    </row>
    <row r="10319" spans="1:4" x14ac:dyDescent="0.3">
      <c r="A10319">
        <v>44506</v>
      </c>
      <c r="B10319" t="s">
        <v>29608</v>
      </c>
      <c r="C10319" t="s">
        <v>1610</v>
      </c>
      <c r="D10319" s="152" t="s">
        <v>22480</v>
      </c>
    </row>
    <row r="10320" spans="1:4" x14ac:dyDescent="0.3">
      <c r="A10320">
        <v>44507</v>
      </c>
      <c r="B10320" t="s">
        <v>29609</v>
      </c>
      <c r="C10320" t="s">
        <v>1610</v>
      </c>
      <c r="D10320" s="152" t="s">
        <v>7547</v>
      </c>
    </row>
    <row r="10321" spans="1:4" x14ac:dyDescent="0.3">
      <c r="A10321">
        <v>44508</v>
      </c>
      <c r="B10321" t="s">
        <v>29610</v>
      </c>
      <c r="C10321" t="s">
        <v>1610</v>
      </c>
      <c r="D10321" s="152" t="s">
        <v>29611</v>
      </c>
    </row>
    <row r="10322" spans="1:4" x14ac:dyDescent="0.3">
      <c r="A10322">
        <v>44509</v>
      </c>
      <c r="B10322" t="s">
        <v>29612</v>
      </c>
      <c r="C10322" t="s">
        <v>1610</v>
      </c>
      <c r="D10322" s="152" t="s">
        <v>29613</v>
      </c>
    </row>
    <row r="10323" spans="1:4" x14ac:dyDescent="0.3">
      <c r="A10323">
        <v>44510</v>
      </c>
      <c r="B10323" t="s">
        <v>29614</v>
      </c>
      <c r="C10323" t="s">
        <v>1610</v>
      </c>
      <c r="D10323" s="152" t="s">
        <v>29615</v>
      </c>
    </row>
    <row r="10324" spans="1:4" x14ac:dyDescent="0.3">
      <c r="A10324">
        <v>44512</v>
      </c>
      <c r="B10324" t="s">
        <v>29616</v>
      </c>
      <c r="C10324" t="s">
        <v>1610</v>
      </c>
      <c r="D10324" s="152" t="s">
        <v>8004</v>
      </c>
    </row>
    <row r="10325" spans="1:4" x14ac:dyDescent="0.3">
      <c r="A10325">
        <v>44513</v>
      </c>
      <c r="B10325" t="s">
        <v>29617</v>
      </c>
      <c r="C10325" t="s">
        <v>1610</v>
      </c>
      <c r="D10325" s="152" t="s">
        <v>9233</v>
      </c>
    </row>
    <row r="10326" spans="1:4" x14ac:dyDescent="0.3">
      <c r="A10326">
        <v>44514</v>
      </c>
      <c r="B10326" t="s">
        <v>29618</v>
      </c>
      <c r="C10326" t="s">
        <v>1610</v>
      </c>
      <c r="D10326" s="152" t="s">
        <v>23160</v>
      </c>
    </row>
    <row r="10327" spans="1:4" x14ac:dyDescent="0.3">
      <c r="A10327">
        <v>44515</v>
      </c>
      <c r="B10327" t="s">
        <v>29619</v>
      </c>
      <c r="C10327" t="s">
        <v>1610</v>
      </c>
      <c r="D10327" s="152" t="s">
        <v>29620</v>
      </c>
    </row>
    <row r="10328" spans="1:4" x14ac:dyDescent="0.3">
      <c r="A10328">
        <v>44511</v>
      </c>
      <c r="B10328" t="s">
        <v>29621</v>
      </c>
      <c r="C10328" t="s">
        <v>1610</v>
      </c>
      <c r="D10328" s="152" t="s">
        <v>7303</v>
      </c>
    </row>
    <row r="10329" spans="1:4" x14ac:dyDescent="0.3">
      <c r="A10329">
        <v>44516</v>
      </c>
      <c r="B10329" t="s">
        <v>29622</v>
      </c>
      <c r="C10329" t="s">
        <v>1610</v>
      </c>
      <c r="D10329" s="152" t="s">
        <v>29623</v>
      </c>
    </row>
    <row r="10330" spans="1:4" x14ac:dyDescent="0.3">
      <c r="A10330">
        <v>44517</v>
      </c>
      <c r="B10330" t="s">
        <v>29624</v>
      </c>
      <c r="C10330" t="s">
        <v>1610</v>
      </c>
      <c r="D10330" s="152" t="s">
        <v>29625</v>
      </c>
    </row>
    <row r="10331" spans="1:4" x14ac:dyDescent="0.3">
      <c r="A10331">
        <v>11479</v>
      </c>
      <c r="B10331" t="s">
        <v>29626</v>
      </c>
      <c r="C10331" t="s">
        <v>1609</v>
      </c>
      <c r="D10331" s="152" t="s">
        <v>8171</v>
      </c>
    </row>
    <row r="10332" spans="1:4" x14ac:dyDescent="0.3">
      <c r="A10332">
        <v>11481</v>
      </c>
      <c r="B10332" t="s">
        <v>29627</v>
      </c>
      <c r="C10332" t="s">
        <v>1609</v>
      </c>
      <c r="D10332" s="152" t="s">
        <v>29628</v>
      </c>
    </row>
    <row r="10333" spans="1:4" x14ac:dyDescent="0.3">
      <c r="A10333">
        <v>43609</v>
      </c>
      <c r="B10333" t="s">
        <v>29629</v>
      </c>
      <c r="C10333" t="s">
        <v>1609</v>
      </c>
      <c r="D10333" s="152" t="s">
        <v>29628</v>
      </c>
    </row>
    <row r="10334" spans="1:4" x14ac:dyDescent="0.3">
      <c r="A10334">
        <v>11478</v>
      </c>
      <c r="B10334" t="s">
        <v>29630</v>
      </c>
      <c r="C10334" t="s">
        <v>1609</v>
      </c>
      <c r="D10334" s="152" t="s">
        <v>29132</v>
      </c>
    </row>
    <row r="10335" spans="1:4" x14ac:dyDescent="0.3">
      <c r="A10335">
        <v>43608</v>
      </c>
      <c r="B10335" t="s">
        <v>29631</v>
      </c>
      <c r="C10335" t="s">
        <v>1609</v>
      </c>
      <c r="D10335" s="152" t="s">
        <v>29632</v>
      </c>
    </row>
    <row r="10336" spans="1:4" x14ac:dyDescent="0.3">
      <c r="A10336">
        <v>11476</v>
      </c>
      <c r="B10336" t="s">
        <v>29633</v>
      </c>
      <c r="C10336" t="s">
        <v>1609</v>
      </c>
      <c r="D10336" s="152" t="s">
        <v>29632</v>
      </c>
    </row>
    <row r="10337" spans="1:4" x14ac:dyDescent="0.3">
      <c r="A10337">
        <v>40637</v>
      </c>
      <c r="B10337" t="s">
        <v>29634</v>
      </c>
      <c r="C10337" t="s">
        <v>1609</v>
      </c>
      <c r="D10337" s="152" t="s">
        <v>29635</v>
      </c>
    </row>
    <row r="10338" spans="1:4" x14ac:dyDescent="0.3">
      <c r="A10338">
        <v>13836</v>
      </c>
      <c r="B10338" t="s">
        <v>29636</v>
      </c>
      <c r="C10338" t="s">
        <v>1609</v>
      </c>
      <c r="D10338" s="152" t="s">
        <v>29637</v>
      </c>
    </row>
    <row r="10339" spans="1:4" x14ac:dyDescent="0.3">
      <c r="A10339">
        <v>14534</v>
      </c>
      <c r="B10339" t="s">
        <v>29638</v>
      </c>
      <c r="C10339" t="s">
        <v>1609</v>
      </c>
      <c r="D10339" s="152" t="s">
        <v>29639</v>
      </c>
    </row>
    <row r="10340" spans="1:4" x14ac:dyDescent="0.3">
      <c r="A10340">
        <v>14619</v>
      </c>
      <c r="B10340" t="s">
        <v>29640</v>
      </c>
      <c r="C10340" t="s">
        <v>1609</v>
      </c>
      <c r="D10340" s="152" t="s">
        <v>29641</v>
      </c>
    </row>
    <row r="10341" spans="1:4" x14ac:dyDescent="0.3">
      <c r="A10341">
        <v>14535</v>
      </c>
      <c r="B10341" t="s">
        <v>29642</v>
      </c>
      <c r="C10341" t="s">
        <v>1609</v>
      </c>
      <c r="D10341" s="152" t="s">
        <v>29643</v>
      </c>
    </row>
    <row r="10342" spans="1:4" x14ac:dyDescent="0.3">
      <c r="A10342">
        <v>39813</v>
      </c>
      <c r="B10342" t="s">
        <v>29644</v>
      </c>
      <c r="C10342" t="s">
        <v>1609</v>
      </c>
      <c r="D10342" s="152" t="s">
        <v>29645</v>
      </c>
    </row>
    <row r="10343" spans="1:4" x14ac:dyDescent="0.3">
      <c r="A10343">
        <v>40403</v>
      </c>
      <c r="B10343" t="s">
        <v>29646</v>
      </c>
      <c r="C10343" t="s">
        <v>1609</v>
      </c>
      <c r="D10343" s="152" t="s">
        <v>29647</v>
      </c>
    </row>
    <row r="10344" spans="1:4" x14ac:dyDescent="0.3">
      <c r="A10344">
        <v>12868</v>
      </c>
      <c r="B10344" t="s">
        <v>29648</v>
      </c>
      <c r="C10344" t="s">
        <v>1608</v>
      </c>
      <c r="D10344" s="152" t="s">
        <v>22052</v>
      </c>
    </row>
    <row r="10345" spans="1:4" x14ac:dyDescent="0.3">
      <c r="A10345">
        <v>40916</v>
      </c>
      <c r="B10345" t="s">
        <v>29649</v>
      </c>
      <c r="C10345" t="s">
        <v>1615</v>
      </c>
      <c r="D10345" s="152" t="s">
        <v>25766</v>
      </c>
    </row>
    <row r="10346" spans="1:4" x14ac:dyDescent="0.3">
      <c r="A10346">
        <v>4755</v>
      </c>
      <c r="B10346" t="s">
        <v>29650</v>
      </c>
      <c r="C10346" t="s">
        <v>1608</v>
      </c>
      <c r="D10346" s="152" t="s">
        <v>7997</v>
      </c>
    </row>
    <row r="10347" spans="1:4" x14ac:dyDescent="0.3">
      <c r="A10347">
        <v>41067</v>
      </c>
      <c r="B10347" t="s">
        <v>29651</v>
      </c>
      <c r="C10347" t="s">
        <v>1615</v>
      </c>
      <c r="D10347" s="152" t="s">
        <v>29652</v>
      </c>
    </row>
    <row r="10348" spans="1:4" x14ac:dyDescent="0.3">
      <c r="A10348">
        <v>38463</v>
      </c>
      <c r="B10348" t="s">
        <v>29653</v>
      </c>
      <c r="C10348" t="s">
        <v>1609</v>
      </c>
      <c r="D10348" s="152" t="s">
        <v>9034</v>
      </c>
    </row>
    <row r="10349" spans="1:4" x14ac:dyDescent="0.3">
      <c r="A10349">
        <v>40703</v>
      </c>
      <c r="B10349" t="s">
        <v>29654</v>
      </c>
      <c r="C10349" t="s">
        <v>1609</v>
      </c>
      <c r="D10349" s="152" t="s">
        <v>29655</v>
      </c>
    </row>
    <row r="10350" spans="1:4" x14ac:dyDescent="0.3">
      <c r="A10350">
        <v>14531</v>
      </c>
      <c r="B10350" t="s">
        <v>29656</v>
      </c>
      <c r="C10350" t="s">
        <v>1609</v>
      </c>
      <c r="D10350" s="152" t="s">
        <v>29657</v>
      </c>
    </row>
    <row r="10351" spans="1:4" x14ac:dyDescent="0.3">
      <c r="A10351">
        <v>36533</v>
      </c>
      <c r="B10351" t="s">
        <v>29658</v>
      </c>
      <c r="C10351" t="s">
        <v>1609</v>
      </c>
      <c r="D10351" s="152" t="s">
        <v>29659</v>
      </c>
    </row>
    <row r="10352" spans="1:4" x14ac:dyDescent="0.3">
      <c r="A10352">
        <v>11616</v>
      </c>
      <c r="B10352" t="s">
        <v>29660</v>
      </c>
      <c r="C10352" t="s">
        <v>1609</v>
      </c>
      <c r="D10352" s="152" t="s">
        <v>29661</v>
      </c>
    </row>
    <row r="10353" spans="1:4" x14ac:dyDescent="0.3">
      <c r="A10353">
        <v>41898</v>
      </c>
      <c r="B10353" t="s">
        <v>29662</v>
      </c>
      <c r="C10353" t="s">
        <v>1609</v>
      </c>
      <c r="D10353" s="152" t="s">
        <v>29663</v>
      </c>
    </row>
    <row r="10354" spans="1:4" x14ac:dyDescent="0.3">
      <c r="A10354">
        <v>13447</v>
      </c>
      <c r="B10354" t="s">
        <v>29664</v>
      </c>
      <c r="C10354" t="s">
        <v>1609</v>
      </c>
      <c r="D10354" s="152" t="s">
        <v>29665</v>
      </c>
    </row>
    <row r="10355" spans="1:4" x14ac:dyDescent="0.3">
      <c r="A10355">
        <v>14529</v>
      </c>
      <c r="B10355" t="s">
        <v>29666</v>
      </c>
      <c r="C10355" t="s">
        <v>1609</v>
      </c>
      <c r="D10355" s="152" t="s">
        <v>29667</v>
      </c>
    </row>
    <row r="10356" spans="1:4" x14ac:dyDescent="0.3">
      <c r="A10356">
        <v>10747</v>
      </c>
      <c r="B10356" t="s">
        <v>29668</v>
      </c>
      <c r="C10356" t="s">
        <v>1609</v>
      </c>
      <c r="D10356" s="152" t="s">
        <v>29669</v>
      </c>
    </row>
    <row r="10357" spans="1:4" x14ac:dyDescent="0.3">
      <c r="A10357">
        <v>36141</v>
      </c>
      <c r="B10357" t="s">
        <v>29670</v>
      </c>
      <c r="C10357" t="s">
        <v>1609</v>
      </c>
      <c r="D10357" s="152" t="s">
        <v>29671</v>
      </c>
    </row>
    <row r="10358" spans="1:4" x14ac:dyDescent="0.3">
      <c r="A10358">
        <v>43651</v>
      </c>
      <c r="B10358" t="s">
        <v>29672</v>
      </c>
      <c r="C10358" t="s">
        <v>1613</v>
      </c>
      <c r="D10358" s="152" t="s">
        <v>7873</v>
      </c>
    </row>
    <row r="10359" spans="1:4" x14ac:dyDescent="0.3">
      <c r="A10359">
        <v>43626</v>
      </c>
      <c r="B10359" t="s">
        <v>29673</v>
      </c>
      <c r="C10359" t="s">
        <v>1613</v>
      </c>
      <c r="D10359" s="152" t="s">
        <v>9228</v>
      </c>
    </row>
    <row r="10360" spans="1:4" x14ac:dyDescent="0.3">
      <c r="A10360">
        <v>39434</v>
      </c>
      <c r="B10360" t="s">
        <v>29674</v>
      </c>
      <c r="C10360" t="s">
        <v>1613</v>
      </c>
      <c r="D10360" s="152" t="s">
        <v>29675</v>
      </c>
    </row>
    <row r="10361" spans="1:4" x14ac:dyDescent="0.3">
      <c r="A10361">
        <v>39433</v>
      </c>
      <c r="B10361" t="s">
        <v>29676</v>
      </c>
      <c r="C10361" t="s">
        <v>1613</v>
      </c>
      <c r="D10361" s="152" t="s">
        <v>6746</v>
      </c>
    </row>
    <row r="10362" spans="1:4" x14ac:dyDescent="0.3">
      <c r="A10362">
        <v>4049</v>
      </c>
      <c r="B10362" t="s">
        <v>29677</v>
      </c>
      <c r="C10362" t="s">
        <v>1614</v>
      </c>
      <c r="D10362" s="152" t="s">
        <v>29678</v>
      </c>
    </row>
    <row r="10363" spans="1:4" x14ac:dyDescent="0.3">
      <c r="A10363">
        <v>38120</v>
      </c>
      <c r="B10363" t="s">
        <v>29679</v>
      </c>
      <c r="C10363" t="s">
        <v>1613</v>
      </c>
      <c r="D10363" s="152" t="s">
        <v>29680</v>
      </c>
    </row>
    <row r="10364" spans="1:4" x14ac:dyDescent="0.3">
      <c r="A10364">
        <v>43652</v>
      </c>
      <c r="B10364" t="s">
        <v>29681</v>
      </c>
      <c r="C10364" t="s">
        <v>1613</v>
      </c>
      <c r="D10364" s="152" t="s">
        <v>9121</v>
      </c>
    </row>
    <row r="10365" spans="1:4" x14ac:dyDescent="0.3">
      <c r="A10365">
        <v>10498</v>
      </c>
      <c r="B10365" t="s">
        <v>29682</v>
      </c>
      <c r="C10365" t="s">
        <v>1613</v>
      </c>
      <c r="D10365" s="152" t="s">
        <v>8229</v>
      </c>
    </row>
    <row r="10366" spans="1:4" x14ac:dyDescent="0.3">
      <c r="A10366">
        <v>4823</v>
      </c>
      <c r="B10366" t="s">
        <v>29683</v>
      </c>
      <c r="C10366" t="s">
        <v>1613</v>
      </c>
      <c r="D10366" s="152" t="s">
        <v>22048</v>
      </c>
    </row>
    <row r="10367" spans="1:4" x14ac:dyDescent="0.3">
      <c r="A10367">
        <v>38877</v>
      </c>
      <c r="B10367" t="s">
        <v>29684</v>
      </c>
      <c r="C10367" t="s">
        <v>1613</v>
      </c>
      <c r="D10367" s="152" t="s">
        <v>7775</v>
      </c>
    </row>
    <row r="10368" spans="1:4" x14ac:dyDescent="0.3">
      <c r="A10368">
        <v>34546</v>
      </c>
      <c r="B10368" t="s">
        <v>29685</v>
      </c>
      <c r="C10368" t="s">
        <v>1613</v>
      </c>
      <c r="D10368" s="152" t="s">
        <v>6492</v>
      </c>
    </row>
    <row r="10369" spans="1:4" x14ac:dyDescent="0.3">
      <c r="A10369">
        <v>41387</v>
      </c>
      <c r="B10369" t="s">
        <v>29686</v>
      </c>
      <c r="C10369" t="s">
        <v>1612</v>
      </c>
      <c r="D10369" s="152" t="s">
        <v>8221</v>
      </c>
    </row>
    <row r="10370" spans="1:4" x14ac:dyDescent="0.3">
      <c r="A10370">
        <v>41388</v>
      </c>
      <c r="B10370" t="s">
        <v>29687</v>
      </c>
      <c r="C10370" t="s">
        <v>1612</v>
      </c>
      <c r="D10370" s="152" t="s">
        <v>29688</v>
      </c>
    </row>
    <row r="10371" spans="1:4" x14ac:dyDescent="0.3">
      <c r="A10371">
        <v>41380</v>
      </c>
      <c r="B10371" t="s">
        <v>29689</v>
      </c>
      <c r="C10371" t="s">
        <v>1609</v>
      </c>
      <c r="D10371" s="152" t="s">
        <v>29690</v>
      </c>
    </row>
    <row r="10372" spans="1:4" x14ac:dyDescent="0.3">
      <c r="A10372">
        <v>41381</v>
      </c>
      <c r="B10372" t="s">
        <v>29691</v>
      </c>
      <c r="C10372" t="s">
        <v>1609</v>
      </c>
      <c r="D10372" s="152" t="s">
        <v>29692</v>
      </c>
    </row>
    <row r="10373" spans="1:4" x14ac:dyDescent="0.3">
      <c r="A10373">
        <v>41382</v>
      </c>
      <c r="B10373" t="s">
        <v>29693</v>
      </c>
      <c r="C10373" t="s">
        <v>1609</v>
      </c>
      <c r="D10373" s="152" t="s">
        <v>29694</v>
      </c>
    </row>
    <row r="10374" spans="1:4" x14ac:dyDescent="0.3">
      <c r="A10374">
        <v>41383</v>
      </c>
      <c r="B10374" t="s">
        <v>29695</v>
      </c>
      <c r="C10374" t="s">
        <v>1609</v>
      </c>
      <c r="D10374" s="152" t="s">
        <v>29696</v>
      </c>
    </row>
    <row r="10375" spans="1:4" x14ac:dyDescent="0.3">
      <c r="A10375">
        <v>41385</v>
      </c>
      <c r="B10375" t="s">
        <v>29697</v>
      </c>
      <c r="C10375" t="s">
        <v>1609</v>
      </c>
      <c r="D10375" s="152" t="s">
        <v>29698</v>
      </c>
    </row>
    <row r="10376" spans="1:4" x14ac:dyDescent="0.3">
      <c r="A10376">
        <v>11079</v>
      </c>
      <c r="B10376" t="s">
        <v>29699</v>
      </c>
      <c r="C10376" t="s">
        <v>1611</v>
      </c>
      <c r="D10376" s="152" t="s">
        <v>29700</v>
      </c>
    </row>
    <row r="10377" spans="1:4" x14ac:dyDescent="0.3">
      <c r="A10377">
        <v>11082</v>
      </c>
      <c r="B10377" t="s">
        <v>29701</v>
      </c>
      <c r="C10377" t="s">
        <v>1611</v>
      </c>
      <c r="D10377" s="152" t="s">
        <v>29700</v>
      </c>
    </row>
    <row r="10378" spans="1:4" x14ac:dyDescent="0.3">
      <c r="A10378">
        <v>4058</v>
      </c>
      <c r="B10378" t="s">
        <v>29702</v>
      </c>
      <c r="C10378" t="s">
        <v>1608</v>
      </c>
      <c r="D10378" s="152" t="s">
        <v>29703</v>
      </c>
    </row>
    <row r="10379" spans="1:4" x14ac:dyDescent="0.3">
      <c r="A10379">
        <v>40974</v>
      </c>
      <c r="B10379" t="s">
        <v>29704</v>
      </c>
      <c r="C10379" t="s">
        <v>1615</v>
      </c>
      <c r="D10379" s="152" t="s">
        <v>29705</v>
      </c>
    </row>
    <row r="10380" spans="1:4" x14ac:dyDescent="0.3">
      <c r="A10380">
        <v>34794</v>
      </c>
      <c r="B10380" t="s">
        <v>29706</v>
      </c>
      <c r="C10380" t="s">
        <v>1608</v>
      </c>
      <c r="D10380" s="152" t="s">
        <v>22354</v>
      </c>
    </row>
    <row r="10381" spans="1:4" x14ac:dyDescent="0.3">
      <c r="A10381">
        <v>40925</v>
      </c>
      <c r="B10381" t="s">
        <v>29707</v>
      </c>
      <c r="C10381" t="s">
        <v>1615</v>
      </c>
      <c r="D10381" s="152" t="s">
        <v>29708</v>
      </c>
    </row>
    <row r="10382" spans="1:4" x14ac:dyDescent="0.3">
      <c r="A10382">
        <v>13741</v>
      </c>
      <c r="B10382" t="s">
        <v>29709</v>
      </c>
      <c r="C10382" t="s">
        <v>1609</v>
      </c>
      <c r="D10382" s="152" t="s">
        <v>29710</v>
      </c>
    </row>
    <row r="10383" spans="1:4" x14ac:dyDescent="0.3">
      <c r="A10383">
        <v>3288</v>
      </c>
      <c r="B10383" t="s">
        <v>29711</v>
      </c>
      <c r="C10383" t="s">
        <v>1612</v>
      </c>
      <c r="D10383" s="152" t="s">
        <v>7465</v>
      </c>
    </row>
    <row r="10384" spans="1:4" x14ac:dyDescent="0.3">
      <c r="A10384">
        <v>13587</v>
      </c>
      <c r="B10384" t="s">
        <v>29712</v>
      </c>
      <c r="C10384" t="s">
        <v>1612</v>
      </c>
      <c r="D10384" s="152" t="s">
        <v>8099</v>
      </c>
    </row>
    <row r="10385" spans="1:4" x14ac:dyDescent="0.3">
      <c r="A10385">
        <v>38598</v>
      </c>
      <c r="B10385" t="s">
        <v>29713</v>
      </c>
      <c r="C10385" t="s">
        <v>1609</v>
      </c>
      <c r="D10385" s="152" t="s">
        <v>9032</v>
      </c>
    </row>
    <row r="10386" spans="1:4" x14ac:dyDescent="0.3">
      <c r="A10386">
        <v>38595</v>
      </c>
      <c r="B10386" t="s">
        <v>29714</v>
      </c>
      <c r="C10386" t="s">
        <v>1609</v>
      </c>
      <c r="D10386" s="152" t="s">
        <v>6607</v>
      </c>
    </row>
    <row r="10387" spans="1:4" x14ac:dyDescent="0.3">
      <c r="A10387">
        <v>38592</v>
      </c>
      <c r="B10387" t="s">
        <v>29715</v>
      </c>
      <c r="C10387" t="s">
        <v>1609</v>
      </c>
      <c r="D10387" s="152" t="s">
        <v>6763</v>
      </c>
    </row>
    <row r="10388" spans="1:4" x14ac:dyDescent="0.3">
      <c r="A10388">
        <v>38588</v>
      </c>
      <c r="B10388" t="s">
        <v>29716</v>
      </c>
      <c r="C10388" t="s">
        <v>1609</v>
      </c>
      <c r="D10388" s="152" t="s">
        <v>9260</v>
      </c>
    </row>
    <row r="10389" spans="1:4" x14ac:dyDescent="0.3">
      <c r="A10389">
        <v>38593</v>
      </c>
      <c r="B10389" t="s">
        <v>29717</v>
      </c>
      <c r="C10389" t="s">
        <v>1609</v>
      </c>
      <c r="D10389" s="152" t="s">
        <v>6442</v>
      </c>
    </row>
    <row r="10390" spans="1:4" x14ac:dyDescent="0.3">
      <c r="A10390">
        <v>38589</v>
      </c>
      <c r="B10390" t="s">
        <v>29718</v>
      </c>
      <c r="C10390" t="s">
        <v>1609</v>
      </c>
      <c r="D10390" s="152" t="s">
        <v>6724</v>
      </c>
    </row>
    <row r="10391" spans="1:4" x14ac:dyDescent="0.3">
      <c r="A10391">
        <v>38594</v>
      </c>
      <c r="B10391" t="s">
        <v>29719</v>
      </c>
      <c r="C10391" t="s">
        <v>1609</v>
      </c>
      <c r="D10391" s="152" t="s">
        <v>7370</v>
      </c>
    </row>
    <row r="10392" spans="1:4" x14ac:dyDescent="0.3">
      <c r="A10392">
        <v>34773</v>
      </c>
      <c r="B10392" t="s">
        <v>29720</v>
      </c>
      <c r="C10392" t="s">
        <v>1609</v>
      </c>
      <c r="D10392" s="152" t="s">
        <v>8231</v>
      </c>
    </row>
    <row r="10393" spans="1:4" x14ac:dyDescent="0.3">
      <c r="A10393">
        <v>34769</v>
      </c>
      <c r="B10393" t="s">
        <v>29721</v>
      </c>
      <c r="C10393" t="s">
        <v>1609</v>
      </c>
      <c r="D10393" s="152" t="s">
        <v>7699</v>
      </c>
    </row>
    <row r="10394" spans="1:4" x14ac:dyDescent="0.3">
      <c r="A10394">
        <v>34763</v>
      </c>
      <c r="B10394" t="s">
        <v>29722</v>
      </c>
      <c r="C10394" t="s">
        <v>1609</v>
      </c>
      <c r="D10394" s="152" t="s">
        <v>29723</v>
      </c>
    </row>
    <row r="10395" spans="1:4" x14ac:dyDescent="0.3">
      <c r="A10395">
        <v>34774</v>
      </c>
      <c r="B10395" t="s">
        <v>29724</v>
      </c>
      <c r="C10395" t="s">
        <v>1609</v>
      </c>
      <c r="D10395" s="152" t="s">
        <v>6737</v>
      </c>
    </row>
    <row r="10396" spans="1:4" x14ac:dyDescent="0.3">
      <c r="A10396">
        <v>34771</v>
      </c>
      <c r="B10396" t="s">
        <v>29725</v>
      </c>
      <c r="C10396" t="s">
        <v>1609</v>
      </c>
      <c r="D10396" s="152" t="s">
        <v>22031</v>
      </c>
    </row>
    <row r="10397" spans="1:4" x14ac:dyDescent="0.3">
      <c r="A10397">
        <v>34764</v>
      </c>
      <c r="B10397" t="s">
        <v>29726</v>
      </c>
      <c r="C10397" t="s">
        <v>1609</v>
      </c>
      <c r="D10397" s="152" t="s">
        <v>8897</v>
      </c>
    </row>
    <row r="10398" spans="1:4" x14ac:dyDescent="0.3">
      <c r="A10398">
        <v>34788</v>
      </c>
      <c r="B10398" t="s">
        <v>29727</v>
      </c>
      <c r="C10398" t="s">
        <v>1609</v>
      </c>
      <c r="D10398" s="152" t="s">
        <v>8915</v>
      </c>
    </row>
    <row r="10399" spans="1:4" x14ac:dyDescent="0.3">
      <c r="A10399">
        <v>34781</v>
      </c>
      <c r="B10399" t="s">
        <v>29728</v>
      </c>
      <c r="C10399" t="s">
        <v>1609</v>
      </c>
      <c r="D10399" s="152" t="s">
        <v>8812</v>
      </c>
    </row>
    <row r="10400" spans="1:4" x14ac:dyDescent="0.3">
      <c r="A10400">
        <v>41682</v>
      </c>
      <c r="B10400" t="s">
        <v>29729</v>
      </c>
      <c r="C10400" t="s">
        <v>1609</v>
      </c>
      <c r="D10400" s="152" t="s">
        <v>8133</v>
      </c>
    </row>
    <row r="10401" spans="1:4" x14ac:dyDescent="0.3">
      <c r="A10401">
        <v>41683</v>
      </c>
      <c r="B10401" t="s">
        <v>29730</v>
      </c>
      <c r="C10401" t="s">
        <v>1609</v>
      </c>
      <c r="D10401" s="152" t="s">
        <v>9098</v>
      </c>
    </row>
    <row r="10402" spans="1:4" x14ac:dyDescent="0.3">
      <c r="A10402">
        <v>41680</v>
      </c>
      <c r="B10402" t="s">
        <v>29731</v>
      </c>
      <c r="C10402" t="s">
        <v>1609</v>
      </c>
      <c r="D10402" s="152" t="s">
        <v>8911</v>
      </c>
    </row>
    <row r="10403" spans="1:4" x14ac:dyDescent="0.3">
      <c r="A10403">
        <v>41679</v>
      </c>
      <c r="B10403" t="s">
        <v>29732</v>
      </c>
      <c r="C10403" t="s">
        <v>1609</v>
      </c>
      <c r="D10403" s="152" t="s">
        <v>29733</v>
      </c>
    </row>
    <row r="10404" spans="1:4" x14ac:dyDescent="0.3">
      <c r="A10404">
        <v>41681</v>
      </c>
      <c r="B10404" t="s">
        <v>29734</v>
      </c>
      <c r="C10404" t="s">
        <v>1609</v>
      </c>
      <c r="D10404" s="152" t="s">
        <v>29735</v>
      </c>
    </row>
    <row r="10405" spans="1:4" x14ac:dyDescent="0.3">
      <c r="A10405">
        <v>43386</v>
      </c>
      <c r="B10405" t="s">
        <v>29736</v>
      </c>
      <c r="C10405" t="s">
        <v>1609</v>
      </c>
      <c r="D10405" s="152" t="s">
        <v>8030</v>
      </c>
    </row>
    <row r="10406" spans="1:4" x14ac:dyDescent="0.3">
      <c r="A10406">
        <v>4059</v>
      </c>
      <c r="B10406" t="s">
        <v>29737</v>
      </c>
      <c r="C10406" t="s">
        <v>1612</v>
      </c>
      <c r="D10406" s="152" t="s">
        <v>8133</v>
      </c>
    </row>
    <row r="10407" spans="1:4" x14ac:dyDescent="0.3">
      <c r="A10407">
        <v>4062</v>
      </c>
      <c r="B10407" t="s">
        <v>29738</v>
      </c>
      <c r="C10407" t="s">
        <v>1609</v>
      </c>
      <c r="D10407" s="152" t="s">
        <v>8133</v>
      </c>
    </row>
    <row r="10408" spans="1:4" x14ac:dyDescent="0.3">
      <c r="A10408">
        <v>4061</v>
      </c>
      <c r="B10408" t="s">
        <v>29739</v>
      </c>
      <c r="C10408" t="s">
        <v>1609</v>
      </c>
      <c r="D10408" s="152" t="s">
        <v>8165</v>
      </c>
    </row>
    <row r="10409" spans="1:4" x14ac:dyDescent="0.3">
      <c r="A10409">
        <v>41315</v>
      </c>
      <c r="B10409" t="s">
        <v>29740</v>
      </c>
      <c r="C10409" t="s">
        <v>1613</v>
      </c>
      <c r="D10409" s="152" t="s">
        <v>29741</v>
      </c>
    </row>
    <row r="10410" spans="1:4" x14ac:dyDescent="0.3">
      <c r="A10410">
        <v>43148</v>
      </c>
      <c r="B10410" t="s">
        <v>29742</v>
      </c>
      <c r="C10410" t="s">
        <v>1613</v>
      </c>
      <c r="D10410" s="152" t="s">
        <v>26803</v>
      </c>
    </row>
    <row r="10411" spans="1:4" x14ac:dyDescent="0.3">
      <c r="A10411">
        <v>43147</v>
      </c>
      <c r="B10411" t="s">
        <v>29743</v>
      </c>
      <c r="C10411" t="s">
        <v>1613</v>
      </c>
      <c r="D10411" s="152" t="s">
        <v>29744</v>
      </c>
    </row>
    <row r="10412" spans="1:4" x14ac:dyDescent="0.3">
      <c r="A10412">
        <v>10608</v>
      </c>
      <c r="B10412" t="s">
        <v>29745</v>
      </c>
      <c r="C10412" t="s">
        <v>1609</v>
      </c>
      <c r="D10412" s="152" t="s">
        <v>29746</v>
      </c>
    </row>
    <row r="10413" spans="1:4" x14ac:dyDescent="0.3">
      <c r="A10413">
        <v>4069</v>
      </c>
      <c r="B10413" t="s">
        <v>29747</v>
      </c>
      <c r="C10413" t="s">
        <v>1608</v>
      </c>
      <c r="D10413" s="152" t="s">
        <v>29748</v>
      </c>
    </row>
    <row r="10414" spans="1:4" x14ac:dyDescent="0.3">
      <c r="A10414">
        <v>40819</v>
      </c>
      <c r="B10414" t="s">
        <v>29749</v>
      </c>
      <c r="C10414" t="s">
        <v>1615</v>
      </c>
      <c r="D10414" s="152" t="s">
        <v>29750</v>
      </c>
    </row>
    <row r="10415" spans="1:4" x14ac:dyDescent="0.3">
      <c r="A10415">
        <v>34361</v>
      </c>
      <c r="B10415" t="s">
        <v>29751</v>
      </c>
      <c r="C10415" t="s">
        <v>1613</v>
      </c>
      <c r="D10415" s="152" t="s">
        <v>8731</v>
      </c>
    </row>
    <row r="10416" spans="1:4" x14ac:dyDescent="0.3">
      <c r="A10416">
        <v>36512</v>
      </c>
      <c r="B10416" t="s">
        <v>29752</v>
      </c>
      <c r="C10416" t="s">
        <v>1609</v>
      </c>
      <c r="D10416" s="152" t="s">
        <v>29753</v>
      </c>
    </row>
    <row r="10417" spans="1:4" x14ac:dyDescent="0.3">
      <c r="A10417">
        <v>44478</v>
      </c>
      <c r="B10417" t="s">
        <v>29754</v>
      </c>
      <c r="C10417" t="s">
        <v>1613</v>
      </c>
      <c r="D10417" s="152" t="s">
        <v>8938</v>
      </c>
    </row>
    <row r="10418" spans="1:4" x14ac:dyDescent="0.3">
      <c r="A10418">
        <v>44477</v>
      </c>
      <c r="B10418" t="s">
        <v>29755</v>
      </c>
      <c r="C10418" t="s">
        <v>1613</v>
      </c>
      <c r="D10418" s="152" t="s">
        <v>8938</v>
      </c>
    </row>
    <row r="10419" spans="1:4" x14ac:dyDescent="0.3">
      <c r="A10419">
        <v>11697</v>
      </c>
      <c r="B10419" t="s">
        <v>29756</v>
      </c>
      <c r="C10419" t="s">
        <v>1609</v>
      </c>
      <c r="D10419" s="152" t="s">
        <v>29757</v>
      </c>
    </row>
    <row r="10420" spans="1:4" x14ac:dyDescent="0.3">
      <c r="A10420">
        <v>11698</v>
      </c>
      <c r="B10420" t="s">
        <v>29758</v>
      </c>
      <c r="C10420" t="s">
        <v>1609</v>
      </c>
      <c r="D10420" s="152" t="s">
        <v>29759</v>
      </c>
    </row>
    <row r="10421" spans="1:4" x14ac:dyDescent="0.3">
      <c r="A10421">
        <v>11699</v>
      </c>
      <c r="B10421" t="s">
        <v>29760</v>
      </c>
      <c r="C10421" t="s">
        <v>1609</v>
      </c>
      <c r="D10421" s="152" t="s">
        <v>29761</v>
      </c>
    </row>
    <row r="10422" spans="1:4" x14ac:dyDescent="0.3">
      <c r="A10422">
        <v>10432</v>
      </c>
      <c r="B10422" t="s">
        <v>29762</v>
      </c>
      <c r="C10422" t="s">
        <v>1609</v>
      </c>
      <c r="D10422" s="152" t="s">
        <v>29763</v>
      </c>
    </row>
    <row r="10423" spans="1:4" x14ac:dyDescent="0.3">
      <c r="A10423">
        <v>44020</v>
      </c>
      <c r="B10423" t="s">
        <v>29764</v>
      </c>
      <c r="C10423" t="s">
        <v>1609</v>
      </c>
      <c r="D10423" s="152" t="s">
        <v>29765</v>
      </c>
    </row>
    <row r="10424" spans="1:4" x14ac:dyDescent="0.3">
      <c r="A10424">
        <v>41420</v>
      </c>
      <c r="B10424" t="s">
        <v>29766</v>
      </c>
      <c r="C10424" t="s">
        <v>1609</v>
      </c>
      <c r="D10424" s="152" t="s">
        <v>8040</v>
      </c>
    </row>
    <row r="10425" spans="1:4" x14ac:dyDescent="0.3">
      <c r="A10425">
        <v>41422</v>
      </c>
      <c r="B10425" t="s">
        <v>29767</v>
      </c>
      <c r="C10425" t="s">
        <v>1609</v>
      </c>
      <c r="D10425" s="152" t="s">
        <v>6878</v>
      </c>
    </row>
    <row r="10426" spans="1:4" x14ac:dyDescent="0.3">
      <c r="A10426">
        <v>41425</v>
      </c>
      <c r="B10426" t="s">
        <v>29768</v>
      </c>
      <c r="C10426" t="s">
        <v>1609</v>
      </c>
      <c r="D10426" s="152" t="s">
        <v>8047</v>
      </c>
    </row>
    <row r="10427" spans="1:4" x14ac:dyDescent="0.3">
      <c r="A10427">
        <v>41426</v>
      </c>
      <c r="B10427" t="s">
        <v>29769</v>
      </c>
      <c r="C10427" t="s">
        <v>1609</v>
      </c>
      <c r="D10427" s="152" t="s">
        <v>9052</v>
      </c>
    </row>
    <row r="10428" spans="1:4" x14ac:dyDescent="0.3">
      <c r="A10428">
        <v>41419</v>
      </c>
      <c r="B10428" t="s">
        <v>29770</v>
      </c>
      <c r="C10428" t="s">
        <v>1609</v>
      </c>
      <c r="D10428" s="152" t="s">
        <v>6415</v>
      </c>
    </row>
    <row r="10429" spans="1:4" x14ac:dyDescent="0.3">
      <c r="A10429">
        <v>41421</v>
      </c>
      <c r="B10429" t="s">
        <v>29771</v>
      </c>
      <c r="C10429" t="s">
        <v>1609</v>
      </c>
      <c r="D10429" s="152" t="s">
        <v>7816</v>
      </c>
    </row>
    <row r="10430" spans="1:4" x14ac:dyDescent="0.3">
      <c r="A10430">
        <v>41414</v>
      </c>
      <c r="B10430" t="s">
        <v>29772</v>
      </c>
      <c r="C10430" t="s">
        <v>1609</v>
      </c>
      <c r="D10430" s="152" t="s">
        <v>29773</v>
      </c>
    </row>
    <row r="10431" spans="1:4" x14ac:dyDescent="0.3">
      <c r="A10431">
        <v>41415</v>
      </c>
      <c r="B10431" t="s">
        <v>29774</v>
      </c>
      <c r="C10431" t="s">
        <v>1609</v>
      </c>
      <c r="D10431" s="152" t="s">
        <v>29775</v>
      </c>
    </row>
    <row r="10432" spans="1:4" x14ac:dyDescent="0.3">
      <c r="A10432">
        <v>37514</v>
      </c>
      <c r="B10432" t="s">
        <v>29776</v>
      </c>
      <c r="C10432" t="s">
        <v>1609</v>
      </c>
      <c r="D10432" s="152" t="s">
        <v>29777</v>
      </c>
    </row>
    <row r="10433" spans="1:4" x14ac:dyDescent="0.3">
      <c r="A10433">
        <v>37519</v>
      </c>
      <c r="B10433" t="s">
        <v>29778</v>
      </c>
      <c r="C10433" t="s">
        <v>1609</v>
      </c>
      <c r="D10433" s="152" t="s">
        <v>29779</v>
      </c>
    </row>
    <row r="10434" spans="1:4" x14ac:dyDescent="0.3">
      <c r="A10434">
        <v>37520</v>
      </c>
      <c r="B10434" t="s">
        <v>29780</v>
      </c>
      <c r="C10434" t="s">
        <v>1609</v>
      </c>
      <c r="D10434" s="152" t="s">
        <v>29781</v>
      </c>
    </row>
    <row r="10435" spans="1:4" x14ac:dyDescent="0.3">
      <c r="A10435">
        <v>37521</v>
      </c>
      <c r="B10435" t="s">
        <v>29782</v>
      </c>
      <c r="C10435" t="s">
        <v>1609</v>
      </c>
      <c r="D10435" s="152" t="s">
        <v>29783</v>
      </c>
    </row>
    <row r="10436" spans="1:4" x14ac:dyDescent="0.3">
      <c r="A10436">
        <v>37522</v>
      </c>
      <c r="B10436" t="s">
        <v>29784</v>
      </c>
      <c r="C10436" t="s">
        <v>1609</v>
      </c>
      <c r="D10436" s="152" t="s">
        <v>29785</v>
      </c>
    </row>
    <row r="10437" spans="1:4" x14ac:dyDescent="0.3">
      <c r="A10437">
        <v>21109</v>
      </c>
      <c r="B10437" t="s">
        <v>29786</v>
      </c>
      <c r="C10437" t="s">
        <v>1609</v>
      </c>
      <c r="D10437" s="152" t="s">
        <v>28866</v>
      </c>
    </row>
    <row r="10438" spans="1:4" x14ac:dyDescent="0.3">
      <c r="A10438">
        <v>37546</v>
      </c>
      <c r="B10438" t="s">
        <v>29787</v>
      </c>
      <c r="C10438" t="s">
        <v>1609</v>
      </c>
      <c r="D10438" s="152" t="s">
        <v>29788</v>
      </c>
    </row>
    <row r="10439" spans="1:4" x14ac:dyDescent="0.3">
      <c r="A10439">
        <v>37544</v>
      </c>
      <c r="B10439" t="s">
        <v>29789</v>
      </c>
      <c r="C10439" t="s">
        <v>1609</v>
      </c>
      <c r="D10439" s="152" t="s">
        <v>29790</v>
      </c>
    </row>
    <row r="10440" spans="1:4" x14ac:dyDescent="0.3">
      <c r="A10440">
        <v>37545</v>
      </c>
      <c r="B10440" t="s">
        <v>29791</v>
      </c>
      <c r="C10440" t="s">
        <v>1609</v>
      </c>
      <c r="D10440" s="152" t="s">
        <v>29792</v>
      </c>
    </row>
    <row r="10441" spans="1:4" x14ac:dyDescent="0.3">
      <c r="A10441">
        <v>36793</v>
      </c>
      <c r="B10441" t="s">
        <v>29793</v>
      </c>
      <c r="C10441" t="s">
        <v>1609</v>
      </c>
      <c r="D10441" s="152" t="s">
        <v>29794</v>
      </c>
    </row>
    <row r="10442" spans="1:4" x14ac:dyDescent="0.3">
      <c r="A10442">
        <v>11769</v>
      </c>
      <c r="B10442" t="s">
        <v>29795</v>
      </c>
      <c r="C10442" t="s">
        <v>1609</v>
      </c>
      <c r="D10442" s="152" t="s">
        <v>29796</v>
      </c>
    </row>
    <row r="10443" spans="1:4" x14ac:dyDescent="0.3">
      <c r="A10443">
        <v>11771</v>
      </c>
      <c r="B10443" t="s">
        <v>29797</v>
      </c>
      <c r="C10443" t="s">
        <v>1609</v>
      </c>
      <c r="D10443" s="152" t="s">
        <v>29798</v>
      </c>
    </row>
    <row r="10444" spans="1:4" x14ac:dyDescent="0.3">
      <c r="A10444">
        <v>39919</v>
      </c>
      <c r="B10444" t="s">
        <v>29799</v>
      </c>
      <c r="C10444" t="s">
        <v>1609</v>
      </c>
      <c r="D10444" s="152" t="s">
        <v>29800</v>
      </c>
    </row>
    <row r="10445" spans="1:4" x14ac:dyDescent="0.3">
      <c r="A10445">
        <v>38385</v>
      </c>
      <c r="B10445" t="s">
        <v>29801</v>
      </c>
      <c r="C10445" t="s">
        <v>1609</v>
      </c>
      <c r="D10445" s="152" t="s">
        <v>29802</v>
      </c>
    </row>
    <row r="10446" spans="1:4" x14ac:dyDescent="0.3">
      <c r="A10446">
        <v>36800</v>
      </c>
      <c r="B10446" t="s">
        <v>29803</v>
      </c>
      <c r="C10446" t="s">
        <v>1609</v>
      </c>
      <c r="D10446" s="152" t="s">
        <v>29804</v>
      </c>
    </row>
    <row r="10447" spans="1:4" x14ac:dyDescent="0.3">
      <c r="A10447">
        <v>37587</v>
      </c>
      <c r="B10447" t="s">
        <v>29805</v>
      </c>
      <c r="C10447" t="s">
        <v>1609</v>
      </c>
      <c r="D10447" s="152" t="s">
        <v>29806</v>
      </c>
    </row>
    <row r="10448" spans="1:4" x14ac:dyDescent="0.3">
      <c r="A10448">
        <v>11561</v>
      </c>
      <c r="B10448" t="s">
        <v>29807</v>
      </c>
      <c r="C10448" t="s">
        <v>1609</v>
      </c>
      <c r="D10448" s="152" t="s">
        <v>29808</v>
      </c>
    </row>
    <row r="10449" spans="1:4" x14ac:dyDescent="0.3">
      <c r="A10449">
        <v>43604</v>
      </c>
      <c r="B10449" t="s">
        <v>29809</v>
      </c>
      <c r="C10449" t="s">
        <v>1609</v>
      </c>
      <c r="D10449" s="152" t="s">
        <v>29810</v>
      </c>
    </row>
    <row r="10450" spans="1:4" x14ac:dyDescent="0.3">
      <c r="A10450">
        <v>11560</v>
      </c>
      <c r="B10450" t="s">
        <v>29811</v>
      </c>
      <c r="C10450" t="s">
        <v>1609</v>
      </c>
      <c r="D10450" s="152" t="s">
        <v>29812</v>
      </c>
    </row>
    <row r="10451" spans="1:4" x14ac:dyDescent="0.3">
      <c r="A10451">
        <v>11499</v>
      </c>
      <c r="B10451" t="s">
        <v>29813</v>
      </c>
      <c r="C10451" t="s">
        <v>1609</v>
      </c>
      <c r="D10451" s="152" t="s">
        <v>29814</v>
      </c>
    </row>
    <row r="10452" spans="1:4" x14ac:dyDescent="0.3">
      <c r="A10452">
        <v>34761</v>
      </c>
      <c r="B10452" t="s">
        <v>29815</v>
      </c>
      <c r="C10452" t="s">
        <v>1608</v>
      </c>
      <c r="D10452" s="152" t="s">
        <v>29816</v>
      </c>
    </row>
    <row r="10453" spans="1:4" x14ac:dyDescent="0.3">
      <c r="A10453">
        <v>40924</v>
      </c>
      <c r="B10453" t="s">
        <v>29817</v>
      </c>
      <c r="C10453" t="s">
        <v>1615</v>
      </c>
      <c r="D10453" s="152" t="s">
        <v>29818</v>
      </c>
    </row>
    <row r="10454" spans="1:4" x14ac:dyDescent="0.3">
      <c r="A10454">
        <v>40983</v>
      </c>
      <c r="B10454" t="s">
        <v>29819</v>
      </c>
      <c r="C10454" t="s">
        <v>1615</v>
      </c>
      <c r="D10454" s="152" t="s">
        <v>29820</v>
      </c>
    </row>
    <row r="10455" spans="1:4" x14ac:dyDescent="0.3">
      <c r="A10455">
        <v>44497</v>
      </c>
      <c r="B10455" t="s">
        <v>29821</v>
      </c>
      <c r="C10455" t="s">
        <v>1608</v>
      </c>
      <c r="D10455" s="152" t="s">
        <v>22072</v>
      </c>
    </row>
    <row r="10456" spans="1:4" x14ac:dyDescent="0.3">
      <c r="A10456">
        <v>2437</v>
      </c>
      <c r="B10456" t="s">
        <v>29822</v>
      </c>
      <c r="C10456" t="s">
        <v>1608</v>
      </c>
      <c r="D10456" s="152" t="s">
        <v>29823</v>
      </c>
    </row>
    <row r="10457" spans="1:4" x14ac:dyDescent="0.3">
      <c r="A10457">
        <v>40921</v>
      </c>
      <c r="B10457" t="s">
        <v>29824</v>
      </c>
      <c r="C10457" t="s">
        <v>1615</v>
      </c>
      <c r="D10457" s="152" t="s">
        <v>29825</v>
      </c>
    </row>
    <row r="10458" spans="1:4" x14ac:dyDescent="0.3">
      <c r="A10458">
        <v>14252</v>
      </c>
      <c r="B10458" t="s">
        <v>29826</v>
      </c>
      <c r="C10458" t="s">
        <v>1609</v>
      </c>
      <c r="D10458" s="152" t="s">
        <v>29827</v>
      </c>
    </row>
    <row r="10459" spans="1:4" x14ac:dyDescent="0.3">
      <c r="A10459">
        <v>730</v>
      </c>
      <c r="B10459" t="s">
        <v>29828</v>
      </c>
      <c r="C10459" t="s">
        <v>1609</v>
      </c>
      <c r="D10459" s="152" t="s">
        <v>29829</v>
      </c>
    </row>
    <row r="10460" spans="1:4" x14ac:dyDescent="0.3">
      <c r="A10460">
        <v>723</v>
      </c>
      <c r="B10460" t="s">
        <v>29830</v>
      </c>
      <c r="C10460" t="s">
        <v>1609</v>
      </c>
      <c r="D10460" s="152" t="s">
        <v>29831</v>
      </c>
    </row>
    <row r="10461" spans="1:4" x14ac:dyDescent="0.3">
      <c r="A10461">
        <v>36502</v>
      </c>
      <c r="B10461" t="s">
        <v>29832</v>
      </c>
      <c r="C10461" t="s">
        <v>1609</v>
      </c>
      <c r="D10461" s="152" t="s">
        <v>29833</v>
      </c>
    </row>
    <row r="10462" spans="1:4" x14ac:dyDescent="0.3">
      <c r="A10462">
        <v>36503</v>
      </c>
      <c r="B10462" t="s">
        <v>29834</v>
      </c>
      <c r="C10462" t="s">
        <v>1609</v>
      </c>
      <c r="D10462" s="152" t="s">
        <v>29835</v>
      </c>
    </row>
    <row r="10463" spans="1:4" x14ac:dyDescent="0.3">
      <c r="A10463">
        <v>4090</v>
      </c>
      <c r="B10463" t="s">
        <v>29836</v>
      </c>
      <c r="C10463" t="s">
        <v>1609</v>
      </c>
      <c r="D10463" s="152" t="s">
        <v>29837</v>
      </c>
    </row>
    <row r="10464" spans="1:4" x14ac:dyDescent="0.3">
      <c r="A10464">
        <v>13227</v>
      </c>
      <c r="B10464" t="s">
        <v>29838</v>
      </c>
      <c r="C10464" t="s">
        <v>1609</v>
      </c>
      <c r="D10464" s="152" t="s">
        <v>29839</v>
      </c>
    </row>
    <row r="10465" spans="1:4" x14ac:dyDescent="0.3">
      <c r="A10465">
        <v>10597</v>
      </c>
      <c r="B10465" t="s">
        <v>29840</v>
      </c>
      <c r="C10465" t="s">
        <v>1609</v>
      </c>
      <c r="D10465" s="152" t="s">
        <v>29841</v>
      </c>
    </row>
    <row r="10466" spans="1:4" x14ac:dyDescent="0.3">
      <c r="A10466">
        <v>39628</v>
      </c>
      <c r="B10466" t="s">
        <v>29842</v>
      </c>
      <c r="C10466" t="s">
        <v>1609</v>
      </c>
      <c r="D10466" s="152" t="s">
        <v>29843</v>
      </c>
    </row>
    <row r="10467" spans="1:4" x14ac:dyDescent="0.3">
      <c r="A10467">
        <v>39404</v>
      </c>
      <c r="B10467" t="s">
        <v>29844</v>
      </c>
      <c r="C10467" t="s">
        <v>1609</v>
      </c>
      <c r="D10467" s="152" t="s">
        <v>29845</v>
      </c>
    </row>
    <row r="10468" spans="1:4" x14ac:dyDescent="0.3">
      <c r="A10468">
        <v>39402</v>
      </c>
      <c r="B10468" t="s">
        <v>29846</v>
      </c>
      <c r="C10468" t="s">
        <v>1609</v>
      </c>
      <c r="D10468" s="152" t="s">
        <v>29847</v>
      </c>
    </row>
    <row r="10469" spans="1:4" x14ac:dyDescent="0.3">
      <c r="A10469">
        <v>39403</v>
      </c>
      <c r="B10469" t="s">
        <v>29848</v>
      </c>
      <c r="C10469" t="s">
        <v>1609</v>
      </c>
      <c r="D10469" s="152" t="s">
        <v>29849</v>
      </c>
    </row>
    <row r="10470" spans="1:4" x14ac:dyDescent="0.3">
      <c r="A10470">
        <v>4093</v>
      </c>
      <c r="B10470" t="s">
        <v>29850</v>
      </c>
      <c r="C10470" t="s">
        <v>1608</v>
      </c>
      <c r="D10470" s="152" t="s">
        <v>6471</v>
      </c>
    </row>
    <row r="10471" spans="1:4" x14ac:dyDescent="0.3">
      <c r="A10471">
        <v>10512</v>
      </c>
      <c r="B10471" t="s">
        <v>29851</v>
      </c>
      <c r="C10471" t="s">
        <v>1615</v>
      </c>
      <c r="D10471" s="152" t="s">
        <v>29852</v>
      </c>
    </row>
    <row r="10472" spans="1:4" x14ac:dyDescent="0.3">
      <c r="A10472">
        <v>4243</v>
      </c>
      <c r="B10472" t="s">
        <v>29853</v>
      </c>
      <c r="C10472" t="s">
        <v>1608</v>
      </c>
      <c r="D10472" s="152" t="s">
        <v>22119</v>
      </c>
    </row>
    <row r="10473" spans="1:4" x14ac:dyDescent="0.3">
      <c r="A10473">
        <v>20020</v>
      </c>
      <c r="B10473" t="s">
        <v>29854</v>
      </c>
      <c r="C10473" t="s">
        <v>1608</v>
      </c>
      <c r="D10473" s="152" t="s">
        <v>8097</v>
      </c>
    </row>
    <row r="10474" spans="1:4" x14ac:dyDescent="0.3">
      <c r="A10474">
        <v>41038</v>
      </c>
      <c r="B10474" t="s">
        <v>29855</v>
      </c>
      <c r="C10474" t="s">
        <v>1615</v>
      </c>
      <c r="D10474" s="152" t="s">
        <v>29856</v>
      </c>
    </row>
    <row r="10475" spans="1:4" x14ac:dyDescent="0.3">
      <c r="A10475">
        <v>4094</v>
      </c>
      <c r="B10475" t="s">
        <v>29857</v>
      </c>
      <c r="C10475" t="s">
        <v>1608</v>
      </c>
      <c r="D10475" s="152" t="s">
        <v>29858</v>
      </c>
    </row>
    <row r="10476" spans="1:4" x14ac:dyDescent="0.3">
      <c r="A10476">
        <v>40988</v>
      </c>
      <c r="B10476" t="s">
        <v>29859</v>
      </c>
      <c r="C10476" t="s">
        <v>1615</v>
      </c>
      <c r="D10476" s="152" t="s">
        <v>29860</v>
      </c>
    </row>
    <row r="10477" spans="1:4" x14ac:dyDescent="0.3">
      <c r="A10477">
        <v>4095</v>
      </c>
      <c r="B10477" t="s">
        <v>29861</v>
      </c>
      <c r="C10477" t="s">
        <v>1608</v>
      </c>
      <c r="D10477" s="152" t="s">
        <v>9262</v>
      </c>
    </row>
    <row r="10478" spans="1:4" x14ac:dyDescent="0.3">
      <c r="A10478">
        <v>40990</v>
      </c>
      <c r="B10478" t="s">
        <v>29862</v>
      </c>
      <c r="C10478" t="s">
        <v>1615</v>
      </c>
      <c r="D10478" s="152" t="s">
        <v>29863</v>
      </c>
    </row>
    <row r="10479" spans="1:4" x14ac:dyDescent="0.3">
      <c r="A10479">
        <v>4096</v>
      </c>
      <c r="B10479" t="s">
        <v>29864</v>
      </c>
      <c r="C10479" t="s">
        <v>1608</v>
      </c>
      <c r="D10479" s="152" t="s">
        <v>7938</v>
      </c>
    </row>
    <row r="10480" spans="1:4" x14ac:dyDescent="0.3">
      <c r="A10480">
        <v>40992</v>
      </c>
      <c r="B10480" t="s">
        <v>29865</v>
      </c>
      <c r="C10480" t="s">
        <v>1615</v>
      </c>
      <c r="D10480" s="152" t="s">
        <v>29866</v>
      </c>
    </row>
    <row r="10481" spans="1:4" x14ac:dyDescent="0.3">
      <c r="A10481">
        <v>4114</v>
      </c>
      <c r="B10481" t="s">
        <v>29867</v>
      </c>
      <c r="C10481" t="s">
        <v>1609</v>
      </c>
      <c r="D10481" s="152" t="s">
        <v>29868</v>
      </c>
    </row>
    <row r="10482" spans="1:4" x14ac:dyDescent="0.3">
      <c r="A10482">
        <v>36797</v>
      </c>
      <c r="B10482" t="s">
        <v>29869</v>
      </c>
      <c r="C10482" t="s">
        <v>1609</v>
      </c>
      <c r="D10482" s="152" t="s">
        <v>7044</v>
      </c>
    </row>
    <row r="10483" spans="1:4" x14ac:dyDescent="0.3">
      <c r="A10483">
        <v>4107</v>
      </c>
      <c r="B10483" t="s">
        <v>29870</v>
      </c>
      <c r="C10483" t="s">
        <v>1609</v>
      </c>
      <c r="D10483" s="152" t="s">
        <v>29871</v>
      </c>
    </row>
    <row r="10484" spans="1:4" x14ac:dyDescent="0.3">
      <c r="A10484">
        <v>4102</v>
      </c>
      <c r="B10484" t="s">
        <v>29872</v>
      </c>
      <c r="C10484" t="s">
        <v>1609</v>
      </c>
      <c r="D10484" s="152" t="s">
        <v>29873</v>
      </c>
    </row>
    <row r="10485" spans="1:4" x14ac:dyDescent="0.3">
      <c r="A10485">
        <v>36799</v>
      </c>
      <c r="B10485" t="s">
        <v>29874</v>
      </c>
      <c r="C10485" t="s">
        <v>1609</v>
      </c>
      <c r="D10485" s="152" t="s">
        <v>26065</v>
      </c>
    </row>
    <row r="10486" spans="1:4" x14ac:dyDescent="0.3">
      <c r="A10486">
        <v>2747</v>
      </c>
      <c r="B10486" t="s">
        <v>29875</v>
      </c>
      <c r="C10486" t="s">
        <v>1612</v>
      </c>
      <c r="D10486" s="152" t="s">
        <v>8301</v>
      </c>
    </row>
    <row r="10487" spans="1:4" x14ac:dyDescent="0.3">
      <c r="A10487">
        <v>21138</v>
      </c>
      <c r="B10487" t="s">
        <v>29876</v>
      </c>
      <c r="C10487" t="s">
        <v>1612</v>
      </c>
      <c r="D10487" s="152" t="s">
        <v>8026</v>
      </c>
    </row>
    <row r="10488" spans="1:4" x14ac:dyDescent="0.3">
      <c r="A10488">
        <v>10826</v>
      </c>
      <c r="B10488" t="s">
        <v>29877</v>
      </c>
      <c r="C10488" t="s">
        <v>1609</v>
      </c>
      <c r="D10488" s="152" t="s">
        <v>22141</v>
      </c>
    </row>
    <row r="10489" spans="1:4" x14ac:dyDescent="0.3">
      <c r="A10489">
        <v>365</v>
      </c>
      <c r="B10489" t="s">
        <v>29878</v>
      </c>
      <c r="C10489" t="s">
        <v>1609</v>
      </c>
      <c r="D10489" s="152" t="s">
        <v>25909</v>
      </c>
    </row>
    <row r="10490" spans="1:4" x14ac:dyDescent="0.3">
      <c r="A10490">
        <v>38639</v>
      </c>
      <c r="B10490" t="s">
        <v>29879</v>
      </c>
      <c r="C10490" t="s">
        <v>1609</v>
      </c>
      <c r="D10490" s="152" t="s">
        <v>29880</v>
      </c>
    </row>
    <row r="10491" spans="1:4" x14ac:dyDescent="0.3">
      <c r="A10491">
        <v>38640</v>
      </c>
      <c r="B10491" t="s">
        <v>29881</v>
      </c>
      <c r="C10491" t="s">
        <v>1609</v>
      </c>
      <c r="D10491" s="152" t="s">
        <v>8908</v>
      </c>
    </row>
    <row r="10492" spans="1:4" x14ac:dyDescent="0.3">
      <c r="A10492">
        <v>358</v>
      </c>
      <c r="B10492" t="s">
        <v>29882</v>
      </c>
      <c r="C10492" t="s">
        <v>1609</v>
      </c>
      <c r="D10492" s="152" t="s">
        <v>29883</v>
      </c>
    </row>
    <row r="10493" spans="1:4" x14ac:dyDescent="0.3">
      <c r="A10493">
        <v>359</v>
      </c>
      <c r="B10493" t="s">
        <v>29884</v>
      </c>
      <c r="C10493" t="s">
        <v>1609</v>
      </c>
      <c r="D10493" s="152" t="s">
        <v>29885</v>
      </c>
    </row>
    <row r="10494" spans="1:4" x14ac:dyDescent="0.3">
      <c r="A10494">
        <v>38641</v>
      </c>
      <c r="B10494" t="s">
        <v>29886</v>
      </c>
      <c r="C10494" t="s">
        <v>1609</v>
      </c>
      <c r="D10494" s="152" t="s">
        <v>29887</v>
      </c>
    </row>
    <row r="10495" spans="1:4" x14ac:dyDescent="0.3">
      <c r="A10495">
        <v>360</v>
      </c>
      <c r="B10495" t="s">
        <v>29888</v>
      </c>
      <c r="C10495" t="s">
        <v>1609</v>
      </c>
      <c r="D10495" s="152" t="s">
        <v>6727</v>
      </c>
    </row>
    <row r="10496" spans="1:4" x14ac:dyDescent="0.3">
      <c r="A10496">
        <v>42430</v>
      </c>
      <c r="B10496" t="s">
        <v>29889</v>
      </c>
      <c r="C10496" t="s">
        <v>1609</v>
      </c>
      <c r="D10496" s="152" t="s">
        <v>29890</v>
      </c>
    </row>
    <row r="10497" spans="1:4" x14ac:dyDescent="0.3">
      <c r="A10497">
        <v>4209</v>
      </c>
      <c r="B10497" t="s">
        <v>29891</v>
      </c>
      <c r="C10497" t="s">
        <v>1609</v>
      </c>
      <c r="D10497" s="152" t="s">
        <v>29128</v>
      </c>
    </row>
    <row r="10498" spans="1:4" x14ac:dyDescent="0.3">
      <c r="A10498">
        <v>4180</v>
      </c>
      <c r="B10498" t="s">
        <v>29892</v>
      </c>
      <c r="C10498" t="s">
        <v>1609</v>
      </c>
      <c r="D10498" s="152" t="s">
        <v>8291</v>
      </c>
    </row>
    <row r="10499" spans="1:4" x14ac:dyDescent="0.3">
      <c r="A10499">
        <v>4177</v>
      </c>
      <c r="B10499" t="s">
        <v>29893</v>
      </c>
      <c r="C10499" t="s">
        <v>1609</v>
      </c>
      <c r="D10499" s="152" t="s">
        <v>7357</v>
      </c>
    </row>
    <row r="10500" spans="1:4" x14ac:dyDescent="0.3">
      <c r="A10500">
        <v>4179</v>
      </c>
      <c r="B10500" t="s">
        <v>29894</v>
      </c>
      <c r="C10500" t="s">
        <v>1609</v>
      </c>
      <c r="D10500" s="152" t="s">
        <v>29486</v>
      </c>
    </row>
    <row r="10501" spans="1:4" x14ac:dyDescent="0.3">
      <c r="A10501">
        <v>4208</v>
      </c>
      <c r="B10501" t="s">
        <v>29895</v>
      </c>
      <c r="C10501" t="s">
        <v>1609</v>
      </c>
      <c r="D10501" s="152" t="s">
        <v>29896</v>
      </c>
    </row>
    <row r="10502" spans="1:4" x14ac:dyDescent="0.3">
      <c r="A10502">
        <v>4181</v>
      </c>
      <c r="B10502" t="s">
        <v>29897</v>
      </c>
      <c r="C10502" t="s">
        <v>1609</v>
      </c>
      <c r="D10502" s="152" t="s">
        <v>29898</v>
      </c>
    </row>
    <row r="10503" spans="1:4" x14ac:dyDescent="0.3">
      <c r="A10503">
        <v>4178</v>
      </c>
      <c r="B10503" t="s">
        <v>29899</v>
      </c>
      <c r="C10503" t="s">
        <v>1609</v>
      </c>
      <c r="D10503" s="152" t="s">
        <v>7876</v>
      </c>
    </row>
    <row r="10504" spans="1:4" x14ac:dyDescent="0.3">
      <c r="A10504">
        <v>4182</v>
      </c>
      <c r="B10504" t="s">
        <v>29900</v>
      </c>
      <c r="C10504" t="s">
        <v>1609</v>
      </c>
      <c r="D10504" s="152" t="s">
        <v>23119</v>
      </c>
    </row>
    <row r="10505" spans="1:4" x14ac:dyDescent="0.3">
      <c r="A10505">
        <v>4183</v>
      </c>
      <c r="B10505" t="s">
        <v>29901</v>
      </c>
      <c r="C10505" t="s">
        <v>1609</v>
      </c>
      <c r="D10505" s="152" t="s">
        <v>29902</v>
      </c>
    </row>
    <row r="10506" spans="1:4" x14ac:dyDescent="0.3">
      <c r="A10506">
        <v>4184</v>
      </c>
      <c r="B10506" t="s">
        <v>29903</v>
      </c>
      <c r="C10506" t="s">
        <v>1609</v>
      </c>
      <c r="D10506" s="152" t="s">
        <v>29904</v>
      </c>
    </row>
    <row r="10507" spans="1:4" x14ac:dyDescent="0.3">
      <c r="A10507">
        <v>4185</v>
      </c>
      <c r="B10507" t="s">
        <v>29905</v>
      </c>
      <c r="C10507" t="s">
        <v>1609</v>
      </c>
      <c r="D10507" s="152" t="s">
        <v>29906</v>
      </c>
    </row>
    <row r="10508" spans="1:4" x14ac:dyDescent="0.3">
      <c r="A10508">
        <v>4205</v>
      </c>
      <c r="B10508" t="s">
        <v>29907</v>
      </c>
      <c r="C10508" t="s">
        <v>1609</v>
      </c>
      <c r="D10508" s="152" t="s">
        <v>29908</v>
      </c>
    </row>
    <row r="10509" spans="1:4" x14ac:dyDescent="0.3">
      <c r="A10509">
        <v>4192</v>
      </c>
      <c r="B10509" t="s">
        <v>29909</v>
      </c>
      <c r="C10509" t="s">
        <v>1609</v>
      </c>
      <c r="D10509" s="152" t="s">
        <v>29908</v>
      </c>
    </row>
    <row r="10510" spans="1:4" x14ac:dyDescent="0.3">
      <c r="A10510">
        <v>4191</v>
      </c>
      <c r="B10510" t="s">
        <v>29910</v>
      </c>
      <c r="C10510" t="s">
        <v>1609</v>
      </c>
      <c r="D10510" s="152" t="s">
        <v>29908</v>
      </c>
    </row>
    <row r="10511" spans="1:4" x14ac:dyDescent="0.3">
      <c r="A10511">
        <v>4207</v>
      </c>
      <c r="B10511" t="s">
        <v>29911</v>
      </c>
      <c r="C10511" t="s">
        <v>1609</v>
      </c>
      <c r="D10511" s="152" t="s">
        <v>22651</v>
      </c>
    </row>
    <row r="10512" spans="1:4" x14ac:dyDescent="0.3">
      <c r="A10512">
        <v>4206</v>
      </c>
      <c r="B10512" t="s">
        <v>29912</v>
      </c>
      <c r="C10512" t="s">
        <v>1609</v>
      </c>
      <c r="D10512" s="152" t="s">
        <v>22380</v>
      </c>
    </row>
    <row r="10513" spans="1:4" x14ac:dyDescent="0.3">
      <c r="A10513">
        <v>4190</v>
      </c>
      <c r="B10513" t="s">
        <v>29913</v>
      </c>
      <c r="C10513" t="s">
        <v>1609</v>
      </c>
      <c r="D10513" s="152" t="s">
        <v>22380</v>
      </c>
    </row>
    <row r="10514" spans="1:4" x14ac:dyDescent="0.3">
      <c r="A10514">
        <v>4186</v>
      </c>
      <c r="B10514" t="s">
        <v>29914</v>
      </c>
      <c r="C10514" t="s">
        <v>1609</v>
      </c>
      <c r="D10514" s="152" t="s">
        <v>29915</v>
      </c>
    </row>
    <row r="10515" spans="1:4" x14ac:dyDescent="0.3">
      <c r="A10515">
        <v>4188</v>
      </c>
      <c r="B10515" t="s">
        <v>29916</v>
      </c>
      <c r="C10515" t="s">
        <v>1609</v>
      </c>
      <c r="D10515" s="152" t="s">
        <v>22251</v>
      </c>
    </row>
    <row r="10516" spans="1:4" x14ac:dyDescent="0.3">
      <c r="A10516">
        <v>4189</v>
      </c>
      <c r="B10516" t="s">
        <v>29917</v>
      </c>
      <c r="C10516" t="s">
        <v>1609</v>
      </c>
      <c r="D10516" s="152" t="s">
        <v>22251</v>
      </c>
    </row>
    <row r="10517" spans="1:4" x14ac:dyDescent="0.3">
      <c r="A10517">
        <v>4197</v>
      </c>
      <c r="B10517" t="s">
        <v>29918</v>
      </c>
      <c r="C10517" t="s">
        <v>1609</v>
      </c>
      <c r="D10517" s="152" t="s">
        <v>29919</v>
      </c>
    </row>
    <row r="10518" spans="1:4" x14ac:dyDescent="0.3">
      <c r="A10518">
        <v>4194</v>
      </c>
      <c r="B10518" t="s">
        <v>29920</v>
      </c>
      <c r="C10518" t="s">
        <v>1609</v>
      </c>
      <c r="D10518" s="152" t="s">
        <v>22039</v>
      </c>
    </row>
    <row r="10519" spans="1:4" x14ac:dyDescent="0.3">
      <c r="A10519">
        <v>4193</v>
      </c>
      <c r="B10519" t="s">
        <v>29921</v>
      </c>
      <c r="C10519" t="s">
        <v>1609</v>
      </c>
      <c r="D10519" s="152" t="s">
        <v>22039</v>
      </c>
    </row>
    <row r="10520" spans="1:4" x14ac:dyDescent="0.3">
      <c r="A10520">
        <v>4204</v>
      </c>
      <c r="B10520" t="s">
        <v>29922</v>
      </c>
      <c r="C10520" t="s">
        <v>1609</v>
      </c>
      <c r="D10520" s="152" t="s">
        <v>22039</v>
      </c>
    </row>
    <row r="10521" spans="1:4" x14ac:dyDescent="0.3">
      <c r="A10521">
        <v>4187</v>
      </c>
      <c r="B10521" t="s">
        <v>29923</v>
      </c>
      <c r="C10521" t="s">
        <v>1609</v>
      </c>
      <c r="D10521" s="152" t="s">
        <v>8229</v>
      </c>
    </row>
    <row r="10522" spans="1:4" x14ac:dyDescent="0.3">
      <c r="A10522">
        <v>4202</v>
      </c>
      <c r="B10522" t="s">
        <v>29924</v>
      </c>
      <c r="C10522" t="s">
        <v>1609</v>
      </c>
      <c r="D10522" s="152" t="s">
        <v>29925</v>
      </c>
    </row>
    <row r="10523" spans="1:4" x14ac:dyDescent="0.3">
      <c r="A10523">
        <v>4203</v>
      </c>
      <c r="B10523" t="s">
        <v>29926</v>
      </c>
      <c r="C10523" t="s">
        <v>1609</v>
      </c>
      <c r="D10523" s="152" t="s">
        <v>29927</v>
      </c>
    </row>
    <row r="10524" spans="1:4" x14ac:dyDescent="0.3">
      <c r="A10524">
        <v>40368</v>
      </c>
      <c r="B10524" t="s">
        <v>29928</v>
      </c>
      <c r="C10524" t="s">
        <v>1609</v>
      </c>
      <c r="D10524" s="152" t="s">
        <v>29929</v>
      </c>
    </row>
    <row r="10525" spans="1:4" x14ac:dyDescent="0.3">
      <c r="A10525">
        <v>40365</v>
      </c>
      <c r="B10525" t="s">
        <v>29930</v>
      </c>
      <c r="C10525" t="s">
        <v>1609</v>
      </c>
      <c r="D10525" s="152" t="s">
        <v>22575</v>
      </c>
    </row>
    <row r="10526" spans="1:4" x14ac:dyDescent="0.3">
      <c r="A10526">
        <v>40356</v>
      </c>
      <c r="B10526" t="s">
        <v>29931</v>
      </c>
      <c r="C10526" t="s">
        <v>1609</v>
      </c>
      <c r="D10526" s="152" t="s">
        <v>7962</v>
      </c>
    </row>
    <row r="10527" spans="1:4" x14ac:dyDescent="0.3">
      <c r="A10527">
        <v>40362</v>
      </c>
      <c r="B10527" t="s">
        <v>29932</v>
      </c>
      <c r="C10527" t="s">
        <v>1609</v>
      </c>
      <c r="D10527" s="152" t="s">
        <v>29933</v>
      </c>
    </row>
    <row r="10528" spans="1:4" x14ac:dyDescent="0.3">
      <c r="A10528">
        <v>40374</v>
      </c>
      <c r="B10528" t="s">
        <v>29934</v>
      </c>
      <c r="C10528" t="s">
        <v>1609</v>
      </c>
      <c r="D10528" s="152" t="s">
        <v>29935</v>
      </c>
    </row>
    <row r="10529" spans="1:4" x14ac:dyDescent="0.3">
      <c r="A10529">
        <v>40371</v>
      </c>
      <c r="B10529" t="s">
        <v>29936</v>
      </c>
      <c r="C10529" t="s">
        <v>1609</v>
      </c>
      <c r="D10529" s="152" t="s">
        <v>29937</v>
      </c>
    </row>
    <row r="10530" spans="1:4" x14ac:dyDescent="0.3">
      <c r="A10530">
        <v>40359</v>
      </c>
      <c r="B10530" t="s">
        <v>29938</v>
      </c>
      <c r="C10530" t="s">
        <v>1609</v>
      </c>
      <c r="D10530" s="152" t="s">
        <v>7049</v>
      </c>
    </row>
    <row r="10531" spans="1:4" x14ac:dyDescent="0.3">
      <c r="A10531">
        <v>7595</v>
      </c>
      <c r="B10531" t="s">
        <v>29939</v>
      </c>
      <c r="C10531" t="s">
        <v>1608</v>
      </c>
      <c r="D10531" s="152" t="s">
        <v>22021</v>
      </c>
    </row>
    <row r="10532" spans="1:4" x14ac:dyDescent="0.3">
      <c r="A10532">
        <v>41094</v>
      </c>
      <c r="B10532" t="s">
        <v>29940</v>
      </c>
      <c r="C10532" t="s">
        <v>1615</v>
      </c>
      <c r="D10532" s="152" t="s">
        <v>25458</v>
      </c>
    </row>
    <row r="10533" spans="1:4" x14ac:dyDescent="0.3">
      <c r="A10533">
        <v>39609</v>
      </c>
      <c r="B10533" t="s">
        <v>29941</v>
      </c>
      <c r="C10533" t="s">
        <v>1609</v>
      </c>
      <c r="D10533" s="152" t="s">
        <v>29942</v>
      </c>
    </row>
    <row r="10534" spans="1:4" x14ac:dyDescent="0.3">
      <c r="A10534">
        <v>39610</v>
      </c>
      <c r="B10534" t="s">
        <v>29943</v>
      </c>
      <c r="C10534" t="s">
        <v>1609</v>
      </c>
      <c r="D10534" s="152" t="s">
        <v>29944</v>
      </c>
    </row>
    <row r="10535" spans="1:4" x14ac:dyDescent="0.3">
      <c r="A10535">
        <v>39611</v>
      </c>
      <c r="B10535" t="s">
        <v>29945</v>
      </c>
      <c r="C10535" t="s">
        <v>1609</v>
      </c>
      <c r="D10535" s="152" t="s">
        <v>29946</v>
      </c>
    </row>
    <row r="10536" spans="1:4" x14ac:dyDescent="0.3">
      <c r="A10536">
        <v>39612</v>
      </c>
      <c r="B10536" t="s">
        <v>29947</v>
      </c>
      <c r="C10536" t="s">
        <v>1609</v>
      </c>
      <c r="D10536" s="152" t="s">
        <v>29948</v>
      </c>
    </row>
    <row r="10537" spans="1:4" x14ac:dyDescent="0.3">
      <c r="A10537">
        <v>39608</v>
      </c>
      <c r="B10537" t="s">
        <v>29949</v>
      </c>
      <c r="C10537" t="s">
        <v>1609</v>
      </c>
      <c r="D10537" s="152" t="s">
        <v>29950</v>
      </c>
    </row>
    <row r="10538" spans="1:4" x14ac:dyDescent="0.3">
      <c r="A10538">
        <v>38175</v>
      </c>
      <c r="B10538" t="s">
        <v>29951</v>
      </c>
      <c r="C10538" t="s">
        <v>1609</v>
      </c>
      <c r="D10538" s="152" t="s">
        <v>8101</v>
      </c>
    </row>
    <row r="10539" spans="1:4" x14ac:dyDescent="0.3">
      <c r="A10539">
        <v>38176</v>
      </c>
      <c r="B10539" t="s">
        <v>29952</v>
      </c>
      <c r="C10539" t="s">
        <v>1609</v>
      </c>
      <c r="D10539" s="152" t="s">
        <v>22176</v>
      </c>
    </row>
    <row r="10540" spans="1:4" x14ac:dyDescent="0.3">
      <c r="A10540">
        <v>36152</v>
      </c>
      <c r="B10540" t="s">
        <v>29953</v>
      </c>
      <c r="C10540" t="s">
        <v>1609</v>
      </c>
      <c r="D10540" s="152" t="s">
        <v>7453</v>
      </c>
    </row>
    <row r="10541" spans="1:4" x14ac:dyDescent="0.3">
      <c r="A10541">
        <v>4221</v>
      </c>
      <c r="B10541" t="s">
        <v>29954</v>
      </c>
      <c r="C10541" t="s">
        <v>1614</v>
      </c>
      <c r="D10541" s="152" t="s">
        <v>8109</v>
      </c>
    </row>
    <row r="10542" spans="1:4" x14ac:dyDescent="0.3">
      <c r="A10542">
        <v>4227</v>
      </c>
      <c r="B10542" t="s">
        <v>29955</v>
      </c>
      <c r="C10542" t="s">
        <v>1614</v>
      </c>
      <c r="D10542" s="152" t="s">
        <v>27690</v>
      </c>
    </row>
    <row r="10543" spans="1:4" x14ac:dyDescent="0.3">
      <c r="A10543">
        <v>38170</v>
      </c>
      <c r="B10543" t="s">
        <v>29956</v>
      </c>
      <c r="C10543" t="s">
        <v>1609</v>
      </c>
      <c r="D10543" s="152" t="s">
        <v>8735</v>
      </c>
    </row>
    <row r="10544" spans="1:4" x14ac:dyDescent="0.3">
      <c r="A10544">
        <v>4252</v>
      </c>
      <c r="B10544" t="s">
        <v>29957</v>
      </c>
      <c r="C10544" t="s">
        <v>1608</v>
      </c>
      <c r="D10544" s="152" t="s">
        <v>29958</v>
      </c>
    </row>
    <row r="10545" spans="1:4" x14ac:dyDescent="0.3">
      <c r="A10545">
        <v>40980</v>
      </c>
      <c r="B10545" t="s">
        <v>29959</v>
      </c>
      <c r="C10545" t="s">
        <v>1615</v>
      </c>
      <c r="D10545" s="152" t="s">
        <v>29960</v>
      </c>
    </row>
    <row r="10546" spans="1:4" x14ac:dyDescent="0.3">
      <c r="A10546">
        <v>41031</v>
      </c>
      <c r="B10546" t="s">
        <v>29961</v>
      </c>
      <c r="C10546" t="s">
        <v>1615</v>
      </c>
      <c r="D10546" s="152" t="s">
        <v>29962</v>
      </c>
    </row>
    <row r="10547" spans="1:4" x14ac:dyDescent="0.3">
      <c r="A10547">
        <v>37666</v>
      </c>
      <c r="B10547" t="s">
        <v>29963</v>
      </c>
      <c r="C10547" t="s">
        <v>1608</v>
      </c>
      <c r="D10547" s="152" t="s">
        <v>6677</v>
      </c>
    </row>
    <row r="10548" spans="1:4" x14ac:dyDescent="0.3">
      <c r="A10548">
        <v>40986</v>
      </c>
      <c r="B10548" t="s">
        <v>29964</v>
      </c>
      <c r="C10548" t="s">
        <v>1615</v>
      </c>
      <c r="D10548" s="152" t="s">
        <v>29965</v>
      </c>
    </row>
    <row r="10549" spans="1:4" x14ac:dyDescent="0.3">
      <c r="A10549">
        <v>4250</v>
      </c>
      <c r="B10549" t="s">
        <v>29966</v>
      </c>
      <c r="C10549" t="s">
        <v>1608</v>
      </c>
      <c r="D10549" s="152" t="s">
        <v>22101</v>
      </c>
    </row>
    <row r="10550" spans="1:4" x14ac:dyDescent="0.3">
      <c r="A10550">
        <v>40978</v>
      </c>
      <c r="B10550" t="s">
        <v>29967</v>
      </c>
      <c r="C10550" t="s">
        <v>1615</v>
      </c>
      <c r="D10550" s="152" t="s">
        <v>29968</v>
      </c>
    </row>
    <row r="10551" spans="1:4" x14ac:dyDescent="0.3">
      <c r="A10551">
        <v>44501</v>
      </c>
      <c r="B10551" t="s">
        <v>29969</v>
      </c>
      <c r="C10551" t="s">
        <v>1608</v>
      </c>
      <c r="D10551" s="152" t="s">
        <v>22119</v>
      </c>
    </row>
    <row r="10552" spans="1:4" x14ac:dyDescent="0.3">
      <c r="A10552">
        <v>41043</v>
      </c>
      <c r="B10552" t="s">
        <v>29970</v>
      </c>
      <c r="C10552" t="s">
        <v>1615</v>
      </c>
      <c r="D10552" s="152" t="s">
        <v>29962</v>
      </c>
    </row>
    <row r="10553" spans="1:4" x14ac:dyDescent="0.3">
      <c r="A10553">
        <v>4234</v>
      </c>
      <c r="B10553" t="s">
        <v>29971</v>
      </c>
      <c r="C10553" t="s">
        <v>1608</v>
      </c>
      <c r="D10553" s="152" t="s">
        <v>29972</v>
      </c>
    </row>
    <row r="10554" spans="1:4" x14ac:dyDescent="0.3">
      <c r="A10554">
        <v>40987</v>
      </c>
      <c r="B10554" t="s">
        <v>29973</v>
      </c>
      <c r="C10554" t="s">
        <v>1615</v>
      </c>
      <c r="D10554" s="152" t="s">
        <v>29974</v>
      </c>
    </row>
    <row r="10555" spans="1:4" x14ac:dyDescent="0.3">
      <c r="A10555">
        <v>4253</v>
      </c>
      <c r="B10555" t="s">
        <v>29975</v>
      </c>
      <c r="C10555" t="s">
        <v>1608</v>
      </c>
      <c r="D10555" s="152" t="s">
        <v>22072</v>
      </c>
    </row>
    <row r="10556" spans="1:4" x14ac:dyDescent="0.3">
      <c r="A10556">
        <v>40981</v>
      </c>
      <c r="B10556" t="s">
        <v>29976</v>
      </c>
      <c r="C10556" t="s">
        <v>1615</v>
      </c>
      <c r="D10556" s="152" t="s">
        <v>29820</v>
      </c>
    </row>
    <row r="10557" spans="1:4" x14ac:dyDescent="0.3">
      <c r="A10557">
        <v>4254</v>
      </c>
      <c r="B10557" t="s">
        <v>29977</v>
      </c>
      <c r="C10557" t="s">
        <v>1608</v>
      </c>
      <c r="D10557" s="152" t="s">
        <v>29978</v>
      </c>
    </row>
    <row r="10558" spans="1:4" x14ac:dyDescent="0.3">
      <c r="A10558">
        <v>41036</v>
      </c>
      <c r="B10558" t="s">
        <v>29979</v>
      </c>
      <c r="C10558" t="s">
        <v>1615</v>
      </c>
      <c r="D10558" s="152" t="s">
        <v>29980</v>
      </c>
    </row>
    <row r="10559" spans="1:4" x14ac:dyDescent="0.3">
      <c r="A10559">
        <v>4251</v>
      </c>
      <c r="B10559" t="s">
        <v>29981</v>
      </c>
      <c r="C10559" t="s">
        <v>1608</v>
      </c>
      <c r="D10559" s="152" t="s">
        <v>9153</v>
      </c>
    </row>
    <row r="10560" spans="1:4" x14ac:dyDescent="0.3">
      <c r="A10560">
        <v>40979</v>
      </c>
      <c r="B10560" t="s">
        <v>29982</v>
      </c>
      <c r="C10560" t="s">
        <v>1615</v>
      </c>
      <c r="D10560" s="152" t="s">
        <v>29983</v>
      </c>
    </row>
    <row r="10561" spans="1:4" x14ac:dyDescent="0.3">
      <c r="A10561">
        <v>4230</v>
      </c>
      <c r="B10561" t="s">
        <v>29984</v>
      </c>
      <c r="C10561" t="s">
        <v>1608</v>
      </c>
      <c r="D10561" s="152" t="s">
        <v>8014</v>
      </c>
    </row>
    <row r="10562" spans="1:4" x14ac:dyDescent="0.3">
      <c r="A10562">
        <v>40998</v>
      </c>
      <c r="B10562" t="s">
        <v>29985</v>
      </c>
      <c r="C10562" t="s">
        <v>1615</v>
      </c>
      <c r="D10562" s="152" t="s">
        <v>29986</v>
      </c>
    </row>
    <row r="10563" spans="1:4" x14ac:dyDescent="0.3">
      <c r="A10563">
        <v>4257</v>
      </c>
      <c r="B10563" t="s">
        <v>29987</v>
      </c>
      <c r="C10563" t="s">
        <v>1608</v>
      </c>
      <c r="D10563" s="152" t="s">
        <v>22072</v>
      </c>
    </row>
    <row r="10564" spans="1:4" x14ac:dyDescent="0.3">
      <c r="A10564">
        <v>40982</v>
      </c>
      <c r="B10564" t="s">
        <v>29988</v>
      </c>
      <c r="C10564" t="s">
        <v>1615</v>
      </c>
      <c r="D10564" s="152" t="s">
        <v>29820</v>
      </c>
    </row>
    <row r="10565" spans="1:4" x14ac:dyDescent="0.3">
      <c r="A10565">
        <v>4240</v>
      </c>
      <c r="B10565" t="s">
        <v>29989</v>
      </c>
      <c r="C10565" t="s">
        <v>1608</v>
      </c>
      <c r="D10565" s="152" t="s">
        <v>8746</v>
      </c>
    </row>
    <row r="10566" spans="1:4" x14ac:dyDescent="0.3">
      <c r="A10566">
        <v>41026</v>
      </c>
      <c r="B10566" t="s">
        <v>29990</v>
      </c>
      <c r="C10566" t="s">
        <v>1615</v>
      </c>
      <c r="D10566" s="152" t="s">
        <v>29991</v>
      </c>
    </row>
    <row r="10567" spans="1:4" x14ac:dyDescent="0.3">
      <c r="A10567">
        <v>4239</v>
      </c>
      <c r="B10567" t="s">
        <v>29992</v>
      </c>
      <c r="C10567" t="s">
        <v>1608</v>
      </c>
      <c r="D10567" s="152" t="s">
        <v>8746</v>
      </c>
    </row>
    <row r="10568" spans="1:4" x14ac:dyDescent="0.3">
      <c r="A10568">
        <v>41024</v>
      </c>
      <c r="B10568" t="s">
        <v>29993</v>
      </c>
      <c r="C10568" t="s">
        <v>1615</v>
      </c>
      <c r="D10568" s="152" t="s">
        <v>29991</v>
      </c>
    </row>
    <row r="10569" spans="1:4" x14ac:dyDescent="0.3">
      <c r="A10569">
        <v>4248</v>
      </c>
      <c r="B10569" t="s">
        <v>29994</v>
      </c>
      <c r="C10569" t="s">
        <v>1608</v>
      </c>
      <c r="D10569" s="152" t="s">
        <v>22119</v>
      </c>
    </row>
    <row r="10570" spans="1:4" x14ac:dyDescent="0.3">
      <c r="A10570">
        <v>41033</v>
      </c>
      <c r="B10570" t="s">
        <v>29995</v>
      </c>
      <c r="C10570" t="s">
        <v>1615</v>
      </c>
      <c r="D10570" s="152" t="s">
        <v>29962</v>
      </c>
    </row>
    <row r="10571" spans="1:4" x14ac:dyDescent="0.3">
      <c r="A10571">
        <v>44500</v>
      </c>
      <c r="B10571" t="s">
        <v>29996</v>
      </c>
      <c r="C10571" t="s">
        <v>1608</v>
      </c>
      <c r="D10571" s="152" t="s">
        <v>22119</v>
      </c>
    </row>
    <row r="10572" spans="1:4" x14ac:dyDescent="0.3">
      <c r="A10572">
        <v>41040</v>
      </c>
      <c r="B10572" t="s">
        <v>29997</v>
      </c>
      <c r="C10572" t="s">
        <v>1615</v>
      </c>
      <c r="D10572" s="152" t="s">
        <v>29962</v>
      </c>
    </row>
    <row r="10573" spans="1:4" x14ac:dyDescent="0.3">
      <c r="A10573">
        <v>4238</v>
      </c>
      <c r="B10573" t="s">
        <v>29998</v>
      </c>
      <c r="C10573" t="s">
        <v>1608</v>
      </c>
      <c r="D10573" s="152" t="s">
        <v>28901</v>
      </c>
    </row>
    <row r="10574" spans="1:4" x14ac:dyDescent="0.3">
      <c r="A10574">
        <v>41012</v>
      </c>
      <c r="B10574" t="s">
        <v>29999</v>
      </c>
      <c r="C10574" t="s">
        <v>1615</v>
      </c>
      <c r="D10574" s="152" t="s">
        <v>30000</v>
      </c>
    </row>
    <row r="10575" spans="1:4" x14ac:dyDescent="0.3">
      <c r="A10575">
        <v>4233</v>
      </c>
      <c r="B10575" t="s">
        <v>30001</v>
      </c>
      <c r="C10575" t="s">
        <v>1608</v>
      </c>
      <c r="D10575" s="152" t="s">
        <v>8746</v>
      </c>
    </row>
    <row r="10576" spans="1:4" x14ac:dyDescent="0.3">
      <c r="A10576">
        <v>41001</v>
      </c>
      <c r="B10576" t="s">
        <v>30002</v>
      </c>
      <c r="C10576" t="s">
        <v>1615</v>
      </c>
      <c r="D10576" s="152" t="s">
        <v>29991</v>
      </c>
    </row>
    <row r="10577" spans="1:4" x14ac:dyDescent="0.3">
      <c r="A10577">
        <v>2</v>
      </c>
      <c r="B10577" t="s">
        <v>30003</v>
      </c>
      <c r="C10577" t="s">
        <v>1611</v>
      </c>
      <c r="D10577" s="152" t="s">
        <v>29978</v>
      </c>
    </row>
    <row r="10578" spans="1:4" x14ac:dyDescent="0.3">
      <c r="A10578">
        <v>36517</v>
      </c>
      <c r="B10578" t="s">
        <v>30004</v>
      </c>
      <c r="C10578" t="s">
        <v>1609</v>
      </c>
      <c r="D10578" s="152" t="s">
        <v>30005</v>
      </c>
    </row>
    <row r="10579" spans="1:4" x14ac:dyDescent="0.3">
      <c r="A10579">
        <v>4262</v>
      </c>
      <c r="B10579" t="s">
        <v>30006</v>
      </c>
      <c r="C10579" t="s">
        <v>1609</v>
      </c>
      <c r="D10579" s="152" t="s">
        <v>30007</v>
      </c>
    </row>
    <row r="10580" spans="1:4" x14ac:dyDescent="0.3">
      <c r="A10580">
        <v>4263</v>
      </c>
      <c r="B10580" t="s">
        <v>30008</v>
      </c>
      <c r="C10580" t="s">
        <v>1609</v>
      </c>
      <c r="D10580" s="152" t="s">
        <v>30009</v>
      </c>
    </row>
    <row r="10581" spans="1:4" x14ac:dyDescent="0.3">
      <c r="A10581">
        <v>36518</v>
      </c>
      <c r="B10581" t="s">
        <v>30010</v>
      </c>
      <c r="C10581" t="s">
        <v>1609</v>
      </c>
      <c r="D10581" s="152" t="s">
        <v>30011</v>
      </c>
    </row>
    <row r="10582" spans="1:4" x14ac:dyDescent="0.3">
      <c r="A10582">
        <v>14221</v>
      </c>
      <c r="B10582" t="s">
        <v>30012</v>
      </c>
      <c r="C10582" t="s">
        <v>1609</v>
      </c>
      <c r="D10582" s="152" t="s">
        <v>30013</v>
      </c>
    </row>
    <row r="10583" spans="1:4" x14ac:dyDescent="0.3">
      <c r="A10583">
        <v>38402</v>
      </c>
      <c r="B10583" t="s">
        <v>30014</v>
      </c>
      <c r="C10583" t="s">
        <v>1609</v>
      </c>
      <c r="D10583" s="152" t="s">
        <v>8755</v>
      </c>
    </row>
    <row r="10584" spans="1:4" x14ac:dyDescent="0.3">
      <c r="A10584">
        <v>3412</v>
      </c>
      <c r="B10584" t="s">
        <v>30015</v>
      </c>
      <c r="C10584" t="s">
        <v>1610</v>
      </c>
      <c r="D10584" s="152" t="s">
        <v>8875</v>
      </c>
    </row>
    <row r="10585" spans="1:4" x14ac:dyDescent="0.3">
      <c r="A10585">
        <v>3413</v>
      </c>
      <c r="B10585" t="s">
        <v>30016</v>
      </c>
      <c r="C10585" t="s">
        <v>1610</v>
      </c>
      <c r="D10585" s="152" t="s">
        <v>22475</v>
      </c>
    </row>
    <row r="10586" spans="1:4" x14ac:dyDescent="0.3">
      <c r="A10586">
        <v>39744</v>
      </c>
      <c r="B10586" t="s">
        <v>30017</v>
      </c>
      <c r="C10586" t="s">
        <v>1610</v>
      </c>
      <c r="D10586" s="152" t="s">
        <v>9251</v>
      </c>
    </row>
    <row r="10587" spans="1:4" x14ac:dyDescent="0.3">
      <c r="A10587">
        <v>39745</v>
      </c>
      <c r="B10587" t="s">
        <v>30018</v>
      </c>
      <c r="C10587" t="s">
        <v>1610</v>
      </c>
      <c r="D10587" s="152" t="s">
        <v>30019</v>
      </c>
    </row>
    <row r="10588" spans="1:4" x14ac:dyDescent="0.3">
      <c r="A10588">
        <v>39637</v>
      </c>
      <c r="B10588" t="s">
        <v>30020</v>
      </c>
      <c r="C10588" t="s">
        <v>1610</v>
      </c>
      <c r="D10588" s="152" t="s">
        <v>30021</v>
      </c>
    </row>
    <row r="10589" spans="1:4" x14ac:dyDescent="0.3">
      <c r="A10589">
        <v>39638</v>
      </c>
      <c r="B10589" t="s">
        <v>30022</v>
      </c>
      <c r="C10589" t="s">
        <v>1610</v>
      </c>
      <c r="D10589" s="152" t="s">
        <v>28686</v>
      </c>
    </row>
    <row r="10590" spans="1:4" x14ac:dyDescent="0.3">
      <c r="A10590">
        <v>39639</v>
      </c>
      <c r="B10590" t="s">
        <v>30023</v>
      </c>
      <c r="C10590" t="s">
        <v>1610</v>
      </c>
      <c r="D10590" s="152" t="s">
        <v>30024</v>
      </c>
    </row>
    <row r="10591" spans="1:4" x14ac:dyDescent="0.3">
      <c r="A10591">
        <v>39517</v>
      </c>
      <c r="B10591" t="s">
        <v>30025</v>
      </c>
      <c r="C10591" t="s">
        <v>1610</v>
      </c>
      <c r="D10591" s="152" t="s">
        <v>30026</v>
      </c>
    </row>
    <row r="10592" spans="1:4" x14ac:dyDescent="0.3">
      <c r="A10592">
        <v>39518</v>
      </c>
      <c r="B10592" t="s">
        <v>30027</v>
      </c>
      <c r="C10592" t="s">
        <v>1610</v>
      </c>
      <c r="D10592" s="152" t="s">
        <v>30028</v>
      </c>
    </row>
    <row r="10593" spans="1:4" x14ac:dyDescent="0.3">
      <c r="A10593">
        <v>38366</v>
      </c>
      <c r="B10593" t="s">
        <v>30029</v>
      </c>
      <c r="C10593" t="s">
        <v>1610</v>
      </c>
      <c r="D10593" s="152" t="s">
        <v>9293</v>
      </c>
    </row>
    <row r="10594" spans="1:4" x14ac:dyDescent="0.3">
      <c r="A10594">
        <v>11703</v>
      </c>
      <c r="B10594" t="s">
        <v>30030</v>
      </c>
      <c r="C10594" t="s">
        <v>1609</v>
      </c>
      <c r="D10594" s="152" t="s">
        <v>7590</v>
      </c>
    </row>
    <row r="10595" spans="1:4" x14ac:dyDescent="0.3">
      <c r="A10595">
        <v>37400</v>
      </c>
      <c r="B10595" t="s">
        <v>30031</v>
      </c>
      <c r="C10595" t="s">
        <v>1609</v>
      </c>
      <c r="D10595" s="152" t="s">
        <v>30032</v>
      </c>
    </row>
    <row r="10596" spans="1:4" x14ac:dyDescent="0.3">
      <c r="A10596">
        <v>25400</v>
      </c>
      <c r="B10596" t="s">
        <v>30033</v>
      </c>
      <c r="C10596" t="s">
        <v>1609</v>
      </c>
      <c r="D10596" s="152" t="s">
        <v>30034</v>
      </c>
    </row>
    <row r="10597" spans="1:4" x14ac:dyDescent="0.3">
      <c r="A10597">
        <v>4276</v>
      </c>
      <c r="B10597" t="s">
        <v>30035</v>
      </c>
      <c r="C10597" t="s">
        <v>1609</v>
      </c>
      <c r="D10597" s="152" t="s">
        <v>22855</v>
      </c>
    </row>
    <row r="10598" spans="1:4" x14ac:dyDescent="0.3">
      <c r="A10598">
        <v>4273</v>
      </c>
      <c r="B10598" t="s">
        <v>30036</v>
      </c>
      <c r="C10598" t="s">
        <v>1609</v>
      </c>
      <c r="D10598" s="152" t="s">
        <v>30037</v>
      </c>
    </row>
    <row r="10599" spans="1:4" x14ac:dyDescent="0.3">
      <c r="A10599">
        <v>4274</v>
      </c>
      <c r="B10599" t="s">
        <v>30038</v>
      </c>
      <c r="C10599" t="s">
        <v>1609</v>
      </c>
      <c r="D10599" s="152" t="s">
        <v>26808</v>
      </c>
    </row>
    <row r="10600" spans="1:4" x14ac:dyDescent="0.3">
      <c r="A10600">
        <v>39438</v>
      </c>
      <c r="B10600" t="s">
        <v>30039</v>
      </c>
      <c r="C10600" t="s">
        <v>1609</v>
      </c>
      <c r="D10600" s="152" t="s">
        <v>6554</v>
      </c>
    </row>
    <row r="10601" spans="1:4" x14ac:dyDescent="0.3">
      <c r="A10601">
        <v>11963</v>
      </c>
      <c r="B10601" t="s">
        <v>30040</v>
      </c>
      <c r="C10601" t="s">
        <v>1609</v>
      </c>
      <c r="D10601" s="152" t="s">
        <v>27678</v>
      </c>
    </row>
    <row r="10602" spans="1:4" x14ac:dyDescent="0.3">
      <c r="A10602">
        <v>11964</v>
      </c>
      <c r="B10602" t="s">
        <v>30041</v>
      </c>
      <c r="C10602" t="s">
        <v>1609</v>
      </c>
      <c r="D10602" s="152" t="s">
        <v>8932</v>
      </c>
    </row>
    <row r="10603" spans="1:4" x14ac:dyDescent="0.3">
      <c r="A10603">
        <v>4379</v>
      </c>
      <c r="B10603" t="s">
        <v>30042</v>
      </c>
      <c r="C10603" t="s">
        <v>1609</v>
      </c>
      <c r="D10603" s="152" t="s">
        <v>6740</v>
      </c>
    </row>
    <row r="10604" spans="1:4" x14ac:dyDescent="0.3">
      <c r="A10604">
        <v>4377</v>
      </c>
      <c r="B10604" t="s">
        <v>30043</v>
      </c>
      <c r="C10604" t="s">
        <v>1609</v>
      </c>
      <c r="D10604" s="152" t="s">
        <v>6634</v>
      </c>
    </row>
    <row r="10605" spans="1:4" x14ac:dyDescent="0.3">
      <c r="A10605">
        <v>4356</v>
      </c>
      <c r="B10605" t="s">
        <v>30044</v>
      </c>
      <c r="C10605" t="s">
        <v>1609</v>
      </c>
      <c r="D10605" s="152" t="s">
        <v>6554</v>
      </c>
    </row>
    <row r="10606" spans="1:4" x14ac:dyDescent="0.3">
      <c r="A10606">
        <v>13246</v>
      </c>
      <c r="B10606" t="s">
        <v>30045</v>
      </c>
      <c r="C10606" t="s">
        <v>1609</v>
      </c>
      <c r="D10606" s="152" t="s">
        <v>8686</v>
      </c>
    </row>
    <row r="10607" spans="1:4" x14ac:dyDescent="0.3">
      <c r="A10607">
        <v>4346</v>
      </c>
      <c r="B10607" t="s">
        <v>30046</v>
      </c>
      <c r="C10607" t="s">
        <v>1609</v>
      </c>
      <c r="D10607" s="152" t="s">
        <v>22304</v>
      </c>
    </row>
    <row r="10608" spans="1:4" x14ac:dyDescent="0.3">
      <c r="A10608">
        <v>11955</v>
      </c>
      <c r="B10608" t="s">
        <v>30047</v>
      </c>
      <c r="C10608" t="s">
        <v>1609</v>
      </c>
      <c r="D10608" s="152" t="s">
        <v>6759</v>
      </c>
    </row>
    <row r="10609" spans="1:4" x14ac:dyDescent="0.3">
      <c r="A10609">
        <v>11960</v>
      </c>
      <c r="B10609" t="s">
        <v>30048</v>
      </c>
      <c r="C10609" t="s">
        <v>1609</v>
      </c>
      <c r="D10609" s="152" t="s">
        <v>6515</v>
      </c>
    </row>
    <row r="10610" spans="1:4" x14ac:dyDescent="0.3">
      <c r="A10610">
        <v>4333</v>
      </c>
      <c r="B10610" t="s">
        <v>30049</v>
      </c>
      <c r="C10610" t="s">
        <v>1609</v>
      </c>
      <c r="D10610" s="152" t="s">
        <v>6554</v>
      </c>
    </row>
    <row r="10611" spans="1:4" x14ac:dyDescent="0.3">
      <c r="A10611">
        <v>4358</v>
      </c>
      <c r="B10611" t="s">
        <v>30050</v>
      </c>
      <c r="C10611" t="s">
        <v>1609</v>
      </c>
      <c r="D10611" s="152" t="s">
        <v>22282</v>
      </c>
    </row>
    <row r="10612" spans="1:4" x14ac:dyDescent="0.3">
      <c r="A10612">
        <v>39435</v>
      </c>
      <c r="B10612" t="s">
        <v>30051</v>
      </c>
      <c r="C10612" t="s">
        <v>1609</v>
      </c>
      <c r="D10612" s="152" t="s">
        <v>6685</v>
      </c>
    </row>
    <row r="10613" spans="1:4" x14ac:dyDescent="0.3">
      <c r="A10613">
        <v>39436</v>
      </c>
      <c r="B10613" t="s">
        <v>30052</v>
      </c>
      <c r="C10613" t="s">
        <v>1609</v>
      </c>
      <c r="D10613" s="152" t="s">
        <v>6569</v>
      </c>
    </row>
    <row r="10614" spans="1:4" x14ac:dyDescent="0.3">
      <c r="A10614">
        <v>39437</v>
      </c>
      <c r="B10614" t="s">
        <v>30053</v>
      </c>
      <c r="C10614" t="s">
        <v>1609</v>
      </c>
      <c r="D10614" s="152" t="s">
        <v>6549</v>
      </c>
    </row>
    <row r="10615" spans="1:4" x14ac:dyDescent="0.3">
      <c r="A10615">
        <v>39439</v>
      </c>
      <c r="B10615" t="s">
        <v>30054</v>
      </c>
      <c r="C10615" t="s">
        <v>1609</v>
      </c>
      <c r="D10615" s="152" t="s">
        <v>6515</v>
      </c>
    </row>
    <row r="10616" spans="1:4" x14ac:dyDescent="0.3">
      <c r="A10616">
        <v>39440</v>
      </c>
      <c r="B10616" t="s">
        <v>30055</v>
      </c>
      <c r="C10616" t="s">
        <v>1609</v>
      </c>
      <c r="D10616" s="152" t="s">
        <v>6788</v>
      </c>
    </row>
    <row r="10617" spans="1:4" x14ac:dyDescent="0.3">
      <c r="A10617">
        <v>39441</v>
      </c>
      <c r="B10617" t="s">
        <v>30056</v>
      </c>
      <c r="C10617" t="s">
        <v>1609</v>
      </c>
      <c r="D10617" s="152" t="s">
        <v>6673</v>
      </c>
    </row>
    <row r="10618" spans="1:4" x14ac:dyDescent="0.3">
      <c r="A10618">
        <v>39442</v>
      </c>
      <c r="B10618" t="s">
        <v>30057</v>
      </c>
      <c r="C10618" t="s">
        <v>1609</v>
      </c>
      <c r="D10618" s="152" t="s">
        <v>6634</v>
      </c>
    </row>
    <row r="10619" spans="1:4" x14ac:dyDescent="0.3">
      <c r="A10619">
        <v>39443</v>
      </c>
      <c r="B10619" t="s">
        <v>30058</v>
      </c>
      <c r="C10619" t="s">
        <v>1609</v>
      </c>
      <c r="D10619" s="152" t="s">
        <v>6659</v>
      </c>
    </row>
    <row r="10620" spans="1:4" x14ac:dyDescent="0.3">
      <c r="A10620">
        <v>4329</v>
      </c>
      <c r="B10620" t="s">
        <v>30059</v>
      </c>
      <c r="C10620" t="s">
        <v>1609</v>
      </c>
      <c r="D10620" s="152" t="s">
        <v>6523</v>
      </c>
    </row>
    <row r="10621" spans="1:4" x14ac:dyDescent="0.3">
      <c r="A10621">
        <v>4383</v>
      </c>
      <c r="B10621" t="s">
        <v>30060</v>
      </c>
      <c r="C10621" t="s">
        <v>1609</v>
      </c>
      <c r="D10621" s="152" t="s">
        <v>9107</v>
      </c>
    </row>
    <row r="10622" spans="1:4" x14ac:dyDescent="0.3">
      <c r="A10622">
        <v>4344</v>
      </c>
      <c r="B10622" t="s">
        <v>30061</v>
      </c>
      <c r="C10622" t="s">
        <v>1609</v>
      </c>
      <c r="D10622" s="152" t="s">
        <v>7577</v>
      </c>
    </row>
    <row r="10623" spans="1:4" x14ac:dyDescent="0.3">
      <c r="A10623">
        <v>436</v>
      </c>
      <c r="B10623" t="s">
        <v>30062</v>
      </c>
      <c r="C10623" t="s">
        <v>1609</v>
      </c>
      <c r="D10623" s="152" t="s">
        <v>9120</v>
      </c>
    </row>
    <row r="10624" spans="1:4" x14ac:dyDescent="0.3">
      <c r="A10624">
        <v>442</v>
      </c>
      <c r="B10624" t="s">
        <v>30063</v>
      </c>
      <c r="C10624" t="s">
        <v>1609</v>
      </c>
      <c r="D10624" s="152" t="s">
        <v>8989</v>
      </c>
    </row>
    <row r="10625" spans="1:4" x14ac:dyDescent="0.3">
      <c r="A10625">
        <v>11953</v>
      </c>
      <c r="B10625" t="s">
        <v>30064</v>
      </c>
      <c r="C10625" t="s">
        <v>1609</v>
      </c>
      <c r="D10625" s="152" t="s">
        <v>6501</v>
      </c>
    </row>
    <row r="10626" spans="1:4" x14ac:dyDescent="0.3">
      <c r="A10626">
        <v>4335</v>
      </c>
      <c r="B10626" t="s">
        <v>30065</v>
      </c>
      <c r="C10626" t="s">
        <v>1609</v>
      </c>
      <c r="D10626" s="152" t="s">
        <v>30066</v>
      </c>
    </row>
    <row r="10627" spans="1:4" x14ac:dyDescent="0.3">
      <c r="A10627">
        <v>4334</v>
      </c>
      <c r="B10627" t="s">
        <v>30067</v>
      </c>
      <c r="C10627" t="s">
        <v>1609</v>
      </c>
      <c r="D10627" s="152" t="s">
        <v>22366</v>
      </c>
    </row>
    <row r="10628" spans="1:4" x14ac:dyDescent="0.3">
      <c r="A10628">
        <v>4343</v>
      </c>
      <c r="B10628" t="s">
        <v>30068</v>
      </c>
      <c r="C10628" t="s">
        <v>1609</v>
      </c>
      <c r="D10628" s="152" t="s">
        <v>6736</v>
      </c>
    </row>
    <row r="10629" spans="1:4" x14ac:dyDescent="0.3">
      <c r="A10629">
        <v>430</v>
      </c>
      <c r="B10629" t="s">
        <v>30069</v>
      </c>
      <c r="C10629" t="s">
        <v>1609</v>
      </c>
      <c r="D10629" s="152" t="s">
        <v>9238</v>
      </c>
    </row>
    <row r="10630" spans="1:4" x14ac:dyDescent="0.3">
      <c r="A10630">
        <v>441</v>
      </c>
      <c r="B10630" t="s">
        <v>30070</v>
      </c>
      <c r="C10630" t="s">
        <v>1609</v>
      </c>
      <c r="D10630" s="152" t="s">
        <v>8998</v>
      </c>
    </row>
    <row r="10631" spans="1:4" x14ac:dyDescent="0.3">
      <c r="A10631">
        <v>431</v>
      </c>
      <c r="B10631" t="s">
        <v>30071</v>
      </c>
      <c r="C10631" t="s">
        <v>1609</v>
      </c>
      <c r="D10631" s="152" t="s">
        <v>9161</v>
      </c>
    </row>
    <row r="10632" spans="1:4" x14ac:dyDescent="0.3">
      <c r="A10632">
        <v>432</v>
      </c>
      <c r="B10632" t="s">
        <v>30072</v>
      </c>
      <c r="C10632" t="s">
        <v>1609</v>
      </c>
      <c r="D10632" s="152" t="s">
        <v>22030</v>
      </c>
    </row>
    <row r="10633" spans="1:4" x14ac:dyDescent="0.3">
      <c r="A10633">
        <v>429</v>
      </c>
      <c r="B10633" t="s">
        <v>30073</v>
      </c>
      <c r="C10633" t="s">
        <v>1609</v>
      </c>
      <c r="D10633" s="152" t="s">
        <v>7907</v>
      </c>
    </row>
    <row r="10634" spans="1:4" x14ac:dyDescent="0.3">
      <c r="A10634">
        <v>439</v>
      </c>
      <c r="B10634" t="s">
        <v>30074</v>
      </c>
      <c r="C10634" t="s">
        <v>1609</v>
      </c>
      <c r="D10634" s="152" t="s">
        <v>30075</v>
      </c>
    </row>
    <row r="10635" spans="1:4" x14ac:dyDescent="0.3">
      <c r="A10635">
        <v>433</v>
      </c>
      <c r="B10635" t="s">
        <v>30076</v>
      </c>
      <c r="C10635" t="s">
        <v>1609</v>
      </c>
      <c r="D10635" s="152" t="s">
        <v>22016</v>
      </c>
    </row>
    <row r="10636" spans="1:4" x14ac:dyDescent="0.3">
      <c r="A10636">
        <v>437</v>
      </c>
      <c r="B10636" t="s">
        <v>30077</v>
      </c>
      <c r="C10636" t="s">
        <v>1609</v>
      </c>
      <c r="D10636" s="152" t="s">
        <v>22249</v>
      </c>
    </row>
    <row r="10637" spans="1:4" x14ac:dyDescent="0.3">
      <c r="A10637">
        <v>11790</v>
      </c>
      <c r="B10637" t="s">
        <v>30078</v>
      </c>
      <c r="C10637" t="s">
        <v>1609</v>
      </c>
      <c r="D10637" s="152" t="s">
        <v>30079</v>
      </c>
    </row>
    <row r="10638" spans="1:4" x14ac:dyDescent="0.3">
      <c r="A10638">
        <v>428</v>
      </c>
      <c r="B10638" t="s">
        <v>30080</v>
      </c>
      <c r="C10638" t="s">
        <v>1609</v>
      </c>
      <c r="D10638" s="152" t="s">
        <v>7982</v>
      </c>
    </row>
    <row r="10639" spans="1:4" x14ac:dyDescent="0.3">
      <c r="A10639">
        <v>4384</v>
      </c>
      <c r="B10639" t="s">
        <v>30081</v>
      </c>
      <c r="C10639" t="s">
        <v>1609</v>
      </c>
      <c r="D10639" s="152" t="s">
        <v>6879</v>
      </c>
    </row>
    <row r="10640" spans="1:4" x14ac:dyDescent="0.3">
      <c r="A10640">
        <v>4351</v>
      </c>
      <c r="B10640" t="s">
        <v>30082</v>
      </c>
      <c r="C10640" t="s">
        <v>1609</v>
      </c>
      <c r="D10640" s="152" t="s">
        <v>30083</v>
      </c>
    </row>
    <row r="10641" spans="1:4" x14ac:dyDescent="0.3">
      <c r="A10641">
        <v>11054</v>
      </c>
      <c r="B10641" t="s">
        <v>30084</v>
      </c>
      <c r="C10641" t="s">
        <v>1609</v>
      </c>
      <c r="D10641" s="152" t="s">
        <v>6573</v>
      </c>
    </row>
    <row r="10642" spans="1:4" x14ac:dyDescent="0.3">
      <c r="A10642">
        <v>11055</v>
      </c>
      <c r="B10642" t="s">
        <v>30085</v>
      </c>
      <c r="C10642" t="s">
        <v>1609</v>
      </c>
      <c r="D10642" s="152" t="s">
        <v>6568</v>
      </c>
    </row>
    <row r="10643" spans="1:4" x14ac:dyDescent="0.3">
      <c r="A10643">
        <v>11056</v>
      </c>
      <c r="B10643" t="s">
        <v>30086</v>
      </c>
      <c r="C10643" t="s">
        <v>1609</v>
      </c>
      <c r="D10643" s="152" t="s">
        <v>6755</v>
      </c>
    </row>
    <row r="10644" spans="1:4" x14ac:dyDescent="0.3">
      <c r="A10644">
        <v>11057</v>
      </c>
      <c r="B10644" t="s">
        <v>30087</v>
      </c>
      <c r="C10644" t="s">
        <v>1609</v>
      </c>
      <c r="D10644" s="152" t="s">
        <v>6533</v>
      </c>
    </row>
    <row r="10645" spans="1:4" x14ac:dyDescent="0.3">
      <c r="A10645">
        <v>11059</v>
      </c>
      <c r="B10645" t="s">
        <v>30088</v>
      </c>
      <c r="C10645" t="s">
        <v>1609</v>
      </c>
      <c r="D10645" s="152" t="s">
        <v>6545</v>
      </c>
    </row>
    <row r="10646" spans="1:4" x14ac:dyDescent="0.3">
      <c r="A10646">
        <v>11058</v>
      </c>
      <c r="B10646" t="s">
        <v>30089</v>
      </c>
      <c r="C10646" t="s">
        <v>1609</v>
      </c>
      <c r="D10646" s="152" t="s">
        <v>6645</v>
      </c>
    </row>
    <row r="10647" spans="1:4" x14ac:dyDescent="0.3">
      <c r="A10647">
        <v>4380</v>
      </c>
      <c r="B10647" t="s">
        <v>30090</v>
      </c>
      <c r="C10647" t="s">
        <v>1609</v>
      </c>
      <c r="D10647" s="152" t="s">
        <v>8866</v>
      </c>
    </row>
    <row r="10648" spans="1:4" x14ac:dyDescent="0.3">
      <c r="A10648">
        <v>4299</v>
      </c>
      <c r="B10648" t="s">
        <v>30091</v>
      </c>
      <c r="C10648" t="s">
        <v>1609</v>
      </c>
      <c r="D10648" s="152" t="s">
        <v>8708</v>
      </c>
    </row>
    <row r="10649" spans="1:4" x14ac:dyDescent="0.3">
      <c r="A10649">
        <v>4304</v>
      </c>
      <c r="B10649" t="s">
        <v>30092</v>
      </c>
      <c r="C10649" t="s">
        <v>1609</v>
      </c>
      <c r="D10649" s="152" t="s">
        <v>6459</v>
      </c>
    </row>
    <row r="10650" spans="1:4" x14ac:dyDescent="0.3">
      <c r="A10650">
        <v>4305</v>
      </c>
      <c r="B10650" t="s">
        <v>30093</v>
      </c>
      <c r="C10650" t="s">
        <v>1609</v>
      </c>
      <c r="D10650" s="152" t="s">
        <v>8865</v>
      </c>
    </row>
    <row r="10651" spans="1:4" x14ac:dyDescent="0.3">
      <c r="A10651">
        <v>4306</v>
      </c>
      <c r="B10651" t="s">
        <v>30094</v>
      </c>
      <c r="C10651" t="s">
        <v>1609</v>
      </c>
      <c r="D10651" s="152" t="s">
        <v>6682</v>
      </c>
    </row>
    <row r="10652" spans="1:4" x14ac:dyDescent="0.3">
      <c r="A10652">
        <v>4308</v>
      </c>
      <c r="B10652" t="s">
        <v>30095</v>
      </c>
      <c r="C10652" t="s">
        <v>1609</v>
      </c>
      <c r="D10652" s="152" t="s">
        <v>7420</v>
      </c>
    </row>
    <row r="10653" spans="1:4" x14ac:dyDescent="0.3">
      <c r="A10653">
        <v>4302</v>
      </c>
      <c r="B10653" t="s">
        <v>30096</v>
      </c>
      <c r="C10653" t="s">
        <v>1609</v>
      </c>
      <c r="D10653" s="152" t="s">
        <v>8265</v>
      </c>
    </row>
    <row r="10654" spans="1:4" x14ac:dyDescent="0.3">
      <c r="A10654">
        <v>4300</v>
      </c>
      <c r="B10654" t="s">
        <v>30097</v>
      </c>
      <c r="C10654" t="s">
        <v>1609</v>
      </c>
      <c r="D10654" s="152" t="s">
        <v>8163</v>
      </c>
    </row>
    <row r="10655" spans="1:4" x14ac:dyDescent="0.3">
      <c r="A10655">
        <v>4301</v>
      </c>
      <c r="B10655" t="s">
        <v>30098</v>
      </c>
      <c r="C10655" t="s">
        <v>1609</v>
      </c>
      <c r="D10655" s="152" t="s">
        <v>7735</v>
      </c>
    </row>
    <row r="10656" spans="1:4" x14ac:dyDescent="0.3">
      <c r="A10656">
        <v>4320</v>
      </c>
      <c r="B10656" t="s">
        <v>30099</v>
      </c>
      <c r="C10656" t="s">
        <v>1609</v>
      </c>
      <c r="D10656" s="152" t="s">
        <v>29675</v>
      </c>
    </row>
    <row r="10657" spans="1:4" x14ac:dyDescent="0.3">
      <c r="A10657">
        <v>4318</v>
      </c>
      <c r="B10657" t="s">
        <v>30100</v>
      </c>
      <c r="C10657" t="s">
        <v>1609</v>
      </c>
      <c r="D10657" s="152" t="s">
        <v>8184</v>
      </c>
    </row>
    <row r="10658" spans="1:4" x14ac:dyDescent="0.3">
      <c r="A10658">
        <v>40547</v>
      </c>
      <c r="B10658" t="s">
        <v>30101</v>
      </c>
      <c r="C10658" t="s">
        <v>1622</v>
      </c>
      <c r="D10658" s="152" t="s">
        <v>22511</v>
      </c>
    </row>
    <row r="10659" spans="1:4" x14ac:dyDescent="0.3">
      <c r="A10659">
        <v>11962</v>
      </c>
      <c r="B10659" t="s">
        <v>30102</v>
      </c>
      <c r="C10659" t="s">
        <v>1609</v>
      </c>
      <c r="D10659" s="152" t="s">
        <v>21994</v>
      </c>
    </row>
    <row r="10660" spans="1:4" x14ac:dyDescent="0.3">
      <c r="A10660">
        <v>4332</v>
      </c>
      <c r="B10660" t="s">
        <v>30103</v>
      </c>
      <c r="C10660" t="s">
        <v>1609</v>
      </c>
      <c r="D10660" s="152" t="s">
        <v>7735</v>
      </c>
    </row>
    <row r="10661" spans="1:4" x14ac:dyDescent="0.3">
      <c r="A10661">
        <v>4331</v>
      </c>
      <c r="B10661" t="s">
        <v>30104</v>
      </c>
      <c r="C10661" t="s">
        <v>1609</v>
      </c>
      <c r="D10661" s="152" t="s">
        <v>7460</v>
      </c>
    </row>
    <row r="10662" spans="1:4" x14ac:dyDescent="0.3">
      <c r="A10662">
        <v>4336</v>
      </c>
      <c r="B10662" t="s">
        <v>30105</v>
      </c>
      <c r="C10662" t="s">
        <v>1609</v>
      </c>
      <c r="D10662" s="152" t="s">
        <v>7838</v>
      </c>
    </row>
    <row r="10663" spans="1:4" x14ac:dyDescent="0.3">
      <c r="A10663">
        <v>13294</v>
      </c>
      <c r="B10663" t="s">
        <v>30106</v>
      </c>
      <c r="C10663" t="s">
        <v>1609</v>
      </c>
      <c r="D10663" s="152" t="s">
        <v>9062</v>
      </c>
    </row>
    <row r="10664" spans="1:4" x14ac:dyDescent="0.3">
      <c r="A10664">
        <v>11948</v>
      </c>
      <c r="B10664" t="s">
        <v>30107</v>
      </c>
      <c r="C10664" t="s">
        <v>1609</v>
      </c>
      <c r="D10664" s="152" t="s">
        <v>6640</v>
      </c>
    </row>
    <row r="10665" spans="1:4" x14ac:dyDescent="0.3">
      <c r="A10665">
        <v>4382</v>
      </c>
      <c r="B10665" t="s">
        <v>30108</v>
      </c>
      <c r="C10665" t="s">
        <v>1609</v>
      </c>
      <c r="D10665" s="152" t="s">
        <v>6627</v>
      </c>
    </row>
    <row r="10666" spans="1:4" x14ac:dyDescent="0.3">
      <c r="A10666">
        <v>4354</v>
      </c>
      <c r="B10666" t="s">
        <v>30109</v>
      </c>
      <c r="C10666" t="s">
        <v>1609</v>
      </c>
      <c r="D10666" s="152" t="s">
        <v>30110</v>
      </c>
    </row>
    <row r="10667" spans="1:4" x14ac:dyDescent="0.3">
      <c r="A10667">
        <v>40839</v>
      </c>
      <c r="B10667" t="s">
        <v>30111</v>
      </c>
      <c r="C10667" t="s">
        <v>1622</v>
      </c>
      <c r="D10667" s="152" t="s">
        <v>30112</v>
      </c>
    </row>
    <row r="10668" spans="1:4" x14ac:dyDescent="0.3">
      <c r="A10668">
        <v>40552</v>
      </c>
      <c r="B10668" t="s">
        <v>30113</v>
      </c>
      <c r="C10668" t="s">
        <v>1622</v>
      </c>
      <c r="D10668" s="152" t="s">
        <v>23181</v>
      </c>
    </row>
    <row r="10669" spans="1:4" x14ac:dyDescent="0.3">
      <c r="A10669">
        <v>40549</v>
      </c>
      <c r="B10669" t="s">
        <v>30114</v>
      </c>
      <c r="C10669" t="s">
        <v>1622</v>
      </c>
      <c r="D10669" s="152" t="s">
        <v>30115</v>
      </c>
    </row>
    <row r="10670" spans="1:4" x14ac:dyDescent="0.3">
      <c r="A10670">
        <v>4385</v>
      </c>
      <c r="B10670" t="s">
        <v>30116</v>
      </c>
      <c r="C10670" t="s">
        <v>1618</v>
      </c>
      <c r="D10670" s="152" t="s">
        <v>30117</v>
      </c>
    </row>
    <row r="10671" spans="1:4" x14ac:dyDescent="0.3">
      <c r="A10671">
        <v>20078</v>
      </c>
      <c r="B10671" t="s">
        <v>30118</v>
      </c>
      <c r="C10671" t="s">
        <v>1609</v>
      </c>
      <c r="D10671" s="152" t="s">
        <v>22787</v>
      </c>
    </row>
    <row r="10672" spans="1:4" x14ac:dyDescent="0.3">
      <c r="A10672">
        <v>39897</v>
      </c>
      <c r="B10672" t="s">
        <v>30119</v>
      </c>
      <c r="C10672" t="s">
        <v>1609</v>
      </c>
      <c r="D10672" s="152" t="s">
        <v>22190</v>
      </c>
    </row>
    <row r="10673" spans="1:4" x14ac:dyDescent="0.3">
      <c r="A10673">
        <v>118</v>
      </c>
      <c r="B10673" t="s">
        <v>30120</v>
      </c>
      <c r="C10673" t="s">
        <v>1609</v>
      </c>
      <c r="D10673" s="152" t="s">
        <v>8848</v>
      </c>
    </row>
    <row r="10674" spans="1:4" x14ac:dyDescent="0.3">
      <c r="A10674">
        <v>4396</v>
      </c>
      <c r="B10674" t="s">
        <v>30121</v>
      </c>
      <c r="C10674" t="s">
        <v>1610</v>
      </c>
      <c r="D10674" s="152" t="s">
        <v>30122</v>
      </c>
    </row>
    <row r="10675" spans="1:4" x14ac:dyDescent="0.3">
      <c r="A10675">
        <v>36881</v>
      </c>
      <c r="B10675" t="s">
        <v>30123</v>
      </c>
      <c r="C10675" t="s">
        <v>1610</v>
      </c>
      <c r="D10675" s="152" t="s">
        <v>30124</v>
      </c>
    </row>
    <row r="10676" spans="1:4" x14ac:dyDescent="0.3">
      <c r="A10676">
        <v>4397</v>
      </c>
      <c r="B10676" t="s">
        <v>30125</v>
      </c>
      <c r="C10676" t="s">
        <v>1610</v>
      </c>
      <c r="D10676" s="152" t="s">
        <v>30126</v>
      </c>
    </row>
    <row r="10677" spans="1:4" x14ac:dyDescent="0.3">
      <c r="A10677">
        <v>36882</v>
      </c>
      <c r="B10677" t="s">
        <v>30127</v>
      </c>
      <c r="C10677" t="s">
        <v>1610</v>
      </c>
      <c r="D10677" s="152" t="s">
        <v>30128</v>
      </c>
    </row>
    <row r="10678" spans="1:4" x14ac:dyDescent="0.3">
      <c r="A10678">
        <v>4751</v>
      </c>
      <c r="B10678" t="s">
        <v>30129</v>
      </c>
      <c r="C10678" t="s">
        <v>1608</v>
      </c>
      <c r="D10678" s="152" t="s">
        <v>22052</v>
      </c>
    </row>
    <row r="10679" spans="1:4" x14ac:dyDescent="0.3">
      <c r="A10679">
        <v>41066</v>
      </c>
      <c r="B10679" t="s">
        <v>30130</v>
      </c>
      <c r="C10679" t="s">
        <v>1615</v>
      </c>
      <c r="D10679" s="152" t="s">
        <v>25766</v>
      </c>
    </row>
    <row r="10680" spans="1:4" x14ac:dyDescent="0.3">
      <c r="A10680">
        <v>39604</v>
      </c>
      <c r="B10680" t="s">
        <v>30131</v>
      </c>
      <c r="C10680" t="s">
        <v>1609</v>
      </c>
      <c r="D10680" s="152" t="s">
        <v>9067</v>
      </c>
    </row>
    <row r="10681" spans="1:4" x14ac:dyDescent="0.3">
      <c r="A10681">
        <v>39605</v>
      </c>
      <c r="B10681" t="s">
        <v>30132</v>
      </c>
      <c r="C10681" t="s">
        <v>1609</v>
      </c>
      <c r="D10681" s="152" t="s">
        <v>8000</v>
      </c>
    </row>
    <row r="10682" spans="1:4" x14ac:dyDescent="0.3">
      <c r="A10682">
        <v>39606</v>
      </c>
      <c r="B10682" t="s">
        <v>30133</v>
      </c>
      <c r="C10682" t="s">
        <v>1609</v>
      </c>
      <c r="D10682" s="152" t="s">
        <v>30134</v>
      </c>
    </row>
    <row r="10683" spans="1:4" x14ac:dyDescent="0.3">
      <c r="A10683">
        <v>39607</v>
      </c>
      <c r="B10683" t="s">
        <v>30135</v>
      </c>
      <c r="C10683" t="s">
        <v>1609</v>
      </c>
      <c r="D10683" s="152" t="s">
        <v>22409</v>
      </c>
    </row>
    <row r="10684" spans="1:4" x14ac:dyDescent="0.3">
      <c r="A10684">
        <v>39594</v>
      </c>
      <c r="B10684" t="s">
        <v>30136</v>
      </c>
      <c r="C10684" t="s">
        <v>1609</v>
      </c>
      <c r="D10684" s="152" t="s">
        <v>30137</v>
      </c>
    </row>
    <row r="10685" spans="1:4" x14ac:dyDescent="0.3">
      <c r="A10685">
        <v>39596</v>
      </c>
      <c r="B10685" t="s">
        <v>30138</v>
      </c>
      <c r="C10685" t="s">
        <v>1609</v>
      </c>
      <c r="D10685" s="152" t="s">
        <v>30139</v>
      </c>
    </row>
    <row r="10686" spans="1:4" x14ac:dyDescent="0.3">
      <c r="A10686">
        <v>39595</v>
      </c>
      <c r="B10686" t="s">
        <v>30140</v>
      </c>
      <c r="C10686" t="s">
        <v>1609</v>
      </c>
      <c r="D10686" s="152" t="s">
        <v>30141</v>
      </c>
    </row>
    <row r="10687" spans="1:4" x14ac:dyDescent="0.3">
      <c r="A10687">
        <v>39597</v>
      </c>
      <c r="B10687" t="s">
        <v>30142</v>
      </c>
      <c r="C10687" t="s">
        <v>1609</v>
      </c>
      <c r="D10687" s="152" t="s">
        <v>30143</v>
      </c>
    </row>
    <row r="10688" spans="1:4" x14ac:dyDescent="0.3">
      <c r="A10688">
        <v>10731</v>
      </c>
      <c r="B10688" t="s">
        <v>30144</v>
      </c>
      <c r="C10688" t="s">
        <v>1610</v>
      </c>
      <c r="D10688" s="152" t="s">
        <v>8926</v>
      </c>
    </row>
    <row r="10689" spans="1:4" x14ac:dyDescent="0.3">
      <c r="A10689">
        <v>4704</v>
      </c>
      <c r="B10689" t="s">
        <v>30145</v>
      </c>
      <c r="C10689" t="s">
        <v>1610</v>
      </c>
      <c r="D10689" s="152" t="s">
        <v>30146</v>
      </c>
    </row>
    <row r="10690" spans="1:4" x14ac:dyDescent="0.3">
      <c r="A10690">
        <v>10730</v>
      </c>
      <c r="B10690" t="s">
        <v>30147</v>
      </c>
      <c r="C10690" t="s">
        <v>1610</v>
      </c>
      <c r="D10690" s="152" t="s">
        <v>30148</v>
      </c>
    </row>
    <row r="10691" spans="1:4" x14ac:dyDescent="0.3">
      <c r="A10691">
        <v>4729</v>
      </c>
      <c r="B10691" t="s">
        <v>30149</v>
      </c>
      <c r="C10691" t="s">
        <v>1611</v>
      </c>
      <c r="D10691" s="152" t="s">
        <v>6424</v>
      </c>
    </row>
    <row r="10692" spans="1:4" x14ac:dyDescent="0.3">
      <c r="A10692">
        <v>4720</v>
      </c>
      <c r="B10692" t="s">
        <v>30150</v>
      </c>
      <c r="C10692" t="s">
        <v>1611</v>
      </c>
      <c r="D10692" s="152" t="s">
        <v>22628</v>
      </c>
    </row>
    <row r="10693" spans="1:4" x14ac:dyDescent="0.3">
      <c r="A10693">
        <v>4721</v>
      </c>
      <c r="B10693" t="s">
        <v>30151</v>
      </c>
      <c r="C10693" t="s">
        <v>1611</v>
      </c>
      <c r="D10693" s="152" t="s">
        <v>22637</v>
      </c>
    </row>
    <row r="10694" spans="1:4" x14ac:dyDescent="0.3">
      <c r="A10694">
        <v>4718</v>
      </c>
      <c r="B10694" t="s">
        <v>30152</v>
      </c>
      <c r="C10694" t="s">
        <v>1611</v>
      </c>
      <c r="D10694" s="152" t="s">
        <v>30153</v>
      </c>
    </row>
    <row r="10695" spans="1:4" x14ac:dyDescent="0.3">
      <c r="A10695">
        <v>4722</v>
      </c>
      <c r="B10695" t="s">
        <v>30154</v>
      </c>
      <c r="C10695" t="s">
        <v>1611</v>
      </c>
      <c r="D10695" s="152" t="s">
        <v>23130</v>
      </c>
    </row>
    <row r="10696" spans="1:4" x14ac:dyDescent="0.3">
      <c r="A10696">
        <v>4723</v>
      </c>
      <c r="B10696" t="s">
        <v>30155</v>
      </c>
      <c r="C10696" t="s">
        <v>1611</v>
      </c>
      <c r="D10696" s="152" t="s">
        <v>8166</v>
      </c>
    </row>
    <row r="10697" spans="1:4" x14ac:dyDescent="0.3">
      <c r="A10697">
        <v>4727</v>
      </c>
      <c r="B10697" t="s">
        <v>30156</v>
      </c>
      <c r="C10697" t="s">
        <v>1611</v>
      </c>
      <c r="D10697" s="152" t="s">
        <v>9253</v>
      </c>
    </row>
    <row r="10698" spans="1:4" x14ac:dyDescent="0.3">
      <c r="A10698">
        <v>4748</v>
      </c>
      <c r="B10698" t="s">
        <v>30157</v>
      </c>
      <c r="C10698" t="s">
        <v>1611</v>
      </c>
      <c r="D10698" s="152" t="s">
        <v>30158</v>
      </c>
    </row>
    <row r="10699" spans="1:4" x14ac:dyDescent="0.3">
      <c r="A10699">
        <v>4730</v>
      </c>
      <c r="B10699" t="s">
        <v>30159</v>
      </c>
      <c r="C10699" t="s">
        <v>1611</v>
      </c>
      <c r="D10699" s="152" t="s">
        <v>30160</v>
      </c>
    </row>
    <row r="10700" spans="1:4" x14ac:dyDescent="0.3">
      <c r="A10700">
        <v>13186</v>
      </c>
      <c r="B10700" t="s">
        <v>30161</v>
      </c>
      <c r="C10700" t="s">
        <v>1611</v>
      </c>
      <c r="D10700" s="152" t="s">
        <v>22518</v>
      </c>
    </row>
    <row r="10701" spans="1:4" x14ac:dyDescent="0.3">
      <c r="A10701">
        <v>10737</v>
      </c>
      <c r="B10701" t="s">
        <v>30162</v>
      </c>
      <c r="C10701" t="s">
        <v>1610</v>
      </c>
      <c r="D10701" s="152" t="s">
        <v>30163</v>
      </c>
    </row>
    <row r="10702" spans="1:4" x14ac:dyDescent="0.3">
      <c r="A10702">
        <v>10734</v>
      </c>
      <c r="B10702" t="s">
        <v>30164</v>
      </c>
      <c r="C10702" t="s">
        <v>1610</v>
      </c>
      <c r="D10702" s="152" t="s">
        <v>26853</v>
      </c>
    </row>
    <row r="10703" spans="1:4" x14ac:dyDescent="0.3">
      <c r="A10703">
        <v>4708</v>
      </c>
      <c r="B10703" t="s">
        <v>30165</v>
      </c>
      <c r="C10703" t="s">
        <v>1610</v>
      </c>
      <c r="D10703" s="152" t="s">
        <v>22301</v>
      </c>
    </row>
    <row r="10704" spans="1:4" x14ac:dyDescent="0.3">
      <c r="A10704">
        <v>4712</v>
      </c>
      <c r="B10704" t="s">
        <v>30166</v>
      </c>
      <c r="C10704" t="s">
        <v>1610</v>
      </c>
      <c r="D10704" s="152" t="s">
        <v>30167</v>
      </c>
    </row>
    <row r="10705" spans="1:4" x14ac:dyDescent="0.3">
      <c r="A10705">
        <v>4710</v>
      </c>
      <c r="B10705" t="s">
        <v>30168</v>
      </c>
      <c r="C10705" t="s">
        <v>1610</v>
      </c>
      <c r="D10705" s="152" t="s">
        <v>22865</v>
      </c>
    </row>
    <row r="10706" spans="1:4" x14ac:dyDescent="0.3">
      <c r="A10706">
        <v>4746</v>
      </c>
      <c r="B10706" t="s">
        <v>30169</v>
      </c>
      <c r="C10706" t="s">
        <v>1611</v>
      </c>
      <c r="D10706" s="152" t="s">
        <v>30170</v>
      </c>
    </row>
    <row r="10707" spans="1:4" x14ac:dyDescent="0.3">
      <c r="A10707">
        <v>4750</v>
      </c>
      <c r="B10707" t="s">
        <v>30171</v>
      </c>
      <c r="C10707" t="s">
        <v>1608</v>
      </c>
      <c r="D10707" s="152" t="s">
        <v>22052</v>
      </c>
    </row>
    <row r="10708" spans="1:4" x14ac:dyDescent="0.3">
      <c r="A10708">
        <v>41065</v>
      </c>
      <c r="B10708" t="s">
        <v>30172</v>
      </c>
      <c r="C10708" t="s">
        <v>1615</v>
      </c>
      <c r="D10708" s="152" t="s">
        <v>25766</v>
      </c>
    </row>
    <row r="10709" spans="1:4" x14ac:dyDescent="0.3">
      <c r="A10709">
        <v>34747</v>
      </c>
      <c r="B10709" t="s">
        <v>30173</v>
      </c>
      <c r="C10709" t="s">
        <v>1612</v>
      </c>
      <c r="D10709" s="152" t="s">
        <v>22292</v>
      </c>
    </row>
    <row r="10710" spans="1:4" x14ac:dyDescent="0.3">
      <c r="A10710">
        <v>4826</v>
      </c>
      <c r="B10710" t="s">
        <v>30174</v>
      </c>
      <c r="C10710" t="s">
        <v>1612</v>
      </c>
      <c r="D10710" s="152" t="s">
        <v>30175</v>
      </c>
    </row>
    <row r="10711" spans="1:4" x14ac:dyDescent="0.3">
      <c r="A10711">
        <v>41975</v>
      </c>
      <c r="B10711" t="s">
        <v>30176</v>
      </c>
      <c r="C10711" t="s">
        <v>1610</v>
      </c>
      <c r="D10711" s="152" t="s">
        <v>30177</v>
      </c>
    </row>
    <row r="10712" spans="1:4" x14ac:dyDescent="0.3">
      <c r="A10712">
        <v>4825</v>
      </c>
      <c r="B10712" t="s">
        <v>30178</v>
      </c>
      <c r="C10712" t="s">
        <v>1612</v>
      </c>
      <c r="D10712" s="152" t="s">
        <v>30179</v>
      </c>
    </row>
    <row r="10713" spans="1:4" x14ac:dyDescent="0.3">
      <c r="A10713">
        <v>34744</v>
      </c>
      <c r="B10713" t="s">
        <v>30180</v>
      </c>
      <c r="C10713" t="s">
        <v>1610</v>
      </c>
      <c r="D10713" s="152" t="s">
        <v>22006</v>
      </c>
    </row>
    <row r="10714" spans="1:4" x14ac:dyDescent="0.3">
      <c r="A10714">
        <v>39430</v>
      </c>
      <c r="B10714" t="s">
        <v>30181</v>
      </c>
      <c r="C10714" t="s">
        <v>1609</v>
      </c>
      <c r="D10714" s="152" t="s">
        <v>9171</v>
      </c>
    </row>
    <row r="10715" spans="1:4" x14ac:dyDescent="0.3">
      <c r="A10715">
        <v>39573</v>
      </c>
      <c r="B10715" t="s">
        <v>30182</v>
      </c>
      <c r="C10715" t="s">
        <v>1609</v>
      </c>
      <c r="D10715" s="152" t="s">
        <v>9079</v>
      </c>
    </row>
    <row r="10716" spans="1:4" x14ac:dyDescent="0.3">
      <c r="A10716">
        <v>38410</v>
      </c>
      <c r="B10716" t="s">
        <v>30183</v>
      </c>
      <c r="C10716" t="s">
        <v>1609</v>
      </c>
      <c r="D10716" s="152" t="s">
        <v>30184</v>
      </c>
    </row>
    <row r="10717" spans="1:4" x14ac:dyDescent="0.3">
      <c r="A10717">
        <v>41596</v>
      </c>
      <c r="B10717" t="s">
        <v>30185</v>
      </c>
      <c r="C10717" t="s">
        <v>1613</v>
      </c>
      <c r="D10717" s="152" t="s">
        <v>30186</v>
      </c>
    </row>
    <row r="10718" spans="1:4" x14ac:dyDescent="0.3">
      <c r="A10718">
        <v>41598</v>
      </c>
      <c r="B10718" t="s">
        <v>30187</v>
      </c>
      <c r="C10718" t="s">
        <v>1613</v>
      </c>
      <c r="D10718" s="152" t="s">
        <v>30186</v>
      </c>
    </row>
    <row r="10719" spans="1:4" x14ac:dyDescent="0.3">
      <c r="A10719">
        <v>41594</v>
      </c>
      <c r="B10719" t="s">
        <v>30188</v>
      </c>
      <c r="C10719" t="s">
        <v>1613</v>
      </c>
      <c r="D10719" s="152" t="s">
        <v>7533</v>
      </c>
    </row>
    <row r="10720" spans="1:4" x14ac:dyDescent="0.3">
      <c r="A10720">
        <v>43663</v>
      </c>
      <c r="B10720" t="s">
        <v>30189</v>
      </c>
      <c r="C10720" t="s">
        <v>1613</v>
      </c>
      <c r="D10720" s="152" t="s">
        <v>7915</v>
      </c>
    </row>
    <row r="10721" spans="1:4" x14ac:dyDescent="0.3">
      <c r="A10721">
        <v>4766</v>
      </c>
      <c r="B10721" t="s">
        <v>30190</v>
      </c>
      <c r="C10721" t="s">
        <v>1613</v>
      </c>
      <c r="D10721" s="152" t="s">
        <v>8036</v>
      </c>
    </row>
    <row r="10722" spans="1:4" x14ac:dyDescent="0.3">
      <c r="A10722">
        <v>43664</v>
      </c>
      <c r="B10722" t="s">
        <v>30191</v>
      </c>
      <c r="C10722" t="s">
        <v>1613</v>
      </c>
      <c r="D10722" s="152" t="s">
        <v>7531</v>
      </c>
    </row>
    <row r="10723" spans="1:4" x14ac:dyDescent="0.3">
      <c r="A10723">
        <v>43082</v>
      </c>
      <c r="B10723" t="s">
        <v>30192</v>
      </c>
      <c r="C10723" t="s">
        <v>1613</v>
      </c>
      <c r="D10723" s="152" t="s">
        <v>21999</v>
      </c>
    </row>
    <row r="10724" spans="1:4" x14ac:dyDescent="0.3">
      <c r="A10724">
        <v>43665</v>
      </c>
      <c r="B10724" t="s">
        <v>30193</v>
      </c>
      <c r="C10724" t="s">
        <v>1613</v>
      </c>
      <c r="D10724" s="152" t="s">
        <v>8036</v>
      </c>
    </row>
    <row r="10725" spans="1:4" x14ac:dyDescent="0.3">
      <c r="A10725">
        <v>10966</v>
      </c>
      <c r="B10725" t="s">
        <v>30194</v>
      </c>
      <c r="C10725" t="s">
        <v>1613</v>
      </c>
      <c r="D10725" s="152" t="s">
        <v>7915</v>
      </c>
    </row>
    <row r="10726" spans="1:4" x14ac:dyDescent="0.3">
      <c r="A10726">
        <v>43692</v>
      </c>
      <c r="B10726" t="s">
        <v>30195</v>
      </c>
      <c r="C10726" t="s">
        <v>1613</v>
      </c>
      <c r="D10726" s="152" t="s">
        <v>7915</v>
      </c>
    </row>
    <row r="10727" spans="1:4" x14ac:dyDescent="0.3">
      <c r="A10727">
        <v>43083</v>
      </c>
      <c r="B10727" t="s">
        <v>30196</v>
      </c>
      <c r="C10727" t="s">
        <v>1613</v>
      </c>
      <c r="D10727" s="152" t="s">
        <v>6487</v>
      </c>
    </row>
    <row r="10728" spans="1:4" x14ac:dyDescent="0.3">
      <c r="A10728">
        <v>40535</v>
      </c>
      <c r="B10728" t="s">
        <v>30197</v>
      </c>
      <c r="C10728" t="s">
        <v>1613</v>
      </c>
      <c r="D10728" s="152" t="s">
        <v>6487</v>
      </c>
    </row>
    <row r="10729" spans="1:4" x14ac:dyDescent="0.3">
      <c r="A10729">
        <v>39427</v>
      </c>
      <c r="B10729" t="s">
        <v>30198</v>
      </c>
      <c r="C10729" t="s">
        <v>1612</v>
      </c>
      <c r="D10729" s="152" t="s">
        <v>8223</v>
      </c>
    </row>
    <row r="10730" spans="1:4" x14ac:dyDescent="0.3">
      <c r="A10730">
        <v>39424</v>
      </c>
      <c r="B10730" t="s">
        <v>30199</v>
      </c>
      <c r="C10730" t="s">
        <v>1612</v>
      </c>
      <c r="D10730" s="152" t="s">
        <v>8587</v>
      </c>
    </row>
    <row r="10731" spans="1:4" x14ac:dyDescent="0.3">
      <c r="A10731">
        <v>39425</v>
      </c>
      <c r="B10731" t="s">
        <v>30200</v>
      </c>
      <c r="C10731" t="s">
        <v>1612</v>
      </c>
      <c r="D10731" s="152" t="s">
        <v>6552</v>
      </c>
    </row>
    <row r="10732" spans="1:4" x14ac:dyDescent="0.3">
      <c r="A10732">
        <v>40664</v>
      </c>
      <c r="B10732" t="s">
        <v>30201</v>
      </c>
      <c r="C10732" t="s">
        <v>1613</v>
      </c>
      <c r="D10732" s="152" t="s">
        <v>22507</v>
      </c>
    </row>
    <row r="10733" spans="1:4" x14ac:dyDescent="0.3">
      <c r="A10733">
        <v>34360</v>
      </c>
      <c r="B10733" t="s">
        <v>30202</v>
      </c>
      <c r="C10733" t="s">
        <v>1613</v>
      </c>
      <c r="D10733" s="152" t="s">
        <v>30203</v>
      </c>
    </row>
    <row r="10734" spans="1:4" x14ac:dyDescent="0.3">
      <c r="A10734">
        <v>20259</v>
      </c>
      <c r="B10734" t="s">
        <v>30204</v>
      </c>
      <c r="C10734" t="s">
        <v>1612</v>
      </c>
      <c r="D10734" s="152" t="s">
        <v>29486</v>
      </c>
    </row>
    <row r="10735" spans="1:4" x14ac:dyDescent="0.3">
      <c r="A10735">
        <v>14077</v>
      </c>
      <c r="B10735" t="s">
        <v>30205</v>
      </c>
      <c r="C10735" t="s">
        <v>1612</v>
      </c>
      <c r="D10735" s="152" t="s">
        <v>30206</v>
      </c>
    </row>
    <row r="10736" spans="1:4" x14ac:dyDescent="0.3">
      <c r="A10736">
        <v>3678</v>
      </c>
      <c r="B10736" t="s">
        <v>30207</v>
      </c>
      <c r="C10736" t="s">
        <v>1612</v>
      </c>
      <c r="D10736" s="152" t="s">
        <v>30208</v>
      </c>
    </row>
    <row r="10737" spans="1:4" x14ac:dyDescent="0.3">
      <c r="A10737">
        <v>585</v>
      </c>
      <c r="B10737" t="s">
        <v>30209</v>
      </c>
      <c r="C10737" t="s">
        <v>1613</v>
      </c>
      <c r="D10737" s="152" t="s">
        <v>26743</v>
      </c>
    </row>
    <row r="10738" spans="1:4" x14ac:dyDescent="0.3">
      <c r="A10738">
        <v>39418</v>
      </c>
      <c r="B10738" t="s">
        <v>30210</v>
      </c>
      <c r="C10738" t="s">
        <v>1612</v>
      </c>
      <c r="D10738" s="152" t="s">
        <v>8050</v>
      </c>
    </row>
    <row r="10739" spans="1:4" x14ac:dyDescent="0.3">
      <c r="A10739">
        <v>39419</v>
      </c>
      <c r="B10739" t="s">
        <v>30211</v>
      </c>
      <c r="C10739" t="s">
        <v>1612</v>
      </c>
      <c r="D10739" s="152" t="s">
        <v>7409</v>
      </c>
    </row>
    <row r="10740" spans="1:4" x14ac:dyDescent="0.3">
      <c r="A10740">
        <v>39420</v>
      </c>
      <c r="B10740" t="s">
        <v>30212</v>
      </c>
      <c r="C10740" t="s">
        <v>1612</v>
      </c>
      <c r="D10740" s="152" t="s">
        <v>7304</v>
      </c>
    </row>
    <row r="10741" spans="1:4" x14ac:dyDescent="0.3">
      <c r="A10741">
        <v>39571</v>
      </c>
      <c r="B10741" t="s">
        <v>30213</v>
      </c>
      <c r="C10741" t="s">
        <v>1612</v>
      </c>
      <c r="D10741" s="152" t="s">
        <v>8043</v>
      </c>
    </row>
    <row r="10742" spans="1:4" x14ac:dyDescent="0.3">
      <c r="A10742">
        <v>39421</v>
      </c>
      <c r="B10742" t="s">
        <v>30214</v>
      </c>
      <c r="C10742" t="s">
        <v>1612</v>
      </c>
      <c r="D10742" s="152" t="s">
        <v>7417</v>
      </c>
    </row>
    <row r="10743" spans="1:4" x14ac:dyDescent="0.3">
      <c r="A10743">
        <v>39422</v>
      </c>
      <c r="B10743" t="s">
        <v>30215</v>
      </c>
      <c r="C10743" t="s">
        <v>1612</v>
      </c>
      <c r="D10743" s="152" t="s">
        <v>30216</v>
      </c>
    </row>
    <row r="10744" spans="1:4" x14ac:dyDescent="0.3">
      <c r="A10744">
        <v>39423</v>
      </c>
      <c r="B10744" t="s">
        <v>30217</v>
      </c>
      <c r="C10744" t="s">
        <v>1612</v>
      </c>
      <c r="D10744" s="152" t="s">
        <v>6415</v>
      </c>
    </row>
    <row r="10745" spans="1:4" x14ac:dyDescent="0.3">
      <c r="A10745">
        <v>39426</v>
      </c>
      <c r="B10745" t="s">
        <v>30218</v>
      </c>
      <c r="C10745" t="s">
        <v>1612</v>
      </c>
      <c r="D10745" s="152" t="s">
        <v>30219</v>
      </c>
    </row>
    <row r="10746" spans="1:4" x14ac:dyDescent="0.3">
      <c r="A10746">
        <v>39429</v>
      </c>
      <c r="B10746" t="s">
        <v>30220</v>
      </c>
      <c r="C10746" t="s">
        <v>1612</v>
      </c>
      <c r="D10746" s="152" t="s">
        <v>30221</v>
      </c>
    </row>
    <row r="10747" spans="1:4" x14ac:dyDescent="0.3">
      <c r="A10747">
        <v>39428</v>
      </c>
      <c r="B10747" t="s">
        <v>30222</v>
      </c>
      <c r="C10747" t="s">
        <v>1612</v>
      </c>
      <c r="D10747" s="152" t="s">
        <v>6785</v>
      </c>
    </row>
    <row r="10748" spans="1:4" x14ac:dyDescent="0.3">
      <c r="A10748">
        <v>39572</v>
      </c>
      <c r="B10748" t="s">
        <v>30223</v>
      </c>
      <c r="C10748" t="s">
        <v>1612</v>
      </c>
      <c r="D10748" s="152" t="s">
        <v>7836</v>
      </c>
    </row>
    <row r="10749" spans="1:4" x14ac:dyDescent="0.3">
      <c r="A10749">
        <v>39570</v>
      </c>
      <c r="B10749" t="s">
        <v>30224</v>
      </c>
      <c r="C10749" t="s">
        <v>1612</v>
      </c>
      <c r="D10749" s="152" t="s">
        <v>7536</v>
      </c>
    </row>
    <row r="10750" spans="1:4" x14ac:dyDescent="0.3">
      <c r="A10750">
        <v>39569</v>
      </c>
      <c r="B10750" t="s">
        <v>30225</v>
      </c>
      <c r="C10750" t="s">
        <v>1612</v>
      </c>
      <c r="D10750" s="152" t="s">
        <v>6454</v>
      </c>
    </row>
    <row r="10751" spans="1:4" x14ac:dyDescent="0.3">
      <c r="A10751">
        <v>11552</v>
      </c>
      <c r="B10751" t="s">
        <v>30226</v>
      </c>
      <c r="C10751" t="s">
        <v>1612</v>
      </c>
      <c r="D10751" s="152" t="s">
        <v>7306</v>
      </c>
    </row>
    <row r="10752" spans="1:4" x14ac:dyDescent="0.3">
      <c r="A10752">
        <v>40598</v>
      </c>
      <c r="B10752" t="s">
        <v>30227</v>
      </c>
      <c r="C10752" t="s">
        <v>1613</v>
      </c>
      <c r="D10752" s="152" t="s">
        <v>7546</v>
      </c>
    </row>
    <row r="10753" spans="1:4" x14ac:dyDescent="0.3">
      <c r="A10753">
        <v>39029</v>
      </c>
      <c r="B10753" t="s">
        <v>30228</v>
      </c>
      <c r="C10753" t="s">
        <v>1612</v>
      </c>
      <c r="D10753" s="152" t="s">
        <v>7908</v>
      </c>
    </row>
    <row r="10754" spans="1:4" x14ac:dyDescent="0.3">
      <c r="A10754">
        <v>39028</v>
      </c>
      <c r="B10754" t="s">
        <v>30229</v>
      </c>
      <c r="C10754" t="s">
        <v>1612</v>
      </c>
      <c r="D10754" s="152" t="s">
        <v>6441</v>
      </c>
    </row>
    <row r="10755" spans="1:4" x14ac:dyDescent="0.3">
      <c r="A10755">
        <v>39328</v>
      </c>
      <c r="B10755" t="s">
        <v>30230</v>
      </c>
      <c r="C10755" t="s">
        <v>1612</v>
      </c>
      <c r="D10755" s="152" t="s">
        <v>6721</v>
      </c>
    </row>
    <row r="10756" spans="1:4" x14ac:dyDescent="0.3">
      <c r="A10756">
        <v>38541</v>
      </c>
      <c r="B10756" t="s">
        <v>30231</v>
      </c>
      <c r="C10756" t="s">
        <v>1609</v>
      </c>
      <c r="D10756" s="152" t="s">
        <v>30232</v>
      </c>
    </row>
    <row r="10757" spans="1:4" x14ac:dyDescent="0.3">
      <c r="A10757">
        <v>38542</v>
      </c>
      <c r="B10757" t="s">
        <v>30233</v>
      </c>
      <c r="C10757" t="s">
        <v>1609</v>
      </c>
      <c r="D10757" s="152" t="s">
        <v>30234</v>
      </c>
    </row>
    <row r="10758" spans="1:4" x14ac:dyDescent="0.3">
      <c r="A10758">
        <v>38543</v>
      </c>
      <c r="B10758" t="s">
        <v>30235</v>
      </c>
      <c r="C10758" t="s">
        <v>1609</v>
      </c>
      <c r="D10758" s="152" t="s">
        <v>30236</v>
      </c>
    </row>
    <row r="10759" spans="1:4" x14ac:dyDescent="0.3">
      <c r="A10759">
        <v>40406</v>
      </c>
      <c r="B10759" t="s">
        <v>30237</v>
      </c>
      <c r="C10759" t="s">
        <v>1609</v>
      </c>
      <c r="D10759" s="152" t="s">
        <v>30238</v>
      </c>
    </row>
    <row r="10760" spans="1:4" x14ac:dyDescent="0.3">
      <c r="A10760">
        <v>40789</v>
      </c>
      <c r="B10760" t="s">
        <v>30239</v>
      </c>
      <c r="C10760" t="s">
        <v>1609</v>
      </c>
      <c r="D10760" s="152" t="s">
        <v>30240</v>
      </c>
    </row>
    <row r="10761" spans="1:4" x14ac:dyDescent="0.3">
      <c r="A10761">
        <v>40791</v>
      </c>
      <c r="B10761" t="s">
        <v>30241</v>
      </c>
      <c r="C10761" t="s">
        <v>1609</v>
      </c>
      <c r="D10761" s="152" t="s">
        <v>30242</v>
      </c>
    </row>
    <row r="10762" spans="1:4" x14ac:dyDescent="0.3">
      <c r="A10762">
        <v>11651</v>
      </c>
      <c r="B10762" t="s">
        <v>30243</v>
      </c>
      <c r="C10762" t="s">
        <v>1609</v>
      </c>
      <c r="D10762" s="152" t="s">
        <v>30244</v>
      </c>
    </row>
    <row r="10763" spans="1:4" x14ac:dyDescent="0.3">
      <c r="A10763">
        <v>40435</v>
      </c>
      <c r="B10763" t="s">
        <v>30245</v>
      </c>
      <c r="C10763" t="s">
        <v>1609</v>
      </c>
      <c r="D10763" s="152" t="s">
        <v>30246</v>
      </c>
    </row>
    <row r="10764" spans="1:4" x14ac:dyDescent="0.3">
      <c r="A10764">
        <v>39012</v>
      </c>
      <c r="B10764" t="s">
        <v>30247</v>
      </c>
      <c r="C10764" t="s">
        <v>1609</v>
      </c>
      <c r="D10764" s="152" t="s">
        <v>30248</v>
      </c>
    </row>
    <row r="10765" spans="1:4" x14ac:dyDescent="0.3">
      <c r="A10765">
        <v>13617</v>
      </c>
      <c r="B10765" t="s">
        <v>30249</v>
      </c>
      <c r="C10765" t="s">
        <v>1609</v>
      </c>
      <c r="D10765" s="152" t="s">
        <v>30250</v>
      </c>
    </row>
    <row r="10766" spans="1:4" x14ac:dyDescent="0.3">
      <c r="A10766">
        <v>35274</v>
      </c>
      <c r="B10766" t="s">
        <v>30251</v>
      </c>
      <c r="C10766" t="s">
        <v>1612</v>
      </c>
      <c r="D10766" s="152" t="s">
        <v>22221</v>
      </c>
    </row>
    <row r="10767" spans="1:4" x14ac:dyDescent="0.3">
      <c r="A10767">
        <v>35275</v>
      </c>
      <c r="B10767" t="s">
        <v>30252</v>
      </c>
      <c r="C10767" t="s">
        <v>1612</v>
      </c>
      <c r="D10767" s="152" t="s">
        <v>30253</v>
      </c>
    </row>
    <row r="10768" spans="1:4" x14ac:dyDescent="0.3">
      <c r="A10768">
        <v>35276</v>
      </c>
      <c r="B10768" t="s">
        <v>30254</v>
      </c>
      <c r="C10768" t="s">
        <v>1612</v>
      </c>
      <c r="D10768" s="152" t="s">
        <v>30255</v>
      </c>
    </row>
    <row r="10769" spans="1:4" x14ac:dyDescent="0.3">
      <c r="A10769">
        <v>38386</v>
      </c>
      <c r="B10769" t="s">
        <v>30256</v>
      </c>
      <c r="C10769" t="s">
        <v>1609</v>
      </c>
      <c r="D10769" s="152" t="s">
        <v>8885</v>
      </c>
    </row>
    <row r="10770" spans="1:4" x14ac:dyDescent="0.3">
      <c r="A10770">
        <v>11091</v>
      </c>
      <c r="B10770" t="s">
        <v>30257</v>
      </c>
      <c r="C10770" t="s">
        <v>1609</v>
      </c>
      <c r="D10770" s="152" t="s">
        <v>30258</v>
      </c>
    </row>
    <row r="10771" spans="1:4" x14ac:dyDescent="0.3">
      <c r="A10771">
        <v>37586</v>
      </c>
      <c r="B10771" t="s">
        <v>30259</v>
      </c>
      <c r="C10771" t="s">
        <v>1622</v>
      </c>
      <c r="D10771" s="152" t="s">
        <v>22810</v>
      </c>
    </row>
    <row r="10772" spans="1:4" x14ac:dyDescent="0.3">
      <c r="A10772">
        <v>37395</v>
      </c>
      <c r="B10772" t="s">
        <v>30260</v>
      </c>
      <c r="C10772" t="s">
        <v>1622</v>
      </c>
      <c r="D10772" s="152" t="s">
        <v>8993</v>
      </c>
    </row>
    <row r="10773" spans="1:4" x14ac:dyDescent="0.3">
      <c r="A10773">
        <v>14147</v>
      </c>
      <c r="B10773" t="s">
        <v>30261</v>
      </c>
      <c r="C10773" t="s">
        <v>1622</v>
      </c>
      <c r="D10773" s="152" t="s">
        <v>30262</v>
      </c>
    </row>
    <row r="10774" spans="1:4" x14ac:dyDescent="0.3">
      <c r="A10774">
        <v>37396</v>
      </c>
      <c r="B10774" t="s">
        <v>30263</v>
      </c>
      <c r="C10774" t="s">
        <v>1622</v>
      </c>
      <c r="D10774" s="152" t="s">
        <v>23002</v>
      </c>
    </row>
    <row r="10775" spans="1:4" x14ac:dyDescent="0.3">
      <c r="A10775">
        <v>37397</v>
      </c>
      <c r="B10775" t="s">
        <v>30264</v>
      </c>
      <c r="C10775" t="s">
        <v>1622</v>
      </c>
      <c r="D10775" s="152" t="s">
        <v>22295</v>
      </c>
    </row>
    <row r="10776" spans="1:4" x14ac:dyDescent="0.3">
      <c r="A10776">
        <v>43606</v>
      </c>
      <c r="B10776" t="s">
        <v>30265</v>
      </c>
      <c r="C10776" t="s">
        <v>1609</v>
      </c>
      <c r="D10776" s="152" t="s">
        <v>22266</v>
      </c>
    </row>
    <row r="10777" spans="1:4" x14ac:dyDescent="0.3">
      <c r="A10777">
        <v>444</v>
      </c>
      <c r="B10777" t="s">
        <v>30266</v>
      </c>
      <c r="C10777" t="s">
        <v>1609</v>
      </c>
      <c r="D10777" s="152" t="s">
        <v>22220</v>
      </c>
    </row>
    <row r="10778" spans="1:4" x14ac:dyDescent="0.3">
      <c r="A10778">
        <v>445</v>
      </c>
      <c r="B10778" t="s">
        <v>30267</v>
      </c>
      <c r="C10778" t="s">
        <v>1609</v>
      </c>
      <c r="D10778" s="152" t="s">
        <v>27970</v>
      </c>
    </row>
    <row r="10779" spans="1:4" x14ac:dyDescent="0.3">
      <c r="A10779">
        <v>4783</v>
      </c>
      <c r="B10779" t="s">
        <v>30268</v>
      </c>
      <c r="C10779" t="s">
        <v>1608</v>
      </c>
      <c r="D10779" s="152" t="s">
        <v>22016</v>
      </c>
    </row>
    <row r="10780" spans="1:4" x14ac:dyDescent="0.3">
      <c r="A10780">
        <v>41079</v>
      </c>
      <c r="B10780" t="s">
        <v>30269</v>
      </c>
      <c r="C10780" t="s">
        <v>1615</v>
      </c>
      <c r="D10780" s="152" t="s">
        <v>30270</v>
      </c>
    </row>
    <row r="10781" spans="1:4" x14ac:dyDescent="0.3">
      <c r="A10781">
        <v>12874</v>
      </c>
      <c r="B10781" t="s">
        <v>30271</v>
      </c>
      <c r="C10781" t="s">
        <v>1608</v>
      </c>
      <c r="D10781" s="152" t="s">
        <v>9252</v>
      </c>
    </row>
    <row r="10782" spans="1:4" x14ac:dyDescent="0.3">
      <c r="A10782">
        <v>41082</v>
      </c>
      <c r="B10782" t="s">
        <v>30272</v>
      </c>
      <c r="C10782" t="s">
        <v>1615</v>
      </c>
      <c r="D10782" s="152" t="s">
        <v>30273</v>
      </c>
    </row>
    <row r="10783" spans="1:4" x14ac:dyDescent="0.3">
      <c r="A10783">
        <v>4785</v>
      </c>
      <c r="B10783" t="s">
        <v>30274</v>
      </c>
      <c r="C10783" t="s">
        <v>1608</v>
      </c>
      <c r="D10783" s="152" t="s">
        <v>22016</v>
      </c>
    </row>
    <row r="10784" spans="1:4" x14ac:dyDescent="0.3">
      <c r="A10784">
        <v>41081</v>
      </c>
      <c r="B10784" t="s">
        <v>30275</v>
      </c>
      <c r="C10784" t="s">
        <v>1615</v>
      </c>
      <c r="D10784" s="152" t="s">
        <v>30270</v>
      </c>
    </row>
    <row r="10785" spans="1:4" x14ac:dyDescent="0.3">
      <c r="A10785">
        <v>4801</v>
      </c>
      <c r="B10785" t="s">
        <v>30276</v>
      </c>
      <c r="C10785" t="s">
        <v>1610</v>
      </c>
      <c r="D10785" s="152" t="s">
        <v>30277</v>
      </c>
    </row>
    <row r="10786" spans="1:4" x14ac:dyDescent="0.3">
      <c r="A10786">
        <v>4794</v>
      </c>
      <c r="B10786" t="s">
        <v>30278</v>
      </c>
      <c r="C10786" t="s">
        <v>1610</v>
      </c>
      <c r="D10786" s="152" t="s">
        <v>30279</v>
      </c>
    </row>
    <row r="10787" spans="1:4" x14ac:dyDescent="0.3">
      <c r="A10787">
        <v>4796</v>
      </c>
      <c r="B10787" t="s">
        <v>30280</v>
      </c>
      <c r="C10787" t="s">
        <v>1610</v>
      </c>
      <c r="D10787" s="152" t="s">
        <v>30281</v>
      </c>
    </row>
    <row r="10788" spans="1:4" x14ac:dyDescent="0.3">
      <c r="A10788">
        <v>4800</v>
      </c>
      <c r="B10788" t="s">
        <v>30282</v>
      </c>
      <c r="C10788" t="s">
        <v>1610</v>
      </c>
      <c r="D10788" s="152" t="s">
        <v>30283</v>
      </c>
    </row>
    <row r="10789" spans="1:4" x14ac:dyDescent="0.3">
      <c r="A10789">
        <v>4795</v>
      </c>
      <c r="B10789" t="s">
        <v>30284</v>
      </c>
      <c r="C10789" t="s">
        <v>1610</v>
      </c>
      <c r="D10789" s="152" t="s">
        <v>30285</v>
      </c>
    </row>
    <row r="10790" spans="1:4" x14ac:dyDescent="0.3">
      <c r="A10790">
        <v>39694</v>
      </c>
      <c r="B10790" t="s">
        <v>30286</v>
      </c>
      <c r="C10790" t="s">
        <v>1610</v>
      </c>
      <c r="D10790" s="152" t="s">
        <v>30287</v>
      </c>
    </row>
    <row r="10791" spans="1:4" x14ac:dyDescent="0.3">
      <c r="A10791">
        <v>1292</v>
      </c>
      <c r="B10791" t="s">
        <v>30288</v>
      </c>
      <c r="C10791" t="s">
        <v>1610</v>
      </c>
      <c r="D10791" s="152" t="s">
        <v>30289</v>
      </c>
    </row>
    <row r="10792" spans="1:4" x14ac:dyDescent="0.3">
      <c r="A10792">
        <v>1287</v>
      </c>
      <c r="B10792" t="s">
        <v>30290</v>
      </c>
      <c r="C10792" t="s">
        <v>1610</v>
      </c>
      <c r="D10792" s="152" t="s">
        <v>30291</v>
      </c>
    </row>
    <row r="10793" spans="1:4" x14ac:dyDescent="0.3">
      <c r="A10793">
        <v>1297</v>
      </c>
      <c r="B10793" t="s">
        <v>30292</v>
      </c>
      <c r="C10793" t="s">
        <v>1610</v>
      </c>
      <c r="D10793" s="152" t="s">
        <v>22298</v>
      </c>
    </row>
    <row r="10794" spans="1:4" x14ac:dyDescent="0.3">
      <c r="A10794">
        <v>4786</v>
      </c>
      <c r="B10794" t="s">
        <v>30293</v>
      </c>
      <c r="C10794" t="s">
        <v>1610</v>
      </c>
      <c r="D10794" s="152" t="s">
        <v>30294</v>
      </c>
    </row>
    <row r="10795" spans="1:4" x14ac:dyDescent="0.3">
      <c r="A10795">
        <v>10840</v>
      </c>
      <c r="B10795" t="s">
        <v>30295</v>
      </c>
      <c r="C10795" t="s">
        <v>1610</v>
      </c>
      <c r="D10795" s="152" t="s">
        <v>30296</v>
      </c>
    </row>
    <row r="10796" spans="1:4" x14ac:dyDescent="0.3">
      <c r="A10796">
        <v>10841</v>
      </c>
      <c r="B10796" t="s">
        <v>30297</v>
      </c>
      <c r="C10796" t="s">
        <v>1610</v>
      </c>
      <c r="D10796" s="152" t="s">
        <v>30298</v>
      </c>
    </row>
    <row r="10797" spans="1:4" x14ac:dyDescent="0.3">
      <c r="A10797">
        <v>44540</v>
      </c>
      <c r="B10797" t="s">
        <v>30299</v>
      </c>
      <c r="C10797" t="s">
        <v>1610</v>
      </c>
      <c r="D10797" s="152" t="s">
        <v>9124</v>
      </c>
    </row>
    <row r="10798" spans="1:4" x14ac:dyDescent="0.3">
      <c r="A10798">
        <v>10842</v>
      </c>
      <c r="B10798" t="s">
        <v>30300</v>
      </c>
      <c r="C10798" t="s">
        <v>1610</v>
      </c>
      <c r="D10798" s="152" t="s">
        <v>30301</v>
      </c>
    </row>
    <row r="10799" spans="1:4" x14ac:dyDescent="0.3">
      <c r="A10799">
        <v>21108</v>
      </c>
      <c r="B10799" t="s">
        <v>30302</v>
      </c>
      <c r="C10799" t="s">
        <v>1610</v>
      </c>
      <c r="D10799" s="152" t="s">
        <v>30303</v>
      </c>
    </row>
    <row r="10800" spans="1:4" x14ac:dyDescent="0.3">
      <c r="A10800">
        <v>38195</v>
      </c>
      <c r="B10800" t="s">
        <v>30304</v>
      </c>
      <c r="C10800" t="s">
        <v>1610</v>
      </c>
      <c r="D10800" s="152" t="s">
        <v>30305</v>
      </c>
    </row>
    <row r="10801" spans="1:4" x14ac:dyDescent="0.3">
      <c r="A10801">
        <v>38180</v>
      </c>
      <c r="B10801" t="s">
        <v>30306</v>
      </c>
      <c r="C10801" t="s">
        <v>1610</v>
      </c>
      <c r="D10801" s="152" t="s">
        <v>30307</v>
      </c>
    </row>
    <row r="10802" spans="1:4" x14ac:dyDescent="0.3">
      <c r="A10802">
        <v>40648</v>
      </c>
      <c r="B10802" t="s">
        <v>30308</v>
      </c>
      <c r="C10802" t="s">
        <v>1610</v>
      </c>
      <c r="D10802" s="152" t="s">
        <v>30309</v>
      </c>
    </row>
    <row r="10803" spans="1:4" x14ac:dyDescent="0.3">
      <c r="A10803">
        <v>40649</v>
      </c>
      <c r="B10803" t="s">
        <v>30310</v>
      </c>
      <c r="C10803" t="s">
        <v>1610</v>
      </c>
      <c r="D10803" s="152" t="s">
        <v>30311</v>
      </c>
    </row>
    <row r="10804" spans="1:4" x14ac:dyDescent="0.3">
      <c r="A10804">
        <v>40650</v>
      </c>
      <c r="B10804" t="s">
        <v>30312</v>
      </c>
      <c r="C10804" t="s">
        <v>1610</v>
      </c>
      <c r="D10804" s="152" t="s">
        <v>30313</v>
      </c>
    </row>
    <row r="10805" spans="1:4" x14ac:dyDescent="0.3">
      <c r="A10805">
        <v>40651</v>
      </c>
      <c r="B10805" t="s">
        <v>30314</v>
      </c>
      <c r="C10805" t="s">
        <v>1610</v>
      </c>
      <c r="D10805" s="152" t="s">
        <v>30315</v>
      </c>
    </row>
    <row r="10806" spans="1:4" x14ac:dyDescent="0.3">
      <c r="A10806">
        <v>40652</v>
      </c>
      <c r="B10806" t="s">
        <v>30316</v>
      </c>
      <c r="C10806" t="s">
        <v>1610</v>
      </c>
      <c r="D10806" s="152" t="s">
        <v>22568</v>
      </c>
    </row>
    <row r="10807" spans="1:4" x14ac:dyDescent="0.3">
      <c r="A10807">
        <v>40647</v>
      </c>
      <c r="B10807" t="s">
        <v>30317</v>
      </c>
      <c r="C10807" t="s">
        <v>1610</v>
      </c>
      <c r="D10807" s="152" t="s">
        <v>30318</v>
      </c>
    </row>
    <row r="10808" spans="1:4" x14ac:dyDescent="0.3">
      <c r="A10808">
        <v>40653</v>
      </c>
      <c r="B10808" t="s">
        <v>30319</v>
      </c>
      <c r="C10808" t="s">
        <v>1610</v>
      </c>
      <c r="D10808" s="152" t="s">
        <v>30320</v>
      </c>
    </row>
    <row r="10809" spans="1:4" x14ac:dyDescent="0.3">
      <c r="A10809">
        <v>36178</v>
      </c>
      <c r="B10809" t="s">
        <v>30321</v>
      </c>
      <c r="C10809" t="s">
        <v>1609</v>
      </c>
      <c r="D10809" s="152" t="s">
        <v>21998</v>
      </c>
    </row>
    <row r="10810" spans="1:4" x14ac:dyDescent="0.3">
      <c r="A10810">
        <v>38181</v>
      </c>
      <c r="B10810" t="s">
        <v>30322</v>
      </c>
      <c r="C10810" t="s">
        <v>1610</v>
      </c>
      <c r="D10810" s="152" t="s">
        <v>30323</v>
      </c>
    </row>
    <row r="10811" spans="1:4" x14ac:dyDescent="0.3">
      <c r="A10811">
        <v>38182</v>
      </c>
      <c r="B10811" t="s">
        <v>30324</v>
      </c>
      <c r="C10811" t="s">
        <v>1610</v>
      </c>
      <c r="D10811" s="152" t="s">
        <v>30325</v>
      </c>
    </row>
    <row r="10812" spans="1:4" x14ac:dyDescent="0.3">
      <c r="A10812">
        <v>38186</v>
      </c>
      <c r="B10812" t="s">
        <v>30326</v>
      </c>
      <c r="C10812" t="s">
        <v>1610</v>
      </c>
      <c r="D10812" s="152" t="s">
        <v>30327</v>
      </c>
    </row>
    <row r="10813" spans="1:4" x14ac:dyDescent="0.3">
      <c r="A10813">
        <v>38185</v>
      </c>
      <c r="B10813" t="s">
        <v>30328</v>
      </c>
      <c r="C10813" t="s">
        <v>1610</v>
      </c>
      <c r="D10813" s="152" t="s">
        <v>30329</v>
      </c>
    </row>
    <row r="10814" spans="1:4" x14ac:dyDescent="0.3">
      <c r="A10814">
        <v>40654</v>
      </c>
      <c r="B10814" t="s">
        <v>30330</v>
      </c>
      <c r="C10814" t="s">
        <v>1610</v>
      </c>
      <c r="D10814" s="152" t="s">
        <v>30331</v>
      </c>
    </row>
    <row r="10815" spans="1:4" x14ac:dyDescent="0.3">
      <c r="A10815">
        <v>44541</v>
      </c>
      <c r="B10815" t="s">
        <v>30332</v>
      </c>
      <c r="C10815" t="s">
        <v>1610</v>
      </c>
      <c r="D10815" s="152" t="s">
        <v>30333</v>
      </c>
    </row>
    <row r="10816" spans="1:4" x14ac:dyDescent="0.3">
      <c r="A10816">
        <v>4822</v>
      </c>
      <c r="B10816" t="s">
        <v>30334</v>
      </c>
      <c r="C10816" t="s">
        <v>1610</v>
      </c>
      <c r="D10816" s="152" t="s">
        <v>30335</v>
      </c>
    </row>
    <row r="10817" spans="1:4" x14ac:dyDescent="0.3">
      <c r="A10817">
        <v>4818</v>
      </c>
      <c r="B10817" t="s">
        <v>30336</v>
      </c>
      <c r="C10817" t="s">
        <v>1610</v>
      </c>
      <c r="D10817" s="152" t="s">
        <v>30337</v>
      </c>
    </row>
    <row r="10818" spans="1:4" x14ac:dyDescent="0.3">
      <c r="A10818">
        <v>39567</v>
      </c>
      <c r="B10818" t="s">
        <v>30338</v>
      </c>
      <c r="C10818" t="s">
        <v>1610</v>
      </c>
      <c r="D10818" s="152" t="s">
        <v>30339</v>
      </c>
    </row>
    <row r="10819" spans="1:4" x14ac:dyDescent="0.3">
      <c r="A10819">
        <v>39566</v>
      </c>
      <c r="B10819" t="s">
        <v>30340</v>
      </c>
      <c r="C10819" t="s">
        <v>1610</v>
      </c>
      <c r="D10819" s="152" t="s">
        <v>22660</v>
      </c>
    </row>
    <row r="10820" spans="1:4" x14ac:dyDescent="0.3">
      <c r="A10820">
        <v>39416</v>
      </c>
      <c r="B10820" t="s">
        <v>30341</v>
      </c>
      <c r="C10820" t="s">
        <v>1610</v>
      </c>
      <c r="D10820" s="152" t="s">
        <v>8976</v>
      </c>
    </row>
    <row r="10821" spans="1:4" x14ac:dyDescent="0.3">
      <c r="A10821">
        <v>39417</v>
      </c>
      <c r="B10821" t="s">
        <v>30342</v>
      </c>
      <c r="C10821" t="s">
        <v>1610</v>
      </c>
      <c r="D10821" s="152" t="s">
        <v>7772</v>
      </c>
    </row>
    <row r="10822" spans="1:4" x14ac:dyDescent="0.3">
      <c r="A10822">
        <v>43742</v>
      </c>
      <c r="B10822" t="s">
        <v>30343</v>
      </c>
      <c r="C10822" t="s">
        <v>1610</v>
      </c>
      <c r="D10822" s="152" t="s">
        <v>30344</v>
      </c>
    </row>
    <row r="10823" spans="1:4" x14ac:dyDescent="0.3">
      <c r="A10823">
        <v>39414</v>
      </c>
      <c r="B10823" t="s">
        <v>30345</v>
      </c>
      <c r="C10823" t="s">
        <v>1610</v>
      </c>
      <c r="D10823" s="152" t="s">
        <v>22364</v>
      </c>
    </row>
    <row r="10824" spans="1:4" x14ac:dyDescent="0.3">
      <c r="A10824">
        <v>39415</v>
      </c>
      <c r="B10824" t="s">
        <v>30346</v>
      </c>
      <c r="C10824" t="s">
        <v>1610</v>
      </c>
      <c r="D10824" s="152" t="s">
        <v>22138</v>
      </c>
    </row>
    <row r="10825" spans="1:4" x14ac:dyDescent="0.3">
      <c r="A10825">
        <v>43740</v>
      </c>
      <c r="B10825" t="s">
        <v>30347</v>
      </c>
      <c r="C10825" t="s">
        <v>1610</v>
      </c>
      <c r="D10825" s="152" t="s">
        <v>22654</v>
      </c>
    </row>
    <row r="10826" spans="1:4" x14ac:dyDescent="0.3">
      <c r="A10826">
        <v>39412</v>
      </c>
      <c r="B10826" t="s">
        <v>30348</v>
      </c>
      <c r="C10826" t="s">
        <v>1610</v>
      </c>
      <c r="D10826" s="152" t="s">
        <v>9256</v>
      </c>
    </row>
    <row r="10827" spans="1:4" x14ac:dyDescent="0.3">
      <c r="A10827">
        <v>39413</v>
      </c>
      <c r="B10827" t="s">
        <v>30349</v>
      </c>
      <c r="C10827" t="s">
        <v>1610</v>
      </c>
      <c r="D10827" s="152" t="s">
        <v>22549</v>
      </c>
    </row>
    <row r="10828" spans="1:4" x14ac:dyDescent="0.3">
      <c r="A10828">
        <v>43741</v>
      </c>
      <c r="B10828" t="s">
        <v>30350</v>
      </c>
      <c r="C10828" t="s">
        <v>1610</v>
      </c>
      <c r="D10828" s="152" t="s">
        <v>28299</v>
      </c>
    </row>
    <row r="10829" spans="1:4" x14ac:dyDescent="0.3">
      <c r="A10829">
        <v>11062</v>
      </c>
      <c r="B10829" t="s">
        <v>30351</v>
      </c>
      <c r="C10829" t="s">
        <v>1610</v>
      </c>
      <c r="D10829" s="152" t="s">
        <v>8033</v>
      </c>
    </row>
    <row r="10830" spans="1:4" x14ac:dyDescent="0.3">
      <c r="A10830">
        <v>11063</v>
      </c>
      <c r="B10830" t="s">
        <v>30352</v>
      </c>
      <c r="C10830" t="s">
        <v>1610</v>
      </c>
      <c r="D10830" s="152" t="s">
        <v>22601</v>
      </c>
    </row>
    <row r="10831" spans="1:4" x14ac:dyDescent="0.3">
      <c r="A10831">
        <v>13521</v>
      </c>
      <c r="B10831" t="s">
        <v>30353</v>
      </c>
      <c r="C10831" t="s">
        <v>1609</v>
      </c>
      <c r="D10831" s="152" t="s">
        <v>30354</v>
      </c>
    </row>
    <row r="10832" spans="1:4" x14ac:dyDescent="0.3">
      <c r="A10832">
        <v>10851</v>
      </c>
      <c r="B10832" t="s">
        <v>30355</v>
      </c>
      <c r="C10832" t="s">
        <v>1609</v>
      </c>
      <c r="D10832" s="152" t="s">
        <v>30356</v>
      </c>
    </row>
    <row r="10833" spans="1:4" x14ac:dyDescent="0.3">
      <c r="A10833">
        <v>39515</v>
      </c>
      <c r="B10833" t="s">
        <v>30357</v>
      </c>
      <c r="C10833" t="s">
        <v>1609</v>
      </c>
      <c r="D10833" s="152" t="s">
        <v>8054</v>
      </c>
    </row>
    <row r="10834" spans="1:4" x14ac:dyDescent="0.3">
      <c r="A10834">
        <v>39516</v>
      </c>
      <c r="B10834" t="s">
        <v>30358</v>
      </c>
      <c r="C10834" t="s">
        <v>1609</v>
      </c>
      <c r="D10834" s="152" t="s">
        <v>30359</v>
      </c>
    </row>
    <row r="10835" spans="1:4" x14ac:dyDescent="0.3">
      <c r="A10835">
        <v>39514</v>
      </c>
      <c r="B10835" t="s">
        <v>30360</v>
      </c>
      <c r="C10835" t="s">
        <v>1609</v>
      </c>
      <c r="D10835" s="152" t="s">
        <v>8294</v>
      </c>
    </row>
    <row r="10836" spans="1:4" x14ac:dyDescent="0.3">
      <c r="A10836">
        <v>4812</v>
      </c>
      <c r="B10836" t="s">
        <v>30361</v>
      </c>
      <c r="C10836" t="s">
        <v>1610</v>
      </c>
      <c r="D10836" s="152" t="s">
        <v>8841</v>
      </c>
    </row>
    <row r="10837" spans="1:4" x14ac:dyDescent="0.3">
      <c r="A10837">
        <v>10849</v>
      </c>
      <c r="B10837" t="s">
        <v>30362</v>
      </c>
      <c r="C10837" t="s">
        <v>1609</v>
      </c>
      <c r="D10837" s="152" t="s">
        <v>30363</v>
      </c>
    </row>
    <row r="10838" spans="1:4" x14ac:dyDescent="0.3">
      <c r="A10838">
        <v>10848</v>
      </c>
      <c r="B10838" t="s">
        <v>30364</v>
      </c>
      <c r="C10838" t="s">
        <v>1609</v>
      </c>
      <c r="D10838" s="152" t="s">
        <v>30365</v>
      </c>
    </row>
    <row r="10839" spans="1:4" x14ac:dyDescent="0.3">
      <c r="A10839">
        <v>4813</v>
      </c>
      <c r="B10839" t="s">
        <v>30366</v>
      </c>
      <c r="C10839" t="s">
        <v>1610</v>
      </c>
      <c r="D10839" s="152" t="s">
        <v>30367</v>
      </c>
    </row>
    <row r="10840" spans="1:4" x14ac:dyDescent="0.3">
      <c r="A10840">
        <v>37560</v>
      </c>
      <c r="B10840" t="s">
        <v>30368</v>
      </c>
      <c r="C10840" t="s">
        <v>1609</v>
      </c>
      <c r="D10840" s="152" t="s">
        <v>30369</v>
      </c>
    </row>
    <row r="10841" spans="1:4" x14ac:dyDescent="0.3">
      <c r="A10841">
        <v>37557</v>
      </c>
      <c r="B10841" t="s">
        <v>30370</v>
      </c>
      <c r="C10841" t="s">
        <v>1609</v>
      </c>
      <c r="D10841" s="152" t="s">
        <v>8996</v>
      </c>
    </row>
    <row r="10842" spans="1:4" x14ac:dyDescent="0.3">
      <c r="A10842">
        <v>37556</v>
      </c>
      <c r="B10842" t="s">
        <v>30371</v>
      </c>
      <c r="C10842" t="s">
        <v>1609</v>
      </c>
      <c r="D10842" s="152" t="s">
        <v>6652</v>
      </c>
    </row>
    <row r="10843" spans="1:4" x14ac:dyDescent="0.3">
      <c r="A10843">
        <v>37559</v>
      </c>
      <c r="B10843" t="s">
        <v>30372</v>
      </c>
      <c r="C10843" t="s">
        <v>1609</v>
      </c>
      <c r="D10843" s="152" t="s">
        <v>9247</v>
      </c>
    </row>
    <row r="10844" spans="1:4" x14ac:dyDescent="0.3">
      <c r="A10844">
        <v>37539</v>
      </c>
      <c r="B10844" t="s">
        <v>30373</v>
      </c>
      <c r="C10844" t="s">
        <v>1609</v>
      </c>
      <c r="D10844" s="152" t="s">
        <v>30374</v>
      </c>
    </row>
    <row r="10845" spans="1:4" x14ac:dyDescent="0.3">
      <c r="A10845">
        <v>37558</v>
      </c>
      <c r="B10845" t="s">
        <v>30375</v>
      </c>
      <c r="C10845" t="s">
        <v>1609</v>
      </c>
      <c r="D10845" s="152" t="s">
        <v>22452</v>
      </c>
    </row>
    <row r="10846" spans="1:4" x14ac:dyDescent="0.3">
      <c r="A10846">
        <v>34723</v>
      </c>
      <c r="B10846" t="s">
        <v>30376</v>
      </c>
      <c r="C10846" t="s">
        <v>1610</v>
      </c>
      <c r="D10846" s="152" t="s">
        <v>30377</v>
      </c>
    </row>
    <row r="10847" spans="1:4" x14ac:dyDescent="0.3">
      <c r="A10847">
        <v>34721</v>
      </c>
      <c r="B10847" t="s">
        <v>30378</v>
      </c>
      <c r="C10847" t="s">
        <v>1610</v>
      </c>
      <c r="D10847" s="152" t="s">
        <v>30379</v>
      </c>
    </row>
    <row r="10848" spans="1:4" x14ac:dyDescent="0.3">
      <c r="A10848">
        <v>4309</v>
      </c>
      <c r="B10848" t="s">
        <v>30380</v>
      </c>
      <c r="C10848" t="s">
        <v>1609</v>
      </c>
      <c r="D10848" s="152" t="s">
        <v>7826</v>
      </c>
    </row>
    <row r="10849" spans="1:4" x14ac:dyDescent="0.3">
      <c r="A10849">
        <v>4307</v>
      </c>
      <c r="B10849" t="s">
        <v>30381</v>
      </c>
      <c r="C10849" t="s">
        <v>1609</v>
      </c>
      <c r="D10849" s="152" t="s">
        <v>30382</v>
      </c>
    </row>
    <row r="10850" spans="1:4" x14ac:dyDescent="0.3">
      <c r="A10850">
        <v>10850</v>
      </c>
      <c r="B10850" t="s">
        <v>30383</v>
      </c>
      <c r="C10850" t="s">
        <v>1609</v>
      </c>
      <c r="D10850" s="152" t="s">
        <v>7884</v>
      </c>
    </row>
    <row r="10851" spans="1:4" x14ac:dyDescent="0.3">
      <c r="A10851">
        <v>42438</v>
      </c>
      <c r="B10851" t="s">
        <v>30384</v>
      </c>
      <c r="C10851" t="s">
        <v>1609</v>
      </c>
      <c r="D10851" s="152" t="s">
        <v>30385</v>
      </c>
    </row>
    <row r="10852" spans="1:4" x14ac:dyDescent="0.3">
      <c r="A10852">
        <v>4792</v>
      </c>
      <c r="B10852" t="s">
        <v>30386</v>
      </c>
      <c r="C10852" t="s">
        <v>1610</v>
      </c>
      <c r="D10852" s="152" t="s">
        <v>30387</v>
      </c>
    </row>
    <row r="10853" spans="1:4" x14ac:dyDescent="0.3">
      <c r="A10853">
        <v>4790</v>
      </c>
      <c r="B10853" t="s">
        <v>30388</v>
      </c>
      <c r="C10853" t="s">
        <v>1610</v>
      </c>
      <c r="D10853" s="152" t="s">
        <v>30389</v>
      </c>
    </row>
    <row r="10854" spans="1:4" x14ac:dyDescent="0.3">
      <c r="A10854">
        <v>40671</v>
      </c>
      <c r="B10854" t="s">
        <v>30390</v>
      </c>
      <c r="C10854" t="s">
        <v>1610</v>
      </c>
      <c r="D10854" s="152" t="s">
        <v>30391</v>
      </c>
    </row>
    <row r="10855" spans="1:4" x14ac:dyDescent="0.3">
      <c r="A10855">
        <v>7552</v>
      </c>
      <c r="B10855" t="s">
        <v>30392</v>
      </c>
      <c r="C10855" t="s">
        <v>1609</v>
      </c>
      <c r="D10855" s="152" t="s">
        <v>6780</v>
      </c>
    </row>
    <row r="10856" spans="1:4" x14ac:dyDescent="0.3">
      <c r="A10856">
        <v>4893</v>
      </c>
      <c r="B10856" t="s">
        <v>30393</v>
      </c>
      <c r="C10856" t="s">
        <v>1609</v>
      </c>
      <c r="D10856" s="152" t="s">
        <v>30394</v>
      </c>
    </row>
    <row r="10857" spans="1:4" x14ac:dyDescent="0.3">
      <c r="A10857">
        <v>4894</v>
      </c>
      <c r="B10857" t="s">
        <v>30395</v>
      </c>
      <c r="C10857" t="s">
        <v>1609</v>
      </c>
      <c r="D10857" s="152" t="s">
        <v>8805</v>
      </c>
    </row>
    <row r="10858" spans="1:4" x14ac:dyDescent="0.3">
      <c r="A10858">
        <v>4888</v>
      </c>
      <c r="B10858" t="s">
        <v>30396</v>
      </c>
      <c r="C10858" t="s">
        <v>1609</v>
      </c>
      <c r="D10858" s="152" t="s">
        <v>7395</v>
      </c>
    </row>
    <row r="10859" spans="1:4" x14ac:dyDescent="0.3">
      <c r="A10859">
        <v>4890</v>
      </c>
      <c r="B10859" t="s">
        <v>30397</v>
      </c>
      <c r="C10859" t="s">
        <v>1609</v>
      </c>
      <c r="D10859" s="152" t="s">
        <v>7562</v>
      </c>
    </row>
    <row r="10860" spans="1:4" x14ac:dyDescent="0.3">
      <c r="A10860">
        <v>12411</v>
      </c>
      <c r="B10860" t="s">
        <v>30398</v>
      </c>
      <c r="C10860" t="s">
        <v>1609</v>
      </c>
      <c r="D10860" s="152" t="s">
        <v>22708</v>
      </c>
    </row>
    <row r="10861" spans="1:4" x14ac:dyDescent="0.3">
      <c r="A10861">
        <v>4891</v>
      </c>
      <c r="B10861" t="s">
        <v>30399</v>
      </c>
      <c r="C10861" t="s">
        <v>1609</v>
      </c>
      <c r="D10861" s="152" t="s">
        <v>8032</v>
      </c>
    </row>
    <row r="10862" spans="1:4" x14ac:dyDescent="0.3">
      <c r="A10862">
        <v>4889</v>
      </c>
      <c r="B10862" t="s">
        <v>30400</v>
      </c>
      <c r="C10862" t="s">
        <v>1609</v>
      </c>
      <c r="D10862" s="152" t="s">
        <v>6778</v>
      </c>
    </row>
    <row r="10863" spans="1:4" x14ac:dyDescent="0.3">
      <c r="A10863">
        <v>4892</v>
      </c>
      <c r="B10863" t="s">
        <v>30401</v>
      </c>
      <c r="C10863" t="s">
        <v>1609</v>
      </c>
      <c r="D10863" s="152" t="s">
        <v>8172</v>
      </c>
    </row>
    <row r="10864" spans="1:4" x14ac:dyDescent="0.3">
      <c r="A10864">
        <v>12412</v>
      </c>
      <c r="B10864" t="s">
        <v>30402</v>
      </c>
      <c r="C10864" t="s">
        <v>1609</v>
      </c>
      <c r="D10864" s="152" t="s">
        <v>30403</v>
      </c>
    </row>
    <row r="10865" spans="1:4" x14ac:dyDescent="0.3">
      <c r="A10865">
        <v>4907</v>
      </c>
      <c r="B10865" t="s">
        <v>30404</v>
      </c>
      <c r="C10865" t="s">
        <v>1609</v>
      </c>
      <c r="D10865" s="152" t="s">
        <v>30405</v>
      </c>
    </row>
    <row r="10866" spans="1:4" x14ac:dyDescent="0.3">
      <c r="A10866">
        <v>4902</v>
      </c>
      <c r="B10866" t="s">
        <v>30406</v>
      </c>
      <c r="C10866" t="s">
        <v>1609</v>
      </c>
      <c r="D10866" s="152" t="s">
        <v>30407</v>
      </c>
    </row>
    <row r="10867" spans="1:4" x14ac:dyDescent="0.3">
      <c r="A10867">
        <v>11096</v>
      </c>
      <c r="B10867" t="s">
        <v>30408</v>
      </c>
      <c r="C10867" t="s">
        <v>1613</v>
      </c>
      <c r="D10867" s="152" t="s">
        <v>8158</v>
      </c>
    </row>
    <row r="10868" spans="1:4" x14ac:dyDescent="0.3">
      <c r="A10868">
        <v>4741</v>
      </c>
      <c r="B10868" t="s">
        <v>30409</v>
      </c>
      <c r="C10868" t="s">
        <v>1611</v>
      </c>
      <c r="D10868" s="152" t="s">
        <v>23130</v>
      </c>
    </row>
    <row r="10869" spans="1:4" x14ac:dyDescent="0.3">
      <c r="A10869">
        <v>4752</v>
      </c>
      <c r="B10869" t="s">
        <v>30410</v>
      </c>
      <c r="C10869" t="s">
        <v>1608</v>
      </c>
      <c r="D10869" s="152" t="s">
        <v>22072</v>
      </c>
    </row>
    <row r="10870" spans="1:4" x14ac:dyDescent="0.3">
      <c r="A10870">
        <v>41091</v>
      </c>
      <c r="B10870" t="s">
        <v>30411</v>
      </c>
      <c r="C10870" t="s">
        <v>1615</v>
      </c>
      <c r="D10870" s="152" t="s">
        <v>29820</v>
      </c>
    </row>
    <row r="10871" spans="1:4" x14ac:dyDescent="0.3">
      <c r="A10871">
        <v>13954</v>
      </c>
      <c r="B10871" t="s">
        <v>30412</v>
      </c>
      <c r="C10871" t="s">
        <v>1609</v>
      </c>
      <c r="D10871" s="152" t="s">
        <v>30413</v>
      </c>
    </row>
    <row r="10872" spans="1:4" x14ac:dyDescent="0.3">
      <c r="A10872">
        <v>3411</v>
      </c>
      <c r="B10872" t="s">
        <v>30414</v>
      </c>
      <c r="C10872" t="s">
        <v>1613</v>
      </c>
      <c r="D10872" s="152" t="s">
        <v>30415</v>
      </c>
    </row>
    <row r="10873" spans="1:4" x14ac:dyDescent="0.3">
      <c r="A10873">
        <v>39995</v>
      </c>
      <c r="B10873" t="s">
        <v>30416</v>
      </c>
      <c r="C10873" t="s">
        <v>1611</v>
      </c>
      <c r="D10873" s="152" t="s">
        <v>30417</v>
      </c>
    </row>
    <row r="10874" spans="1:4" x14ac:dyDescent="0.3">
      <c r="A10874">
        <v>11615</v>
      </c>
      <c r="B10874" t="s">
        <v>30418</v>
      </c>
      <c r="C10874" t="s">
        <v>1610</v>
      </c>
      <c r="D10874" s="152" t="s">
        <v>7411</v>
      </c>
    </row>
    <row r="10875" spans="1:4" x14ac:dyDescent="0.3">
      <c r="A10875">
        <v>3408</v>
      </c>
      <c r="B10875" t="s">
        <v>30419</v>
      </c>
      <c r="C10875" t="s">
        <v>1610</v>
      </c>
      <c r="D10875" s="152" t="s">
        <v>7892</v>
      </c>
    </row>
    <row r="10876" spans="1:4" x14ac:dyDescent="0.3">
      <c r="A10876">
        <v>3409</v>
      </c>
      <c r="B10876" t="s">
        <v>30420</v>
      </c>
      <c r="C10876" t="s">
        <v>1610</v>
      </c>
      <c r="D10876" s="152" t="s">
        <v>30421</v>
      </c>
    </row>
    <row r="10877" spans="1:4" x14ac:dyDescent="0.3">
      <c r="A10877">
        <v>11427</v>
      </c>
      <c r="B10877" t="s">
        <v>30422</v>
      </c>
      <c r="C10877" t="s">
        <v>1613</v>
      </c>
      <c r="D10877" s="152" t="s">
        <v>30423</v>
      </c>
    </row>
    <row r="10878" spans="1:4" x14ac:dyDescent="0.3">
      <c r="A10878">
        <v>4491</v>
      </c>
      <c r="B10878" t="s">
        <v>30424</v>
      </c>
      <c r="C10878" t="s">
        <v>1612</v>
      </c>
      <c r="D10878" s="152" t="s">
        <v>8940</v>
      </c>
    </row>
    <row r="10879" spans="1:4" x14ac:dyDescent="0.3">
      <c r="A10879">
        <v>2745</v>
      </c>
      <c r="B10879" t="s">
        <v>30425</v>
      </c>
      <c r="C10879" t="s">
        <v>1612</v>
      </c>
      <c r="D10879" s="152" t="s">
        <v>6501</v>
      </c>
    </row>
    <row r="10880" spans="1:4" x14ac:dyDescent="0.3">
      <c r="A10880">
        <v>14439</v>
      </c>
      <c r="B10880" t="s">
        <v>30426</v>
      </c>
      <c r="C10880" t="s">
        <v>1612</v>
      </c>
      <c r="D10880" s="152" t="s">
        <v>6413</v>
      </c>
    </row>
    <row r="10881" spans="1:4" x14ac:dyDescent="0.3">
      <c r="A10881">
        <v>44496</v>
      </c>
      <c r="B10881" t="s">
        <v>30427</v>
      </c>
      <c r="C10881" t="s">
        <v>1609</v>
      </c>
      <c r="D10881" s="152" t="s">
        <v>30428</v>
      </c>
    </row>
    <row r="10882" spans="1:4" x14ac:dyDescent="0.3">
      <c r="A10882">
        <v>12362</v>
      </c>
      <c r="B10882" t="s">
        <v>30429</v>
      </c>
      <c r="C10882" t="s">
        <v>1609</v>
      </c>
      <c r="D10882" s="152" t="s">
        <v>7903</v>
      </c>
    </row>
    <row r="10883" spans="1:4" x14ac:dyDescent="0.3">
      <c r="A10883">
        <v>421</v>
      </c>
      <c r="B10883" t="s">
        <v>30430</v>
      </c>
      <c r="C10883" t="s">
        <v>1609</v>
      </c>
      <c r="D10883" s="152" t="s">
        <v>30431</v>
      </c>
    </row>
    <row r="10884" spans="1:4" x14ac:dyDescent="0.3">
      <c r="A10884">
        <v>14148</v>
      </c>
      <c r="B10884" t="s">
        <v>30432</v>
      </c>
      <c r="C10884" t="s">
        <v>1609</v>
      </c>
      <c r="D10884" s="152" t="s">
        <v>8725</v>
      </c>
    </row>
    <row r="10885" spans="1:4" x14ac:dyDescent="0.3">
      <c r="A10885">
        <v>4341</v>
      </c>
      <c r="B10885" t="s">
        <v>30433</v>
      </c>
      <c r="C10885" t="s">
        <v>1609</v>
      </c>
      <c r="D10885" s="152" t="s">
        <v>6747</v>
      </c>
    </row>
    <row r="10886" spans="1:4" x14ac:dyDescent="0.3">
      <c r="A10886">
        <v>4337</v>
      </c>
      <c r="B10886" t="s">
        <v>30434</v>
      </c>
      <c r="C10886" t="s">
        <v>1609</v>
      </c>
      <c r="D10886" s="152" t="s">
        <v>8100</v>
      </c>
    </row>
    <row r="10887" spans="1:4" x14ac:dyDescent="0.3">
      <c r="A10887">
        <v>4339</v>
      </c>
      <c r="B10887" t="s">
        <v>30435</v>
      </c>
      <c r="C10887" t="s">
        <v>1609</v>
      </c>
      <c r="D10887" s="152" t="s">
        <v>6648</v>
      </c>
    </row>
    <row r="10888" spans="1:4" x14ac:dyDescent="0.3">
      <c r="A10888">
        <v>39997</v>
      </c>
      <c r="B10888" t="s">
        <v>30436</v>
      </c>
      <c r="C10888" t="s">
        <v>1609</v>
      </c>
      <c r="D10888" s="152" t="s">
        <v>6714</v>
      </c>
    </row>
    <row r="10889" spans="1:4" x14ac:dyDescent="0.3">
      <c r="A10889">
        <v>11971</v>
      </c>
      <c r="B10889" t="s">
        <v>30437</v>
      </c>
      <c r="C10889" t="s">
        <v>1609</v>
      </c>
      <c r="D10889" s="152" t="s">
        <v>30438</v>
      </c>
    </row>
    <row r="10890" spans="1:4" x14ac:dyDescent="0.3">
      <c r="A10890">
        <v>4342</v>
      </c>
      <c r="B10890" t="s">
        <v>30439</v>
      </c>
      <c r="C10890" t="s">
        <v>1609</v>
      </c>
      <c r="D10890" s="152" t="s">
        <v>21994</v>
      </c>
    </row>
    <row r="10891" spans="1:4" x14ac:dyDescent="0.3">
      <c r="A10891">
        <v>4330</v>
      </c>
      <c r="B10891" t="s">
        <v>30440</v>
      </c>
      <c r="C10891" t="s">
        <v>1609</v>
      </c>
      <c r="D10891" s="152" t="s">
        <v>6515</v>
      </c>
    </row>
    <row r="10892" spans="1:4" x14ac:dyDescent="0.3">
      <c r="A10892">
        <v>4340</v>
      </c>
      <c r="B10892" t="s">
        <v>30441</v>
      </c>
      <c r="C10892" t="s">
        <v>1609</v>
      </c>
      <c r="D10892" s="152" t="s">
        <v>6503</v>
      </c>
    </row>
    <row r="10893" spans="1:4" x14ac:dyDescent="0.3">
      <c r="A10893">
        <v>5088</v>
      </c>
      <c r="B10893" t="s">
        <v>30442</v>
      </c>
      <c r="C10893" t="s">
        <v>1609</v>
      </c>
      <c r="D10893" s="152" t="s">
        <v>8142</v>
      </c>
    </row>
    <row r="10894" spans="1:4" x14ac:dyDescent="0.3">
      <c r="A10894">
        <v>11154</v>
      </c>
      <c r="B10894" t="s">
        <v>30443</v>
      </c>
      <c r="C10894" t="s">
        <v>1609</v>
      </c>
      <c r="D10894" s="152" t="s">
        <v>30444</v>
      </c>
    </row>
    <row r="10895" spans="1:4" x14ac:dyDescent="0.3">
      <c r="A10895">
        <v>4989</v>
      </c>
      <c r="B10895" t="s">
        <v>30445</v>
      </c>
      <c r="C10895" t="s">
        <v>1609</v>
      </c>
      <c r="D10895" s="152" t="s">
        <v>30446</v>
      </c>
    </row>
    <row r="10896" spans="1:4" x14ac:dyDescent="0.3">
      <c r="A10896">
        <v>4982</v>
      </c>
      <c r="B10896" t="s">
        <v>30447</v>
      </c>
      <c r="C10896" t="s">
        <v>1609</v>
      </c>
      <c r="D10896" s="152" t="s">
        <v>30448</v>
      </c>
    </row>
    <row r="10897" spans="1:4" x14ac:dyDescent="0.3">
      <c r="A10897">
        <v>4962</v>
      </c>
      <c r="B10897" t="s">
        <v>30449</v>
      </c>
      <c r="C10897" t="s">
        <v>1609</v>
      </c>
      <c r="D10897" s="152" t="s">
        <v>30450</v>
      </c>
    </row>
    <row r="10898" spans="1:4" x14ac:dyDescent="0.3">
      <c r="A10898">
        <v>4981</v>
      </c>
      <c r="B10898" t="s">
        <v>30451</v>
      </c>
      <c r="C10898" t="s">
        <v>1609</v>
      </c>
      <c r="D10898" s="152" t="s">
        <v>30452</v>
      </c>
    </row>
    <row r="10899" spans="1:4" x14ac:dyDescent="0.3">
      <c r="A10899">
        <v>4964</v>
      </c>
      <c r="B10899" t="s">
        <v>30453</v>
      </c>
      <c r="C10899" t="s">
        <v>1609</v>
      </c>
      <c r="D10899" s="152" t="s">
        <v>30454</v>
      </c>
    </row>
    <row r="10900" spans="1:4" x14ac:dyDescent="0.3">
      <c r="A10900">
        <v>4992</v>
      </c>
      <c r="B10900" t="s">
        <v>30455</v>
      </c>
      <c r="C10900" t="s">
        <v>1609</v>
      </c>
      <c r="D10900" s="152" t="s">
        <v>30456</v>
      </c>
    </row>
    <row r="10901" spans="1:4" x14ac:dyDescent="0.3">
      <c r="A10901">
        <v>4987</v>
      </c>
      <c r="B10901" t="s">
        <v>30457</v>
      </c>
      <c r="C10901" t="s">
        <v>1609</v>
      </c>
      <c r="D10901" s="152" t="s">
        <v>30458</v>
      </c>
    </row>
    <row r="10902" spans="1:4" x14ac:dyDescent="0.3">
      <c r="A10902">
        <v>4930</v>
      </c>
      <c r="B10902" t="s">
        <v>30459</v>
      </c>
      <c r="C10902" t="s">
        <v>1610</v>
      </c>
      <c r="D10902" s="152" t="s">
        <v>30460</v>
      </c>
    </row>
    <row r="10903" spans="1:4" x14ac:dyDescent="0.3">
      <c r="A10903">
        <v>39021</v>
      </c>
      <c r="B10903" t="s">
        <v>30461</v>
      </c>
      <c r="C10903" t="s">
        <v>1609</v>
      </c>
      <c r="D10903" s="152" t="s">
        <v>30462</v>
      </c>
    </row>
    <row r="10904" spans="1:4" x14ac:dyDescent="0.3">
      <c r="A10904">
        <v>39022</v>
      </c>
      <c r="B10904" t="s">
        <v>30463</v>
      </c>
      <c r="C10904" t="s">
        <v>1609</v>
      </c>
      <c r="D10904" s="152" t="s">
        <v>30464</v>
      </c>
    </row>
    <row r="10905" spans="1:4" x14ac:dyDescent="0.3">
      <c r="A10905">
        <v>39024</v>
      </c>
      <c r="B10905" t="s">
        <v>30465</v>
      </c>
      <c r="C10905" t="s">
        <v>1609</v>
      </c>
      <c r="D10905" s="152" t="s">
        <v>30466</v>
      </c>
    </row>
    <row r="10906" spans="1:4" x14ac:dyDescent="0.3">
      <c r="A10906">
        <v>4914</v>
      </c>
      <c r="B10906" t="s">
        <v>30467</v>
      </c>
      <c r="C10906" t="s">
        <v>1610</v>
      </c>
      <c r="D10906" s="152" t="s">
        <v>30468</v>
      </c>
    </row>
    <row r="10907" spans="1:4" x14ac:dyDescent="0.3">
      <c r="A10907">
        <v>4917</v>
      </c>
      <c r="B10907" t="s">
        <v>30469</v>
      </c>
      <c r="C10907" t="s">
        <v>1610</v>
      </c>
      <c r="D10907" s="152" t="s">
        <v>30470</v>
      </c>
    </row>
    <row r="10908" spans="1:4" x14ac:dyDescent="0.3">
      <c r="A10908">
        <v>39025</v>
      </c>
      <c r="B10908" t="s">
        <v>30471</v>
      </c>
      <c r="C10908" t="s">
        <v>1609</v>
      </c>
      <c r="D10908" s="152" t="s">
        <v>30472</v>
      </c>
    </row>
    <row r="10909" spans="1:4" x14ac:dyDescent="0.3">
      <c r="A10909">
        <v>4922</v>
      </c>
      <c r="B10909" t="s">
        <v>30473</v>
      </c>
      <c r="C10909" t="s">
        <v>1610</v>
      </c>
      <c r="D10909" s="152" t="s">
        <v>30474</v>
      </c>
    </row>
    <row r="10910" spans="1:4" x14ac:dyDescent="0.3">
      <c r="A10910">
        <v>4911</v>
      </c>
      <c r="B10910" t="s">
        <v>30475</v>
      </c>
      <c r="C10910" t="s">
        <v>1610</v>
      </c>
      <c r="D10910" s="152" t="s">
        <v>30476</v>
      </c>
    </row>
    <row r="10911" spans="1:4" x14ac:dyDescent="0.3">
      <c r="A10911">
        <v>37518</v>
      </c>
      <c r="B10911" t="s">
        <v>30477</v>
      </c>
      <c r="C10911" t="s">
        <v>1610</v>
      </c>
      <c r="D10911" s="152" t="s">
        <v>30478</v>
      </c>
    </row>
    <row r="10912" spans="1:4" x14ac:dyDescent="0.3">
      <c r="A10912">
        <v>4910</v>
      </c>
      <c r="B10912" t="s">
        <v>30479</v>
      </c>
      <c r="C10912" t="s">
        <v>1610</v>
      </c>
      <c r="D10912" s="152" t="s">
        <v>30480</v>
      </c>
    </row>
    <row r="10913" spans="1:4" x14ac:dyDescent="0.3">
      <c r="A10913">
        <v>4943</v>
      </c>
      <c r="B10913" t="s">
        <v>30481</v>
      </c>
      <c r="C10913" t="s">
        <v>1610</v>
      </c>
      <c r="D10913" s="152" t="s">
        <v>30482</v>
      </c>
    </row>
    <row r="10914" spans="1:4" x14ac:dyDescent="0.3">
      <c r="A10914">
        <v>5002</v>
      </c>
      <c r="B10914" t="s">
        <v>30483</v>
      </c>
      <c r="C10914" t="s">
        <v>1610</v>
      </c>
      <c r="D10914" s="152" t="s">
        <v>30484</v>
      </c>
    </row>
    <row r="10915" spans="1:4" x14ac:dyDescent="0.3">
      <c r="A10915">
        <v>4977</v>
      </c>
      <c r="B10915" t="s">
        <v>30485</v>
      </c>
      <c r="C10915" t="s">
        <v>1610</v>
      </c>
      <c r="D10915" s="152" t="s">
        <v>30486</v>
      </c>
    </row>
    <row r="10916" spans="1:4" x14ac:dyDescent="0.3">
      <c r="A10916">
        <v>5028</v>
      </c>
      <c r="B10916" t="s">
        <v>30487</v>
      </c>
      <c r="C10916" t="s">
        <v>1610</v>
      </c>
      <c r="D10916" s="152" t="s">
        <v>30488</v>
      </c>
    </row>
    <row r="10917" spans="1:4" x14ac:dyDescent="0.3">
      <c r="A10917">
        <v>4998</v>
      </c>
      <c r="B10917" t="s">
        <v>30489</v>
      </c>
      <c r="C10917" t="s">
        <v>1610</v>
      </c>
      <c r="D10917" s="152" t="s">
        <v>30490</v>
      </c>
    </row>
    <row r="10918" spans="1:4" x14ac:dyDescent="0.3">
      <c r="A10918">
        <v>4969</v>
      </c>
      <c r="B10918" t="s">
        <v>30491</v>
      </c>
      <c r="C10918" t="s">
        <v>1610</v>
      </c>
      <c r="D10918" s="152" t="s">
        <v>30492</v>
      </c>
    </row>
    <row r="10919" spans="1:4" x14ac:dyDescent="0.3">
      <c r="A10919">
        <v>11364</v>
      </c>
      <c r="B10919" t="s">
        <v>30493</v>
      </c>
      <c r="C10919" t="s">
        <v>1609</v>
      </c>
      <c r="D10919" s="152" t="s">
        <v>30494</v>
      </c>
    </row>
    <row r="10920" spans="1:4" x14ac:dyDescent="0.3">
      <c r="A10920">
        <v>11365</v>
      </c>
      <c r="B10920" t="s">
        <v>30495</v>
      </c>
      <c r="C10920" t="s">
        <v>1609</v>
      </c>
      <c r="D10920" s="152" t="s">
        <v>30496</v>
      </c>
    </row>
    <row r="10921" spans="1:4" x14ac:dyDescent="0.3">
      <c r="A10921">
        <v>11366</v>
      </c>
      <c r="B10921" t="s">
        <v>30497</v>
      </c>
      <c r="C10921" t="s">
        <v>1609</v>
      </c>
      <c r="D10921" s="152" t="s">
        <v>30498</v>
      </c>
    </row>
    <row r="10922" spans="1:4" x14ac:dyDescent="0.3">
      <c r="A10922">
        <v>43777</v>
      </c>
      <c r="B10922" t="s">
        <v>30499</v>
      </c>
      <c r="C10922" t="s">
        <v>1609</v>
      </c>
      <c r="D10922" s="152" t="s">
        <v>30500</v>
      </c>
    </row>
    <row r="10923" spans="1:4" x14ac:dyDescent="0.3">
      <c r="A10923">
        <v>20322</v>
      </c>
      <c r="B10923" t="s">
        <v>30501</v>
      </c>
      <c r="C10923" t="s">
        <v>1609</v>
      </c>
      <c r="D10923" s="152" t="s">
        <v>30502</v>
      </c>
    </row>
    <row r="10924" spans="1:4" x14ac:dyDescent="0.3">
      <c r="A10924">
        <v>10553</v>
      </c>
      <c r="B10924" t="s">
        <v>30503</v>
      </c>
      <c r="C10924" t="s">
        <v>1609</v>
      </c>
      <c r="D10924" s="152" t="s">
        <v>30504</v>
      </c>
    </row>
    <row r="10925" spans="1:4" x14ac:dyDescent="0.3">
      <c r="A10925">
        <v>5020</v>
      </c>
      <c r="B10925" t="s">
        <v>30505</v>
      </c>
      <c r="C10925" t="s">
        <v>1609</v>
      </c>
      <c r="D10925" s="152" t="s">
        <v>30506</v>
      </c>
    </row>
    <row r="10926" spans="1:4" x14ac:dyDescent="0.3">
      <c r="A10926">
        <v>10554</v>
      </c>
      <c r="B10926" t="s">
        <v>30507</v>
      </c>
      <c r="C10926" t="s">
        <v>1609</v>
      </c>
      <c r="D10926" s="152" t="s">
        <v>30508</v>
      </c>
    </row>
    <row r="10927" spans="1:4" x14ac:dyDescent="0.3">
      <c r="A10927">
        <v>10555</v>
      </c>
      <c r="B10927" t="s">
        <v>30509</v>
      </c>
      <c r="C10927" t="s">
        <v>1609</v>
      </c>
      <c r="D10927" s="152" t="s">
        <v>30510</v>
      </c>
    </row>
    <row r="10928" spans="1:4" x14ac:dyDescent="0.3">
      <c r="A10928">
        <v>10556</v>
      </c>
      <c r="B10928" t="s">
        <v>30511</v>
      </c>
      <c r="C10928" t="s">
        <v>1609</v>
      </c>
      <c r="D10928" s="152" t="s">
        <v>30512</v>
      </c>
    </row>
    <row r="10929" spans="1:4" x14ac:dyDescent="0.3">
      <c r="A10929">
        <v>39502</v>
      </c>
      <c r="B10929" t="s">
        <v>30513</v>
      </c>
      <c r="C10929" t="s">
        <v>1609</v>
      </c>
      <c r="D10929" s="152" t="s">
        <v>30514</v>
      </c>
    </row>
    <row r="10930" spans="1:4" x14ac:dyDescent="0.3">
      <c r="A10930">
        <v>39504</v>
      </c>
      <c r="B10930" t="s">
        <v>30515</v>
      </c>
      <c r="C10930" t="s">
        <v>1609</v>
      </c>
      <c r="D10930" s="152" t="s">
        <v>30516</v>
      </c>
    </row>
    <row r="10931" spans="1:4" x14ac:dyDescent="0.3">
      <c r="A10931">
        <v>39503</v>
      </c>
      <c r="B10931" t="s">
        <v>30517</v>
      </c>
      <c r="C10931" t="s">
        <v>1609</v>
      </c>
      <c r="D10931" s="152" t="s">
        <v>30518</v>
      </c>
    </row>
    <row r="10932" spans="1:4" x14ac:dyDescent="0.3">
      <c r="A10932">
        <v>39505</v>
      </c>
      <c r="B10932" t="s">
        <v>30519</v>
      </c>
      <c r="C10932" t="s">
        <v>1609</v>
      </c>
      <c r="D10932" s="152" t="s">
        <v>30520</v>
      </c>
    </row>
    <row r="10933" spans="1:4" x14ac:dyDescent="0.3">
      <c r="A10933">
        <v>44471</v>
      </c>
      <c r="B10933" t="s">
        <v>30521</v>
      </c>
      <c r="C10933" t="s">
        <v>1609</v>
      </c>
      <c r="D10933" s="152" t="s">
        <v>30522</v>
      </c>
    </row>
    <row r="10934" spans="1:4" x14ac:dyDescent="0.3">
      <c r="A10934">
        <v>4944</v>
      </c>
      <c r="B10934" t="s">
        <v>30523</v>
      </c>
      <c r="C10934" t="s">
        <v>1610</v>
      </c>
      <c r="D10934" s="152" t="s">
        <v>30524</v>
      </c>
    </row>
    <row r="10935" spans="1:4" x14ac:dyDescent="0.3">
      <c r="A10935">
        <v>21102</v>
      </c>
      <c r="B10935" t="s">
        <v>30525</v>
      </c>
      <c r="C10935" t="s">
        <v>1609</v>
      </c>
      <c r="D10935" s="152" t="s">
        <v>30526</v>
      </c>
    </row>
    <row r="10936" spans="1:4" x14ac:dyDescent="0.3">
      <c r="A10936">
        <v>21101</v>
      </c>
      <c r="B10936" t="s">
        <v>30527</v>
      </c>
      <c r="C10936" t="s">
        <v>1609</v>
      </c>
      <c r="D10936" s="152" t="s">
        <v>30528</v>
      </c>
    </row>
    <row r="10937" spans="1:4" x14ac:dyDescent="0.3">
      <c r="A10937">
        <v>34713</v>
      </c>
      <c r="B10937" t="s">
        <v>30529</v>
      </c>
      <c r="C10937" t="s">
        <v>1610</v>
      </c>
      <c r="D10937" s="152" t="s">
        <v>30530</v>
      </c>
    </row>
    <row r="10938" spans="1:4" x14ac:dyDescent="0.3">
      <c r="A10938">
        <v>37563</v>
      </c>
      <c r="B10938" t="s">
        <v>30531</v>
      </c>
      <c r="C10938" t="s">
        <v>1610</v>
      </c>
      <c r="D10938" s="152" t="s">
        <v>30532</v>
      </c>
    </row>
    <row r="10939" spans="1:4" x14ac:dyDescent="0.3">
      <c r="A10939">
        <v>4948</v>
      </c>
      <c r="B10939" t="s">
        <v>30533</v>
      </c>
      <c r="C10939" t="s">
        <v>1610</v>
      </c>
      <c r="D10939" s="152" t="s">
        <v>30534</v>
      </c>
    </row>
    <row r="10940" spans="1:4" x14ac:dyDescent="0.3">
      <c r="A10940">
        <v>37561</v>
      </c>
      <c r="B10940" t="s">
        <v>30535</v>
      </c>
      <c r="C10940" t="s">
        <v>1610</v>
      </c>
      <c r="D10940" s="152" t="s">
        <v>30536</v>
      </c>
    </row>
    <row r="10941" spans="1:4" x14ac:dyDescent="0.3">
      <c r="A10941">
        <v>37562</v>
      </c>
      <c r="B10941" t="s">
        <v>30537</v>
      </c>
      <c r="C10941" t="s">
        <v>1610</v>
      </c>
      <c r="D10941" s="152" t="s">
        <v>30538</v>
      </c>
    </row>
    <row r="10942" spans="1:4" x14ac:dyDescent="0.3">
      <c r="A10942">
        <v>14164</v>
      </c>
      <c r="B10942" t="s">
        <v>30539</v>
      </c>
      <c r="C10942" t="s">
        <v>1609</v>
      </c>
      <c r="D10942" s="152" t="s">
        <v>30540</v>
      </c>
    </row>
    <row r="10943" spans="1:4" x14ac:dyDescent="0.3">
      <c r="A10943">
        <v>14163</v>
      </c>
      <c r="B10943" t="s">
        <v>30541</v>
      </c>
      <c r="C10943" t="s">
        <v>1609</v>
      </c>
      <c r="D10943" s="152" t="s">
        <v>30542</v>
      </c>
    </row>
    <row r="10944" spans="1:4" x14ac:dyDescent="0.3">
      <c r="A10944">
        <v>5051</v>
      </c>
      <c r="B10944" t="s">
        <v>30543</v>
      </c>
      <c r="C10944" t="s">
        <v>1609</v>
      </c>
      <c r="D10944" s="152" t="s">
        <v>30544</v>
      </c>
    </row>
    <row r="10945" spans="1:4" x14ac:dyDescent="0.3">
      <c r="A10945">
        <v>14162</v>
      </c>
      <c r="B10945" t="s">
        <v>30545</v>
      </c>
      <c r="C10945" t="s">
        <v>1609</v>
      </c>
      <c r="D10945" s="152" t="s">
        <v>30546</v>
      </c>
    </row>
    <row r="10946" spans="1:4" x14ac:dyDescent="0.3">
      <c r="A10946">
        <v>5052</v>
      </c>
      <c r="B10946" t="s">
        <v>30547</v>
      </c>
      <c r="C10946" t="s">
        <v>1609</v>
      </c>
      <c r="D10946" s="152" t="s">
        <v>30548</v>
      </c>
    </row>
    <row r="10947" spans="1:4" x14ac:dyDescent="0.3">
      <c r="A10947">
        <v>14166</v>
      </c>
      <c r="B10947" t="s">
        <v>30549</v>
      </c>
      <c r="C10947" t="s">
        <v>1609</v>
      </c>
      <c r="D10947" s="152" t="s">
        <v>30550</v>
      </c>
    </row>
    <row r="10948" spans="1:4" x14ac:dyDescent="0.3">
      <c r="A10948">
        <v>14165</v>
      </c>
      <c r="B10948" t="s">
        <v>30551</v>
      </c>
      <c r="C10948" t="s">
        <v>1609</v>
      </c>
      <c r="D10948" s="152" t="s">
        <v>30552</v>
      </c>
    </row>
    <row r="10949" spans="1:4" x14ac:dyDescent="0.3">
      <c r="A10949">
        <v>5050</v>
      </c>
      <c r="B10949" t="s">
        <v>30553</v>
      </c>
      <c r="C10949" t="s">
        <v>1609</v>
      </c>
      <c r="D10949" s="152" t="s">
        <v>30554</v>
      </c>
    </row>
    <row r="10950" spans="1:4" x14ac:dyDescent="0.3">
      <c r="A10950">
        <v>12366</v>
      </c>
      <c r="B10950" t="s">
        <v>30555</v>
      </c>
      <c r="C10950" t="s">
        <v>1609</v>
      </c>
      <c r="D10950" s="152" t="s">
        <v>30556</v>
      </c>
    </row>
    <row r="10951" spans="1:4" x14ac:dyDescent="0.3">
      <c r="A10951">
        <v>5045</v>
      </c>
      <c r="B10951" t="s">
        <v>30557</v>
      </c>
      <c r="C10951" t="s">
        <v>1609</v>
      </c>
      <c r="D10951" s="152" t="s">
        <v>30558</v>
      </c>
    </row>
    <row r="10952" spans="1:4" x14ac:dyDescent="0.3">
      <c r="A10952">
        <v>5035</v>
      </c>
      <c r="B10952" t="s">
        <v>30559</v>
      </c>
      <c r="C10952" t="s">
        <v>1609</v>
      </c>
      <c r="D10952" s="152" t="s">
        <v>30560</v>
      </c>
    </row>
    <row r="10953" spans="1:4" x14ac:dyDescent="0.3">
      <c r="A10953">
        <v>41180</v>
      </c>
      <c r="B10953" t="s">
        <v>30561</v>
      </c>
      <c r="C10953" t="s">
        <v>1609</v>
      </c>
      <c r="D10953" s="152" t="s">
        <v>30562</v>
      </c>
    </row>
    <row r="10954" spans="1:4" x14ac:dyDescent="0.3">
      <c r="A10954">
        <v>41181</v>
      </c>
      <c r="B10954" t="s">
        <v>30563</v>
      </c>
      <c r="C10954" t="s">
        <v>1609</v>
      </c>
      <c r="D10954" s="152" t="s">
        <v>30564</v>
      </c>
    </row>
    <row r="10955" spans="1:4" x14ac:dyDescent="0.3">
      <c r="A10955">
        <v>41182</v>
      </c>
      <c r="B10955" t="s">
        <v>30565</v>
      </c>
      <c r="C10955" t="s">
        <v>1609</v>
      </c>
      <c r="D10955" s="152" t="s">
        <v>30566</v>
      </c>
    </row>
    <row r="10956" spans="1:4" x14ac:dyDescent="0.3">
      <c r="A10956">
        <v>41183</v>
      </c>
      <c r="B10956" t="s">
        <v>30567</v>
      </c>
      <c r="C10956" t="s">
        <v>1609</v>
      </c>
      <c r="D10956" s="152" t="s">
        <v>30568</v>
      </c>
    </row>
    <row r="10957" spans="1:4" x14ac:dyDescent="0.3">
      <c r="A10957">
        <v>41184</v>
      </c>
      <c r="B10957" t="s">
        <v>30569</v>
      </c>
      <c r="C10957" t="s">
        <v>1609</v>
      </c>
      <c r="D10957" s="152" t="s">
        <v>30570</v>
      </c>
    </row>
    <row r="10958" spans="1:4" x14ac:dyDescent="0.3">
      <c r="A10958">
        <v>41185</v>
      </c>
      <c r="B10958" t="s">
        <v>30571</v>
      </c>
      <c r="C10958" t="s">
        <v>1609</v>
      </c>
      <c r="D10958" s="152" t="s">
        <v>30572</v>
      </c>
    </row>
    <row r="10959" spans="1:4" x14ac:dyDescent="0.3">
      <c r="A10959">
        <v>41186</v>
      </c>
      <c r="B10959" t="s">
        <v>30573</v>
      </c>
      <c r="C10959" t="s">
        <v>1609</v>
      </c>
      <c r="D10959" s="152" t="s">
        <v>30574</v>
      </c>
    </row>
    <row r="10960" spans="1:4" x14ac:dyDescent="0.3">
      <c r="A10960">
        <v>41187</v>
      </c>
      <c r="B10960" t="s">
        <v>30575</v>
      </c>
      <c r="C10960" t="s">
        <v>1609</v>
      </c>
      <c r="D10960" s="152" t="s">
        <v>30576</v>
      </c>
    </row>
    <row r="10961" spans="1:4" x14ac:dyDescent="0.3">
      <c r="A10961">
        <v>41188</v>
      </c>
      <c r="B10961" t="s">
        <v>30577</v>
      </c>
      <c r="C10961" t="s">
        <v>1609</v>
      </c>
      <c r="D10961" s="152" t="s">
        <v>30578</v>
      </c>
    </row>
    <row r="10962" spans="1:4" x14ac:dyDescent="0.3">
      <c r="A10962">
        <v>5036</v>
      </c>
      <c r="B10962" t="s">
        <v>30579</v>
      </c>
      <c r="C10962" t="s">
        <v>1609</v>
      </c>
      <c r="D10962" s="152" t="s">
        <v>22534</v>
      </c>
    </row>
    <row r="10963" spans="1:4" x14ac:dyDescent="0.3">
      <c r="A10963">
        <v>41189</v>
      </c>
      <c r="B10963" t="s">
        <v>30580</v>
      </c>
      <c r="C10963" t="s">
        <v>1609</v>
      </c>
      <c r="D10963" s="152" t="s">
        <v>30581</v>
      </c>
    </row>
    <row r="10964" spans="1:4" x14ac:dyDescent="0.3">
      <c r="A10964">
        <v>41190</v>
      </c>
      <c r="B10964" t="s">
        <v>30582</v>
      </c>
      <c r="C10964" t="s">
        <v>1609</v>
      </c>
      <c r="D10964" s="152" t="s">
        <v>30583</v>
      </c>
    </row>
    <row r="10965" spans="1:4" x14ac:dyDescent="0.3">
      <c r="A10965">
        <v>41191</v>
      </c>
      <c r="B10965" t="s">
        <v>30584</v>
      </c>
      <c r="C10965" t="s">
        <v>1609</v>
      </c>
      <c r="D10965" s="152" t="s">
        <v>30585</v>
      </c>
    </row>
    <row r="10966" spans="1:4" x14ac:dyDescent="0.3">
      <c r="A10966">
        <v>41192</v>
      </c>
      <c r="B10966" t="s">
        <v>30586</v>
      </c>
      <c r="C10966" t="s">
        <v>1609</v>
      </c>
      <c r="D10966" s="152" t="s">
        <v>30587</v>
      </c>
    </row>
    <row r="10967" spans="1:4" x14ac:dyDescent="0.3">
      <c r="A10967">
        <v>41193</v>
      </c>
      <c r="B10967" t="s">
        <v>30588</v>
      </c>
      <c r="C10967" t="s">
        <v>1609</v>
      </c>
      <c r="D10967" s="152" t="s">
        <v>30589</v>
      </c>
    </row>
    <row r="10968" spans="1:4" x14ac:dyDescent="0.3">
      <c r="A10968">
        <v>41194</v>
      </c>
      <c r="B10968" t="s">
        <v>30590</v>
      </c>
      <c r="C10968" t="s">
        <v>1609</v>
      </c>
      <c r="D10968" s="152" t="s">
        <v>30591</v>
      </c>
    </row>
    <row r="10969" spans="1:4" x14ac:dyDescent="0.3">
      <c r="A10969">
        <v>5044</v>
      </c>
      <c r="B10969" t="s">
        <v>30592</v>
      </c>
      <c r="C10969" t="s">
        <v>1609</v>
      </c>
      <c r="D10969" s="152" t="s">
        <v>30593</v>
      </c>
    </row>
    <row r="10970" spans="1:4" x14ac:dyDescent="0.3">
      <c r="A10970">
        <v>5059</v>
      </c>
      <c r="B10970" t="s">
        <v>30594</v>
      </c>
      <c r="C10970" t="s">
        <v>1609</v>
      </c>
      <c r="D10970" s="152" t="s">
        <v>30595</v>
      </c>
    </row>
    <row r="10971" spans="1:4" x14ac:dyDescent="0.3">
      <c r="A10971">
        <v>41201</v>
      </c>
      <c r="B10971" t="s">
        <v>30596</v>
      </c>
      <c r="C10971" t="s">
        <v>1609</v>
      </c>
      <c r="D10971" s="152" t="s">
        <v>30597</v>
      </c>
    </row>
    <row r="10972" spans="1:4" x14ac:dyDescent="0.3">
      <c r="A10972">
        <v>41199</v>
      </c>
      <c r="B10972" t="s">
        <v>30598</v>
      </c>
      <c r="C10972" t="s">
        <v>1609</v>
      </c>
      <c r="D10972" s="152" t="s">
        <v>30599</v>
      </c>
    </row>
    <row r="10973" spans="1:4" x14ac:dyDescent="0.3">
      <c r="A10973">
        <v>5057</v>
      </c>
      <c r="B10973" t="s">
        <v>30600</v>
      </c>
      <c r="C10973" t="s">
        <v>1609</v>
      </c>
      <c r="D10973" s="152" t="s">
        <v>30601</v>
      </c>
    </row>
    <row r="10974" spans="1:4" x14ac:dyDescent="0.3">
      <c r="A10974">
        <v>41200</v>
      </c>
      <c r="B10974" t="s">
        <v>30602</v>
      </c>
      <c r="C10974" t="s">
        <v>1609</v>
      </c>
      <c r="D10974" s="152" t="s">
        <v>30603</v>
      </c>
    </row>
    <row r="10975" spans="1:4" x14ac:dyDescent="0.3">
      <c r="A10975">
        <v>41205</v>
      </c>
      <c r="B10975" t="s">
        <v>30604</v>
      </c>
      <c r="C10975" t="s">
        <v>1609</v>
      </c>
      <c r="D10975" s="152" t="s">
        <v>30605</v>
      </c>
    </row>
    <row r="10976" spans="1:4" x14ac:dyDescent="0.3">
      <c r="A10976">
        <v>41202</v>
      </c>
      <c r="B10976" t="s">
        <v>30606</v>
      </c>
      <c r="C10976" t="s">
        <v>1609</v>
      </c>
      <c r="D10976" s="152" t="s">
        <v>30607</v>
      </c>
    </row>
    <row r="10977" spans="1:4" x14ac:dyDescent="0.3">
      <c r="A10977">
        <v>41206</v>
      </c>
      <c r="B10977" t="s">
        <v>30608</v>
      </c>
      <c r="C10977" t="s">
        <v>1609</v>
      </c>
      <c r="D10977" s="152" t="s">
        <v>30609</v>
      </c>
    </row>
    <row r="10978" spans="1:4" x14ac:dyDescent="0.3">
      <c r="A10978">
        <v>12372</v>
      </c>
      <c r="B10978" t="s">
        <v>30610</v>
      </c>
      <c r="C10978" t="s">
        <v>1609</v>
      </c>
      <c r="D10978" s="152" t="s">
        <v>30611</v>
      </c>
    </row>
    <row r="10979" spans="1:4" x14ac:dyDescent="0.3">
      <c r="A10979">
        <v>41207</v>
      </c>
      <c r="B10979" t="s">
        <v>30612</v>
      </c>
      <c r="C10979" t="s">
        <v>1609</v>
      </c>
      <c r="D10979" s="152" t="s">
        <v>30613</v>
      </c>
    </row>
    <row r="10980" spans="1:4" x14ac:dyDescent="0.3">
      <c r="A10980">
        <v>41203</v>
      </c>
      <c r="B10980" t="s">
        <v>30614</v>
      </c>
      <c r="C10980" t="s">
        <v>1609</v>
      </c>
      <c r="D10980" s="152" t="s">
        <v>30615</v>
      </c>
    </row>
    <row r="10981" spans="1:4" x14ac:dyDescent="0.3">
      <c r="A10981">
        <v>41204</v>
      </c>
      <c r="B10981" t="s">
        <v>30616</v>
      </c>
      <c r="C10981" t="s">
        <v>1609</v>
      </c>
      <c r="D10981" s="152" t="s">
        <v>30617</v>
      </c>
    </row>
    <row r="10982" spans="1:4" x14ac:dyDescent="0.3">
      <c r="A10982">
        <v>41210</v>
      </c>
      <c r="B10982" t="s">
        <v>30618</v>
      </c>
      <c r="C10982" t="s">
        <v>1609</v>
      </c>
      <c r="D10982" s="152" t="s">
        <v>30619</v>
      </c>
    </row>
    <row r="10983" spans="1:4" x14ac:dyDescent="0.3">
      <c r="A10983">
        <v>41208</v>
      </c>
      <c r="B10983" t="s">
        <v>30620</v>
      </c>
      <c r="C10983" t="s">
        <v>1609</v>
      </c>
      <c r="D10983" s="152" t="s">
        <v>30621</v>
      </c>
    </row>
    <row r="10984" spans="1:4" x14ac:dyDescent="0.3">
      <c r="A10984">
        <v>41211</v>
      </c>
      <c r="B10984" t="s">
        <v>30622</v>
      </c>
      <c r="C10984" t="s">
        <v>1609</v>
      </c>
      <c r="D10984" s="152" t="s">
        <v>30623</v>
      </c>
    </row>
    <row r="10985" spans="1:4" x14ac:dyDescent="0.3">
      <c r="A10985">
        <v>13339</v>
      </c>
      <c r="B10985" t="s">
        <v>30624</v>
      </c>
      <c r="C10985" t="s">
        <v>1609</v>
      </c>
      <c r="D10985" s="152" t="s">
        <v>30625</v>
      </c>
    </row>
    <row r="10986" spans="1:4" x14ac:dyDescent="0.3">
      <c r="A10986">
        <v>41213</v>
      </c>
      <c r="B10986" t="s">
        <v>30626</v>
      </c>
      <c r="C10986" t="s">
        <v>1609</v>
      </c>
      <c r="D10986" s="152" t="s">
        <v>30627</v>
      </c>
    </row>
    <row r="10987" spans="1:4" x14ac:dyDescent="0.3">
      <c r="A10987">
        <v>41209</v>
      </c>
      <c r="B10987" t="s">
        <v>30628</v>
      </c>
      <c r="C10987" t="s">
        <v>1609</v>
      </c>
      <c r="D10987" s="152" t="s">
        <v>30629</v>
      </c>
    </row>
    <row r="10988" spans="1:4" x14ac:dyDescent="0.3">
      <c r="A10988">
        <v>41216</v>
      </c>
      <c r="B10988" t="s">
        <v>30630</v>
      </c>
      <c r="C10988" t="s">
        <v>1609</v>
      </c>
      <c r="D10988" s="152" t="s">
        <v>30631</v>
      </c>
    </row>
    <row r="10989" spans="1:4" x14ac:dyDescent="0.3">
      <c r="A10989">
        <v>41217</v>
      </c>
      <c r="B10989" t="s">
        <v>30632</v>
      </c>
      <c r="C10989" t="s">
        <v>1609</v>
      </c>
      <c r="D10989" s="152" t="s">
        <v>30633</v>
      </c>
    </row>
    <row r="10990" spans="1:4" x14ac:dyDescent="0.3">
      <c r="A10990">
        <v>41218</v>
      </c>
      <c r="B10990" t="s">
        <v>30634</v>
      </c>
      <c r="C10990" t="s">
        <v>1609</v>
      </c>
      <c r="D10990" s="152" t="s">
        <v>30635</v>
      </c>
    </row>
    <row r="10991" spans="1:4" x14ac:dyDescent="0.3">
      <c r="A10991">
        <v>41214</v>
      </c>
      <c r="B10991" t="s">
        <v>30636</v>
      </c>
      <c r="C10991" t="s">
        <v>1609</v>
      </c>
      <c r="D10991" s="152" t="s">
        <v>30637</v>
      </c>
    </row>
    <row r="10992" spans="1:4" x14ac:dyDescent="0.3">
      <c r="A10992">
        <v>41215</v>
      </c>
      <c r="B10992" t="s">
        <v>30638</v>
      </c>
      <c r="C10992" t="s">
        <v>1609</v>
      </c>
      <c r="D10992" s="152" t="s">
        <v>30639</v>
      </c>
    </row>
    <row r="10993" spans="1:4" x14ac:dyDescent="0.3">
      <c r="A10993">
        <v>41221</v>
      </c>
      <c r="B10993" t="s">
        <v>30640</v>
      </c>
      <c r="C10993" t="s">
        <v>1609</v>
      </c>
      <c r="D10993" s="152" t="s">
        <v>30641</v>
      </c>
    </row>
    <row r="10994" spans="1:4" x14ac:dyDescent="0.3">
      <c r="A10994">
        <v>41222</v>
      </c>
      <c r="B10994" t="s">
        <v>30642</v>
      </c>
      <c r="C10994" t="s">
        <v>1609</v>
      </c>
      <c r="D10994" s="152" t="s">
        <v>30643</v>
      </c>
    </row>
    <row r="10995" spans="1:4" x14ac:dyDescent="0.3">
      <c r="A10995">
        <v>41195</v>
      </c>
      <c r="B10995" t="s">
        <v>30644</v>
      </c>
      <c r="C10995" t="s">
        <v>1609</v>
      </c>
      <c r="D10995" s="152" t="s">
        <v>30645</v>
      </c>
    </row>
    <row r="10996" spans="1:4" x14ac:dyDescent="0.3">
      <c r="A10996">
        <v>41198</v>
      </c>
      <c r="B10996" t="s">
        <v>30646</v>
      </c>
      <c r="C10996" t="s">
        <v>1609</v>
      </c>
      <c r="D10996" s="152" t="s">
        <v>30647</v>
      </c>
    </row>
    <row r="10997" spans="1:4" x14ac:dyDescent="0.3">
      <c r="A10997">
        <v>41196</v>
      </c>
      <c r="B10997" t="s">
        <v>30648</v>
      </c>
      <c r="C10997" t="s">
        <v>1609</v>
      </c>
      <c r="D10997" s="152" t="s">
        <v>30649</v>
      </c>
    </row>
    <row r="10998" spans="1:4" x14ac:dyDescent="0.3">
      <c r="A10998">
        <v>5033</v>
      </c>
      <c r="B10998" t="s">
        <v>30650</v>
      </c>
      <c r="C10998" t="s">
        <v>1609</v>
      </c>
      <c r="D10998" s="152" t="s">
        <v>30651</v>
      </c>
    </row>
    <row r="10999" spans="1:4" x14ac:dyDescent="0.3">
      <c r="A10999">
        <v>41197</v>
      </c>
      <c r="B10999" t="s">
        <v>30652</v>
      </c>
      <c r="C10999" t="s">
        <v>1609</v>
      </c>
      <c r="D10999" s="152" t="s">
        <v>30653</v>
      </c>
    </row>
    <row r="11000" spans="1:4" x14ac:dyDescent="0.3">
      <c r="A11000">
        <v>12388</v>
      </c>
      <c r="B11000" t="s">
        <v>30654</v>
      </c>
      <c r="C11000" t="s">
        <v>1609</v>
      </c>
      <c r="D11000" s="152" t="s">
        <v>30655</v>
      </c>
    </row>
    <row r="11001" spans="1:4" x14ac:dyDescent="0.3">
      <c r="A11001">
        <v>2731</v>
      </c>
      <c r="B11001" t="s">
        <v>30656</v>
      </c>
      <c r="C11001" t="s">
        <v>1612</v>
      </c>
      <c r="D11001" s="152" t="s">
        <v>30657</v>
      </c>
    </row>
    <row r="11002" spans="1:4" x14ac:dyDescent="0.3">
      <c r="A11002">
        <v>41457</v>
      </c>
      <c r="B11002" t="s">
        <v>30658</v>
      </c>
      <c r="C11002" t="s">
        <v>1609</v>
      </c>
      <c r="D11002" s="152" t="s">
        <v>30659</v>
      </c>
    </row>
    <row r="11003" spans="1:4" x14ac:dyDescent="0.3">
      <c r="A11003">
        <v>41458</v>
      </c>
      <c r="B11003" t="s">
        <v>30660</v>
      </c>
      <c r="C11003" t="s">
        <v>1609</v>
      </c>
      <c r="D11003" s="152" t="s">
        <v>30661</v>
      </c>
    </row>
    <row r="11004" spans="1:4" x14ac:dyDescent="0.3">
      <c r="A11004">
        <v>41459</v>
      </c>
      <c r="B11004" t="s">
        <v>30662</v>
      </c>
      <c r="C11004" t="s">
        <v>1609</v>
      </c>
      <c r="D11004" s="152" t="s">
        <v>30663</v>
      </c>
    </row>
    <row r="11005" spans="1:4" x14ac:dyDescent="0.3">
      <c r="A11005">
        <v>41461</v>
      </c>
      <c r="B11005" t="s">
        <v>30664</v>
      </c>
      <c r="C11005" t="s">
        <v>1609</v>
      </c>
      <c r="D11005" s="152" t="s">
        <v>30665</v>
      </c>
    </row>
    <row r="11006" spans="1:4" x14ac:dyDescent="0.3">
      <c r="A11006">
        <v>44537</v>
      </c>
      <c r="B11006" t="s">
        <v>30666</v>
      </c>
      <c r="C11006" t="s">
        <v>1619</v>
      </c>
      <c r="D11006" s="152" t="s">
        <v>30667</v>
      </c>
    </row>
    <row r="11007" spans="1:4" x14ac:dyDescent="0.3">
      <c r="A11007">
        <v>11844</v>
      </c>
      <c r="B11007" t="s">
        <v>30668</v>
      </c>
      <c r="C11007" t="s">
        <v>1612</v>
      </c>
      <c r="D11007" s="152" t="s">
        <v>30669</v>
      </c>
    </row>
    <row r="11008" spans="1:4" x14ac:dyDescent="0.3">
      <c r="A11008">
        <v>4465</v>
      </c>
      <c r="B11008" t="s">
        <v>30670</v>
      </c>
      <c r="C11008" t="s">
        <v>1612</v>
      </c>
      <c r="D11008" s="152" t="s">
        <v>30671</v>
      </c>
    </row>
    <row r="11009" spans="1:4" x14ac:dyDescent="0.3">
      <c r="A11009">
        <v>35273</v>
      </c>
      <c r="B11009" t="s">
        <v>30672</v>
      </c>
      <c r="C11009" t="s">
        <v>1612</v>
      </c>
      <c r="D11009" s="152" t="s">
        <v>22291</v>
      </c>
    </row>
    <row r="11010" spans="1:4" x14ac:dyDescent="0.3">
      <c r="A11010">
        <v>4470</v>
      </c>
      <c r="B11010" t="s">
        <v>30673</v>
      </c>
      <c r="C11010" t="s">
        <v>1612</v>
      </c>
      <c r="D11010" s="152" t="s">
        <v>30674</v>
      </c>
    </row>
    <row r="11011" spans="1:4" x14ac:dyDescent="0.3">
      <c r="A11011">
        <v>20204</v>
      </c>
      <c r="B11011" t="s">
        <v>30675</v>
      </c>
      <c r="C11011" t="s">
        <v>1612</v>
      </c>
      <c r="D11011" s="152" t="s">
        <v>30676</v>
      </c>
    </row>
    <row r="11012" spans="1:4" x14ac:dyDescent="0.3">
      <c r="A11012">
        <v>20208</v>
      </c>
      <c r="B11012" t="s">
        <v>30677</v>
      </c>
      <c r="C11012" t="s">
        <v>1612</v>
      </c>
      <c r="D11012" s="152" t="s">
        <v>30678</v>
      </c>
    </row>
    <row r="11013" spans="1:4" x14ac:dyDescent="0.3">
      <c r="A11013">
        <v>4437</v>
      </c>
      <c r="B11013" t="s">
        <v>30679</v>
      </c>
      <c r="C11013" t="s">
        <v>1612</v>
      </c>
      <c r="D11013" s="152" t="s">
        <v>30680</v>
      </c>
    </row>
    <row r="11014" spans="1:4" x14ac:dyDescent="0.3">
      <c r="A11014">
        <v>14580</v>
      </c>
      <c r="B11014" t="s">
        <v>30681</v>
      </c>
      <c r="C11014" t="s">
        <v>1612</v>
      </c>
      <c r="D11014" s="152" t="s">
        <v>30680</v>
      </c>
    </row>
    <row r="11015" spans="1:4" x14ac:dyDescent="0.3">
      <c r="A11015">
        <v>40304</v>
      </c>
      <c r="B11015" t="s">
        <v>30682</v>
      </c>
      <c r="C11015" t="s">
        <v>1613</v>
      </c>
      <c r="D11015" s="152" t="s">
        <v>27304</v>
      </c>
    </row>
    <row r="11016" spans="1:4" x14ac:dyDescent="0.3">
      <c r="A11016">
        <v>5065</v>
      </c>
      <c r="B11016" t="s">
        <v>30683</v>
      </c>
      <c r="C11016" t="s">
        <v>1613</v>
      </c>
      <c r="D11016" s="152" t="s">
        <v>22306</v>
      </c>
    </row>
    <row r="11017" spans="1:4" x14ac:dyDescent="0.3">
      <c r="A11017">
        <v>5072</v>
      </c>
      <c r="B11017" t="s">
        <v>30684</v>
      </c>
      <c r="C11017" t="s">
        <v>1613</v>
      </c>
      <c r="D11017" s="152" t="s">
        <v>30685</v>
      </c>
    </row>
    <row r="11018" spans="1:4" x14ac:dyDescent="0.3">
      <c r="A11018">
        <v>5066</v>
      </c>
      <c r="B11018" t="s">
        <v>30686</v>
      </c>
      <c r="C11018" t="s">
        <v>1613</v>
      </c>
      <c r="D11018" s="152" t="s">
        <v>9200</v>
      </c>
    </row>
    <row r="11019" spans="1:4" x14ac:dyDescent="0.3">
      <c r="A11019">
        <v>5063</v>
      </c>
      <c r="B11019" t="s">
        <v>30687</v>
      </c>
      <c r="C11019" t="s">
        <v>1613</v>
      </c>
      <c r="D11019" s="152" t="s">
        <v>7329</v>
      </c>
    </row>
    <row r="11020" spans="1:4" x14ac:dyDescent="0.3">
      <c r="A11020">
        <v>20247</v>
      </c>
      <c r="B11020" t="s">
        <v>30688</v>
      </c>
      <c r="C11020" t="s">
        <v>1613</v>
      </c>
      <c r="D11020" s="152" t="s">
        <v>8146</v>
      </c>
    </row>
    <row r="11021" spans="1:4" x14ac:dyDescent="0.3">
      <c r="A11021">
        <v>5074</v>
      </c>
      <c r="B11021" t="s">
        <v>30689</v>
      </c>
      <c r="C11021" t="s">
        <v>1613</v>
      </c>
      <c r="D11021" s="152" t="s">
        <v>7825</v>
      </c>
    </row>
    <row r="11022" spans="1:4" x14ac:dyDescent="0.3">
      <c r="A11022">
        <v>5067</v>
      </c>
      <c r="B11022" t="s">
        <v>30690</v>
      </c>
      <c r="C11022" t="s">
        <v>1613</v>
      </c>
      <c r="D11022" s="152" t="s">
        <v>8085</v>
      </c>
    </row>
    <row r="11023" spans="1:4" x14ac:dyDescent="0.3">
      <c r="A11023">
        <v>5078</v>
      </c>
      <c r="B11023" t="s">
        <v>30691</v>
      </c>
      <c r="C11023" t="s">
        <v>1613</v>
      </c>
      <c r="D11023" s="152" t="s">
        <v>6772</v>
      </c>
    </row>
    <row r="11024" spans="1:4" x14ac:dyDescent="0.3">
      <c r="A11024">
        <v>5068</v>
      </c>
      <c r="B11024" t="s">
        <v>30692</v>
      </c>
      <c r="C11024" t="s">
        <v>1613</v>
      </c>
      <c r="D11024" s="152" t="s">
        <v>6599</v>
      </c>
    </row>
    <row r="11025" spans="1:4" x14ac:dyDescent="0.3">
      <c r="A11025">
        <v>5073</v>
      </c>
      <c r="B11025" t="s">
        <v>30693</v>
      </c>
      <c r="C11025" t="s">
        <v>1613</v>
      </c>
      <c r="D11025" s="152" t="s">
        <v>30694</v>
      </c>
    </row>
    <row r="11026" spans="1:4" x14ac:dyDescent="0.3">
      <c r="A11026">
        <v>5069</v>
      </c>
      <c r="B11026" t="s">
        <v>30695</v>
      </c>
      <c r="C11026" t="s">
        <v>1613</v>
      </c>
      <c r="D11026" s="152" t="s">
        <v>30694</v>
      </c>
    </row>
    <row r="11027" spans="1:4" x14ac:dyDescent="0.3">
      <c r="A11027">
        <v>5070</v>
      </c>
      <c r="B11027" t="s">
        <v>30696</v>
      </c>
      <c r="C11027" t="s">
        <v>1613</v>
      </c>
      <c r="D11027" s="152" t="s">
        <v>22596</v>
      </c>
    </row>
    <row r="11028" spans="1:4" x14ac:dyDescent="0.3">
      <c r="A11028">
        <v>5071</v>
      </c>
      <c r="B11028" t="s">
        <v>30697</v>
      </c>
      <c r="C11028" t="s">
        <v>1613</v>
      </c>
      <c r="D11028" s="152" t="s">
        <v>6599</v>
      </c>
    </row>
    <row r="11029" spans="1:4" x14ac:dyDescent="0.3">
      <c r="A11029">
        <v>5061</v>
      </c>
      <c r="B11029" t="s">
        <v>30698</v>
      </c>
      <c r="C11029" t="s">
        <v>1613</v>
      </c>
      <c r="D11029" s="152" t="s">
        <v>8038</v>
      </c>
    </row>
    <row r="11030" spans="1:4" x14ac:dyDescent="0.3">
      <c r="A11030">
        <v>5075</v>
      </c>
      <c r="B11030" t="s">
        <v>30699</v>
      </c>
      <c r="C11030" t="s">
        <v>1613</v>
      </c>
      <c r="D11030" s="152" t="s">
        <v>6599</v>
      </c>
    </row>
    <row r="11031" spans="1:4" x14ac:dyDescent="0.3">
      <c r="A11031">
        <v>39027</v>
      </c>
      <c r="B11031" t="s">
        <v>30700</v>
      </c>
      <c r="C11031" t="s">
        <v>1613</v>
      </c>
      <c r="D11031" s="152" t="s">
        <v>6899</v>
      </c>
    </row>
    <row r="11032" spans="1:4" x14ac:dyDescent="0.3">
      <c r="A11032">
        <v>5062</v>
      </c>
      <c r="B11032" t="s">
        <v>30701</v>
      </c>
      <c r="C11032" t="s">
        <v>1613</v>
      </c>
      <c r="D11032" s="152" t="s">
        <v>7921</v>
      </c>
    </row>
    <row r="11033" spans="1:4" x14ac:dyDescent="0.3">
      <c r="A11033">
        <v>40568</v>
      </c>
      <c r="B11033" t="s">
        <v>30702</v>
      </c>
      <c r="C11033" t="s">
        <v>1613</v>
      </c>
      <c r="D11033" s="152" t="s">
        <v>7783</v>
      </c>
    </row>
    <row r="11034" spans="1:4" x14ac:dyDescent="0.3">
      <c r="A11034">
        <v>39026</v>
      </c>
      <c r="B11034" t="s">
        <v>30703</v>
      </c>
      <c r="C11034" t="s">
        <v>1613</v>
      </c>
      <c r="D11034" s="152" t="s">
        <v>27231</v>
      </c>
    </row>
    <row r="11035" spans="1:4" x14ac:dyDescent="0.3">
      <c r="A11035">
        <v>42431</v>
      </c>
      <c r="B11035" t="s">
        <v>30704</v>
      </c>
      <c r="C11035" t="s">
        <v>1609</v>
      </c>
      <c r="D11035" s="152" t="s">
        <v>30705</v>
      </c>
    </row>
    <row r="11036" spans="1:4" x14ac:dyDescent="0.3">
      <c r="A11036">
        <v>44074</v>
      </c>
      <c r="B11036" t="s">
        <v>30706</v>
      </c>
      <c r="C11036" t="s">
        <v>1614</v>
      </c>
      <c r="D11036" s="152" t="s">
        <v>30707</v>
      </c>
    </row>
    <row r="11037" spans="1:4" x14ac:dyDescent="0.3">
      <c r="A11037">
        <v>44072</v>
      </c>
      <c r="B11037" t="s">
        <v>30708</v>
      </c>
      <c r="C11037" t="s">
        <v>1614</v>
      </c>
      <c r="D11037" s="152" t="s">
        <v>30709</v>
      </c>
    </row>
    <row r="11038" spans="1:4" x14ac:dyDescent="0.3">
      <c r="A11038">
        <v>511</v>
      </c>
      <c r="B11038" t="s">
        <v>30710</v>
      </c>
      <c r="C11038" t="s">
        <v>1614</v>
      </c>
      <c r="D11038" s="152" t="s">
        <v>9271</v>
      </c>
    </row>
    <row r="11039" spans="1:4" x14ac:dyDescent="0.3">
      <c r="A11039">
        <v>37540</v>
      </c>
      <c r="B11039" t="s">
        <v>30711</v>
      </c>
      <c r="C11039" t="s">
        <v>1609</v>
      </c>
      <c r="D11039" s="152" t="s">
        <v>30712</v>
      </c>
    </row>
    <row r="11040" spans="1:4" x14ac:dyDescent="0.3">
      <c r="A11040">
        <v>37548</v>
      </c>
      <c r="B11040" t="s">
        <v>30713</v>
      </c>
      <c r="C11040" t="s">
        <v>1609</v>
      </c>
      <c r="D11040" s="152" t="s">
        <v>30714</v>
      </c>
    </row>
    <row r="11041" spans="1:4" x14ac:dyDescent="0.3">
      <c r="A11041">
        <v>39828</v>
      </c>
      <c r="B11041" t="s">
        <v>30715</v>
      </c>
      <c r="C11041" t="s">
        <v>1609</v>
      </c>
      <c r="D11041" s="152" t="s">
        <v>30716</v>
      </c>
    </row>
    <row r="11042" spans="1:4" x14ac:dyDescent="0.3">
      <c r="A11042">
        <v>12273</v>
      </c>
      <c r="B11042" t="s">
        <v>30717</v>
      </c>
      <c r="C11042" t="s">
        <v>1609</v>
      </c>
      <c r="D11042" s="152" t="s">
        <v>30718</v>
      </c>
    </row>
    <row r="11043" spans="1:4" x14ac:dyDescent="0.3">
      <c r="A11043">
        <v>38392</v>
      </c>
      <c r="B11043" t="s">
        <v>30719</v>
      </c>
      <c r="C11043" t="s">
        <v>1609</v>
      </c>
      <c r="D11043" s="152" t="s">
        <v>26427</v>
      </c>
    </row>
    <row r="11044" spans="1:4" x14ac:dyDescent="0.3">
      <c r="A11044">
        <v>11735</v>
      </c>
      <c r="B11044" t="s">
        <v>30720</v>
      </c>
      <c r="C11044" t="s">
        <v>1609</v>
      </c>
      <c r="D11044" s="152" t="s">
        <v>8274</v>
      </c>
    </row>
    <row r="11045" spans="1:4" x14ac:dyDescent="0.3">
      <c r="A11045">
        <v>11737</v>
      </c>
      <c r="B11045" t="s">
        <v>30721</v>
      </c>
      <c r="C11045" t="s">
        <v>1609</v>
      </c>
      <c r="D11045" s="152" t="s">
        <v>22782</v>
      </c>
    </row>
    <row r="11046" spans="1:4" x14ac:dyDescent="0.3">
      <c r="A11046">
        <v>11738</v>
      </c>
      <c r="B11046" t="s">
        <v>30722</v>
      </c>
      <c r="C11046" t="s">
        <v>1609</v>
      </c>
      <c r="D11046" s="152" t="s">
        <v>30723</v>
      </c>
    </row>
    <row r="11047" spans="1:4" x14ac:dyDescent="0.3">
      <c r="A11047">
        <v>36143</v>
      </c>
      <c r="B11047" t="s">
        <v>30724</v>
      </c>
      <c r="C11047" t="s">
        <v>1609</v>
      </c>
      <c r="D11047" s="152" t="s">
        <v>30725</v>
      </c>
    </row>
    <row r="11048" spans="1:4" x14ac:dyDescent="0.3">
      <c r="A11048">
        <v>36142</v>
      </c>
      <c r="B11048" t="s">
        <v>30726</v>
      </c>
      <c r="C11048" t="s">
        <v>1609</v>
      </c>
      <c r="D11048" s="152" t="s">
        <v>8898</v>
      </c>
    </row>
    <row r="11049" spans="1:4" x14ac:dyDescent="0.3">
      <c r="A11049">
        <v>36146</v>
      </c>
      <c r="B11049" t="s">
        <v>30727</v>
      </c>
      <c r="C11049" t="s">
        <v>1609</v>
      </c>
      <c r="D11049" s="152" t="s">
        <v>30728</v>
      </c>
    </row>
    <row r="11050" spans="1:4" x14ac:dyDescent="0.3">
      <c r="A11050">
        <v>39015</v>
      </c>
      <c r="B11050" t="s">
        <v>30729</v>
      </c>
      <c r="C11050" t="s">
        <v>1609</v>
      </c>
      <c r="D11050" s="152" t="s">
        <v>8821</v>
      </c>
    </row>
    <row r="11051" spans="1:4" x14ac:dyDescent="0.3">
      <c r="A11051">
        <v>38377</v>
      </c>
      <c r="B11051" t="s">
        <v>30730</v>
      </c>
      <c r="C11051" t="s">
        <v>1609</v>
      </c>
      <c r="D11051" s="152" t="s">
        <v>30731</v>
      </c>
    </row>
    <row r="11052" spans="1:4" x14ac:dyDescent="0.3">
      <c r="A11052">
        <v>38376</v>
      </c>
      <c r="B11052" t="s">
        <v>30732</v>
      </c>
      <c r="C11052" t="s">
        <v>1609</v>
      </c>
      <c r="D11052" s="152" t="s">
        <v>30733</v>
      </c>
    </row>
    <row r="11053" spans="1:4" x14ac:dyDescent="0.3">
      <c r="A11053">
        <v>38116</v>
      </c>
      <c r="B11053" t="s">
        <v>30734</v>
      </c>
      <c r="C11053" t="s">
        <v>1609</v>
      </c>
      <c r="D11053" s="152" t="s">
        <v>30735</v>
      </c>
    </row>
    <row r="11054" spans="1:4" x14ac:dyDescent="0.3">
      <c r="A11054">
        <v>38066</v>
      </c>
      <c r="B11054" t="s">
        <v>30736</v>
      </c>
      <c r="C11054" t="s">
        <v>1609</v>
      </c>
      <c r="D11054" s="152" t="s">
        <v>22187</v>
      </c>
    </row>
    <row r="11055" spans="1:4" x14ac:dyDescent="0.3">
      <c r="A11055">
        <v>38117</v>
      </c>
      <c r="B11055" t="s">
        <v>30737</v>
      </c>
      <c r="C11055" t="s">
        <v>1609</v>
      </c>
      <c r="D11055" s="152" t="s">
        <v>7786</v>
      </c>
    </row>
    <row r="11056" spans="1:4" x14ac:dyDescent="0.3">
      <c r="A11056">
        <v>38067</v>
      </c>
      <c r="B11056" t="s">
        <v>30738</v>
      </c>
      <c r="C11056" t="s">
        <v>1609</v>
      </c>
      <c r="D11056" s="152" t="s">
        <v>6689</v>
      </c>
    </row>
    <row r="11057" spans="1:4" x14ac:dyDescent="0.3">
      <c r="A11057">
        <v>11522</v>
      </c>
      <c r="B11057" t="s">
        <v>30739</v>
      </c>
      <c r="C11057" t="s">
        <v>1609</v>
      </c>
      <c r="D11057" s="152" t="s">
        <v>30740</v>
      </c>
    </row>
    <row r="11058" spans="1:4" x14ac:dyDescent="0.3">
      <c r="A11058">
        <v>43600</v>
      </c>
      <c r="B11058" t="s">
        <v>30741</v>
      </c>
      <c r="C11058" t="s">
        <v>1609</v>
      </c>
      <c r="D11058" s="152" t="s">
        <v>7573</v>
      </c>
    </row>
    <row r="11059" spans="1:4" x14ac:dyDescent="0.3">
      <c r="A11059">
        <v>5080</v>
      </c>
      <c r="B11059" t="s">
        <v>30742</v>
      </c>
      <c r="C11059" t="s">
        <v>1609</v>
      </c>
      <c r="D11059" s="152" t="s">
        <v>6593</v>
      </c>
    </row>
    <row r="11060" spans="1:4" x14ac:dyDescent="0.3">
      <c r="A11060">
        <v>38168</v>
      </c>
      <c r="B11060" t="s">
        <v>30743</v>
      </c>
      <c r="C11060" t="s">
        <v>1609</v>
      </c>
      <c r="D11060" s="152" t="s">
        <v>30744</v>
      </c>
    </row>
    <row r="11061" spans="1:4" x14ac:dyDescent="0.3">
      <c r="A11061">
        <v>43601</v>
      </c>
      <c r="B11061" t="s">
        <v>30745</v>
      </c>
      <c r="C11061" t="s">
        <v>1609</v>
      </c>
      <c r="D11061" s="152" t="s">
        <v>30746</v>
      </c>
    </row>
    <row r="11062" spans="1:4" x14ac:dyDescent="0.3">
      <c r="A11062">
        <v>13393</v>
      </c>
      <c r="B11062" t="s">
        <v>30747</v>
      </c>
      <c r="C11062" t="s">
        <v>1609</v>
      </c>
      <c r="D11062" s="152" t="s">
        <v>30748</v>
      </c>
    </row>
    <row r="11063" spans="1:4" x14ac:dyDescent="0.3">
      <c r="A11063">
        <v>13395</v>
      </c>
      <c r="B11063" t="s">
        <v>30749</v>
      </c>
      <c r="C11063" t="s">
        <v>1609</v>
      </c>
      <c r="D11063" s="152" t="s">
        <v>30750</v>
      </c>
    </row>
    <row r="11064" spans="1:4" x14ac:dyDescent="0.3">
      <c r="A11064">
        <v>12039</v>
      </c>
      <c r="B11064" t="s">
        <v>30751</v>
      </c>
      <c r="C11064" t="s">
        <v>1609</v>
      </c>
      <c r="D11064" s="152" t="s">
        <v>30752</v>
      </c>
    </row>
    <row r="11065" spans="1:4" x14ac:dyDescent="0.3">
      <c r="A11065">
        <v>13396</v>
      </c>
      <c r="B11065" t="s">
        <v>30753</v>
      </c>
      <c r="C11065" t="s">
        <v>1609</v>
      </c>
      <c r="D11065" s="152" t="s">
        <v>30754</v>
      </c>
    </row>
    <row r="11066" spans="1:4" x14ac:dyDescent="0.3">
      <c r="A11066">
        <v>12041</v>
      </c>
      <c r="B11066" t="s">
        <v>30755</v>
      </c>
      <c r="C11066" t="s">
        <v>1609</v>
      </c>
      <c r="D11066" s="152" t="s">
        <v>30756</v>
      </c>
    </row>
    <row r="11067" spans="1:4" x14ac:dyDescent="0.3">
      <c r="A11067">
        <v>12043</v>
      </c>
      <c r="B11067" t="s">
        <v>30757</v>
      </c>
      <c r="C11067" t="s">
        <v>1609</v>
      </c>
      <c r="D11067" s="152" t="s">
        <v>30758</v>
      </c>
    </row>
    <row r="11068" spans="1:4" x14ac:dyDescent="0.3">
      <c r="A11068">
        <v>39762</v>
      </c>
      <c r="B11068" t="s">
        <v>30759</v>
      </c>
      <c r="C11068" t="s">
        <v>1609</v>
      </c>
      <c r="D11068" s="152" t="s">
        <v>30760</v>
      </c>
    </row>
    <row r="11069" spans="1:4" x14ac:dyDescent="0.3">
      <c r="A11069">
        <v>12042</v>
      </c>
      <c r="B11069" t="s">
        <v>30761</v>
      </c>
      <c r="C11069" t="s">
        <v>1609</v>
      </c>
      <c r="D11069" s="152" t="s">
        <v>30762</v>
      </c>
    </row>
    <row r="11070" spans="1:4" x14ac:dyDescent="0.3">
      <c r="A11070">
        <v>39763</v>
      </c>
      <c r="B11070" t="s">
        <v>30763</v>
      </c>
      <c r="C11070" t="s">
        <v>1609</v>
      </c>
      <c r="D11070" s="152" t="s">
        <v>30764</v>
      </c>
    </row>
    <row r="11071" spans="1:4" x14ac:dyDescent="0.3">
      <c r="A11071">
        <v>39760</v>
      </c>
      <c r="B11071" t="s">
        <v>30765</v>
      </c>
      <c r="C11071" t="s">
        <v>1609</v>
      </c>
      <c r="D11071" s="152" t="s">
        <v>8909</v>
      </c>
    </row>
    <row r="11072" spans="1:4" x14ac:dyDescent="0.3">
      <c r="A11072">
        <v>39756</v>
      </c>
      <c r="B11072" t="s">
        <v>30766</v>
      </c>
      <c r="C11072" t="s">
        <v>1609</v>
      </c>
      <c r="D11072" s="152" t="s">
        <v>30767</v>
      </c>
    </row>
    <row r="11073" spans="1:4" x14ac:dyDescent="0.3">
      <c r="A11073">
        <v>12038</v>
      </c>
      <c r="B11073" t="s">
        <v>30768</v>
      </c>
      <c r="C11073" t="s">
        <v>1609</v>
      </c>
      <c r="D11073" s="152" t="s">
        <v>30769</v>
      </c>
    </row>
    <row r="11074" spans="1:4" x14ac:dyDescent="0.3">
      <c r="A11074">
        <v>39757</v>
      </c>
      <c r="B11074" t="s">
        <v>30770</v>
      </c>
      <c r="C11074" t="s">
        <v>1609</v>
      </c>
      <c r="D11074" s="152" t="s">
        <v>30771</v>
      </c>
    </row>
    <row r="11075" spans="1:4" x14ac:dyDescent="0.3">
      <c r="A11075">
        <v>39758</v>
      </c>
      <c r="B11075" t="s">
        <v>30772</v>
      </c>
      <c r="C11075" t="s">
        <v>1609</v>
      </c>
      <c r="D11075" s="152" t="s">
        <v>30773</v>
      </c>
    </row>
    <row r="11076" spans="1:4" x14ac:dyDescent="0.3">
      <c r="A11076">
        <v>39759</v>
      </c>
      <c r="B11076" t="s">
        <v>30774</v>
      </c>
      <c r="C11076" t="s">
        <v>1609</v>
      </c>
      <c r="D11076" s="152" t="s">
        <v>30775</v>
      </c>
    </row>
    <row r="11077" spans="1:4" x14ac:dyDescent="0.3">
      <c r="A11077">
        <v>39761</v>
      </c>
      <c r="B11077" t="s">
        <v>30776</v>
      </c>
      <c r="C11077" t="s">
        <v>1609</v>
      </c>
      <c r="D11077" s="152" t="s">
        <v>30777</v>
      </c>
    </row>
    <row r="11078" spans="1:4" x14ac:dyDescent="0.3">
      <c r="A11078">
        <v>39805</v>
      </c>
      <c r="B11078" t="s">
        <v>30778</v>
      </c>
      <c r="C11078" t="s">
        <v>1609</v>
      </c>
      <c r="D11078" s="152" t="s">
        <v>30779</v>
      </c>
    </row>
    <row r="11079" spans="1:4" x14ac:dyDescent="0.3">
      <c r="A11079">
        <v>39806</v>
      </c>
      <c r="B11079" t="s">
        <v>30780</v>
      </c>
      <c r="C11079" t="s">
        <v>1609</v>
      </c>
      <c r="D11079" s="152" t="s">
        <v>30781</v>
      </c>
    </row>
    <row r="11080" spans="1:4" x14ac:dyDescent="0.3">
      <c r="A11080">
        <v>39807</v>
      </c>
      <c r="B11080" t="s">
        <v>30782</v>
      </c>
      <c r="C11080" t="s">
        <v>1609</v>
      </c>
      <c r="D11080" s="152" t="s">
        <v>30783</v>
      </c>
    </row>
    <row r="11081" spans="1:4" x14ac:dyDescent="0.3">
      <c r="A11081">
        <v>43100</v>
      </c>
      <c r="B11081" t="s">
        <v>30784</v>
      </c>
      <c r="C11081" t="s">
        <v>1609</v>
      </c>
      <c r="D11081" s="152" t="s">
        <v>30785</v>
      </c>
    </row>
    <row r="11082" spans="1:4" x14ac:dyDescent="0.3">
      <c r="A11082">
        <v>39804</v>
      </c>
      <c r="B11082" t="s">
        <v>30786</v>
      </c>
      <c r="C11082" t="s">
        <v>1609</v>
      </c>
      <c r="D11082" s="152" t="s">
        <v>30787</v>
      </c>
    </row>
    <row r="11083" spans="1:4" x14ac:dyDescent="0.3">
      <c r="A11083">
        <v>39796</v>
      </c>
      <c r="B11083" t="s">
        <v>30788</v>
      </c>
      <c r="C11083" t="s">
        <v>1609</v>
      </c>
      <c r="D11083" s="152" t="s">
        <v>29246</v>
      </c>
    </row>
    <row r="11084" spans="1:4" x14ac:dyDescent="0.3">
      <c r="A11084">
        <v>39797</v>
      </c>
      <c r="B11084" t="s">
        <v>30789</v>
      </c>
      <c r="C11084" t="s">
        <v>1609</v>
      </c>
      <c r="D11084" s="152" t="s">
        <v>28428</v>
      </c>
    </row>
    <row r="11085" spans="1:4" x14ac:dyDescent="0.3">
      <c r="A11085">
        <v>39798</v>
      </c>
      <c r="B11085" t="s">
        <v>30790</v>
      </c>
      <c r="C11085" t="s">
        <v>1609</v>
      </c>
      <c r="D11085" s="152" t="s">
        <v>9232</v>
      </c>
    </row>
    <row r="11086" spans="1:4" x14ac:dyDescent="0.3">
      <c r="A11086">
        <v>39794</v>
      </c>
      <c r="B11086" t="s">
        <v>30791</v>
      </c>
      <c r="C11086" t="s">
        <v>1609</v>
      </c>
      <c r="D11086" s="152" t="s">
        <v>7596</v>
      </c>
    </row>
    <row r="11087" spans="1:4" x14ac:dyDescent="0.3">
      <c r="A11087">
        <v>39795</v>
      </c>
      <c r="B11087" t="s">
        <v>30792</v>
      </c>
      <c r="C11087" t="s">
        <v>1609</v>
      </c>
      <c r="D11087" s="152" t="s">
        <v>30793</v>
      </c>
    </row>
    <row r="11088" spans="1:4" x14ac:dyDescent="0.3">
      <c r="A11088">
        <v>39799</v>
      </c>
      <c r="B11088" t="s">
        <v>30794</v>
      </c>
      <c r="C11088" t="s">
        <v>1609</v>
      </c>
      <c r="D11088" s="152" t="s">
        <v>30795</v>
      </c>
    </row>
    <row r="11089" spans="1:4" x14ac:dyDescent="0.3">
      <c r="A11089">
        <v>39801</v>
      </c>
      <c r="B11089" t="s">
        <v>30796</v>
      </c>
      <c r="C11089" t="s">
        <v>1609</v>
      </c>
      <c r="D11089" s="152" t="s">
        <v>30797</v>
      </c>
    </row>
    <row r="11090" spans="1:4" x14ac:dyDescent="0.3">
      <c r="A11090">
        <v>39802</v>
      </c>
      <c r="B11090" t="s">
        <v>30798</v>
      </c>
      <c r="C11090" t="s">
        <v>1609</v>
      </c>
      <c r="D11090" s="152" t="s">
        <v>30799</v>
      </c>
    </row>
    <row r="11091" spans="1:4" x14ac:dyDescent="0.3">
      <c r="A11091">
        <v>39803</v>
      </c>
      <c r="B11091" t="s">
        <v>30800</v>
      </c>
      <c r="C11091" t="s">
        <v>1609</v>
      </c>
      <c r="D11091" s="152" t="s">
        <v>30801</v>
      </c>
    </row>
    <row r="11092" spans="1:4" x14ac:dyDescent="0.3">
      <c r="A11092">
        <v>39800</v>
      </c>
      <c r="B11092" t="s">
        <v>30802</v>
      </c>
      <c r="C11092" t="s">
        <v>1609</v>
      </c>
      <c r="D11092" s="152" t="s">
        <v>30803</v>
      </c>
    </row>
    <row r="11093" spans="1:4" x14ac:dyDescent="0.3">
      <c r="A11093">
        <v>43837</v>
      </c>
      <c r="B11093" t="s">
        <v>30804</v>
      </c>
      <c r="C11093" t="s">
        <v>1609</v>
      </c>
      <c r="D11093" s="152" t="s">
        <v>30805</v>
      </c>
    </row>
    <row r="11094" spans="1:4" x14ac:dyDescent="0.3">
      <c r="A11094">
        <v>43836</v>
      </c>
      <c r="B11094" t="s">
        <v>30806</v>
      </c>
      <c r="C11094" t="s">
        <v>1609</v>
      </c>
      <c r="D11094" s="152" t="s">
        <v>30807</v>
      </c>
    </row>
    <row r="11095" spans="1:4" x14ac:dyDescent="0.3">
      <c r="A11095">
        <v>21059</v>
      </c>
      <c r="B11095" t="s">
        <v>30808</v>
      </c>
      <c r="C11095" t="s">
        <v>1609</v>
      </c>
      <c r="D11095" s="152" t="s">
        <v>30809</v>
      </c>
    </row>
    <row r="11096" spans="1:4" x14ac:dyDescent="0.3">
      <c r="A11096">
        <v>11234</v>
      </c>
      <c r="B11096" t="s">
        <v>30810</v>
      </c>
      <c r="C11096" t="s">
        <v>1609</v>
      </c>
      <c r="D11096" s="152" t="s">
        <v>30811</v>
      </c>
    </row>
    <row r="11097" spans="1:4" x14ac:dyDescent="0.3">
      <c r="A11097">
        <v>21060</v>
      </c>
      <c r="B11097" t="s">
        <v>30812</v>
      </c>
      <c r="C11097" t="s">
        <v>1609</v>
      </c>
      <c r="D11097" s="152" t="s">
        <v>30813</v>
      </c>
    </row>
    <row r="11098" spans="1:4" x14ac:dyDescent="0.3">
      <c r="A11098">
        <v>21061</v>
      </c>
      <c r="B11098" t="s">
        <v>30814</v>
      </c>
      <c r="C11098" t="s">
        <v>1609</v>
      </c>
      <c r="D11098" s="152" t="s">
        <v>30815</v>
      </c>
    </row>
    <row r="11099" spans="1:4" x14ac:dyDescent="0.3">
      <c r="A11099">
        <v>21062</v>
      </c>
      <c r="B11099" t="s">
        <v>30816</v>
      </c>
      <c r="C11099" t="s">
        <v>1609</v>
      </c>
      <c r="D11099" s="152" t="s">
        <v>30817</v>
      </c>
    </row>
    <row r="11100" spans="1:4" x14ac:dyDescent="0.3">
      <c r="A11100">
        <v>11708</v>
      </c>
      <c r="B11100" t="s">
        <v>30818</v>
      </c>
      <c r="C11100" t="s">
        <v>1609</v>
      </c>
      <c r="D11100" s="152" t="s">
        <v>9286</v>
      </c>
    </row>
    <row r="11101" spans="1:4" x14ac:dyDescent="0.3">
      <c r="A11101">
        <v>11709</v>
      </c>
      <c r="B11101" t="s">
        <v>30819</v>
      </c>
      <c r="C11101" t="s">
        <v>1609</v>
      </c>
      <c r="D11101" s="152" t="s">
        <v>30820</v>
      </c>
    </row>
    <row r="11102" spans="1:4" x14ac:dyDescent="0.3">
      <c r="A11102">
        <v>11710</v>
      </c>
      <c r="B11102" t="s">
        <v>30821</v>
      </c>
      <c r="C11102" t="s">
        <v>1609</v>
      </c>
      <c r="D11102" s="152" t="s">
        <v>30822</v>
      </c>
    </row>
    <row r="11103" spans="1:4" x14ac:dyDescent="0.3">
      <c r="A11103">
        <v>11707</v>
      </c>
      <c r="B11103" t="s">
        <v>30823</v>
      </c>
      <c r="C11103" t="s">
        <v>1609</v>
      </c>
      <c r="D11103" s="152" t="s">
        <v>8145</v>
      </c>
    </row>
    <row r="11104" spans="1:4" x14ac:dyDescent="0.3">
      <c r="A11104">
        <v>5102</v>
      </c>
      <c r="B11104" t="s">
        <v>30824</v>
      </c>
      <c r="C11104" t="s">
        <v>1609</v>
      </c>
      <c r="D11104" s="152" t="s">
        <v>8310</v>
      </c>
    </row>
    <row r="11105" spans="1:4" x14ac:dyDescent="0.3">
      <c r="A11105">
        <v>11739</v>
      </c>
      <c r="B11105" t="s">
        <v>30825</v>
      </c>
      <c r="C11105" t="s">
        <v>1609</v>
      </c>
      <c r="D11105" s="152" t="s">
        <v>30826</v>
      </c>
    </row>
    <row r="11106" spans="1:4" x14ac:dyDescent="0.3">
      <c r="A11106">
        <v>11711</v>
      </c>
      <c r="B11106" t="s">
        <v>30827</v>
      </c>
      <c r="C11106" t="s">
        <v>1609</v>
      </c>
      <c r="D11106" s="152" t="s">
        <v>30828</v>
      </c>
    </row>
    <row r="11107" spans="1:4" x14ac:dyDescent="0.3">
      <c r="A11107">
        <v>11741</v>
      </c>
      <c r="B11107" t="s">
        <v>30829</v>
      </c>
      <c r="C11107" t="s">
        <v>1609</v>
      </c>
      <c r="D11107" s="152" t="s">
        <v>8922</v>
      </c>
    </row>
    <row r="11108" spans="1:4" x14ac:dyDescent="0.3">
      <c r="A11108">
        <v>11745</v>
      </c>
      <c r="B11108" t="s">
        <v>30830</v>
      </c>
      <c r="C11108" t="s">
        <v>1609</v>
      </c>
      <c r="D11108" s="152" t="s">
        <v>8081</v>
      </c>
    </row>
    <row r="11109" spans="1:4" x14ac:dyDescent="0.3">
      <c r="A11109">
        <v>11743</v>
      </c>
      <c r="B11109" t="s">
        <v>30831</v>
      </c>
      <c r="C11109" t="s">
        <v>1609</v>
      </c>
      <c r="D11109" s="152" t="s">
        <v>9305</v>
      </c>
    </row>
    <row r="11110" spans="1:4" x14ac:dyDescent="0.3">
      <c r="A11110">
        <v>1088</v>
      </c>
      <c r="B11110" t="s">
        <v>30832</v>
      </c>
      <c r="C11110" t="s">
        <v>1609</v>
      </c>
      <c r="D11110" s="152" t="s">
        <v>23027</v>
      </c>
    </row>
    <row r="11111" spans="1:4" x14ac:dyDescent="0.3">
      <c r="A11111">
        <v>1087</v>
      </c>
      <c r="B11111" t="s">
        <v>30833</v>
      </c>
      <c r="C11111" t="s">
        <v>1609</v>
      </c>
      <c r="D11111" s="152" t="s">
        <v>7981</v>
      </c>
    </row>
    <row r="11112" spans="1:4" x14ac:dyDescent="0.3">
      <c r="A11112">
        <v>38777</v>
      </c>
      <c r="B11112" t="s">
        <v>30834</v>
      </c>
      <c r="C11112" t="s">
        <v>1609</v>
      </c>
      <c r="D11112" s="152" t="s">
        <v>22429</v>
      </c>
    </row>
    <row r="11113" spans="1:4" x14ac:dyDescent="0.3">
      <c r="A11113">
        <v>1086</v>
      </c>
      <c r="B11113" t="s">
        <v>30835</v>
      </c>
      <c r="C11113" t="s">
        <v>1609</v>
      </c>
      <c r="D11113" s="152" t="s">
        <v>22001</v>
      </c>
    </row>
    <row r="11114" spans="1:4" x14ac:dyDescent="0.3">
      <c r="A11114">
        <v>1079</v>
      </c>
      <c r="B11114" t="s">
        <v>30836</v>
      </c>
      <c r="C11114" t="s">
        <v>1609</v>
      </c>
      <c r="D11114" s="152" t="s">
        <v>9227</v>
      </c>
    </row>
    <row r="11115" spans="1:4" x14ac:dyDescent="0.3">
      <c r="A11115">
        <v>39374</v>
      </c>
      <c r="B11115" t="s">
        <v>30837</v>
      </c>
      <c r="C11115" t="s">
        <v>1609</v>
      </c>
      <c r="D11115" s="152" t="s">
        <v>30838</v>
      </c>
    </row>
    <row r="11116" spans="1:4" x14ac:dyDescent="0.3">
      <c r="A11116">
        <v>1082</v>
      </c>
      <c r="B11116" t="s">
        <v>30839</v>
      </c>
      <c r="C11116" t="s">
        <v>1609</v>
      </c>
      <c r="D11116" s="152" t="s">
        <v>30840</v>
      </c>
    </row>
    <row r="11117" spans="1:4" x14ac:dyDescent="0.3">
      <c r="A11117">
        <v>12316</v>
      </c>
      <c r="B11117" t="s">
        <v>30841</v>
      </c>
      <c r="C11117" t="s">
        <v>1609</v>
      </c>
      <c r="D11117" s="152" t="s">
        <v>30842</v>
      </c>
    </row>
    <row r="11118" spans="1:4" x14ac:dyDescent="0.3">
      <c r="A11118">
        <v>12317</v>
      </c>
      <c r="B11118" t="s">
        <v>30843</v>
      </c>
      <c r="C11118" t="s">
        <v>1609</v>
      </c>
      <c r="D11118" s="152" t="s">
        <v>29205</v>
      </c>
    </row>
    <row r="11119" spans="1:4" x14ac:dyDescent="0.3">
      <c r="A11119">
        <v>12318</v>
      </c>
      <c r="B11119" t="s">
        <v>30844</v>
      </c>
      <c r="C11119" t="s">
        <v>1609</v>
      </c>
      <c r="D11119" s="152" t="s">
        <v>8878</v>
      </c>
    </row>
    <row r="11120" spans="1:4" x14ac:dyDescent="0.3">
      <c r="A11120">
        <v>5104</v>
      </c>
      <c r="B11120" t="s">
        <v>30845</v>
      </c>
      <c r="C11120" t="s">
        <v>1613</v>
      </c>
      <c r="D11120" s="152" t="s">
        <v>7779</v>
      </c>
    </row>
    <row r="11121" spans="1:4" x14ac:dyDescent="0.3">
      <c r="A11121">
        <v>44530</v>
      </c>
      <c r="B11121" t="s">
        <v>30846</v>
      </c>
      <c r="C11121" t="s">
        <v>1609</v>
      </c>
      <c r="D11121" s="152" t="s">
        <v>30847</v>
      </c>
    </row>
    <row r="11122" spans="1:4" x14ac:dyDescent="0.3">
      <c r="A11122">
        <v>2710</v>
      </c>
      <c r="B11122" t="s">
        <v>30848</v>
      </c>
      <c r="C11122" t="s">
        <v>1609</v>
      </c>
      <c r="D11122" s="152" t="s">
        <v>30849</v>
      </c>
    </row>
    <row r="11123" spans="1:4" x14ac:dyDescent="0.3">
      <c r="A11123">
        <v>14575</v>
      </c>
      <c r="B11123" t="s">
        <v>30850</v>
      </c>
      <c r="C11123" t="s">
        <v>1609</v>
      </c>
      <c r="D11123" s="152" t="s">
        <v>30851</v>
      </c>
    </row>
    <row r="11124" spans="1:4" x14ac:dyDescent="0.3">
      <c r="A11124">
        <v>20043</v>
      </c>
      <c r="B11124" t="s">
        <v>30852</v>
      </c>
      <c r="C11124" t="s">
        <v>1609</v>
      </c>
      <c r="D11124" s="152" t="s">
        <v>22066</v>
      </c>
    </row>
    <row r="11125" spans="1:4" x14ac:dyDescent="0.3">
      <c r="A11125">
        <v>20044</v>
      </c>
      <c r="B11125" t="s">
        <v>30853</v>
      </c>
      <c r="C11125" t="s">
        <v>1609</v>
      </c>
      <c r="D11125" s="152" t="s">
        <v>9263</v>
      </c>
    </row>
    <row r="11126" spans="1:4" x14ac:dyDescent="0.3">
      <c r="A11126">
        <v>20042</v>
      </c>
      <c r="B11126" t="s">
        <v>30854</v>
      </c>
      <c r="C11126" t="s">
        <v>1609</v>
      </c>
      <c r="D11126" s="152" t="s">
        <v>7963</v>
      </c>
    </row>
    <row r="11127" spans="1:4" x14ac:dyDescent="0.3">
      <c r="A11127">
        <v>20046</v>
      </c>
      <c r="B11127" t="s">
        <v>30855</v>
      </c>
      <c r="C11127" t="s">
        <v>1609</v>
      </c>
      <c r="D11127" s="152" t="s">
        <v>8912</v>
      </c>
    </row>
    <row r="11128" spans="1:4" x14ac:dyDescent="0.3">
      <c r="A11128">
        <v>20047</v>
      </c>
      <c r="B11128" t="s">
        <v>30856</v>
      </c>
      <c r="C11128" t="s">
        <v>1609</v>
      </c>
      <c r="D11128" s="152" t="s">
        <v>22603</v>
      </c>
    </row>
    <row r="11129" spans="1:4" x14ac:dyDescent="0.3">
      <c r="A11129">
        <v>20045</v>
      </c>
      <c r="B11129" t="s">
        <v>30857</v>
      </c>
      <c r="C11129" t="s">
        <v>1609</v>
      </c>
      <c r="D11129" s="152" t="s">
        <v>8723</v>
      </c>
    </row>
    <row r="11130" spans="1:4" x14ac:dyDescent="0.3">
      <c r="A11130">
        <v>20972</v>
      </c>
      <c r="B11130" t="s">
        <v>30858</v>
      </c>
      <c r="C11130" t="s">
        <v>1609</v>
      </c>
      <c r="D11130" s="152" t="s">
        <v>30859</v>
      </c>
    </row>
    <row r="11131" spans="1:4" x14ac:dyDescent="0.3">
      <c r="A11131">
        <v>11321</v>
      </c>
      <c r="B11131" t="s">
        <v>30860</v>
      </c>
      <c r="C11131" t="s">
        <v>1609</v>
      </c>
      <c r="D11131" s="152" t="s">
        <v>8984</v>
      </c>
    </row>
    <row r="11132" spans="1:4" x14ac:dyDescent="0.3">
      <c r="A11132">
        <v>11323</v>
      </c>
      <c r="B11132" t="s">
        <v>30861</v>
      </c>
      <c r="C11132" t="s">
        <v>1609</v>
      </c>
      <c r="D11132" s="152" t="s">
        <v>8247</v>
      </c>
    </row>
    <row r="11133" spans="1:4" x14ac:dyDescent="0.3">
      <c r="A11133">
        <v>20327</v>
      </c>
      <c r="B11133" t="s">
        <v>30862</v>
      </c>
      <c r="C11133" t="s">
        <v>1609</v>
      </c>
      <c r="D11133" s="152" t="s">
        <v>22841</v>
      </c>
    </row>
    <row r="11134" spans="1:4" x14ac:dyDescent="0.3">
      <c r="A11134">
        <v>13390</v>
      </c>
      <c r="B11134" t="s">
        <v>30863</v>
      </c>
      <c r="C11134" t="s">
        <v>1609</v>
      </c>
      <c r="D11134" s="152" t="s">
        <v>30864</v>
      </c>
    </row>
    <row r="11135" spans="1:4" x14ac:dyDescent="0.3">
      <c r="A11135">
        <v>6034</v>
      </c>
      <c r="B11135" t="s">
        <v>30865</v>
      </c>
      <c r="C11135" t="s">
        <v>1609</v>
      </c>
      <c r="D11135" s="152" t="s">
        <v>8264</v>
      </c>
    </row>
    <row r="11136" spans="1:4" x14ac:dyDescent="0.3">
      <c r="A11136">
        <v>6036</v>
      </c>
      <c r="B11136" t="s">
        <v>30866</v>
      </c>
      <c r="C11136" t="s">
        <v>1609</v>
      </c>
      <c r="D11136" s="152" t="s">
        <v>9200</v>
      </c>
    </row>
    <row r="11137" spans="1:4" x14ac:dyDescent="0.3">
      <c r="A11137">
        <v>6031</v>
      </c>
      <c r="B11137" t="s">
        <v>30867</v>
      </c>
      <c r="C11137" t="s">
        <v>1609</v>
      </c>
      <c r="D11137" s="152" t="s">
        <v>9009</v>
      </c>
    </row>
    <row r="11138" spans="1:4" x14ac:dyDescent="0.3">
      <c r="A11138">
        <v>6029</v>
      </c>
      <c r="B11138" t="s">
        <v>30868</v>
      </c>
      <c r="C11138" t="s">
        <v>1609</v>
      </c>
      <c r="D11138" s="152" t="s">
        <v>22327</v>
      </c>
    </row>
    <row r="11139" spans="1:4" x14ac:dyDescent="0.3">
      <c r="A11139">
        <v>6033</v>
      </c>
      <c r="B11139" t="s">
        <v>30869</v>
      </c>
      <c r="C11139" t="s">
        <v>1609</v>
      </c>
      <c r="D11139" s="152" t="s">
        <v>8282</v>
      </c>
    </row>
    <row r="11140" spans="1:4" x14ac:dyDescent="0.3">
      <c r="A11140">
        <v>11672</v>
      </c>
      <c r="B11140" t="s">
        <v>30870</v>
      </c>
      <c r="C11140" t="s">
        <v>1609</v>
      </c>
      <c r="D11140" s="152" t="s">
        <v>30871</v>
      </c>
    </row>
    <row r="11141" spans="1:4" x14ac:dyDescent="0.3">
      <c r="A11141">
        <v>11669</v>
      </c>
      <c r="B11141" t="s">
        <v>30872</v>
      </c>
      <c r="C11141" t="s">
        <v>1609</v>
      </c>
      <c r="D11141" s="152" t="s">
        <v>22427</v>
      </c>
    </row>
    <row r="11142" spans="1:4" x14ac:dyDescent="0.3">
      <c r="A11142">
        <v>11670</v>
      </c>
      <c r="B11142" t="s">
        <v>30873</v>
      </c>
      <c r="C11142" t="s">
        <v>1609</v>
      </c>
      <c r="D11142" s="152" t="s">
        <v>23163</v>
      </c>
    </row>
    <row r="11143" spans="1:4" x14ac:dyDescent="0.3">
      <c r="A11143">
        <v>20055</v>
      </c>
      <c r="B11143" t="s">
        <v>30874</v>
      </c>
      <c r="C11143" t="s">
        <v>1609</v>
      </c>
      <c r="D11143" s="152" t="s">
        <v>6474</v>
      </c>
    </row>
    <row r="11144" spans="1:4" x14ac:dyDescent="0.3">
      <c r="A11144">
        <v>11671</v>
      </c>
      <c r="B11144" t="s">
        <v>30875</v>
      </c>
      <c r="C11144" t="s">
        <v>1609</v>
      </c>
      <c r="D11144" s="152" t="s">
        <v>30876</v>
      </c>
    </row>
    <row r="11145" spans="1:4" x14ac:dyDescent="0.3">
      <c r="A11145">
        <v>6032</v>
      </c>
      <c r="B11145" t="s">
        <v>30877</v>
      </c>
      <c r="C11145" t="s">
        <v>1609</v>
      </c>
      <c r="D11145" s="152" t="s">
        <v>28570</v>
      </c>
    </row>
    <row r="11146" spans="1:4" x14ac:dyDescent="0.3">
      <c r="A11146">
        <v>11673</v>
      </c>
      <c r="B11146" t="s">
        <v>30878</v>
      </c>
      <c r="C11146" t="s">
        <v>1609</v>
      </c>
      <c r="D11146" s="152" t="s">
        <v>9177</v>
      </c>
    </row>
    <row r="11147" spans="1:4" x14ac:dyDescent="0.3">
      <c r="A11147">
        <v>11674</v>
      </c>
      <c r="B11147" t="s">
        <v>30879</v>
      </c>
      <c r="C11147" t="s">
        <v>1609</v>
      </c>
      <c r="D11147" s="152" t="s">
        <v>25354</v>
      </c>
    </row>
    <row r="11148" spans="1:4" x14ac:dyDescent="0.3">
      <c r="A11148">
        <v>11675</v>
      </c>
      <c r="B11148" t="s">
        <v>30880</v>
      </c>
      <c r="C11148" t="s">
        <v>1609</v>
      </c>
      <c r="D11148" s="152" t="s">
        <v>30881</v>
      </c>
    </row>
    <row r="11149" spans="1:4" x14ac:dyDescent="0.3">
      <c r="A11149">
        <v>11676</v>
      </c>
      <c r="B11149" t="s">
        <v>30882</v>
      </c>
      <c r="C11149" t="s">
        <v>1609</v>
      </c>
      <c r="D11149" s="152" t="s">
        <v>8176</v>
      </c>
    </row>
    <row r="11150" spans="1:4" x14ac:dyDescent="0.3">
      <c r="A11150">
        <v>11677</v>
      </c>
      <c r="B11150" t="s">
        <v>30883</v>
      </c>
      <c r="C11150" t="s">
        <v>1609</v>
      </c>
      <c r="D11150" s="152" t="s">
        <v>22737</v>
      </c>
    </row>
    <row r="11151" spans="1:4" x14ac:dyDescent="0.3">
      <c r="A11151">
        <v>11678</v>
      </c>
      <c r="B11151" t="s">
        <v>30884</v>
      </c>
      <c r="C11151" t="s">
        <v>1609</v>
      </c>
      <c r="D11151" s="152" t="s">
        <v>30885</v>
      </c>
    </row>
    <row r="11152" spans="1:4" x14ac:dyDescent="0.3">
      <c r="A11152">
        <v>6038</v>
      </c>
      <c r="B11152" t="s">
        <v>30886</v>
      </c>
      <c r="C11152" t="s">
        <v>1609</v>
      </c>
      <c r="D11152" s="152" t="s">
        <v>7775</v>
      </c>
    </row>
    <row r="11153" spans="1:4" x14ac:dyDescent="0.3">
      <c r="A11153">
        <v>11718</v>
      </c>
      <c r="B11153" t="s">
        <v>30887</v>
      </c>
      <c r="C11153" t="s">
        <v>1609</v>
      </c>
      <c r="D11153" s="152" t="s">
        <v>29823</v>
      </c>
    </row>
    <row r="11154" spans="1:4" x14ac:dyDescent="0.3">
      <c r="A11154">
        <v>6037</v>
      </c>
      <c r="B11154" t="s">
        <v>30888</v>
      </c>
      <c r="C11154" t="s">
        <v>1609</v>
      </c>
      <c r="D11154" s="152" t="s">
        <v>30889</v>
      </c>
    </row>
    <row r="11155" spans="1:4" x14ac:dyDescent="0.3">
      <c r="A11155">
        <v>11719</v>
      </c>
      <c r="B11155" t="s">
        <v>30890</v>
      </c>
      <c r="C11155" t="s">
        <v>1609</v>
      </c>
      <c r="D11155" s="152" t="s">
        <v>22269</v>
      </c>
    </row>
    <row r="11156" spans="1:4" x14ac:dyDescent="0.3">
      <c r="A11156">
        <v>6019</v>
      </c>
      <c r="B11156" t="s">
        <v>30891</v>
      </c>
      <c r="C11156" t="s">
        <v>1609</v>
      </c>
      <c r="D11156" s="152" t="s">
        <v>30892</v>
      </c>
    </row>
    <row r="11157" spans="1:4" x14ac:dyDescent="0.3">
      <c r="A11157">
        <v>6010</v>
      </c>
      <c r="B11157" t="s">
        <v>30893</v>
      </c>
      <c r="C11157" t="s">
        <v>1609</v>
      </c>
      <c r="D11157" s="152" t="s">
        <v>30894</v>
      </c>
    </row>
    <row r="11158" spans="1:4" x14ac:dyDescent="0.3">
      <c r="A11158">
        <v>6017</v>
      </c>
      <c r="B11158" t="s">
        <v>30895</v>
      </c>
      <c r="C11158" t="s">
        <v>1609</v>
      </c>
      <c r="D11158" s="152" t="s">
        <v>30896</v>
      </c>
    </row>
    <row r="11159" spans="1:4" x14ac:dyDescent="0.3">
      <c r="A11159">
        <v>6020</v>
      </c>
      <c r="B11159" t="s">
        <v>30897</v>
      </c>
      <c r="C11159" t="s">
        <v>1609</v>
      </c>
      <c r="D11159" s="152" t="s">
        <v>30898</v>
      </c>
    </row>
    <row r="11160" spans="1:4" x14ac:dyDescent="0.3">
      <c r="A11160">
        <v>6028</v>
      </c>
      <c r="B11160" t="s">
        <v>30899</v>
      </c>
      <c r="C11160" t="s">
        <v>1609</v>
      </c>
      <c r="D11160" s="152" t="s">
        <v>22371</v>
      </c>
    </row>
    <row r="11161" spans="1:4" x14ac:dyDescent="0.3">
      <c r="A11161">
        <v>6011</v>
      </c>
      <c r="B11161" t="s">
        <v>30900</v>
      </c>
      <c r="C11161" t="s">
        <v>1609</v>
      </c>
      <c r="D11161" s="152" t="s">
        <v>30901</v>
      </c>
    </row>
    <row r="11162" spans="1:4" x14ac:dyDescent="0.3">
      <c r="A11162">
        <v>6012</v>
      </c>
      <c r="B11162" t="s">
        <v>30902</v>
      </c>
      <c r="C11162" t="s">
        <v>1609</v>
      </c>
      <c r="D11162" s="152" t="s">
        <v>30903</v>
      </c>
    </row>
    <row r="11163" spans="1:4" x14ac:dyDescent="0.3">
      <c r="A11163">
        <v>6016</v>
      </c>
      <c r="B11163" t="s">
        <v>30904</v>
      </c>
      <c r="C11163" t="s">
        <v>1609</v>
      </c>
      <c r="D11163" s="152" t="s">
        <v>30905</v>
      </c>
    </row>
    <row r="11164" spans="1:4" x14ac:dyDescent="0.3">
      <c r="A11164">
        <v>6027</v>
      </c>
      <c r="B11164" t="s">
        <v>30906</v>
      </c>
      <c r="C11164" t="s">
        <v>1609</v>
      </c>
      <c r="D11164" s="152" t="s">
        <v>30907</v>
      </c>
    </row>
    <row r="11165" spans="1:4" x14ac:dyDescent="0.3">
      <c r="A11165">
        <v>6013</v>
      </c>
      <c r="B11165" t="s">
        <v>30908</v>
      </c>
      <c r="C11165" t="s">
        <v>1609</v>
      </c>
      <c r="D11165" s="152" t="s">
        <v>30909</v>
      </c>
    </row>
    <row r="11166" spans="1:4" x14ac:dyDescent="0.3">
      <c r="A11166">
        <v>6015</v>
      </c>
      <c r="B11166" t="s">
        <v>30910</v>
      </c>
      <c r="C11166" t="s">
        <v>1609</v>
      </c>
      <c r="D11166" s="152" t="s">
        <v>30911</v>
      </c>
    </row>
    <row r="11167" spans="1:4" x14ac:dyDescent="0.3">
      <c r="A11167">
        <v>6014</v>
      </c>
      <c r="B11167" t="s">
        <v>30912</v>
      </c>
      <c r="C11167" t="s">
        <v>1609</v>
      </c>
      <c r="D11167" s="152" t="s">
        <v>30913</v>
      </c>
    </row>
    <row r="11168" spans="1:4" x14ac:dyDescent="0.3">
      <c r="A11168">
        <v>6006</v>
      </c>
      <c r="B11168" t="s">
        <v>30914</v>
      </c>
      <c r="C11168" t="s">
        <v>1609</v>
      </c>
      <c r="D11168" s="152" t="s">
        <v>30915</v>
      </c>
    </row>
    <row r="11169" spans="1:4" x14ac:dyDescent="0.3">
      <c r="A11169">
        <v>6005</v>
      </c>
      <c r="B11169" t="s">
        <v>30916</v>
      </c>
      <c r="C11169" t="s">
        <v>1609</v>
      </c>
      <c r="D11169" s="152" t="s">
        <v>23122</v>
      </c>
    </row>
    <row r="11170" spans="1:4" x14ac:dyDescent="0.3">
      <c r="A11170">
        <v>11756</v>
      </c>
      <c r="B11170" t="s">
        <v>30917</v>
      </c>
      <c r="C11170" t="s">
        <v>1609</v>
      </c>
      <c r="D11170" s="152" t="s">
        <v>30918</v>
      </c>
    </row>
    <row r="11171" spans="1:4" x14ac:dyDescent="0.3">
      <c r="A11171">
        <v>10904</v>
      </c>
      <c r="B11171" t="s">
        <v>30919</v>
      </c>
      <c r="C11171" t="s">
        <v>1609</v>
      </c>
      <c r="D11171" s="152" t="s">
        <v>9225</v>
      </c>
    </row>
    <row r="11172" spans="1:4" x14ac:dyDescent="0.3">
      <c r="A11172">
        <v>11752</v>
      </c>
      <c r="B11172" t="s">
        <v>30920</v>
      </c>
      <c r="C11172" t="s">
        <v>1609</v>
      </c>
      <c r="D11172" s="152" t="s">
        <v>8929</v>
      </c>
    </row>
    <row r="11173" spans="1:4" x14ac:dyDescent="0.3">
      <c r="A11173">
        <v>11753</v>
      </c>
      <c r="B11173" t="s">
        <v>30921</v>
      </c>
      <c r="C11173" t="s">
        <v>1609</v>
      </c>
      <c r="D11173" s="152" t="s">
        <v>8845</v>
      </c>
    </row>
    <row r="11174" spans="1:4" x14ac:dyDescent="0.3">
      <c r="A11174">
        <v>6021</v>
      </c>
      <c r="B11174" t="s">
        <v>30922</v>
      </c>
      <c r="C11174" t="s">
        <v>1609</v>
      </c>
      <c r="D11174" s="152" t="s">
        <v>23157</v>
      </c>
    </row>
    <row r="11175" spans="1:4" x14ac:dyDescent="0.3">
      <c r="A11175">
        <v>6024</v>
      </c>
      <c r="B11175" t="s">
        <v>30923</v>
      </c>
      <c r="C11175" t="s">
        <v>1609</v>
      </c>
      <c r="D11175" s="152" t="s">
        <v>30924</v>
      </c>
    </row>
    <row r="11176" spans="1:4" x14ac:dyDescent="0.3">
      <c r="A11176">
        <v>38379</v>
      </c>
      <c r="B11176" t="s">
        <v>30925</v>
      </c>
      <c r="C11176" t="s">
        <v>1612</v>
      </c>
      <c r="D11176" s="152" t="s">
        <v>22858</v>
      </c>
    </row>
    <row r="11177" spans="1:4" x14ac:dyDescent="0.3">
      <c r="A11177">
        <v>13897</v>
      </c>
      <c r="B11177" t="s">
        <v>30926</v>
      </c>
      <c r="C11177" t="s">
        <v>1609</v>
      </c>
      <c r="D11177" s="152" t="s">
        <v>30927</v>
      </c>
    </row>
    <row r="11178" spans="1:4" x14ac:dyDescent="0.3">
      <c r="A11178">
        <v>10640</v>
      </c>
      <c r="B11178" t="s">
        <v>30928</v>
      </c>
      <c r="C11178" t="s">
        <v>1609</v>
      </c>
      <c r="D11178" s="152" t="s">
        <v>30929</v>
      </c>
    </row>
    <row r="11179" spans="1:4" x14ac:dyDescent="0.3">
      <c r="A11179">
        <v>34357</v>
      </c>
      <c r="B11179" t="s">
        <v>30930</v>
      </c>
      <c r="C11179" t="s">
        <v>1613</v>
      </c>
      <c r="D11179" s="152" t="s">
        <v>9046</v>
      </c>
    </row>
    <row r="11180" spans="1:4" x14ac:dyDescent="0.3">
      <c r="A11180">
        <v>37329</v>
      </c>
      <c r="B11180" t="s">
        <v>30931</v>
      </c>
      <c r="C11180" t="s">
        <v>1613</v>
      </c>
      <c r="D11180" s="152" t="s">
        <v>30932</v>
      </c>
    </row>
    <row r="11181" spans="1:4" x14ac:dyDescent="0.3">
      <c r="A11181">
        <v>2510</v>
      </c>
      <c r="B11181" t="s">
        <v>30933</v>
      </c>
      <c r="C11181" t="s">
        <v>1609</v>
      </c>
      <c r="D11181" s="152" t="s">
        <v>30934</v>
      </c>
    </row>
    <row r="11182" spans="1:4" x14ac:dyDescent="0.3">
      <c r="A11182">
        <v>12359</v>
      </c>
      <c r="B11182" t="s">
        <v>30935</v>
      </c>
      <c r="C11182" t="s">
        <v>1609</v>
      </c>
      <c r="D11182" s="152" t="s">
        <v>30936</v>
      </c>
    </row>
    <row r="11183" spans="1:4" x14ac:dyDescent="0.3">
      <c r="A11183">
        <v>7353</v>
      </c>
      <c r="B11183" t="s">
        <v>30937</v>
      </c>
      <c r="C11183" t="s">
        <v>1614</v>
      </c>
      <c r="D11183" s="152" t="s">
        <v>6565</v>
      </c>
    </row>
    <row r="11184" spans="1:4" x14ac:dyDescent="0.3">
      <c r="A11184">
        <v>36144</v>
      </c>
      <c r="B11184" t="s">
        <v>30938</v>
      </c>
      <c r="C11184" t="s">
        <v>1609</v>
      </c>
      <c r="D11184" s="152" t="s">
        <v>9079</v>
      </c>
    </row>
    <row r="11185" spans="1:4" x14ac:dyDescent="0.3">
      <c r="A11185">
        <v>10518</v>
      </c>
      <c r="B11185" t="s">
        <v>30939</v>
      </c>
      <c r="C11185" t="s">
        <v>1609</v>
      </c>
      <c r="D11185" s="152" t="s">
        <v>30940</v>
      </c>
    </row>
    <row r="11186" spans="1:4" x14ac:dyDescent="0.3">
      <c r="A11186">
        <v>36530</v>
      </c>
      <c r="B11186" t="s">
        <v>30941</v>
      </c>
      <c r="C11186" t="s">
        <v>1609</v>
      </c>
      <c r="D11186" s="152" t="s">
        <v>30942</v>
      </c>
    </row>
    <row r="11187" spans="1:4" x14ac:dyDescent="0.3">
      <c r="A11187">
        <v>6046</v>
      </c>
      <c r="B11187" t="s">
        <v>30943</v>
      </c>
      <c r="C11187" t="s">
        <v>1609</v>
      </c>
      <c r="D11187" s="152" t="s">
        <v>30944</v>
      </c>
    </row>
    <row r="11188" spans="1:4" x14ac:dyDescent="0.3">
      <c r="A11188">
        <v>36531</v>
      </c>
      <c r="B11188" t="s">
        <v>30945</v>
      </c>
      <c r="C11188" t="s">
        <v>1609</v>
      </c>
      <c r="D11188" s="152" t="s">
        <v>30946</v>
      </c>
    </row>
    <row r="11189" spans="1:4" x14ac:dyDescent="0.3">
      <c r="A11189">
        <v>34684</v>
      </c>
      <c r="B11189" t="s">
        <v>30947</v>
      </c>
      <c r="C11189" t="s">
        <v>1610</v>
      </c>
      <c r="D11189" s="152" t="s">
        <v>30948</v>
      </c>
    </row>
    <row r="11190" spans="1:4" x14ac:dyDescent="0.3">
      <c r="A11190">
        <v>34683</v>
      </c>
      <c r="B11190" t="s">
        <v>30949</v>
      </c>
      <c r="C11190" t="s">
        <v>1610</v>
      </c>
      <c r="D11190" s="152" t="s">
        <v>30950</v>
      </c>
    </row>
    <row r="11191" spans="1:4" x14ac:dyDescent="0.3">
      <c r="A11191">
        <v>533</v>
      </c>
      <c r="B11191" t="s">
        <v>30951</v>
      </c>
      <c r="C11191" t="s">
        <v>1610</v>
      </c>
      <c r="D11191" s="152" t="s">
        <v>30952</v>
      </c>
    </row>
    <row r="11192" spans="1:4" x14ac:dyDescent="0.3">
      <c r="A11192">
        <v>10515</v>
      </c>
      <c r="B11192" t="s">
        <v>30953</v>
      </c>
      <c r="C11192" t="s">
        <v>1610</v>
      </c>
      <c r="D11192" s="152" t="s">
        <v>30954</v>
      </c>
    </row>
    <row r="11193" spans="1:4" x14ac:dyDescent="0.3">
      <c r="A11193">
        <v>536</v>
      </c>
      <c r="B11193" t="s">
        <v>30955</v>
      </c>
      <c r="C11193" t="s">
        <v>1610</v>
      </c>
      <c r="D11193" s="152" t="s">
        <v>7092</v>
      </c>
    </row>
    <row r="11194" spans="1:4" x14ac:dyDescent="0.3">
      <c r="A11194">
        <v>153</v>
      </c>
      <c r="B11194" t="s">
        <v>30956</v>
      </c>
      <c r="C11194" t="s">
        <v>1614</v>
      </c>
      <c r="D11194" s="152" t="s">
        <v>8296</v>
      </c>
    </row>
    <row r="11195" spans="1:4" x14ac:dyDescent="0.3">
      <c r="A11195">
        <v>34682</v>
      </c>
      <c r="B11195" t="s">
        <v>30957</v>
      </c>
      <c r="C11195" t="s">
        <v>1610</v>
      </c>
      <c r="D11195" s="152" t="s">
        <v>30958</v>
      </c>
    </row>
    <row r="11196" spans="1:4" x14ac:dyDescent="0.3">
      <c r="A11196">
        <v>20205</v>
      </c>
      <c r="B11196" t="s">
        <v>30959</v>
      </c>
      <c r="C11196" t="s">
        <v>1612</v>
      </c>
      <c r="D11196" s="152" t="s">
        <v>8113</v>
      </c>
    </row>
    <row r="11197" spans="1:4" x14ac:dyDescent="0.3">
      <c r="A11197">
        <v>4412</v>
      </c>
      <c r="B11197" t="s">
        <v>30960</v>
      </c>
      <c r="C11197" t="s">
        <v>1612</v>
      </c>
      <c r="D11197" s="152" t="s">
        <v>8900</v>
      </c>
    </row>
    <row r="11198" spans="1:4" x14ac:dyDescent="0.3">
      <c r="A11198">
        <v>4408</v>
      </c>
      <c r="B11198" t="s">
        <v>30961</v>
      </c>
      <c r="C11198" t="s">
        <v>1612</v>
      </c>
      <c r="D11198" s="152" t="s">
        <v>7699</v>
      </c>
    </row>
    <row r="11199" spans="1:4" x14ac:dyDescent="0.3">
      <c r="A11199">
        <v>36250</v>
      </c>
      <c r="B11199" t="s">
        <v>30962</v>
      </c>
      <c r="C11199" t="s">
        <v>1612</v>
      </c>
      <c r="D11199" s="152" t="s">
        <v>21997</v>
      </c>
    </row>
    <row r="11200" spans="1:4" x14ac:dyDescent="0.3">
      <c r="A11200">
        <v>10857</v>
      </c>
      <c r="B11200" t="s">
        <v>30963</v>
      </c>
      <c r="C11200" t="s">
        <v>1612</v>
      </c>
      <c r="D11200" s="152" t="s">
        <v>30964</v>
      </c>
    </row>
    <row r="11201" spans="1:4" x14ac:dyDescent="0.3">
      <c r="A11201">
        <v>4803</v>
      </c>
      <c r="B11201" t="s">
        <v>30965</v>
      </c>
      <c r="C11201" t="s">
        <v>1612</v>
      </c>
      <c r="D11201" s="152" t="s">
        <v>29620</v>
      </c>
    </row>
    <row r="11202" spans="1:4" x14ac:dyDescent="0.3">
      <c r="A11202">
        <v>6186</v>
      </c>
      <c r="B11202" t="s">
        <v>30966</v>
      </c>
      <c r="C11202" t="s">
        <v>1612</v>
      </c>
      <c r="D11202" s="152" t="s">
        <v>30967</v>
      </c>
    </row>
    <row r="11203" spans="1:4" x14ac:dyDescent="0.3">
      <c r="A11203">
        <v>4829</v>
      </c>
      <c r="B11203" t="s">
        <v>30968</v>
      </c>
      <c r="C11203" t="s">
        <v>1612</v>
      </c>
      <c r="D11203" s="152" t="s">
        <v>8882</v>
      </c>
    </row>
    <row r="11204" spans="1:4" x14ac:dyDescent="0.3">
      <c r="A11204">
        <v>39829</v>
      </c>
      <c r="B11204" t="s">
        <v>30969</v>
      </c>
      <c r="C11204" t="s">
        <v>1612</v>
      </c>
      <c r="D11204" s="152" t="s">
        <v>30148</v>
      </c>
    </row>
    <row r="11205" spans="1:4" x14ac:dyDescent="0.3">
      <c r="A11205">
        <v>20231</v>
      </c>
      <c r="B11205" t="s">
        <v>30970</v>
      </c>
      <c r="C11205" t="s">
        <v>1612</v>
      </c>
      <c r="D11205" s="152" t="s">
        <v>30971</v>
      </c>
    </row>
    <row r="11206" spans="1:4" x14ac:dyDescent="0.3">
      <c r="A11206">
        <v>4804</v>
      </c>
      <c r="B11206" t="s">
        <v>30972</v>
      </c>
      <c r="C11206" t="s">
        <v>1612</v>
      </c>
      <c r="D11206" s="152" t="s">
        <v>9177</v>
      </c>
    </row>
    <row r="11207" spans="1:4" x14ac:dyDescent="0.3">
      <c r="A11207">
        <v>34680</v>
      </c>
      <c r="B11207" t="s">
        <v>30973</v>
      </c>
      <c r="C11207" t="s">
        <v>1612</v>
      </c>
      <c r="D11207" s="152" t="s">
        <v>28068</v>
      </c>
    </row>
    <row r="11208" spans="1:4" x14ac:dyDescent="0.3">
      <c r="A11208">
        <v>11573</v>
      </c>
      <c r="B11208" t="s">
        <v>30974</v>
      </c>
      <c r="C11208" t="s">
        <v>1609</v>
      </c>
      <c r="D11208" s="152" t="s">
        <v>7399</v>
      </c>
    </row>
    <row r="11209" spans="1:4" x14ac:dyDescent="0.3">
      <c r="A11209">
        <v>38401</v>
      </c>
      <c r="B11209" t="s">
        <v>30975</v>
      </c>
      <c r="C11209" t="s">
        <v>1609</v>
      </c>
      <c r="D11209" s="152" t="s">
        <v>8141</v>
      </c>
    </row>
    <row r="11210" spans="1:4" x14ac:dyDescent="0.3">
      <c r="A11210">
        <v>11575</v>
      </c>
      <c r="B11210" t="s">
        <v>30976</v>
      </c>
      <c r="C11210" t="s">
        <v>1609</v>
      </c>
      <c r="D11210" s="152" t="s">
        <v>30977</v>
      </c>
    </row>
    <row r="11211" spans="1:4" x14ac:dyDescent="0.3">
      <c r="A11211">
        <v>38179</v>
      </c>
      <c r="B11211" t="s">
        <v>30978</v>
      </c>
      <c r="C11211" t="s">
        <v>1609</v>
      </c>
      <c r="D11211" s="152" t="s">
        <v>8096</v>
      </c>
    </row>
    <row r="11212" spans="1:4" x14ac:dyDescent="0.3">
      <c r="A11212">
        <v>20256</v>
      </c>
      <c r="B11212" t="s">
        <v>30979</v>
      </c>
      <c r="C11212" t="s">
        <v>1609</v>
      </c>
      <c r="D11212" s="152" t="s">
        <v>6798</v>
      </c>
    </row>
    <row r="11213" spans="1:4" x14ac:dyDescent="0.3">
      <c r="A11213">
        <v>14511</v>
      </c>
      <c r="B11213" t="s">
        <v>30980</v>
      </c>
      <c r="C11213" t="s">
        <v>1609</v>
      </c>
      <c r="D11213" s="152" t="s">
        <v>30981</v>
      </c>
    </row>
    <row r="11214" spans="1:4" x14ac:dyDescent="0.3">
      <c r="A11214">
        <v>10642</v>
      </c>
      <c r="B11214" t="s">
        <v>30982</v>
      </c>
      <c r="C11214" t="s">
        <v>1609</v>
      </c>
      <c r="D11214" s="152" t="s">
        <v>30983</v>
      </c>
    </row>
    <row r="11215" spans="1:4" x14ac:dyDescent="0.3">
      <c r="A11215">
        <v>14489</v>
      </c>
      <c r="B11215" t="s">
        <v>30984</v>
      </c>
      <c r="C11215" t="s">
        <v>1609</v>
      </c>
      <c r="D11215" s="152" t="s">
        <v>30985</v>
      </c>
    </row>
    <row r="11216" spans="1:4" x14ac:dyDescent="0.3">
      <c r="A11216">
        <v>14513</v>
      </c>
      <c r="B11216" t="s">
        <v>30986</v>
      </c>
      <c r="C11216" t="s">
        <v>1609</v>
      </c>
      <c r="D11216" s="152" t="s">
        <v>30987</v>
      </c>
    </row>
    <row r="11217" spans="1:4" x14ac:dyDescent="0.3">
      <c r="A11217">
        <v>13600</v>
      </c>
      <c r="B11217" t="s">
        <v>30988</v>
      </c>
      <c r="C11217" t="s">
        <v>1609</v>
      </c>
      <c r="D11217" s="152" t="s">
        <v>30989</v>
      </c>
    </row>
    <row r="11218" spans="1:4" x14ac:dyDescent="0.3">
      <c r="A11218">
        <v>10646</v>
      </c>
      <c r="B11218" t="s">
        <v>30990</v>
      </c>
      <c r="C11218" t="s">
        <v>1609</v>
      </c>
      <c r="D11218" s="152" t="s">
        <v>30991</v>
      </c>
    </row>
    <row r="11219" spans="1:4" x14ac:dyDescent="0.3">
      <c r="A11219">
        <v>6070</v>
      </c>
      <c r="B11219" t="s">
        <v>30992</v>
      </c>
      <c r="C11219" t="s">
        <v>1609</v>
      </c>
      <c r="D11219" s="152" t="s">
        <v>30993</v>
      </c>
    </row>
    <row r="11220" spans="1:4" x14ac:dyDescent="0.3">
      <c r="A11220">
        <v>6069</v>
      </c>
      <c r="B11220" t="s">
        <v>30994</v>
      </c>
      <c r="C11220" t="s">
        <v>1609</v>
      </c>
      <c r="D11220" s="152" t="s">
        <v>30995</v>
      </c>
    </row>
    <row r="11221" spans="1:4" x14ac:dyDescent="0.3">
      <c r="A11221">
        <v>14626</v>
      </c>
      <c r="B11221" t="s">
        <v>30996</v>
      </c>
      <c r="C11221" t="s">
        <v>1609</v>
      </c>
      <c r="D11221" s="152" t="s">
        <v>30997</v>
      </c>
    </row>
    <row r="11222" spans="1:4" x14ac:dyDescent="0.3">
      <c r="A11222">
        <v>6067</v>
      </c>
      <c r="B11222" t="s">
        <v>30998</v>
      </c>
      <c r="C11222" t="s">
        <v>1609</v>
      </c>
      <c r="D11222" s="152" t="s">
        <v>30999</v>
      </c>
    </row>
    <row r="11223" spans="1:4" x14ac:dyDescent="0.3">
      <c r="A11223">
        <v>38393</v>
      </c>
      <c r="B11223" t="s">
        <v>31000</v>
      </c>
      <c r="C11223" t="s">
        <v>1609</v>
      </c>
      <c r="D11223" s="152" t="s">
        <v>31001</v>
      </c>
    </row>
    <row r="11224" spans="1:4" x14ac:dyDescent="0.3">
      <c r="A11224">
        <v>38390</v>
      </c>
      <c r="B11224" t="s">
        <v>31002</v>
      </c>
      <c r="C11224" t="s">
        <v>1609</v>
      </c>
      <c r="D11224" s="152" t="s">
        <v>22204</v>
      </c>
    </row>
    <row r="11225" spans="1:4" x14ac:dyDescent="0.3">
      <c r="A11225">
        <v>36532</v>
      </c>
      <c r="B11225" t="s">
        <v>31003</v>
      </c>
      <c r="C11225" t="s">
        <v>1609</v>
      </c>
      <c r="D11225" s="152" t="s">
        <v>31004</v>
      </c>
    </row>
    <row r="11226" spans="1:4" x14ac:dyDescent="0.3">
      <c r="A11226">
        <v>11578</v>
      </c>
      <c r="B11226" t="s">
        <v>31005</v>
      </c>
      <c r="C11226" t="s">
        <v>1609</v>
      </c>
      <c r="D11226" s="152" t="s">
        <v>22051</v>
      </c>
    </row>
    <row r="11227" spans="1:4" x14ac:dyDescent="0.3">
      <c r="A11227">
        <v>11577</v>
      </c>
      <c r="B11227" t="s">
        <v>31006</v>
      </c>
      <c r="C11227" t="s">
        <v>1609</v>
      </c>
      <c r="D11227" s="152" t="s">
        <v>22297</v>
      </c>
    </row>
    <row r="11228" spans="1:4" x14ac:dyDescent="0.3">
      <c r="A11228">
        <v>42432</v>
      </c>
      <c r="B11228" t="s">
        <v>31007</v>
      </c>
      <c r="C11228" t="s">
        <v>1609</v>
      </c>
      <c r="D11228" s="152" t="s">
        <v>31008</v>
      </c>
    </row>
    <row r="11229" spans="1:4" x14ac:dyDescent="0.3">
      <c r="A11229">
        <v>42437</v>
      </c>
      <c r="B11229" t="s">
        <v>31009</v>
      </c>
      <c r="C11229" t="s">
        <v>1609</v>
      </c>
      <c r="D11229" s="152" t="s">
        <v>31010</v>
      </c>
    </row>
    <row r="11230" spans="1:4" x14ac:dyDescent="0.3">
      <c r="A11230">
        <v>1116</v>
      </c>
      <c r="B11230" t="s">
        <v>31011</v>
      </c>
      <c r="C11230" t="s">
        <v>1612</v>
      </c>
      <c r="D11230" s="152" t="s">
        <v>7996</v>
      </c>
    </row>
    <row r="11231" spans="1:4" x14ac:dyDescent="0.3">
      <c r="A11231">
        <v>1115</v>
      </c>
      <c r="B11231" t="s">
        <v>31012</v>
      </c>
      <c r="C11231" t="s">
        <v>1612</v>
      </c>
      <c r="D11231" s="152" t="s">
        <v>25943</v>
      </c>
    </row>
    <row r="11232" spans="1:4" x14ac:dyDescent="0.3">
      <c r="A11232">
        <v>1113</v>
      </c>
      <c r="B11232" t="s">
        <v>31013</v>
      </c>
      <c r="C11232" t="s">
        <v>1612</v>
      </c>
      <c r="D11232" s="152" t="s">
        <v>26666</v>
      </c>
    </row>
    <row r="11233" spans="1:4" x14ac:dyDescent="0.3">
      <c r="A11233">
        <v>1114</v>
      </c>
      <c r="B11233" t="s">
        <v>31014</v>
      </c>
      <c r="C11233" t="s">
        <v>1612</v>
      </c>
      <c r="D11233" s="152" t="s">
        <v>22408</v>
      </c>
    </row>
    <row r="11234" spans="1:4" x14ac:dyDescent="0.3">
      <c r="A11234">
        <v>40873</v>
      </c>
      <c r="B11234" t="s">
        <v>31015</v>
      </c>
      <c r="C11234" t="s">
        <v>1612</v>
      </c>
      <c r="D11234" s="152" t="s">
        <v>22772</v>
      </c>
    </row>
    <row r="11235" spans="1:4" x14ac:dyDescent="0.3">
      <c r="A11235">
        <v>20214</v>
      </c>
      <c r="B11235" t="s">
        <v>31016</v>
      </c>
      <c r="C11235" t="s">
        <v>1609</v>
      </c>
      <c r="D11235" s="152" t="s">
        <v>22365</v>
      </c>
    </row>
    <row r="11236" spans="1:4" x14ac:dyDescent="0.3">
      <c r="A11236">
        <v>7237</v>
      </c>
      <c r="B11236" t="s">
        <v>31017</v>
      </c>
      <c r="C11236" t="s">
        <v>1609</v>
      </c>
      <c r="D11236" s="152" t="s">
        <v>7338</v>
      </c>
    </row>
    <row r="11237" spans="1:4" x14ac:dyDescent="0.3">
      <c r="A11237">
        <v>11757</v>
      </c>
      <c r="B11237" t="s">
        <v>31018</v>
      </c>
      <c r="C11237" t="s">
        <v>1609</v>
      </c>
      <c r="D11237" s="152" t="s">
        <v>22241</v>
      </c>
    </row>
    <row r="11238" spans="1:4" x14ac:dyDescent="0.3">
      <c r="A11238">
        <v>11758</v>
      </c>
      <c r="B11238" t="s">
        <v>31019</v>
      </c>
      <c r="C11238" t="s">
        <v>1609</v>
      </c>
      <c r="D11238" s="152" t="s">
        <v>31020</v>
      </c>
    </row>
    <row r="11239" spans="1:4" x14ac:dyDescent="0.3">
      <c r="A11239">
        <v>37526</v>
      </c>
      <c r="B11239" t="s">
        <v>31021</v>
      </c>
      <c r="C11239" t="s">
        <v>1609</v>
      </c>
      <c r="D11239" s="152" t="s">
        <v>6809</v>
      </c>
    </row>
    <row r="11240" spans="1:4" x14ac:dyDescent="0.3">
      <c r="A11240">
        <v>6076</v>
      </c>
      <c r="B11240" t="s">
        <v>31022</v>
      </c>
      <c r="C11240" t="s">
        <v>1611</v>
      </c>
      <c r="D11240" s="152" t="s">
        <v>29043</v>
      </c>
    </row>
    <row r="11241" spans="1:4" x14ac:dyDescent="0.3">
      <c r="A11241">
        <v>13109</v>
      </c>
      <c r="B11241" t="s">
        <v>31023</v>
      </c>
      <c r="C11241" t="s">
        <v>1609</v>
      </c>
      <c r="D11241" s="152" t="s">
        <v>31024</v>
      </c>
    </row>
    <row r="11242" spans="1:4" x14ac:dyDescent="0.3">
      <c r="A11242">
        <v>13110</v>
      </c>
      <c r="B11242" t="s">
        <v>31025</v>
      </c>
      <c r="C11242" t="s">
        <v>1609</v>
      </c>
      <c r="D11242" s="152" t="s">
        <v>31026</v>
      </c>
    </row>
    <row r="11243" spans="1:4" x14ac:dyDescent="0.3">
      <c r="A11243">
        <v>7581</v>
      </c>
      <c r="B11243" t="s">
        <v>31027</v>
      </c>
      <c r="C11243" t="s">
        <v>1609</v>
      </c>
      <c r="D11243" s="152" t="s">
        <v>9030</v>
      </c>
    </row>
    <row r="11244" spans="1:4" x14ac:dyDescent="0.3">
      <c r="A11244">
        <v>4509</v>
      </c>
      <c r="B11244" t="s">
        <v>31028</v>
      </c>
      <c r="C11244" t="s">
        <v>1612</v>
      </c>
      <c r="D11244" s="152" t="s">
        <v>7923</v>
      </c>
    </row>
    <row r="11245" spans="1:4" x14ac:dyDescent="0.3">
      <c r="A11245">
        <v>4512</v>
      </c>
      <c r="B11245" t="s">
        <v>31029</v>
      </c>
      <c r="C11245" t="s">
        <v>1612</v>
      </c>
      <c r="D11245" s="152" t="s">
        <v>9081</v>
      </c>
    </row>
    <row r="11246" spans="1:4" x14ac:dyDescent="0.3">
      <c r="A11246">
        <v>4517</v>
      </c>
      <c r="B11246" t="s">
        <v>31030</v>
      </c>
      <c r="C11246" t="s">
        <v>1612</v>
      </c>
      <c r="D11246" s="152" t="s">
        <v>8944</v>
      </c>
    </row>
    <row r="11247" spans="1:4" x14ac:dyDescent="0.3">
      <c r="A11247">
        <v>20206</v>
      </c>
      <c r="B11247" t="s">
        <v>31031</v>
      </c>
      <c r="C11247" t="s">
        <v>1612</v>
      </c>
      <c r="D11247" s="152" t="s">
        <v>7916</v>
      </c>
    </row>
    <row r="11248" spans="1:4" x14ac:dyDescent="0.3">
      <c r="A11248">
        <v>4460</v>
      </c>
      <c r="B11248" t="s">
        <v>31032</v>
      </c>
      <c r="C11248" t="s">
        <v>1612</v>
      </c>
      <c r="D11248" s="152" t="s">
        <v>22082</v>
      </c>
    </row>
    <row r="11249" spans="1:4" x14ac:dyDescent="0.3">
      <c r="A11249">
        <v>4415</v>
      </c>
      <c r="B11249" t="s">
        <v>31033</v>
      </c>
      <c r="C11249" t="s">
        <v>1612</v>
      </c>
      <c r="D11249" s="152" t="s">
        <v>7417</v>
      </c>
    </row>
    <row r="11250" spans="1:4" x14ac:dyDescent="0.3">
      <c r="A11250">
        <v>4417</v>
      </c>
      <c r="B11250" t="s">
        <v>31034</v>
      </c>
      <c r="C11250" t="s">
        <v>1612</v>
      </c>
      <c r="D11250" s="152" t="s">
        <v>6743</v>
      </c>
    </row>
    <row r="11251" spans="1:4" x14ac:dyDescent="0.3">
      <c r="A11251">
        <v>37373</v>
      </c>
      <c r="B11251" t="s">
        <v>31035</v>
      </c>
      <c r="C11251" t="s">
        <v>1608</v>
      </c>
      <c r="D11251" s="152" t="s">
        <v>6573</v>
      </c>
    </row>
    <row r="11252" spans="1:4" x14ac:dyDescent="0.3">
      <c r="A11252">
        <v>40864</v>
      </c>
      <c r="B11252" t="s">
        <v>31036</v>
      </c>
      <c r="C11252" t="s">
        <v>1615</v>
      </c>
      <c r="D11252" s="152" t="s">
        <v>7815</v>
      </c>
    </row>
    <row r="11253" spans="1:4" x14ac:dyDescent="0.3">
      <c r="A11253">
        <v>4734</v>
      </c>
      <c r="B11253" t="s">
        <v>31037</v>
      </c>
      <c r="C11253" t="s">
        <v>1611</v>
      </c>
      <c r="D11253" s="152" t="s">
        <v>31038</v>
      </c>
    </row>
    <row r="11254" spans="1:4" x14ac:dyDescent="0.3">
      <c r="A11254">
        <v>6085</v>
      </c>
      <c r="B11254" t="s">
        <v>31039</v>
      </c>
      <c r="C11254" t="s">
        <v>1614</v>
      </c>
      <c r="D11254" s="152" t="s">
        <v>8017</v>
      </c>
    </row>
    <row r="11255" spans="1:4" x14ac:dyDescent="0.3">
      <c r="A11255">
        <v>38396</v>
      </c>
      <c r="B11255" t="s">
        <v>31040</v>
      </c>
      <c r="C11255" t="s">
        <v>1609</v>
      </c>
      <c r="D11255" s="152" t="s">
        <v>31041</v>
      </c>
    </row>
    <row r="11256" spans="1:4" x14ac:dyDescent="0.3">
      <c r="A11256">
        <v>11622</v>
      </c>
      <c r="B11256" t="s">
        <v>31042</v>
      </c>
      <c r="C11256" t="s">
        <v>1613</v>
      </c>
      <c r="D11256" s="152" t="s">
        <v>31043</v>
      </c>
    </row>
    <row r="11257" spans="1:4" x14ac:dyDescent="0.3">
      <c r="A11257">
        <v>43143</v>
      </c>
      <c r="B11257" t="s">
        <v>31044</v>
      </c>
      <c r="C11257" t="s">
        <v>1614</v>
      </c>
      <c r="D11257" s="152" t="s">
        <v>6578</v>
      </c>
    </row>
    <row r="11258" spans="1:4" x14ac:dyDescent="0.3">
      <c r="A11258">
        <v>7317</v>
      </c>
      <c r="B11258" t="s">
        <v>31045</v>
      </c>
      <c r="C11258" t="s">
        <v>1613</v>
      </c>
      <c r="D11258" s="152" t="s">
        <v>31046</v>
      </c>
    </row>
    <row r="11259" spans="1:4" x14ac:dyDescent="0.3">
      <c r="A11259">
        <v>142</v>
      </c>
      <c r="B11259" t="s">
        <v>31047</v>
      </c>
      <c r="C11259" t="s">
        <v>1623</v>
      </c>
      <c r="D11259" s="152" t="s">
        <v>8283</v>
      </c>
    </row>
    <row r="11260" spans="1:4" x14ac:dyDescent="0.3">
      <c r="A11260">
        <v>43142</v>
      </c>
      <c r="B11260" t="s">
        <v>31048</v>
      </c>
      <c r="C11260" t="s">
        <v>1614</v>
      </c>
      <c r="D11260" s="152" t="s">
        <v>22740</v>
      </c>
    </row>
    <row r="11261" spans="1:4" x14ac:dyDescent="0.3">
      <c r="A11261">
        <v>38123</v>
      </c>
      <c r="B11261" t="s">
        <v>31049</v>
      </c>
      <c r="C11261" t="s">
        <v>1613</v>
      </c>
      <c r="D11261" s="152" t="s">
        <v>31050</v>
      </c>
    </row>
    <row r="11262" spans="1:4" x14ac:dyDescent="0.3">
      <c r="A11262">
        <v>42699</v>
      </c>
      <c r="B11262" t="s">
        <v>31051</v>
      </c>
      <c r="C11262" t="s">
        <v>1609</v>
      </c>
      <c r="D11262" s="152" t="s">
        <v>31052</v>
      </c>
    </row>
    <row r="11263" spans="1:4" x14ac:dyDescent="0.3">
      <c r="A11263">
        <v>37743</v>
      </c>
      <c r="B11263" t="s">
        <v>31053</v>
      </c>
      <c r="C11263" t="s">
        <v>1609</v>
      </c>
      <c r="D11263" s="152" t="s">
        <v>31054</v>
      </c>
    </row>
    <row r="11264" spans="1:4" x14ac:dyDescent="0.3">
      <c r="A11264">
        <v>37744</v>
      </c>
      <c r="B11264" t="s">
        <v>31055</v>
      </c>
      <c r="C11264" t="s">
        <v>1609</v>
      </c>
      <c r="D11264" s="152" t="s">
        <v>31056</v>
      </c>
    </row>
    <row r="11265" spans="1:4" x14ac:dyDescent="0.3">
      <c r="A11265">
        <v>37741</v>
      </c>
      <c r="B11265" t="s">
        <v>31057</v>
      </c>
      <c r="C11265" t="s">
        <v>1609</v>
      </c>
      <c r="D11265" s="152" t="s">
        <v>31058</v>
      </c>
    </row>
    <row r="11266" spans="1:4" x14ac:dyDescent="0.3">
      <c r="A11266">
        <v>39396</v>
      </c>
      <c r="B11266" t="s">
        <v>31059</v>
      </c>
      <c r="C11266" t="s">
        <v>1609</v>
      </c>
      <c r="D11266" s="152" t="s">
        <v>22525</v>
      </c>
    </row>
    <row r="11267" spans="1:4" x14ac:dyDescent="0.3">
      <c r="A11267">
        <v>39392</v>
      </c>
      <c r="B11267" t="s">
        <v>31060</v>
      </c>
      <c r="C11267" t="s">
        <v>1609</v>
      </c>
      <c r="D11267" s="152" t="s">
        <v>22004</v>
      </c>
    </row>
    <row r="11268" spans="1:4" x14ac:dyDescent="0.3">
      <c r="A11268">
        <v>39393</v>
      </c>
      <c r="B11268" t="s">
        <v>31061</v>
      </c>
      <c r="C11268" t="s">
        <v>1609</v>
      </c>
      <c r="D11268" s="152" t="s">
        <v>31062</v>
      </c>
    </row>
    <row r="11269" spans="1:4" x14ac:dyDescent="0.3">
      <c r="A11269">
        <v>39394</v>
      </c>
      <c r="B11269" t="s">
        <v>31063</v>
      </c>
      <c r="C11269" t="s">
        <v>1609</v>
      </c>
      <c r="D11269" s="152" t="s">
        <v>31064</v>
      </c>
    </row>
    <row r="11270" spans="1:4" x14ac:dyDescent="0.3">
      <c r="A11270">
        <v>39395</v>
      </c>
      <c r="B11270" t="s">
        <v>31065</v>
      </c>
      <c r="C11270" t="s">
        <v>1609</v>
      </c>
      <c r="D11270" s="152" t="s">
        <v>22997</v>
      </c>
    </row>
    <row r="11271" spans="1:4" x14ac:dyDescent="0.3">
      <c r="A11271">
        <v>14618</v>
      </c>
      <c r="B11271" t="s">
        <v>31066</v>
      </c>
      <c r="C11271" t="s">
        <v>1609</v>
      </c>
      <c r="D11271" s="152" t="s">
        <v>31067</v>
      </c>
    </row>
    <row r="11272" spans="1:4" x14ac:dyDescent="0.3">
      <c r="A11272">
        <v>40269</v>
      </c>
      <c r="B11272" t="s">
        <v>31068</v>
      </c>
      <c r="C11272" t="s">
        <v>1609</v>
      </c>
      <c r="D11272" s="152" t="s">
        <v>31069</v>
      </c>
    </row>
    <row r="11273" spans="1:4" x14ac:dyDescent="0.3">
      <c r="A11273">
        <v>6110</v>
      </c>
      <c r="B11273" t="s">
        <v>31070</v>
      </c>
      <c r="C11273" t="s">
        <v>1608</v>
      </c>
      <c r="D11273" s="152" t="s">
        <v>9138</v>
      </c>
    </row>
    <row r="11274" spans="1:4" x14ac:dyDescent="0.3">
      <c r="A11274">
        <v>40910</v>
      </c>
      <c r="B11274" t="s">
        <v>31071</v>
      </c>
      <c r="C11274" t="s">
        <v>1615</v>
      </c>
      <c r="D11274" s="152" t="s">
        <v>31072</v>
      </c>
    </row>
    <row r="11275" spans="1:4" x14ac:dyDescent="0.3">
      <c r="A11275">
        <v>6111</v>
      </c>
      <c r="B11275" t="s">
        <v>31073</v>
      </c>
      <c r="C11275" t="s">
        <v>1608</v>
      </c>
      <c r="D11275" s="152" t="s">
        <v>25464</v>
      </c>
    </row>
    <row r="11276" spans="1:4" x14ac:dyDescent="0.3">
      <c r="A11276">
        <v>41084</v>
      </c>
      <c r="B11276" t="s">
        <v>31074</v>
      </c>
      <c r="C11276" t="s">
        <v>1615</v>
      </c>
      <c r="D11276" s="152" t="s">
        <v>25827</v>
      </c>
    </row>
    <row r="11277" spans="1:4" x14ac:dyDescent="0.3">
      <c r="A11277">
        <v>44535</v>
      </c>
      <c r="B11277" t="s">
        <v>31075</v>
      </c>
      <c r="C11277" t="s">
        <v>1611</v>
      </c>
      <c r="D11277" s="152" t="s">
        <v>31076</v>
      </c>
    </row>
    <row r="11278" spans="1:4" x14ac:dyDescent="0.3">
      <c r="A11278">
        <v>44945</v>
      </c>
      <c r="B11278" t="s">
        <v>31077</v>
      </c>
      <c r="C11278" t="s">
        <v>1609</v>
      </c>
      <c r="D11278" s="152" t="s">
        <v>6621</v>
      </c>
    </row>
    <row r="11279" spans="1:4" x14ac:dyDescent="0.3">
      <c r="A11279">
        <v>38637</v>
      </c>
      <c r="B11279" t="s">
        <v>31078</v>
      </c>
      <c r="C11279" t="s">
        <v>1609</v>
      </c>
      <c r="D11279" s="152" t="s">
        <v>31079</v>
      </c>
    </row>
    <row r="11280" spans="1:4" x14ac:dyDescent="0.3">
      <c r="A11280">
        <v>6150</v>
      </c>
      <c r="B11280" t="s">
        <v>31080</v>
      </c>
      <c r="C11280" t="s">
        <v>1609</v>
      </c>
      <c r="D11280" s="152" t="s">
        <v>31081</v>
      </c>
    </row>
    <row r="11281" spans="1:4" x14ac:dyDescent="0.3">
      <c r="A11281">
        <v>6136</v>
      </c>
      <c r="B11281" t="s">
        <v>31082</v>
      </c>
      <c r="C11281" t="s">
        <v>1609</v>
      </c>
      <c r="D11281" s="152" t="s">
        <v>22839</v>
      </c>
    </row>
    <row r="11282" spans="1:4" x14ac:dyDescent="0.3">
      <c r="A11282">
        <v>38638</v>
      </c>
      <c r="B11282" t="s">
        <v>31083</v>
      </c>
      <c r="C11282" t="s">
        <v>1609</v>
      </c>
      <c r="D11282" s="152" t="s">
        <v>31084</v>
      </c>
    </row>
    <row r="11283" spans="1:4" x14ac:dyDescent="0.3">
      <c r="A11283">
        <v>20262</v>
      </c>
      <c r="B11283" t="s">
        <v>31085</v>
      </c>
      <c r="C11283" t="s">
        <v>1609</v>
      </c>
      <c r="D11283" s="152" t="s">
        <v>28453</v>
      </c>
    </row>
    <row r="11284" spans="1:4" x14ac:dyDescent="0.3">
      <c r="A11284">
        <v>6145</v>
      </c>
      <c r="B11284" t="s">
        <v>31086</v>
      </c>
      <c r="C11284" t="s">
        <v>1609</v>
      </c>
      <c r="D11284" s="152" t="s">
        <v>31087</v>
      </c>
    </row>
    <row r="11285" spans="1:4" x14ac:dyDescent="0.3">
      <c r="A11285">
        <v>6149</v>
      </c>
      <c r="B11285" t="s">
        <v>31088</v>
      </c>
      <c r="C11285" t="s">
        <v>1609</v>
      </c>
      <c r="D11285" s="152" t="s">
        <v>7528</v>
      </c>
    </row>
    <row r="11286" spans="1:4" x14ac:dyDescent="0.3">
      <c r="A11286">
        <v>6146</v>
      </c>
      <c r="B11286" t="s">
        <v>31089</v>
      </c>
      <c r="C11286" t="s">
        <v>1609</v>
      </c>
      <c r="D11286" s="152" t="s">
        <v>22095</v>
      </c>
    </row>
    <row r="11287" spans="1:4" x14ac:dyDescent="0.3">
      <c r="A11287">
        <v>44536</v>
      </c>
      <c r="B11287" t="s">
        <v>31090</v>
      </c>
      <c r="C11287" t="s">
        <v>1613</v>
      </c>
      <c r="D11287" s="152" t="s">
        <v>9103</v>
      </c>
    </row>
    <row r="11288" spans="1:4" x14ac:dyDescent="0.3">
      <c r="A11288">
        <v>39961</v>
      </c>
      <c r="B11288" t="s">
        <v>31091</v>
      </c>
      <c r="C11288" t="s">
        <v>1609</v>
      </c>
      <c r="D11288" s="152" t="s">
        <v>9080</v>
      </c>
    </row>
    <row r="11289" spans="1:4" x14ac:dyDescent="0.3">
      <c r="A11289">
        <v>42433</v>
      </c>
      <c r="B11289" t="s">
        <v>31092</v>
      </c>
      <c r="C11289" t="s">
        <v>1609</v>
      </c>
      <c r="D11289" s="152" t="s">
        <v>31093</v>
      </c>
    </row>
    <row r="11290" spans="1:4" x14ac:dyDescent="0.3">
      <c r="A11290">
        <v>42434</v>
      </c>
      <c r="B11290" t="s">
        <v>31094</v>
      </c>
      <c r="C11290" t="s">
        <v>1609</v>
      </c>
      <c r="D11290" s="152" t="s">
        <v>31095</v>
      </c>
    </row>
    <row r="11291" spans="1:4" x14ac:dyDescent="0.3">
      <c r="A11291">
        <v>42435</v>
      </c>
      <c r="B11291" t="s">
        <v>31096</v>
      </c>
      <c r="C11291" t="s">
        <v>1609</v>
      </c>
      <c r="D11291" s="152" t="s">
        <v>31097</v>
      </c>
    </row>
    <row r="11292" spans="1:4" x14ac:dyDescent="0.3">
      <c r="A11292">
        <v>38061</v>
      </c>
      <c r="B11292" t="s">
        <v>31098</v>
      </c>
      <c r="C11292" t="s">
        <v>1609</v>
      </c>
      <c r="D11292" s="152" t="s">
        <v>22805</v>
      </c>
    </row>
    <row r="11293" spans="1:4" x14ac:dyDescent="0.3">
      <c r="A11293">
        <v>20250</v>
      </c>
      <c r="B11293" t="s">
        <v>31099</v>
      </c>
      <c r="C11293" t="s">
        <v>1613</v>
      </c>
      <c r="D11293" s="152" t="s">
        <v>23169</v>
      </c>
    </row>
    <row r="11294" spans="1:4" x14ac:dyDescent="0.3">
      <c r="A11294">
        <v>13388</v>
      </c>
      <c r="B11294" t="s">
        <v>31100</v>
      </c>
      <c r="C11294" t="s">
        <v>1613</v>
      </c>
      <c r="D11294" s="152" t="s">
        <v>22890</v>
      </c>
    </row>
    <row r="11295" spans="1:4" x14ac:dyDescent="0.3">
      <c r="A11295">
        <v>39914</v>
      </c>
      <c r="B11295" t="s">
        <v>31101</v>
      </c>
      <c r="C11295" t="s">
        <v>1613</v>
      </c>
      <c r="D11295" s="152" t="s">
        <v>31102</v>
      </c>
    </row>
    <row r="11296" spans="1:4" x14ac:dyDescent="0.3">
      <c r="A11296">
        <v>12732</v>
      </c>
      <c r="B11296" t="s">
        <v>31103</v>
      </c>
      <c r="C11296" t="s">
        <v>1609</v>
      </c>
      <c r="D11296" s="152" t="s">
        <v>31104</v>
      </c>
    </row>
    <row r="11297" spans="1:4" x14ac:dyDescent="0.3">
      <c r="A11297">
        <v>6160</v>
      </c>
      <c r="B11297" t="s">
        <v>31105</v>
      </c>
      <c r="C11297" t="s">
        <v>1608</v>
      </c>
      <c r="D11297" s="152" t="s">
        <v>28460</v>
      </c>
    </row>
    <row r="11298" spans="1:4" x14ac:dyDescent="0.3">
      <c r="A11298">
        <v>41087</v>
      </c>
      <c r="B11298" t="s">
        <v>31106</v>
      </c>
      <c r="C11298" t="s">
        <v>1615</v>
      </c>
      <c r="D11298" s="152" t="s">
        <v>31107</v>
      </c>
    </row>
    <row r="11299" spans="1:4" x14ac:dyDescent="0.3">
      <c r="A11299">
        <v>6166</v>
      </c>
      <c r="B11299" t="s">
        <v>31108</v>
      </c>
      <c r="C11299" t="s">
        <v>1608</v>
      </c>
      <c r="D11299" s="152" t="s">
        <v>8845</v>
      </c>
    </row>
    <row r="11300" spans="1:4" x14ac:dyDescent="0.3">
      <c r="A11300">
        <v>41088</v>
      </c>
      <c r="B11300" t="s">
        <v>31109</v>
      </c>
      <c r="C11300" t="s">
        <v>1615</v>
      </c>
      <c r="D11300" s="152" t="s">
        <v>31110</v>
      </c>
    </row>
    <row r="11301" spans="1:4" x14ac:dyDescent="0.3">
      <c r="A11301">
        <v>20232</v>
      </c>
      <c r="B11301" t="s">
        <v>31111</v>
      </c>
      <c r="C11301" t="s">
        <v>1612</v>
      </c>
      <c r="D11301" s="152" t="s">
        <v>31112</v>
      </c>
    </row>
    <row r="11302" spans="1:4" x14ac:dyDescent="0.3">
      <c r="A11302">
        <v>10856</v>
      </c>
      <c r="B11302" t="s">
        <v>31113</v>
      </c>
      <c r="C11302" t="s">
        <v>1612</v>
      </c>
      <c r="D11302" s="152" t="s">
        <v>31114</v>
      </c>
    </row>
    <row r="11303" spans="1:4" x14ac:dyDescent="0.3">
      <c r="A11303">
        <v>4828</v>
      </c>
      <c r="B11303" t="s">
        <v>31115</v>
      </c>
      <c r="C11303" t="s">
        <v>1612</v>
      </c>
      <c r="D11303" s="152" t="s">
        <v>31116</v>
      </c>
    </row>
    <row r="11304" spans="1:4" x14ac:dyDescent="0.3">
      <c r="A11304">
        <v>20249</v>
      </c>
      <c r="B11304" t="s">
        <v>31117</v>
      </c>
      <c r="C11304" t="s">
        <v>1612</v>
      </c>
      <c r="D11304" s="152" t="s">
        <v>31118</v>
      </c>
    </row>
    <row r="11305" spans="1:4" x14ac:dyDescent="0.3">
      <c r="A11305">
        <v>11609</v>
      </c>
      <c r="B11305" t="s">
        <v>31119</v>
      </c>
      <c r="C11305" t="s">
        <v>1614</v>
      </c>
      <c r="D11305" s="152" t="s">
        <v>7733</v>
      </c>
    </row>
    <row r="11306" spans="1:4" x14ac:dyDescent="0.3">
      <c r="A11306">
        <v>20083</v>
      </c>
      <c r="B11306" t="s">
        <v>31120</v>
      </c>
      <c r="C11306" t="s">
        <v>1609</v>
      </c>
      <c r="D11306" s="152" t="s">
        <v>31121</v>
      </c>
    </row>
    <row r="11307" spans="1:4" x14ac:dyDescent="0.3">
      <c r="A11307">
        <v>10691</v>
      </c>
      <c r="B11307" t="s">
        <v>31122</v>
      </c>
      <c r="C11307" t="s">
        <v>1614</v>
      </c>
      <c r="D11307" s="152" t="s">
        <v>31123</v>
      </c>
    </row>
    <row r="11308" spans="1:4" x14ac:dyDescent="0.3">
      <c r="A11308">
        <v>12295</v>
      </c>
      <c r="B11308" t="s">
        <v>31124</v>
      </c>
      <c r="C11308" t="s">
        <v>1609</v>
      </c>
      <c r="D11308" s="152" t="s">
        <v>9088</v>
      </c>
    </row>
    <row r="11309" spans="1:4" x14ac:dyDescent="0.3">
      <c r="A11309">
        <v>12296</v>
      </c>
      <c r="B11309" t="s">
        <v>31125</v>
      </c>
      <c r="C11309" t="s">
        <v>1609</v>
      </c>
      <c r="D11309" s="152" t="s">
        <v>8105</v>
      </c>
    </row>
    <row r="11310" spans="1:4" x14ac:dyDescent="0.3">
      <c r="A11310">
        <v>12294</v>
      </c>
      <c r="B11310" t="s">
        <v>31126</v>
      </c>
      <c r="C11310" t="s">
        <v>1609</v>
      </c>
      <c r="D11310" s="152" t="s">
        <v>6619</v>
      </c>
    </row>
    <row r="11311" spans="1:4" x14ac:dyDescent="0.3">
      <c r="A11311">
        <v>14543</v>
      </c>
      <c r="B11311" t="s">
        <v>31127</v>
      </c>
      <c r="C11311" t="s">
        <v>1609</v>
      </c>
      <c r="D11311" s="152" t="s">
        <v>6486</v>
      </c>
    </row>
    <row r="11312" spans="1:4" x14ac:dyDescent="0.3">
      <c r="A11312">
        <v>13329</v>
      </c>
      <c r="B11312" t="s">
        <v>31128</v>
      </c>
      <c r="C11312" t="s">
        <v>1609</v>
      </c>
      <c r="D11312" s="152" t="s">
        <v>8043</v>
      </c>
    </row>
    <row r="11313" spans="1:4" x14ac:dyDescent="0.3">
      <c r="A11313">
        <v>21047</v>
      </c>
      <c r="B11313" t="s">
        <v>31129</v>
      </c>
      <c r="C11313" t="s">
        <v>1609</v>
      </c>
      <c r="D11313" s="152" t="s">
        <v>31130</v>
      </c>
    </row>
    <row r="11314" spans="1:4" x14ac:dyDescent="0.3">
      <c r="A11314">
        <v>21042</v>
      </c>
      <c r="B11314" t="s">
        <v>31131</v>
      </c>
      <c r="C11314" t="s">
        <v>1609</v>
      </c>
      <c r="D11314" s="152" t="s">
        <v>31132</v>
      </c>
    </row>
    <row r="11315" spans="1:4" x14ac:dyDescent="0.3">
      <c r="A11315">
        <v>21043</v>
      </c>
      <c r="B11315" t="s">
        <v>31133</v>
      </c>
      <c r="C11315" t="s">
        <v>1609</v>
      </c>
      <c r="D11315" s="152" t="s">
        <v>22453</v>
      </c>
    </row>
    <row r="11316" spans="1:4" x14ac:dyDescent="0.3">
      <c r="A11316">
        <v>21044</v>
      </c>
      <c r="B11316" t="s">
        <v>31134</v>
      </c>
      <c r="C11316" t="s">
        <v>1609</v>
      </c>
      <c r="D11316" s="152" t="s">
        <v>22300</v>
      </c>
    </row>
    <row r="11317" spans="1:4" x14ac:dyDescent="0.3">
      <c r="A11317">
        <v>21045</v>
      </c>
      <c r="B11317" t="s">
        <v>31135</v>
      </c>
      <c r="C11317" t="s">
        <v>1609</v>
      </c>
      <c r="D11317" s="152" t="s">
        <v>22840</v>
      </c>
    </row>
    <row r="11318" spans="1:4" x14ac:dyDescent="0.3">
      <c r="A11318">
        <v>21041</v>
      </c>
      <c r="B11318" t="s">
        <v>31136</v>
      </c>
      <c r="C11318" t="s">
        <v>1609</v>
      </c>
      <c r="D11318" s="152" t="s">
        <v>22164</v>
      </c>
    </row>
    <row r="11319" spans="1:4" x14ac:dyDescent="0.3">
      <c r="A11319">
        <v>21040</v>
      </c>
      <c r="B11319" t="s">
        <v>31137</v>
      </c>
      <c r="C11319" t="s">
        <v>1609</v>
      </c>
      <c r="D11319" s="152" t="s">
        <v>31138</v>
      </c>
    </row>
    <row r="11320" spans="1:4" x14ac:dyDescent="0.3">
      <c r="A11320">
        <v>14149</v>
      </c>
      <c r="B11320" t="s">
        <v>31139</v>
      </c>
      <c r="C11320" t="s">
        <v>1622</v>
      </c>
      <c r="D11320" s="152" t="s">
        <v>31140</v>
      </c>
    </row>
    <row r="11321" spans="1:4" x14ac:dyDescent="0.3">
      <c r="A11321">
        <v>38099</v>
      </c>
      <c r="B11321" t="s">
        <v>31141</v>
      </c>
      <c r="C11321" t="s">
        <v>1609</v>
      </c>
      <c r="D11321" s="152" t="s">
        <v>31142</v>
      </c>
    </row>
    <row r="11322" spans="1:4" x14ac:dyDescent="0.3">
      <c r="A11322">
        <v>38100</v>
      </c>
      <c r="B11322" t="s">
        <v>31143</v>
      </c>
      <c r="C11322" t="s">
        <v>1609</v>
      </c>
      <c r="D11322" s="152" t="s">
        <v>6539</v>
      </c>
    </row>
    <row r="11323" spans="1:4" x14ac:dyDescent="0.3">
      <c r="A11323">
        <v>7576</v>
      </c>
      <c r="B11323" t="s">
        <v>31144</v>
      </c>
      <c r="C11323" t="s">
        <v>1609</v>
      </c>
      <c r="D11323" s="152" t="s">
        <v>31145</v>
      </c>
    </row>
    <row r="11324" spans="1:4" x14ac:dyDescent="0.3">
      <c r="A11324">
        <v>3384</v>
      </c>
      <c r="B11324" t="s">
        <v>31146</v>
      </c>
      <c r="C11324" t="s">
        <v>1609</v>
      </c>
      <c r="D11324" s="152" t="s">
        <v>27286</v>
      </c>
    </row>
    <row r="11325" spans="1:4" x14ac:dyDescent="0.3">
      <c r="A11325">
        <v>7572</v>
      </c>
      <c r="B11325" t="s">
        <v>31147</v>
      </c>
      <c r="C11325" t="s">
        <v>1609</v>
      </c>
      <c r="D11325" s="152" t="s">
        <v>22084</v>
      </c>
    </row>
    <row r="11326" spans="1:4" x14ac:dyDescent="0.3">
      <c r="A11326">
        <v>3396</v>
      </c>
      <c r="B11326" t="s">
        <v>31148</v>
      </c>
      <c r="C11326" t="s">
        <v>1609</v>
      </c>
      <c r="D11326" s="152" t="s">
        <v>6445</v>
      </c>
    </row>
    <row r="11327" spans="1:4" x14ac:dyDescent="0.3">
      <c r="A11327">
        <v>37590</v>
      </c>
      <c r="B11327" t="s">
        <v>31149</v>
      </c>
      <c r="C11327" t="s">
        <v>1609</v>
      </c>
      <c r="D11327" s="152" t="s">
        <v>9111</v>
      </c>
    </row>
    <row r="11328" spans="1:4" x14ac:dyDescent="0.3">
      <c r="A11328">
        <v>37591</v>
      </c>
      <c r="B11328" t="s">
        <v>31150</v>
      </c>
      <c r="C11328" t="s">
        <v>1609</v>
      </c>
      <c r="D11328" s="152" t="s">
        <v>8736</v>
      </c>
    </row>
    <row r="11329" spans="1:4" x14ac:dyDescent="0.3">
      <c r="A11329">
        <v>12626</v>
      </c>
      <c r="B11329" t="s">
        <v>31151</v>
      </c>
      <c r="C11329" t="s">
        <v>1609</v>
      </c>
      <c r="D11329" s="152" t="s">
        <v>31152</v>
      </c>
    </row>
    <row r="11330" spans="1:4" x14ac:dyDescent="0.3">
      <c r="A11330">
        <v>11033</v>
      </c>
      <c r="B11330" t="s">
        <v>31153</v>
      </c>
      <c r="C11330" t="s">
        <v>1609</v>
      </c>
      <c r="D11330" s="152" t="s">
        <v>7304</v>
      </c>
    </row>
    <row r="11331" spans="1:4" x14ac:dyDescent="0.3">
      <c r="A11331">
        <v>390</v>
      </c>
      <c r="B11331" t="s">
        <v>31154</v>
      </c>
      <c r="C11331" t="s">
        <v>1609</v>
      </c>
      <c r="D11331" s="152" t="s">
        <v>8239</v>
      </c>
    </row>
    <row r="11332" spans="1:4" x14ac:dyDescent="0.3">
      <c r="A11332">
        <v>42436</v>
      </c>
      <c r="B11332" t="s">
        <v>31155</v>
      </c>
      <c r="C11332" t="s">
        <v>1609</v>
      </c>
      <c r="D11332" s="152" t="s">
        <v>31156</v>
      </c>
    </row>
    <row r="11333" spans="1:4" x14ac:dyDescent="0.3">
      <c r="A11333">
        <v>6194</v>
      </c>
      <c r="B11333" t="s">
        <v>31157</v>
      </c>
      <c r="C11333" t="s">
        <v>1612</v>
      </c>
      <c r="D11333" s="152" t="s">
        <v>8143</v>
      </c>
    </row>
    <row r="11334" spans="1:4" x14ac:dyDescent="0.3">
      <c r="A11334">
        <v>10567</v>
      </c>
      <c r="B11334" t="s">
        <v>31158</v>
      </c>
      <c r="C11334" t="s">
        <v>1612</v>
      </c>
      <c r="D11334" s="152" t="s">
        <v>26777</v>
      </c>
    </row>
    <row r="11335" spans="1:4" x14ac:dyDescent="0.3">
      <c r="A11335">
        <v>6212</v>
      </c>
      <c r="B11335" t="s">
        <v>31159</v>
      </c>
      <c r="C11335" t="s">
        <v>1612</v>
      </c>
      <c r="D11335" s="152" t="s">
        <v>8055</v>
      </c>
    </row>
    <row r="11336" spans="1:4" x14ac:dyDescent="0.3">
      <c r="A11336">
        <v>3993</v>
      </c>
      <c r="B11336" t="s">
        <v>31160</v>
      </c>
      <c r="C11336" t="s">
        <v>1610</v>
      </c>
      <c r="D11336" s="152" t="s">
        <v>31161</v>
      </c>
    </row>
    <row r="11337" spans="1:4" x14ac:dyDescent="0.3">
      <c r="A11337">
        <v>3990</v>
      </c>
      <c r="B11337" t="s">
        <v>31162</v>
      </c>
      <c r="C11337" t="s">
        <v>1612</v>
      </c>
      <c r="D11337" s="152" t="s">
        <v>7945</v>
      </c>
    </row>
    <row r="11338" spans="1:4" x14ac:dyDescent="0.3">
      <c r="A11338">
        <v>3992</v>
      </c>
      <c r="B11338" t="s">
        <v>31163</v>
      </c>
      <c r="C11338" t="s">
        <v>1612</v>
      </c>
      <c r="D11338" s="152" t="s">
        <v>30918</v>
      </c>
    </row>
    <row r="11339" spans="1:4" x14ac:dyDescent="0.3">
      <c r="A11339">
        <v>6178</v>
      </c>
      <c r="B11339" t="s">
        <v>31164</v>
      </c>
      <c r="C11339" t="s">
        <v>1610</v>
      </c>
      <c r="D11339" s="152" t="s">
        <v>31165</v>
      </c>
    </row>
    <row r="11340" spans="1:4" x14ac:dyDescent="0.3">
      <c r="A11340">
        <v>6180</v>
      </c>
      <c r="B11340" t="s">
        <v>31166</v>
      </c>
      <c r="C11340" t="s">
        <v>1610</v>
      </c>
      <c r="D11340" s="152" t="s">
        <v>31167</v>
      </c>
    </row>
    <row r="11341" spans="1:4" x14ac:dyDescent="0.3">
      <c r="A11341">
        <v>6182</v>
      </c>
      <c r="B11341" t="s">
        <v>31168</v>
      </c>
      <c r="C11341" t="s">
        <v>1610</v>
      </c>
      <c r="D11341" s="152" t="s">
        <v>31169</v>
      </c>
    </row>
    <row r="11342" spans="1:4" x14ac:dyDescent="0.3">
      <c r="A11342">
        <v>43614</v>
      </c>
      <c r="B11342" t="s">
        <v>31170</v>
      </c>
      <c r="C11342" t="s">
        <v>1612</v>
      </c>
      <c r="D11342" s="152" t="s">
        <v>7353</v>
      </c>
    </row>
    <row r="11343" spans="1:4" x14ac:dyDescent="0.3">
      <c r="A11343">
        <v>6193</v>
      </c>
      <c r="B11343" t="s">
        <v>31171</v>
      </c>
      <c r="C11343" t="s">
        <v>1612</v>
      </c>
      <c r="D11343" s="152" t="s">
        <v>31172</v>
      </c>
    </row>
    <row r="11344" spans="1:4" x14ac:dyDescent="0.3">
      <c r="A11344">
        <v>6189</v>
      </c>
      <c r="B11344" t="s">
        <v>31173</v>
      </c>
      <c r="C11344" t="s">
        <v>1612</v>
      </c>
      <c r="D11344" s="152" t="s">
        <v>22830</v>
      </c>
    </row>
    <row r="11345" spans="1:4" x14ac:dyDescent="0.3">
      <c r="A11345">
        <v>6214</v>
      </c>
      <c r="B11345" t="s">
        <v>31174</v>
      </c>
      <c r="C11345" t="s">
        <v>1610</v>
      </c>
      <c r="D11345" s="152" t="s">
        <v>31175</v>
      </c>
    </row>
    <row r="11346" spans="1:4" x14ac:dyDescent="0.3">
      <c r="A11346">
        <v>36153</v>
      </c>
      <c r="B11346" t="s">
        <v>31176</v>
      </c>
      <c r="C11346" t="s">
        <v>1609</v>
      </c>
      <c r="D11346" s="152" t="s">
        <v>31177</v>
      </c>
    </row>
    <row r="11347" spans="1:4" x14ac:dyDescent="0.3">
      <c r="A11347">
        <v>10740</v>
      </c>
      <c r="B11347" t="s">
        <v>31178</v>
      </c>
      <c r="C11347" t="s">
        <v>1609</v>
      </c>
      <c r="D11347" s="152" t="s">
        <v>31179</v>
      </c>
    </row>
    <row r="11348" spans="1:4" x14ac:dyDescent="0.3">
      <c r="A11348">
        <v>13914</v>
      </c>
      <c r="B11348" t="s">
        <v>31180</v>
      </c>
      <c r="C11348" t="s">
        <v>1609</v>
      </c>
      <c r="D11348" s="152" t="s">
        <v>31181</v>
      </c>
    </row>
    <row r="11349" spans="1:4" x14ac:dyDescent="0.3">
      <c r="A11349">
        <v>10742</v>
      </c>
      <c r="B11349" t="s">
        <v>31182</v>
      </c>
      <c r="C11349" t="s">
        <v>1609</v>
      </c>
      <c r="D11349" s="152" t="s">
        <v>31183</v>
      </c>
    </row>
    <row r="11350" spans="1:4" x14ac:dyDescent="0.3">
      <c r="A11350">
        <v>38465</v>
      </c>
      <c r="B11350" t="s">
        <v>31184</v>
      </c>
      <c r="C11350" t="s">
        <v>1609</v>
      </c>
      <c r="D11350" s="152" t="s">
        <v>8246</v>
      </c>
    </row>
    <row r="11351" spans="1:4" x14ac:dyDescent="0.3">
      <c r="A11351">
        <v>7543</v>
      </c>
      <c r="B11351" t="s">
        <v>31185</v>
      </c>
      <c r="C11351" t="s">
        <v>1609</v>
      </c>
      <c r="D11351" s="152" t="s">
        <v>7841</v>
      </c>
    </row>
    <row r="11352" spans="1:4" x14ac:dyDescent="0.3">
      <c r="A11352">
        <v>43427</v>
      </c>
      <c r="B11352" t="s">
        <v>31186</v>
      </c>
      <c r="C11352" t="s">
        <v>1609</v>
      </c>
      <c r="D11352" s="152" t="s">
        <v>31187</v>
      </c>
    </row>
    <row r="11353" spans="1:4" x14ac:dyDescent="0.3">
      <c r="A11353">
        <v>41613</v>
      </c>
      <c r="B11353" t="s">
        <v>31188</v>
      </c>
      <c r="C11353" t="s">
        <v>1609</v>
      </c>
      <c r="D11353" s="152" t="s">
        <v>31189</v>
      </c>
    </row>
    <row r="11354" spans="1:4" x14ac:dyDescent="0.3">
      <c r="A11354">
        <v>41614</v>
      </c>
      <c r="B11354" t="s">
        <v>31190</v>
      </c>
      <c r="C11354" t="s">
        <v>1609</v>
      </c>
      <c r="D11354" s="152" t="s">
        <v>31191</v>
      </c>
    </row>
    <row r="11355" spans="1:4" x14ac:dyDescent="0.3">
      <c r="A11355">
        <v>41615</v>
      </c>
      <c r="B11355" t="s">
        <v>31192</v>
      </c>
      <c r="C11355" t="s">
        <v>1609</v>
      </c>
      <c r="D11355" s="152" t="s">
        <v>31193</v>
      </c>
    </row>
    <row r="11356" spans="1:4" x14ac:dyDescent="0.3">
      <c r="A11356">
        <v>41616</v>
      </c>
      <c r="B11356" t="s">
        <v>31194</v>
      </c>
      <c r="C11356" t="s">
        <v>1609</v>
      </c>
      <c r="D11356" s="152" t="s">
        <v>31195</v>
      </c>
    </row>
    <row r="11357" spans="1:4" x14ac:dyDescent="0.3">
      <c r="A11357">
        <v>41617</v>
      </c>
      <c r="B11357" t="s">
        <v>31196</v>
      </c>
      <c r="C11357" t="s">
        <v>1609</v>
      </c>
      <c r="D11357" s="152" t="s">
        <v>31197</v>
      </c>
    </row>
    <row r="11358" spans="1:4" x14ac:dyDescent="0.3">
      <c r="A11358">
        <v>41618</v>
      </c>
      <c r="B11358" t="s">
        <v>31198</v>
      </c>
      <c r="C11358" t="s">
        <v>1609</v>
      </c>
      <c r="D11358" s="152" t="s">
        <v>31199</v>
      </c>
    </row>
    <row r="11359" spans="1:4" x14ac:dyDescent="0.3">
      <c r="A11359">
        <v>43428</v>
      </c>
      <c r="B11359" t="s">
        <v>31200</v>
      </c>
      <c r="C11359" t="s">
        <v>1609</v>
      </c>
      <c r="D11359" s="152" t="s">
        <v>31201</v>
      </c>
    </row>
    <row r="11360" spans="1:4" x14ac:dyDescent="0.3">
      <c r="A11360">
        <v>41619</v>
      </c>
      <c r="B11360" t="s">
        <v>31202</v>
      </c>
      <c r="C11360" t="s">
        <v>1609</v>
      </c>
      <c r="D11360" s="152" t="s">
        <v>25543</v>
      </c>
    </row>
    <row r="11361" spans="1:4" x14ac:dyDescent="0.3">
      <c r="A11361">
        <v>41620</v>
      </c>
      <c r="B11361" t="s">
        <v>31203</v>
      </c>
      <c r="C11361" t="s">
        <v>1609</v>
      </c>
      <c r="D11361" s="152" t="s">
        <v>31204</v>
      </c>
    </row>
    <row r="11362" spans="1:4" x14ac:dyDescent="0.3">
      <c r="A11362">
        <v>41622</v>
      </c>
      <c r="B11362" t="s">
        <v>31205</v>
      </c>
      <c r="C11362" t="s">
        <v>1609</v>
      </c>
      <c r="D11362" s="152" t="s">
        <v>31206</v>
      </c>
    </row>
    <row r="11363" spans="1:4" x14ac:dyDescent="0.3">
      <c r="A11363">
        <v>41623</v>
      </c>
      <c r="B11363" t="s">
        <v>31207</v>
      </c>
      <c r="C11363" t="s">
        <v>1609</v>
      </c>
      <c r="D11363" s="152" t="s">
        <v>31208</v>
      </c>
    </row>
    <row r="11364" spans="1:4" x14ac:dyDescent="0.3">
      <c r="A11364">
        <v>41624</v>
      </c>
      <c r="B11364" t="s">
        <v>31209</v>
      </c>
      <c r="C11364" t="s">
        <v>1609</v>
      </c>
      <c r="D11364" s="152" t="s">
        <v>31210</v>
      </c>
    </row>
    <row r="11365" spans="1:4" x14ac:dyDescent="0.3">
      <c r="A11365">
        <v>41625</v>
      </c>
      <c r="B11365" t="s">
        <v>31211</v>
      </c>
      <c r="C11365" t="s">
        <v>1609</v>
      </c>
      <c r="D11365" s="152" t="s">
        <v>31212</v>
      </c>
    </row>
    <row r="11366" spans="1:4" x14ac:dyDescent="0.3">
      <c r="A11366">
        <v>39352</v>
      </c>
      <c r="B11366" t="s">
        <v>31213</v>
      </c>
      <c r="C11366" t="s">
        <v>1609</v>
      </c>
      <c r="D11366" s="152" t="s">
        <v>21993</v>
      </c>
    </row>
    <row r="11367" spans="1:4" x14ac:dyDescent="0.3">
      <c r="A11367">
        <v>39346</v>
      </c>
      <c r="B11367" t="s">
        <v>31214</v>
      </c>
      <c r="C11367" t="s">
        <v>1609</v>
      </c>
      <c r="D11367" s="152" t="s">
        <v>21993</v>
      </c>
    </row>
    <row r="11368" spans="1:4" x14ac:dyDescent="0.3">
      <c r="A11368">
        <v>39350</v>
      </c>
      <c r="B11368" t="s">
        <v>31215</v>
      </c>
      <c r="C11368" t="s">
        <v>1609</v>
      </c>
      <c r="D11368" s="152" t="s">
        <v>8041</v>
      </c>
    </row>
    <row r="11369" spans="1:4" x14ac:dyDescent="0.3">
      <c r="A11369">
        <v>39351</v>
      </c>
      <c r="B11369" t="s">
        <v>31216</v>
      </c>
      <c r="C11369" t="s">
        <v>1609</v>
      </c>
      <c r="D11369" s="152" t="s">
        <v>6709</v>
      </c>
    </row>
    <row r="11370" spans="1:4" x14ac:dyDescent="0.3">
      <c r="A11370">
        <v>38837</v>
      </c>
      <c r="B11370" t="s">
        <v>31217</v>
      </c>
      <c r="C11370" t="s">
        <v>1609</v>
      </c>
      <c r="D11370" s="152" t="s">
        <v>8721</v>
      </c>
    </row>
    <row r="11371" spans="1:4" x14ac:dyDescent="0.3">
      <c r="A11371">
        <v>38836</v>
      </c>
      <c r="B11371" t="s">
        <v>31218</v>
      </c>
      <c r="C11371" t="s">
        <v>1609</v>
      </c>
      <c r="D11371" s="152" t="s">
        <v>7941</v>
      </c>
    </row>
    <row r="11372" spans="1:4" x14ac:dyDescent="0.3">
      <c r="A11372">
        <v>2666</v>
      </c>
      <c r="B11372" t="s">
        <v>31219</v>
      </c>
      <c r="C11372" t="s">
        <v>1609</v>
      </c>
      <c r="D11372" s="152" t="s">
        <v>6450</v>
      </c>
    </row>
    <row r="11373" spans="1:4" x14ac:dyDescent="0.3">
      <c r="A11373">
        <v>2668</v>
      </c>
      <c r="B11373" t="s">
        <v>31220</v>
      </c>
      <c r="C11373" t="s">
        <v>1609</v>
      </c>
      <c r="D11373" s="152" t="s">
        <v>7068</v>
      </c>
    </row>
    <row r="11374" spans="1:4" x14ac:dyDescent="0.3">
      <c r="A11374">
        <v>2664</v>
      </c>
      <c r="B11374" t="s">
        <v>31221</v>
      </c>
      <c r="C11374" t="s">
        <v>1609</v>
      </c>
      <c r="D11374" s="152" t="s">
        <v>31222</v>
      </c>
    </row>
    <row r="11375" spans="1:4" x14ac:dyDescent="0.3">
      <c r="A11375">
        <v>2662</v>
      </c>
      <c r="B11375" t="s">
        <v>31223</v>
      </c>
      <c r="C11375" t="s">
        <v>1609</v>
      </c>
      <c r="D11375" s="152" t="s">
        <v>7795</v>
      </c>
    </row>
    <row r="11376" spans="1:4" x14ac:dyDescent="0.3">
      <c r="A11376">
        <v>20964</v>
      </c>
      <c r="B11376" t="s">
        <v>31224</v>
      </c>
      <c r="C11376" t="s">
        <v>1609</v>
      </c>
      <c r="D11376" s="152" t="s">
        <v>31225</v>
      </c>
    </row>
    <row r="11377" spans="1:4" x14ac:dyDescent="0.3">
      <c r="A11377">
        <v>10905</v>
      </c>
      <c r="B11377" t="s">
        <v>31226</v>
      </c>
      <c r="C11377" t="s">
        <v>1609</v>
      </c>
      <c r="D11377" s="152" t="s">
        <v>31227</v>
      </c>
    </row>
    <row r="11378" spans="1:4" x14ac:dyDescent="0.3">
      <c r="A11378">
        <v>11289</v>
      </c>
      <c r="B11378" t="s">
        <v>31228</v>
      </c>
      <c r="C11378" t="s">
        <v>1609</v>
      </c>
      <c r="D11378" s="152" t="s">
        <v>31229</v>
      </c>
    </row>
    <row r="11379" spans="1:4" x14ac:dyDescent="0.3">
      <c r="A11379">
        <v>11241</v>
      </c>
      <c r="B11379" t="s">
        <v>31230</v>
      </c>
      <c r="C11379" t="s">
        <v>1609</v>
      </c>
      <c r="D11379" s="152" t="s">
        <v>31231</v>
      </c>
    </row>
    <row r="11380" spans="1:4" x14ac:dyDescent="0.3">
      <c r="A11380">
        <v>11301</v>
      </c>
      <c r="B11380" t="s">
        <v>31232</v>
      </c>
      <c r="C11380" t="s">
        <v>1609</v>
      </c>
      <c r="D11380" s="152" t="s">
        <v>31233</v>
      </c>
    </row>
    <row r="11381" spans="1:4" x14ac:dyDescent="0.3">
      <c r="A11381">
        <v>21090</v>
      </c>
      <c r="B11381" t="s">
        <v>31234</v>
      </c>
      <c r="C11381" t="s">
        <v>1609</v>
      </c>
      <c r="D11381" s="152" t="s">
        <v>31235</v>
      </c>
    </row>
    <row r="11382" spans="1:4" x14ac:dyDescent="0.3">
      <c r="A11382">
        <v>11315</v>
      </c>
      <c r="B11382" t="s">
        <v>31236</v>
      </c>
      <c r="C11382" t="s">
        <v>1609</v>
      </c>
      <c r="D11382" s="152" t="s">
        <v>31237</v>
      </c>
    </row>
    <row r="11383" spans="1:4" x14ac:dyDescent="0.3">
      <c r="A11383">
        <v>21071</v>
      </c>
      <c r="B11383" t="s">
        <v>31238</v>
      </c>
      <c r="C11383" t="s">
        <v>1609</v>
      </c>
      <c r="D11383" s="152" t="s">
        <v>31239</v>
      </c>
    </row>
    <row r="11384" spans="1:4" x14ac:dyDescent="0.3">
      <c r="A11384">
        <v>14112</v>
      </c>
      <c r="B11384" t="s">
        <v>31240</v>
      </c>
      <c r="C11384" t="s">
        <v>1609</v>
      </c>
      <c r="D11384" s="152" t="s">
        <v>31241</v>
      </c>
    </row>
    <row r="11385" spans="1:4" x14ac:dyDescent="0.3">
      <c r="A11385">
        <v>11316</v>
      </c>
      <c r="B11385" t="s">
        <v>31242</v>
      </c>
      <c r="C11385" t="s">
        <v>1609</v>
      </c>
      <c r="D11385" s="152" t="s">
        <v>31243</v>
      </c>
    </row>
    <row r="11386" spans="1:4" x14ac:dyDescent="0.3">
      <c r="A11386">
        <v>6243</v>
      </c>
      <c r="B11386" t="s">
        <v>31244</v>
      </c>
      <c r="C11386" t="s">
        <v>1609</v>
      </c>
      <c r="D11386" s="152" t="s">
        <v>31245</v>
      </c>
    </row>
    <row r="11387" spans="1:4" x14ac:dyDescent="0.3">
      <c r="A11387">
        <v>6240</v>
      </c>
      <c r="B11387" t="s">
        <v>31246</v>
      </c>
      <c r="C11387" t="s">
        <v>1609</v>
      </c>
      <c r="D11387" s="152" t="s">
        <v>31247</v>
      </c>
    </row>
    <row r="11388" spans="1:4" x14ac:dyDescent="0.3">
      <c r="A11388">
        <v>11296</v>
      </c>
      <c r="B11388" t="s">
        <v>31248</v>
      </c>
      <c r="C11388" t="s">
        <v>1609</v>
      </c>
      <c r="D11388" s="152" t="s">
        <v>31249</v>
      </c>
    </row>
    <row r="11389" spans="1:4" x14ac:dyDescent="0.3">
      <c r="A11389">
        <v>11299</v>
      </c>
      <c r="B11389" t="s">
        <v>31250</v>
      </c>
      <c r="C11389" t="s">
        <v>1609</v>
      </c>
      <c r="D11389" s="152" t="s">
        <v>31251</v>
      </c>
    </row>
    <row r="11390" spans="1:4" x14ac:dyDescent="0.3">
      <c r="A11390">
        <v>11688</v>
      </c>
      <c r="B11390" t="s">
        <v>31252</v>
      </c>
      <c r="C11390" t="s">
        <v>1609</v>
      </c>
      <c r="D11390" s="152" t="s">
        <v>31253</v>
      </c>
    </row>
    <row r="11391" spans="1:4" x14ac:dyDescent="0.3">
      <c r="A11391">
        <v>37736</v>
      </c>
      <c r="B11391" t="s">
        <v>31254</v>
      </c>
      <c r="C11391" t="s">
        <v>1609</v>
      </c>
      <c r="D11391" s="152" t="s">
        <v>31255</v>
      </c>
    </row>
    <row r="11392" spans="1:4" x14ac:dyDescent="0.3">
      <c r="A11392">
        <v>37739</v>
      </c>
      <c r="B11392" t="s">
        <v>31256</v>
      </c>
      <c r="C11392" t="s">
        <v>1609</v>
      </c>
      <c r="D11392" s="152" t="s">
        <v>31257</v>
      </c>
    </row>
    <row r="11393" spans="1:4" x14ac:dyDescent="0.3">
      <c r="A11393">
        <v>37740</v>
      </c>
      <c r="B11393" t="s">
        <v>31258</v>
      </c>
      <c r="C11393" t="s">
        <v>1609</v>
      </c>
      <c r="D11393" s="152" t="s">
        <v>31259</v>
      </c>
    </row>
    <row r="11394" spans="1:4" x14ac:dyDescent="0.3">
      <c r="A11394">
        <v>37738</v>
      </c>
      <c r="B11394" t="s">
        <v>31260</v>
      </c>
      <c r="C11394" t="s">
        <v>1609</v>
      </c>
      <c r="D11394" s="152" t="s">
        <v>31261</v>
      </c>
    </row>
    <row r="11395" spans="1:4" x14ac:dyDescent="0.3">
      <c r="A11395">
        <v>37737</v>
      </c>
      <c r="B11395" t="s">
        <v>31262</v>
      </c>
      <c r="C11395" t="s">
        <v>1609</v>
      </c>
      <c r="D11395" s="152" t="s">
        <v>31263</v>
      </c>
    </row>
    <row r="11396" spans="1:4" x14ac:dyDescent="0.3">
      <c r="A11396">
        <v>25014</v>
      </c>
      <c r="B11396" t="s">
        <v>31264</v>
      </c>
      <c r="C11396" t="s">
        <v>1609</v>
      </c>
      <c r="D11396" s="152" t="s">
        <v>31265</v>
      </c>
    </row>
    <row r="11397" spans="1:4" x14ac:dyDescent="0.3">
      <c r="A11397">
        <v>25013</v>
      </c>
      <c r="B11397" t="s">
        <v>31266</v>
      </c>
      <c r="C11397" t="s">
        <v>1609</v>
      </c>
      <c r="D11397" s="152" t="s">
        <v>31267</v>
      </c>
    </row>
    <row r="11398" spans="1:4" x14ac:dyDescent="0.3">
      <c r="A11398">
        <v>14405</v>
      </c>
      <c r="B11398" t="s">
        <v>31268</v>
      </c>
      <c r="C11398" t="s">
        <v>1609</v>
      </c>
      <c r="D11398" s="152" t="s">
        <v>31269</v>
      </c>
    </row>
    <row r="11399" spans="1:4" x14ac:dyDescent="0.3">
      <c r="A11399">
        <v>20271</v>
      </c>
      <c r="B11399" t="s">
        <v>31270</v>
      </c>
      <c r="C11399" t="s">
        <v>1609</v>
      </c>
      <c r="D11399" s="152" t="s">
        <v>31271</v>
      </c>
    </row>
    <row r="11400" spans="1:4" x14ac:dyDescent="0.3">
      <c r="A11400">
        <v>10423</v>
      </c>
      <c r="B11400" t="s">
        <v>31272</v>
      </c>
      <c r="C11400" t="s">
        <v>1609</v>
      </c>
      <c r="D11400" s="152" t="s">
        <v>31273</v>
      </c>
    </row>
    <row r="11401" spans="1:4" x14ac:dyDescent="0.3">
      <c r="A11401">
        <v>36790</v>
      </c>
      <c r="B11401" t="s">
        <v>31274</v>
      </c>
      <c r="C11401" t="s">
        <v>1609</v>
      </c>
      <c r="D11401" s="152" t="s">
        <v>31275</v>
      </c>
    </row>
    <row r="11402" spans="1:4" x14ac:dyDescent="0.3">
      <c r="A11402">
        <v>37589</v>
      </c>
      <c r="B11402" t="s">
        <v>31276</v>
      </c>
      <c r="C11402" t="s">
        <v>1609</v>
      </c>
      <c r="D11402" s="152" t="s">
        <v>31277</v>
      </c>
    </row>
    <row r="11403" spans="1:4" x14ac:dyDescent="0.3">
      <c r="A11403">
        <v>11690</v>
      </c>
      <c r="B11403" t="s">
        <v>31278</v>
      </c>
      <c r="C11403" t="s">
        <v>1609</v>
      </c>
      <c r="D11403" s="152" t="s">
        <v>31279</v>
      </c>
    </row>
    <row r="11404" spans="1:4" x14ac:dyDescent="0.3">
      <c r="A11404">
        <v>20234</v>
      </c>
      <c r="B11404" t="s">
        <v>31280</v>
      </c>
      <c r="C11404" t="s">
        <v>1609</v>
      </c>
      <c r="D11404" s="152" t="s">
        <v>31281</v>
      </c>
    </row>
    <row r="11405" spans="1:4" x14ac:dyDescent="0.3">
      <c r="A11405">
        <v>4763</v>
      </c>
      <c r="B11405" t="s">
        <v>31282</v>
      </c>
      <c r="C11405" t="s">
        <v>1608</v>
      </c>
      <c r="D11405" s="152" t="s">
        <v>22052</v>
      </c>
    </row>
    <row r="11406" spans="1:4" x14ac:dyDescent="0.3">
      <c r="A11406">
        <v>41070</v>
      </c>
      <c r="B11406" t="s">
        <v>31283</v>
      </c>
      <c r="C11406" t="s">
        <v>1615</v>
      </c>
      <c r="D11406" s="152" t="s">
        <v>25766</v>
      </c>
    </row>
    <row r="11407" spans="1:4" x14ac:dyDescent="0.3">
      <c r="A11407">
        <v>44480</v>
      </c>
      <c r="B11407" t="s">
        <v>31284</v>
      </c>
      <c r="C11407" t="s">
        <v>1611</v>
      </c>
      <c r="D11407" s="152" t="s">
        <v>8062</v>
      </c>
    </row>
    <row r="11408" spans="1:4" x14ac:dyDescent="0.3">
      <c r="A11408">
        <v>11457</v>
      </c>
      <c r="B11408" t="s">
        <v>31285</v>
      </c>
      <c r="C11408" t="s">
        <v>1609</v>
      </c>
      <c r="D11408" s="152" t="s">
        <v>31286</v>
      </c>
    </row>
    <row r="11409" spans="1:4" x14ac:dyDescent="0.3">
      <c r="A11409">
        <v>44073</v>
      </c>
      <c r="B11409" t="s">
        <v>31287</v>
      </c>
      <c r="C11409" t="s">
        <v>1612</v>
      </c>
      <c r="D11409" s="152" t="s">
        <v>6567</v>
      </c>
    </row>
    <row r="11410" spans="1:4" x14ac:dyDescent="0.3">
      <c r="A11410">
        <v>44253</v>
      </c>
      <c r="B11410" t="s">
        <v>31288</v>
      </c>
      <c r="C11410" t="s">
        <v>1609</v>
      </c>
      <c r="D11410" s="152" t="s">
        <v>31289</v>
      </c>
    </row>
    <row r="11411" spans="1:4" x14ac:dyDescent="0.3">
      <c r="A11411">
        <v>21121</v>
      </c>
      <c r="B11411" t="s">
        <v>31290</v>
      </c>
      <c r="C11411" t="s">
        <v>1609</v>
      </c>
      <c r="D11411" s="152" t="s">
        <v>6803</v>
      </c>
    </row>
    <row r="11412" spans="1:4" x14ac:dyDescent="0.3">
      <c r="A11412">
        <v>38010</v>
      </c>
      <c r="B11412" t="s">
        <v>31291</v>
      </c>
      <c r="C11412" t="s">
        <v>1609</v>
      </c>
      <c r="D11412" s="152" t="s">
        <v>6709</v>
      </c>
    </row>
    <row r="11413" spans="1:4" x14ac:dyDescent="0.3">
      <c r="A11413">
        <v>38011</v>
      </c>
      <c r="B11413" t="s">
        <v>31292</v>
      </c>
      <c r="C11413" t="s">
        <v>1609</v>
      </c>
      <c r="D11413" s="152" t="s">
        <v>7359</v>
      </c>
    </row>
    <row r="11414" spans="1:4" x14ac:dyDescent="0.3">
      <c r="A11414">
        <v>38012</v>
      </c>
      <c r="B11414" t="s">
        <v>31293</v>
      </c>
      <c r="C11414" t="s">
        <v>1609</v>
      </c>
      <c r="D11414" s="152" t="s">
        <v>26451</v>
      </c>
    </row>
    <row r="11415" spans="1:4" x14ac:dyDescent="0.3">
      <c r="A11415">
        <v>38013</v>
      </c>
      <c r="B11415" t="s">
        <v>31294</v>
      </c>
      <c r="C11415" t="s">
        <v>1609</v>
      </c>
      <c r="D11415" s="152" t="s">
        <v>31295</v>
      </c>
    </row>
    <row r="11416" spans="1:4" x14ac:dyDescent="0.3">
      <c r="A11416">
        <v>38014</v>
      </c>
      <c r="B11416" t="s">
        <v>31296</v>
      </c>
      <c r="C11416" t="s">
        <v>1609</v>
      </c>
      <c r="D11416" s="152" t="s">
        <v>31297</v>
      </c>
    </row>
    <row r="11417" spans="1:4" x14ac:dyDescent="0.3">
      <c r="A11417">
        <v>38015</v>
      </c>
      <c r="B11417" t="s">
        <v>31298</v>
      </c>
      <c r="C11417" t="s">
        <v>1609</v>
      </c>
      <c r="D11417" s="152" t="s">
        <v>31299</v>
      </c>
    </row>
    <row r="11418" spans="1:4" x14ac:dyDescent="0.3">
      <c r="A11418">
        <v>38016</v>
      </c>
      <c r="B11418" t="s">
        <v>31300</v>
      </c>
      <c r="C11418" t="s">
        <v>1609</v>
      </c>
      <c r="D11418" s="152" t="s">
        <v>31301</v>
      </c>
    </row>
    <row r="11419" spans="1:4" x14ac:dyDescent="0.3">
      <c r="A11419">
        <v>12741</v>
      </c>
      <c r="B11419" t="s">
        <v>31302</v>
      </c>
      <c r="C11419" t="s">
        <v>1609</v>
      </c>
      <c r="D11419" s="152" t="s">
        <v>31303</v>
      </c>
    </row>
    <row r="11420" spans="1:4" x14ac:dyDescent="0.3">
      <c r="A11420">
        <v>12733</v>
      </c>
      <c r="B11420" t="s">
        <v>31304</v>
      </c>
      <c r="C11420" t="s">
        <v>1609</v>
      </c>
      <c r="D11420" s="152" t="s">
        <v>31305</v>
      </c>
    </row>
    <row r="11421" spans="1:4" x14ac:dyDescent="0.3">
      <c r="A11421">
        <v>12734</v>
      </c>
      <c r="B11421" t="s">
        <v>31306</v>
      </c>
      <c r="C11421" t="s">
        <v>1609</v>
      </c>
      <c r="D11421" s="152" t="s">
        <v>31307</v>
      </c>
    </row>
    <row r="11422" spans="1:4" x14ac:dyDescent="0.3">
      <c r="A11422">
        <v>12735</v>
      </c>
      <c r="B11422" t="s">
        <v>31308</v>
      </c>
      <c r="C11422" t="s">
        <v>1609</v>
      </c>
      <c r="D11422" s="152" t="s">
        <v>7784</v>
      </c>
    </row>
    <row r="11423" spans="1:4" x14ac:dyDescent="0.3">
      <c r="A11423">
        <v>12736</v>
      </c>
      <c r="B11423" t="s">
        <v>31309</v>
      </c>
      <c r="C11423" t="s">
        <v>1609</v>
      </c>
      <c r="D11423" s="152" t="s">
        <v>31310</v>
      </c>
    </row>
    <row r="11424" spans="1:4" x14ac:dyDescent="0.3">
      <c r="A11424">
        <v>12737</v>
      </c>
      <c r="B11424" t="s">
        <v>31311</v>
      </c>
      <c r="C11424" t="s">
        <v>1609</v>
      </c>
      <c r="D11424" s="152" t="s">
        <v>22727</v>
      </c>
    </row>
    <row r="11425" spans="1:4" x14ac:dyDescent="0.3">
      <c r="A11425">
        <v>12738</v>
      </c>
      <c r="B11425" t="s">
        <v>31312</v>
      </c>
      <c r="C11425" t="s">
        <v>1609</v>
      </c>
      <c r="D11425" s="152" t="s">
        <v>22666</v>
      </c>
    </row>
    <row r="11426" spans="1:4" x14ac:dyDescent="0.3">
      <c r="A11426">
        <v>12739</v>
      </c>
      <c r="B11426" t="s">
        <v>31313</v>
      </c>
      <c r="C11426" t="s">
        <v>1609</v>
      </c>
      <c r="D11426" s="152" t="s">
        <v>31314</v>
      </c>
    </row>
    <row r="11427" spans="1:4" x14ac:dyDescent="0.3">
      <c r="A11427">
        <v>12740</v>
      </c>
      <c r="B11427" t="s">
        <v>31315</v>
      </c>
      <c r="C11427" t="s">
        <v>1609</v>
      </c>
      <c r="D11427" s="152" t="s">
        <v>31316</v>
      </c>
    </row>
    <row r="11428" spans="1:4" x14ac:dyDescent="0.3">
      <c r="A11428">
        <v>6297</v>
      </c>
      <c r="B11428" t="s">
        <v>31317</v>
      </c>
      <c r="C11428" t="s">
        <v>1609</v>
      </c>
      <c r="D11428" s="152" t="s">
        <v>23181</v>
      </c>
    </row>
    <row r="11429" spans="1:4" x14ac:dyDescent="0.3">
      <c r="A11429">
        <v>6296</v>
      </c>
      <c r="B11429" t="s">
        <v>31318</v>
      </c>
      <c r="C11429" t="s">
        <v>1609</v>
      </c>
      <c r="D11429" s="152" t="s">
        <v>8074</v>
      </c>
    </row>
    <row r="11430" spans="1:4" x14ac:dyDescent="0.3">
      <c r="A11430">
        <v>6294</v>
      </c>
      <c r="B11430" t="s">
        <v>31319</v>
      </c>
      <c r="C11430" t="s">
        <v>1609</v>
      </c>
      <c r="D11430" s="152" t="s">
        <v>8841</v>
      </c>
    </row>
    <row r="11431" spans="1:4" x14ac:dyDescent="0.3">
      <c r="A11431">
        <v>6323</v>
      </c>
      <c r="B11431" t="s">
        <v>31320</v>
      </c>
      <c r="C11431" t="s">
        <v>1609</v>
      </c>
      <c r="D11431" s="152" t="s">
        <v>31321</v>
      </c>
    </row>
    <row r="11432" spans="1:4" x14ac:dyDescent="0.3">
      <c r="A11432">
        <v>6299</v>
      </c>
      <c r="B11432" t="s">
        <v>31322</v>
      </c>
      <c r="C11432" t="s">
        <v>1609</v>
      </c>
      <c r="D11432" s="152" t="s">
        <v>31323</v>
      </c>
    </row>
    <row r="11433" spans="1:4" x14ac:dyDescent="0.3">
      <c r="A11433">
        <v>6298</v>
      </c>
      <c r="B11433" t="s">
        <v>31324</v>
      </c>
      <c r="C11433" t="s">
        <v>1609</v>
      </c>
      <c r="D11433" s="152" t="s">
        <v>31325</v>
      </c>
    </row>
    <row r="11434" spans="1:4" x14ac:dyDescent="0.3">
      <c r="A11434">
        <v>6295</v>
      </c>
      <c r="B11434" t="s">
        <v>31326</v>
      </c>
      <c r="C11434" t="s">
        <v>1609</v>
      </c>
      <c r="D11434" s="152" t="s">
        <v>22308</v>
      </c>
    </row>
    <row r="11435" spans="1:4" x14ac:dyDescent="0.3">
      <c r="A11435">
        <v>6322</v>
      </c>
      <c r="B11435" t="s">
        <v>31327</v>
      </c>
      <c r="C11435" t="s">
        <v>1609</v>
      </c>
      <c r="D11435" s="152" t="s">
        <v>31328</v>
      </c>
    </row>
    <row r="11436" spans="1:4" x14ac:dyDescent="0.3">
      <c r="A11436">
        <v>6300</v>
      </c>
      <c r="B11436" t="s">
        <v>31329</v>
      </c>
      <c r="C11436" t="s">
        <v>1609</v>
      </c>
      <c r="D11436" s="152" t="s">
        <v>31330</v>
      </c>
    </row>
    <row r="11437" spans="1:4" x14ac:dyDescent="0.3">
      <c r="A11437">
        <v>6321</v>
      </c>
      <c r="B11437" t="s">
        <v>31331</v>
      </c>
      <c r="C11437" t="s">
        <v>1609</v>
      </c>
      <c r="D11437" s="152" t="s">
        <v>31332</v>
      </c>
    </row>
    <row r="11438" spans="1:4" x14ac:dyDescent="0.3">
      <c r="A11438">
        <v>6301</v>
      </c>
      <c r="B11438" t="s">
        <v>31333</v>
      </c>
      <c r="C11438" t="s">
        <v>1609</v>
      </c>
      <c r="D11438" s="152" t="s">
        <v>31334</v>
      </c>
    </row>
    <row r="11439" spans="1:4" x14ac:dyDescent="0.3">
      <c r="A11439">
        <v>7105</v>
      </c>
      <c r="B11439" t="s">
        <v>31335</v>
      </c>
      <c r="C11439" t="s">
        <v>1609</v>
      </c>
      <c r="D11439" s="152" t="s">
        <v>31336</v>
      </c>
    </row>
    <row r="11440" spans="1:4" x14ac:dyDescent="0.3">
      <c r="A11440">
        <v>20183</v>
      </c>
      <c r="B11440" t="s">
        <v>31337</v>
      </c>
      <c r="C11440" t="s">
        <v>1609</v>
      </c>
      <c r="D11440" s="152" t="s">
        <v>31338</v>
      </c>
    </row>
    <row r="11441" spans="1:4" x14ac:dyDescent="0.3">
      <c r="A11441">
        <v>38448</v>
      </c>
      <c r="B11441" t="s">
        <v>31339</v>
      </c>
      <c r="C11441" t="s">
        <v>1609</v>
      </c>
      <c r="D11441" s="152" t="s">
        <v>31340</v>
      </c>
    </row>
    <row r="11442" spans="1:4" x14ac:dyDescent="0.3">
      <c r="A11442">
        <v>20182</v>
      </c>
      <c r="B11442" t="s">
        <v>31341</v>
      </c>
      <c r="C11442" t="s">
        <v>1609</v>
      </c>
      <c r="D11442" s="152" t="s">
        <v>31342</v>
      </c>
    </row>
    <row r="11443" spans="1:4" x14ac:dyDescent="0.3">
      <c r="A11443">
        <v>7119</v>
      </c>
      <c r="B11443" t="s">
        <v>31343</v>
      </c>
      <c r="C11443" t="s">
        <v>1609</v>
      </c>
      <c r="D11443" s="152" t="s">
        <v>31344</v>
      </c>
    </row>
    <row r="11444" spans="1:4" x14ac:dyDescent="0.3">
      <c r="A11444">
        <v>7126</v>
      </c>
      <c r="B11444" t="s">
        <v>31345</v>
      </c>
      <c r="C11444" t="s">
        <v>1609</v>
      </c>
      <c r="D11444" s="152" t="s">
        <v>6471</v>
      </c>
    </row>
    <row r="11445" spans="1:4" x14ac:dyDescent="0.3">
      <c r="A11445">
        <v>7120</v>
      </c>
      <c r="B11445" t="s">
        <v>31346</v>
      </c>
      <c r="C11445" t="s">
        <v>1609</v>
      </c>
      <c r="D11445" s="152" t="s">
        <v>6743</v>
      </c>
    </row>
    <row r="11446" spans="1:4" x14ac:dyDescent="0.3">
      <c r="A11446">
        <v>6319</v>
      </c>
      <c r="B11446" t="s">
        <v>31347</v>
      </c>
      <c r="C11446" t="s">
        <v>1609</v>
      </c>
      <c r="D11446" s="152" t="s">
        <v>31348</v>
      </c>
    </row>
    <row r="11447" spans="1:4" x14ac:dyDescent="0.3">
      <c r="A11447">
        <v>6304</v>
      </c>
      <c r="B11447" t="s">
        <v>31349</v>
      </c>
      <c r="C11447" t="s">
        <v>1609</v>
      </c>
      <c r="D11447" s="152" t="s">
        <v>31348</v>
      </c>
    </row>
    <row r="11448" spans="1:4" x14ac:dyDescent="0.3">
      <c r="A11448">
        <v>21116</v>
      </c>
      <c r="B11448" t="s">
        <v>31350</v>
      </c>
      <c r="C11448" t="s">
        <v>1609</v>
      </c>
      <c r="D11448" s="152" t="s">
        <v>31351</v>
      </c>
    </row>
    <row r="11449" spans="1:4" x14ac:dyDescent="0.3">
      <c r="A11449">
        <v>6320</v>
      </c>
      <c r="B11449" t="s">
        <v>31352</v>
      </c>
      <c r="C11449" t="s">
        <v>1609</v>
      </c>
      <c r="D11449" s="152" t="s">
        <v>31353</v>
      </c>
    </row>
    <row r="11450" spans="1:4" x14ac:dyDescent="0.3">
      <c r="A11450">
        <v>6303</v>
      </c>
      <c r="B11450" t="s">
        <v>31354</v>
      </c>
      <c r="C11450" t="s">
        <v>1609</v>
      </c>
      <c r="D11450" s="152" t="s">
        <v>31353</v>
      </c>
    </row>
    <row r="11451" spans="1:4" x14ac:dyDescent="0.3">
      <c r="A11451">
        <v>6308</v>
      </c>
      <c r="B11451" t="s">
        <v>31355</v>
      </c>
      <c r="C11451" t="s">
        <v>1609</v>
      </c>
      <c r="D11451" s="152" t="s">
        <v>31356</v>
      </c>
    </row>
    <row r="11452" spans="1:4" x14ac:dyDescent="0.3">
      <c r="A11452">
        <v>6317</v>
      </c>
      <c r="B11452" t="s">
        <v>31357</v>
      </c>
      <c r="C11452" t="s">
        <v>1609</v>
      </c>
      <c r="D11452" s="152" t="s">
        <v>31356</v>
      </c>
    </row>
    <row r="11453" spans="1:4" x14ac:dyDescent="0.3">
      <c r="A11453">
        <v>6307</v>
      </c>
      <c r="B11453" t="s">
        <v>31358</v>
      </c>
      <c r="C11453" t="s">
        <v>1609</v>
      </c>
      <c r="D11453" s="152" t="s">
        <v>31356</v>
      </c>
    </row>
    <row r="11454" spans="1:4" x14ac:dyDescent="0.3">
      <c r="A11454">
        <v>6309</v>
      </c>
      <c r="B11454" t="s">
        <v>31359</v>
      </c>
      <c r="C11454" t="s">
        <v>1609</v>
      </c>
      <c r="D11454" s="152" t="s">
        <v>25931</v>
      </c>
    </row>
    <row r="11455" spans="1:4" x14ac:dyDescent="0.3">
      <c r="A11455">
        <v>6318</v>
      </c>
      <c r="B11455" t="s">
        <v>31360</v>
      </c>
      <c r="C11455" t="s">
        <v>1609</v>
      </c>
      <c r="D11455" s="152" t="s">
        <v>31361</v>
      </c>
    </row>
    <row r="11456" spans="1:4" x14ac:dyDescent="0.3">
      <c r="A11456">
        <v>6306</v>
      </c>
      <c r="B11456" t="s">
        <v>31362</v>
      </c>
      <c r="C11456" t="s">
        <v>1609</v>
      </c>
      <c r="D11456" s="152" t="s">
        <v>31361</v>
      </c>
    </row>
    <row r="11457" spans="1:4" x14ac:dyDescent="0.3">
      <c r="A11457">
        <v>6305</v>
      </c>
      <c r="B11457" t="s">
        <v>31363</v>
      </c>
      <c r="C11457" t="s">
        <v>1609</v>
      </c>
      <c r="D11457" s="152" t="s">
        <v>31361</v>
      </c>
    </row>
    <row r="11458" spans="1:4" x14ac:dyDescent="0.3">
      <c r="A11458">
        <v>6302</v>
      </c>
      <c r="B11458" t="s">
        <v>31364</v>
      </c>
      <c r="C11458" t="s">
        <v>1609</v>
      </c>
      <c r="D11458" s="152" t="s">
        <v>22508</v>
      </c>
    </row>
    <row r="11459" spans="1:4" x14ac:dyDescent="0.3">
      <c r="A11459">
        <v>6312</v>
      </c>
      <c r="B11459" t="s">
        <v>31365</v>
      </c>
      <c r="C11459" t="s">
        <v>1609</v>
      </c>
      <c r="D11459" s="152" t="s">
        <v>31079</v>
      </c>
    </row>
    <row r="11460" spans="1:4" x14ac:dyDescent="0.3">
      <c r="A11460">
        <v>6311</v>
      </c>
      <c r="B11460" t="s">
        <v>31366</v>
      </c>
      <c r="C11460" t="s">
        <v>1609</v>
      </c>
      <c r="D11460" s="152" t="s">
        <v>31079</v>
      </c>
    </row>
    <row r="11461" spans="1:4" x14ac:dyDescent="0.3">
      <c r="A11461">
        <v>6310</v>
      </c>
      <c r="B11461" t="s">
        <v>31367</v>
      </c>
      <c r="C11461" t="s">
        <v>1609</v>
      </c>
      <c r="D11461" s="152" t="s">
        <v>31079</v>
      </c>
    </row>
    <row r="11462" spans="1:4" x14ac:dyDescent="0.3">
      <c r="A11462">
        <v>6314</v>
      </c>
      <c r="B11462" t="s">
        <v>31368</v>
      </c>
      <c r="C11462" t="s">
        <v>1609</v>
      </c>
      <c r="D11462" s="152" t="s">
        <v>31079</v>
      </c>
    </row>
    <row r="11463" spans="1:4" x14ac:dyDescent="0.3">
      <c r="A11463">
        <v>6313</v>
      </c>
      <c r="B11463" t="s">
        <v>31369</v>
      </c>
      <c r="C11463" t="s">
        <v>1609</v>
      </c>
      <c r="D11463" s="152" t="s">
        <v>31079</v>
      </c>
    </row>
    <row r="11464" spans="1:4" x14ac:dyDescent="0.3">
      <c r="A11464">
        <v>6315</v>
      </c>
      <c r="B11464" t="s">
        <v>31370</v>
      </c>
      <c r="C11464" t="s">
        <v>1609</v>
      </c>
      <c r="D11464" s="152" t="s">
        <v>31371</v>
      </c>
    </row>
    <row r="11465" spans="1:4" x14ac:dyDescent="0.3">
      <c r="A11465">
        <v>6316</v>
      </c>
      <c r="B11465" t="s">
        <v>31372</v>
      </c>
      <c r="C11465" t="s">
        <v>1609</v>
      </c>
      <c r="D11465" s="152" t="s">
        <v>31371</v>
      </c>
    </row>
    <row r="11466" spans="1:4" x14ac:dyDescent="0.3">
      <c r="A11466">
        <v>39324</v>
      </c>
      <c r="B11466" t="s">
        <v>31373</v>
      </c>
      <c r="C11466" t="s">
        <v>1609</v>
      </c>
      <c r="D11466" s="152" t="s">
        <v>8122</v>
      </c>
    </row>
    <row r="11467" spans="1:4" x14ac:dyDescent="0.3">
      <c r="A11467">
        <v>39325</v>
      </c>
      <c r="B11467" t="s">
        <v>31374</v>
      </c>
      <c r="C11467" t="s">
        <v>1609</v>
      </c>
      <c r="D11467" s="152" t="s">
        <v>7423</v>
      </c>
    </row>
    <row r="11468" spans="1:4" x14ac:dyDescent="0.3">
      <c r="A11468">
        <v>39326</v>
      </c>
      <c r="B11468" t="s">
        <v>31375</v>
      </c>
      <c r="C11468" t="s">
        <v>1609</v>
      </c>
      <c r="D11468" s="152" t="s">
        <v>29362</v>
      </c>
    </row>
    <row r="11469" spans="1:4" x14ac:dyDescent="0.3">
      <c r="A11469">
        <v>39327</v>
      </c>
      <c r="B11469" t="s">
        <v>31376</v>
      </c>
      <c r="C11469" t="s">
        <v>1609</v>
      </c>
      <c r="D11469" s="152" t="s">
        <v>31377</v>
      </c>
    </row>
    <row r="11470" spans="1:4" x14ac:dyDescent="0.3">
      <c r="A11470">
        <v>11378</v>
      </c>
      <c r="B11470" t="s">
        <v>31378</v>
      </c>
      <c r="C11470" t="s">
        <v>1609</v>
      </c>
      <c r="D11470" s="152" t="s">
        <v>31379</v>
      </c>
    </row>
    <row r="11471" spans="1:4" x14ac:dyDescent="0.3">
      <c r="A11471">
        <v>11379</v>
      </c>
      <c r="B11471" t="s">
        <v>31380</v>
      </c>
      <c r="C11471" t="s">
        <v>1609</v>
      </c>
      <c r="D11471" s="152" t="s">
        <v>22147</v>
      </c>
    </row>
    <row r="11472" spans="1:4" x14ac:dyDescent="0.3">
      <c r="A11472">
        <v>11493</v>
      </c>
      <c r="B11472" t="s">
        <v>31381</v>
      </c>
      <c r="C11472" t="s">
        <v>1609</v>
      </c>
      <c r="D11472" s="152" t="s">
        <v>8090</v>
      </c>
    </row>
    <row r="11473" spans="1:4" x14ac:dyDescent="0.3">
      <c r="A11473">
        <v>7106</v>
      </c>
      <c r="B11473" t="s">
        <v>31382</v>
      </c>
      <c r="C11473" t="s">
        <v>1609</v>
      </c>
      <c r="D11473" s="152" t="s">
        <v>31383</v>
      </c>
    </row>
    <row r="11474" spans="1:4" x14ac:dyDescent="0.3">
      <c r="A11474">
        <v>7104</v>
      </c>
      <c r="B11474" t="s">
        <v>31384</v>
      </c>
      <c r="C11474" t="s">
        <v>1609</v>
      </c>
      <c r="D11474" s="152" t="s">
        <v>8818</v>
      </c>
    </row>
    <row r="11475" spans="1:4" x14ac:dyDescent="0.3">
      <c r="A11475">
        <v>7136</v>
      </c>
      <c r="B11475" t="s">
        <v>31385</v>
      </c>
      <c r="C11475" t="s">
        <v>1609</v>
      </c>
      <c r="D11475" s="152" t="s">
        <v>7368</v>
      </c>
    </row>
    <row r="11476" spans="1:4" x14ac:dyDescent="0.3">
      <c r="A11476">
        <v>7128</v>
      </c>
      <c r="B11476" t="s">
        <v>31386</v>
      </c>
      <c r="C11476" t="s">
        <v>1609</v>
      </c>
      <c r="D11476" s="152" t="s">
        <v>7562</v>
      </c>
    </row>
    <row r="11477" spans="1:4" x14ac:dyDescent="0.3">
      <c r="A11477">
        <v>7108</v>
      </c>
      <c r="B11477" t="s">
        <v>31387</v>
      </c>
      <c r="C11477" t="s">
        <v>1609</v>
      </c>
      <c r="D11477" s="152" t="s">
        <v>6743</v>
      </c>
    </row>
    <row r="11478" spans="1:4" x14ac:dyDescent="0.3">
      <c r="A11478">
        <v>7129</v>
      </c>
      <c r="B11478" t="s">
        <v>31388</v>
      </c>
      <c r="C11478" t="s">
        <v>1609</v>
      </c>
      <c r="D11478" s="152" t="s">
        <v>22497</v>
      </c>
    </row>
    <row r="11479" spans="1:4" x14ac:dyDescent="0.3">
      <c r="A11479">
        <v>7130</v>
      </c>
      <c r="B11479" t="s">
        <v>31389</v>
      </c>
      <c r="C11479" t="s">
        <v>1609</v>
      </c>
      <c r="D11479" s="152" t="s">
        <v>7887</v>
      </c>
    </row>
    <row r="11480" spans="1:4" x14ac:dyDescent="0.3">
      <c r="A11480">
        <v>7131</v>
      </c>
      <c r="B11480" t="s">
        <v>31390</v>
      </c>
      <c r="C11480" t="s">
        <v>1609</v>
      </c>
      <c r="D11480" s="152" t="s">
        <v>8037</v>
      </c>
    </row>
    <row r="11481" spans="1:4" x14ac:dyDescent="0.3">
      <c r="A11481">
        <v>7132</v>
      </c>
      <c r="B11481" t="s">
        <v>31391</v>
      </c>
      <c r="C11481" t="s">
        <v>1609</v>
      </c>
      <c r="D11481" s="152" t="s">
        <v>31392</v>
      </c>
    </row>
    <row r="11482" spans="1:4" x14ac:dyDescent="0.3">
      <c r="A11482">
        <v>7133</v>
      </c>
      <c r="B11482" t="s">
        <v>31393</v>
      </c>
      <c r="C11482" t="s">
        <v>1609</v>
      </c>
      <c r="D11482" s="152" t="s">
        <v>31394</v>
      </c>
    </row>
    <row r="11483" spans="1:4" x14ac:dyDescent="0.3">
      <c r="A11483">
        <v>37420</v>
      </c>
      <c r="B11483" t="s">
        <v>31395</v>
      </c>
      <c r="C11483" t="s">
        <v>1609</v>
      </c>
      <c r="D11483" s="152" t="s">
        <v>8993</v>
      </c>
    </row>
    <row r="11484" spans="1:4" x14ac:dyDescent="0.3">
      <c r="A11484">
        <v>37421</v>
      </c>
      <c r="B11484" t="s">
        <v>31396</v>
      </c>
      <c r="C11484" t="s">
        <v>1609</v>
      </c>
      <c r="D11484" s="152" t="s">
        <v>8174</v>
      </c>
    </row>
    <row r="11485" spans="1:4" x14ac:dyDescent="0.3">
      <c r="A11485">
        <v>37422</v>
      </c>
      <c r="B11485" t="s">
        <v>31397</v>
      </c>
      <c r="C11485" t="s">
        <v>1609</v>
      </c>
      <c r="D11485" s="152" t="s">
        <v>31398</v>
      </c>
    </row>
    <row r="11486" spans="1:4" x14ac:dyDescent="0.3">
      <c r="A11486">
        <v>37443</v>
      </c>
      <c r="B11486" t="s">
        <v>31399</v>
      </c>
      <c r="C11486" t="s">
        <v>1609</v>
      </c>
      <c r="D11486" s="152" t="s">
        <v>31400</v>
      </c>
    </row>
    <row r="11487" spans="1:4" x14ac:dyDescent="0.3">
      <c r="A11487">
        <v>37444</v>
      </c>
      <c r="B11487" t="s">
        <v>31401</v>
      </c>
      <c r="C11487" t="s">
        <v>1609</v>
      </c>
      <c r="D11487" s="152" t="s">
        <v>31402</v>
      </c>
    </row>
    <row r="11488" spans="1:4" x14ac:dyDescent="0.3">
      <c r="A11488">
        <v>37445</v>
      </c>
      <c r="B11488" t="s">
        <v>31403</v>
      </c>
      <c r="C11488" t="s">
        <v>1609</v>
      </c>
      <c r="D11488" s="152" t="s">
        <v>31404</v>
      </c>
    </row>
    <row r="11489" spans="1:4" x14ac:dyDescent="0.3">
      <c r="A11489">
        <v>37446</v>
      </c>
      <c r="B11489" t="s">
        <v>31405</v>
      </c>
      <c r="C11489" t="s">
        <v>1609</v>
      </c>
      <c r="D11489" s="152" t="s">
        <v>31406</v>
      </c>
    </row>
    <row r="11490" spans="1:4" x14ac:dyDescent="0.3">
      <c r="A11490">
        <v>37447</v>
      </c>
      <c r="B11490" t="s">
        <v>31407</v>
      </c>
      <c r="C11490" t="s">
        <v>1609</v>
      </c>
      <c r="D11490" s="152" t="s">
        <v>31408</v>
      </c>
    </row>
    <row r="11491" spans="1:4" x14ac:dyDescent="0.3">
      <c r="A11491">
        <v>37448</v>
      </c>
      <c r="B11491" t="s">
        <v>31409</v>
      </c>
      <c r="C11491" t="s">
        <v>1609</v>
      </c>
      <c r="D11491" s="152" t="s">
        <v>31410</v>
      </c>
    </row>
    <row r="11492" spans="1:4" x14ac:dyDescent="0.3">
      <c r="A11492">
        <v>37440</v>
      </c>
      <c r="B11492" t="s">
        <v>31411</v>
      </c>
      <c r="C11492" t="s">
        <v>1609</v>
      </c>
      <c r="D11492" s="152" t="s">
        <v>31412</v>
      </c>
    </row>
    <row r="11493" spans="1:4" x14ac:dyDescent="0.3">
      <c r="A11493">
        <v>37441</v>
      </c>
      <c r="B11493" t="s">
        <v>31413</v>
      </c>
      <c r="C11493" t="s">
        <v>1609</v>
      </c>
      <c r="D11493" s="152" t="s">
        <v>31412</v>
      </c>
    </row>
    <row r="11494" spans="1:4" x14ac:dyDescent="0.3">
      <c r="A11494">
        <v>37442</v>
      </c>
      <c r="B11494" t="s">
        <v>31414</v>
      </c>
      <c r="C11494" t="s">
        <v>1609</v>
      </c>
      <c r="D11494" s="152" t="s">
        <v>31415</v>
      </c>
    </row>
    <row r="11495" spans="1:4" x14ac:dyDescent="0.3">
      <c r="A11495">
        <v>38017</v>
      </c>
      <c r="B11495" t="s">
        <v>31416</v>
      </c>
      <c r="C11495" t="s">
        <v>1609</v>
      </c>
      <c r="D11495" s="152" t="s">
        <v>7963</v>
      </c>
    </row>
    <row r="11496" spans="1:4" x14ac:dyDescent="0.3">
      <c r="A11496">
        <v>38018</v>
      </c>
      <c r="B11496" t="s">
        <v>31417</v>
      </c>
      <c r="C11496" t="s">
        <v>1609</v>
      </c>
      <c r="D11496" s="152" t="s">
        <v>9008</v>
      </c>
    </row>
    <row r="11497" spans="1:4" x14ac:dyDescent="0.3">
      <c r="A11497">
        <v>39895</v>
      </c>
      <c r="B11497" t="s">
        <v>31418</v>
      </c>
      <c r="C11497" t="s">
        <v>1609</v>
      </c>
      <c r="D11497" s="152" t="s">
        <v>22710</v>
      </c>
    </row>
    <row r="11498" spans="1:4" x14ac:dyDescent="0.3">
      <c r="A11498">
        <v>39896</v>
      </c>
      <c r="B11498" t="s">
        <v>31419</v>
      </c>
      <c r="C11498" t="s">
        <v>1609</v>
      </c>
      <c r="D11498" s="152" t="s">
        <v>31420</v>
      </c>
    </row>
    <row r="11499" spans="1:4" x14ac:dyDescent="0.3">
      <c r="A11499">
        <v>38873</v>
      </c>
      <c r="B11499" t="s">
        <v>31421</v>
      </c>
      <c r="C11499" t="s">
        <v>1609</v>
      </c>
      <c r="D11499" s="152" t="s">
        <v>7528</v>
      </c>
    </row>
    <row r="11500" spans="1:4" x14ac:dyDescent="0.3">
      <c r="A11500">
        <v>38874</v>
      </c>
      <c r="B11500" t="s">
        <v>31422</v>
      </c>
      <c r="C11500" t="s">
        <v>1609</v>
      </c>
      <c r="D11500" s="152" t="s">
        <v>7442</v>
      </c>
    </row>
    <row r="11501" spans="1:4" x14ac:dyDescent="0.3">
      <c r="A11501">
        <v>38875</v>
      </c>
      <c r="B11501" t="s">
        <v>31423</v>
      </c>
      <c r="C11501" t="s">
        <v>1609</v>
      </c>
      <c r="D11501" s="152" t="s">
        <v>22041</v>
      </c>
    </row>
    <row r="11502" spans="1:4" x14ac:dyDescent="0.3">
      <c r="A11502">
        <v>38876</v>
      </c>
      <c r="B11502" t="s">
        <v>31424</v>
      </c>
      <c r="C11502" t="s">
        <v>1609</v>
      </c>
      <c r="D11502" s="152" t="s">
        <v>31425</v>
      </c>
    </row>
    <row r="11503" spans="1:4" x14ac:dyDescent="0.3">
      <c r="A11503">
        <v>39000</v>
      </c>
      <c r="B11503" t="s">
        <v>31426</v>
      </c>
      <c r="C11503" t="s">
        <v>1609</v>
      </c>
      <c r="D11503" s="152" t="s">
        <v>22495</v>
      </c>
    </row>
    <row r="11504" spans="1:4" x14ac:dyDescent="0.3">
      <c r="A11504">
        <v>38674</v>
      </c>
      <c r="B11504" t="s">
        <v>31427</v>
      </c>
      <c r="C11504" t="s">
        <v>1609</v>
      </c>
      <c r="D11504" s="152" t="s">
        <v>26979</v>
      </c>
    </row>
    <row r="11505" spans="1:4" x14ac:dyDescent="0.3">
      <c r="A11505">
        <v>38019</v>
      </c>
      <c r="B11505" t="s">
        <v>31428</v>
      </c>
      <c r="C11505" t="s">
        <v>1609</v>
      </c>
      <c r="D11505" s="152" t="s">
        <v>27276</v>
      </c>
    </row>
    <row r="11506" spans="1:4" x14ac:dyDescent="0.3">
      <c r="A11506">
        <v>38020</v>
      </c>
      <c r="B11506" t="s">
        <v>31429</v>
      </c>
      <c r="C11506" t="s">
        <v>1609</v>
      </c>
      <c r="D11506" s="152" t="s">
        <v>8266</v>
      </c>
    </row>
    <row r="11507" spans="1:4" x14ac:dyDescent="0.3">
      <c r="A11507">
        <v>38454</v>
      </c>
      <c r="B11507" t="s">
        <v>31430</v>
      </c>
      <c r="C11507" t="s">
        <v>1609</v>
      </c>
      <c r="D11507" s="152" t="s">
        <v>8849</v>
      </c>
    </row>
    <row r="11508" spans="1:4" x14ac:dyDescent="0.3">
      <c r="A11508">
        <v>38455</v>
      </c>
      <c r="B11508" t="s">
        <v>31431</v>
      </c>
      <c r="C11508" t="s">
        <v>1609</v>
      </c>
      <c r="D11508" s="152" t="s">
        <v>9245</v>
      </c>
    </row>
    <row r="11509" spans="1:4" x14ac:dyDescent="0.3">
      <c r="A11509">
        <v>38462</v>
      </c>
      <c r="B11509" t="s">
        <v>31432</v>
      </c>
      <c r="C11509" t="s">
        <v>1609</v>
      </c>
      <c r="D11509" s="152" t="s">
        <v>31433</v>
      </c>
    </row>
    <row r="11510" spans="1:4" x14ac:dyDescent="0.3">
      <c r="A11510">
        <v>36362</v>
      </c>
      <c r="B11510" t="s">
        <v>31434</v>
      </c>
      <c r="C11510" t="s">
        <v>1609</v>
      </c>
      <c r="D11510" s="152" t="s">
        <v>6612</v>
      </c>
    </row>
    <row r="11511" spans="1:4" x14ac:dyDescent="0.3">
      <c r="A11511">
        <v>36298</v>
      </c>
      <c r="B11511" t="s">
        <v>31435</v>
      </c>
      <c r="C11511" t="s">
        <v>1609</v>
      </c>
      <c r="D11511" s="152" t="s">
        <v>9103</v>
      </c>
    </row>
    <row r="11512" spans="1:4" x14ac:dyDescent="0.3">
      <c r="A11512">
        <v>38456</v>
      </c>
      <c r="B11512" t="s">
        <v>31436</v>
      </c>
      <c r="C11512" t="s">
        <v>1609</v>
      </c>
      <c r="D11512" s="152" t="s">
        <v>7035</v>
      </c>
    </row>
    <row r="11513" spans="1:4" x14ac:dyDescent="0.3">
      <c r="A11513">
        <v>38457</v>
      </c>
      <c r="B11513" t="s">
        <v>31437</v>
      </c>
      <c r="C11513" t="s">
        <v>1609</v>
      </c>
      <c r="D11513" s="152" t="s">
        <v>9162</v>
      </c>
    </row>
    <row r="11514" spans="1:4" x14ac:dyDescent="0.3">
      <c r="A11514">
        <v>38458</v>
      </c>
      <c r="B11514" t="s">
        <v>31438</v>
      </c>
      <c r="C11514" t="s">
        <v>1609</v>
      </c>
      <c r="D11514" s="152" t="s">
        <v>7772</v>
      </c>
    </row>
    <row r="11515" spans="1:4" x14ac:dyDescent="0.3">
      <c r="A11515">
        <v>38459</v>
      </c>
      <c r="B11515" t="s">
        <v>31439</v>
      </c>
      <c r="C11515" t="s">
        <v>1609</v>
      </c>
      <c r="D11515" s="152" t="s">
        <v>22577</v>
      </c>
    </row>
    <row r="11516" spans="1:4" x14ac:dyDescent="0.3">
      <c r="A11516">
        <v>38460</v>
      </c>
      <c r="B11516" t="s">
        <v>31440</v>
      </c>
      <c r="C11516" t="s">
        <v>1609</v>
      </c>
      <c r="D11516" s="152" t="s">
        <v>31441</v>
      </c>
    </row>
    <row r="11517" spans="1:4" x14ac:dyDescent="0.3">
      <c r="A11517">
        <v>38461</v>
      </c>
      <c r="B11517" t="s">
        <v>31442</v>
      </c>
      <c r="C11517" t="s">
        <v>1609</v>
      </c>
      <c r="D11517" s="152" t="s">
        <v>31443</v>
      </c>
    </row>
    <row r="11518" spans="1:4" x14ac:dyDescent="0.3">
      <c r="A11518">
        <v>7094</v>
      </c>
      <c r="B11518" t="s">
        <v>31444</v>
      </c>
      <c r="C11518" t="s">
        <v>1609</v>
      </c>
      <c r="D11518" s="152" t="s">
        <v>28006</v>
      </c>
    </row>
    <row r="11519" spans="1:4" x14ac:dyDescent="0.3">
      <c r="A11519">
        <v>7116</v>
      </c>
      <c r="B11519" t="s">
        <v>31445</v>
      </c>
      <c r="C11519" t="s">
        <v>1609</v>
      </c>
      <c r="D11519" s="152" t="s">
        <v>26989</v>
      </c>
    </row>
    <row r="11520" spans="1:4" x14ac:dyDescent="0.3">
      <c r="A11520">
        <v>7118</v>
      </c>
      <c r="B11520" t="s">
        <v>31446</v>
      </c>
      <c r="C11520" t="s">
        <v>1609</v>
      </c>
      <c r="D11520" s="152" t="s">
        <v>31447</v>
      </c>
    </row>
    <row r="11521" spans="1:4" x14ac:dyDescent="0.3">
      <c r="A11521">
        <v>7098</v>
      </c>
      <c r="B11521" t="s">
        <v>31448</v>
      </c>
      <c r="C11521" t="s">
        <v>1609</v>
      </c>
      <c r="D11521" s="152" t="s">
        <v>8818</v>
      </c>
    </row>
    <row r="11522" spans="1:4" x14ac:dyDescent="0.3">
      <c r="A11522">
        <v>7110</v>
      </c>
      <c r="B11522" t="s">
        <v>31449</v>
      </c>
      <c r="C11522" t="s">
        <v>1609</v>
      </c>
      <c r="D11522" s="152" t="s">
        <v>31450</v>
      </c>
    </row>
    <row r="11523" spans="1:4" x14ac:dyDescent="0.3">
      <c r="A11523">
        <v>7123</v>
      </c>
      <c r="B11523" t="s">
        <v>31451</v>
      </c>
      <c r="C11523" t="s">
        <v>1609</v>
      </c>
      <c r="D11523" s="152" t="s">
        <v>8925</v>
      </c>
    </row>
    <row r="11524" spans="1:4" x14ac:dyDescent="0.3">
      <c r="A11524">
        <v>7121</v>
      </c>
      <c r="B11524" t="s">
        <v>31452</v>
      </c>
      <c r="C11524" t="s">
        <v>1609</v>
      </c>
      <c r="D11524" s="152" t="s">
        <v>7107</v>
      </c>
    </row>
    <row r="11525" spans="1:4" x14ac:dyDescent="0.3">
      <c r="A11525">
        <v>7137</v>
      </c>
      <c r="B11525" t="s">
        <v>31453</v>
      </c>
      <c r="C11525" t="s">
        <v>1609</v>
      </c>
      <c r="D11525" s="152" t="s">
        <v>7508</v>
      </c>
    </row>
    <row r="11526" spans="1:4" x14ac:dyDescent="0.3">
      <c r="A11526">
        <v>7122</v>
      </c>
      <c r="B11526" t="s">
        <v>31454</v>
      </c>
      <c r="C11526" t="s">
        <v>1609</v>
      </c>
      <c r="D11526" s="152" t="s">
        <v>8017</v>
      </c>
    </row>
    <row r="11527" spans="1:4" x14ac:dyDescent="0.3">
      <c r="A11527">
        <v>7114</v>
      </c>
      <c r="B11527" t="s">
        <v>31455</v>
      </c>
      <c r="C11527" t="s">
        <v>1609</v>
      </c>
      <c r="D11527" s="152" t="s">
        <v>8154</v>
      </c>
    </row>
    <row r="11528" spans="1:4" x14ac:dyDescent="0.3">
      <c r="A11528">
        <v>7109</v>
      </c>
      <c r="B11528" t="s">
        <v>31456</v>
      </c>
      <c r="C11528" t="s">
        <v>1609</v>
      </c>
      <c r="D11528" s="152" t="s">
        <v>8824</v>
      </c>
    </row>
    <row r="11529" spans="1:4" x14ac:dyDescent="0.3">
      <c r="A11529">
        <v>7135</v>
      </c>
      <c r="B11529" t="s">
        <v>31457</v>
      </c>
      <c r="C11529" t="s">
        <v>1609</v>
      </c>
      <c r="D11529" s="152" t="s">
        <v>6697</v>
      </c>
    </row>
    <row r="11530" spans="1:4" x14ac:dyDescent="0.3">
      <c r="A11530">
        <v>37947</v>
      </c>
      <c r="B11530" t="s">
        <v>31458</v>
      </c>
      <c r="C11530" t="s">
        <v>1609</v>
      </c>
      <c r="D11530" s="152" t="s">
        <v>6562</v>
      </c>
    </row>
    <row r="11531" spans="1:4" x14ac:dyDescent="0.3">
      <c r="A11531">
        <v>7103</v>
      </c>
      <c r="B11531" t="s">
        <v>31459</v>
      </c>
      <c r="C11531" t="s">
        <v>1609</v>
      </c>
      <c r="D11531" s="152" t="s">
        <v>9137</v>
      </c>
    </row>
    <row r="11532" spans="1:4" x14ac:dyDescent="0.3">
      <c r="A11532">
        <v>40419</v>
      </c>
      <c r="B11532" t="s">
        <v>31460</v>
      </c>
      <c r="C11532" t="s">
        <v>1609</v>
      </c>
      <c r="D11532" s="152" t="s">
        <v>31461</v>
      </c>
    </row>
    <row r="11533" spans="1:4" x14ac:dyDescent="0.3">
      <c r="A11533">
        <v>40420</v>
      </c>
      <c r="B11533" t="s">
        <v>31462</v>
      </c>
      <c r="C11533" t="s">
        <v>1609</v>
      </c>
      <c r="D11533" s="152" t="s">
        <v>31463</v>
      </c>
    </row>
    <row r="11534" spans="1:4" x14ac:dyDescent="0.3">
      <c r="A11534">
        <v>40421</v>
      </c>
      <c r="B11534" t="s">
        <v>31464</v>
      </c>
      <c r="C11534" t="s">
        <v>1609</v>
      </c>
      <c r="D11534" s="152" t="s">
        <v>31465</v>
      </c>
    </row>
    <row r="11535" spans="1:4" x14ac:dyDescent="0.3">
      <c r="A11535">
        <v>38905</v>
      </c>
      <c r="B11535" t="s">
        <v>31466</v>
      </c>
      <c r="C11535" t="s">
        <v>1609</v>
      </c>
      <c r="D11535" s="152" t="s">
        <v>27129</v>
      </c>
    </row>
    <row r="11536" spans="1:4" x14ac:dyDescent="0.3">
      <c r="A11536">
        <v>38907</v>
      </c>
      <c r="B11536" t="s">
        <v>31467</v>
      </c>
      <c r="C11536" t="s">
        <v>1609</v>
      </c>
      <c r="D11536" s="152" t="s">
        <v>7809</v>
      </c>
    </row>
    <row r="11537" spans="1:4" x14ac:dyDescent="0.3">
      <c r="A11537">
        <v>38910</v>
      </c>
      <c r="B11537" t="s">
        <v>31468</v>
      </c>
      <c r="C11537" t="s">
        <v>1609</v>
      </c>
      <c r="D11537" s="152" t="s">
        <v>22138</v>
      </c>
    </row>
    <row r="11538" spans="1:4" x14ac:dyDescent="0.3">
      <c r="A11538">
        <v>11655</v>
      </c>
      <c r="B11538" t="s">
        <v>31469</v>
      </c>
      <c r="C11538" t="s">
        <v>1609</v>
      </c>
      <c r="D11538" s="152" t="s">
        <v>7560</v>
      </c>
    </row>
    <row r="11539" spans="1:4" x14ac:dyDescent="0.3">
      <c r="A11539">
        <v>11656</v>
      </c>
      <c r="B11539" t="s">
        <v>31470</v>
      </c>
      <c r="C11539" t="s">
        <v>1609</v>
      </c>
      <c r="D11539" s="152" t="s">
        <v>7934</v>
      </c>
    </row>
    <row r="11540" spans="1:4" x14ac:dyDescent="0.3">
      <c r="A11540">
        <v>7091</v>
      </c>
      <c r="B11540" t="s">
        <v>31471</v>
      </c>
      <c r="C11540" t="s">
        <v>1609</v>
      </c>
      <c r="D11540" s="152" t="s">
        <v>8732</v>
      </c>
    </row>
    <row r="11541" spans="1:4" x14ac:dyDescent="0.3">
      <c r="A11541">
        <v>37948</v>
      </c>
      <c r="B11541" t="s">
        <v>31472</v>
      </c>
      <c r="C11541" t="s">
        <v>1609</v>
      </c>
      <c r="D11541" s="152" t="s">
        <v>7536</v>
      </c>
    </row>
    <row r="11542" spans="1:4" x14ac:dyDescent="0.3">
      <c r="A11542">
        <v>7097</v>
      </c>
      <c r="B11542" t="s">
        <v>31473</v>
      </c>
      <c r="C11542" t="s">
        <v>1609</v>
      </c>
      <c r="D11542" s="152" t="s">
        <v>26894</v>
      </c>
    </row>
    <row r="11543" spans="1:4" x14ac:dyDescent="0.3">
      <c r="A11543">
        <v>11658</v>
      </c>
      <c r="B11543" t="s">
        <v>31474</v>
      </c>
      <c r="C11543" t="s">
        <v>1609</v>
      </c>
      <c r="D11543" s="152" t="s">
        <v>8709</v>
      </c>
    </row>
    <row r="11544" spans="1:4" x14ac:dyDescent="0.3">
      <c r="A11544">
        <v>7146</v>
      </c>
      <c r="B11544" t="s">
        <v>31475</v>
      </c>
      <c r="C11544" t="s">
        <v>1609</v>
      </c>
      <c r="D11544" s="152" t="s">
        <v>31476</v>
      </c>
    </row>
    <row r="11545" spans="1:4" x14ac:dyDescent="0.3">
      <c r="A11545">
        <v>7138</v>
      </c>
      <c r="B11545" t="s">
        <v>31477</v>
      </c>
      <c r="C11545" t="s">
        <v>1609</v>
      </c>
      <c r="D11545" s="152" t="s">
        <v>6626</v>
      </c>
    </row>
    <row r="11546" spans="1:4" x14ac:dyDescent="0.3">
      <c r="A11546">
        <v>7139</v>
      </c>
      <c r="B11546" t="s">
        <v>31478</v>
      </c>
      <c r="C11546" t="s">
        <v>1609</v>
      </c>
      <c r="D11546" s="152" t="s">
        <v>8883</v>
      </c>
    </row>
    <row r="11547" spans="1:4" x14ac:dyDescent="0.3">
      <c r="A11547">
        <v>7140</v>
      </c>
      <c r="B11547" t="s">
        <v>31479</v>
      </c>
      <c r="C11547" t="s">
        <v>1609</v>
      </c>
      <c r="D11547" s="152" t="s">
        <v>6720</v>
      </c>
    </row>
    <row r="11548" spans="1:4" x14ac:dyDescent="0.3">
      <c r="A11548">
        <v>7141</v>
      </c>
      <c r="B11548" t="s">
        <v>31480</v>
      </c>
      <c r="C11548" t="s">
        <v>1609</v>
      </c>
      <c r="D11548" s="152" t="s">
        <v>7563</v>
      </c>
    </row>
    <row r="11549" spans="1:4" x14ac:dyDescent="0.3">
      <c r="A11549">
        <v>7143</v>
      </c>
      <c r="B11549" t="s">
        <v>31481</v>
      </c>
      <c r="C11549" t="s">
        <v>1609</v>
      </c>
      <c r="D11549" s="152" t="s">
        <v>7778</v>
      </c>
    </row>
    <row r="11550" spans="1:4" x14ac:dyDescent="0.3">
      <c r="A11550">
        <v>7144</v>
      </c>
      <c r="B11550" t="s">
        <v>31482</v>
      </c>
      <c r="C11550" t="s">
        <v>1609</v>
      </c>
      <c r="D11550" s="152" t="s">
        <v>31483</v>
      </c>
    </row>
    <row r="11551" spans="1:4" x14ac:dyDescent="0.3">
      <c r="A11551">
        <v>7145</v>
      </c>
      <c r="B11551" t="s">
        <v>31484</v>
      </c>
      <c r="C11551" t="s">
        <v>1609</v>
      </c>
      <c r="D11551" s="152" t="s">
        <v>31485</v>
      </c>
    </row>
    <row r="11552" spans="1:4" x14ac:dyDescent="0.3">
      <c r="A11552">
        <v>7142</v>
      </c>
      <c r="B11552" t="s">
        <v>31486</v>
      </c>
      <c r="C11552" t="s">
        <v>1609</v>
      </c>
      <c r="D11552" s="152" t="s">
        <v>7414</v>
      </c>
    </row>
    <row r="11553" spans="1:4" x14ac:dyDescent="0.3">
      <c r="A11553">
        <v>3593</v>
      </c>
      <c r="B11553" t="s">
        <v>31487</v>
      </c>
      <c r="C11553" t="s">
        <v>1609</v>
      </c>
      <c r="D11553" s="152" t="s">
        <v>31488</v>
      </c>
    </row>
    <row r="11554" spans="1:4" x14ac:dyDescent="0.3">
      <c r="A11554">
        <v>3588</v>
      </c>
      <c r="B11554" t="s">
        <v>31489</v>
      </c>
      <c r="C11554" t="s">
        <v>1609</v>
      </c>
      <c r="D11554" s="152" t="s">
        <v>22264</v>
      </c>
    </row>
    <row r="11555" spans="1:4" x14ac:dyDescent="0.3">
      <c r="A11555">
        <v>3585</v>
      </c>
      <c r="B11555" t="s">
        <v>31490</v>
      </c>
      <c r="C11555" t="s">
        <v>1609</v>
      </c>
      <c r="D11555" s="152" t="s">
        <v>6769</v>
      </c>
    </row>
    <row r="11556" spans="1:4" x14ac:dyDescent="0.3">
      <c r="A11556">
        <v>3587</v>
      </c>
      <c r="B11556" t="s">
        <v>31491</v>
      </c>
      <c r="C11556" t="s">
        <v>1609</v>
      </c>
      <c r="D11556" s="152" t="s">
        <v>22198</v>
      </c>
    </row>
    <row r="11557" spans="1:4" x14ac:dyDescent="0.3">
      <c r="A11557">
        <v>3590</v>
      </c>
      <c r="B11557" t="s">
        <v>31492</v>
      </c>
      <c r="C11557" t="s">
        <v>1609</v>
      </c>
      <c r="D11557" s="152" t="s">
        <v>31493</v>
      </c>
    </row>
    <row r="11558" spans="1:4" x14ac:dyDescent="0.3">
      <c r="A11558">
        <v>3589</v>
      </c>
      <c r="B11558" t="s">
        <v>31494</v>
      </c>
      <c r="C11558" t="s">
        <v>1609</v>
      </c>
      <c r="D11558" s="152" t="s">
        <v>31495</v>
      </c>
    </row>
    <row r="11559" spans="1:4" x14ac:dyDescent="0.3">
      <c r="A11559">
        <v>3586</v>
      </c>
      <c r="B11559" t="s">
        <v>31496</v>
      </c>
      <c r="C11559" t="s">
        <v>1609</v>
      </c>
      <c r="D11559" s="152" t="s">
        <v>27970</v>
      </c>
    </row>
    <row r="11560" spans="1:4" x14ac:dyDescent="0.3">
      <c r="A11560">
        <v>3592</v>
      </c>
      <c r="B11560" t="s">
        <v>31497</v>
      </c>
      <c r="C11560" t="s">
        <v>1609</v>
      </c>
      <c r="D11560" s="152" t="s">
        <v>31498</v>
      </c>
    </row>
    <row r="11561" spans="1:4" x14ac:dyDescent="0.3">
      <c r="A11561">
        <v>3591</v>
      </c>
      <c r="B11561" t="s">
        <v>31499</v>
      </c>
      <c r="C11561" t="s">
        <v>1609</v>
      </c>
      <c r="D11561" s="152" t="s">
        <v>31500</v>
      </c>
    </row>
    <row r="11562" spans="1:4" x14ac:dyDescent="0.3">
      <c r="A11562">
        <v>40396</v>
      </c>
      <c r="B11562" t="s">
        <v>31501</v>
      </c>
      <c r="C11562" t="s">
        <v>1609</v>
      </c>
      <c r="D11562" s="152" t="s">
        <v>31502</v>
      </c>
    </row>
    <row r="11563" spans="1:4" x14ac:dyDescent="0.3">
      <c r="A11563">
        <v>40395</v>
      </c>
      <c r="B11563" t="s">
        <v>31503</v>
      </c>
      <c r="C11563" t="s">
        <v>1609</v>
      </c>
      <c r="D11563" s="152" t="s">
        <v>31504</v>
      </c>
    </row>
    <row r="11564" spans="1:4" x14ac:dyDescent="0.3">
      <c r="A11564">
        <v>40392</v>
      </c>
      <c r="B11564" t="s">
        <v>31505</v>
      </c>
      <c r="C11564" t="s">
        <v>1609</v>
      </c>
      <c r="D11564" s="152" t="s">
        <v>8863</v>
      </c>
    </row>
    <row r="11565" spans="1:4" x14ac:dyDescent="0.3">
      <c r="A11565">
        <v>40394</v>
      </c>
      <c r="B11565" t="s">
        <v>31506</v>
      </c>
      <c r="C11565" t="s">
        <v>1609</v>
      </c>
      <c r="D11565" s="152" t="s">
        <v>8009</v>
      </c>
    </row>
    <row r="11566" spans="1:4" x14ac:dyDescent="0.3">
      <c r="A11566">
        <v>40398</v>
      </c>
      <c r="B11566" t="s">
        <v>31507</v>
      </c>
      <c r="C11566" t="s">
        <v>1609</v>
      </c>
      <c r="D11566" s="152" t="s">
        <v>31508</v>
      </c>
    </row>
    <row r="11567" spans="1:4" x14ac:dyDescent="0.3">
      <c r="A11567">
        <v>40397</v>
      </c>
      <c r="B11567" t="s">
        <v>31509</v>
      </c>
      <c r="C11567" t="s">
        <v>1609</v>
      </c>
      <c r="D11567" s="152" t="s">
        <v>31510</v>
      </c>
    </row>
    <row r="11568" spans="1:4" x14ac:dyDescent="0.3">
      <c r="A11568">
        <v>40393</v>
      </c>
      <c r="B11568" t="s">
        <v>31511</v>
      </c>
      <c r="C11568" t="s">
        <v>1609</v>
      </c>
      <c r="D11568" s="152" t="s">
        <v>31286</v>
      </c>
    </row>
    <row r="11569" spans="1:4" x14ac:dyDescent="0.3">
      <c r="A11569">
        <v>40399</v>
      </c>
      <c r="B11569" t="s">
        <v>31512</v>
      </c>
      <c r="C11569" t="s">
        <v>1609</v>
      </c>
      <c r="D11569" s="152" t="s">
        <v>27389</v>
      </c>
    </row>
    <row r="11570" spans="1:4" x14ac:dyDescent="0.3">
      <c r="A11570">
        <v>39322</v>
      </c>
      <c r="B11570" t="s">
        <v>31513</v>
      </c>
      <c r="C11570" t="s">
        <v>1609</v>
      </c>
      <c r="D11570" s="152" t="s">
        <v>9258</v>
      </c>
    </row>
    <row r="11571" spans="1:4" x14ac:dyDescent="0.3">
      <c r="A11571">
        <v>39289</v>
      </c>
      <c r="B11571" t="s">
        <v>31514</v>
      </c>
      <c r="C11571" t="s">
        <v>1609</v>
      </c>
      <c r="D11571" s="152" t="s">
        <v>31515</v>
      </c>
    </row>
    <row r="11572" spans="1:4" x14ac:dyDescent="0.3">
      <c r="A11572">
        <v>39290</v>
      </c>
      <c r="B11572" t="s">
        <v>31516</v>
      </c>
      <c r="C11572" t="s">
        <v>1609</v>
      </c>
      <c r="D11572" s="152" t="s">
        <v>31517</v>
      </c>
    </row>
    <row r="11573" spans="1:4" x14ac:dyDescent="0.3">
      <c r="A11573">
        <v>39291</v>
      </c>
      <c r="B11573" t="s">
        <v>31518</v>
      </c>
      <c r="C11573" t="s">
        <v>1609</v>
      </c>
      <c r="D11573" s="152" t="s">
        <v>30952</v>
      </c>
    </row>
    <row r="11574" spans="1:4" x14ac:dyDescent="0.3">
      <c r="A11574">
        <v>41892</v>
      </c>
      <c r="B11574" t="s">
        <v>31519</v>
      </c>
      <c r="C11574" t="s">
        <v>1609</v>
      </c>
      <c r="D11574" s="152" t="s">
        <v>31520</v>
      </c>
    </row>
    <row r="11575" spans="1:4" x14ac:dyDescent="0.3">
      <c r="A11575">
        <v>7048</v>
      </c>
      <c r="B11575" t="s">
        <v>31521</v>
      </c>
      <c r="C11575" t="s">
        <v>1609</v>
      </c>
      <c r="D11575" s="152" t="s">
        <v>31522</v>
      </c>
    </row>
    <row r="11576" spans="1:4" x14ac:dyDescent="0.3">
      <c r="A11576">
        <v>7088</v>
      </c>
      <c r="B11576" t="s">
        <v>31523</v>
      </c>
      <c r="C11576" t="s">
        <v>1609</v>
      </c>
      <c r="D11576" s="152" t="s">
        <v>31524</v>
      </c>
    </row>
    <row r="11577" spans="1:4" x14ac:dyDescent="0.3">
      <c r="A11577">
        <v>20179</v>
      </c>
      <c r="B11577" t="s">
        <v>31525</v>
      </c>
      <c r="C11577" t="s">
        <v>1609</v>
      </c>
      <c r="D11577" s="152" t="s">
        <v>31526</v>
      </c>
    </row>
    <row r="11578" spans="1:4" x14ac:dyDescent="0.3">
      <c r="A11578">
        <v>20178</v>
      </c>
      <c r="B11578" t="s">
        <v>31527</v>
      </c>
      <c r="C11578" t="s">
        <v>1609</v>
      </c>
      <c r="D11578" s="152" t="s">
        <v>22576</v>
      </c>
    </row>
    <row r="11579" spans="1:4" x14ac:dyDescent="0.3">
      <c r="A11579">
        <v>20180</v>
      </c>
      <c r="B11579" t="s">
        <v>31528</v>
      </c>
      <c r="C11579" t="s">
        <v>1609</v>
      </c>
      <c r="D11579" s="152" t="s">
        <v>31529</v>
      </c>
    </row>
    <row r="11580" spans="1:4" x14ac:dyDescent="0.3">
      <c r="A11580">
        <v>20181</v>
      </c>
      <c r="B11580" t="s">
        <v>31530</v>
      </c>
      <c r="C11580" t="s">
        <v>1609</v>
      </c>
      <c r="D11580" s="152" t="s">
        <v>31531</v>
      </c>
    </row>
    <row r="11581" spans="1:4" x14ac:dyDescent="0.3">
      <c r="A11581">
        <v>20177</v>
      </c>
      <c r="B11581" t="s">
        <v>31532</v>
      </c>
      <c r="C11581" t="s">
        <v>1609</v>
      </c>
      <c r="D11581" s="152" t="s">
        <v>23179</v>
      </c>
    </row>
    <row r="11582" spans="1:4" x14ac:dyDescent="0.3">
      <c r="A11582">
        <v>7070</v>
      </c>
      <c r="B11582" t="s">
        <v>31533</v>
      </c>
      <c r="C11582" t="s">
        <v>1609</v>
      </c>
      <c r="D11582" s="152" t="s">
        <v>31534</v>
      </c>
    </row>
    <row r="11583" spans="1:4" x14ac:dyDescent="0.3">
      <c r="A11583">
        <v>40945</v>
      </c>
      <c r="B11583" t="s">
        <v>31535</v>
      </c>
      <c r="C11583" t="s">
        <v>1608</v>
      </c>
      <c r="D11583" s="152" t="s">
        <v>8955</v>
      </c>
    </row>
    <row r="11584" spans="1:4" x14ac:dyDescent="0.3">
      <c r="A11584">
        <v>40946</v>
      </c>
      <c r="B11584" t="s">
        <v>31536</v>
      </c>
      <c r="C11584" t="s">
        <v>1615</v>
      </c>
      <c r="D11584" s="152" t="s">
        <v>31537</v>
      </c>
    </row>
    <row r="11585" spans="1:4" x14ac:dyDescent="0.3">
      <c r="A11585">
        <v>7153</v>
      </c>
      <c r="B11585" t="s">
        <v>31538</v>
      </c>
      <c r="C11585" t="s">
        <v>1608</v>
      </c>
      <c r="D11585" s="152" t="s">
        <v>9166</v>
      </c>
    </row>
    <row r="11586" spans="1:4" x14ac:dyDescent="0.3">
      <c r="A11586">
        <v>41089</v>
      </c>
      <c r="B11586" t="s">
        <v>31539</v>
      </c>
      <c r="C11586" t="s">
        <v>1615</v>
      </c>
      <c r="D11586" s="152" t="s">
        <v>31540</v>
      </c>
    </row>
    <row r="11587" spans="1:4" x14ac:dyDescent="0.3">
      <c r="A11587">
        <v>40943</v>
      </c>
      <c r="B11587" t="s">
        <v>31541</v>
      </c>
      <c r="C11587" t="s">
        <v>1608</v>
      </c>
      <c r="D11587" s="152" t="s">
        <v>31542</v>
      </c>
    </row>
    <row r="11588" spans="1:4" x14ac:dyDescent="0.3">
      <c r="A11588">
        <v>40944</v>
      </c>
      <c r="B11588" t="s">
        <v>31543</v>
      </c>
      <c r="C11588" t="s">
        <v>1615</v>
      </c>
      <c r="D11588" s="152" t="s">
        <v>31544</v>
      </c>
    </row>
    <row r="11589" spans="1:4" x14ac:dyDescent="0.3">
      <c r="A11589">
        <v>6175</v>
      </c>
      <c r="B11589" t="s">
        <v>31545</v>
      </c>
      <c r="C11589" t="s">
        <v>1608</v>
      </c>
      <c r="D11589" s="152" t="s">
        <v>31546</v>
      </c>
    </row>
    <row r="11590" spans="1:4" x14ac:dyDescent="0.3">
      <c r="A11590">
        <v>41092</v>
      </c>
      <c r="B11590" t="s">
        <v>31547</v>
      </c>
      <c r="C11590" t="s">
        <v>1615</v>
      </c>
      <c r="D11590" s="152" t="s">
        <v>31548</v>
      </c>
    </row>
    <row r="11591" spans="1:4" x14ac:dyDescent="0.3">
      <c r="A11591">
        <v>37712</v>
      </c>
      <c r="B11591" t="s">
        <v>31549</v>
      </c>
      <c r="C11591" t="s">
        <v>1610</v>
      </c>
      <c r="D11591" s="152" t="s">
        <v>31550</v>
      </c>
    </row>
    <row r="11592" spans="1:4" x14ac:dyDescent="0.3">
      <c r="A11592">
        <v>34547</v>
      </c>
      <c r="B11592" t="s">
        <v>31551</v>
      </c>
      <c r="C11592" t="s">
        <v>1612</v>
      </c>
      <c r="D11592" s="152" t="s">
        <v>31552</v>
      </c>
    </row>
    <row r="11593" spans="1:4" x14ac:dyDescent="0.3">
      <c r="A11593">
        <v>34548</v>
      </c>
      <c r="B11593" t="s">
        <v>31553</v>
      </c>
      <c r="C11593" t="s">
        <v>1612</v>
      </c>
      <c r="D11593" s="152" t="s">
        <v>9317</v>
      </c>
    </row>
    <row r="11594" spans="1:4" x14ac:dyDescent="0.3">
      <c r="A11594">
        <v>34558</v>
      </c>
      <c r="B11594" t="s">
        <v>31554</v>
      </c>
      <c r="C11594" t="s">
        <v>1612</v>
      </c>
      <c r="D11594" s="152" t="s">
        <v>8118</v>
      </c>
    </row>
    <row r="11595" spans="1:4" x14ac:dyDescent="0.3">
      <c r="A11595">
        <v>34550</v>
      </c>
      <c r="B11595" t="s">
        <v>31555</v>
      </c>
      <c r="C11595" t="s">
        <v>1612</v>
      </c>
      <c r="D11595" s="152" t="s">
        <v>8915</v>
      </c>
    </row>
    <row r="11596" spans="1:4" x14ac:dyDescent="0.3">
      <c r="A11596">
        <v>34557</v>
      </c>
      <c r="B11596" t="s">
        <v>31556</v>
      </c>
      <c r="C11596" t="s">
        <v>1612</v>
      </c>
      <c r="D11596" s="152" t="s">
        <v>9082</v>
      </c>
    </row>
    <row r="11597" spans="1:4" x14ac:dyDescent="0.3">
      <c r="A11597">
        <v>37411</v>
      </c>
      <c r="B11597" t="s">
        <v>31557</v>
      </c>
      <c r="C11597" t="s">
        <v>1610</v>
      </c>
      <c r="D11597" s="152" t="s">
        <v>7802</v>
      </c>
    </row>
    <row r="11598" spans="1:4" x14ac:dyDescent="0.3">
      <c r="A11598">
        <v>39508</v>
      </c>
      <c r="B11598" t="s">
        <v>31558</v>
      </c>
      <c r="C11598" t="s">
        <v>1610</v>
      </c>
      <c r="D11598" s="152" t="s">
        <v>9163</v>
      </c>
    </row>
    <row r="11599" spans="1:4" x14ac:dyDescent="0.3">
      <c r="A11599">
        <v>39507</v>
      </c>
      <c r="B11599" t="s">
        <v>31559</v>
      </c>
      <c r="C11599" t="s">
        <v>1610</v>
      </c>
      <c r="D11599" s="152" t="s">
        <v>27017</v>
      </c>
    </row>
    <row r="11600" spans="1:4" x14ac:dyDescent="0.3">
      <c r="A11600">
        <v>7155</v>
      </c>
      <c r="B11600" t="s">
        <v>31560</v>
      </c>
      <c r="C11600" t="s">
        <v>1610</v>
      </c>
      <c r="D11600" s="152" t="s">
        <v>7825</v>
      </c>
    </row>
    <row r="11601" spans="1:4" x14ac:dyDescent="0.3">
      <c r="A11601">
        <v>42406</v>
      </c>
      <c r="B11601" t="s">
        <v>31561</v>
      </c>
      <c r="C11601" t="s">
        <v>1610</v>
      </c>
      <c r="D11601" s="152" t="s">
        <v>7351</v>
      </c>
    </row>
    <row r="11602" spans="1:4" x14ac:dyDescent="0.3">
      <c r="A11602">
        <v>7156</v>
      </c>
      <c r="B11602" t="s">
        <v>31562</v>
      </c>
      <c r="C11602" t="s">
        <v>1610</v>
      </c>
      <c r="D11602" s="152" t="s">
        <v>8951</v>
      </c>
    </row>
    <row r="11603" spans="1:4" x14ac:dyDescent="0.3">
      <c r="A11603">
        <v>43127</v>
      </c>
      <c r="B11603" t="s">
        <v>31563</v>
      </c>
      <c r="C11603" t="s">
        <v>1610</v>
      </c>
      <c r="D11603" s="152" t="s">
        <v>8664</v>
      </c>
    </row>
    <row r="11604" spans="1:4" x14ac:dyDescent="0.3">
      <c r="A11604">
        <v>10917</v>
      </c>
      <c r="B11604" t="s">
        <v>31564</v>
      </c>
      <c r="C11604" t="s">
        <v>1610</v>
      </c>
      <c r="D11604" s="152" t="s">
        <v>7826</v>
      </c>
    </row>
    <row r="11605" spans="1:4" x14ac:dyDescent="0.3">
      <c r="A11605">
        <v>21141</v>
      </c>
      <c r="B11605" t="s">
        <v>31565</v>
      </c>
      <c r="C11605" t="s">
        <v>1610</v>
      </c>
      <c r="D11605" s="152" t="s">
        <v>8035</v>
      </c>
    </row>
    <row r="11606" spans="1:4" x14ac:dyDescent="0.3">
      <c r="A11606">
        <v>39509</v>
      </c>
      <c r="B11606" t="s">
        <v>31566</v>
      </c>
      <c r="C11606" t="s">
        <v>1610</v>
      </c>
      <c r="D11606" s="152" t="s">
        <v>27190</v>
      </c>
    </row>
    <row r="11607" spans="1:4" x14ac:dyDescent="0.3">
      <c r="A11607">
        <v>44529</v>
      </c>
      <c r="B11607" t="s">
        <v>31567</v>
      </c>
      <c r="C11607" t="s">
        <v>1610</v>
      </c>
      <c r="D11607" s="152" t="s">
        <v>23174</v>
      </c>
    </row>
    <row r="11608" spans="1:4" x14ac:dyDescent="0.3">
      <c r="A11608">
        <v>7167</v>
      </c>
      <c r="B11608" t="s">
        <v>31568</v>
      </c>
      <c r="C11608" t="s">
        <v>1610</v>
      </c>
      <c r="D11608" s="152" t="s">
        <v>22255</v>
      </c>
    </row>
    <row r="11609" spans="1:4" x14ac:dyDescent="0.3">
      <c r="A11609">
        <v>10928</v>
      </c>
      <c r="B11609" t="s">
        <v>31569</v>
      </c>
      <c r="C11609" t="s">
        <v>1610</v>
      </c>
      <c r="D11609" s="152" t="s">
        <v>31570</v>
      </c>
    </row>
    <row r="11610" spans="1:4" x14ac:dyDescent="0.3">
      <c r="A11610">
        <v>10933</v>
      </c>
      <c r="B11610" t="s">
        <v>31571</v>
      </c>
      <c r="C11610" t="s">
        <v>1610</v>
      </c>
      <c r="D11610" s="152" t="s">
        <v>22073</v>
      </c>
    </row>
    <row r="11611" spans="1:4" x14ac:dyDescent="0.3">
      <c r="A11611">
        <v>7158</v>
      </c>
      <c r="B11611" t="s">
        <v>31572</v>
      </c>
      <c r="C11611" t="s">
        <v>1610</v>
      </c>
      <c r="D11611" s="152" t="s">
        <v>6538</v>
      </c>
    </row>
    <row r="11612" spans="1:4" x14ac:dyDescent="0.3">
      <c r="A11612">
        <v>10927</v>
      </c>
      <c r="B11612" t="s">
        <v>31573</v>
      </c>
      <c r="C11612" t="s">
        <v>1610</v>
      </c>
      <c r="D11612" s="152" t="s">
        <v>9177</v>
      </c>
    </row>
    <row r="11613" spans="1:4" x14ac:dyDescent="0.3">
      <c r="A11613">
        <v>7162</v>
      </c>
      <c r="B11613" t="s">
        <v>31574</v>
      </c>
      <c r="C11613" t="s">
        <v>1610</v>
      </c>
      <c r="D11613" s="152" t="s">
        <v>6412</v>
      </c>
    </row>
    <row r="11614" spans="1:4" x14ac:dyDescent="0.3">
      <c r="A11614">
        <v>10932</v>
      </c>
      <c r="B11614" t="s">
        <v>31575</v>
      </c>
      <c r="C11614" t="s">
        <v>1610</v>
      </c>
      <c r="D11614" s="152" t="s">
        <v>31576</v>
      </c>
    </row>
    <row r="11615" spans="1:4" x14ac:dyDescent="0.3">
      <c r="A11615">
        <v>10937</v>
      </c>
      <c r="B11615" t="s">
        <v>31577</v>
      </c>
      <c r="C11615" t="s">
        <v>1610</v>
      </c>
      <c r="D11615" s="152" t="s">
        <v>31578</v>
      </c>
    </row>
    <row r="11616" spans="1:4" x14ac:dyDescent="0.3">
      <c r="A11616">
        <v>10935</v>
      </c>
      <c r="B11616" t="s">
        <v>31579</v>
      </c>
      <c r="C11616" t="s">
        <v>1610</v>
      </c>
      <c r="D11616" s="152" t="s">
        <v>31580</v>
      </c>
    </row>
    <row r="11617" spans="1:4" x14ac:dyDescent="0.3">
      <c r="A11617">
        <v>10931</v>
      </c>
      <c r="B11617" t="s">
        <v>31581</v>
      </c>
      <c r="C11617" t="s">
        <v>1610</v>
      </c>
      <c r="D11617" s="152" t="s">
        <v>8225</v>
      </c>
    </row>
    <row r="11618" spans="1:4" x14ac:dyDescent="0.3">
      <c r="A11618">
        <v>7164</v>
      </c>
      <c r="B11618" t="s">
        <v>31582</v>
      </c>
      <c r="C11618" t="s">
        <v>1610</v>
      </c>
      <c r="D11618" s="152" t="s">
        <v>31583</v>
      </c>
    </row>
    <row r="11619" spans="1:4" x14ac:dyDescent="0.3">
      <c r="A11619">
        <v>36887</v>
      </c>
      <c r="B11619" t="s">
        <v>31584</v>
      </c>
      <c r="C11619" t="s">
        <v>1610</v>
      </c>
      <c r="D11619" s="152" t="s">
        <v>7849</v>
      </c>
    </row>
    <row r="11620" spans="1:4" x14ac:dyDescent="0.3">
      <c r="A11620">
        <v>34630</v>
      </c>
      <c r="B11620" t="s">
        <v>31585</v>
      </c>
      <c r="C11620" t="s">
        <v>1609</v>
      </c>
      <c r="D11620" s="152" t="s">
        <v>31586</v>
      </c>
    </row>
    <row r="11621" spans="1:4" x14ac:dyDescent="0.3">
      <c r="A11621">
        <v>7161</v>
      </c>
      <c r="B11621" t="s">
        <v>31587</v>
      </c>
      <c r="C11621" t="s">
        <v>1610</v>
      </c>
      <c r="D11621" s="152" t="s">
        <v>9016</v>
      </c>
    </row>
    <row r="11622" spans="1:4" x14ac:dyDescent="0.3">
      <c r="A11622">
        <v>7170</v>
      </c>
      <c r="B11622" t="s">
        <v>31588</v>
      </c>
      <c r="C11622" t="s">
        <v>1610</v>
      </c>
      <c r="D11622" s="152" t="s">
        <v>6523</v>
      </c>
    </row>
    <row r="11623" spans="1:4" x14ac:dyDescent="0.3">
      <c r="A11623">
        <v>37524</v>
      </c>
      <c r="B11623" t="s">
        <v>31589</v>
      </c>
      <c r="C11623" t="s">
        <v>1612</v>
      </c>
      <c r="D11623" s="152" t="s">
        <v>6671</v>
      </c>
    </row>
    <row r="11624" spans="1:4" x14ac:dyDescent="0.3">
      <c r="A11624">
        <v>37525</v>
      </c>
      <c r="B11624" t="s">
        <v>31590</v>
      </c>
      <c r="C11624" t="s">
        <v>1612</v>
      </c>
      <c r="D11624" s="152" t="s">
        <v>7324</v>
      </c>
    </row>
    <row r="11625" spans="1:4" x14ac:dyDescent="0.3">
      <c r="A11625">
        <v>36789</v>
      </c>
      <c r="B11625" t="s">
        <v>31591</v>
      </c>
      <c r="C11625" t="s">
        <v>1609</v>
      </c>
      <c r="D11625" s="152" t="s">
        <v>6644</v>
      </c>
    </row>
    <row r="11626" spans="1:4" x14ac:dyDescent="0.3">
      <c r="A11626">
        <v>7173</v>
      </c>
      <c r="B11626" t="s">
        <v>31592</v>
      </c>
      <c r="C11626" t="s">
        <v>1618</v>
      </c>
      <c r="D11626" s="152" t="s">
        <v>31593</v>
      </c>
    </row>
    <row r="11627" spans="1:4" x14ac:dyDescent="0.3">
      <c r="A11627">
        <v>7175</v>
      </c>
      <c r="B11627" t="s">
        <v>31594</v>
      </c>
      <c r="C11627" t="s">
        <v>1609</v>
      </c>
      <c r="D11627" s="152" t="s">
        <v>8837</v>
      </c>
    </row>
    <row r="11628" spans="1:4" x14ac:dyDescent="0.3">
      <c r="A11628">
        <v>40741</v>
      </c>
      <c r="B11628" t="s">
        <v>31595</v>
      </c>
      <c r="C11628" t="s">
        <v>1609</v>
      </c>
      <c r="D11628" s="152" t="s">
        <v>9088</v>
      </c>
    </row>
    <row r="11629" spans="1:4" x14ac:dyDescent="0.3">
      <c r="A11629">
        <v>7184</v>
      </c>
      <c r="B11629" t="s">
        <v>31596</v>
      </c>
      <c r="C11629" t="s">
        <v>1610</v>
      </c>
      <c r="D11629" s="152" t="s">
        <v>22812</v>
      </c>
    </row>
    <row r="11630" spans="1:4" x14ac:dyDescent="0.3">
      <c r="A11630">
        <v>34458</v>
      </c>
      <c r="B11630" t="s">
        <v>31597</v>
      </c>
      <c r="C11630" t="s">
        <v>1609</v>
      </c>
      <c r="D11630" s="152" t="s">
        <v>31598</v>
      </c>
    </row>
    <row r="11631" spans="1:4" x14ac:dyDescent="0.3">
      <c r="A11631">
        <v>34464</v>
      </c>
      <c r="B11631" t="s">
        <v>31599</v>
      </c>
      <c r="C11631" t="s">
        <v>1609</v>
      </c>
      <c r="D11631" s="152" t="s">
        <v>31600</v>
      </c>
    </row>
    <row r="11632" spans="1:4" x14ac:dyDescent="0.3">
      <c r="A11632">
        <v>34468</v>
      </c>
      <c r="B11632" t="s">
        <v>31601</v>
      </c>
      <c r="C11632" t="s">
        <v>1609</v>
      </c>
      <c r="D11632" s="152" t="s">
        <v>31602</v>
      </c>
    </row>
    <row r="11633" spans="1:4" x14ac:dyDescent="0.3">
      <c r="A11633">
        <v>34473</v>
      </c>
      <c r="B11633" t="s">
        <v>31603</v>
      </c>
      <c r="C11633" t="s">
        <v>1609</v>
      </c>
      <c r="D11633" s="152" t="s">
        <v>31604</v>
      </c>
    </row>
    <row r="11634" spans="1:4" x14ac:dyDescent="0.3">
      <c r="A11634">
        <v>34480</v>
      </c>
      <c r="B11634" t="s">
        <v>31605</v>
      </c>
      <c r="C11634" t="s">
        <v>1609</v>
      </c>
      <c r="D11634" s="152" t="s">
        <v>31606</v>
      </c>
    </row>
    <row r="11635" spans="1:4" x14ac:dyDescent="0.3">
      <c r="A11635">
        <v>34486</v>
      </c>
      <c r="B11635" t="s">
        <v>31607</v>
      </c>
      <c r="C11635" t="s">
        <v>1609</v>
      </c>
      <c r="D11635" s="152" t="s">
        <v>31608</v>
      </c>
    </row>
    <row r="11636" spans="1:4" x14ac:dyDescent="0.3">
      <c r="A11636">
        <v>7190</v>
      </c>
      <c r="B11636" t="s">
        <v>31609</v>
      </c>
      <c r="C11636" t="s">
        <v>1609</v>
      </c>
      <c r="D11636" s="152" t="s">
        <v>9182</v>
      </c>
    </row>
    <row r="11637" spans="1:4" x14ac:dyDescent="0.3">
      <c r="A11637">
        <v>34417</v>
      </c>
      <c r="B11637" t="s">
        <v>31610</v>
      </c>
      <c r="C11637" t="s">
        <v>1609</v>
      </c>
      <c r="D11637" s="152" t="s">
        <v>27182</v>
      </c>
    </row>
    <row r="11638" spans="1:4" x14ac:dyDescent="0.3">
      <c r="A11638">
        <v>7213</v>
      </c>
      <c r="B11638" t="s">
        <v>31611</v>
      </c>
      <c r="C11638" t="s">
        <v>1610</v>
      </c>
      <c r="D11638" s="152" t="s">
        <v>26751</v>
      </c>
    </row>
    <row r="11639" spans="1:4" x14ac:dyDescent="0.3">
      <c r="A11639">
        <v>7195</v>
      </c>
      <c r="B11639" t="s">
        <v>31612</v>
      </c>
      <c r="C11639" t="s">
        <v>1609</v>
      </c>
      <c r="D11639" s="152" t="s">
        <v>26548</v>
      </c>
    </row>
    <row r="11640" spans="1:4" x14ac:dyDescent="0.3">
      <c r="A11640">
        <v>7186</v>
      </c>
      <c r="B11640" t="s">
        <v>31613</v>
      </c>
      <c r="C11640" t="s">
        <v>1609</v>
      </c>
      <c r="D11640" s="152" t="s">
        <v>31614</v>
      </c>
    </row>
    <row r="11641" spans="1:4" x14ac:dyDescent="0.3">
      <c r="A11641">
        <v>7194</v>
      </c>
      <c r="B11641" t="s">
        <v>31615</v>
      </c>
      <c r="C11641" t="s">
        <v>1610</v>
      </c>
      <c r="D11641" s="152" t="s">
        <v>31616</v>
      </c>
    </row>
    <row r="11642" spans="1:4" x14ac:dyDescent="0.3">
      <c r="A11642">
        <v>7197</v>
      </c>
      <c r="B11642" t="s">
        <v>31617</v>
      </c>
      <c r="C11642" t="s">
        <v>1609</v>
      </c>
      <c r="D11642" s="152" t="s">
        <v>31618</v>
      </c>
    </row>
    <row r="11643" spans="1:4" x14ac:dyDescent="0.3">
      <c r="A11643">
        <v>7192</v>
      </c>
      <c r="B11643" t="s">
        <v>31619</v>
      </c>
      <c r="C11643" t="s">
        <v>1609</v>
      </c>
      <c r="D11643" s="152" t="s">
        <v>31620</v>
      </c>
    </row>
    <row r="11644" spans="1:4" x14ac:dyDescent="0.3">
      <c r="A11644">
        <v>7193</v>
      </c>
      <c r="B11644" t="s">
        <v>31621</v>
      </c>
      <c r="C11644" t="s">
        <v>1609</v>
      </c>
      <c r="D11644" s="152" t="s">
        <v>31622</v>
      </c>
    </row>
    <row r="11645" spans="1:4" x14ac:dyDescent="0.3">
      <c r="A11645">
        <v>7189</v>
      </c>
      <c r="B11645" t="s">
        <v>31623</v>
      </c>
      <c r="C11645" t="s">
        <v>1609</v>
      </c>
      <c r="D11645" s="152" t="s">
        <v>31624</v>
      </c>
    </row>
    <row r="11646" spans="1:4" x14ac:dyDescent="0.3">
      <c r="A11646">
        <v>34402</v>
      </c>
      <c r="B11646" t="s">
        <v>31625</v>
      </c>
      <c r="C11646" t="s">
        <v>1609</v>
      </c>
      <c r="D11646" s="152" t="s">
        <v>31626</v>
      </c>
    </row>
    <row r="11647" spans="1:4" x14ac:dyDescent="0.3">
      <c r="A11647">
        <v>7245</v>
      </c>
      <c r="B11647" t="s">
        <v>31627</v>
      </c>
      <c r="C11647" t="s">
        <v>1609</v>
      </c>
      <c r="D11647" s="152" t="s">
        <v>31628</v>
      </c>
    </row>
    <row r="11648" spans="1:4" x14ac:dyDescent="0.3">
      <c r="A11648">
        <v>34425</v>
      </c>
      <c r="B11648" t="s">
        <v>31629</v>
      </c>
      <c r="C11648" t="s">
        <v>1609</v>
      </c>
      <c r="D11648" s="152" t="s">
        <v>31630</v>
      </c>
    </row>
    <row r="11649" spans="1:4" x14ac:dyDescent="0.3">
      <c r="A11649">
        <v>7223</v>
      </c>
      <c r="B11649" t="s">
        <v>31631</v>
      </c>
      <c r="C11649" t="s">
        <v>1609</v>
      </c>
      <c r="D11649" s="152" t="s">
        <v>31632</v>
      </c>
    </row>
    <row r="11650" spans="1:4" x14ac:dyDescent="0.3">
      <c r="A11650">
        <v>7234</v>
      </c>
      <c r="B11650" t="s">
        <v>31633</v>
      </c>
      <c r="C11650" t="s">
        <v>1609</v>
      </c>
      <c r="D11650" s="152" t="s">
        <v>31634</v>
      </c>
    </row>
    <row r="11651" spans="1:4" x14ac:dyDescent="0.3">
      <c r="A11651">
        <v>7224</v>
      </c>
      <c r="B11651" t="s">
        <v>31635</v>
      </c>
      <c r="C11651" t="s">
        <v>1609</v>
      </c>
      <c r="D11651" s="152" t="s">
        <v>31636</v>
      </c>
    </row>
    <row r="11652" spans="1:4" x14ac:dyDescent="0.3">
      <c r="A11652">
        <v>7225</v>
      </c>
      <c r="B11652" t="s">
        <v>31637</v>
      </c>
      <c r="C11652" t="s">
        <v>1609</v>
      </c>
      <c r="D11652" s="152" t="s">
        <v>31638</v>
      </c>
    </row>
    <row r="11653" spans="1:4" x14ac:dyDescent="0.3">
      <c r="A11653">
        <v>7226</v>
      </c>
      <c r="B11653" t="s">
        <v>31639</v>
      </c>
      <c r="C11653" t="s">
        <v>1609</v>
      </c>
      <c r="D11653" s="152" t="s">
        <v>31640</v>
      </c>
    </row>
    <row r="11654" spans="1:4" x14ac:dyDescent="0.3">
      <c r="A11654">
        <v>7227</v>
      </c>
      <c r="B11654" t="s">
        <v>31641</v>
      </c>
      <c r="C11654" t="s">
        <v>1609</v>
      </c>
      <c r="D11654" s="152" t="s">
        <v>31642</v>
      </c>
    </row>
    <row r="11655" spans="1:4" x14ac:dyDescent="0.3">
      <c r="A11655">
        <v>7212</v>
      </c>
      <c r="B11655" t="s">
        <v>31643</v>
      </c>
      <c r="C11655" t="s">
        <v>1609</v>
      </c>
      <c r="D11655" s="152" t="s">
        <v>31644</v>
      </c>
    </row>
    <row r="11656" spans="1:4" x14ac:dyDescent="0.3">
      <c r="A11656">
        <v>7229</v>
      </c>
      <c r="B11656" t="s">
        <v>31645</v>
      </c>
      <c r="C11656" t="s">
        <v>1609</v>
      </c>
      <c r="D11656" s="152" t="s">
        <v>31646</v>
      </c>
    </row>
    <row r="11657" spans="1:4" x14ac:dyDescent="0.3">
      <c r="A11657">
        <v>7230</v>
      </c>
      <c r="B11657" t="s">
        <v>31647</v>
      </c>
      <c r="C11657" t="s">
        <v>1609</v>
      </c>
      <c r="D11657" s="152" t="s">
        <v>31648</v>
      </c>
    </row>
    <row r="11658" spans="1:4" x14ac:dyDescent="0.3">
      <c r="A11658">
        <v>7231</v>
      </c>
      <c r="B11658" t="s">
        <v>31649</v>
      </c>
      <c r="C11658" t="s">
        <v>1609</v>
      </c>
      <c r="D11658" s="152" t="s">
        <v>31650</v>
      </c>
    </row>
    <row r="11659" spans="1:4" x14ac:dyDescent="0.3">
      <c r="A11659">
        <v>7220</v>
      </c>
      <c r="B11659" t="s">
        <v>31651</v>
      </c>
      <c r="C11659" t="s">
        <v>1609</v>
      </c>
      <c r="D11659" s="152" t="s">
        <v>31652</v>
      </c>
    </row>
    <row r="11660" spans="1:4" x14ac:dyDescent="0.3">
      <c r="A11660">
        <v>34447</v>
      </c>
      <c r="B11660" t="s">
        <v>31653</v>
      </c>
      <c r="C11660" t="s">
        <v>1609</v>
      </c>
      <c r="D11660" s="152" t="s">
        <v>22544</v>
      </c>
    </row>
    <row r="11661" spans="1:4" x14ac:dyDescent="0.3">
      <c r="A11661">
        <v>7233</v>
      </c>
      <c r="B11661" t="s">
        <v>31654</v>
      </c>
      <c r="C11661" t="s">
        <v>1609</v>
      </c>
      <c r="D11661" s="152" t="s">
        <v>31655</v>
      </c>
    </row>
    <row r="11662" spans="1:4" x14ac:dyDescent="0.3">
      <c r="A11662">
        <v>40740</v>
      </c>
      <c r="B11662" t="s">
        <v>31656</v>
      </c>
      <c r="C11662" t="s">
        <v>1610</v>
      </c>
      <c r="D11662" s="152" t="s">
        <v>22998</v>
      </c>
    </row>
    <row r="11663" spans="1:4" x14ac:dyDescent="0.3">
      <c r="A11663">
        <v>25007</v>
      </c>
      <c r="B11663" t="s">
        <v>31657</v>
      </c>
      <c r="C11663" t="s">
        <v>1610</v>
      </c>
      <c r="D11663" s="152" t="s">
        <v>31658</v>
      </c>
    </row>
    <row r="11664" spans="1:4" x14ac:dyDescent="0.3">
      <c r="A11664">
        <v>43071</v>
      </c>
      <c r="B11664" t="s">
        <v>31659</v>
      </c>
      <c r="C11664" t="s">
        <v>1610</v>
      </c>
      <c r="D11664" s="152" t="s">
        <v>31660</v>
      </c>
    </row>
    <row r="11665" spans="1:4" x14ac:dyDescent="0.3">
      <c r="A11665">
        <v>39520</v>
      </c>
      <c r="B11665" t="s">
        <v>31661</v>
      </c>
      <c r="C11665" t="s">
        <v>1610</v>
      </c>
      <c r="D11665" s="152" t="s">
        <v>31662</v>
      </c>
    </row>
    <row r="11666" spans="1:4" x14ac:dyDescent="0.3">
      <c r="A11666">
        <v>39521</v>
      </c>
      <c r="B11666" t="s">
        <v>31663</v>
      </c>
      <c r="C11666" t="s">
        <v>1610</v>
      </c>
      <c r="D11666" s="152" t="s">
        <v>22532</v>
      </c>
    </row>
    <row r="11667" spans="1:4" x14ac:dyDescent="0.3">
      <c r="A11667">
        <v>39522</v>
      </c>
      <c r="B11667" t="s">
        <v>31664</v>
      </c>
      <c r="C11667" t="s">
        <v>1610</v>
      </c>
      <c r="D11667" s="152" t="s">
        <v>31665</v>
      </c>
    </row>
    <row r="11668" spans="1:4" x14ac:dyDescent="0.3">
      <c r="A11668">
        <v>7243</v>
      </c>
      <c r="B11668" t="s">
        <v>31666</v>
      </c>
      <c r="C11668" t="s">
        <v>1610</v>
      </c>
      <c r="D11668" s="152" t="s">
        <v>27408</v>
      </c>
    </row>
    <row r="11669" spans="1:4" x14ac:dyDescent="0.3">
      <c r="A11669">
        <v>11067</v>
      </c>
      <c r="B11669" t="s">
        <v>31667</v>
      </c>
      <c r="C11669" t="s">
        <v>1609</v>
      </c>
      <c r="D11669" s="152" t="s">
        <v>31668</v>
      </c>
    </row>
    <row r="11670" spans="1:4" x14ac:dyDescent="0.3">
      <c r="A11670">
        <v>11068</v>
      </c>
      <c r="B11670" t="s">
        <v>31669</v>
      </c>
      <c r="C11670" t="s">
        <v>1609</v>
      </c>
      <c r="D11670" s="152" t="s">
        <v>31670</v>
      </c>
    </row>
    <row r="11671" spans="1:4" x14ac:dyDescent="0.3">
      <c r="A11671">
        <v>7246</v>
      </c>
      <c r="B11671" t="s">
        <v>31671</v>
      </c>
      <c r="C11671" t="s">
        <v>1609</v>
      </c>
      <c r="D11671" s="152" t="s">
        <v>31672</v>
      </c>
    </row>
    <row r="11672" spans="1:4" x14ac:dyDescent="0.3">
      <c r="A11672">
        <v>41097</v>
      </c>
      <c r="B11672" t="s">
        <v>31673</v>
      </c>
      <c r="C11672" t="s">
        <v>1615</v>
      </c>
      <c r="D11672" s="152" t="s">
        <v>25766</v>
      </c>
    </row>
    <row r="11673" spans="1:4" x14ac:dyDescent="0.3">
      <c r="A11673">
        <v>12869</v>
      </c>
      <c r="B11673" t="s">
        <v>31674</v>
      </c>
      <c r="C11673" t="s">
        <v>1608</v>
      </c>
      <c r="D11673" s="152" t="s">
        <v>22052</v>
      </c>
    </row>
    <row r="11674" spans="1:4" x14ac:dyDescent="0.3">
      <c r="A11674">
        <v>1574</v>
      </c>
      <c r="B11674" t="s">
        <v>31675</v>
      </c>
      <c r="C11674" t="s">
        <v>1609</v>
      </c>
      <c r="D11674" s="152" t="s">
        <v>8877</v>
      </c>
    </row>
    <row r="11675" spans="1:4" x14ac:dyDescent="0.3">
      <c r="A11675">
        <v>1581</v>
      </c>
      <c r="B11675" t="s">
        <v>31676</v>
      </c>
      <c r="C11675" t="s">
        <v>1609</v>
      </c>
      <c r="D11675" s="152" t="s">
        <v>22435</v>
      </c>
    </row>
    <row r="11676" spans="1:4" x14ac:dyDescent="0.3">
      <c r="A11676">
        <v>1575</v>
      </c>
      <c r="B11676" t="s">
        <v>31677</v>
      </c>
      <c r="C11676" t="s">
        <v>1609</v>
      </c>
      <c r="D11676" s="152" t="s">
        <v>8896</v>
      </c>
    </row>
    <row r="11677" spans="1:4" x14ac:dyDescent="0.3">
      <c r="A11677">
        <v>1570</v>
      </c>
      <c r="B11677" t="s">
        <v>31678</v>
      </c>
      <c r="C11677" t="s">
        <v>1609</v>
      </c>
      <c r="D11677" s="152" t="s">
        <v>6696</v>
      </c>
    </row>
    <row r="11678" spans="1:4" x14ac:dyDescent="0.3">
      <c r="A11678">
        <v>1576</v>
      </c>
      <c r="B11678" t="s">
        <v>31679</v>
      </c>
      <c r="C11678" t="s">
        <v>1609</v>
      </c>
      <c r="D11678" s="152" t="s">
        <v>8944</v>
      </c>
    </row>
    <row r="11679" spans="1:4" x14ac:dyDescent="0.3">
      <c r="A11679">
        <v>1577</v>
      </c>
      <c r="B11679" t="s">
        <v>31680</v>
      </c>
      <c r="C11679" t="s">
        <v>1609</v>
      </c>
      <c r="D11679" s="152" t="s">
        <v>6606</v>
      </c>
    </row>
    <row r="11680" spans="1:4" x14ac:dyDescent="0.3">
      <c r="A11680">
        <v>1571</v>
      </c>
      <c r="B11680" t="s">
        <v>31681</v>
      </c>
      <c r="C11680" t="s">
        <v>1609</v>
      </c>
      <c r="D11680" s="152" t="s">
        <v>9106</v>
      </c>
    </row>
    <row r="11681" spans="1:4" x14ac:dyDescent="0.3">
      <c r="A11681">
        <v>1578</v>
      </c>
      <c r="B11681" t="s">
        <v>31682</v>
      </c>
      <c r="C11681" t="s">
        <v>1609</v>
      </c>
      <c r="D11681" s="152" t="s">
        <v>8864</v>
      </c>
    </row>
    <row r="11682" spans="1:4" x14ac:dyDescent="0.3">
      <c r="A11682">
        <v>1573</v>
      </c>
      <c r="B11682" t="s">
        <v>31683</v>
      </c>
      <c r="C11682" t="s">
        <v>1609</v>
      </c>
      <c r="D11682" s="152" t="s">
        <v>21992</v>
      </c>
    </row>
    <row r="11683" spans="1:4" x14ac:dyDescent="0.3">
      <c r="A11683">
        <v>1579</v>
      </c>
      <c r="B11683" t="s">
        <v>31684</v>
      </c>
      <c r="C11683" t="s">
        <v>1609</v>
      </c>
      <c r="D11683" s="152" t="s">
        <v>31305</v>
      </c>
    </row>
    <row r="11684" spans="1:4" x14ac:dyDescent="0.3">
      <c r="A11684">
        <v>1580</v>
      </c>
      <c r="B11684" t="s">
        <v>31685</v>
      </c>
      <c r="C11684" t="s">
        <v>1609</v>
      </c>
      <c r="D11684" s="152" t="s">
        <v>7877</v>
      </c>
    </row>
    <row r="11685" spans="1:4" x14ac:dyDescent="0.3">
      <c r="A11685">
        <v>39321</v>
      </c>
      <c r="B11685" t="s">
        <v>31686</v>
      </c>
      <c r="C11685" t="s">
        <v>1609</v>
      </c>
      <c r="D11685" s="152" t="s">
        <v>31687</v>
      </c>
    </row>
    <row r="11686" spans="1:4" x14ac:dyDescent="0.3">
      <c r="A11686">
        <v>39319</v>
      </c>
      <c r="B11686" t="s">
        <v>31688</v>
      </c>
      <c r="C11686" t="s">
        <v>1609</v>
      </c>
      <c r="D11686" s="152" t="s">
        <v>7377</v>
      </c>
    </row>
    <row r="11687" spans="1:4" x14ac:dyDescent="0.3">
      <c r="A11687">
        <v>39320</v>
      </c>
      <c r="B11687" t="s">
        <v>31689</v>
      </c>
      <c r="C11687" t="s">
        <v>1609</v>
      </c>
      <c r="D11687" s="152" t="s">
        <v>7952</v>
      </c>
    </row>
    <row r="11688" spans="1:4" x14ac:dyDescent="0.3">
      <c r="A11688">
        <v>1591</v>
      </c>
      <c r="B11688" t="s">
        <v>31690</v>
      </c>
      <c r="C11688" t="s">
        <v>1609</v>
      </c>
      <c r="D11688" s="152" t="s">
        <v>8845</v>
      </c>
    </row>
    <row r="11689" spans="1:4" x14ac:dyDescent="0.3">
      <c r="A11689">
        <v>1547</v>
      </c>
      <c r="B11689" t="s">
        <v>31691</v>
      </c>
      <c r="C11689" t="s">
        <v>1609</v>
      </c>
      <c r="D11689" s="152" t="s">
        <v>31692</v>
      </c>
    </row>
    <row r="11690" spans="1:4" x14ac:dyDescent="0.3">
      <c r="A11690">
        <v>38196</v>
      </c>
      <c r="B11690" t="s">
        <v>31693</v>
      </c>
      <c r="C11690" t="s">
        <v>1609</v>
      </c>
      <c r="D11690" s="152" t="s">
        <v>22305</v>
      </c>
    </row>
    <row r="11691" spans="1:4" x14ac:dyDescent="0.3">
      <c r="A11691">
        <v>1543</v>
      </c>
      <c r="B11691" t="s">
        <v>31694</v>
      </c>
      <c r="C11691" t="s">
        <v>1609</v>
      </c>
      <c r="D11691" s="152" t="s">
        <v>9019</v>
      </c>
    </row>
    <row r="11692" spans="1:4" x14ac:dyDescent="0.3">
      <c r="A11692">
        <v>1585</v>
      </c>
      <c r="B11692" t="s">
        <v>31695</v>
      </c>
      <c r="C11692" t="s">
        <v>1609</v>
      </c>
      <c r="D11692" s="152" t="s">
        <v>8864</v>
      </c>
    </row>
    <row r="11693" spans="1:4" x14ac:dyDescent="0.3">
      <c r="A11693">
        <v>1593</v>
      </c>
      <c r="B11693" t="s">
        <v>31696</v>
      </c>
      <c r="C11693" t="s">
        <v>1609</v>
      </c>
      <c r="D11693" s="152" t="s">
        <v>8287</v>
      </c>
    </row>
    <row r="11694" spans="1:4" x14ac:dyDescent="0.3">
      <c r="A11694">
        <v>11838</v>
      </c>
      <c r="B11694" t="s">
        <v>31697</v>
      </c>
      <c r="C11694" t="s">
        <v>1609</v>
      </c>
      <c r="D11694" s="152" t="s">
        <v>22833</v>
      </c>
    </row>
    <row r="11695" spans="1:4" x14ac:dyDescent="0.3">
      <c r="A11695">
        <v>1594</v>
      </c>
      <c r="B11695" t="s">
        <v>31698</v>
      </c>
      <c r="C11695" t="s">
        <v>1609</v>
      </c>
      <c r="D11695" s="152" t="s">
        <v>7770</v>
      </c>
    </row>
    <row r="11696" spans="1:4" x14ac:dyDescent="0.3">
      <c r="A11696">
        <v>1586</v>
      </c>
      <c r="B11696" t="s">
        <v>31699</v>
      </c>
      <c r="C11696" t="s">
        <v>1609</v>
      </c>
      <c r="D11696" s="152" t="s">
        <v>7468</v>
      </c>
    </row>
    <row r="11697" spans="1:4" x14ac:dyDescent="0.3">
      <c r="A11697">
        <v>11839</v>
      </c>
      <c r="B11697" t="s">
        <v>31700</v>
      </c>
      <c r="C11697" t="s">
        <v>1609</v>
      </c>
      <c r="D11697" s="152" t="s">
        <v>22068</v>
      </c>
    </row>
    <row r="11698" spans="1:4" x14ac:dyDescent="0.3">
      <c r="A11698">
        <v>1587</v>
      </c>
      <c r="B11698" t="s">
        <v>31701</v>
      </c>
      <c r="C11698" t="s">
        <v>1609</v>
      </c>
      <c r="D11698" s="152" t="s">
        <v>7489</v>
      </c>
    </row>
    <row r="11699" spans="1:4" x14ac:dyDescent="0.3">
      <c r="A11699">
        <v>1545</v>
      </c>
      <c r="B11699" t="s">
        <v>31702</v>
      </c>
      <c r="C11699" t="s">
        <v>1609</v>
      </c>
      <c r="D11699" s="152" t="s">
        <v>28926</v>
      </c>
    </row>
    <row r="11700" spans="1:4" x14ac:dyDescent="0.3">
      <c r="A11700">
        <v>1588</v>
      </c>
      <c r="B11700" t="s">
        <v>31703</v>
      </c>
      <c r="C11700" t="s">
        <v>1609</v>
      </c>
      <c r="D11700" s="152" t="s">
        <v>8237</v>
      </c>
    </row>
    <row r="11701" spans="1:4" x14ac:dyDescent="0.3">
      <c r="A11701">
        <v>1535</v>
      </c>
      <c r="B11701" t="s">
        <v>31704</v>
      </c>
      <c r="C11701" t="s">
        <v>1609</v>
      </c>
      <c r="D11701" s="152" t="s">
        <v>7394</v>
      </c>
    </row>
    <row r="11702" spans="1:4" x14ac:dyDescent="0.3">
      <c r="A11702">
        <v>1589</v>
      </c>
      <c r="B11702" t="s">
        <v>31705</v>
      </c>
      <c r="C11702" t="s">
        <v>1609</v>
      </c>
      <c r="D11702" s="152" t="s">
        <v>7818</v>
      </c>
    </row>
    <row r="11703" spans="1:4" x14ac:dyDescent="0.3">
      <c r="A11703">
        <v>1546</v>
      </c>
      <c r="B11703" t="s">
        <v>31706</v>
      </c>
      <c r="C11703" t="s">
        <v>1609</v>
      </c>
      <c r="D11703" s="152" t="s">
        <v>6427</v>
      </c>
    </row>
    <row r="11704" spans="1:4" x14ac:dyDescent="0.3">
      <c r="A11704">
        <v>1590</v>
      </c>
      <c r="B11704" t="s">
        <v>31707</v>
      </c>
      <c r="C11704" t="s">
        <v>1609</v>
      </c>
      <c r="D11704" s="152" t="s">
        <v>8733</v>
      </c>
    </row>
    <row r="11705" spans="1:4" x14ac:dyDescent="0.3">
      <c r="A11705">
        <v>1542</v>
      </c>
      <c r="B11705" t="s">
        <v>31708</v>
      </c>
      <c r="C11705" t="s">
        <v>1609</v>
      </c>
      <c r="D11705" s="152" t="s">
        <v>31709</v>
      </c>
    </row>
    <row r="11706" spans="1:4" x14ac:dyDescent="0.3">
      <c r="A11706">
        <v>38415</v>
      </c>
      <c r="B11706" t="s">
        <v>31710</v>
      </c>
      <c r="C11706" t="s">
        <v>1609</v>
      </c>
      <c r="D11706" s="152" t="s">
        <v>31711</v>
      </c>
    </row>
    <row r="11707" spans="1:4" x14ac:dyDescent="0.3">
      <c r="A11707">
        <v>38414</v>
      </c>
      <c r="B11707" t="s">
        <v>31712</v>
      </c>
      <c r="C11707" t="s">
        <v>1609</v>
      </c>
      <c r="D11707" s="152" t="s">
        <v>31713</v>
      </c>
    </row>
    <row r="11708" spans="1:4" x14ac:dyDescent="0.3">
      <c r="A11708">
        <v>38128</v>
      </c>
      <c r="B11708" t="s">
        <v>31714</v>
      </c>
      <c r="C11708" t="s">
        <v>1613</v>
      </c>
      <c r="D11708" s="152" t="s">
        <v>6525</v>
      </c>
    </row>
    <row r="11709" spans="1:4" x14ac:dyDescent="0.3">
      <c r="A11709">
        <v>7253</v>
      </c>
      <c r="B11709" t="s">
        <v>31715</v>
      </c>
      <c r="C11709" t="s">
        <v>1611</v>
      </c>
      <c r="D11709" s="152" t="s">
        <v>30859</v>
      </c>
    </row>
    <row r="11710" spans="1:4" x14ac:dyDescent="0.3">
      <c r="A11710">
        <v>4806</v>
      </c>
      <c r="B11710" t="s">
        <v>31716</v>
      </c>
      <c r="C11710" t="s">
        <v>1612</v>
      </c>
      <c r="D11710" s="152" t="s">
        <v>31717</v>
      </c>
    </row>
    <row r="11711" spans="1:4" x14ac:dyDescent="0.3">
      <c r="A11711">
        <v>34401</v>
      </c>
      <c r="B11711" t="s">
        <v>31718</v>
      </c>
      <c r="C11711" t="s">
        <v>1609</v>
      </c>
      <c r="D11711" s="152" t="s">
        <v>6639</v>
      </c>
    </row>
    <row r="11712" spans="1:4" x14ac:dyDescent="0.3">
      <c r="A11712">
        <v>7260</v>
      </c>
      <c r="B11712" t="s">
        <v>31719</v>
      </c>
      <c r="C11712" t="s">
        <v>1609</v>
      </c>
      <c r="D11712" s="152" t="s">
        <v>6692</v>
      </c>
    </row>
    <row r="11713" spans="1:4" x14ac:dyDescent="0.3">
      <c r="A11713">
        <v>7256</v>
      </c>
      <c r="B11713" t="s">
        <v>31720</v>
      </c>
      <c r="C11713" t="s">
        <v>1609</v>
      </c>
      <c r="D11713" s="152" t="s">
        <v>8812</v>
      </c>
    </row>
    <row r="11714" spans="1:4" x14ac:dyDescent="0.3">
      <c r="A11714">
        <v>7258</v>
      </c>
      <c r="B11714" t="s">
        <v>31721</v>
      </c>
      <c r="C11714" t="s">
        <v>1609</v>
      </c>
      <c r="D11714" s="152" t="s">
        <v>6643</v>
      </c>
    </row>
    <row r="11715" spans="1:4" x14ac:dyDescent="0.3">
      <c r="A11715">
        <v>34400</v>
      </c>
      <c r="B11715" t="s">
        <v>31722</v>
      </c>
      <c r="C11715" t="s">
        <v>1609</v>
      </c>
      <c r="D11715" s="152" t="s">
        <v>6715</v>
      </c>
    </row>
    <row r="11716" spans="1:4" x14ac:dyDescent="0.3">
      <c r="A11716">
        <v>10617</v>
      </c>
      <c r="B11716" t="s">
        <v>31723</v>
      </c>
      <c r="C11716" t="s">
        <v>1609</v>
      </c>
      <c r="D11716" s="152" t="s">
        <v>7394</v>
      </c>
    </row>
    <row r="11717" spans="1:4" x14ac:dyDescent="0.3">
      <c r="A11717">
        <v>44261</v>
      </c>
      <c r="B11717" t="s">
        <v>31724</v>
      </c>
      <c r="C11717" t="s">
        <v>1609</v>
      </c>
      <c r="D11717" s="152" t="s">
        <v>31725</v>
      </c>
    </row>
    <row r="11718" spans="1:4" x14ac:dyDescent="0.3">
      <c r="A11718">
        <v>7274</v>
      </c>
      <c r="B11718" t="s">
        <v>31726</v>
      </c>
      <c r="C11718" t="s">
        <v>1609</v>
      </c>
      <c r="D11718" s="152" t="s">
        <v>22170</v>
      </c>
    </row>
    <row r="11719" spans="1:4" x14ac:dyDescent="0.3">
      <c r="A11719">
        <v>44326</v>
      </c>
      <c r="B11719" t="s">
        <v>31727</v>
      </c>
      <c r="C11719" t="s">
        <v>1609</v>
      </c>
      <c r="D11719" s="152" t="s">
        <v>31728</v>
      </c>
    </row>
    <row r="11720" spans="1:4" x14ac:dyDescent="0.3">
      <c r="A11720">
        <v>154</v>
      </c>
      <c r="B11720" t="s">
        <v>31729</v>
      </c>
      <c r="C11720" t="s">
        <v>1614</v>
      </c>
      <c r="D11720" s="152" t="s">
        <v>31730</v>
      </c>
    </row>
    <row r="11721" spans="1:4" x14ac:dyDescent="0.3">
      <c r="A11721">
        <v>38121</v>
      </c>
      <c r="B11721" t="s">
        <v>31731</v>
      </c>
      <c r="C11721" t="s">
        <v>1614</v>
      </c>
      <c r="D11721" s="152" t="s">
        <v>22486</v>
      </c>
    </row>
    <row r="11722" spans="1:4" x14ac:dyDescent="0.3">
      <c r="A11722">
        <v>43776</v>
      </c>
      <c r="B11722" t="s">
        <v>31732</v>
      </c>
      <c r="C11722" t="s">
        <v>1614</v>
      </c>
      <c r="D11722" s="152" t="s">
        <v>7561</v>
      </c>
    </row>
    <row r="11723" spans="1:4" x14ac:dyDescent="0.3">
      <c r="A11723">
        <v>7343</v>
      </c>
      <c r="B11723" t="s">
        <v>31733</v>
      </c>
      <c r="C11723" t="s">
        <v>1614</v>
      </c>
      <c r="D11723" s="152" t="s">
        <v>9075</v>
      </c>
    </row>
    <row r="11724" spans="1:4" x14ac:dyDescent="0.3">
      <c r="A11724">
        <v>7348</v>
      </c>
      <c r="B11724" t="s">
        <v>31734</v>
      </c>
      <c r="C11724" t="s">
        <v>1614</v>
      </c>
      <c r="D11724" s="152" t="s">
        <v>9138</v>
      </c>
    </row>
    <row r="11725" spans="1:4" x14ac:dyDescent="0.3">
      <c r="A11725">
        <v>7313</v>
      </c>
      <c r="B11725" t="s">
        <v>31735</v>
      </c>
      <c r="C11725" t="s">
        <v>1614</v>
      </c>
      <c r="D11725" s="152" t="s">
        <v>31736</v>
      </c>
    </row>
    <row r="11726" spans="1:4" x14ac:dyDescent="0.3">
      <c r="A11726">
        <v>7319</v>
      </c>
      <c r="B11726" t="s">
        <v>31737</v>
      </c>
      <c r="C11726" t="s">
        <v>1614</v>
      </c>
      <c r="D11726" s="152" t="s">
        <v>31738</v>
      </c>
    </row>
    <row r="11727" spans="1:4" x14ac:dyDescent="0.3">
      <c r="A11727">
        <v>7314</v>
      </c>
      <c r="B11727" t="s">
        <v>31739</v>
      </c>
      <c r="C11727" t="s">
        <v>1614</v>
      </c>
      <c r="D11727" s="152" t="s">
        <v>22827</v>
      </c>
    </row>
    <row r="11728" spans="1:4" x14ac:dyDescent="0.3">
      <c r="A11728">
        <v>7304</v>
      </c>
      <c r="B11728" t="s">
        <v>31740</v>
      </c>
      <c r="C11728" t="s">
        <v>1614</v>
      </c>
      <c r="D11728" s="152" t="s">
        <v>23123</v>
      </c>
    </row>
    <row r="11729" spans="1:4" x14ac:dyDescent="0.3">
      <c r="A11729">
        <v>43649</v>
      </c>
      <c r="B11729" t="s">
        <v>31741</v>
      </c>
      <c r="C11729" t="s">
        <v>1614</v>
      </c>
      <c r="D11729" s="152" t="s">
        <v>22146</v>
      </c>
    </row>
    <row r="11730" spans="1:4" x14ac:dyDescent="0.3">
      <c r="A11730">
        <v>43650</v>
      </c>
      <c r="B11730" t="s">
        <v>31742</v>
      </c>
      <c r="C11730" t="s">
        <v>1614</v>
      </c>
      <c r="D11730" s="152" t="s">
        <v>9109</v>
      </c>
    </row>
    <row r="11731" spans="1:4" x14ac:dyDescent="0.3">
      <c r="A11731">
        <v>7311</v>
      </c>
      <c r="B11731" t="s">
        <v>31743</v>
      </c>
      <c r="C11731" t="s">
        <v>1614</v>
      </c>
      <c r="D11731" s="152" t="s">
        <v>31744</v>
      </c>
    </row>
    <row r="11732" spans="1:4" x14ac:dyDescent="0.3">
      <c r="A11732">
        <v>7292</v>
      </c>
      <c r="B11732" t="s">
        <v>31745</v>
      </c>
      <c r="C11732" t="s">
        <v>1614</v>
      </c>
      <c r="D11732" s="152" t="s">
        <v>31746</v>
      </c>
    </row>
    <row r="11733" spans="1:4" x14ac:dyDescent="0.3">
      <c r="A11733">
        <v>7293</v>
      </c>
      <c r="B11733" t="s">
        <v>31747</v>
      </c>
      <c r="C11733" t="s">
        <v>1614</v>
      </c>
      <c r="D11733" s="152" t="s">
        <v>22638</v>
      </c>
    </row>
    <row r="11734" spans="1:4" x14ac:dyDescent="0.3">
      <c r="A11734">
        <v>7306</v>
      </c>
      <c r="B11734" t="s">
        <v>31748</v>
      </c>
      <c r="C11734" t="s">
        <v>1614</v>
      </c>
      <c r="D11734" s="152" t="s">
        <v>26284</v>
      </c>
    </row>
    <row r="11735" spans="1:4" x14ac:dyDescent="0.3">
      <c r="A11735">
        <v>7288</v>
      </c>
      <c r="B11735" t="s">
        <v>31749</v>
      </c>
      <c r="C11735" t="s">
        <v>1614</v>
      </c>
      <c r="D11735" s="152" t="s">
        <v>22814</v>
      </c>
    </row>
    <row r="11736" spans="1:4" x14ac:dyDescent="0.3">
      <c r="A11736">
        <v>43625</v>
      </c>
      <c r="B11736" t="s">
        <v>31750</v>
      </c>
      <c r="C11736" t="s">
        <v>1614</v>
      </c>
      <c r="D11736" s="152" t="s">
        <v>31751</v>
      </c>
    </row>
    <row r="11737" spans="1:4" x14ac:dyDescent="0.3">
      <c r="A11737">
        <v>43647</v>
      </c>
      <c r="B11737" t="s">
        <v>31752</v>
      </c>
      <c r="C11737" t="s">
        <v>1614</v>
      </c>
      <c r="D11737" s="152" t="s">
        <v>7939</v>
      </c>
    </row>
    <row r="11738" spans="1:4" x14ac:dyDescent="0.3">
      <c r="A11738">
        <v>43648</v>
      </c>
      <c r="B11738" t="s">
        <v>31753</v>
      </c>
      <c r="C11738" t="s">
        <v>1614</v>
      </c>
      <c r="D11738" s="152" t="s">
        <v>31628</v>
      </c>
    </row>
    <row r="11739" spans="1:4" x14ac:dyDescent="0.3">
      <c r="A11739">
        <v>35693</v>
      </c>
      <c r="B11739" t="s">
        <v>31754</v>
      </c>
      <c r="C11739" t="s">
        <v>1614</v>
      </c>
      <c r="D11739" s="152" t="s">
        <v>8125</v>
      </c>
    </row>
    <row r="11740" spans="1:4" x14ac:dyDescent="0.3">
      <c r="A11740">
        <v>7356</v>
      </c>
      <c r="B11740" t="s">
        <v>31755</v>
      </c>
      <c r="C11740" t="s">
        <v>1614</v>
      </c>
      <c r="D11740" s="152" t="s">
        <v>31756</v>
      </c>
    </row>
    <row r="11741" spans="1:4" x14ac:dyDescent="0.3">
      <c r="A11741">
        <v>35692</v>
      </c>
      <c r="B11741" t="s">
        <v>31757</v>
      </c>
      <c r="C11741" t="s">
        <v>1614</v>
      </c>
      <c r="D11741" s="152" t="s">
        <v>28264</v>
      </c>
    </row>
    <row r="11742" spans="1:4" x14ac:dyDescent="0.3">
      <c r="A11742">
        <v>43624</v>
      </c>
      <c r="B11742" t="s">
        <v>31758</v>
      </c>
      <c r="C11742" t="s">
        <v>1614</v>
      </c>
      <c r="D11742" s="152" t="s">
        <v>31759</v>
      </c>
    </row>
    <row r="11743" spans="1:4" x14ac:dyDescent="0.3">
      <c r="A11743">
        <v>7342</v>
      </c>
      <c r="B11743" t="s">
        <v>31760</v>
      </c>
      <c r="C11743" t="s">
        <v>1613</v>
      </c>
      <c r="D11743" s="152" t="s">
        <v>6746</v>
      </c>
    </row>
    <row r="11744" spans="1:4" x14ac:dyDescent="0.3">
      <c r="A11744">
        <v>7350</v>
      </c>
      <c r="B11744" t="s">
        <v>31761</v>
      </c>
      <c r="C11744" t="s">
        <v>1614</v>
      </c>
      <c r="D11744" s="152" t="s">
        <v>31762</v>
      </c>
    </row>
    <row r="11745" spans="1:4" x14ac:dyDescent="0.3">
      <c r="A11745">
        <v>39574</v>
      </c>
      <c r="B11745" t="s">
        <v>31763</v>
      </c>
      <c r="C11745" t="s">
        <v>1609</v>
      </c>
      <c r="D11745" s="152" t="s">
        <v>9278</v>
      </c>
    </row>
    <row r="11746" spans="1:4" x14ac:dyDescent="0.3">
      <c r="A11746">
        <v>11060</v>
      </c>
      <c r="B11746" t="s">
        <v>31764</v>
      </c>
      <c r="C11746" t="s">
        <v>1609</v>
      </c>
      <c r="D11746" s="152" t="s">
        <v>7451</v>
      </c>
    </row>
    <row r="11747" spans="1:4" x14ac:dyDescent="0.3">
      <c r="A11747">
        <v>37401</v>
      </c>
      <c r="B11747" t="s">
        <v>31765</v>
      </c>
      <c r="C11747" t="s">
        <v>1609</v>
      </c>
      <c r="D11747" s="152" t="s">
        <v>30032</v>
      </c>
    </row>
    <row r="11748" spans="1:4" x14ac:dyDescent="0.3">
      <c r="A11748">
        <v>7525</v>
      </c>
      <c r="B11748" t="s">
        <v>31766</v>
      </c>
      <c r="C11748" t="s">
        <v>1609</v>
      </c>
      <c r="D11748" s="152" t="s">
        <v>31767</v>
      </c>
    </row>
    <row r="11749" spans="1:4" x14ac:dyDescent="0.3">
      <c r="A11749">
        <v>7524</v>
      </c>
      <c r="B11749" t="s">
        <v>31768</v>
      </c>
      <c r="C11749" t="s">
        <v>1609</v>
      </c>
      <c r="D11749" s="152" t="s">
        <v>22656</v>
      </c>
    </row>
    <row r="11750" spans="1:4" x14ac:dyDescent="0.3">
      <c r="A11750">
        <v>38105</v>
      </c>
      <c r="B11750" t="s">
        <v>31769</v>
      </c>
      <c r="C11750" t="s">
        <v>1609</v>
      </c>
      <c r="D11750" s="152" t="s">
        <v>6418</v>
      </c>
    </row>
    <row r="11751" spans="1:4" x14ac:dyDescent="0.3">
      <c r="A11751">
        <v>38084</v>
      </c>
      <c r="B11751" t="s">
        <v>31770</v>
      </c>
      <c r="C11751" t="s">
        <v>1609</v>
      </c>
      <c r="D11751" s="152" t="s">
        <v>8731</v>
      </c>
    </row>
    <row r="11752" spans="1:4" x14ac:dyDescent="0.3">
      <c r="A11752">
        <v>38103</v>
      </c>
      <c r="B11752" t="s">
        <v>31771</v>
      </c>
      <c r="C11752" t="s">
        <v>1609</v>
      </c>
      <c r="D11752" s="152" t="s">
        <v>31772</v>
      </c>
    </row>
    <row r="11753" spans="1:4" x14ac:dyDescent="0.3">
      <c r="A11753">
        <v>38082</v>
      </c>
      <c r="B11753" t="s">
        <v>31773</v>
      </c>
      <c r="C11753" t="s">
        <v>1609</v>
      </c>
      <c r="D11753" s="152" t="s">
        <v>31087</v>
      </c>
    </row>
    <row r="11754" spans="1:4" x14ac:dyDescent="0.3">
      <c r="A11754">
        <v>38104</v>
      </c>
      <c r="B11754" t="s">
        <v>31774</v>
      </c>
      <c r="C11754" t="s">
        <v>1609</v>
      </c>
      <c r="D11754" s="152" t="s">
        <v>7696</v>
      </c>
    </row>
    <row r="11755" spans="1:4" x14ac:dyDescent="0.3">
      <c r="A11755">
        <v>38083</v>
      </c>
      <c r="B11755" t="s">
        <v>31775</v>
      </c>
      <c r="C11755" t="s">
        <v>1609</v>
      </c>
      <c r="D11755" s="152" t="s">
        <v>9135</v>
      </c>
    </row>
    <row r="11756" spans="1:4" x14ac:dyDescent="0.3">
      <c r="A11756">
        <v>38101</v>
      </c>
      <c r="B11756" t="s">
        <v>31776</v>
      </c>
      <c r="C11756" t="s">
        <v>1609</v>
      </c>
      <c r="D11756" s="152" t="s">
        <v>8997</v>
      </c>
    </row>
    <row r="11757" spans="1:4" x14ac:dyDescent="0.3">
      <c r="A11757">
        <v>7528</v>
      </c>
      <c r="B11757" t="s">
        <v>31777</v>
      </c>
      <c r="C11757" t="s">
        <v>1609</v>
      </c>
      <c r="D11757" s="152" t="s">
        <v>6488</v>
      </c>
    </row>
    <row r="11758" spans="1:4" x14ac:dyDescent="0.3">
      <c r="A11758">
        <v>12147</v>
      </c>
      <c r="B11758" t="s">
        <v>31778</v>
      </c>
      <c r="C11758" t="s">
        <v>1609</v>
      </c>
      <c r="D11758" s="152" t="s">
        <v>6722</v>
      </c>
    </row>
    <row r="11759" spans="1:4" x14ac:dyDescent="0.3">
      <c r="A11759">
        <v>38075</v>
      </c>
      <c r="B11759" t="s">
        <v>31779</v>
      </c>
      <c r="C11759" t="s">
        <v>1609</v>
      </c>
      <c r="D11759" s="152" t="s">
        <v>8733</v>
      </c>
    </row>
    <row r="11760" spans="1:4" x14ac:dyDescent="0.3">
      <c r="A11760">
        <v>38102</v>
      </c>
      <c r="B11760" t="s">
        <v>31780</v>
      </c>
      <c r="C11760" t="s">
        <v>1609</v>
      </c>
      <c r="D11760" s="152" t="s">
        <v>6789</v>
      </c>
    </row>
    <row r="11761" spans="1:4" x14ac:dyDescent="0.3">
      <c r="A11761">
        <v>38076</v>
      </c>
      <c r="B11761" t="s">
        <v>31781</v>
      </c>
      <c r="C11761" t="s">
        <v>1609</v>
      </c>
      <c r="D11761" s="152" t="s">
        <v>9139</v>
      </c>
    </row>
    <row r="11762" spans="1:4" x14ac:dyDescent="0.3">
      <c r="A11762">
        <v>7592</v>
      </c>
      <c r="B11762" t="s">
        <v>31782</v>
      </c>
      <c r="C11762" t="s">
        <v>1608</v>
      </c>
      <c r="D11762" s="152" t="s">
        <v>31783</v>
      </c>
    </row>
    <row r="11763" spans="1:4" x14ac:dyDescent="0.3">
      <c r="A11763">
        <v>40820</v>
      </c>
      <c r="B11763" t="s">
        <v>31784</v>
      </c>
      <c r="C11763" t="s">
        <v>1615</v>
      </c>
      <c r="D11763" s="152" t="s">
        <v>31785</v>
      </c>
    </row>
    <row r="11764" spans="1:4" x14ac:dyDescent="0.3">
      <c r="A11764">
        <v>11826</v>
      </c>
      <c r="B11764" t="s">
        <v>31786</v>
      </c>
      <c r="C11764" t="s">
        <v>1609</v>
      </c>
      <c r="D11764" s="152" t="s">
        <v>31787</v>
      </c>
    </row>
    <row r="11765" spans="1:4" x14ac:dyDescent="0.3">
      <c r="A11765">
        <v>7606</v>
      </c>
      <c r="B11765" t="s">
        <v>31788</v>
      </c>
      <c r="C11765" t="s">
        <v>1609</v>
      </c>
      <c r="D11765" s="152" t="s">
        <v>31789</v>
      </c>
    </row>
    <row r="11766" spans="1:4" x14ac:dyDescent="0.3">
      <c r="A11766">
        <v>11763</v>
      </c>
      <c r="B11766" t="s">
        <v>31790</v>
      </c>
      <c r="C11766" t="s">
        <v>1609</v>
      </c>
      <c r="D11766" s="152" t="s">
        <v>31791</v>
      </c>
    </row>
    <row r="11767" spans="1:4" x14ac:dyDescent="0.3">
      <c r="A11767">
        <v>11764</v>
      </c>
      <c r="B11767" t="s">
        <v>31792</v>
      </c>
      <c r="C11767" t="s">
        <v>1609</v>
      </c>
      <c r="D11767" s="152" t="s">
        <v>31793</v>
      </c>
    </row>
    <row r="11768" spans="1:4" x14ac:dyDescent="0.3">
      <c r="A11768">
        <v>11829</v>
      </c>
      <c r="B11768" t="s">
        <v>31794</v>
      </c>
      <c r="C11768" t="s">
        <v>1609</v>
      </c>
      <c r="D11768" s="152" t="s">
        <v>7788</v>
      </c>
    </row>
    <row r="11769" spans="1:4" x14ac:dyDescent="0.3">
      <c r="A11769">
        <v>11830</v>
      </c>
      <c r="B11769" t="s">
        <v>31795</v>
      </c>
      <c r="C11769" t="s">
        <v>1609</v>
      </c>
      <c r="D11769" s="152" t="s">
        <v>31796</v>
      </c>
    </row>
    <row r="11770" spans="1:4" x14ac:dyDescent="0.3">
      <c r="A11770">
        <v>11825</v>
      </c>
      <c r="B11770" t="s">
        <v>31797</v>
      </c>
      <c r="C11770" t="s">
        <v>1609</v>
      </c>
      <c r="D11770" s="152" t="s">
        <v>31798</v>
      </c>
    </row>
    <row r="11771" spans="1:4" x14ac:dyDescent="0.3">
      <c r="A11771">
        <v>11767</v>
      </c>
      <c r="B11771" t="s">
        <v>31799</v>
      </c>
      <c r="C11771" t="s">
        <v>1609</v>
      </c>
      <c r="D11771" s="152" t="s">
        <v>31800</v>
      </c>
    </row>
    <row r="11772" spans="1:4" x14ac:dyDescent="0.3">
      <c r="A11772">
        <v>11766</v>
      </c>
      <c r="B11772" t="s">
        <v>31801</v>
      </c>
      <c r="C11772" t="s">
        <v>1609</v>
      </c>
      <c r="D11772" s="152" t="s">
        <v>22157</v>
      </c>
    </row>
    <row r="11773" spans="1:4" x14ac:dyDescent="0.3">
      <c r="A11773">
        <v>11765</v>
      </c>
      <c r="B11773" t="s">
        <v>31802</v>
      </c>
      <c r="C11773" t="s">
        <v>1609</v>
      </c>
      <c r="D11773" s="152" t="s">
        <v>31803</v>
      </c>
    </row>
    <row r="11774" spans="1:4" x14ac:dyDescent="0.3">
      <c r="A11774">
        <v>11824</v>
      </c>
      <c r="B11774" t="s">
        <v>31804</v>
      </c>
      <c r="C11774" t="s">
        <v>1609</v>
      </c>
      <c r="D11774" s="152" t="s">
        <v>22367</v>
      </c>
    </row>
    <row r="11775" spans="1:4" x14ac:dyDescent="0.3">
      <c r="A11775">
        <v>44045</v>
      </c>
      <c r="B11775" t="s">
        <v>31805</v>
      </c>
      <c r="C11775" t="s">
        <v>1609</v>
      </c>
      <c r="D11775" s="152" t="s">
        <v>31806</v>
      </c>
    </row>
    <row r="11776" spans="1:4" x14ac:dyDescent="0.3">
      <c r="A11776">
        <v>39702</v>
      </c>
      <c r="B11776" t="s">
        <v>31807</v>
      </c>
      <c r="C11776" t="s">
        <v>1609</v>
      </c>
      <c r="D11776" s="152" t="s">
        <v>31808</v>
      </c>
    </row>
    <row r="11777" spans="1:4" x14ac:dyDescent="0.3">
      <c r="A11777">
        <v>13415</v>
      </c>
      <c r="B11777" t="s">
        <v>31809</v>
      </c>
      <c r="C11777" t="s">
        <v>1609</v>
      </c>
      <c r="D11777" s="152" t="s">
        <v>31810</v>
      </c>
    </row>
    <row r="11778" spans="1:4" x14ac:dyDescent="0.3">
      <c r="A11778">
        <v>7602</v>
      </c>
      <c r="B11778" t="s">
        <v>31811</v>
      </c>
      <c r="C11778" t="s">
        <v>1609</v>
      </c>
      <c r="D11778" s="152" t="s">
        <v>22820</v>
      </c>
    </row>
    <row r="11779" spans="1:4" x14ac:dyDescent="0.3">
      <c r="A11779">
        <v>7603</v>
      </c>
      <c r="B11779" t="s">
        <v>31812</v>
      </c>
      <c r="C11779" t="s">
        <v>1609</v>
      </c>
      <c r="D11779" s="152" t="s">
        <v>22002</v>
      </c>
    </row>
    <row r="11780" spans="1:4" x14ac:dyDescent="0.3">
      <c r="A11780">
        <v>11777</v>
      </c>
      <c r="B11780" t="s">
        <v>31813</v>
      </c>
      <c r="C11780" t="s">
        <v>1609</v>
      </c>
      <c r="D11780" s="152" t="s">
        <v>31814</v>
      </c>
    </row>
    <row r="11781" spans="1:4" x14ac:dyDescent="0.3">
      <c r="A11781">
        <v>13417</v>
      </c>
      <c r="B11781" t="s">
        <v>31815</v>
      </c>
      <c r="C11781" t="s">
        <v>1609</v>
      </c>
      <c r="D11781" s="152" t="s">
        <v>22169</v>
      </c>
    </row>
    <row r="11782" spans="1:4" x14ac:dyDescent="0.3">
      <c r="A11782">
        <v>36791</v>
      </c>
      <c r="B11782" t="s">
        <v>31816</v>
      </c>
      <c r="C11782" t="s">
        <v>1609</v>
      </c>
      <c r="D11782" s="152" t="s">
        <v>31817</v>
      </c>
    </row>
    <row r="11783" spans="1:4" x14ac:dyDescent="0.3">
      <c r="A11783">
        <v>36795</v>
      </c>
      <c r="B11783" t="s">
        <v>31818</v>
      </c>
      <c r="C11783" t="s">
        <v>1609</v>
      </c>
      <c r="D11783" s="152" t="s">
        <v>31819</v>
      </c>
    </row>
    <row r="11784" spans="1:4" x14ac:dyDescent="0.3">
      <c r="A11784">
        <v>36796</v>
      </c>
      <c r="B11784" t="s">
        <v>31820</v>
      </c>
      <c r="C11784" t="s">
        <v>1609</v>
      </c>
      <c r="D11784" s="152" t="s">
        <v>31821</v>
      </c>
    </row>
    <row r="11785" spans="1:4" x14ac:dyDescent="0.3">
      <c r="A11785">
        <v>36792</v>
      </c>
      <c r="B11785" t="s">
        <v>31822</v>
      </c>
      <c r="C11785" t="s">
        <v>1609</v>
      </c>
      <c r="D11785" s="152" t="s">
        <v>31665</v>
      </c>
    </row>
    <row r="11786" spans="1:4" x14ac:dyDescent="0.3">
      <c r="A11786">
        <v>11773</v>
      </c>
      <c r="B11786" t="s">
        <v>31823</v>
      </c>
      <c r="C11786" t="s">
        <v>1609</v>
      </c>
      <c r="D11786" s="152" t="s">
        <v>22442</v>
      </c>
    </row>
    <row r="11787" spans="1:4" x14ac:dyDescent="0.3">
      <c r="A11787">
        <v>11762</v>
      </c>
      <c r="B11787" t="s">
        <v>31824</v>
      </c>
      <c r="C11787" t="s">
        <v>1609</v>
      </c>
      <c r="D11787" s="152" t="s">
        <v>31825</v>
      </c>
    </row>
    <row r="11788" spans="1:4" x14ac:dyDescent="0.3">
      <c r="A11788">
        <v>7604</v>
      </c>
      <c r="B11788" t="s">
        <v>31826</v>
      </c>
      <c r="C11788" t="s">
        <v>1609</v>
      </c>
      <c r="D11788" s="152" t="s">
        <v>22460</v>
      </c>
    </row>
    <row r="11789" spans="1:4" x14ac:dyDescent="0.3">
      <c r="A11789">
        <v>13984</v>
      </c>
      <c r="B11789" t="s">
        <v>31827</v>
      </c>
      <c r="C11789" t="s">
        <v>1609</v>
      </c>
      <c r="D11789" s="152" t="s">
        <v>22221</v>
      </c>
    </row>
    <row r="11790" spans="1:4" x14ac:dyDescent="0.3">
      <c r="A11790">
        <v>11772</v>
      </c>
      <c r="B11790" t="s">
        <v>31828</v>
      </c>
      <c r="C11790" t="s">
        <v>1609</v>
      </c>
      <c r="D11790" s="152" t="s">
        <v>8868</v>
      </c>
    </row>
    <row r="11791" spans="1:4" x14ac:dyDescent="0.3">
      <c r="A11791">
        <v>13983</v>
      </c>
      <c r="B11791" t="s">
        <v>31829</v>
      </c>
      <c r="C11791" t="s">
        <v>1609</v>
      </c>
      <c r="D11791" s="152" t="s">
        <v>31830</v>
      </c>
    </row>
    <row r="11792" spans="1:4" x14ac:dyDescent="0.3">
      <c r="A11792">
        <v>13416</v>
      </c>
      <c r="B11792" t="s">
        <v>31831</v>
      </c>
      <c r="C11792" t="s">
        <v>1609</v>
      </c>
      <c r="D11792" s="152" t="s">
        <v>22804</v>
      </c>
    </row>
    <row r="11793" spans="1:4" x14ac:dyDescent="0.3">
      <c r="A11793">
        <v>40329</v>
      </c>
      <c r="B11793" t="s">
        <v>31832</v>
      </c>
      <c r="C11793" t="s">
        <v>1609</v>
      </c>
      <c r="D11793" s="152" t="s">
        <v>22736</v>
      </c>
    </row>
    <row r="11794" spans="1:4" x14ac:dyDescent="0.3">
      <c r="A11794">
        <v>11823</v>
      </c>
      <c r="B11794" t="s">
        <v>31833</v>
      </c>
      <c r="C11794" t="s">
        <v>1609</v>
      </c>
      <c r="D11794" s="152" t="s">
        <v>7559</v>
      </c>
    </row>
    <row r="11795" spans="1:4" x14ac:dyDescent="0.3">
      <c r="A11795">
        <v>11822</v>
      </c>
      <c r="B11795" t="s">
        <v>31834</v>
      </c>
      <c r="C11795" t="s">
        <v>1609</v>
      </c>
      <c r="D11795" s="152" t="s">
        <v>8087</v>
      </c>
    </row>
    <row r="11796" spans="1:4" x14ac:dyDescent="0.3">
      <c r="A11796">
        <v>11831</v>
      </c>
      <c r="B11796" t="s">
        <v>31835</v>
      </c>
      <c r="C11796" t="s">
        <v>1609</v>
      </c>
      <c r="D11796" s="152" t="s">
        <v>28404</v>
      </c>
    </row>
    <row r="11797" spans="1:4" x14ac:dyDescent="0.3">
      <c r="A11797">
        <v>7613</v>
      </c>
      <c r="B11797" t="s">
        <v>31836</v>
      </c>
      <c r="C11797" t="s">
        <v>1609</v>
      </c>
      <c r="D11797" s="152" t="s">
        <v>31837</v>
      </c>
    </row>
    <row r="11798" spans="1:4" x14ac:dyDescent="0.3">
      <c r="A11798">
        <v>7619</v>
      </c>
      <c r="B11798" t="s">
        <v>31838</v>
      </c>
      <c r="C11798" t="s">
        <v>1609</v>
      </c>
      <c r="D11798" s="152" t="s">
        <v>31839</v>
      </c>
    </row>
    <row r="11799" spans="1:4" x14ac:dyDescent="0.3">
      <c r="A11799">
        <v>12076</v>
      </c>
      <c r="B11799" t="s">
        <v>31840</v>
      </c>
      <c r="C11799" t="s">
        <v>1609</v>
      </c>
      <c r="D11799" s="152" t="s">
        <v>31841</v>
      </c>
    </row>
    <row r="11800" spans="1:4" x14ac:dyDescent="0.3">
      <c r="A11800">
        <v>7614</v>
      </c>
      <c r="B11800" t="s">
        <v>31842</v>
      </c>
      <c r="C11800" t="s">
        <v>1609</v>
      </c>
      <c r="D11800" s="152" t="s">
        <v>31843</v>
      </c>
    </row>
    <row r="11801" spans="1:4" x14ac:dyDescent="0.3">
      <c r="A11801">
        <v>7618</v>
      </c>
      <c r="B11801" t="s">
        <v>31844</v>
      </c>
      <c r="C11801" t="s">
        <v>1609</v>
      </c>
      <c r="D11801" s="152" t="s">
        <v>31845</v>
      </c>
    </row>
    <row r="11802" spans="1:4" x14ac:dyDescent="0.3">
      <c r="A11802">
        <v>7620</v>
      </c>
      <c r="B11802" t="s">
        <v>31846</v>
      </c>
      <c r="C11802" t="s">
        <v>1609</v>
      </c>
      <c r="D11802" s="152" t="s">
        <v>31847</v>
      </c>
    </row>
    <row r="11803" spans="1:4" x14ac:dyDescent="0.3">
      <c r="A11803">
        <v>7610</v>
      </c>
      <c r="B11803" t="s">
        <v>31848</v>
      </c>
      <c r="C11803" t="s">
        <v>1609</v>
      </c>
      <c r="D11803" s="152" t="s">
        <v>31849</v>
      </c>
    </row>
    <row r="11804" spans="1:4" x14ac:dyDescent="0.3">
      <c r="A11804">
        <v>7615</v>
      </c>
      <c r="B11804" t="s">
        <v>31850</v>
      </c>
      <c r="C11804" t="s">
        <v>1609</v>
      </c>
      <c r="D11804" s="152" t="s">
        <v>31851</v>
      </c>
    </row>
    <row r="11805" spans="1:4" x14ac:dyDescent="0.3">
      <c r="A11805">
        <v>7617</v>
      </c>
      <c r="B11805" t="s">
        <v>31852</v>
      </c>
      <c r="C11805" t="s">
        <v>1609</v>
      </c>
      <c r="D11805" s="152" t="s">
        <v>31853</v>
      </c>
    </row>
    <row r="11806" spans="1:4" x14ac:dyDescent="0.3">
      <c r="A11806">
        <v>7616</v>
      </c>
      <c r="B11806" t="s">
        <v>31854</v>
      </c>
      <c r="C11806" t="s">
        <v>1609</v>
      </c>
      <c r="D11806" s="152" t="s">
        <v>31855</v>
      </c>
    </row>
    <row r="11807" spans="1:4" x14ac:dyDescent="0.3">
      <c r="A11807">
        <v>7611</v>
      </c>
      <c r="B11807" t="s">
        <v>31856</v>
      </c>
      <c r="C11807" t="s">
        <v>1609</v>
      </c>
      <c r="D11807" s="152" t="s">
        <v>31857</v>
      </c>
    </row>
    <row r="11808" spans="1:4" x14ac:dyDescent="0.3">
      <c r="A11808">
        <v>7612</v>
      </c>
      <c r="B11808" t="s">
        <v>31858</v>
      </c>
      <c r="C11808" t="s">
        <v>1609</v>
      </c>
      <c r="D11808" s="152" t="s">
        <v>31859</v>
      </c>
    </row>
    <row r="11809" spans="1:4" x14ac:dyDescent="0.3">
      <c r="A11809">
        <v>37371</v>
      </c>
      <c r="B11809" t="s">
        <v>31860</v>
      </c>
      <c r="C11809" t="s">
        <v>1608</v>
      </c>
      <c r="D11809" s="152" t="s">
        <v>8158</v>
      </c>
    </row>
    <row r="11810" spans="1:4" x14ac:dyDescent="0.3">
      <c r="A11810">
        <v>40861</v>
      </c>
      <c r="B11810" t="s">
        <v>31861</v>
      </c>
      <c r="C11810" t="s">
        <v>1615</v>
      </c>
      <c r="D11810" s="152" t="s">
        <v>31862</v>
      </c>
    </row>
    <row r="11811" spans="1:4" x14ac:dyDescent="0.3">
      <c r="A11811">
        <v>36510</v>
      </c>
      <c r="B11811" t="s">
        <v>31863</v>
      </c>
      <c r="C11811" t="s">
        <v>1609</v>
      </c>
      <c r="D11811" s="152" t="s">
        <v>31864</v>
      </c>
    </row>
    <row r="11812" spans="1:4" x14ac:dyDescent="0.3">
      <c r="A11812">
        <v>25020</v>
      </c>
      <c r="B11812" t="s">
        <v>31865</v>
      </c>
      <c r="C11812" t="s">
        <v>1609</v>
      </c>
      <c r="D11812" s="152" t="s">
        <v>31866</v>
      </c>
    </row>
    <row r="11813" spans="1:4" x14ac:dyDescent="0.3">
      <c r="A11813">
        <v>7622</v>
      </c>
      <c r="B11813" t="s">
        <v>31867</v>
      </c>
      <c r="C11813" t="s">
        <v>1609</v>
      </c>
      <c r="D11813" s="152" t="s">
        <v>31868</v>
      </c>
    </row>
    <row r="11814" spans="1:4" x14ac:dyDescent="0.3">
      <c r="A11814">
        <v>7624</v>
      </c>
      <c r="B11814" t="s">
        <v>31869</v>
      </c>
      <c r="C11814" t="s">
        <v>1609</v>
      </c>
      <c r="D11814" s="152" t="s">
        <v>31870</v>
      </c>
    </row>
    <row r="11815" spans="1:4" x14ac:dyDescent="0.3">
      <c r="A11815">
        <v>7625</v>
      </c>
      <c r="B11815" t="s">
        <v>31871</v>
      </c>
      <c r="C11815" t="s">
        <v>1609</v>
      </c>
      <c r="D11815" s="152" t="s">
        <v>31872</v>
      </c>
    </row>
    <row r="11816" spans="1:4" x14ac:dyDescent="0.3">
      <c r="A11816">
        <v>7623</v>
      </c>
      <c r="B11816" t="s">
        <v>31873</v>
      </c>
      <c r="C11816" t="s">
        <v>1609</v>
      </c>
      <c r="D11816" s="152" t="s">
        <v>31866</v>
      </c>
    </row>
    <row r="11817" spans="1:4" x14ac:dyDescent="0.3">
      <c r="A11817">
        <v>36508</v>
      </c>
      <c r="B11817" t="s">
        <v>31874</v>
      </c>
      <c r="C11817" t="s">
        <v>1609</v>
      </c>
      <c r="D11817" s="152" t="s">
        <v>31875</v>
      </c>
    </row>
    <row r="11818" spans="1:4" x14ac:dyDescent="0.3">
      <c r="A11818">
        <v>36509</v>
      </c>
      <c r="B11818" t="s">
        <v>31876</v>
      </c>
      <c r="C11818" t="s">
        <v>1609</v>
      </c>
      <c r="D11818" s="152" t="s">
        <v>31877</v>
      </c>
    </row>
    <row r="11819" spans="1:4" x14ac:dyDescent="0.3">
      <c r="A11819">
        <v>13238</v>
      </c>
      <c r="B11819" t="s">
        <v>31878</v>
      </c>
      <c r="C11819" t="s">
        <v>1609</v>
      </c>
      <c r="D11819" s="152" t="s">
        <v>31879</v>
      </c>
    </row>
    <row r="11820" spans="1:4" x14ac:dyDescent="0.3">
      <c r="A11820">
        <v>36511</v>
      </c>
      <c r="B11820" t="s">
        <v>31880</v>
      </c>
      <c r="C11820" t="s">
        <v>1609</v>
      </c>
      <c r="D11820" s="152" t="s">
        <v>31881</v>
      </c>
    </row>
    <row r="11821" spans="1:4" x14ac:dyDescent="0.3">
      <c r="A11821">
        <v>36515</v>
      </c>
      <c r="B11821" t="s">
        <v>31882</v>
      </c>
      <c r="C11821" t="s">
        <v>1609</v>
      </c>
      <c r="D11821" s="152" t="s">
        <v>31883</v>
      </c>
    </row>
    <row r="11822" spans="1:4" x14ac:dyDescent="0.3">
      <c r="A11822">
        <v>10598</v>
      </c>
      <c r="B11822" t="s">
        <v>31884</v>
      </c>
      <c r="C11822" t="s">
        <v>1609</v>
      </c>
      <c r="D11822" s="152" t="s">
        <v>31885</v>
      </c>
    </row>
    <row r="11823" spans="1:4" x14ac:dyDescent="0.3">
      <c r="A11823">
        <v>7640</v>
      </c>
      <c r="B11823" t="s">
        <v>31886</v>
      </c>
      <c r="C11823" t="s">
        <v>1609</v>
      </c>
      <c r="D11823" s="152" t="s">
        <v>31887</v>
      </c>
    </row>
    <row r="11824" spans="1:4" x14ac:dyDescent="0.3">
      <c r="A11824">
        <v>36513</v>
      </c>
      <c r="B11824" t="s">
        <v>31888</v>
      </c>
      <c r="C11824" t="s">
        <v>1609</v>
      </c>
      <c r="D11824" s="152" t="s">
        <v>31889</v>
      </c>
    </row>
    <row r="11825" spans="1:4" x14ac:dyDescent="0.3">
      <c r="A11825">
        <v>36514</v>
      </c>
      <c r="B11825" t="s">
        <v>31890</v>
      </c>
      <c r="C11825" t="s">
        <v>1609</v>
      </c>
      <c r="D11825" s="152" t="s">
        <v>31891</v>
      </c>
    </row>
    <row r="11826" spans="1:4" x14ac:dyDescent="0.3">
      <c r="A11826">
        <v>11572</v>
      </c>
      <c r="B11826" t="s">
        <v>31892</v>
      </c>
      <c r="C11826" t="s">
        <v>1609</v>
      </c>
      <c r="D11826" s="152" t="s">
        <v>26682</v>
      </c>
    </row>
    <row r="11827" spans="1:4" x14ac:dyDescent="0.3">
      <c r="A11827">
        <v>36149</v>
      </c>
      <c r="B11827" t="s">
        <v>31893</v>
      </c>
      <c r="C11827" t="s">
        <v>1609</v>
      </c>
      <c r="D11827" s="152" t="s">
        <v>31894</v>
      </c>
    </row>
    <row r="11828" spans="1:4" x14ac:dyDescent="0.3">
      <c r="A11828">
        <v>42407</v>
      </c>
      <c r="B11828" t="s">
        <v>31895</v>
      </c>
      <c r="C11828" t="s">
        <v>1612</v>
      </c>
      <c r="D11828" s="152" t="s">
        <v>6445</v>
      </c>
    </row>
    <row r="11829" spans="1:4" x14ac:dyDescent="0.3">
      <c r="A11829">
        <v>11581</v>
      </c>
      <c r="B11829" t="s">
        <v>31896</v>
      </c>
      <c r="C11829" t="s">
        <v>1612</v>
      </c>
      <c r="D11829" s="152" t="s">
        <v>22486</v>
      </c>
    </row>
    <row r="11830" spans="1:4" x14ac:dyDescent="0.3">
      <c r="A11830">
        <v>43605</v>
      </c>
      <c r="B11830" t="s">
        <v>31897</v>
      </c>
      <c r="C11830" t="s">
        <v>1612</v>
      </c>
      <c r="D11830" s="152" t="s">
        <v>31898</v>
      </c>
    </row>
    <row r="11831" spans="1:4" x14ac:dyDescent="0.3">
      <c r="A11831">
        <v>11580</v>
      </c>
      <c r="B11831" t="s">
        <v>31899</v>
      </c>
      <c r="C11831" t="s">
        <v>1612</v>
      </c>
      <c r="D11831" s="152" t="s">
        <v>7501</v>
      </c>
    </row>
    <row r="11832" spans="1:4" x14ac:dyDescent="0.3">
      <c r="A11832">
        <v>10743</v>
      </c>
      <c r="B11832" t="s">
        <v>31900</v>
      </c>
      <c r="C11832" t="s">
        <v>1609</v>
      </c>
      <c r="D11832" s="152" t="s">
        <v>31901</v>
      </c>
    </row>
    <row r="11833" spans="1:4" x14ac:dyDescent="0.3">
      <c r="A11833">
        <v>39848</v>
      </c>
      <c r="B11833" t="s">
        <v>31902</v>
      </c>
      <c r="C11833" t="s">
        <v>1612</v>
      </c>
      <c r="D11833" s="152" t="s">
        <v>8630</v>
      </c>
    </row>
    <row r="11834" spans="1:4" x14ac:dyDescent="0.3">
      <c r="A11834">
        <v>20999</v>
      </c>
      <c r="B11834" t="s">
        <v>31903</v>
      </c>
      <c r="C11834" t="s">
        <v>1612</v>
      </c>
      <c r="D11834" s="152" t="s">
        <v>29266</v>
      </c>
    </row>
    <row r="11835" spans="1:4" x14ac:dyDescent="0.3">
      <c r="A11835">
        <v>21001</v>
      </c>
      <c r="B11835" t="s">
        <v>31904</v>
      </c>
      <c r="C11835" t="s">
        <v>1612</v>
      </c>
      <c r="D11835" s="152" t="s">
        <v>7976</v>
      </c>
    </row>
    <row r="11836" spans="1:4" x14ac:dyDescent="0.3">
      <c r="A11836">
        <v>21003</v>
      </c>
      <c r="B11836" t="s">
        <v>31905</v>
      </c>
      <c r="C11836" t="s">
        <v>1612</v>
      </c>
      <c r="D11836" s="152" t="s">
        <v>31906</v>
      </c>
    </row>
    <row r="11837" spans="1:4" x14ac:dyDescent="0.3">
      <c r="A11837">
        <v>21006</v>
      </c>
      <c r="B11837" t="s">
        <v>31907</v>
      </c>
      <c r="C11837" t="s">
        <v>1612</v>
      </c>
      <c r="D11837" s="152" t="s">
        <v>31908</v>
      </c>
    </row>
    <row r="11838" spans="1:4" x14ac:dyDescent="0.3">
      <c r="A11838">
        <v>21019</v>
      </c>
      <c r="B11838" t="s">
        <v>31909</v>
      </c>
      <c r="C11838" t="s">
        <v>1612</v>
      </c>
      <c r="D11838" s="152" t="s">
        <v>31910</v>
      </c>
    </row>
    <row r="11839" spans="1:4" x14ac:dyDescent="0.3">
      <c r="A11839">
        <v>21021</v>
      </c>
      <c r="B11839" t="s">
        <v>31911</v>
      </c>
      <c r="C11839" t="s">
        <v>1612</v>
      </c>
      <c r="D11839" s="152" t="s">
        <v>31912</v>
      </c>
    </row>
    <row r="11840" spans="1:4" x14ac:dyDescent="0.3">
      <c r="A11840">
        <v>21024</v>
      </c>
      <c r="B11840" t="s">
        <v>31913</v>
      </c>
      <c r="C11840" t="s">
        <v>1612</v>
      </c>
      <c r="D11840" s="152" t="s">
        <v>31914</v>
      </c>
    </row>
    <row r="11841" spans="1:4" x14ac:dyDescent="0.3">
      <c r="A11841">
        <v>40624</v>
      </c>
      <c r="B11841" t="s">
        <v>31915</v>
      </c>
      <c r="C11841" t="s">
        <v>1612</v>
      </c>
      <c r="D11841" s="152" t="s">
        <v>31916</v>
      </c>
    </row>
    <row r="11842" spans="1:4" x14ac:dyDescent="0.3">
      <c r="A11842">
        <v>42575</v>
      </c>
      <c r="B11842" t="s">
        <v>31917</v>
      </c>
      <c r="C11842" t="s">
        <v>1612</v>
      </c>
      <c r="D11842" s="152" t="s">
        <v>31918</v>
      </c>
    </row>
    <row r="11843" spans="1:4" x14ac:dyDescent="0.3">
      <c r="A11843">
        <v>13127</v>
      </c>
      <c r="B11843" t="s">
        <v>31919</v>
      </c>
      <c r="C11843" t="s">
        <v>1612</v>
      </c>
      <c r="D11843" s="152" t="s">
        <v>25428</v>
      </c>
    </row>
    <row r="11844" spans="1:4" x14ac:dyDescent="0.3">
      <c r="A11844">
        <v>13137</v>
      </c>
      <c r="B11844" t="s">
        <v>31920</v>
      </c>
      <c r="C11844" t="s">
        <v>1612</v>
      </c>
      <c r="D11844" s="152" t="s">
        <v>31921</v>
      </c>
    </row>
    <row r="11845" spans="1:4" x14ac:dyDescent="0.3">
      <c r="A11845">
        <v>42574</v>
      </c>
      <c r="B11845" t="s">
        <v>31922</v>
      </c>
      <c r="C11845" t="s">
        <v>1612</v>
      </c>
      <c r="D11845" s="152" t="s">
        <v>23046</v>
      </c>
    </row>
    <row r="11846" spans="1:4" x14ac:dyDescent="0.3">
      <c r="A11846">
        <v>20989</v>
      </c>
      <c r="B11846" t="s">
        <v>31923</v>
      </c>
      <c r="C11846" t="s">
        <v>1612</v>
      </c>
      <c r="D11846" s="152" t="s">
        <v>31924</v>
      </c>
    </row>
    <row r="11847" spans="1:4" x14ac:dyDescent="0.3">
      <c r="A11847">
        <v>21147</v>
      </c>
      <c r="B11847" t="s">
        <v>31925</v>
      </c>
      <c r="C11847" t="s">
        <v>1612</v>
      </c>
      <c r="D11847" s="152" t="s">
        <v>31926</v>
      </c>
    </row>
    <row r="11848" spans="1:4" x14ac:dyDescent="0.3">
      <c r="A11848">
        <v>21148</v>
      </c>
      <c r="B11848" t="s">
        <v>31927</v>
      </c>
      <c r="C11848" t="s">
        <v>1612</v>
      </c>
      <c r="D11848" s="152" t="s">
        <v>31928</v>
      </c>
    </row>
    <row r="11849" spans="1:4" x14ac:dyDescent="0.3">
      <c r="A11849">
        <v>20984</v>
      </c>
      <c r="B11849" t="s">
        <v>31929</v>
      </c>
      <c r="C11849" t="s">
        <v>1612</v>
      </c>
      <c r="D11849" s="152" t="s">
        <v>31930</v>
      </c>
    </row>
    <row r="11850" spans="1:4" x14ac:dyDescent="0.3">
      <c r="A11850">
        <v>13042</v>
      </c>
      <c r="B11850" t="s">
        <v>31931</v>
      </c>
      <c r="C11850" t="s">
        <v>1612</v>
      </c>
      <c r="D11850" s="152" t="s">
        <v>31932</v>
      </c>
    </row>
    <row r="11851" spans="1:4" x14ac:dyDescent="0.3">
      <c r="A11851">
        <v>21150</v>
      </c>
      <c r="B11851" t="s">
        <v>31933</v>
      </c>
      <c r="C11851" t="s">
        <v>1612</v>
      </c>
      <c r="D11851" s="152" t="s">
        <v>8260</v>
      </c>
    </row>
    <row r="11852" spans="1:4" x14ac:dyDescent="0.3">
      <c r="A11852">
        <v>13141</v>
      </c>
      <c r="B11852" t="s">
        <v>31934</v>
      </c>
      <c r="C11852" t="s">
        <v>1612</v>
      </c>
      <c r="D11852" s="152" t="s">
        <v>31935</v>
      </c>
    </row>
    <row r="11853" spans="1:4" x14ac:dyDescent="0.3">
      <c r="A11853">
        <v>42576</v>
      </c>
      <c r="B11853" t="s">
        <v>31936</v>
      </c>
      <c r="C11853" t="s">
        <v>1612</v>
      </c>
      <c r="D11853" s="152" t="s">
        <v>31937</v>
      </c>
    </row>
    <row r="11854" spans="1:4" x14ac:dyDescent="0.3">
      <c r="A11854">
        <v>21151</v>
      </c>
      <c r="B11854" t="s">
        <v>31938</v>
      </c>
      <c r="C11854" t="s">
        <v>1612</v>
      </c>
      <c r="D11854" s="152" t="s">
        <v>31939</v>
      </c>
    </row>
    <row r="11855" spans="1:4" x14ac:dyDescent="0.3">
      <c r="A11855">
        <v>13142</v>
      </c>
      <c r="B11855" t="s">
        <v>31940</v>
      </c>
      <c r="C11855" t="s">
        <v>1612</v>
      </c>
      <c r="D11855" s="152" t="s">
        <v>31941</v>
      </c>
    </row>
    <row r="11856" spans="1:4" x14ac:dyDescent="0.3">
      <c r="A11856">
        <v>42577</v>
      </c>
      <c r="B11856" t="s">
        <v>31942</v>
      </c>
      <c r="C11856" t="s">
        <v>1612</v>
      </c>
      <c r="D11856" s="152" t="s">
        <v>31943</v>
      </c>
    </row>
    <row r="11857" spans="1:4" x14ac:dyDescent="0.3">
      <c r="A11857">
        <v>20994</v>
      </c>
      <c r="B11857" t="s">
        <v>31944</v>
      </c>
      <c r="C11857" t="s">
        <v>1612</v>
      </c>
      <c r="D11857" s="152" t="s">
        <v>31945</v>
      </c>
    </row>
    <row r="11858" spans="1:4" x14ac:dyDescent="0.3">
      <c r="A11858">
        <v>7672</v>
      </c>
      <c r="B11858" t="s">
        <v>31946</v>
      </c>
      <c r="C11858" t="s">
        <v>1612</v>
      </c>
      <c r="D11858" s="152" t="s">
        <v>31947</v>
      </c>
    </row>
    <row r="11859" spans="1:4" x14ac:dyDescent="0.3">
      <c r="A11859">
        <v>20995</v>
      </c>
      <c r="B11859" t="s">
        <v>31948</v>
      </c>
      <c r="C11859" t="s">
        <v>1612</v>
      </c>
      <c r="D11859" s="152" t="s">
        <v>31949</v>
      </c>
    </row>
    <row r="11860" spans="1:4" x14ac:dyDescent="0.3">
      <c r="A11860">
        <v>7690</v>
      </c>
      <c r="B11860" t="s">
        <v>31950</v>
      </c>
      <c r="C11860" t="s">
        <v>1612</v>
      </c>
      <c r="D11860" s="152" t="s">
        <v>31951</v>
      </c>
    </row>
    <row r="11861" spans="1:4" x14ac:dyDescent="0.3">
      <c r="A11861">
        <v>20980</v>
      </c>
      <c r="B11861" t="s">
        <v>31952</v>
      </c>
      <c r="C11861" t="s">
        <v>1612</v>
      </c>
      <c r="D11861" s="152" t="s">
        <v>31953</v>
      </c>
    </row>
    <row r="11862" spans="1:4" x14ac:dyDescent="0.3">
      <c r="A11862">
        <v>7661</v>
      </c>
      <c r="B11862" t="s">
        <v>31954</v>
      </c>
      <c r="C11862" t="s">
        <v>1612</v>
      </c>
      <c r="D11862" s="152" t="s">
        <v>31955</v>
      </c>
    </row>
    <row r="11863" spans="1:4" x14ac:dyDescent="0.3">
      <c r="A11863">
        <v>21016</v>
      </c>
      <c r="B11863" t="s">
        <v>31956</v>
      </c>
      <c r="C11863" t="s">
        <v>1612</v>
      </c>
      <c r="D11863" s="152" t="s">
        <v>31957</v>
      </c>
    </row>
    <row r="11864" spans="1:4" x14ac:dyDescent="0.3">
      <c r="A11864">
        <v>21008</v>
      </c>
      <c r="B11864" t="s">
        <v>31958</v>
      </c>
      <c r="C11864" t="s">
        <v>1612</v>
      </c>
      <c r="D11864" s="152" t="s">
        <v>9013</v>
      </c>
    </row>
    <row r="11865" spans="1:4" x14ac:dyDescent="0.3">
      <c r="A11865">
        <v>21009</v>
      </c>
      <c r="B11865" t="s">
        <v>31959</v>
      </c>
      <c r="C11865" t="s">
        <v>1612</v>
      </c>
      <c r="D11865" s="152" t="s">
        <v>31960</v>
      </c>
    </row>
    <row r="11866" spans="1:4" x14ac:dyDescent="0.3">
      <c r="A11866">
        <v>21010</v>
      </c>
      <c r="B11866" t="s">
        <v>31961</v>
      </c>
      <c r="C11866" t="s">
        <v>1612</v>
      </c>
      <c r="D11866" s="152" t="s">
        <v>31962</v>
      </c>
    </row>
    <row r="11867" spans="1:4" x14ac:dyDescent="0.3">
      <c r="A11867">
        <v>21011</v>
      </c>
      <c r="B11867" t="s">
        <v>31963</v>
      </c>
      <c r="C11867" t="s">
        <v>1612</v>
      </c>
      <c r="D11867" s="152" t="s">
        <v>22362</v>
      </c>
    </row>
    <row r="11868" spans="1:4" x14ac:dyDescent="0.3">
      <c r="A11868">
        <v>21012</v>
      </c>
      <c r="B11868" t="s">
        <v>31964</v>
      </c>
      <c r="C11868" t="s">
        <v>1612</v>
      </c>
      <c r="D11868" s="152" t="s">
        <v>7573</v>
      </c>
    </row>
    <row r="11869" spans="1:4" x14ac:dyDescent="0.3">
      <c r="A11869">
        <v>21013</v>
      </c>
      <c r="B11869" t="s">
        <v>31965</v>
      </c>
      <c r="C11869" t="s">
        <v>1612</v>
      </c>
      <c r="D11869" s="152" t="s">
        <v>31966</v>
      </c>
    </row>
    <row r="11870" spans="1:4" x14ac:dyDescent="0.3">
      <c r="A11870">
        <v>21014</v>
      </c>
      <c r="B11870" t="s">
        <v>31967</v>
      </c>
      <c r="C11870" t="s">
        <v>1612</v>
      </c>
      <c r="D11870" s="152" t="s">
        <v>31968</v>
      </c>
    </row>
    <row r="11871" spans="1:4" x14ac:dyDescent="0.3">
      <c r="A11871">
        <v>21015</v>
      </c>
      <c r="B11871" t="s">
        <v>31969</v>
      </c>
      <c r="C11871" t="s">
        <v>1612</v>
      </c>
      <c r="D11871" s="152" t="s">
        <v>31970</v>
      </c>
    </row>
    <row r="11872" spans="1:4" x14ac:dyDescent="0.3">
      <c r="A11872">
        <v>7697</v>
      </c>
      <c r="B11872" t="s">
        <v>31971</v>
      </c>
      <c r="C11872" t="s">
        <v>1612</v>
      </c>
      <c r="D11872" s="152" t="s">
        <v>31972</v>
      </c>
    </row>
    <row r="11873" spans="1:4" x14ac:dyDescent="0.3">
      <c r="A11873">
        <v>7698</v>
      </c>
      <c r="B11873" t="s">
        <v>31973</v>
      </c>
      <c r="C11873" t="s">
        <v>1612</v>
      </c>
      <c r="D11873" s="152" t="s">
        <v>31076</v>
      </c>
    </row>
    <row r="11874" spans="1:4" x14ac:dyDescent="0.3">
      <c r="A11874">
        <v>7691</v>
      </c>
      <c r="B11874" t="s">
        <v>31974</v>
      </c>
      <c r="C11874" t="s">
        <v>1612</v>
      </c>
      <c r="D11874" s="152" t="s">
        <v>22217</v>
      </c>
    </row>
    <row r="11875" spans="1:4" x14ac:dyDescent="0.3">
      <c r="A11875">
        <v>40626</v>
      </c>
      <c r="B11875" t="s">
        <v>31975</v>
      </c>
      <c r="C11875" t="s">
        <v>1612</v>
      </c>
      <c r="D11875" s="152" t="s">
        <v>22509</v>
      </c>
    </row>
    <row r="11876" spans="1:4" x14ac:dyDescent="0.3">
      <c r="A11876">
        <v>7701</v>
      </c>
      <c r="B11876" t="s">
        <v>31976</v>
      </c>
      <c r="C11876" t="s">
        <v>1612</v>
      </c>
      <c r="D11876" s="152" t="s">
        <v>31977</v>
      </c>
    </row>
    <row r="11877" spans="1:4" x14ac:dyDescent="0.3">
      <c r="A11877">
        <v>7696</v>
      </c>
      <c r="B11877" t="s">
        <v>31978</v>
      </c>
      <c r="C11877" t="s">
        <v>1612</v>
      </c>
      <c r="D11877" s="152" t="s">
        <v>22516</v>
      </c>
    </row>
    <row r="11878" spans="1:4" x14ac:dyDescent="0.3">
      <c r="A11878">
        <v>7700</v>
      </c>
      <c r="B11878" t="s">
        <v>31979</v>
      </c>
      <c r="C11878" t="s">
        <v>1612</v>
      </c>
      <c r="D11878" s="152" t="s">
        <v>6601</v>
      </c>
    </row>
    <row r="11879" spans="1:4" x14ac:dyDescent="0.3">
      <c r="A11879">
        <v>7694</v>
      </c>
      <c r="B11879" t="s">
        <v>31980</v>
      </c>
      <c r="C11879" t="s">
        <v>1612</v>
      </c>
      <c r="D11879" s="152" t="s">
        <v>31981</v>
      </c>
    </row>
    <row r="11880" spans="1:4" x14ac:dyDescent="0.3">
      <c r="A11880">
        <v>7693</v>
      </c>
      <c r="B11880" t="s">
        <v>31982</v>
      </c>
      <c r="C11880" t="s">
        <v>1612</v>
      </c>
      <c r="D11880" s="152" t="s">
        <v>31983</v>
      </c>
    </row>
    <row r="11881" spans="1:4" x14ac:dyDescent="0.3">
      <c r="A11881">
        <v>7692</v>
      </c>
      <c r="B11881" t="s">
        <v>31984</v>
      </c>
      <c r="C11881" t="s">
        <v>1612</v>
      </c>
      <c r="D11881" s="152" t="s">
        <v>31985</v>
      </c>
    </row>
    <row r="11882" spans="1:4" x14ac:dyDescent="0.3">
      <c r="A11882">
        <v>7695</v>
      </c>
      <c r="B11882" t="s">
        <v>31986</v>
      </c>
      <c r="C11882" t="s">
        <v>1612</v>
      </c>
      <c r="D11882" s="152" t="s">
        <v>31987</v>
      </c>
    </row>
    <row r="11883" spans="1:4" x14ac:dyDescent="0.3">
      <c r="A11883">
        <v>13356</v>
      </c>
      <c r="B11883" t="s">
        <v>31988</v>
      </c>
      <c r="C11883" t="s">
        <v>1612</v>
      </c>
      <c r="D11883" s="152" t="s">
        <v>31989</v>
      </c>
    </row>
    <row r="11884" spans="1:4" x14ac:dyDescent="0.3">
      <c r="A11884">
        <v>36365</v>
      </c>
      <c r="B11884" t="s">
        <v>31990</v>
      </c>
      <c r="C11884" t="s">
        <v>1612</v>
      </c>
      <c r="D11884" s="152" t="s">
        <v>9223</v>
      </c>
    </row>
    <row r="11885" spans="1:4" x14ac:dyDescent="0.3">
      <c r="A11885">
        <v>41930</v>
      </c>
      <c r="B11885" t="s">
        <v>31991</v>
      </c>
      <c r="C11885" t="s">
        <v>1612</v>
      </c>
      <c r="D11885" s="152" t="s">
        <v>31992</v>
      </c>
    </row>
    <row r="11886" spans="1:4" x14ac:dyDescent="0.3">
      <c r="A11886">
        <v>41931</v>
      </c>
      <c r="B11886" t="s">
        <v>31993</v>
      </c>
      <c r="C11886" t="s">
        <v>1612</v>
      </c>
      <c r="D11886" s="152" t="s">
        <v>31994</v>
      </c>
    </row>
    <row r="11887" spans="1:4" x14ac:dyDescent="0.3">
      <c r="A11887">
        <v>41932</v>
      </c>
      <c r="B11887" t="s">
        <v>31995</v>
      </c>
      <c r="C11887" t="s">
        <v>1612</v>
      </c>
      <c r="D11887" s="152" t="s">
        <v>31996</v>
      </c>
    </row>
    <row r="11888" spans="1:4" x14ac:dyDescent="0.3">
      <c r="A11888">
        <v>41933</v>
      </c>
      <c r="B11888" t="s">
        <v>31997</v>
      </c>
      <c r="C11888" t="s">
        <v>1612</v>
      </c>
      <c r="D11888" s="152" t="s">
        <v>31998</v>
      </c>
    </row>
    <row r="11889" spans="1:4" x14ac:dyDescent="0.3">
      <c r="A11889">
        <v>41934</v>
      </c>
      <c r="B11889" t="s">
        <v>31999</v>
      </c>
      <c r="C11889" t="s">
        <v>1612</v>
      </c>
      <c r="D11889" s="152" t="s">
        <v>32000</v>
      </c>
    </row>
    <row r="11890" spans="1:4" x14ac:dyDescent="0.3">
      <c r="A11890">
        <v>41936</v>
      </c>
      <c r="B11890" t="s">
        <v>32001</v>
      </c>
      <c r="C11890" t="s">
        <v>1612</v>
      </c>
      <c r="D11890" s="152" t="s">
        <v>32002</v>
      </c>
    </row>
    <row r="11891" spans="1:4" x14ac:dyDescent="0.3">
      <c r="A11891">
        <v>44812</v>
      </c>
      <c r="B11891" t="s">
        <v>32003</v>
      </c>
      <c r="C11891" t="s">
        <v>1612</v>
      </c>
      <c r="D11891" s="152" t="s">
        <v>32004</v>
      </c>
    </row>
    <row r="11892" spans="1:4" x14ac:dyDescent="0.3">
      <c r="A11892">
        <v>41785</v>
      </c>
      <c r="B11892" t="s">
        <v>32005</v>
      </c>
      <c r="C11892" t="s">
        <v>1612</v>
      </c>
      <c r="D11892" s="152" t="s">
        <v>32006</v>
      </c>
    </row>
    <row r="11893" spans="1:4" x14ac:dyDescent="0.3">
      <c r="A11893">
        <v>41781</v>
      </c>
      <c r="B11893" t="s">
        <v>32007</v>
      </c>
      <c r="C11893" t="s">
        <v>1612</v>
      </c>
      <c r="D11893" s="152" t="s">
        <v>32008</v>
      </c>
    </row>
    <row r="11894" spans="1:4" x14ac:dyDescent="0.3">
      <c r="A11894">
        <v>41783</v>
      </c>
      <c r="B11894" t="s">
        <v>32009</v>
      </c>
      <c r="C11894" t="s">
        <v>1612</v>
      </c>
      <c r="D11894" s="152" t="s">
        <v>32010</v>
      </c>
    </row>
    <row r="11895" spans="1:4" x14ac:dyDescent="0.3">
      <c r="A11895">
        <v>41786</v>
      </c>
      <c r="B11895" t="s">
        <v>32011</v>
      </c>
      <c r="C11895" t="s">
        <v>1612</v>
      </c>
      <c r="D11895" s="152" t="s">
        <v>32012</v>
      </c>
    </row>
    <row r="11896" spans="1:4" x14ac:dyDescent="0.3">
      <c r="A11896">
        <v>41779</v>
      </c>
      <c r="B11896" t="s">
        <v>32013</v>
      </c>
      <c r="C11896" t="s">
        <v>1612</v>
      </c>
      <c r="D11896" s="152" t="s">
        <v>32014</v>
      </c>
    </row>
    <row r="11897" spans="1:4" x14ac:dyDescent="0.3">
      <c r="A11897">
        <v>41780</v>
      </c>
      <c r="B11897" t="s">
        <v>32015</v>
      </c>
      <c r="C11897" t="s">
        <v>1612</v>
      </c>
      <c r="D11897" s="152" t="s">
        <v>32016</v>
      </c>
    </row>
    <row r="11898" spans="1:4" x14ac:dyDescent="0.3">
      <c r="A11898">
        <v>41782</v>
      </c>
      <c r="B11898" t="s">
        <v>32017</v>
      </c>
      <c r="C11898" t="s">
        <v>1612</v>
      </c>
      <c r="D11898" s="152" t="s">
        <v>32018</v>
      </c>
    </row>
    <row r="11899" spans="1:4" x14ac:dyDescent="0.3">
      <c r="A11899">
        <v>38130</v>
      </c>
      <c r="B11899" t="s">
        <v>32019</v>
      </c>
      <c r="C11899" t="s">
        <v>1612</v>
      </c>
      <c r="D11899" s="152" t="s">
        <v>32020</v>
      </c>
    </row>
    <row r="11900" spans="1:4" x14ac:dyDescent="0.3">
      <c r="A11900">
        <v>44260</v>
      </c>
      <c r="B11900" t="s">
        <v>32021</v>
      </c>
      <c r="C11900" t="s">
        <v>1612</v>
      </c>
      <c r="D11900" s="152" t="s">
        <v>32022</v>
      </c>
    </row>
    <row r="11901" spans="1:4" x14ac:dyDescent="0.3">
      <c r="A11901">
        <v>21123</v>
      </c>
      <c r="B11901" t="s">
        <v>32023</v>
      </c>
      <c r="C11901" t="s">
        <v>1612</v>
      </c>
      <c r="D11901" s="152" t="s">
        <v>28351</v>
      </c>
    </row>
    <row r="11902" spans="1:4" x14ac:dyDescent="0.3">
      <c r="A11902">
        <v>21124</v>
      </c>
      <c r="B11902" t="s">
        <v>32024</v>
      </c>
      <c r="C11902" t="s">
        <v>1612</v>
      </c>
      <c r="D11902" s="152" t="s">
        <v>32025</v>
      </c>
    </row>
    <row r="11903" spans="1:4" x14ac:dyDescent="0.3">
      <c r="A11903">
        <v>21125</v>
      </c>
      <c r="B11903" t="s">
        <v>32026</v>
      </c>
      <c r="C11903" t="s">
        <v>1612</v>
      </c>
      <c r="D11903" s="152" t="s">
        <v>6512</v>
      </c>
    </row>
    <row r="11904" spans="1:4" x14ac:dyDescent="0.3">
      <c r="A11904">
        <v>38028</v>
      </c>
      <c r="B11904" t="s">
        <v>32027</v>
      </c>
      <c r="C11904" t="s">
        <v>1612</v>
      </c>
      <c r="D11904" s="152" t="s">
        <v>8848</v>
      </c>
    </row>
    <row r="11905" spans="1:4" x14ac:dyDescent="0.3">
      <c r="A11905">
        <v>38029</v>
      </c>
      <c r="B11905" t="s">
        <v>32028</v>
      </c>
      <c r="C11905" t="s">
        <v>1612</v>
      </c>
      <c r="D11905" s="152" t="s">
        <v>8175</v>
      </c>
    </row>
    <row r="11906" spans="1:4" x14ac:dyDescent="0.3">
      <c r="A11906">
        <v>38030</v>
      </c>
      <c r="B11906" t="s">
        <v>32029</v>
      </c>
      <c r="C11906" t="s">
        <v>1612</v>
      </c>
      <c r="D11906" s="152" t="s">
        <v>32030</v>
      </c>
    </row>
    <row r="11907" spans="1:4" x14ac:dyDescent="0.3">
      <c r="A11907">
        <v>38031</v>
      </c>
      <c r="B11907" t="s">
        <v>32031</v>
      </c>
      <c r="C11907" t="s">
        <v>1612</v>
      </c>
      <c r="D11907" s="152" t="s">
        <v>32032</v>
      </c>
    </row>
    <row r="11908" spans="1:4" x14ac:dyDescent="0.3">
      <c r="A11908">
        <v>39735</v>
      </c>
      <c r="B11908" t="s">
        <v>32033</v>
      </c>
      <c r="C11908" t="s">
        <v>1612</v>
      </c>
      <c r="D11908" s="152" t="s">
        <v>32034</v>
      </c>
    </row>
    <row r="11909" spans="1:4" x14ac:dyDescent="0.3">
      <c r="A11909">
        <v>39734</v>
      </c>
      <c r="B11909" t="s">
        <v>32035</v>
      </c>
      <c r="C11909" t="s">
        <v>1612</v>
      </c>
      <c r="D11909" s="152" t="s">
        <v>28842</v>
      </c>
    </row>
    <row r="11910" spans="1:4" x14ac:dyDescent="0.3">
      <c r="A11910">
        <v>39736</v>
      </c>
      <c r="B11910" t="s">
        <v>32036</v>
      </c>
      <c r="C11910" t="s">
        <v>1612</v>
      </c>
      <c r="D11910" s="152" t="s">
        <v>22578</v>
      </c>
    </row>
    <row r="11911" spans="1:4" x14ac:dyDescent="0.3">
      <c r="A11911">
        <v>39737</v>
      </c>
      <c r="B11911" t="s">
        <v>32037</v>
      </c>
      <c r="C11911" t="s">
        <v>1612</v>
      </c>
      <c r="D11911" s="152" t="s">
        <v>32038</v>
      </c>
    </row>
    <row r="11912" spans="1:4" x14ac:dyDescent="0.3">
      <c r="A11912">
        <v>39738</v>
      </c>
      <c r="B11912" t="s">
        <v>32039</v>
      </c>
      <c r="C11912" t="s">
        <v>1612</v>
      </c>
      <c r="D11912" s="152" t="s">
        <v>6432</v>
      </c>
    </row>
    <row r="11913" spans="1:4" x14ac:dyDescent="0.3">
      <c r="A11913">
        <v>39739</v>
      </c>
      <c r="B11913" t="s">
        <v>32040</v>
      </c>
      <c r="C11913" t="s">
        <v>1612</v>
      </c>
      <c r="D11913" s="152" t="s">
        <v>22455</v>
      </c>
    </row>
    <row r="11914" spans="1:4" x14ac:dyDescent="0.3">
      <c r="A11914">
        <v>39733</v>
      </c>
      <c r="B11914" t="s">
        <v>32041</v>
      </c>
      <c r="C11914" t="s">
        <v>1612</v>
      </c>
      <c r="D11914" s="152" t="s">
        <v>9058</v>
      </c>
    </row>
    <row r="11915" spans="1:4" x14ac:dyDescent="0.3">
      <c r="A11915">
        <v>39854</v>
      </c>
      <c r="B11915" t="s">
        <v>32042</v>
      </c>
      <c r="C11915" t="s">
        <v>1612</v>
      </c>
      <c r="D11915" s="152" t="s">
        <v>32043</v>
      </c>
    </row>
    <row r="11916" spans="1:4" x14ac:dyDescent="0.3">
      <c r="A11916">
        <v>39740</v>
      </c>
      <c r="B11916" t="s">
        <v>32044</v>
      </c>
      <c r="C11916" t="s">
        <v>1612</v>
      </c>
      <c r="D11916" s="152" t="s">
        <v>32045</v>
      </c>
    </row>
    <row r="11917" spans="1:4" x14ac:dyDescent="0.3">
      <c r="A11917">
        <v>39741</v>
      </c>
      <c r="B11917" t="s">
        <v>32046</v>
      </c>
      <c r="C11917" t="s">
        <v>1612</v>
      </c>
      <c r="D11917" s="152" t="s">
        <v>7876</v>
      </c>
    </row>
    <row r="11918" spans="1:4" x14ac:dyDescent="0.3">
      <c r="A11918">
        <v>39853</v>
      </c>
      <c r="B11918" t="s">
        <v>32047</v>
      </c>
      <c r="C11918" t="s">
        <v>1612</v>
      </c>
      <c r="D11918" s="152" t="s">
        <v>22631</v>
      </c>
    </row>
    <row r="11919" spans="1:4" x14ac:dyDescent="0.3">
      <c r="A11919">
        <v>39742</v>
      </c>
      <c r="B11919" t="s">
        <v>32048</v>
      </c>
      <c r="C11919" t="s">
        <v>1612</v>
      </c>
      <c r="D11919" s="152" t="s">
        <v>8072</v>
      </c>
    </row>
    <row r="11920" spans="1:4" x14ac:dyDescent="0.3">
      <c r="A11920">
        <v>39749</v>
      </c>
      <c r="B11920" t="s">
        <v>32049</v>
      </c>
      <c r="C11920" t="s">
        <v>1612</v>
      </c>
      <c r="D11920" s="152" t="s">
        <v>32050</v>
      </c>
    </row>
    <row r="11921" spans="1:4" x14ac:dyDescent="0.3">
      <c r="A11921">
        <v>39751</v>
      </c>
      <c r="B11921" t="s">
        <v>32051</v>
      </c>
      <c r="C11921" t="s">
        <v>1612</v>
      </c>
      <c r="D11921" s="152" t="s">
        <v>32052</v>
      </c>
    </row>
    <row r="11922" spans="1:4" x14ac:dyDescent="0.3">
      <c r="A11922">
        <v>39750</v>
      </c>
      <c r="B11922" t="s">
        <v>32053</v>
      </c>
      <c r="C11922" t="s">
        <v>1612</v>
      </c>
      <c r="D11922" s="152" t="s">
        <v>32054</v>
      </c>
    </row>
    <row r="11923" spans="1:4" x14ac:dyDescent="0.3">
      <c r="A11923">
        <v>39747</v>
      </c>
      <c r="B11923" t="s">
        <v>32055</v>
      </c>
      <c r="C11923" t="s">
        <v>1612</v>
      </c>
      <c r="D11923" s="152" t="s">
        <v>32056</v>
      </c>
    </row>
    <row r="11924" spans="1:4" x14ac:dyDescent="0.3">
      <c r="A11924">
        <v>39753</v>
      </c>
      <c r="B11924" t="s">
        <v>32057</v>
      </c>
      <c r="C11924" t="s">
        <v>1612</v>
      </c>
      <c r="D11924" s="152" t="s">
        <v>32058</v>
      </c>
    </row>
    <row r="11925" spans="1:4" x14ac:dyDescent="0.3">
      <c r="A11925">
        <v>39754</v>
      </c>
      <c r="B11925" t="s">
        <v>32059</v>
      </c>
      <c r="C11925" t="s">
        <v>1612</v>
      </c>
      <c r="D11925" s="152" t="s">
        <v>32060</v>
      </c>
    </row>
    <row r="11926" spans="1:4" x14ac:dyDescent="0.3">
      <c r="A11926">
        <v>39748</v>
      </c>
      <c r="B11926" t="s">
        <v>32061</v>
      </c>
      <c r="C11926" t="s">
        <v>1612</v>
      </c>
      <c r="D11926" s="152" t="s">
        <v>28995</v>
      </c>
    </row>
    <row r="11927" spans="1:4" x14ac:dyDescent="0.3">
      <c r="A11927">
        <v>39755</v>
      </c>
      <c r="B11927" t="s">
        <v>32062</v>
      </c>
      <c r="C11927" t="s">
        <v>1612</v>
      </c>
      <c r="D11927" s="152" t="s">
        <v>32063</v>
      </c>
    </row>
    <row r="11928" spans="1:4" x14ac:dyDescent="0.3">
      <c r="A11928">
        <v>12742</v>
      </c>
      <c r="B11928" t="s">
        <v>32064</v>
      </c>
      <c r="C11928" t="s">
        <v>1612</v>
      </c>
      <c r="D11928" s="152" t="s">
        <v>32065</v>
      </c>
    </row>
    <row r="11929" spans="1:4" x14ac:dyDescent="0.3">
      <c r="A11929">
        <v>12713</v>
      </c>
      <c r="B11929" t="s">
        <v>32066</v>
      </c>
      <c r="C11929" t="s">
        <v>1612</v>
      </c>
      <c r="D11929" s="152" t="s">
        <v>22054</v>
      </c>
    </row>
    <row r="11930" spans="1:4" x14ac:dyDescent="0.3">
      <c r="A11930">
        <v>12743</v>
      </c>
      <c r="B11930" t="s">
        <v>32067</v>
      </c>
      <c r="C11930" t="s">
        <v>1612</v>
      </c>
      <c r="D11930" s="152" t="s">
        <v>32068</v>
      </c>
    </row>
    <row r="11931" spans="1:4" x14ac:dyDescent="0.3">
      <c r="A11931">
        <v>12744</v>
      </c>
      <c r="B11931" t="s">
        <v>32069</v>
      </c>
      <c r="C11931" t="s">
        <v>1612</v>
      </c>
      <c r="D11931" s="152" t="s">
        <v>32070</v>
      </c>
    </row>
    <row r="11932" spans="1:4" x14ac:dyDescent="0.3">
      <c r="A11932">
        <v>12745</v>
      </c>
      <c r="B11932" t="s">
        <v>32071</v>
      </c>
      <c r="C11932" t="s">
        <v>1612</v>
      </c>
      <c r="D11932" s="152" t="s">
        <v>22020</v>
      </c>
    </row>
    <row r="11933" spans="1:4" x14ac:dyDescent="0.3">
      <c r="A11933">
        <v>12746</v>
      </c>
      <c r="B11933" t="s">
        <v>32072</v>
      </c>
      <c r="C11933" t="s">
        <v>1612</v>
      </c>
      <c r="D11933" s="152" t="s">
        <v>22394</v>
      </c>
    </row>
    <row r="11934" spans="1:4" x14ac:dyDescent="0.3">
      <c r="A11934">
        <v>12747</v>
      </c>
      <c r="B11934" t="s">
        <v>32073</v>
      </c>
      <c r="C11934" t="s">
        <v>1612</v>
      </c>
      <c r="D11934" s="152" t="s">
        <v>32074</v>
      </c>
    </row>
    <row r="11935" spans="1:4" x14ac:dyDescent="0.3">
      <c r="A11935">
        <v>12748</v>
      </c>
      <c r="B11935" t="s">
        <v>32075</v>
      </c>
      <c r="C11935" t="s">
        <v>1612</v>
      </c>
      <c r="D11935" s="152" t="s">
        <v>32076</v>
      </c>
    </row>
    <row r="11936" spans="1:4" x14ac:dyDescent="0.3">
      <c r="A11936">
        <v>12749</v>
      </c>
      <c r="B11936" t="s">
        <v>32077</v>
      </c>
      <c r="C11936" t="s">
        <v>1612</v>
      </c>
      <c r="D11936" s="152" t="s">
        <v>32078</v>
      </c>
    </row>
    <row r="11937" spans="1:4" x14ac:dyDescent="0.3">
      <c r="A11937">
        <v>39726</v>
      </c>
      <c r="B11937" t="s">
        <v>32079</v>
      </c>
      <c r="C11937" t="s">
        <v>1612</v>
      </c>
      <c r="D11937" s="152" t="s">
        <v>32080</v>
      </c>
    </row>
    <row r="11938" spans="1:4" x14ac:dyDescent="0.3">
      <c r="A11938">
        <v>39728</v>
      </c>
      <c r="B11938" t="s">
        <v>32081</v>
      </c>
      <c r="C11938" t="s">
        <v>1612</v>
      </c>
      <c r="D11938" s="152" t="s">
        <v>32082</v>
      </c>
    </row>
    <row r="11939" spans="1:4" x14ac:dyDescent="0.3">
      <c r="A11939">
        <v>39727</v>
      </c>
      <c r="B11939" t="s">
        <v>32083</v>
      </c>
      <c r="C11939" t="s">
        <v>1612</v>
      </c>
      <c r="D11939" s="152" t="s">
        <v>32084</v>
      </c>
    </row>
    <row r="11940" spans="1:4" x14ac:dyDescent="0.3">
      <c r="A11940">
        <v>39724</v>
      </c>
      <c r="B11940" t="s">
        <v>32085</v>
      </c>
      <c r="C11940" t="s">
        <v>1612</v>
      </c>
      <c r="D11940" s="152" t="s">
        <v>32086</v>
      </c>
    </row>
    <row r="11941" spans="1:4" x14ac:dyDescent="0.3">
      <c r="A11941">
        <v>39729</v>
      </c>
      <c r="B11941" t="s">
        <v>32087</v>
      </c>
      <c r="C11941" t="s">
        <v>1612</v>
      </c>
      <c r="D11941" s="152" t="s">
        <v>32088</v>
      </c>
    </row>
    <row r="11942" spans="1:4" x14ac:dyDescent="0.3">
      <c r="A11942">
        <v>39730</v>
      </c>
      <c r="B11942" t="s">
        <v>32089</v>
      </c>
      <c r="C11942" t="s">
        <v>1612</v>
      </c>
      <c r="D11942" s="152" t="s">
        <v>32090</v>
      </c>
    </row>
    <row r="11943" spans="1:4" x14ac:dyDescent="0.3">
      <c r="A11943">
        <v>39731</v>
      </c>
      <c r="B11943" t="s">
        <v>32091</v>
      </c>
      <c r="C11943" t="s">
        <v>1612</v>
      </c>
      <c r="D11943" s="152" t="s">
        <v>32092</v>
      </c>
    </row>
    <row r="11944" spans="1:4" x14ac:dyDescent="0.3">
      <c r="A11944">
        <v>39725</v>
      </c>
      <c r="B11944" t="s">
        <v>32093</v>
      </c>
      <c r="C11944" t="s">
        <v>1612</v>
      </c>
      <c r="D11944" s="152" t="s">
        <v>9144</v>
      </c>
    </row>
    <row r="11945" spans="1:4" x14ac:dyDescent="0.3">
      <c r="A11945">
        <v>39732</v>
      </c>
      <c r="B11945" t="s">
        <v>32094</v>
      </c>
      <c r="C11945" t="s">
        <v>1612</v>
      </c>
      <c r="D11945" s="152" t="s">
        <v>32095</v>
      </c>
    </row>
    <row r="11946" spans="1:4" x14ac:dyDescent="0.3">
      <c r="A11946">
        <v>39660</v>
      </c>
      <c r="B11946" t="s">
        <v>32096</v>
      </c>
      <c r="C11946" t="s">
        <v>1612</v>
      </c>
      <c r="D11946" s="152" t="s">
        <v>32097</v>
      </c>
    </row>
    <row r="11947" spans="1:4" x14ac:dyDescent="0.3">
      <c r="A11947">
        <v>39662</v>
      </c>
      <c r="B11947" t="s">
        <v>32098</v>
      </c>
      <c r="C11947" t="s">
        <v>1612</v>
      </c>
      <c r="D11947" s="152" t="s">
        <v>22075</v>
      </c>
    </row>
    <row r="11948" spans="1:4" x14ac:dyDescent="0.3">
      <c r="A11948">
        <v>39661</v>
      </c>
      <c r="B11948" t="s">
        <v>32099</v>
      </c>
      <c r="C11948" t="s">
        <v>1612</v>
      </c>
      <c r="D11948" s="152" t="s">
        <v>22034</v>
      </c>
    </row>
    <row r="11949" spans="1:4" x14ac:dyDescent="0.3">
      <c r="A11949">
        <v>39666</v>
      </c>
      <c r="B11949" t="s">
        <v>32100</v>
      </c>
      <c r="C11949" t="s">
        <v>1612</v>
      </c>
      <c r="D11949" s="152" t="s">
        <v>32101</v>
      </c>
    </row>
    <row r="11950" spans="1:4" x14ac:dyDescent="0.3">
      <c r="A11950">
        <v>39664</v>
      </c>
      <c r="B11950" t="s">
        <v>32102</v>
      </c>
      <c r="C11950" t="s">
        <v>1612</v>
      </c>
      <c r="D11950" s="152" t="s">
        <v>22335</v>
      </c>
    </row>
    <row r="11951" spans="1:4" x14ac:dyDescent="0.3">
      <c r="A11951">
        <v>39663</v>
      </c>
      <c r="B11951" t="s">
        <v>32103</v>
      </c>
      <c r="C11951" t="s">
        <v>1612</v>
      </c>
      <c r="D11951" s="152" t="s">
        <v>8739</v>
      </c>
    </row>
    <row r="11952" spans="1:4" x14ac:dyDescent="0.3">
      <c r="A11952">
        <v>39665</v>
      </c>
      <c r="B11952" t="s">
        <v>32104</v>
      </c>
      <c r="C11952" t="s">
        <v>1612</v>
      </c>
      <c r="D11952" s="152" t="s">
        <v>9264</v>
      </c>
    </row>
    <row r="11953" spans="1:4" x14ac:dyDescent="0.3">
      <c r="A11953">
        <v>39752</v>
      </c>
      <c r="B11953" t="s">
        <v>32105</v>
      </c>
      <c r="C11953" t="s">
        <v>1612</v>
      </c>
      <c r="D11953" s="152" t="s">
        <v>32106</v>
      </c>
    </row>
    <row r="11954" spans="1:4" x14ac:dyDescent="0.3">
      <c r="A11954">
        <v>7725</v>
      </c>
      <c r="B11954" t="s">
        <v>32107</v>
      </c>
      <c r="C11954" t="s">
        <v>1612</v>
      </c>
      <c r="D11954" s="152" t="s">
        <v>32108</v>
      </c>
    </row>
    <row r="11955" spans="1:4" x14ac:dyDescent="0.3">
      <c r="A11955">
        <v>7753</v>
      </c>
      <c r="B11955" t="s">
        <v>32109</v>
      </c>
      <c r="C11955" t="s">
        <v>1612</v>
      </c>
      <c r="D11955" s="152" t="s">
        <v>32110</v>
      </c>
    </row>
    <row r="11956" spans="1:4" x14ac:dyDescent="0.3">
      <c r="A11956">
        <v>13256</v>
      </c>
      <c r="B11956" t="s">
        <v>32111</v>
      </c>
      <c r="C11956" t="s">
        <v>1612</v>
      </c>
      <c r="D11956" s="152" t="s">
        <v>32112</v>
      </c>
    </row>
    <row r="11957" spans="1:4" x14ac:dyDescent="0.3">
      <c r="A11957">
        <v>7757</v>
      </c>
      <c r="B11957" t="s">
        <v>32113</v>
      </c>
      <c r="C11957" t="s">
        <v>1612</v>
      </c>
      <c r="D11957" s="152" t="s">
        <v>32114</v>
      </c>
    </row>
    <row r="11958" spans="1:4" x14ac:dyDescent="0.3">
      <c r="A11958">
        <v>7758</v>
      </c>
      <c r="B11958" t="s">
        <v>32115</v>
      </c>
      <c r="C11958" t="s">
        <v>1612</v>
      </c>
      <c r="D11958" s="152" t="s">
        <v>32116</v>
      </c>
    </row>
    <row r="11959" spans="1:4" x14ac:dyDescent="0.3">
      <c r="A11959">
        <v>7759</v>
      </c>
      <c r="B11959" t="s">
        <v>32117</v>
      </c>
      <c r="C11959" t="s">
        <v>1612</v>
      </c>
      <c r="D11959" s="152" t="s">
        <v>32118</v>
      </c>
    </row>
    <row r="11960" spans="1:4" x14ac:dyDescent="0.3">
      <c r="A11960">
        <v>40334</v>
      </c>
      <c r="B11960" t="s">
        <v>32119</v>
      </c>
      <c r="C11960" t="s">
        <v>1612</v>
      </c>
      <c r="D11960" s="152" t="s">
        <v>32120</v>
      </c>
    </row>
    <row r="11961" spans="1:4" x14ac:dyDescent="0.3">
      <c r="A11961">
        <v>7745</v>
      </c>
      <c r="B11961" t="s">
        <v>32121</v>
      </c>
      <c r="C11961" t="s">
        <v>1612</v>
      </c>
      <c r="D11961" s="152" t="s">
        <v>22527</v>
      </c>
    </row>
    <row r="11962" spans="1:4" x14ac:dyDescent="0.3">
      <c r="A11962">
        <v>7714</v>
      </c>
      <c r="B11962" t="s">
        <v>32122</v>
      </c>
      <c r="C11962" t="s">
        <v>1612</v>
      </c>
      <c r="D11962" s="152" t="s">
        <v>27581</v>
      </c>
    </row>
    <row r="11963" spans="1:4" x14ac:dyDescent="0.3">
      <c r="A11963">
        <v>7742</v>
      </c>
      <c r="B11963" t="s">
        <v>32123</v>
      </c>
      <c r="C11963" t="s">
        <v>1612</v>
      </c>
      <c r="D11963" s="152" t="s">
        <v>32124</v>
      </c>
    </row>
    <row r="11964" spans="1:4" x14ac:dyDescent="0.3">
      <c r="A11964">
        <v>7750</v>
      </c>
      <c r="B11964" t="s">
        <v>32125</v>
      </c>
      <c r="C11964" t="s">
        <v>1612</v>
      </c>
      <c r="D11964" s="152" t="s">
        <v>32126</v>
      </c>
    </row>
    <row r="11965" spans="1:4" x14ac:dyDescent="0.3">
      <c r="A11965">
        <v>7756</v>
      </c>
      <c r="B11965" t="s">
        <v>32127</v>
      </c>
      <c r="C11965" t="s">
        <v>1612</v>
      </c>
      <c r="D11965" s="152" t="s">
        <v>32128</v>
      </c>
    </row>
    <row r="11966" spans="1:4" x14ac:dyDescent="0.3">
      <c r="A11966">
        <v>7765</v>
      </c>
      <c r="B11966" t="s">
        <v>32129</v>
      </c>
      <c r="C11966" t="s">
        <v>1612</v>
      </c>
      <c r="D11966" s="152" t="s">
        <v>32130</v>
      </c>
    </row>
    <row r="11967" spans="1:4" x14ac:dyDescent="0.3">
      <c r="A11967">
        <v>12569</v>
      </c>
      <c r="B11967" t="s">
        <v>32131</v>
      </c>
      <c r="C11967" t="s">
        <v>1612</v>
      </c>
      <c r="D11967" s="152" t="s">
        <v>32132</v>
      </c>
    </row>
    <row r="11968" spans="1:4" x14ac:dyDescent="0.3">
      <c r="A11968">
        <v>7766</v>
      </c>
      <c r="B11968" t="s">
        <v>32133</v>
      </c>
      <c r="C11968" t="s">
        <v>1612</v>
      </c>
      <c r="D11968" s="152" t="s">
        <v>32134</v>
      </c>
    </row>
    <row r="11969" spans="1:4" x14ac:dyDescent="0.3">
      <c r="A11969">
        <v>7767</v>
      </c>
      <c r="B11969" t="s">
        <v>32135</v>
      </c>
      <c r="C11969" t="s">
        <v>1612</v>
      </c>
      <c r="D11969" s="152" t="s">
        <v>32136</v>
      </c>
    </row>
    <row r="11970" spans="1:4" x14ac:dyDescent="0.3">
      <c r="A11970">
        <v>7727</v>
      </c>
      <c r="B11970" t="s">
        <v>32137</v>
      </c>
      <c r="C11970" t="s">
        <v>1612</v>
      </c>
      <c r="D11970" s="152" t="s">
        <v>32138</v>
      </c>
    </row>
    <row r="11971" spans="1:4" x14ac:dyDescent="0.3">
      <c r="A11971">
        <v>7760</v>
      </c>
      <c r="B11971" t="s">
        <v>32139</v>
      </c>
      <c r="C11971" t="s">
        <v>1612</v>
      </c>
      <c r="D11971" s="152" t="s">
        <v>31189</v>
      </c>
    </row>
    <row r="11972" spans="1:4" x14ac:dyDescent="0.3">
      <c r="A11972">
        <v>7761</v>
      </c>
      <c r="B11972" t="s">
        <v>32140</v>
      </c>
      <c r="C11972" t="s">
        <v>1612</v>
      </c>
      <c r="D11972" s="152" t="s">
        <v>32141</v>
      </c>
    </row>
    <row r="11973" spans="1:4" x14ac:dyDescent="0.3">
      <c r="A11973">
        <v>7752</v>
      </c>
      <c r="B11973" t="s">
        <v>32142</v>
      </c>
      <c r="C11973" t="s">
        <v>1612</v>
      </c>
      <c r="D11973" s="152" t="s">
        <v>31191</v>
      </c>
    </row>
    <row r="11974" spans="1:4" x14ac:dyDescent="0.3">
      <c r="A11974">
        <v>7762</v>
      </c>
      <c r="B11974" t="s">
        <v>32143</v>
      </c>
      <c r="C11974" t="s">
        <v>1612</v>
      </c>
      <c r="D11974" s="152" t="s">
        <v>32144</v>
      </c>
    </row>
    <row r="11975" spans="1:4" x14ac:dyDescent="0.3">
      <c r="A11975">
        <v>7722</v>
      </c>
      <c r="B11975" t="s">
        <v>32145</v>
      </c>
      <c r="C11975" t="s">
        <v>1612</v>
      </c>
      <c r="D11975" s="152" t="s">
        <v>32146</v>
      </c>
    </row>
    <row r="11976" spans="1:4" x14ac:dyDescent="0.3">
      <c r="A11976">
        <v>7763</v>
      </c>
      <c r="B11976" t="s">
        <v>32147</v>
      </c>
      <c r="C11976" t="s">
        <v>1612</v>
      </c>
      <c r="D11976" s="152" t="s">
        <v>26521</v>
      </c>
    </row>
    <row r="11977" spans="1:4" x14ac:dyDescent="0.3">
      <c r="A11977">
        <v>7764</v>
      </c>
      <c r="B11977" t="s">
        <v>32148</v>
      </c>
      <c r="C11977" t="s">
        <v>1612</v>
      </c>
      <c r="D11977" s="152" t="s">
        <v>32149</v>
      </c>
    </row>
    <row r="11978" spans="1:4" x14ac:dyDescent="0.3">
      <c r="A11978">
        <v>12572</v>
      </c>
      <c r="B11978" t="s">
        <v>32150</v>
      </c>
      <c r="C11978" t="s">
        <v>1612</v>
      </c>
      <c r="D11978" s="152" t="s">
        <v>32112</v>
      </c>
    </row>
    <row r="11979" spans="1:4" x14ac:dyDescent="0.3">
      <c r="A11979">
        <v>12573</v>
      </c>
      <c r="B11979" t="s">
        <v>32151</v>
      </c>
      <c r="C11979" t="s">
        <v>1612</v>
      </c>
      <c r="D11979" s="152" t="s">
        <v>32152</v>
      </c>
    </row>
    <row r="11980" spans="1:4" x14ac:dyDescent="0.3">
      <c r="A11980">
        <v>12574</v>
      </c>
      <c r="B11980" t="s">
        <v>32153</v>
      </c>
      <c r="C11980" t="s">
        <v>1612</v>
      </c>
      <c r="D11980" s="152" t="s">
        <v>32154</v>
      </c>
    </row>
    <row r="11981" spans="1:4" x14ac:dyDescent="0.3">
      <c r="A11981">
        <v>12575</v>
      </c>
      <c r="B11981" t="s">
        <v>32155</v>
      </c>
      <c r="C11981" t="s">
        <v>1612</v>
      </c>
      <c r="D11981" s="152" t="s">
        <v>32156</v>
      </c>
    </row>
    <row r="11982" spans="1:4" x14ac:dyDescent="0.3">
      <c r="A11982">
        <v>12576</v>
      </c>
      <c r="B11982" t="s">
        <v>32157</v>
      </c>
      <c r="C11982" t="s">
        <v>1612</v>
      </c>
      <c r="D11982" s="152" t="s">
        <v>32158</v>
      </c>
    </row>
    <row r="11983" spans="1:4" x14ac:dyDescent="0.3">
      <c r="A11983">
        <v>12577</v>
      </c>
      <c r="B11983" t="s">
        <v>32159</v>
      </c>
      <c r="C11983" t="s">
        <v>1612</v>
      </c>
      <c r="D11983" s="152" t="s">
        <v>32160</v>
      </c>
    </row>
    <row r="11984" spans="1:4" x14ac:dyDescent="0.3">
      <c r="A11984">
        <v>12578</v>
      </c>
      <c r="B11984" t="s">
        <v>32161</v>
      </c>
      <c r="C11984" t="s">
        <v>1612</v>
      </c>
      <c r="D11984" s="152" t="s">
        <v>32162</v>
      </c>
    </row>
    <row r="11985" spans="1:4" x14ac:dyDescent="0.3">
      <c r="A11985">
        <v>12579</v>
      </c>
      <c r="B11985" t="s">
        <v>32163</v>
      </c>
      <c r="C11985" t="s">
        <v>1612</v>
      </c>
      <c r="D11985" s="152" t="s">
        <v>32164</v>
      </c>
    </row>
    <row r="11986" spans="1:4" x14ac:dyDescent="0.3">
      <c r="A11986">
        <v>12580</v>
      </c>
      <c r="B11986" t="s">
        <v>32165</v>
      </c>
      <c r="C11986" t="s">
        <v>1612</v>
      </c>
      <c r="D11986" s="152" t="s">
        <v>32166</v>
      </c>
    </row>
    <row r="11987" spans="1:4" x14ac:dyDescent="0.3">
      <c r="A11987">
        <v>12581</v>
      </c>
      <c r="B11987" t="s">
        <v>32167</v>
      </c>
      <c r="C11987" t="s">
        <v>1612</v>
      </c>
      <c r="D11987" s="152" t="s">
        <v>32168</v>
      </c>
    </row>
    <row r="11988" spans="1:4" x14ac:dyDescent="0.3">
      <c r="A11988">
        <v>7720</v>
      </c>
      <c r="B11988" t="s">
        <v>32169</v>
      </c>
      <c r="C11988" t="s">
        <v>1612</v>
      </c>
      <c r="D11988" s="152" t="s">
        <v>30593</v>
      </c>
    </row>
    <row r="11989" spans="1:4" x14ac:dyDescent="0.3">
      <c r="A11989">
        <v>40335</v>
      </c>
      <c r="B11989" t="s">
        <v>32170</v>
      </c>
      <c r="C11989" t="s">
        <v>1612</v>
      </c>
      <c r="D11989" s="152" t="s">
        <v>32171</v>
      </c>
    </row>
    <row r="11990" spans="1:4" x14ac:dyDescent="0.3">
      <c r="A11990">
        <v>7740</v>
      </c>
      <c r="B11990" t="s">
        <v>32172</v>
      </c>
      <c r="C11990" t="s">
        <v>1612</v>
      </c>
      <c r="D11990" s="152" t="s">
        <v>32173</v>
      </c>
    </row>
    <row r="11991" spans="1:4" x14ac:dyDescent="0.3">
      <c r="A11991">
        <v>7741</v>
      </c>
      <c r="B11991" t="s">
        <v>32174</v>
      </c>
      <c r="C11991" t="s">
        <v>1612</v>
      </c>
      <c r="D11991" s="152" t="s">
        <v>32175</v>
      </c>
    </row>
    <row r="11992" spans="1:4" x14ac:dyDescent="0.3">
      <c r="A11992">
        <v>7774</v>
      </c>
      <c r="B11992" t="s">
        <v>32176</v>
      </c>
      <c r="C11992" t="s">
        <v>1612</v>
      </c>
      <c r="D11992" s="152" t="s">
        <v>32177</v>
      </c>
    </row>
    <row r="11993" spans="1:4" x14ac:dyDescent="0.3">
      <c r="A11993">
        <v>7744</v>
      </c>
      <c r="B11993" t="s">
        <v>32178</v>
      </c>
      <c r="C11993" t="s">
        <v>1612</v>
      </c>
      <c r="D11993" s="152" t="s">
        <v>32179</v>
      </c>
    </row>
    <row r="11994" spans="1:4" x14ac:dyDescent="0.3">
      <c r="A11994">
        <v>7773</v>
      </c>
      <c r="B11994" t="s">
        <v>32180</v>
      </c>
      <c r="C11994" t="s">
        <v>1612</v>
      </c>
      <c r="D11994" s="152" t="s">
        <v>32181</v>
      </c>
    </row>
    <row r="11995" spans="1:4" x14ac:dyDescent="0.3">
      <c r="A11995">
        <v>7754</v>
      </c>
      <c r="B11995" t="s">
        <v>32182</v>
      </c>
      <c r="C11995" t="s">
        <v>1612</v>
      </c>
      <c r="D11995" s="152" t="s">
        <v>32183</v>
      </c>
    </row>
    <row r="11996" spans="1:4" x14ac:dyDescent="0.3">
      <c r="A11996">
        <v>7735</v>
      </c>
      <c r="B11996" t="s">
        <v>32184</v>
      </c>
      <c r="C11996" t="s">
        <v>1612</v>
      </c>
      <c r="D11996" s="152" t="s">
        <v>32185</v>
      </c>
    </row>
    <row r="11997" spans="1:4" x14ac:dyDescent="0.3">
      <c r="A11997">
        <v>7755</v>
      </c>
      <c r="B11997" t="s">
        <v>32186</v>
      </c>
      <c r="C11997" t="s">
        <v>1612</v>
      </c>
      <c r="D11997" s="152" t="s">
        <v>32187</v>
      </c>
    </row>
    <row r="11998" spans="1:4" x14ac:dyDescent="0.3">
      <c r="A11998">
        <v>7776</v>
      </c>
      <c r="B11998" t="s">
        <v>32188</v>
      </c>
      <c r="C11998" t="s">
        <v>1612</v>
      </c>
      <c r="D11998" s="152" t="s">
        <v>32189</v>
      </c>
    </row>
    <row r="11999" spans="1:4" x14ac:dyDescent="0.3">
      <c r="A11999">
        <v>7743</v>
      </c>
      <c r="B11999" t="s">
        <v>32190</v>
      </c>
      <c r="C11999" t="s">
        <v>1612</v>
      </c>
      <c r="D11999" s="152" t="s">
        <v>32191</v>
      </c>
    </row>
    <row r="12000" spans="1:4" x14ac:dyDescent="0.3">
      <c r="A12000">
        <v>7733</v>
      </c>
      <c r="B12000" t="s">
        <v>32192</v>
      </c>
      <c r="C12000" t="s">
        <v>1612</v>
      </c>
      <c r="D12000" s="152" t="s">
        <v>32193</v>
      </c>
    </row>
    <row r="12001" spans="1:4" x14ac:dyDescent="0.3">
      <c r="A12001">
        <v>7775</v>
      </c>
      <c r="B12001" t="s">
        <v>32194</v>
      </c>
      <c r="C12001" t="s">
        <v>1612</v>
      </c>
      <c r="D12001" s="152" t="s">
        <v>32195</v>
      </c>
    </row>
    <row r="12002" spans="1:4" x14ac:dyDescent="0.3">
      <c r="A12002">
        <v>7734</v>
      </c>
      <c r="B12002" t="s">
        <v>32196</v>
      </c>
      <c r="C12002" t="s">
        <v>1612</v>
      </c>
      <c r="D12002" s="152" t="s">
        <v>32197</v>
      </c>
    </row>
    <row r="12003" spans="1:4" x14ac:dyDescent="0.3">
      <c r="A12003">
        <v>37449</v>
      </c>
      <c r="B12003" t="s">
        <v>32198</v>
      </c>
      <c r="C12003" t="s">
        <v>1612</v>
      </c>
      <c r="D12003" s="152" t="s">
        <v>32199</v>
      </c>
    </row>
    <row r="12004" spans="1:4" x14ac:dyDescent="0.3">
      <c r="A12004">
        <v>37450</v>
      </c>
      <c r="B12004" t="s">
        <v>32200</v>
      </c>
      <c r="C12004" t="s">
        <v>1612</v>
      </c>
      <c r="D12004" s="152" t="s">
        <v>32201</v>
      </c>
    </row>
    <row r="12005" spans="1:4" x14ac:dyDescent="0.3">
      <c r="A12005">
        <v>37451</v>
      </c>
      <c r="B12005" t="s">
        <v>32202</v>
      </c>
      <c r="C12005" t="s">
        <v>1612</v>
      </c>
      <c r="D12005" s="152" t="s">
        <v>32203</v>
      </c>
    </row>
    <row r="12006" spans="1:4" x14ac:dyDescent="0.3">
      <c r="A12006">
        <v>37452</v>
      </c>
      <c r="B12006" t="s">
        <v>32204</v>
      </c>
      <c r="C12006" t="s">
        <v>1612</v>
      </c>
      <c r="D12006" s="152" t="s">
        <v>32205</v>
      </c>
    </row>
    <row r="12007" spans="1:4" x14ac:dyDescent="0.3">
      <c r="A12007">
        <v>37453</v>
      </c>
      <c r="B12007" t="s">
        <v>32206</v>
      </c>
      <c r="C12007" t="s">
        <v>1612</v>
      </c>
      <c r="D12007" s="152" t="s">
        <v>32207</v>
      </c>
    </row>
    <row r="12008" spans="1:4" x14ac:dyDescent="0.3">
      <c r="A12008">
        <v>7778</v>
      </c>
      <c r="B12008" t="s">
        <v>32208</v>
      </c>
      <c r="C12008" t="s">
        <v>1612</v>
      </c>
      <c r="D12008" s="152" t="s">
        <v>22377</v>
      </c>
    </row>
    <row r="12009" spans="1:4" x14ac:dyDescent="0.3">
      <c r="A12009">
        <v>7796</v>
      </c>
      <c r="B12009" t="s">
        <v>32209</v>
      </c>
      <c r="C12009" t="s">
        <v>1612</v>
      </c>
      <c r="D12009" s="152" t="s">
        <v>32210</v>
      </c>
    </row>
    <row r="12010" spans="1:4" x14ac:dyDescent="0.3">
      <c r="A12010">
        <v>7781</v>
      </c>
      <c r="B12010" t="s">
        <v>32211</v>
      </c>
      <c r="C12010" t="s">
        <v>1612</v>
      </c>
      <c r="D12010" s="152" t="s">
        <v>32212</v>
      </c>
    </row>
    <row r="12011" spans="1:4" x14ac:dyDescent="0.3">
      <c r="A12011">
        <v>7795</v>
      </c>
      <c r="B12011" t="s">
        <v>32213</v>
      </c>
      <c r="C12011" t="s">
        <v>1612</v>
      </c>
      <c r="D12011" s="152" t="s">
        <v>32214</v>
      </c>
    </row>
    <row r="12012" spans="1:4" x14ac:dyDescent="0.3">
      <c r="A12012">
        <v>7791</v>
      </c>
      <c r="B12012" t="s">
        <v>32215</v>
      </c>
      <c r="C12012" t="s">
        <v>1612</v>
      </c>
      <c r="D12012" s="152" t="s">
        <v>32216</v>
      </c>
    </row>
    <row r="12013" spans="1:4" x14ac:dyDescent="0.3">
      <c r="A12013">
        <v>7783</v>
      </c>
      <c r="B12013" t="s">
        <v>32217</v>
      </c>
      <c r="C12013" t="s">
        <v>1612</v>
      </c>
      <c r="D12013" s="152" t="s">
        <v>30881</v>
      </c>
    </row>
    <row r="12014" spans="1:4" x14ac:dyDescent="0.3">
      <c r="A12014">
        <v>7790</v>
      </c>
      <c r="B12014" t="s">
        <v>32218</v>
      </c>
      <c r="C12014" t="s">
        <v>1612</v>
      </c>
      <c r="D12014" s="152" t="s">
        <v>32219</v>
      </c>
    </row>
    <row r="12015" spans="1:4" x14ac:dyDescent="0.3">
      <c r="A12015">
        <v>7785</v>
      </c>
      <c r="B12015" t="s">
        <v>32220</v>
      </c>
      <c r="C12015" t="s">
        <v>1612</v>
      </c>
      <c r="D12015" s="152" t="s">
        <v>32221</v>
      </c>
    </row>
    <row r="12016" spans="1:4" x14ac:dyDescent="0.3">
      <c r="A12016">
        <v>7792</v>
      </c>
      <c r="B12016" t="s">
        <v>32222</v>
      </c>
      <c r="C12016" t="s">
        <v>1612</v>
      </c>
      <c r="D12016" s="152" t="s">
        <v>32223</v>
      </c>
    </row>
    <row r="12017" spans="1:4" x14ac:dyDescent="0.3">
      <c r="A12017">
        <v>7793</v>
      </c>
      <c r="B12017" t="s">
        <v>32224</v>
      </c>
      <c r="C12017" t="s">
        <v>1612</v>
      </c>
      <c r="D12017" s="152" t="s">
        <v>7051</v>
      </c>
    </row>
    <row r="12018" spans="1:4" x14ac:dyDescent="0.3">
      <c r="A12018">
        <v>13159</v>
      </c>
      <c r="B12018" t="s">
        <v>32225</v>
      </c>
      <c r="C12018" t="s">
        <v>1612</v>
      </c>
      <c r="D12018" s="152" t="s">
        <v>32226</v>
      </c>
    </row>
    <row r="12019" spans="1:4" x14ac:dyDescent="0.3">
      <c r="A12019">
        <v>13168</v>
      </c>
      <c r="B12019" t="s">
        <v>32227</v>
      </c>
      <c r="C12019" t="s">
        <v>1612</v>
      </c>
      <c r="D12019" s="152" t="s">
        <v>32228</v>
      </c>
    </row>
    <row r="12020" spans="1:4" x14ac:dyDescent="0.3">
      <c r="A12020">
        <v>13173</v>
      </c>
      <c r="B12020" t="s">
        <v>32229</v>
      </c>
      <c r="C12020" t="s">
        <v>1612</v>
      </c>
      <c r="D12020" s="152" t="s">
        <v>32230</v>
      </c>
    </row>
    <row r="12021" spans="1:4" x14ac:dyDescent="0.3">
      <c r="A12021">
        <v>12583</v>
      </c>
      <c r="B12021" t="s">
        <v>32231</v>
      </c>
      <c r="C12021" t="s">
        <v>1612</v>
      </c>
      <c r="D12021" s="152" t="s">
        <v>26301</v>
      </c>
    </row>
    <row r="12022" spans="1:4" x14ac:dyDescent="0.3">
      <c r="A12022">
        <v>12584</v>
      </c>
      <c r="B12022" t="s">
        <v>32232</v>
      </c>
      <c r="C12022" t="s">
        <v>1612</v>
      </c>
      <c r="D12022" s="152" t="s">
        <v>22039</v>
      </c>
    </row>
    <row r="12023" spans="1:4" x14ac:dyDescent="0.3">
      <c r="A12023">
        <v>12613</v>
      </c>
      <c r="B12023" t="s">
        <v>32233</v>
      </c>
      <c r="C12023" t="s">
        <v>1609</v>
      </c>
      <c r="D12023" s="152" t="s">
        <v>23168</v>
      </c>
    </row>
    <row r="12024" spans="1:4" x14ac:dyDescent="0.3">
      <c r="A12024">
        <v>1031</v>
      </c>
      <c r="B12024" t="s">
        <v>32234</v>
      </c>
      <c r="C12024" t="s">
        <v>1609</v>
      </c>
      <c r="D12024" s="152" t="s">
        <v>30889</v>
      </c>
    </row>
    <row r="12025" spans="1:4" x14ac:dyDescent="0.3">
      <c r="A12025">
        <v>39707</v>
      </c>
      <c r="B12025" t="s">
        <v>32235</v>
      </c>
      <c r="C12025" t="s">
        <v>1612</v>
      </c>
      <c r="D12025" s="152" t="s">
        <v>6562</v>
      </c>
    </row>
    <row r="12026" spans="1:4" x14ac:dyDescent="0.3">
      <c r="A12026">
        <v>39708</v>
      </c>
      <c r="B12026" t="s">
        <v>32236</v>
      </c>
      <c r="C12026" t="s">
        <v>1612</v>
      </c>
      <c r="D12026" s="152" t="s">
        <v>8105</v>
      </c>
    </row>
    <row r="12027" spans="1:4" x14ac:dyDescent="0.3">
      <c r="A12027">
        <v>39710</v>
      </c>
      <c r="B12027" t="s">
        <v>32237</v>
      </c>
      <c r="C12027" t="s">
        <v>1612</v>
      </c>
      <c r="D12027" s="152" t="s">
        <v>6781</v>
      </c>
    </row>
    <row r="12028" spans="1:4" x14ac:dyDescent="0.3">
      <c r="A12028">
        <v>39709</v>
      </c>
      <c r="B12028" t="s">
        <v>32238</v>
      </c>
      <c r="C12028" t="s">
        <v>1612</v>
      </c>
      <c r="D12028" s="152" t="s">
        <v>6454</v>
      </c>
    </row>
    <row r="12029" spans="1:4" x14ac:dyDescent="0.3">
      <c r="A12029">
        <v>39711</v>
      </c>
      <c r="B12029" t="s">
        <v>32239</v>
      </c>
      <c r="C12029" t="s">
        <v>1612</v>
      </c>
      <c r="D12029" s="152" t="s">
        <v>6478</v>
      </c>
    </row>
    <row r="12030" spans="1:4" x14ac:dyDescent="0.3">
      <c r="A12030">
        <v>39712</v>
      </c>
      <c r="B12030" t="s">
        <v>32240</v>
      </c>
      <c r="C12030" t="s">
        <v>1612</v>
      </c>
      <c r="D12030" s="152" t="s">
        <v>8813</v>
      </c>
    </row>
    <row r="12031" spans="1:4" x14ac:dyDescent="0.3">
      <c r="A12031">
        <v>39713</v>
      </c>
      <c r="B12031" t="s">
        <v>32241</v>
      </c>
      <c r="C12031" t="s">
        <v>1612</v>
      </c>
      <c r="D12031" s="152" t="s">
        <v>8942</v>
      </c>
    </row>
    <row r="12032" spans="1:4" x14ac:dyDescent="0.3">
      <c r="A12032">
        <v>39714</v>
      </c>
      <c r="B12032" t="s">
        <v>32242</v>
      </c>
      <c r="C12032" t="s">
        <v>1612</v>
      </c>
      <c r="D12032" s="152" t="s">
        <v>6526</v>
      </c>
    </row>
    <row r="12033" spans="1:4" x14ac:dyDescent="0.3">
      <c r="A12033">
        <v>39715</v>
      </c>
      <c r="B12033" t="s">
        <v>32243</v>
      </c>
      <c r="C12033" t="s">
        <v>1612</v>
      </c>
      <c r="D12033" s="152" t="s">
        <v>22282</v>
      </c>
    </row>
    <row r="12034" spans="1:4" x14ac:dyDescent="0.3">
      <c r="A12034">
        <v>39716</v>
      </c>
      <c r="B12034" t="s">
        <v>32244</v>
      </c>
      <c r="C12034" t="s">
        <v>1612</v>
      </c>
      <c r="D12034" s="152" t="s">
        <v>21992</v>
      </c>
    </row>
    <row r="12035" spans="1:4" x14ac:dyDescent="0.3">
      <c r="A12035">
        <v>39718</v>
      </c>
      <c r="B12035" t="s">
        <v>32245</v>
      </c>
      <c r="C12035" t="s">
        <v>1612</v>
      </c>
      <c r="D12035" s="152" t="s">
        <v>6746</v>
      </c>
    </row>
    <row r="12036" spans="1:4" x14ac:dyDescent="0.3">
      <c r="A12036">
        <v>9813</v>
      </c>
      <c r="B12036" t="s">
        <v>32246</v>
      </c>
      <c r="C12036" t="s">
        <v>1612</v>
      </c>
      <c r="D12036" s="152" t="s">
        <v>9115</v>
      </c>
    </row>
    <row r="12037" spans="1:4" x14ac:dyDescent="0.3">
      <c r="A12037">
        <v>9815</v>
      </c>
      <c r="B12037" t="s">
        <v>32247</v>
      </c>
      <c r="C12037" t="s">
        <v>1612</v>
      </c>
      <c r="D12037" s="152" t="s">
        <v>8134</v>
      </c>
    </row>
    <row r="12038" spans="1:4" x14ac:dyDescent="0.3">
      <c r="A12038">
        <v>44543</v>
      </c>
      <c r="B12038" t="s">
        <v>32248</v>
      </c>
      <c r="C12038" t="s">
        <v>1612</v>
      </c>
      <c r="D12038" s="152" t="s">
        <v>32249</v>
      </c>
    </row>
    <row r="12039" spans="1:4" x14ac:dyDescent="0.3">
      <c r="A12039">
        <v>44526</v>
      </c>
      <c r="B12039" t="s">
        <v>32250</v>
      </c>
      <c r="C12039" t="s">
        <v>1612</v>
      </c>
      <c r="D12039" s="152" t="s">
        <v>32251</v>
      </c>
    </row>
    <row r="12040" spans="1:4" x14ac:dyDescent="0.3">
      <c r="A12040">
        <v>44545</v>
      </c>
      <c r="B12040" t="s">
        <v>32252</v>
      </c>
      <c r="C12040" t="s">
        <v>1612</v>
      </c>
      <c r="D12040" s="152" t="s">
        <v>23151</v>
      </c>
    </row>
    <row r="12041" spans="1:4" x14ac:dyDescent="0.3">
      <c r="A12041">
        <v>44525</v>
      </c>
      <c r="B12041" t="s">
        <v>32253</v>
      </c>
      <c r="C12041" t="s">
        <v>1612</v>
      </c>
      <c r="D12041" s="152" t="s">
        <v>32254</v>
      </c>
    </row>
    <row r="12042" spans="1:4" x14ac:dyDescent="0.3">
      <c r="A12042">
        <v>44547</v>
      </c>
      <c r="B12042" t="s">
        <v>32255</v>
      </c>
      <c r="C12042" t="s">
        <v>1612</v>
      </c>
      <c r="D12042" s="152" t="s">
        <v>32256</v>
      </c>
    </row>
    <row r="12043" spans="1:4" x14ac:dyDescent="0.3">
      <c r="A12043">
        <v>44519</v>
      </c>
      <c r="B12043" t="s">
        <v>32257</v>
      </c>
      <c r="C12043" t="s">
        <v>1612</v>
      </c>
      <c r="D12043" s="152" t="s">
        <v>32258</v>
      </c>
    </row>
    <row r="12044" spans="1:4" x14ac:dyDescent="0.3">
      <c r="A12044">
        <v>44520</v>
      </c>
      <c r="B12044" t="s">
        <v>32259</v>
      </c>
      <c r="C12044" t="s">
        <v>1612</v>
      </c>
      <c r="D12044" s="152" t="s">
        <v>32260</v>
      </c>
    </row>
    <row r="12045" spans="1:4" x14ac:dyDescent="0.3">
      <c r="A12045">
        <v>44521</v>
      </c>
      <c r="B12045" t="s">
        <v>32261</v>
      </c>
      <c r="C12045" t="s">
        <v>1612</v>
      </c>
      <c r="D12045" s="152" t="s">
        <v>32262</v>
      </c>
    </row>
    <row r="12046" spans="1:4" x14ac:dyDescent="0.3">
      <c r="A12046">
        <v>44522</v>
      </c>
      <c r="B12046" t="s">
        <v>32263</v>
      </c>
      <c r="C12046" t="s">
        <v>1612</v>
      </c>
      <c r="D12046" s="152" t="s">
        <v>32264</v>
      </c>
    </row>
    <row r="12047" spans="1:4" x14ac:dyDescent="0.3">
      <c r="A12047">
        <v>44523</v>
      </c>
      <c r="B12047" t="s">
        <v>32265</v>
      </c>
      <c r="C12047" t="s">
        <v>1612</v>
      </c>
      <c r="D12047" s="152" t="s">
        <v>32266</v>
      </c>
    </row>
    <row r="12048" spans="1:4" x14ac:dyDescent="0.3">
      <c r="A12048">
        <v>44527</v>
      </c>
      <c r="B12048" t="s">
        <v>32267</v>
      </c>
      <c r="C12048" t="s">
        <v>1612</v>
      </c>
      <c r="D12048" s="152" t="s">
        <v>32268</v>
      </c>
    </row>
    <row r="12049" spans="1:4" x14ac:dyDescent="0.3">
      <c r="A12049">
        <v>44524</v>
      </c>
      <c r="B12049" t="s">
        <v>32269</v>
      </c>
      <c r="C12049" t="s">
        <v>1612</v>
      </c>
      <c r="D12049" s="152" t="s">
        <v>7592</v>
      </c>
    </row>
    <row r="12050" spans="1:4" x14ac:dyDescent="0.3">
      <c r="A12050">
        <v>44542</v>
      </c>
      <c r="B12050" t="s">
        <v>32270</v>
      </c>
      <c r="C12050" t="s">
        <v>1612</v>
      </c>
      <c r="D12050" s="152" t="s">
        <v>32271</v>
      </c>
    </row>
    <row r="12051" spans="1:4" x14ac:dyDescent="0.3">
      <c r="A12051">
        <v>9877</v>
      </c>
      <c r="B12051" t="s">
        <v>32272</v>
      </c>
      <c r="C12051" t="s">
        <v>1612</v>
      </c>
      <c r="D12051" s="152" t="s">
        <v>32273</v>
      </c>
    </row>
    <row r="12052" spans="1:4" x14ac:dyDescent="0.3">
      <c r="A12052">
        <v>9878</v>
      </c>
      <c r="B12052" t="s">
        <v>32274</v>
      </c>
      <c r="C12052" t="s">
        <v>1612</v>
      </c>
      <c r="D12052" s="152" t="s">
        <v>32275</v>
      </c>
    </row>
    <row r="12053" spans="1:4" x14ac:dyDescent="0.3">
      <c r="A12053">
        <v>41986</v>
      </c>
      <c r="B12053" t="s">
        <v>32276</v>
      </c>
      <c r="C12053" t="s">
        <v>1612</v>
      </c>
      <c r="D12053" s="152" t="s">
        <v>32277</v>
      </c>
    </row>
    <row r="12054" spans="1:4" x14ac:dyDescent="0.3">
      <c r="A12054">
        <v>43422</v>
      </c>
      <c r="B12054" t="s">
        <v>32278</v>
      </c>
      <c r="C12054" t="s">
        <v>1612</v>
      </c>
      <c r="D12054" s="152" t="s">
        <v>32279</v>
      </c>
    </row>
    <row r="12055" spans="1:4" x14ac:dyDescent="0.3">
      <c r="A12055">
        <v>41987</v>
      </c>
      <c r="B12055" t="s">
        <v>32280</v>
      </c>
      <c r="C12055" t="s">
        <v>1612</v>
      </c>
      <c r="D12055" s="152" t="s">
        <v>32281</v>
      </c>
    </row>
    <row r="12056" spans="1:4" x14ac:dyDescent="0.3">
      <c r="A12056">
        <v>41988</v>
      </c>
      <c r="B12056" t="s">
        <v>32282</v>
      </c>
      <c r="C12056" t="s">
        <v>1612</v>
      </c>
      <c r="D12056" s="152" t="s">
        <v>32283</v>
      </c>
    </row>
    <row r="12057" spans="1:4" x14ac:dyDescent="0.3">
      <c r="A12057">
        <v>41697</v>
      </c>
      <c r="B12057" t="s">
        <v>32284</v>
      </c>
      <c r="C12057" t="s">
        <v>1612</v>
      </c>
      <c r="D12057" s="152" t="s">
        <v>32285</v>
      </c>
    </row>
    <row r="12058" spans="1:4" x14ac:dyDescent="0.3">
      <c r="A12058">
        <v>41985</v>
      </c>
      <c r="B12058" t="s">
        <v>32286</v>
      </c>
      <c r="C12058" t="s">
        <v>1612</v>
      </c>
      <c r="D12058" s="152" t="s">
        <v>32287</v>
      </c>
    </row>
    <row r="12059" spans="1:4" x14ac:dyDescent="0.3">
      <c r="A12059">
        <v>41699</v>
      </c>
      <c r="B12059" t="s">
        <v>32288</v>
      </c>
      <c r="C12059" t="s">
        <v>1612</v>
      </c>
      <c r="D12059" s="152" t="s">
        <v>32289</v>
      </c>
    </row>
    <row r="12060" spans="1:4" x14ac:dyDescent="0.3">
      <c r="A12060">
        <v>38053</v>
      </c>
      <c r="B12060" t="s">
        <v>32290</v>
      </c>
      <c r="C12060" t="s">
        <v>1612</v>
      </c>
      <c r="D12060" s="152" t="s">
        <v>32291</v>
      </c>
    </row>
    <row r="12061" spans="1:4" x14ac:dyDescent="0.3">
      <c r="A12061">
        <v>38054</v>
      </c>
      <c r="B12061" t="s">
        <v>32292</v>
      </c>
      <c r="C12061" t="s">
        <v>1612</v>
      </c>
      <c r="D12061" s="152" t="s">
        <v>7343</v>
      </c>
    </row>
    <row r="12062" spans="1:4" x14ac:dyDescent="0.3">
      <c r="A12062">
        <v>38052</v>
      </c>
      <c r="B12062" t="s">
        <v>32293</v>
      </c>
      <c r="C12062" t="s">
        <v>1612</v>
      </c>
      <c r="D12062" s="152" t="s">
        <v>8124</v>
      </c>
    </row>
    <row r="12063" spans="1:4" x14ac:dyDescent="0.3">
      <c r="A12063">
        <v>38051</v>
      </c>
      <c r="B12063" t="s">
        <v>32294</v>
      </c>
      <c r="C12063" t="s">
        <v>1612</v>
      </c>
      <c r="D12063" s="152" t="s">
        <v>7446</v>
      </c>
    </row>
    <row r="12064" spans="1:4" x14ac:dyDescent="0.3">
      <c r="A12064">
        <v>38787</v>
      </c>
      <c r="B12064" t="s">
        <v>32295</v>
      </c>
      <c r="C12064" t="s">
        <v>1612</v>
      </c>
      <c r="D12064" s="152" t="s">
        <v>9016</v>
      </c>
    </row>
    <row r="12065" spans="1:4" x14ac:dyDescent="0.3">
      <c r="A12065">
        <v>38825</v>
      </c>
      <c r="B12065" t="s">
        <v>32296</v>
      </c>
      <c r="C12065" t="s">
        <v>1612</v>
      </c>
      <c r="D12065" s="152" t="s">
        <v>6439</v>
      </c>
    </row>
    <row r="12066" spans="1:4" x14ac:dyDescent="0.3">
      <c r="A12066">
        <v>38826</v>
      </c>
      <c r="B12066" t="s">
        <v>32297</v>
      </c>
      <c r="C12066" t="s">
        <v>1612</v>
      </c>
      <c r="D12066" s="152" t="s">
        <v>7107</v>
      </c>
    </row>
    <row r="12067" spans="1:4" x14ac:dyDescent="0.3">
      <c r="A12067">
        <v>38827</v>
      </c>
      <c r="B12067" t="s">
        <v>32298</v>
      </c>
      <c r="C12067" t="s">
        <v>1612</v>
      </c>
      <c r="D12067" s="152" t="s">
        <v>8005</v>
      </c>
    </row>
    <row r="12068" spans="1:4" x14ac:dyDescent="0.3">
      <c r="A12068">
        <v>38830</v>
      </c>
      <c r="B12068" t="s">
        <v>32299</v>
      </c>
      <c r="C12068" t="s">
        <v>1612</v>
      </c>
      <c r="D12068" s="152" t="s">
        <v>31087</v>
      </c>
    </row>
    <row r="12069" spans="1:4" x14ac:dyDescent="0.3">
      <c r="A12069">
        <v>38828</v>
      </c>
      <c r="B12069" t="s">
        <v>32300</v>
      </c>
      <c r="C12069" t="s">
        <v>1612</v>
      </c>
      <c r="D12069" s="152" t="s">
        <v>6504</v>
      </c>
    </row>
    <row r="12070" spans="1:4" x14ac:dyDescent="0.3">
      <c r="A12070">
        <v>38829</v>
      </c>
      <c r="B12070" t="s">
        <v>32301</v>
      </c>
      <c r="C12070" t="s">
        <v>1612</v>
      </c>
      <c r="D12070" s="152" t="s">
        <v>7520</v>
      </c>
    </row>
    <row r="12071" spans="1:4" x14ac:dyDescent="0.3">
      <c r="A12071">
        <v>38831</v>
      </c>
      <c r="B12071" t="s">
        <v>32302</v>
      </c>
      <c r="C12071" t="s">
        <v>1612</v>
      </c>
      <c r="D12071" s="152" t="s">
        <v>8006</v>
      </c>
    </row>
    <row r="12072" spans="1:4" x14ac:dyDescent="0.3">
      <c r="A12072">
        <v>36274</v>
      </c>
      <c r="B12072" t="s">
        <v>32303</v>
      </c>
      <c r="C12072" t="s">
        <v>1612</v>
      </c>
      <c r="D12072" s="152" t="s">
        <v>26908</v>
      </c>
    </row>
    <row r="12073" spans="1:4" x14ac:dyDescent="0.3">
      <c r="A12073">
        <v>36278</v>
      </c>
      <c r="B12073" t="s">
        <v>32304</v>
      </c>
      <c r="C12073" t="s">
        <v>1612</v>
      </c>
      <c r="D12073" s="152" t="s">
        <v>22174</v>
      </c>
    </row>
    <row r="12074" spans="1:4" x14ac:dyDescent="0.3">
      <c r="A12074">
        <v>38977</v>
      </c>
      <c r="B12074" t="s">
        <v>32305</v>
      </c>
      <c r="C12074" t="s">
        <v>1612</v>
      </c>
      <c r="D12074" s="152" t="s">
        <v>32306</v>
      </c>
    </row>
    <row r="12075" spans="1:4" x14ac:dyDescent="0.3">
      <c r="A12075">
        <v>38971</v>
      </c>
      <c r="B12075" t="s">
        <v>32307</v>
      </c>
      <c r="C12075" t="s">
        <v>1612</v>
      </c>
      <c r="D12075" s="152" t="s">
        <v>22423</v>
      </c>
    </row>
    <row r="12076" spans="1:4" x14ac:dyDescent="0.3">
      <c r="A12076">
        <v>38972</v>
      </c>
      <c r="B12076" t="s">
        <v>32308</v>
      </c>
      <c r="C12076" t="s">
        <v>1612</v>
      </c>
      <c r="D12076" s="152" t="s">
        <v>7797</v>
      </c>
    </row>
    <row r="12077" spans="1:4" x14ac:dyDescent="0.3">
      <c r="A12077">
        <v>38973</v>
      </c>
      <c r="B12077" t="s">
        <v>32309</v>
      </c>
      <c r="C12077" t="s">
        <v>1612</v>
      </c>
      <c r="D12077" s="152" t="s">
        <v>8975</v>
      </c>
    </row>
    <row r="12078" spans="1:4" x14ac:dyDescent="0.3">
      <c r="A12078">
        <v>38974</v>
      </c>
      <c r="B12078" t="s">
        <v>32310</v>
      </c>
      <c r="C12078" t="s">
        <v>1612</v>
      </c>
      <c r="D12078" s="152" t="s">
        <v>7578</v>
      </c>
    </row>
    <row r="12079" spans="1:4" x14ac:dyDescent="0.3">
      <c r="A12079">
        <v>38975</v>
      </c>
      <c r="B12079" t="s">
        <v>32311</v>
      </c>
      <c r="C12079" t="s">
        <v>1612</v>
      </c>
      <c r="D12079" s="152" t="s">
        <v>32312</v>
      </c>
    </row>
    <row r="12080" spans="1:4" x14ac:dyDescent="0.3">
      <c r="A12080">
        <v>38976</v>
      </c>
      <c r="B12080" t="s">
        <v>32313</v>
      </c>
      <c r="C12080" t="s">
        <v>1612</v>
      </c>
      <c r="D12080" s="152" t="s">
        <v>32314</v>
      </c>
    </row>
    <row r="12081" spans="1:4" x14ac:dyDescent="0.3">
      <c r="A12081">
        <v>44176</v>
      </c>
      <c r="B12081" t="s">
        <v>32315</v>
      </c>
      <c r="C12081" t="s">
        <v>1612</v>
      </c>
      <c r="D12081" s="152" t="s">
        <v>30219</v>
      </c>
    </row>
    <row r="12082" spans="1:4" x14ac:dyDescent="0.3">
      <c r="A12082">
        <v>38986</v>
      </c>
      <c r="B12082" t="s">
        <v>32316</v>
      </c>
      <c r="C12082" t="s">
        <v>1612</v>
      </c>
      <c r="D12082" s="152" t="s">
        <v>32317</v>
      </c>
    </row>
    <row r="12083" spans="1:4" x14ac:dyDescent="0.3">
      <c r="A12083">
        <v>38978</v>
      </c>
      <c r="B12083" t="s">
        <v>32318</v>
      </c>
      <c r="C12083" t="s">
        <v>1612</v>
      </c>
      <c r="D12083" s="152" t="s">
        <v>32319</v>
      </c>
    </row>
    <row r="12084" spans="1:4" x14ac:dyDescent="0.3">
      <c r="A12084">
        <v>38979</v>
      </c>
      <c r="B12084" t="s">
        <v>32320</v>
      </c>
      <c r="C12084" t="s">
        <v>1612</v>
      </c>
      <c r="D12084" s="152" t="s">
        <v>22352</v>
      </c>
    </row>
    <row r="12085" spans="1:4" x14ac:dyDescent="0.3">
      <c r="A12085">
        <v>38980</v>
      </c>
      <c r="B12085" t="s">
        <v>32321</v>
      </c>
      <c r="C12085" t="s">
        <v>1612</v>
      </c>
      <c r="D12085" s="152" t="s">
        <v>9192</v>
      </c>
    </row>
    <row r="12086" spans="1:4" x14ac:dyDescent="0.3">
      <c r="A12086">
        <v>38981</v>
      </c>
      <c r="B12086" t="s">
        <v>32322</v>
      </c>
      <c r="C12086" t="s">
        <v>1612</v>
      </c>
      <c r="D12086" s="152" t="s">
        <v>9292</v>
      </c>
    </row>
    <row r="12087" spans="1:4" x14ac:dyDescent="0.3">
      <c r="A12087">
        <v>38982</v>
      </c>
      <c r="B12087" t="s">
        <v>32323</v>
      </c>
      <c r="C12087" t="s">
        <v>1612</v>
      </c>
      <c r="D12087" s="152" t="s">
        <v>32324</v>
      </c>
    </row>
    <row r="12088" spans="1:4" x14ac:dyDescent="0.3">
      <c r="A12088">
        <v>38983</v>
      </c>
      <c r="B12088" t="s">
        <v>32325</v>
      </c>
      <c r="C12088" t="s">
        <v>1612</v>
      </c>
      <c r="D12088" s="152" t="s">
        <v>32326</v>
      </c>
    </row>
    <row r="12089" spans="1:4" x14ac:dyDescent="0.3">
      <c r="A12089">
        <v>38984</v>
      </c>
      <c r="B12089" t="s">
        <v>32327</v>
      </c>
      <c r="C12089" t="s">
        <v>1612</v>
      </c>
      <c r="D12089" s="152" t="s">
        <v>32328</v>
      </c>
    </row>
    <row r="12090" spans="1:4" x14ac:dyDescent="0.3">
      <c r="A12090">
        <v>38985</v>
      </c>
      <c r="B12090" t="s">
        <v>32329</v>
      </c>
      <c r="C12090" t="s">
        <v>1612</v>
      </c>
      <c r="D12090" s="152" t="s">
        <v>32330</v>
      </c>
    </row>
    <row r="12091" spans="1:4" x14ac:dyDescent="0.3">
      <c r="A12091">
        <v>9836</v>
      </c>
      <c r="B12091" t="s">
        <v>32331</v>
      </c>
      <c r="C12091" t="s">
        <v>1612</v>
      </c>
      <c r="D12091" s="152" t="s">
        <v>22023</v>
      </c>
    </row>
    <row r="12092" spans="1:4" x14ac:dyDescent="0.3">
      <c r="A12092">
        <v>20065</v>
      </c>
      <c r="B12092" t="s">
        <v>32332</v>
      </c>
      <c r="C12092" t="s">
        <v>1612</v>
      </c>
      <c r="D12092" s="152" t="s">
        <v>32333</v>
      </c>
    </row>
    <row r="12093" spans="1:4" x14ac:dyDescent="0.3">
      <c r="A12093">
        <v>9835</v>
      </c>
      <c r="B12093" t="s">
        <v>32334</v>
      </c>
      <c r="C12093" t="s">
        <v>1612</v>
      </c>
      <c r="D12093" s="152" t="s">
        <v>7506</v>
      </c>
    </row>
    <row r="12094" spans="1:4" x14ac:dyDescent="0.3">
      <c r="A12094">
        <v>38032</v>
      </c>
      <c r="B12094" t="s">
        <v>32335</v>
      </c>
      <c r="C12094" t="s">
        <v>1612</v>
      </c>
      <c r="D12094" s="152" t="s">
        <v>9051</v>
      </c>
    </row>
    <row r="12095" spans="1:4" x14ac:dyDescent="0.3">
      <c r="A12095">
        <v>38033</v>
      </c>
      <c r="B12095" t="s">
        <v>32336</v>
      </c>
      <c r="C12095" t="s">
        <v>1612</v>
      </c>
      <c r="D12095" s="152" t="s">
        <v>22526</v>
      </c>
    </row>
    <row r="12096" spans="1:4" x14ac:dyDescent="0.3">
      <c r="A12096">
        <v>38034</v>
      </c>
      <c r="B12096" t="s">
        <v>32337</v>
      </c>
      <c r="C12096" t="s">
        <v>1612</v>
      </c>
      <c r="D12096" s="152" t="s">
        <v>32338</v>
      </c>
    </row>
    <row r="12097" spans="1:4" x14ac:dyDescent="0.3">
      <c r="A12097">
        <v>38035</v>
      </c>
      <c r="B12097" t="s">
        <v>32339</v>
      </c>
      <c r="C12097" t="s">
        <v>1612</v>
      </c>
      <c r="D12097" s="152" t="s">
        <v>32340</v>
      </c>
    </row>
    <row r="12098" spans="1:4" x14ac:dyDescent="0.3">
      <c r="A12098">
        <v>38036</v>
      </c>
      <c r="B12098" t="s">
        <v>32341</v>
      </c>
      <c r="C12098" t="s">
        <v>1612</v>
      </c>
      <c r="D12098" s="152" t="s">
        <v>32342</v>
      </c>
    </row>
    <row r="12099" spans="1:4" x14ac:dyDescent="0.3">
      <c r="A12099">
        <v>38037</v>
      </c>
      <c r="B12099" t="s">
        <v>32343</v>
      </c>
      <c r="C12099" t="s">
        <v>1612</v>
      </c>
      <c r="D12099" s="152" t="s">
        <v>32344</v>
      </c>
    </row>
    <row r="12100" spans="1:4" x14ac:dyDescent="0.3">
      <c r="A12100">
        <v>9850</v>
      </c>
      <c r="B12100" t="s">
        <v>32345</v>
      </c>
      <c r="C12100" t="s">
        <v>1612</v>
      </c>
      <c r="D12100" s="152" t="s">
        <v>32346</v>
      </c>
    </row>
    <row r="12101" spans="1:4" x14ac:dyDescent="0.3">
      <c r="A12101">
        <v>9853</v>
      </c>
      <c r="B12101" t="s">
        <v>32347</v>
      </c>
      <c r="C12101" t="s">
        <v>1612</v>
      </c>
      <c r="D12101" s="152" t="s">
        <v>32348</v>
      </c>
    </row>
    <row r="12102" spans="1:4" x14ac:dyDescent="0.3">
      <c r="A12102">
        <v>9854</v>
      </c>
      <c r="B12102" t="s">
        <v>32349</v>
      </c>
      <c r="C12102" t="s">
        <v>1612</v>
      </c>
      <c r="D12102" s="152" t="s">
        <v>22290</v>
      </c>
    </row>
    <row r="12103" spans="1:4" x14ac:dyDescent="0.3">
      <c r="A12103">
        <v>9851</v>
      </c>
      <c r="B12103" t="s">
        <v>32350</v>
      </c>
      <c r="C12103" t="s">
        <v>1612</v>
      </c>
      <c r="D12103" s="152" t="s">
        <v>9043</v>
      </c>
    </row>
    <row r="12104" spans="1:4" x14ac:dyDescent="0.3">
      <c r="A12104">
        <v>9825</v>
      </c>
      <c r="B12104" t="s">
        <v>32351</v>
      </c>
      <c r="C12104" t="s">
        <v>1612</v>
      </c>
      <c r="D12104" s="152" t="s">
        <v>22847</v>
      </c>
    </row>
    <row r="12105" spans="1:4" x14ac:dyDescent="0.3">
      <c r="A12105">
        <v>9828</v>
      </c>
      <c r="B12105" t="s">
        <v>32352</v>
      </c>
      <c r="C12105" t="s">
        <v>1612</v>
      </c>
      <c r="D12105" s="152" t="s">
        <v>32353</v>
      </c>
    </row>
    <row r="12106" spans="1:4" x14ac:dyDescent="0.3">
      <c r="A12106">
        <v>9829</v>
      </c>
      <c r="B12106" t="s">
        <v>32354</v>
      </c>
      <c r="C12106" t="s">
        <v>1612</v>
      </c>
      <c r="D12106" s="152" t="s">
        <v>32355</v>
      </c>
    </row>
    <row r="12107" spans="1:4" x14ac:dyDescent="0.3">
      <c r="A12107">
        <v>9826</v>
      </c>
      <c r="B12107" t="s">
        <v>32356</v>
      </c>
      <c r="C12107" t="s">
        <v>1612</v>
      </c>
      <c r="D12107" s="152" t="s">
        <v>32357</v>
      </c>
    </row>
    <row r="12108" spans="1:4" x14ac:dyDescent="0.3">
      <c r="A12108">
        <v>9827</v>
      </c>
      <c r="B12108" t="s">
        <v>32358</v>
      </c>
      <c r="C12108" t="s">
        <v>1612</v>
      </c>
      <c r="D12108" s="152" t="s">
        <v>32359</v>
      </c>
    </row>
    <row r="12109" spans="1:4" x14ac:dyDescent="0.3">
      <c r="A12109">
        <v>36374</v>
      </c>
      <c r="B12109" t="s">
        <v>32360</v>
      </c>
      <c r="C12109" t="s">
        <v>1612</v>
      </c>
      <c r="D12109" s="152" t="s">
        <v>9183</v>
      </c>
    </row>
    <row r="12110" spans="1:4" x14ac:dyDescent="0.3">
      <c r="A12110">
        <v>36084</v>
      </c>
      <c r="B12110" t="s">
        <v>32361</v>
      </c>
      <c r="C12110" t="s">
        <v>1612</v>
      </c>
      <c r="D12110" s="152" t="s">
        <v>8007</v>
      </c>
    </row>
    <row r="12111" spans="1:4" x14ac:dyDescent="0.3">
      <c r="A12111">
        <v>36373</v>
      </c>
      <c r="B12111" t="s">
        <v>32362</v>
      </c>
      <c r="C12111" t="s">
        <v>1612</v>
      </c>
      <c r="D12111" s="152" t="s">
        <v>7088</v>
      </c>
    </row>
    <row r="12112" spans="1:4" x14ac:dyDescent="0.3">
      <c r="A12112">
        <v>36377</v>
      </c>
      <c r="B12112" t="s">
        <v>32363</v>
      </c>
      <c r="C12112" t="s">
        <v>1612</v>
      </c>
      <c r="D12112" s="152" t="s">
        <v>8263</v>
      </c>
    </row>
    <row r="12113" spans="1:4" x14ac:dyDescent="0.3">
      <c r="A12113">
        <v>36375</v>
      </c>
      <c r="B12113" t="s">
        <v>32364</v>
      </c>
      <c r="C12113" t="s">
        <v>1612</v>
      </c>
      <c r="D12113" s="152" t="s">
        <v>7781</v>
      </c>
    </row>
    <row r="12114" spans="1:4" x14ac:dyDescent="0.3">
      <c r="A12114">
        <v>36376</v>
      </c>
      <c r="B12114" t="s">
        <v>32365</v>
      </c>
      <c r="C12114" t="s">
        <v>1612</v>
      </c>
      <c r="D12114" s="152" t="s">
        <v>6806</v>
      </c>
    </row>
    <row r="12115" spans="1:4" x14ac:dyDescent="0.3">
      <c r="A12115">
        <v>36380</v>
      </c>
      <c r="B12115" t="s">
        <v>32366</v>
      </c>
      <c r="C12115" t="s">
        <v>1612</v>
      </c>
      <c r="D12115" s="152" t="s">
        <v>32367</v>
      </c>
    </row>
    <row r="12116" spans="1:4" x14ac:dyDescent="0.3">
      <c r="A12116">
        <v>36378</v>
      </c>
      <c r="B12116" t="s">
        <v>32368</v>
      </c>
      <c r="C12116" t="s">
        <v>1612</v>
      </c>
      <c r="D12116" s="152" t="s">
        <v>7935</v>
      </c>
    </row>
    <row r="12117" spans="1:4" x14ac:dyDescent="0.3">
      <c r="A12117">
        <v>36379</v>
      </c>
      <c r="B12117" t="s">
        <v>32369</v>
      </c>
      <c r="C12117" t="s">
        <v>1612</v>
      </c>
      <c r="D12117" s="152" t="s">
        <v>32370</v>
      </c>
    </row>
    <row r="12118" spans="1:4" x14ac:dyDescent="0.3">
      <c r="A12118">
        <v>9859</v>
      </c>
      <c r="B12118" t="s">
        <v>32371</v>
      </c>
      <c r="C12118" t="s">
        <v>1612</v>
      </c>
      <c r="D12118" s="152" t="s">
        <v>7564</v>
      </c>
    </row>
    <row r="12119" spans="1:4" x14ac:dyDescent="0.3">
      <c r="A12119">
        <v>9838</v>
      </c>
      <c r="B12119" t="s">
        <v>32372</v>
      </c>
      <c r="C12119" t="s">
        <v>1612</v>
      </c>
      <c r="D12119" s="152" t="s">
        <v>9176</v>
      </c>
    </row>
    <row r="12120" spans="1:4" x14ac:dyDescent="0.3">
      <c r="A12120">
        <v>9837</v>
      </c>
      <c r="B12120" t="s">
        <v>32373</v>
      </c>
      <c r="C12120" t="s">
        <v>1612</v>
      </c>
      <c r="D12120" s="152" t="s">
        <v>6819</v>
      </c>
    </row>
    <row r="12121" spans="1:4" x14ac:dyDescent="0.3">
      <c r="A12121">
        <v>44315</v>
      </c>
      <c r="B12121" t="s">
        <v>32374</v>
      </c>
      <c r="C12121" t="s">
        <v>1612</v>
      </c>
      <c r="D12121" s="152" t="s">
        <v>32375</v>
      </c>
    </row>
    <row r="12122" spans="1:4" x14ac:dyDescent="0.3">
      <c r="A12122">
        <v>9863</v>
      </c>
      <c r="B12122" t="s">
        <v>32376</v>
      </c>
      <c r="C12122" t="s">
        <v>1612</v>
      </c>
      <c r="D12122" s="152" t="s">
        <v>32377</v>
      </c>
    </row>
    <row r="12123" spans="1:4" x14ac:dyDescent="0.3">
      <c r="A12123">
        <v>9860</v>
      </c>
      <c r="B12123" t="s">
        <v>32378</v>
      </c>
      <c r="C12123" t="s">
        <v>1612</v>
      </c>
      <c r="D12123" s="152" t="s">
        <v>7340</v>
      </c>
    </row>
    <row r="12124" spans="1:4" x14ac:dyDescent="0.3">
      <c r="A12124">
        <v>9862</v>
      </c>
      <c r="B12124" t="s">
        <v>32379</v>
      </c>
      <c r="C12124" t="s">
        <v>1612</v>
      </c>
      <c r="D12124" s="152" t="s">
        <v>32380</v>
      </c>
    </row>
    <row r="12125" spans="1:4" x14ac:dyDescent="0.3">
      <c r="A12125">
        <v>9861</v>
      </c>
      <c r="B12125" t="s">
        <v>32381</v>
      </c>
      <c r="C12125" t="s">
        <v>1612</v>
      </c>
      <c r="D12125" s="152" t="s">
        <v>32382</v>
      </c>
    </row>
    <row r="12126" spans="1:4" x14ac:dyDescent="0.3">
      <c r="A12126">
        <v>9856</v>
      </c>
      <c r="B12126" t="s">
        <v>32383</v>
      </c>
      <c r="C12126" t="s">
        <v>1612</v>
      </c>
      <c r="D12126" s="152" t="s">
        <v>8755</v>
      </c>
    </row>
    <row r="12127" spans="1:4" x14ac:dyDescent="0.3">
      <c r="A12127">
        <v>9866</v>
      </c>
      <c r="B12127" t="s">
        <v>32384</v>
      </c>
      <c r="C12127" t="s">
        <v>1612</v>
      </c>
      <c r="D12127" s="152" t="s">
        <v>9233</v>
      </c>
    </row>
    <row r="12128" spans="1:4" x14ac:dyDescent="0.3">
      <c r="A12128">
        <v>9841</v>
      </c>
      <c r="B12128" t="s">
        <v>32385</v>
      </c>
      <c r="C12128" t="s">
        <v>1612</v>
      </c>
      <c r="D12128" s="152" t="s">
        <v>6633</v>
      </c>
    </row>
    <row r="12129" spans="1:4" x14ac:dyDescent="0.3">
      <c r="A12129">
        <v>9840</v>
      </c>
      <c r="B12129" t="s">
        <v>32386</v>
      </c>
      <c r="C12129" t="s">
        <v>1612</v>
      </c>
      <c r="D12129" s="152" t="s">
        <v>32387</v>
      </c>
    </row>
    <row r="12130" spans="1:4" x14ac:dyDescent="0.3">
      <c r="A12130">
        <v>20067</v>
      </c>
      <c r="B12130" t="s">
        <v>32388</v>
      </c>
      <c r="C12130" t="s">
        <v>1612</v>
      </c>
      <c r="D12130" s="152" t="s">
        <v>6817</v>
      </c>
    </row>
    <row r="12131" spans="1:4" x14ac:dyDescent="0.3">
      <c r="A12131">
        <v>20068</v>
      </c>
      <c r="B12131" t="s">
        <v>32389</v>
      </c>
      <c r="C12131" t="s">
        <v>1612</v>
      </c>
      <c r="D12131" s="152" t="s">
        <v>7576</v>
      </c>
    </row>
    <row r="12132" spans="1:4" x14ac:dyDescent="0.3">
      <c r="A12132">
        <v>9839</v>
      </c>
      <c r="B12132" t="s">
        <v>32390</v>
      </c>
      <c r="C12132" t="s">
        <v>1612</v>
      </c>
      <c r="D12132" s="152" t="s">
        <v>22769</v>
      </c>
    </row>
    <row r="12133" spans="1:4" x14ac:dyDescent="0.3">
      <c r="A12133">
        <v>9870</v>
      </c>
      <c r="B12133" t="s">
        <v>32391</v>
      </c>
      <c r="C12133" t="s">
        <v>1612</v>
      </c>
      <c r="D12133" s="152" t="s">
        <v>32392</v>
      </c>
    </row>
    <row r="12134" spans="1:4" x14ac:dyDescent="0.3">
      <c r="A12134">
        <v>9867</v>
      </c>
      <c r="B12134" t="s">
        <v>32393</v>
      </c>
      <c r="C12134" t="s">
        <v>1612</v>
      </c>
      <c r="D12134" s="152" t="s">
        <v>6700</v>
      </c>
    </row>
    <row r="12135" spans="1:4" x14ac:dyDescent="0.3">
      <c r="A12135">
        <v>9868</v>
      </c>
      <c r="B12135" t="s">
        <v>32394</v>
      </c>
      <c r="C12135" t="s">
        <v>1612</v>
      </c>
      <c r="D12135" s="152" t="s">
        <v>6485</v>
      </c>
    </row>
    <row r="12136" spans="1:4" x14ac:dyDescent="0.3">
      <c r="A12136">
        <v>9869</v>
      </c>
      <c r="B12136" t="s">
        <v>32395</v>
      </c>
      <c r="C12136" t="s">
        <v>1612</v>
      </c>
      <c r="D12136" s="152" t="s">
        <v>22081</v>
      </c>
    </row>
    <row r="12137" spans="1:4" x14ac:dyDescent="0.3">
      <c r="A12137">
        <v>9874</v>
      </c>
      <c r="B12137" t="s">
        <v>32396</v>
      </c>
      <c r="C12137" t="s">
        <v>1612</v>
      </c>
      <c r="D12137" s="152" t="s">
        <v>9076</v>
      </c>
    </row>
    <row r="12138" spans="1:4" x14ac:dyDescent="0.3">
      <c r="A12138">
        <v>9875</v>
      </c>
      <c r="B12138" t="s">
        <v>32397</v>
      </c>
      <c r="C12138" t="s">
        <v>1612</v>
      </c>
      <c r="D12138" s="152" t="s">
        <v>6819</v>
      </c>
    </row>
    <row r="12139" spans="1:4" x14ac:dyDescent="0.3">
      <c r="A12139">
        <v>9873</v>
      </c>
      <c r="B12139" t="s">
        <v>32398</v>
      </c>
      <c r="C12139" t="s">
        <v>1612</v>
      </c>
      <c r="D12139" s="152" t="s">
        <v>32399</v>
      </c>
    </row>
    <row r="12140" spans="1:4" x14ac:dyDescent="0.3">
      <c r="A12140">
        <v>9871</v>
      </c>
      <c r="B12140" t="s">
        <v>32400</v>
      </c>
      <c r="C12140" t="s">
        <v>1612</v>
      </c>
      <c r="D12140" s="152" t="s">
        <v>7092</v>
      </c>
    </row>
    <row r="12141" spans="1:4" x14ac:dyDescent="0.3">
      <c r="A12141">
        <v>9872</v>
      </c>
      <c r="B12141" t="s">
        <v>32401</v>
      </c>
      <c r="C12141" t="s">
        <v>1612</v>
      </c>
      <c r="D12141" s="152" t="s">
        <v>32402</v>
      </c>
    </row>
    <row r="12142" spans="1:4" x14ac:dyDescent="0.3">
      <c r="A12142">
        <v>7667</v>
      </c>
      <c r="B12142" t="s">
        <v>32403</v>
      </c>
      <c r="C12142" t="s">
        <v>1612</v>
      </c>
      <c r="D12142" s="152" t="s">
        <v>32404</v>
      </c>
    </row>
    <row r="12143" spans="1:4" x14ac:dyDescent="0.3">
      <c r="A12143">
        <v>7660</v>
      </c>
      <c r="B12143" t="s">
        <v>32405</v>
      </c>
      <c r="C12143" t="s">
        <v>1612</v>
      </c>
      <c r="D12143" s="152" t="s">
        <v>32406</v>
      </c>
    </row>
    <row r="12144" spans="1:4" x14ac:dyDescent="0.3">
      <c r="A12144">
        <v>7676</v>
      </c>
      <c r="B12144" t="s">
        <v>32407</v>
      </c>
      <c r="C12144" t="s">
        <v>1612</v>
      </c>
      <c r="D12144" s="152" t="s">
        <v>32408</v>
      </c>
    </row>
    <row r="12145" spans="1:4" x14ac:dyDescent="0.3">
      <c r="A12145">
        <v>12426</v>
      </c>
      <c r="B12145" t="s">
        <v>32409</v>
      </c>
      <c r="C12145" t="s">
        <v>1609</v>
      </c>
      <c r="D12145" s="152" t="s">
        <v>32410</v>
      </c>
    </row>
    <row r="12146" spans="1:4" x14ac:dyDescent="0.3">
      <c r="A12146">
        <v>12425</v>
      </c>
      <c r="B12146" t="s">
        <v>32411</v>
      </c>
      <c r="C12146" t="s">
        <v>1609</v>
      </c>
      <c r="D12146" s="152" t="s">
        <v>32412</v>
      </c>
    </row>
    <row r="12147" spans="1:4" x14ac:dyDescent="0.3">
      <c r="A12147">
        <v>12427</v>
      </c>
      <c r="B12147" t="s">
        <v>32413</v>
      </c>
      <c r="C12147" t="s">
        <v>1609</v>
      </c>
      <c r="D12147" s="152" t="s">
        <v>32414</v>
      </c>
    </row>
    <row r="12148" spans="1:4" x14ac:dyDescent="0.3">
      <c r="A12148">
        <v>12428</v>
      </c>
      <c r="B12148" t="s">
        <v>32415</v>
      </c>
      <c r="C12148" t="s">
        <v>1609</v>
      </c>
      <c r="D12148" s="152" t="s">
        <v>32416</v>
      </c>
    </row>
    <row r="12149" spans="1:4" x14ac:dyDescent="0.3">
      <c r="A12149">
        <v>12430</v>
      </c>
      <c r="B12149" t="s">
        <v>32417</v>
      </c>
      <c r="C12149" t="s">
        <v>1609</v>
      </c>
      <c r="D12149" s="152" t="s">
        <v>9255</v>
      </c>
    </row>
    <row r="12150" spans="1:4" x14ac:dyDescent="0.3">
      <c r="A12150">
        <v>12429</v>
      </c>
      <c r="B12150" t="s">
        <v>32418</v>
      </c>
      <c r="C12150" t="s">
        <v>1609</v>
      </c>
      <c r="D12150" s="152" t="s">
        <v>32419</v>
      </c>
    </row>
    <row r="12151" spans="1:4" x14ac:dyDescent="0.3">
      <c r="A12151">
        <v>12431</v>
      </c>
      <c r="B12151" t="s">
        <v>32420</v>
      </c>
      <c r="C12151" t="s">
        <v>1609</v>
      </c>
      <c r="D12151" s="152" t="s">
        <v>32421</v>
      </c>
    </row>
    <row r="12152" spans="1:4" x14ac:dyDescent="0.3">
      <c r="A12152">
        <v>12432</v>
      </c>
      <c r="B12152" t="s">
        <v>32422</v>
      </c>
      <c r="C12152" t="s">
        <v>1609</v>
      </c>
      <c r="D12152" s="152" t="s">
        <v>30864</v>
      </c>
    </row>
    <row r="12153" spans="1:4" x14ac:dyDescent="0.3">
      <c r="A12153">
        <v>12434</v>
      </c>
      <c r="B12153" t="s">
        <v>32423</v>
      </c>
      <c r="C12153" t="s">
        <v>1609</v>
      </c>
      <c r="D12153" s="152" t="s">
        <v>32424</v>
      </c>
    </row>
    <row r="12154" spans="1:4" x14ac:dyDescent="0.3">
      <c r="A12154">
        <v>12433</v>
      </c>
      <c r="B12154" t="s">
        <v>32425</v>
      </c>
      <c r="C12154" t="s">
        <v>1609</v>
      </c>
      <c r="D12154" s="152" t="s">
        <v>32426</v>
      </c>
    </row>
    <row r="12155" spans="1:4" x14ac:dyDescent="0.3">
      <c r="A12155">
        <v>12435</v>
      </c>
      <c r="B12155" t="s">
        <v>32427</v>
      </c>
      <c r="C12155" t="s">
        <v>1609</v>
      </c>
      <c r="D12155" s="152" t="s">
        <v>32428</v>
      </c>
    </row>
    <row r="12156" spans="1:4" x14ac:dyDescent="0.3">
      <c r="A12156">
        <v>12437</v>
      </c>
      <c r="B12156" t="s">
        <v>32429</v>
      </c>
      <c r="C12156" t="s">
        <v>1609</v>
      </c>
      <c r="D12156" s="152" t="s">
        <v>32430</v>
      </c>
    </row>
    <row r="12157" spans="1:4" x14ac:dyDescent="0.3">
      <c r="A12157">
        <v>12439</v>
      </c>
      <c r="B12157" t="s">
        <v>32431</v>
      </c>
      <c r="C12157" t="s">
        <v>1609</v>
      </c>
      <c r="D12157" s="152" t="s">
        <v>32432</v>
      </c>
    </row>
    <row r="12158" spans="1:4" x14ac:dyDescent="0.3">
      <c r="A12158">
        <v>12438</v>
      </c>
      <c r="B12158" t="s">
        <v>32433</v>
      </c>
      <c r="C12158" t="s">
        <v>1609</v>
      </c>
      <c r="D12158" s="152" t="s">
        <v>32434</v>
      </c>
    </row>
    <row r="12159" spans="1:4" x14ac:dyDescent="0.3">
      <c r="A12159">
        <v>12436</v>
      </c>
      <c r="B12159" t="s">
        <v>32435</v>
      </c>
      <c r="C12159" t="s">
        <v>1609</v>
      </c>
      <c r="D12159" s="152" t="s">
        <v>32436</v>
      </c>
    </row>
    <row r="12160" spans="1:4" x14ac:dyDescent="0.3">
      <c r="A12160">
        <v>36357</v>
      </c>
      <c r="B12160" t="s">
        <v>32437</v>
      </c>
      <c r="C12160" t="s">
        <v>1609</v>
      </c>
      <c r="D12160" s="152" t="s">
        <v>32438</v>
      </c>
    </row>
    <row r="12161" spans="1:4" x14ac:dyDescent="0.3">
      <c r="A12161">
        <v>12424</v>
      </c>
      <c r="B12161" t="s">
        <v>32439</v>
      </c>
      <c r="C12161" t="s">
        <v>1609</v>
      </c>
      <c r="D12161" s="152" t="s">
        <v>32440</v>
      </c>
    </row>
    <row r="12162" spans="1:4" x14ac:dyDescent="0.3">
      <c r="A12162">
        <v>12440</v>
      </c>
      <c r="B12162" t="s">
        <v>32441</v>
      </c>
      <c r="C12162" t="s">
        <v>1609</v>
      </c>
      <c r="D12162" s="152" t="s">
        <v>32442</v>
      </c>
    </row>
    <row r="12163" spans="1:4" x14ac:dyDescent="0.3">
      <c r="A12163">
        <v>9884</v>
      </c>
      <c r="B12163" t="s">
        <v>32443</v>
      </c>
      <c r="C12163" t="s">
        <v>1609</v>
      </c>
      <c r="D12163" s="152" t="s">
        <v>7356</v>
      </c>
    </row>
    <row r="12164" spans="1:4" x14ac:dyDescent="0.3">
      <c r="A12164">
        <v>9888</v>
      </c>
      <c r="B12164" t="s">
        <v>32444</v>
      </c>
      <c r="C12164" t="s">
        <v>1609</v>
      </c>
      <c r="D12164" s="152" t="s">
        <v>29596</v>
      </c>
    </row>
    <row r="12165" spans="1:4" x14ac:dyDescent="0.3">
      <c r="A12165">
        <v>9883</v>
      </c>
      <c r="B12165" t="s">
        <v>32445</v>
      </c>
      <c r="C12165" t="s">
        <v>1609</v>
      </c>
      <c r="D12165" s="152" t="s">
        <v>9247</v>
      </c>
    </row>
    <row r="12166" spans="1:4" x14ac:dyDescent="0.3">
      <c r="A12166">
        <v>9886</v>
      </c>
      <c r="B12166" t="s">
        <v>32446</v>
      </c>
      <c r="C12166" t="s">
        <v>1609</v>
      </c>
      <c r="D12166" s="152" t="s">
        <v>30203</v>
      </c>
    </row>
    <row r="12167" spans="1:4" x14ac:dyDescent="0.3">
      <c r="A12167">
        <v>9889</v>
      </c>
      <c r="B12167" t="s">
        <v>32447</v>
      </c>
      <c r="C12167" t="s">
        <v>1609</v>
      </c>
      <c r="D12167" s="152" t="s">
        <v>32448</v>
      </c>
    </row>
    <row r="12168" spans="1:4" x14ac:dyDescent="0.3">
      <c r="A12168">
        <v>9887</v>
      </c>
      <c r="B12168" t="s">
        <v>32449</v>
      </c>
      <c r="C12168" t="s">
        <v>1609</v>
      </c>
      <c r="D12168" s="152" t="s">
        <v>32450</v>
      </c>
    </row>
    <row r="12169" spans="1:4" x14ac:dyDescent="0.3">
      <c r="A12169">
        <v>9885</v>
      </c>
      <c r="B12169" t="s">
        <v>32451</v>
      </c>
      <c r="C12169" t="s">
        <v>1609</v>
      </c>
      <c r="D12169" s="152" t="s">
        <v>32452</v>
      </c>
    </row>
    <row r="12170" spans="1:4" x14ac:dyDescent="0.3">
      <c r="A12170">
        <v>9890</v>
      </c>
      <c r="B12170" t="s">
        <v>32453</v>
      </c>
      <c r="C12170" t="s">
        <v>1609</v>
      </c>
      <c r="D12170" s="152" t="s">
        <v>32454</v>
      </c>
    </row>
    <row r="12171" spans="1:4" x14ac:dyDescent="0.3">
      <c r="A12171">
        <v>9891</v>
      </c>
      <c r="B12171" t="s">
        <v>32455</v>
      </c>
      <c r="C12171" t="s">
        <v>1609</v>
      </c>
      <c r="D12171" s="152" t="s">
        <v>32456</v>
      </c>
    </row>
    <row r="12172" spans="1:4" x14ac:dyDescent="0.3">
      <c r="A12172">
        <v>36313</v>
      </c>
      <c r="B12172" t="s">
        <v>32457</v>
      </c>
      <c r="C12172" t="s">
        <v>1609</v>
      </c>
      <c r="D12172" s="152" t="s">
        <v>22180</v>
      </c>
    </row>
    <row r="12173" spans="1:4" x14ac:dyDescent="0.3">
      <c r="A12173">
        <v>36316</v>
      </c>
      <c r="B12173" t="s">
        <v>32458</v>
      </c>
      <c r="C12173" t="s">
        <v>1609</v>
      </c>
      <c r="D12173" s="152" t="s">
        <v>22514</v>
      </c>
    </row>
    <row r="12174" spans="1:4" x14ac:dyDescent="0.3">
      <c r="A12174">
        <v>64</v>
      </c>
      <c r="B12174" t="s">
        <v>32459</v>
      </c>
      <c r="C12174" t="s">
        <v>1609</v>
      </c>
      <c r="D12174" s="152" t="s">
        <v>8121</v>
      </c>
    </row>
    <row r="12175" spans="1:4" x14ac:dyDescent="0.3">
      <c r="A12175">
        <v>37423</v>
      </c>
      <c r="B12175" t="s">
        <v>32460</v>
      </c>
      <c r="C12175" t="s">
        <v>1609</v>
      </c>
      <c r="D12175" s="152" t="s">
        <v>6443</v>
      </c>
    </row>
    <row r="12176" spans="1:4" x14ac:dyDescent="0.3">
      <c r="A12176">
        <v>9892</v>
      </c>
      <c r="B12176" t="s">
        <v>32461</v>
      </c>
      <c r="C12176" t="s">
        <v>1609</v>
      </c>
      <c r="D12176" s="152" t="s">
        <v>7468</v>
      </c>
    </row>
    <row r="12177" spans="1:4" x14ac:dyDescent="0.3">
      <c r="A12177">
        <v>9901</v>
      </c>
      <c r="B12177" t="s">
        <v>32462</v>
      </c>
      <c r="C12177" t="s">
        <v>1609</v>
      </c>
      <c r="D12177" s="152" t="s">
        <v>9193</v>
      </c>
    </row>
    <row r="12178" spans="1:4" x14ac:dyDescent="0.3">
      <c r="A12178">
        <v>9900</v>
      </c>
      <c r="B12178" t="s">
        <v>32463</v>
      </c>
      <c r="C12178" t="s">
        <v>1609</v>
      </c>
      <c r="D12178" s="152" t="s">
        <v>8823</v>
      </c>
    </row>
    <row r="12179" spans="1:4" x14ac:dyDescent="0.3">
      <c r="A12179">
        <v>9899</v>
      </c>
      <c r="B12179" t="s">
        <v>32464</v>
      </c>
      <c r="C12179" t="s">
        <v>1609</v>
      </c>
      <c r="D12179" s="152" t="s">
        <v>6479</v>
      </c>
    </row>
    <row r="12180" spans="1:4" x14ac:dyDescent="0.3">
      <c r="A12180">
        <v>9908</v>
      </c>
      <c r="B12180" t="s">
        <v>32465</v>
      </c>
      <c r="C12180" t="s">
        <v>1609</v>
      </c>
      <c r="D12180" s="152" t="s">
        <v>32466</v>
      </c>
    </row>
    <row r="12181" spans="1:4" x14ac:dyDescent="0.3">
      <c r="A12181">
        <v>9905</v>
      </c>
      <c r="B12181" t="s">
        <v>32467</v>
      </c>
      <c r="C12181" t="s">
        <v>1609</v>
      </c>
      <c r="D12181" s="152" t="s">
        <v>27615</v>
      </c>
    </row>
    <row r="12182" spans="1:4" x14ac:dyDescent="0.3">
      <c r="A12182">
        <v>9906</v>
      </c>
      <c r="B12182" t="s">
        <v>32468</v>
      </c>
      <c r="C12182" t="s">
        <v>1609</v>
      </c>
      <c r="D12182" s="152" t="s">
        <v>7359</v>
      </c>
    </row>
    <row r="12183" spans="1:4" x14ac:dyDescent="0.3">
      <c r="A12183">
        <v>9895</v>
      </c>
      <c r="B12183" t="s">
        <v>32469</v>
      </c>
      <c r="C12183" t="s">
        <v>1609</v>
      </c>
      <c r="D12183" s="152" t="s">
        <v>7918</v>
      </c>
    </row>
    <row r="12184" spans="1:4" x14ac:dyDescent="0.3">
      <c r="A12184">
        <v>9894</v>
      </c>
      <c r="B12184" t="s">
        <v>32470</v>
      </c>
      <c r="C12184" t="s">
        <v>1609</v>
      </c>
      <c r="D12184" s="152" t="s">
        <v>8057</v>
      </c>
    </row>
    <row r="12185" spans="1:4" x14ac:dyDescent="0.3">
      <c r="A12185">
        <v>9897</v>
      </c>
      <c r="B12185" t="s">
        <v>32471</v>
      </c>
      <c r="C12185" t="s">
        <v>1609</v>
      </c>
      <c r="D12185" s="152" t="s">
        <v>7692</v>
      </c>
    </row>
    <row r="12186" spans="1:4" x14ac:dyDescent="0.3">
      <c r="A12186">
        <v>9910</v>
      </c>
      <c r="B12186" t="s">
        <v>32472</v>
      </c>
      <c r="C12186" t="s">
        <v>1609</v>
      </c>
      <c r="D12186" s="152" t="s">
        <v>32473</v>
      </c>
    </row>
    <row r="12187" spans="1:4" x14ac:dyDescent="0.3">
      <c r="A12187">
        <v>9909</v>
      </c>
      <c r="B12187" t="s">
        <v>32474</v>
      </c>
      <c r="C12187" t="s">
        <v>1609</v>
      </c>
      <c r="D12187" s="152" t="s">
        <v>32475</v>
      </c>
    </row>
    <row r="12188" spans="1:4" x14ac:dyDescent="0.3">
      <c r="A12188">
        <v>9907</v>
      </c>
      <c r="B12188" t="s">
        <v>32476</v>
      </c>
      <c r="C12188" t="s">
        <v>1609</v>
      </c>
      <c r="D12188" s="152" t="s">
        <v>32477</v>
      </c>
    </row>
    <row r="12189" spans="1:4" x14ac:dyDescent="0.3">
      <c r="A12189">
        <v>20973</v>
      </c>
      <c r="B12189" t="s">
        <v>32478</v>
      </c>
      <c r="C12189" t="s">
        <v>1609</v>
      </c>
      <c r="D12189" s="152" t="s">
        <v>32479</v>
      </c>
    </row>
    <row r="12190" spans="1:4" x14ac:dyDescent="0.3">
      <c r="A12190">
        <v>20974</v>
      </c>
      <c r="B12190" t="s">
        <v>32480</v>
      </c>
      <c r="C12190" t="s">
        <v>1609</v>
      </c>
      <c r="D12190" s="152" t="s">
        <v>32481</v>
      </c>
    </row>
    <row r="12191" spans="1:4" x14ac:dyDescent="0.3">
      <c r="A12191">
        <v>37989</v>
      </c>
      <c r="B12191" t="s">
        <v>32482</v>
      </c>
      <c r="C12191" t="s">
        <v>1609</v>
      </c>
      <c r="D12191" s="152" t="s">
        <v>8249</v>
      </c>
    </row>
    <row r="12192" spans="1:4" x14ac:dyDescent="0.3">
      <c r="A12192">
        <v>37990</v>
      </c>
      <c r="B12192" t="s">
        <v>32483</v>
      </c>
      <c r="C12192" t="s">
        <v>1609</v>
      </c>
      <c r="D12192" s="152" t="s">
        <v>22294</v>
      </c>
    </row>
    <row r="12193" spans="1:4" x14ac:dyDescent="0.3">
      <c r="A12193">
        <v>37991</v>
      </c>
      <c r="B12193" t="s">
        <v>32484</v>
      </c>
      <c r="C12193" t="s">
        <v>1609</v>
      </c>
      <c r="D12193" s="152" t="s">
        <v>28534</v>
      </c>
    </row>
    <row r="12194" spans="1:4" x14ac:dyDescent="0.3">
      <c r="A12194">
        <v>37992</v>
      </c>
      <c r="B12194" t="s">
        <v>32485</v>
      </c>
      <c r="C12194" t="s">
        <v>1609</v>
      </c>
      <c r="D12194" s="152" t="s">
        <v>8713</v>
      </c>
    </row>
    <row r="12195" spans="1:4" x14ac:dyDescent="0.3">
      <c r="A12195">
        <v>37993</v>
      </c>
      <c r="B12195" t="s">
        <v>32486</v>
      </c>
      <c r="C12195" t="s">
        <v>1609</v>
      </c>
      <c r="D12195" s="152" t="s">
        <v>22550</v>
      </c>
    </row>
    <row r="12196" spans="1:4" x14ac:dyDescent="0.3">
      <c r="A12196">
        <v>37994</v>
      </c>
      <c r="B12196" t="s">
        <v>32487</v>
      </c>
      <c r="C12196" t="s">
        <v>1609</v>
      </c>
      <c r="D12196" s="152" t="s">
        <v>32488</v>
      </c>
    </row>
    <row r="12197" spans="1:4" x14ac:dyDescent="0.3">
      <c r="A12197">
        <v>37995</v>
      </c>
      <c r="B12197" t="s">
        <v>32489</v>
      </c>
      <c r="C12197" t="s">
        <v>1609</v>
      </c>
      <c r="D12197" s="152" t="s">
        <v>23167</v>
      </c>
    </row>
    <row r="12198" spans="1:4" x14ac:dyDescent="0.3">
      <c r="A12198">
        <v>37996</v>
      </c>
      <c r="B12198" t="s">
        <v>32490</v>
      </c>
      <c r="C12198" t="s">
        <v>1609</v>
      </c>
      <c r="D12198" s="152" t="s">
        <v>32491</v>
      </c>
    </row>
    <row r="12199" spans="1:4" x14ac:dyDescent="0.3">
      <c r="A12199">
        <v>13883</v>
      </c>
      <c r="B12199" t="s">
        <v>32492</v>
      </c>
      <c r="C12199" t="s">
        <v>1609</v>
      </c>
      <c r="D12199" s="152" t="s">
        <v>32493</v>
      </c>
    </row>
    <row r="12200" spans="1:4" x14ac:dyDescent="0.3">
      <c r="A12200">
        <v>38604</v>
      </c>
      <c r="B12200" t="s">
        <v>32494</v>
      </c>
      <c r="C12200" t="s">
        <v>1609</v>
      </c>
      <c r="D12200" s="152" t="s">
        <v>32495</v>
      </c>
    </row>
    <row r="12201" spans="1:4" x14ac:dyDescent="0.3">
      <c r="A12201">
        <v>10601</v>
      </c>
      <c r="B12201" t="s">
        <v>32496</v>
      </c>
      <c r="C12201" t="s">
        <v>1609</v>
      </c>
      <c r="D12201" s="152" t="s">
        <v>32497</v>
      </c>
    </row>
    <row r="12202" spans="1:4" x14ac:dyDescent="0.3">
      <c r="A12202">
        <v>44469</v>
      </c>
      <c r="B12202" t="s">
        <v>32498</v>
      </c>
      <c r="C12202" t="s">
        <v>1609</v>
      </c>
      <c r="D12202" s="152" t="s">
        <v>32499</v>
      </c>
    </row>
    <row r="12203" spans="1:4" x14ac:dyDescent="0.3">
      <c r="A12203">
        <v>13894</v>
      </c>
      <c r="B12203" t="s">
        <v>32500</v>
      </c>
      <c r="C12203" t="s">
        <v>1609</v>
      </c>
      <c r="D12203" s="152" t="s">
        <v>32501</v>
      </c>
    </row>
    <row r="12204" spans="1:4" x14ac:dyDescent="0.3">
      <c r="A12204">
        <v>13895</v>
      </c>
      <c r="B12204" t="s">
        <v>32502</v>
      </c>
      <c r="C12204" t="s">
        <v>1609</v>
      </c>
      <c r="D12204" s="152" t="s">
        <v>32503</v>
      </c>
    </row>
    <row r="12205" spans="1:4" x14ac:dyDescent="0.3">
      <c r="A12205">
        <v>13892</v>
      </c>
      <c r="B12205" t="s">
        <v>32504</v>
      </c>
      <c r="C12205" t="s">
        <v>1609</v>
      </c>
      <c r="D12205" s="152" t="s">
        <v>32505</v>
      </c>
    </row>
    <row r="12206" spans="1:4" x14ac:dyDescent="0.3">
      <c r="A12206">
        <v>9914</v>
      </c>
      <c r="B12206" t="s">
        <v>32506</v>
      </c>
      <c r="C12206" t="s">
        <v>1609</v>
      </c>
      <c r="D12206" s="152" t="s">
        <v>32507</v>
      </c>
    </row>
    <row r="12207" spans="1:4" x14ac:dyDescent="0.3">
      <c r="A12207">
        <v>36485</v>
      </c>
      <c r="B12207" t="s">
        <v>32508</v>
      </c>
      <c r="C12207" t="s">
        <v>1609</v>
      </c>
      <c r="D12207" s="152" t="s">
        <v>32509</v>
      </c>
    </row>
    <row r="12208" spans="1:4" x14ac:dyDescent="0.3">
      <c r="A12208">
        <v>9912</v>
      </c>
      <c r="B12208" t="s">
        <v>32510</v>
      </c>
      <c r="C12208" t="s">
        <v>1609</v>
      </c>
      <c r="D12208" s="152" t="s">
        <v>32511</v>
      </c>
    </row>
    <row r="12209" spans="1:4" x14ac:dyDescent="0.3">
      <c r="A12209">
        <v>9921</v>
      </c>
      <c r="B12209" t="s">
        <v>32512</v>
      </c>
      <c r="C12209" t="s">
        <v>1609</v>
      </c>
      <c r="D12209" s="152" t="s">
        <v>32513</v>
      </c>
    </row>
    <row r="12210" spans="1:4" x14ac:dyDescent="0.3">
      <c r="A12210">
        <v>21112</v>
      </c>
      <c r="B12210" t="s">
        <v>32514</v>
      </c>
      <c r="C12210" t="s">
        <v>1609</v>
      </c>
      <c r="D12210" s="152" t="s">
        <v>32515</v>
      </c>
    </row>
    <row r="12211" spans="1:4" x14ac:dyDescent="0.3">
      <c r="A12211">
        <v>10228</v>
      </c>
      <c r="B12211" t="s">
        <v>32516</v>
      </c>
      <c r="C12211" t="s">
        <v>1609</v>
      </c>
      <c r="D12211" s="152" t="s">
        <v>32517</v>
      </c>
    </row>
    <row r="12212" spans="1:4" x14ac:dyDescent="0.3">
      <c r="A12212">
        <v>11781</v>
      </c>
      <c r="B12212" t="s">
        <v>32518</v>
      </c>
      <c r="C12212" t="s">
        <v>1609</v>
      </c>
      <c r="D12212" s="152" t="s">
        <v>32519</v>
      </c>
    </row>
    <row r="12213" spans="1:4" x14ac:dyDescent="0.3">
      <c r="A12213">
        <v>37588</v>
      </c>
      <c r="B12213" t="s">
        <v>32520</v>
      </c>
      <c r="C12213" t="s">
        <v>1609</v>
      </c>
      <c r="D12213" s="152" t="s">
        <v>32521</v>
      </c>
    </row>
    <row r="12214" spans="1:4" x14ac:dyDescent="0.3">
      <c r="A12214">
        <v>11746</v>
      </c>
      <c r="B12214" t="s">
        <v>32522</v>
      </c>
      <c r="C12214" t="s">
        <v>1609</v>
      </c>
      <c r="D12214" s="152" t="s">
        <v>30746</v>
      </c>
    </row>
    <row r="12215" spans="1:4" x14ac:dyDescent="0.3">
      <c r="A12215">
        <v>11751</v>
      </c>
      <c r="B12215" t="s">
        <v>32523</v>
      </c>
      <c r="C12215" t="s">
        <v>1609</v>
      </c>
      <c r="D12215" s="152" t="s">
        <v>32524</v>
      </c>
    </row>
    <row r="12216" spans="1:4" x14ac:dyDescent="0.3">
      <c r="A12216">
        <v>11750</v>
      </c>
      <c r="B12216" t="s">
        <v>32525</v>
      </c>
      <c r="C12216" t="s">
        <v>1609</v>
      </c>
      <c r="D12216" s="152" t="s">
        <v>32526</v>
      </c>
    </row>
    <row r="12217" spans="1:4" x14ac:dyDescent="0.3">
      <c r="A12217">
        <v>11748</v>
      </c>
      <c r="B12217" t="s">
        <v>32527</v>
      </c>
      <c r="C12217" t="s">
        <v>1609</v>
      </c>
      <c r="D12217" s="152" t="s">
        <v>32528</v>
      </c>
    </row>
    <row r="12218" spans="1:4" x14ac:dyDescent="0.3">
      <c r="A12218">
        <v>11747</v>
      </c>
      <c r="B12218" t="s">
        <v>32529</v>
      </c>
      <c r="C12218" t="s">
        <v>1609</v>
      </c>
      <c r="D12218" s="152" t="s">
        <v>32530</v>
      </c>
    </row>
    <row r="12219" spans="1:4" x14ac:dyDescent="0.3">
      <c r="A12219">
        <v>11749</v>
      </c>
      <c r="B12219" t="s">
        <v>32531</v>
      </c>
      <c r="C12219" t="s">
        <v>1609</v>
      </c>
      <c r="D12219" s="152" t="s">
        <v>32532</v>
      </c>
    </row>
    <row r="12220" spans="1:4" x14ac:dyDescent="0.3">
      <c r="A12220">
        <v>10236</v>
      </c>
      <c r="B12220" t="s">
        <v>32533</v>
      </c>
      <c r="C12220" t="s">
        <v>1609</v>
      </c>
      <c r="D12220" s="152" t="s">
        <v>32534</v>
      </c>
    </row>
    <row r="12221" spans="1:4" x14ac:dyDescent="0.3">
      <c r="A12221">
        <v>10233</v>
      </c>
      <c r="B12221" t="s">
        <v>32535</v>
      </c>
      <c r="C12221" t="s">
        <v>1609</v>
      </c>
      <c r="D12221" s="152" t="s">
        <v>32536</v>
      </c>
    </row>
    <row r="12222" spans="1:4" x14ac:dyDescent="0.3">
      <c r="A12222">
        <v>10234</v>
      </c>
      <c r="B12222" t="s">
        <v>32537</v>
      </c>
      <c r="C12222" t="s">
        <v>1609</v>
      </c>
      <c r="D12222" s="152" t="s">
        <v>7575</v>
      </c>
    </row>
    <row r="12223" spans="1:4" x14ac:dyDescent="0.3">
      <c r="A12223">
        <v>10231</v>
      </c>
      <c r="B12223" t="s">
        <v>32538</v>
      </c>
      <c r="C12223" t="s">
        <v>1609</v>
      </c>
      <c r="D12223" s="152" t="s">
        <v>32539</v>
      </c>
    </row>
    <row r="12224" spans="1:4" x14ac:dyDescent="0.3">
      <c r="A12224">
        <v>10232</v>
      </c>
      <c r="B12224" t="s">
        <v>32540</v>
      </c>
      <c r="C12224" t="s">
        <v>1609</v>
      </c>
      <c r="D12224" s="152" t="s">
        <v>32541</v>
      </c>
    </row>
    <row r="12225" spans="1:4" x14ac:dyDescent="0.3">
      <c r="A12225">
        <v>10229</v>
      </c>
      <c r="B12225" t="s">
        <v>32542</v>
      </c>
      <c r="C12225" t="s">
        <v>1609</v>
      </c>
      <c r="D12225" s="152" t="s">
        <v>32543</v>
      </c>
    </row>
    <row r="12226" spans="1:4" x14ac:dyDescent="0.3">
      <c r="A12226">
        <v>10235</v>
      </c>
      <c r="B12226" t="s">
        <v>32544</v>
      </c>
      <c r="C12226" t="s">
        <v>1609</v>
      </c>
      <c r="D12226" s="152" t="s">
        <v>32545</v>
      </c>
    </row>
    <row r="12227" spans="1:4" x14ac:dyDescent="0.3">
      <c r="A12227">
        <v>10230</v>
      </c>
      <c r="B12227" t="s">
        <v>32546</v>
      </c>
      <c r="C12227" t="s">
        <v>1609</v>
      </c>
      <c r="D12227" s="152" t="s">
        <v>32547</v>
      </c>
    </row>
    <row r="12228" spans="1:4" x14ac:dyDescent="0.3">
      <c r="A12228">
        <v>10409</v>
      </c>
      <c r="B12228" t="s">
        <v>32548</v>
      </c>
      <c r="C12228" t="s">
        <v>1609</v>
      </c>
      <c r="D12228" s="152" t="s">
        <v>32549</v>
      </c>
    </row>
    <row r="12229" spans="1:4" x14ac:dyDescent="0.3">
      <c r="A12229">
        <v>10411</v>
      </c>
      <c r="B12229" t="s">
        <v>32550</v>
      </c>
      <c r="C12229" t="s">
        <v>1609</v>
      </c>
      <c r="D12229" s="152" t="s">
        <v>32551</v>
      </c>
    </row>
    <row r="12230" spans="1:4" x14ac:dyDescent="0.3">
      <c r="A12230">
        <v>10404</v>
      </c>
      <c r="B12230" t="s">
        <v>32552</v>
      </c>
      <c r="C12230" t="s">
        <v>1609</v>
      </c>
      <c r="D12230" s="152" t="s">
        <v>30389</v>
      </c>
    </row>
    <row r="12231" spans="1:4" x14ac:dyDescent="0.3">
      <c r="A12231">
        <v>10410</v>
      </c>
      <c r="B12231" t="s">
        <v>32553</v>
      </c>
      <c r="C12231" t="s">
        <v>1609</v>
      </c>
      <c r="D12231" s="152" t="s">
        <v>32554</v>
      </c>
    </row>
    <row r="12232" spans="1:4" x14ac:dyDescent="0.3">
      <c r="A12232">
        <v>10405</v>
      </c>
      <c r="B12232" t="s">
        <v>32555</v>
      </c>
      <c r="C12232" t="s">
        <v>1609</v>
      </c>
      <c r="D12232" s="152" t="s">
        <v>32556</v>
      </c>
    </row>
    <row r="12233" spans="1:4" x14ac:dyDescent="0.3">
      <c r="A12233">
        <v>10408</v>
      </c>
      <c r="B12233" t="s">
        <v>32557</v>
      </c>
      <c r="C12233" t="s">
        <v>1609</v>
      </c>
      <c r="D12233" s="152" t="s">
        <v>32558</v>
      </c>
    </row>
    <row r="12234" spans="1:4" x14ac:dyDescent="0.3">
      <c r="A12234">
        <v>10412</v>
      </c>
      <c r="B12234" t="s">
        <v>32559</v>
      </c>
      <c r="C12234" t="s">
        <v>1609</v>
      </c>
      <c r="D12234" s="152" t="s">
        <v>32560</v>
      </c>
    </row>
    <row r="12235" spans="1:4" x14ac:dyDescent="0.3">
      <c r="A12235">
        <v>10406</v>
      </c>
      <c r="B12235" t="s">
        <v>32561</v>
      </c>
      <c r="C12235" t="s">
        <v>1609</v>
      </c>
      <c r="D12235" s="152" t="s">
        <v>32562</v>
      </c>
    </row>
    <row r="12236" spans="1:4" x14ac:dyDescent="0.3">
      <c r="A12236">
        <v>10407</v>
      </c>
      <c r="B12236" t="s">
        <v>32563</v>
      </c>
      <c r="C12236" t="s">
        <v>1609</v>
      </c>
      <c r="D12236" s="152" t="s">
        <v>32564</v>
      </c>
    </row>
    <row r="12237" spans="1:4" x14ac:dyDescent="0.3">
      <c r="A12237">
        <v>10416</v>
      </c>
      <c r="B12237" t="s">
        <v>32565</v>
      </c>
      <c r="C12237" t="s">
        <v>1609</v>
      </c>
      <c r="D12237" s="152" t="s">
        <v>32566</v>
      </c>
    </row>
    <row r="12238" spans="1:4" x14ac:dyDescent="0.3">
      <c r="A12238">
        <v>10419</v>
      </c>
      <c r="B12238" t="s">
        <v>32567</v>
      </c>
      <c r="C12238" t="s">
        <v>1609</v>
      </c>
      <c r="D12238" s="152" t="s">
        <v>22109</v>
      </c>
    </row>
    <row r="12239" spans="1:4" x14ac:dyDescent="0.3">
      <c r="A12239">
        <v>21092</v>
      </c>
      <c r="B12239" t="s">
        <v>32568</v>
      </c>
      <c r="C12239" t="s">
        <v>1609</v>
      </c>
      <c r="D12239" s="152" t="s">
        <v>32569</v>
      </c>
    </row>
    <row r="12240" spans="1:4" x14ac:dyDescent="0.3">
      <c r="A12240">
        <v>10418</v>
      </c>
      <c r="B12240" t="s">
        <v>32570</v>
      </c>
      <c r="C12240" t="s">
        <v>1609</v>
      </c>
      <c r="D12240" s="152" t="s">
        <v>32571</v>
      </c>
    </row>
    <row r="12241" spans="1:4" x14ac:dyDescent="0.3">
      <c r="A12241">
        <v>12657</v>
      </c>
      <c r="B12241" t="s">
        <v>32572</v>
      </c>
      <c r="C12241" t="s">
        <v>1609</v>
      </c>
      <c r="D12241" s="152" t="s">
        <v>32573</v>
      </c>
    </row>
    <row r="12242" spans="1:4" x14ac:dyDescent="0.3">
      <c r="A12242">
        <v>10417</v>
      </c>
      <c r="B12242" t="s">
        <v>32574</v>
      </c>
      <c r="C12242" t="s">
        <v>1609</v>
      </c>
      <c r="D12242" s="152" t="s">
        <v>32575</v>
      </c>
    </row>
    <row r="12243" spans="1:4" x14ac:dyDescent="0.3">
      <c r="A12243">
        <v>10413</v>
      </c>
      <c r="B12243" t="s">
        <v>32576</v>
      </c>
      <c r="C12243" t="s">
        <v>1609</v>
      </c>
      <c r="D12243" s="152" t="s">
        <v>32577</v>
      </c>
    </row>
    <row r="12244" spans="1:4" x14ac:dyDescent="0.3">
      <c r="A12244">
        <v>10414</v>
      </c>
      <c r="B12244" t="s">
        <v>32578</v>
      </c>
      <c r="C12244" t="s">
        <v>1609</v>
      </c>
      <c r="D12244" s="152" t="s">
        <v>32579</v>
      </c>
    </row>
    <row r="12245" spans="1:4" x14ac:dyDescent="0.3">
      <c r="A12245">
        <v>10415</v>
      </c>
      <c r="B12245" t="s">
        <v>32580</v>
      </c>
      <c r="C12245" t="s">
        <v>1609</v>
      </c>
      <c r="D12245" s="152" t="s">
        <v>32581</v>
      </c>
    </row>
    <row r="12246" spans="1:4" x14ac:dyDescent="0.3">
      <c r="A12246">
        <v>38643</v>
      </c>
      <c r="B12246" t="s">
        <v>32582</v>
      </c>
      <c r="C12246" t="s">
        <v>1609</v>
      </c>
      <c r="D12246" s="152" t="s">
        <v>32583</v>
      </c>
    </row>
    <row r="12247" spans="1:4" x14ac:dyDescent="0.3">
      <c r="A12247">
        <v>6157</v>
      </c>
      <c r="B12247" t="s">
        <v>32584</v>
      </c>
      <c r="C12247" t="s">
        <v>1609</v>
      </c>
      <c r="D12247" s="152" t="s">
        <v>32585</v>
      </c>
    </row>
    <row r="12248" spans="1:4" x14ac:dyDescent="0.3">
      <c r="A12248">
        <v>6158</v>
      </c>
      <c r="B12248" t="s">
        <v>32586</v>
      </c>
      <c r="C12248" t="s">
        <v>1609</v>
      </c>
      <c r="D12248" s="152" t="s">
        <v>7548</v>
      </c>
    </row>
    <row r="12249" spans="1:4" x14ac:dyDescent="0.3">
      <c r="A12249">
        <v>6153</v>
      </c>
      <c r="B12249" t="s">
        <v>32587</v>
      </c>
      <c r="C12249" t="s">
        <v>1609</v>
      </c>
      <c r="D12249" s="152" t="s">
        <v>7719</v>
      </c>
    </row>
    <row r="12250" spans="1:4" x14ac:dyDescent="0.3">
      <c r="A12250">
        <v>6156</v>
      </c>
      <c r="B12250" t="s">
        <v>32588</v>
      </c>
      <c r="C12250" t="s">
        <v>1609</v>
      </c>
      <c r="D12250" s="152" t="s">
        <v>7045</v>
      </c>
    </row>
    <row r="12251" spans="1:4" x14ac:dyDescent="0.3">
      <c r="A12251">
        <v>6154</v>
      </c>
      <c r="B12251" t="s">
        <v>32589</v>
      </c>
      <c r="C12251" t="s">
        <v>1609</v>
      </c>
      <c r="D12251" s="152" t="s">
        <v>9127</v>
      </c>
    </row>
    <row r="12252" spans="1:4" x14ac:dyDescent="0.3">
      <c r="A12252">
        <v>6155</v>
      </c>
      <c r="B12252" t="s">
        <v>32590</v>
      </c>
      <c r="C12252" t="s">
        <v>1609</v>
      </c>
      <c r="D12252" s="152" t="s">
        <v>32591</v>
      </c>
    </row>
    <row r="12253" spans="1:4" x14ac:dyDescent="0.3">
      <c r="A12253">
        <v>43595</v>
      </c>
      <c r="B12253" t="s">
        <v>32592</v>
      </c>
      <c r="C12253" t="s">
        <v>1609</v>
      </c>
      <c r="D12253" s="152" t="s">
        <v>22626</v>
      </c>
    </row>
    <row r="12254" spans="1:4" x14ac:dyDescent="0.3">
      <c r="A12254">
        <v>43596</v>
      </c>
      <c r="B12254" t="s">
        <v>32593</v>
      </c>
      <c r="C12254" t="s">
        <v>1609</v>
      </c>
      <c r="D12254" s="152" t="s">
        <v>32594</v>
      </c>
    </row>
    <row r="12255" spans="1:4" x14ac:dyDescent="0.3">
      <c r="A12255">
        <v>38108</v>
      </c>
      <c r="B12255" t="s">
        <v>32595</v>
      </c>
      <c r="C12255" t="s">
        <v>1609</v>
      </c>
      <c r="D12255" s="152" t="s">
        <v>32596</v>
      </c>
    </row>
    <row r="12256" spans="1:4" x14ac:dyDescent="0.3">
      <c r="A12256">
        <v>38087</v>
      </c>
      <c r="B12256" t="s">
        <v>32597</v>
      </c>
      <c r="C12256" t="s">
        <v>1609</v>
      </c>
      <c r="D12256" s="152" t="s">
        <v>32598</v>
      </c>
    </row>
    <row r="12257" spans="1:4" x14ac:dyDescent="0.3">
      <c r="A12257">
        <v>38109</v>
      </c>
      <c r="B12257" t="s">
        <v>32599</v>
      </c>
      <c r="C12257" t="s">
        <v>1609</v>
      </c>
      <c r="D12257" s="152" t="s">
        <v>22437</v>
      </c>
    </row>
    <row r="12258" spans="1:4" x14ac:dyDescent="0.3">
      <c r="A12258">
        <v>38088</v>
      </c>
      <c r="B12258" t="s">
        <v>32600</v>
      </c>
      <c r="C12258" t="s">
        <v>1609</v>
      </c>
      <c r="D12258" s="152" t="s">
        <v>7597</v>
      </c>
    </row>
    <row r="12259" spans="1:4" x14ac:dyDescent="0.3">
      <c r="A12259">
        <v>38110</v>
      </c>
      <c r="B12259" t="s">
        <v>32601</v>
      </c>
      <c r="C12259" t="s">
        <v>1609</v>
      </c>
      <c r="D12259" s="152" t="s">
        <v>30905</v>
      </c>
    </row>
    <row r="12260" spans="1:4" x14ac:dyDescent="0.3">
      <c r="A12260">
        <v>38089</v>
      </c>
      <c r="B12260" t="s">
        <v>32602</v>
      </c>
      <c r="C12260" t="s">
        <v>1609</v>
      </c>
      <c r="D12260" s="152" t="s">
        <v>22058</v>
      </c>
    </row>
    <row r="12261" spans="1:4" x14ac:dyDescent="0.3">
      <c r="A12261">
        <v>38111</v>
      </c>
      <c r="B12261" t="s">
        <v>32603</v>
      </c>
      <c r="C12261" t="s">
        <v>1609</v>
      </c>
      <c r="D12261" s="152" t="s">
        <v>9128</v>
      </c>
    </row>
    <row r="12262" spans="1:4" x14ac:dyDescent="0.3">
      <c r="A12262">
        <v>38090</v>
      </c>
      <c r="B12262" t="s">
        <v>32604</v>
      </c>
      <c r="C12262" t="s">
        <v>1609</v>
      </c>
      <c r="D12262" s="152" t="s">
        <v>23023</v>
      </c>
    </row>
    <row r="12263" spans="1:4" x14ac:dyDescent="0.3">
      <c r="A12263">
        <v>13726</v>
      </c>
      <c r="B12263" t="s">
        <v>32605</v>
      </c>
      <c r="C12263" t="s">
        <v>1609</v>
      </c>
      <c r="D12263" s="152" t="s">
        <v>32606</v>
      </c>
    </row>
    <row r="12264" spans="1:4" x14ac:dyDescent="0.3">
      <c r="A12264">
        <v>38400</v>
      </c>
      <c r="B12264" t="s">
        <v>32607</v>
      </c>
      <c r="C12264" t="s">
        <v>1609</v>
      </c>
      <c r="D12264" s="152" t="s">
        <v>9038</v>
      </c>
    </row>
    <row r="12265" spans="1:4" x14ac:dyDescent="0.3">
      <c r="A12265">
        <v>12627</v>
      </c>
      <c r="B12265" t="s">
        <v>32608</v>
      </c>
      <c r="C12265" t="s">
        <v>1609</v>
      </c>
      <c r="D12265" s="152" t="s">
        <v>6456</v>
      </c>
    </row>
    <row r="12266" spans="1:4" x14ac:dyDescent="0.3">
      <c r="A12266">
        <v>39996</v>
      </c>
      <c r="B12266" t="s">
        <v>32609</v>
      </c>
      <c r="C12266" t="s">
        <v>1612</v>
      </c>
      <c r="D12266" s="152" t="s">
        <v>6558</v>
      </c>
    </row>
    <row r="12267" spans="1:4" x14ac:dyDescent="0.3">
      <c r="A12267">
        <v>10478</v>
      </c>
      <c r="B12267" t="s">
        <v>32610</v>
      </c>
      <c r="C12267" t="s">
        <v>1614</v>
      </c>
      <c r="D12267" s="152" t="s">
        <v>32611</v>
      </c>
    </row>
    <row r="12268" spans="1:4" x14ac:dyDescent="0.3">
      <c r="A12268">
        <v>10481</v>
      </c>
      <c r="B12268" t="s">
        <v>32612</v>
      </c>
      <c r="C12268" t="s">
        <v>1614</v>
      </c>
      <c r="D12268" s="152" t="s">
        <v>22361</v>
      </c>
    </row>
    <row r="12269" spans="1:4" x14ac:dyDescent="0.3">
      <c r="A12269">
        <v>10475</v>
      </c>
      <c r="B12269" t="s">
        <v>32613</v>
      </c>
      <c r="C12269" t="s">
        <v>1614</v>
      </c>
      <c r="D12269" s="152" t="s">
        <v>32614</v>
      </c>
    </row>
    <row r="12270" spans="1:4" x14ac:dyDescent="0.3">
      <c r="A12270">
        <v>4030</v>
      </c>
      <c r="B12270" t="s">
        <v>32615</v>
      </c>
      <c r="C12270" t="s">
        <v>1610</v>
      </c>
      <c r="D12270" s="152" t="s">
        <v>8987</v>
      </c>
    </row>
    <row r="12271" spans="1:4" x14ac:dyDescent="0.3">
      <c r="A12271">
        <v>4031</v>
      </c>
      <c r="B12271" t="s">
        <v>32616</v>
      </c>
      <c r="C12271" t="s">
        <v>1610</v>
      </c>
      <c r="D12271" s="152" t="s">
        <v>32617</v>
      </c>
    </row>
    <row r="12272" spans="1:4" x14ac:dyDescent="0.3">
      <c r="A12272">
        <v>39399</v>
      </c>
      <c r="B12272" t="s">
        <v>32618</v>
      </c>
      <c r="C12272" t="s">
        <v>1609</v>
      </c>
      <c r="D12272" s="152" t="s">
        <v>32619</v>
      </c>
    </row>
    <row r="12273" spans="1:4" x14ac:dyDescent="0.3">
      <c r="A12273">
        <v>39400</v>
      </c>
      <c r="B12273" t="s">
        <v>32620</v>
      </c>
      <c r="C12273" t="s">
        <v>1609</v>
      </c>
      <c r="D12273" s="152" t="s">
        <v>32621</v>
      </c>
    </row>
    <row r="12274" spans="1:4" x14ac:dyDescent="0.3">
      <c r="A12274">
        <v>39401</v>
      </c>
      <c r="B12274" t="s">
        <v>32622</v>
      </c>
      <c r="C12274" t="s">
        <v>1609</v>
      </c>
      <c r="D12274" s="152" t="s">
        <v>32623</v>
      </c>
    </row>
    <row r="12275" spans="1:4" x14ac:dyDescent="0.3">
      <c r="A12275">
        <v>11652</v>
      </c>
      <c r="B12275" t="s">
        <v>32624</v>
      </c>
      <c r="C12275" t="s">
        <v>1609</v>
      </c>
      <c r="D12275" s="152" t="s">
        <v>32625</v>
      </c>
    </row>
    <row r="12276" spans="1:4" x14ac:dyDescent="0.3">
      <c r="A12276">
        <v>13896</v>
      </c>
      <c r="B12276" t="s">
        <v>32626</v>
      </c>
      <c r="C12276" t="s">
        <v>1609</v>
      </c>
      <c r="D12276" s="152" t="s">
        <v>32627</v>
      </c>
    </row>
    <row r="12277" spans="1:4" x14ac:dyDescent="0.3">
      <c r="A12277">
        <v>13475</v>
      </c>
      <c r="B12277" t="s">
        <v>32628</v>
      </c>
      <c r="C12277" t="s">
        <v>1609</v>
      </c>
      <c r="D12277" s="152" t="s">
        <v>32629</v>
      </c>
    </row>
    <row r="12278" spans="1:4" x14ac:dyDescent="0.3">
      <c r="A12278">
        <v>44491</v>
      </c>
      <c r="B12278" t="s">
        <v>32630</v>
      </c>
      <c r="C12278" t="s">
        <v>1609</v>
      </c>
      <c r="D12278" s="152" t="s">
        <v>32631</v>
      </c>
    </row>
    <row r="12279" spans="1:4" x14ac:dyDescent="0.3">
      <c r="A12279">
        <v>44470</v>
      </c>
      <c r="B12279" t="s">
        <v>32632</v>
      </c>
      <c r="C12279" t="s">
        <v>1609</v>
      </c>
      <c r="D12279" s="152" t="s">
        <v>32633</v>
      </c>
    </row>
    <row r="12280" spans="1:4" x14ac:dyDescent="0.3">
      <c r="A12280">
        <v>13476</v>
      </c>
      <c r="B12280" t="s">
        <v>32634</v>
      </c>
      <c r="C12280" t="s">
        <v>1609</v>
      </c>
      <c r="D12280" s="152" t="s">
        <v>32635</v>
      </c>
    </row>
    <row r="12281" spans="1:4" x14ac:dyDescent="0.3">
      <c r="A12281">
        <v>10488</v>
      </c>
      <c r="B12281" t="s">
        <v>32636</v>
      </c>
      <c r="C12281" t="s">
        <v>1609</v>
      </c>
      <c r="D12281" s="152" t="s">
        <v>32637</v>
      </c>
    </row>
    <row r="12282" spans="1:4" x14ac:dyDescent="0.3">
      <c r="A12282">
        <v>13606</v>
      </c>
      <c r="B12282" t="s">
        <v>32638</v>
      </c>
      <c r="C12282" t="s">
        <v>1609</v>
      </c>
      <c r="D12282" s="152" t="s">
        <v>32639</v>
      </c>
    </row>
    <row r="12283" spans="1:4" x14ac:dyDescent="0.3">
      <c r="A12283">
        <v>10489</v>
      </c>
      <c r="B12283" t="s">
        <v>32640</v>
      </c>
      <c r="C12283" t="s">
        <v>1608</v>
      </c>
      <c r="D12283" s="152" t="s">
        <v>23136</v>
      </c>
    </row>
    <row r="12284" spans="1:4" x14ac:dyDescent="0.3">
      <c r="A12284">
        <v>41073</v>
      </c>
      <c r="B12284" t="s">
        <v>32641</v>
      </c>
      <c r="C12284" t="s">
        <v>1615</v>
      </c>
      <c r="D12284" s="152" t="s">
        <v>32642</v>
      </c>
    </row>
    <row r="12285" spans="1:4" x14ac:dyDescent="0.3">
      <c r="A12285">
        <v>34391</v>
      </c>
      <c r="B12285" t="s">
        <v>32643</v>
      </c>
      <c r="C12285" t="s">
        <v>1610</v>
      </c>
      <c r="D12285" s="152" t="s">
        <v>32644</v>
      </c>
    </row>
    <row r="12286" spans="1:4" x14ac:dyDescent="0.3">
      <c r="A12286">
        <v>10496</v>
      </c>
      <c r="B12286" t="s">
        <v>32645</v>
      </c>
      <c r="C12286" t="s">
        <v>1610</v>
      </c>
      <c r="D12286" s="152" t="s">
        <v>32646</v>
      </c>
    </row>
    <row r="12287" spans="1:4" x14ac:dyDescent="0.3">
      <c r="A12287">
        <v>10497</v>
      </c>
      <c r="B12287" t="s">
        <v>32647</v>
      </c>
      <c r="C12287" t="s">
        <v>1610</v>
      </c>
      <c r="D12287" s="152" t="s">
        <v>32648</v>
      </c>
    </row>
    <row r="12288" spans="1:4" x14ac:dyDescent="0.3">
      <c r="A12288">
        <v>10504</v>
      </c>
      <c r="B12288" t="s">
        <v>32649</v>
      </c>
      <c r="C12288" t="s">
        <v>1610</v>
      </c>
      <c r="D12288" s="152" t="s">
        <v>32650</v>
      </c>
    </row>
    <row r="12289" spans="1:4" x14ac:dyDescent="0.3">
      <c r="A12289">
        <v>34390</v>
      </c>
      <c r="B12289" t="s">
        <v>32651</v>
      </c>
      <c r="C12289" t="s">
        <v>1610</v>
      </c>
      <c r="D12289" s="152" t="s">
        <v>32652</v>
      </c>
    </row>
    <row r="12290" spans="1:4" x14ac:dyDescent="0.3">
      <c r="A12290">
        <v>34389</v>
      </c>
      <c r="B12290" t="s">
        <v>32653</v>
      </c>
      <c r="C12290" t="s">
        <v>1610</v>
      </c>
      <c r="D12290" s="152" t="s">
        <v>32654</v>
      </c>
    </row>
    <row r="12291" spans="1:4" x14ac:dyDescent="0.3">
      <c r="A12291">
        <v>34388</v>
      </c>
      <c r="B12291" t="s">
        <v>32655</v>
      </c>
      <c r="C12291" t="s">
        <v>1610</v>
      </c>
      <c r="D12291" s="152" t="s">
        <v>32656</v>
      </c>
    </row>
    <row r="12292" spans="1:4" x14ac:dyDescent="0.3">
      <c r="A12292">
        <v>34387</v>
      </c>
      <c r="B12292" t="s">
        <v>32657</v>
      </c>
      <c r="C12292" t="s">
        <v>1610</v>
      </c>
      <c r="D12292" s="152" t="s">
        <v>32658</v>
      </c>
    </row>
    <row r="12293" spans="1:4" x14ac:dyDescent="0.3">
      <c r="A12293">
        <v>11188</v>
      </c>
      <c r="B12293" t="s">
        <v>32659</v>
      </c>
      <c r="C12293" t="s">
        <v>1610</v>
      </c>
      <c r="D12293" s="152" t="s">
        <v>32660</v>
      </c>
    </row>
    <row r="12294" spans="1:4" x14ac:dyDescent="0.3">
      <c r="A12294">
        <v>11189</v>
      </c>
      <c r="B12294" t="s">
        <v>32661</v>
      </c>
      <c r="C12294" t="s">
        <v>1610</v>
      </c>
      <c r="D12294" s="152" t="s">
        <v>32662</v>
      </c>
    </row>
    <row r="12295" spans="1:4" x14ac:dyDescent="0.3">
      <c r="A12295">
        <v>21107</v>
      </c>
      <c r="B12295" t="s">
        <v>32663</v>
      </c>
      <c r="C12295" t="s">
        <v>1610</v>
      </c>
      <c r="D12295" s="152" t="s">
        <v>32664</v>
      </c>
    </row>
    <row r="12296" spans="1:4" x14ac:dyDescent="0.3">
      <c r="A12296">
        <v>34386</v>
      </c>
      <c r="B12296" t="s">
        <v>32665</v>
      </c>
      <c r="C12296" t="s">
        <v>1610</v>
      </c>
      <c r="D12296" s="152" t="s">
        <v>32666</v>
      </c>
    </row>
    <row r="12297" spans="1:4" x14ac:dyDescent="0.3">
      <c r="A12297">
        <v>10490</v>
      </c>
      <c r="B12297" t="s">
        <v>32667</v>
      </c>
      <c r="C12297" t="s">
        <v>1610</v>
      </c>
      <c r="D12297" s="152" t="s">
        <v>32668</v>
      </c>
    </row>
    <row r="12298" spans="1:4" x14ac:dyDescent="0.3">
      <c r="A12298">
        <v>10492</v>
      </c>
      <c r="B12298" t="s">
        <v>32669</v>
      </c>
      <c r="C12298" t="s">
        <v>1610</v>
      </c>
      <c r="D12298" s="152" t="s">
        <v>9029</v>
      </c>
    </row>
    <row r="12299" spans="1:4" x14ac:dyDescent="0.3">
      <c r="A12299">
        <v>10493</v>
      </c>
      <c r="B12299" t="s">
        <v>32670</v>
      </c>
      <c r="C12299" t="s">
        <v>1610</v>
      </c>
      <c r="D12299" s="152" t="s">
        <v>32654</v>
      </c>
    </row>
    <row r="12300" spans="1:4" x14ac:dyDescent="0.3">
      <c r="A12300">
        <v>10491</v>
      </c>
      <c r="B12300" t="s">
        <v>32671</v>
      </c>
      <c r="C12300" t="s">
        <v>1610</v>
      </c>
      <c r="D12300" s="152" t="s">
        <v>32672</v>
      </c>
    </row>
    <row r="12301" spans="1:4" x14ac:dyDescent="0.3">
      <c r="A12301">
        <v>34385</v>
      </c>
      <c r="B12301" t="s">
        <v>32673</v>
      </c>
      <c r="C12301" t="s">
        <v>1610</v>
      </c>
      <c r="D12301" s="152" t="s">
        <v>32674</v>
      </c>
    </row>
    <row r="12302" spans="1:4" x14ac:dyDescent="0.3">
      <c r="A12302">
        <v>10499</v>
      </c>
      <c r="B12302" t="s">
        <v>32675</v>
      </c>
      <c r="C12302" t="s">
        <v>1610</v>
      </c>
      <c r="D12302" s="152" t="s">
        <v>32676</v>
      </c>
    </row>
    <row r="12303" spans="1:4" x14ac:dyDescent="0.3">
      <c r="A12303">
        <v>34384</v>
      </c>
      <c r="B12303" t="s">
        <v>32677</v>
      </c>
      <c r="C12303" t="s">
        <v>1610</v>
      </c>
      <c r="D12303" s="152" t="s">
        <v>32666</v>
      </c>
    </row>
    <row r="12304" spans="1:4" x14ac:dyDescent="0.3">
      <c r="A12304">
        <v>11185</v>
      </c>
      <c r="B12304" t="s">
        <v>32678</v>
      </c>
      <c r="C12304" t="s">
        <v>1610</v>
      </c>
      <c r="D12304" s="152" t="s">
        <v>32679</v>
      </c>
    </row>
    <row r="12305" spans="1:4" x14ac:dyDescent="0.3">
      <c r="A12305">
        <v>10507</v>
      </c>
      <c r="B12305" t="s">
        <v>32680</v>
      </c>
      <c r="C12305" t="s">
        <v>1610</v>
      </c>
      <c r="D12305" s="152" t="s">
        <v>32681</v>
      </c>
    </row>
    <row r="12306" spans="1:4" x14ac:dyDescent="0.3">
      <c r="A12306">
        <v>10505</v>
      </c>
      <c r="B12306" t="s">
        <v>32682</v>
      </c>
      <c r="C12306" t="s">
        <v>1610</v>
      </c>
      <c r="D12306" s="152" t="s">
        <v>32683</v>
      </c>
    </row>
    <row r="12307" spans="1:4" x14ac:dyDescent="0.3">
      <c r="A12307">
        <v>10506</v>
      </c>
      <c r="B12307" t="s">
        <v>32684</v>
      </c>
      <c r="C12307" t="s">
        <v>1610</v>
      </c>
      <c r="D12307" s="152" t="s">
        <v>32685</v>
      </c>
    </row>
    <row r="12308" spans="1:4" x14ac:dyDescent="0.3">
      <c r="A12308">
        <v>5031</v>
      </c>
      <c r="B12308" t="s">
        <v>32686</v>
      </c>
      <c r="C12308" t="s">
        <v>1610</v>
      </c>
      <c r="D12308" s="152" t="s">
        <v>32419</v>
      </c>
    </row>
    <row r="12309" spans="1:4" x14ac:dyDescent="0.3">
      <c r="A12309">
        <v>10502</v>
      </c>
      <c r="B12309" t="s">
        <v>32687</v>
      </c>
      <c r="C12309" t="s">
        <v>1610</v>
      </c>
      <c r="D12309" s="152" t="s">
        <v>32688</v>
      </c>
    </row>
    <row r="12310" spans="1:4" x14ac:dyDescent="0.3">
      <c r="A12310">
        <v>10501</v>
      </c>
      <c r="B12310" t="s">
        <v>32689</v>
      </c>
      <c r="C12310" t="s">
        <v>1610</v>
      </c>
      <c r="D12310" s="152" t="s">
        <v>32690</v>
      </c>
    </row>
    <row r="12311" spans="1:4" x14ac:dyDescent="0.3">
      <c r="A12311">
        <v>10503</v>
      </c>
      <c r="B12311" t="s">
        <v>32691</v>
      </c>
      <c r="C12311" t="s">
        <v>1610</v>
      </c>
      <c r="D12311" s="152" t="s">
        <v>32692</v>
      </c>
    </row>
    <row r="12312" spans="1:4" x14ac:dyDescent="0.3">
      <c r="A12312">
        <v>4500</v>
      </c>
      <c r="B12312" t="s">
        <v>32693</v>
      </c>
      <c r="C12312" t="s">
        <v>1612</v>
      </c>
      <c r="D12312" s="152" t="s">
        <v>22308</v>
      </c>
    </row>
    <row r="12313" spans="1:4" x14ac:dyDescent="0.3">
      <c r="A12313">
        <v>4448</v>
      </c>
      <c r="B12313" t="s">
        <v>32694</v>
      </c>
      <c r="C12313" t="s">
        <v>1612</v>
      </c>
      <c r="D12313" s="152" t="s">
        <v>32695</v>
      </c>
    </row>
    <row r="12314" spans="1:4" x14ac:dyDescent="0.3">
      <c r="A12314">
        <v>20213</v>
      </c>
      <c r="B12314" t="s">
        <v>32696</v>
      </c>
      <c r="C12314" t="s">
        <v>1612</v>
      </c>
      <c r="D12314" s="152" t="s">
        <v>32697</v>
      </c>
    </row>
    <row r="12315" spans="1:4" x14ac:dyDescent="0.3">
      <c r="A12315">
        <v>20211</v>
      </c>
      <c r="B12315" t="s">
        <v>32698</v>
      </c>
      <c r="C12315" t="s">
        <v>1612</v>
      </c>
      <c r="D12315" s="152" t="s">
        <v>7812</v>
      </c>
    </row>
    <row r="12316" spans="1:4" x14ac:dyDescent="0.3">
      <c r="A12316">
        <v>40270</v>
      </c>
      <c r="B12316" t="s">
        <v>32699</v>
      </c>
      <c r="C12316" t="s">
        <v>1612</v>
      </c>
      <c r="D12316" s="152" t="s">
        <v>32700</v>
      </c>
    </row>
    <row r="12317" spans="1:4" x14ac:dyDescent="0.3">
      <c r="A12317">
        <v>4425</v>
      </c>
      <c r="B12317" t="s">
        <v>32701</v>
      </c>
      <c r="C12317" t="s">
        <v>1612</v>
      </c>
      <c r="D12317" s="152" t="s">
        <v>22742</v>
      </c>
    </row>
    <row r="12318" spans="1:4" x14ac:dyDescent="0.3">
      <c r="A12318">
        <v>4472</v>
      </c>
      <c r="B12318" t="s">
        <v>32702</v>
      </c>
      <c r="C12318" t="s">
        <v>1612</v>
      </c>
      <c r="D12318" s="152" t="s">
        <v>32703</v>
      </c>
    </row>
    <row r="12319" spans="1:4" x14ac:dyDescent="0.3">
      <c r="A12319">
        <v>35272</v>
      </c>
      <c r="B12319" t="s">
        <v>32704</v>
      </c>
      <c r="C12319" t="s">
        <v>1612</v>
      </c>
      <c r="D12319" s="152" t="s">
        <v>23147</v>
      </c>
    </row>
    <row r="12320" spans="1:4" x14ac:dyDescent="0.3">
      <c r="A12320">
        <v>4481</v>
      </c>
      <c r="B12320" t="s">
        <v>32705</v>
      </c>
      <c r="C12320" t="s">
        <v>1612</v>
      </c>
      <c r="D12320" s="152" t="s">
        <v>32706</v>
      </c>
    </row>
    <row r="12321" spans="1:4" x14ac:dyDescent="0.3">
      <c r="A12321">
        <v>34345</v>
      </c>
      <c r="B12321" t="s">
        <v>32707</v>
      </c>
      <c r="C12321" t="s">
        <v>1608</v>
      </c>
      <c r="D12321" s="152" t="s">
        <v>9244</v>
      </c>
    </row>
    <row r="12322" spans="1:4" x14ac:dyDescent="0.3">
      <c r="A12322">
        <v>41096</v>
      </c>
      <c r="B12322" t="s">
        <v>32708</v>
      </c>
      <c r="C12322" t="s">
        <v>1615</v>
      </c>
      <c r="D12322" s="152" t="s">
        <v>32709</v>
      </c>
    </row>
    <row r="12323" spans="1:4" x14ac:dyDescent="0.3">
      <c r="A12323">
        <v>41776</v>
      </c>
      <c r="B12323" t="s">
        <v>32710</v>
      </c>
      <c r="C12323" t="s">
        <v>1608</v>
      </c>
      <c r="D12323" s="152" t="s">
        <v>6422</v>
      </c>
    </row>
    <row r="12324" spans="1:4" x14ac:dyDescent="0.3">
      <c r="A12324"/>
      <c r="B12324"/>
      <c r="C12324"/>
    </row>
    <row r="12325" spans="1:4" x14ac:dyDescent="0.3">
      <c r="A12325"/>
      <c r="B12325"/>
      <c r="C12325"/>
    </row>
    <row r="12326" spans="1:4" x14ac:dyDescent="0.3">
      <c r="A12326"/>
      <c r="B12326"/>
      <c r="C12326"/>
    </row>
    <row r="12327" spans="1:4" x14ac:dyDescent="0.3">
      <c r="A12327" t="s">
        <v>332</v>
      </c>
      <c r="B12327" t="s">
        <v>333</v>
      </c>
      <c r="C12327" t="s">
        <v>334</v>
      </c>
      <c r="D12327" t="s">
        <v>335</v>
      </c>
    </row>
    <row r="12328" spans="1:4" x14ac:dyDescent="0.3">
      <c r="A12328"/>
      <c r="B12328" s="343"/>
      <c r="C12328" s="343"/>
      <c r="D12328" s="343"/>
    </row>
    <row r="12329" spans="1:4" x14ac:dyDescent="0.3">
      <c r="A12329" t="s">
        <v>1631</v>
      </c>
      <c r="B12329" s="343" t="s">
        <v>336</v>
      </c>
      <c r="C12329" s="343" t="s">
        <v>16</v>
      </c>
      <c r="D12329" s="344" t="s">
        <v>8730</v>
      </c>
    </row>
    <row r="12330" spans="1:4" x14ac:dyDescent="0.3">
      <c r="A12330" t="s">
        <v>1632</v>
      </c>
      <c r="B12330" s="343" t="s">
        <v>337</v>
      </c>
      <c r="C12330" s="343" t="s">
        <v>16</v>
      </c>
      <c r="D12330" s="344" t="s">
        <v>22200</v>
      </c>
    </row>
    <row r="12331" spans="1:4" x14ac:dyDescent="0.3">
      <c r="A12331" t="s">
        <v>1633</v>
      </c>
      <c r="B12331" s="343" t="s">
        <v>338</v>
      </c>
      <c r="C12331" s="343" t="s">
        <v>16</v>
      </c>
      <c r="D12331" s="344" t="s">
        <v>32711</v>
      </c>
    </row>
    <row r="12332" spans="1:4" x14ac:dyDescent="0.3">
      <c r="A12332" t="s">
        <v>1634</v>
      </c>
      <c r="B12332" s="343" t="s">
        <v>339</v>
      </c>
      <c r="C12332" s="343" t="s">
        <v>16</v>
      </c>
      <c r="D12332" s="344" t="s">
        <v>6956</v>
      </c>
    </row>
    <row r="12333" spans="1:4" x14ac:dyDescent="0.3">
      <c r="A12333" t="s">
        <v>1635</v>
      </c>
      <c r="B12333" s="343" t="s">
        <v>340</v>
      </c>
      <c r="C12333" s="343" t="s">
        <v>16</v>
      </c>
      <c r="D12333" s="344" t="s">
        <v>9132</v>
      </c>
    </row>
    <row r="12334" spans="1:4" x14ac:dyDescent="0.3">
      <c r="A12334" t="s">
        <v>1636</v>
      </c>
      <c r="B12334" s="343" t="s">
        <v>341</v>
      </c>
      <c r="C12334" s="343" t="s">
        <v>16</v>
      </c>
      <c r="D12334" s="344" t="s">
        <v>27302</v>
      </c>
    </row>
    <row r="12335" spans="1:4" x14ac:dyDescent="0.3">
      <c r="A12335" t="s">
        <v>1637</v>
      </c>
      <c r="B12335" s="343" t="s">
        <v>342</v>
      </c>
      <c r="C12335" s="343" t="s">
        <v>16</v>
      </c>
      <c r="D12335" s="344" t="s">
        <v>32712</v>
      </c>
    </row>
    <row r="12336" spans="1:4" x14ac:dyDescent="0.3">
      <c r="A12336" t="s">
        <v>1638</v>
      </c>
      <c r="B12336" s="343" t="s">
        <v>343</v>
      </c>
      <c r="C12336" s="343" t="s">
        <v>16</v>
      </c>
      <c r="D12336" s="344" t="s">
        <v>9089</v>
      </c>
    </row>
    <row r="12337" spans="1:4" x14ac:dyDescent="0.3">
      <c r="A12337" t="s">
        <v>1639</v>
      </c>
      <c r="B12337" s="343" t="s">
        <v>344</v>
      </c>
      <c r="C12337" s="343" t="s">
        <v>16</v>
      </c>
      <c r="D12337" s="344" t="s">
        <v>9219</v>
      </c>
    </row>
    <row r="12338" spans="1:4" x14ac:dyDescent="0.3">
      <c r="A12338" t="s">
        <v>1640</v>
      </c>
      <c r="B12338" s="343" t="s">
        <v>345</v>
      </c>
      <c r="C12338" s="343" t="s">
        <v>16</v>
      </c>
      <c r="D12338" s="344" t="s">
        <v>22097</v>
      </c>
    </row>
    <row r="12339" spans="1:4" x14ac:dyDescent="0.3">
      <c r="A12339" t="s">
        <v>1641</v>
      </c>
      <c r="B12339" s="343" t="s">
        <v>346</v>
      </c>
      <c r="C12339" s="343" t="s">
        <v>16</v>
      </c>
      <c r="D12339" s="344" t="s">
        <v>9056</v>
      </c>
    </row>
    <row r="12340" spans="1:4" x14ac:dyDescent="0.3">
      <c r="A12340" t="s">
        <v>1642</v>
      </c>
      <c r="B12340" s="343" t="s">
        <v>347</v>
      </c>
      <c r="C12340" s="343" t="s">
        <v>16</v>
      </c>
      <c r="D12340" s="344" t="s">
        <v>32713</v>
      </c>
    </row>
    <row r="12341" spans="1:4" x14ac:dyDescent="0.3">
      <c r="A12341" t="s">
        <v>1643</v>
      </c>
      <c r="B12341" s="343" t="s">
        <v>348</v>
      </c>
      <c r="C12341" s="343" t="s">
        <v>16</v>
      </c>
      <c r="D12341" s="344" t="s">
        <v>32714</v>
      </c>
    </row>
    <row r="12342" spans="1:4" x14ac:dyDescent="0.3">
      <c r="A12342" t="s">
        <v>1644</v>
      </c>
      <c r="B12342" s="343" t="s">
        <v>349</v>
      </c>
      <c r="C12342" s="343" t="s">
        <v>16</v>
      </c>
      <c r="D12342" s="344" t="s">
        <v>32715</v>
      </c>
    </row>
    <row r="12343" spans="1:4" x14ac:dyDescent="0.3">
      <c r="A12343" t="s">
        <v>1645</v>
      </c>
      <c r="B12343" s="343" t="s">
        <v>350</v>
      </c>
      <c r="C12343" s="343" t="s">
        <v>16</v>
      </c>
      <c r="D12343" s="344" t="s">
        <v>22862</v>
      </c>
    </row>
    <row r="12344" spans="1:4" x14ac:dyDescent="0.3">
      <c r="A12344" t="s">
        <v>1646</v>
      </c>
      <c r="B12344" s="343" t="s">
        <v>351</v>
      </c>
      <c r="C12344" s="343" t="s">
        <v>16</v>
      </c>
      <c r="D12344" s="344" t="s">
        <v>32716</v>
      </c>
    </row>
    <row r="12345" spans="1:4" x14ac:dyDescent="0.3">
      <c r="A12345" t="s">
        <v>1647</v>
      </c>
      <c r="B12345" s="343" t="s">
        <v>352</v>
      </c>
      <c r="C12345" s="343" t="s">
        <v>16</v>
      </c>
      <c r="D12345" s="344" t="s">
        <v>7394</v>
      </c>
    </row>
    <row r="12346" spans="1:4" x14ac:dyDescent="0.3">
      <c r="A12346" t="s">
        <v>1648</v>
      </c>
      <c r="B12346" s="343" t="s">
        <v>353</v>
      </c>
      <c r="C12346" s="343" t="s">
        <v>16</v>
      </c>
      <c r="D12346" s="344" t="s">
        <v>8137</v>
      </c>
    </row>
    <row r="12347" spans="1:4" x14ac:dyDescent="0.3">
      <c r="A12347" t="s">
        <v>1649</v>
      </c>
      <c r="B12347" s="343" t="s">
        <v>354</v>
      </c>
      <c r="C12347" s="343" t="s">
        <v>16</v>
      </c>
      <c r="D12347" s="344" t="s">
        <v>7527</v>
      </c>
    </row>
    <row r="12348" spans="1:4" x14ac:dyDescent="0.3">
      <c r="A12348" t="s">
        <v>1650</v>
      </c>
      <c r="B12348" s="343" t="s">
        <v>355</v>
      </c>
      <c r="C12348" s="343" t="s">
        <v>16</v>
      </c>
      <c r="D12348" s="344" t="s">
        <v>7961</v>
      </c>
    </row>
    <row r="12349" spans="1:4" x14ac:dyDescent="0.3">
      <c r="A12349" t="s">
        <v>1651</v>
      </c>
      <c r="B12349" s="343" t="s">
        <v>356</v>
      </c>
      <c r="C12349" s="343" t="s">
        <v>16</v>
      </c>
      <c r="D12349" s="344" t="s">
        <v>9011</v>
      </c>
    </row>
    <row r="12350" spans="1:4" x14ac:dyDescent="0.3">
      <c r="A12350" t="s">
        <v>1652</v>
      </c>
      <c r="B12350" s="343" t="s">
        <v>357</v>
      </c>
      <c r="C12350" s="343" t="s">
        <v>16</v>
      </c>
      <c r="D12350" s="344" t="s">
        <v>8858</v>
      </c>
    </row>
    <row r="12351" spans="1:4" x14ac:dyDescent="0.3">
      <c r="A12351" t="s">
        <v>1653</v>
      </c>
      <c r="B12351" s="343" t="s">
        <v>358</v>
      </c>
      <c r="C12351" s="343" t="s">
        <v>16</v>
      </c>
      <c r="D12351" s="344" t="s">
        <v>22777</v>
      </c>
    </row>
    <row r="12352" spans="1:4" x14ac:dyDescent="0.3">
      <c r="A12352" t="s">
        <v>1654</v>
      </c>
      <c r="B12352" s="343" t="s">
        <v>359</v>
      </c>
      <c r="C12352" s="343" t="s">
        <v>16</v>
      </c>
      <c r="D12352" s="344" t="s">
        <v>32717</v>
      </c>
    </row>
    <row r="12353" spans="1:4" x14ac:dyDescent="0.3">
      <c r="A12353" t="s">
        <v>1655</v>
      </c>
      <c r="B12353" s="343" t="s">
        <v>360</v>
      </c>
      <c r="C12353" s="343" t="s">
        <v>16</v>
      </c>
      <c r="D12353" s="344" t="s">
        <v>32718</v>
      </c>
    </row>
    <row r="12354" spans="1:4" x14ac:dyDescent="0.3">
      <c r="A12354" t="s">
        <v>1656</v>
      </c>
      <c r="B12354" s="343" t="s">
        <v>361</v>
      </c>
      <c r="C12354" s="343" t="s">
        <v>16</v>
      </c>
      <c r="D12354" s="344" t="s">
        <v>32719</v>
      </c>
    </row>
    <row r="12355" spans="1:4" x14ac:dyDescent="0.3">
      <c r="A12355" t="s">
        <v>1657</v>
      </c>
      <c r="B12355" s="343" t="s">
        <v>362</v>
      </c>
      <c r="C12355" s="343" t="s">
        <v>16</v>
      </c>
      <c r="D12355" s="344" t="s">
        <v>23134</v>
      </c>
    </row>
    <row r="12356" spans="1:4" x14ac:dyDescent="0.3">
      <c r="A12356" t="s">
        <v>1658</v>
      </c>
      <c r="B12356" s="343" t="s">
        <v>363</v>
      </c>
      <c r="C12356" s="343" t="s">
        <v>16</v>
      </c>
      <c r="D12356" s="344" t="s">
        <v>8913</v>
      </c>
    </row>
    <row r="12357" spans="1:4" x14ac:dyDescent="0.3">
      <c r="A12357" t="s">
        <v>1659</v>
      </c>
      <c r="B12357" s="343" t="s">
        <v>364</v>
      </c>
      <c r="C12357" s="343" t="s">
        <v>16</v>
      </c>
      <c r="D12357" s="344" t="s">
        <v>26738</v>
      </c>
    </row>
    <row r="12358" spans="1:4" x14ac:dyDescent="0.3">
      <c r="A12358" t="s">
        <v>1660</v>
      </c>
      <c r="B12358" s="343" t="s">
        <v>365</v>
      </c>
      <c r="C12358" s="343" t="s">
        <v>16</v>
      </c>
      <c r="D12358" s="344" t="s">
        <v>22707</v>
      </c>
    </row>
    <row r="12359" spans="1:4" x14ac:dyDescent="0.3">
      <c r="A12359" t="s">
        <v>1661</v>
      </c>
      <c r="B12359" s="343" t="s">
        <v>366</v>
      </c>
      <c r="C12359" s="343" t="s">
        <v>16</v>
      </c>
      <c r="D12359" s="344" t="s">
        <v>22345</v>
      </c>
    </row>
    <row r="12360" spans="1:4" x14ac:dyDescent="0.3">
      <c r="A12360" t="s">
        <v>1662</v>
      </c>
      <c r="B12360" s="343" t="s">
        <v>367</v>
      </c>
      <c r="C12360" s="343" t="s">
        <v>16</v>
      </c>
      <c r="D12360" s="344" t="s">
        <v>32720</v>
      </c>
    </row>
    <row r="12361" spans="1:4" x14ac:dyDescent="0.3">
      <c r="A12361" t="s">
        <v>1663</v>
      </c>
      <c r="B12361" s="343" t="s">
        <v>368</v>
      </c>
      <c r="C12361" s="343" t="s">
        <v>16</v>
      </c>
      <c r="D12361" s="344" t="s">
        <v>8025</v>
      </c>
    </row>
    <row r="12362" spans="1:4" x14ac:dyDescent="0.3">
      <c r="A12362" t="s">
        <v>1664</v>
      </c>
      <c r="B12362" s="343" t="s">
        <v>369</v>
      </c>
      <c r="C12362" s="343" t="s">
        <v>16</v>
      </c>
      <c r="D12362" s="344" t="s">
        <v>32721</v>
      </c>
    </row>
    <row r="12363" spans="1:4" x14ac:dyDescent="0.3">
      <c r="A12363" t="s">
        <v>1665</v>
      </c>
      <c r="B12363" s="343" t="s">
        <v>370</v>
      </c>
      <c r="C12363" s="343" t="s">
        <v>16</v>
      </c>
      <c r="D12363" s="344" t="s">
        <v>23150</v>
      </c>
    </row>
    <row r="12364" spans="1:4" x14ac:dyDescent="0.3">
      <c r="A12364" t="s">
        <v>1666</v>
      </c>
      <c r="B12364" s="343" t="s">
        <v>371</v>
      </c>
      <c r="C12364" s="343" t="s">
        <v>16</v>
      </c>
      <c r="D12364" s="344" t="s">
        <v>6585</v>
      </c>
    </row>
    <row r="12365" spans="1:4" x14ac:dyDescent="0.3">
      <c r="A12365" t="s">
        <v>1667</v>
      </c>
      <c r="B12365" s="343" t="s">
        <v>372</v>
      </c>
      <c r="C12365" s="343" t="s">
        <v>16</v>
      </c>
      <c r="D12365" s="344" t="s">
        <v>32722</v>
      </c>
    </row>
    <row r="12366" spans="1:4" x14ac:dyDescent="0.3">
      <c r="A12366" t="s">
        <v>1668</v>
      </c>
      <c r="B12366" s="343" t="s">
        <v>373</v>
      </c>
      <c r="C12366" s="343" t="s">
        <v>16</v>
      </c>
      <c r="D12366" s="344" t="s">
        <v>26057</v>
      </c>
    </row>
    <row r="12367" spans="1:4" x14ac:dyDescent="0.3">
      <c r="A12367" t="s">
        <v>1669</v>
      </c>
      <c r="B12367" s="343" t="s">
        <v>374</v>
      </c>
      <c r="C12367" s="343" t="s">
        <v>16</v>
      </c>
      <c r="D12367" s="344" t="s">
        <v>32723</v>
      </c>
    </row>
    <row r="12368" spans="1:4" x14ac:dyDescent="0.3">
      <c r="A12368" t="s">
        <v>1670</v>
      </c>
      <c r="B12368" s="343" t="s">
        <v>375</v>
      </c>
      <c r="C12368" s="343" t="s">
        <v>16</v>
      </c>
      <c r="D12368" s="344" t="s">
        <v>32724</v>
      </c>
    </row>
    <row r="12369" spans="1:4" x14ac:dyDescent="0.3">
      <c r="A12369" t="s">
        <v>1671</v>
      </c>
      <c r="B12369" s="343" t="s">
        <v>376</v>
      </c>
      <c r="C12369" s="343" t="s">
        <v>16</v>
      </c>
      <c r="D12369" s="344" t="s">
        <v>32725</v>
      </c>
    </row>
    <row r="12370" spans="1:4" x14ac:dyDescent="0.3">
      <c r="A12370" t="s">
        <v>1672</v>
      </c>
      <c r="B12370" s="343" t="s">
        <v>377</v>
      </c>
      <c r="C12370" s="343" t="s">
        <v>16</v>
      </c>
      <c r="D12370" s="344" t="s">
        <v>32726</v>
      </c>
    </row>
    <row r="12371" spans="1:4" x14ac:dyDescent="0.3">
      <c r="A12371" t="s">
        <v>1673</v>
      </c>
      <c r="B12371" s="343" t="s">
        <v>378</v>
      </c>
      <c r="C12371" s="343" t="s">
        <v>16</v>
      </c>
      <c r="D12371" s="344" t="s">
        <v>32727</v>
      </c>
    </row>
    <row r="12372" spans="1:4" x14ac:dyDescent="0.3">
      <c r="A12372" t="s">
        <v>1674</v>
      </c>
      <c r="B12372" s="343" t="s">
        <v>379</v>
      </c>
      <c r="C12372" s="343" t="s">
        <v>16</v>
      </c>
      <c r="D12372" s="344" t="s">
        <v>32728</v>
      </c>
    </row>
    <row r="12373" spans="1:4" x14ac:dyDescent="0.3">
      <c r="A12373" t="s">
        <v>1675</v>
      </c>
      <c r="B12373" s="343" t="s">
        <v>380</v>
      </c>
      <c r="C12373" s="343" t="s">
        <v>16</v>
      </c>
      <c r="D12373" s="344" t="s">
        <v>32729</v>
      </c>
    </row>
    <row r="12374" spans="1:4" x14ac:dyDescent="0.3">
      <c r="A12374" t="s">
        <v>1676</v>
      </c>
      <c r="B12374" s="343" t="s">
        <v>381</v>
      </c>
      <c r="C12374" s="343" t="s">
        <v>16</v>
      </c>
      <c r="D12374" s="344" t="s">
        <v>22029</v>
      </c>
    </row>
    <row r="12375" spans="1:4" x14ac:dyDescent="0.3">
      <c r="A12375" t="s">
        <v>1677</v>
      </c>
      <c r="B12375" s="343" t="s">
        <v>1678</v>
      </c>
      <c r="C12375" s="343" t="s">
        <v>16</v>
      </c>
      <c r="D12375" s="344" t="s">
        <v>32730</v>
      </c>
    </row>
    <row r="12376" spans="1:4" x14ac:dyDescent="0.3">
      <c r="A12376" t="s">
        <v>1679</v>
      </c>
      <c r="B12376" s="343" t="s">
        <v>382</v>
      </c>
      <c r="C12376" s="343" t="s">
        <v>16</v>
      </c>
      <c r="D12376" s="344" t="s">
        <v>22170</v>
      </c>
    </row>
    <row r="12377" spans="1:4" x14ac:dyDescent="0.3">
      <c r="A12377" t="s">
        <v>1680</v>
      </c>
      <c r="B12377" s="343" t="s">
        <v>383</v>
      </c>
      <c r="C12377" s="343" t="s">
        <v>16</v>
      </c>
      <c r="D12377" s="344" t="s">
        <v>27680</v>
      </c>
    </row>
    <row r="12378" spans="1:4" x14ac:dyDescent="0.3">
      <c r="A12378" t="s">
        <v>1681</v>
      </c>
      <c r="B12378" s="343" t="s">
        <v>384</v>
      </c>
      <c r="C12378" s="343" t="s">
        <v>16</v>
      </c>
      <c r="D12378" s="344" t="s">
        <v>32731</v>
      </c>
    </row>
    <row r="12379" spans="1:4" x14ac:dyDescent="0.3">
      <c r="A12379" t="s">
        <v>1682</v>
      </c>
      <c r="B12379" s="343" t="s">
        <v>385</v>
      </c>
      <c r="C12379" s="343" t="s">
        <v>16</v>
      </c>
      <c r="D12379" s="344" t="s">
        <v>32732</v>
      </c>
    </row>
    <row r="12380" spans="1:4" x14ac:dyDescent="0.3">
      <c r="A12380" t="s">
        <v>1683</v>
      </c>
      <c r="B12380" s="343" t="s">
        <v>386</v>
      </c>
      <c r="C12380" s="343" t="s">
        <v>16</v>
      </c>
      <c r="D12380" s="344" t="s">
        <v>32733</v>
      </c>
    </row>
    <row r="12381" spans="1:4" x14ac:dyDescent="0.3">
      <c r="A12381" t="s">
        <v>1684</v>
      </c>
      <c r="B12381" s="343" t="s">
        <v>32734</v>
      </c>
      <c r="C12381" s="343" t="s">
        <v>16</v>
      </c>
      <c r="D12381" s="344" t="s">
        <v>32068</v>
      </c>
    </row>
    <row r="12382" spans="1:4" x14ac:dyDescent="0.3">
      <c r="A12382" t="s">
        <v>1685</v>
      </c>
      <c r="B12382" s="343" t="s">
        <v>32735</v>
      </c>
      <c r="C12382" s="343" t="s">
        <v>16</v>
      </c>
      <c r="D12382" s="344" t="s">
        <v>32736</v>
      </c>
    </row>
    <row r="12383" spans="1:4" x14ac:dyDescent="0.3">
      <c r="A12383" t="s">
        <v>1686</v>
      </c>
      <c r="B12383" s="343" t="s">
        <v>32737</v>
      </c>
      <c r="C12383" s="343" t="s">
        <v>16</v>
      </c>
      <c r="D12383" s="344" t="s">
        <v>32738</v>
      </c>
    </row>
    <row r="12384" spans="1:4" x14ac:dyDescent="0.3">
      <c r="A12384" t="s">
        <v>1687</v>
      </c>
      <c r="B12384" s="343" t="s">
        <v>32739</v>
      </c>
      <c r="C12384" s="343" t="s">
        <v>16</v>
      </c>
      <c r="D12384" s="344" t="s">
        <v>32740</v>
      </c>
    </row>
    <row r="12385" spans="1:4" x14ac:dyDescent="0.3">
      <c r="A12385" t="s">
        <v>1688</v>
      </c>
      <c r="B12385" s="343" t="s">
        <v>32741</v>
      </c>
      <c r="C12385" s="343" t="s">
        <v>16</v>
      </c>
      <c r="D12385" s="344" t="s">
        <v>32742</v>
      </c>
    </row>
    <row r="12386" spans="1:4" x14ac:dyDescent="0.3">
      <c r="A12386" t="s">
        <v>1689</v>
      </c>
      <c r="B12386" s="343" t="s">
        <v>32743</v>
      </c>
      <c r="C12386" s="343" t="s">
        <v>16</v>
      </c>
      <c r="D12386" s="344" t="s">
        <v>32744</v>
      </c>
    </row>
    <row r="12387" spans="1:4" x14ac:dyDescent="0.3">
      <c r="A12387" t="s">
        <v>1690</v>
      </c>
      <c r="B12387" s="343" t="s">
        <v>32745</v>
      </c>
      <c r="C12387" s="343" t="s">
        <v>16</v>
      </c>
      <c r="D12387" s="344" t="s">
        <v>32746</v>
      </c>
    </row>
    <row r="12388" spans="1:4" x14ac:dyDescent="0.3">
      <c r="A12388" t="s">
        <v>1691</v>
      </c>
      <c r="B12388" s="343" t="s">
        <v>32747</v>
      </c>
      <c r="C12388" s="343" t="s">
        <v>16</v>
      </c>
      <c r="D12388" s="344" t="s">
        <v>32748</v>
      </c>
    </row>
    <row r="12389" spans="1:4" x14ac:dyDescent="0.3">
      <c r="A12389" t="s">
        <v>1692</v>
      </c>
      <c r="B12389" s="343" t="s">
        <v>32749</v>
      </c>
      <c r="C12389" s="343" t="s">
        <v>16</v>
      </c>
      <c r="D12389" s="344" t="s">
        <v>32750</v>
      </c>
    </row>
    <row r="12390" spans="1:4" x14ac:dyDescent="0.3">
      <c r="A12390" t="s">
        <v>1693</v>
      </c>
      <c r="B12390" s="343" t="s">
        <v>32751</v>
      </c>
      <c r="C12390" s="343" t="s">
        <v>16</v>
      </c>
      <c r="D12390" s="344" t="s">
        <v>32752</v>
      </c>
    </row>
    <row r="12391" spans="1:4" x14ac:dyDescent="0.3">
      <c r="A12391" t="s">
        <v>1694</v>
      </c>
      <c r="B12391" s="343" t="s">
        <v>32753</v>
      </c>
      <c r="C12391" s="343" t="s">
        <v>16</v>
      </c>
      <c r="D12391" s="344" t="s">
        <v>32754</v>
      </c>
    </row>
    <row r="12392" spans="1:4" x14ac:dyDescent="0.3">
      <c r="A12392" t="s">
        <v>1695</v>
      </c>
      <c r="B12392" s="343" t="s">
        <v>32755</v>
      </c>
      <c r="C12392" s="343" t="s">
        <v>16</v>
      </c>
      <c r="D12392" s="344" t="s">
        <v>32756</v>
      </c>
    </row>
    <row r="12393" spans="1:4" x14ac:dyDescent="0.3">
      <c r="A12393" t="s">
        <v>1696</v>
      </c>
      <c r="B12393" s="343" t="s">
        <v>32757</v>
      </c>
      <c r="C12393" s="343" t="s">
        <v>16</v>
      </c>
      <c r="D12393" s="344" t="s">
        <v>32758</v>
      </c>
    </row>
    <row r="12394" spans="1:4" x14ac:dyDescent="0.3">
      <c r="A12394" t="s">
        <v>1697</v>
      </c>
      <c r="B12394" s="343" t="s">
        <v>32759</v>
      </c>
      <c r="C12394" s="343" t="s">
        <v>16</v>
      </c>
      <c r="D12394" s="344" t="s">
        <v>32760</v>
      </c>
    </row>
    <row r="12395" spans="1:4" x14ac:dyDescent="0.3">
      <c r="A12395" t="s">
        <v>1698</v>
      </c>
      <c r="B12395" s="343" t="s">
        <v>32761</v>
      </c>
      <c r="C12395" s="343" t="s">
        <v>9</v>
      </c>
      <c r="D12395" s="344" t="s">
        <v>8147</v>
      </c>
    </row>
    <row r="12396" spans="1:4" x14ac:dyDescent="0.3">
      <c r="A12396" t="s">
        <v>1699</v>
      </c>
      <c r="B12396" s="343" t="s">
        <v>32762</v>
      </c>
      <c r="C12396" s="343" t="s">
        <v>9</v>
      </c>
      <c r="D12396" s="344" t="s">
        <v>32763</v>
      </c>
    </row>
    <row r="12397" spans="1:4" x14ac:dyDescent="0.3">
      <c r="A12397" t="s">
        <v>1700</v>
      </c>
      <c r="B12397" s="343" t="s">
        <v>32764</v>
      </c>
      <c r="C12397" s="343" t="s">
        <v>9</v>
      </c>
      <c r="D12397" s="344" t="s">
        <v>23008</v>
      </c>
    </row>
    <row r="12398" spans="1:4" x14ac:dyDescent="0.3">
      <c r="A12398" t="s">
        <v>1701</v>
      </c>
      <c r="B12398" s="343" t="s">
        <v>32765</v>
      </c>
      <c r="C12398" s="343" t="s">
        <v>9</v>
      </c>
      <c r="D12398" s="344" t="s">
        <v>32766</v>
      </c>
    </row>
    <row r="12399" spans="1:4" x14ac:dyDescent="0.3">
      <c r="A12399" t="s">
        <v>1702</v>
      </c>
      <c r="B12399" s="343" t="s">
        <v>32767</v>
      </c>
      <c r="C12399" s="343" t="s">
        <v>9</v>
      </c>
      <c r="D12399" s="344" t="s">
        <v>32768</v>
      </c>
    </row>
    <row r="12400" spans="1:4" x14ac:dyDescent="0.3">
      <c r="A12400" t="s">
        <v>1703</v>
      </c>
      <c r="B12400" s="343" t="s">
        <v>32769</v>
      </c>
      <c r="C12400" s="343" t="s">
        <v>9</v>
      </c>
      <c r="D12400" s="344" t="s">
        <v>30793</v>
      </c>
    </row>
    <row r="12401" spans="1:4" x14ac:dyDescent="0.3">
      <c r="A12401" t="s">
        <v>1704</v>
      </c>
      <c r="B12401" s="343" t="s">
        <v>32770</v>
      </c>
      <c r="C12401" s="343" t="s">
        <v>9</v>
      </c>
      <c r="D12401" s="344" t="s">
        <v>32771</v>
      </c>
    </row>
    <row r="12402" spans="1:4" x14ac:dyDescent="0.3">
      <c r="A12402" t="s">
        <v>1705</v>
      </c>
      <c r="B12402" s="343" t="s">
        <v>32772</v>
      </c>
      <c r="C12402" s="343" t="s">
        <v>9</v>
      </c>
      <c r="D12402" s="344" t="s">
        <v>32773</v>
      </c>
    </row>
    <row r="12403" spans="1:4" x14ac:dyDescent="0.3">
      <c r="A12403" t="s">
        <v>1706</v>
      </c>
      <c r="B12403" s="343" t="s">
        <v>32774</v>
      </c>
      <c r="C12403" s="343" t="s">
        <v>9</v>
      </c>
      <c r="D12403" s="344" t="s">
        <v>32775</v>
      </c>
    </row>
    <row r="12404" spans="1:4" x14ac:dyDescent="0.3">
      <c r="A12404" t="s">
        <v>1707</v>
      </c>
      <c r="B12404" s="343" t="s">
        <v>32776</v>
      </c>
      <c r="C12404" s="343" t="s">
        <v>16</v>
      </c>
      <c r="D12404" s="344" t="s">
        <v>7846</v>
      </c>
    </row>
    <row r="12405" spans="1:4" x14ac:dyDescent="0.3">
      <c r="A12405" t="s">
        <v>1708</v>
      </c>
      <c r="B12405" s="343" t="s">
        <v>32777</v>
      </c>
      <c r="C12405" s="343" t="s">
        <v>16</v>
      </c>
      <c r="D12405" s="344" t="s">
        <v>7462</v>
      </c>
    </row>
    <row r="12406" spans="1:4" x14ac:dyDescent="0.3">
      <c r="A12406" t="s">
        <v>1709</v>
      </c>
      <c r="B12406" s="343" t="s">
        <v>32778</v>
      </c>
      <c r="C12406" s="343" t="s">
        <v>16</v>
      </c>
      <c r="D12406" s="344" t="s">
        <v>6774</v>
      </c>
    </row>
    <row r="12407" spans="1:4" x14ac:dyDescent="0.3">
      <c r="A12407" t="s">
        <v>1710</v>
      </c>
      <c r="B12407" s="343" t="s">
        <v>32779</v>
      </c>
      <c r="C12407" s="343" t="s">
        <v>16</v>
      </c>
      <c r="D12407" s="344" t="s">
        <v>7401</v>
      </c>
    </row>
    <row r="12408" spans="1:4" x14ac:dyDescent="0.3">
      <c r="A12408" t="s">
        <v>1711</v>
      </c>
      <c r="B12408" s="343" t="s">
        <v>32780</v>
      </c>
      <c r="C12408" s="343" t="s">
        <v>16</v>
      </c>
      <c r="D12408" s="344" t="s">
        <v>9293</v>
      </c>
    </row>
    <row r="12409" spans="1:4" x14ac:dyDescent="0.3">
      <c r="A12409" t="s">
        <v>1712</v>
      </c>
      <c r="B12409" s="343" t="s">
        <v>32781</v>
      </c>
      <c r="C12409" s="343" t="s">
        <v>16</v>
      </c>
      <c r="D12409" s="344" t="s">
        <v>6973</v>
      </c>
    </row>
    <row r="12410" spans="1:4" x14ac:dyDescent="0.3">
      <c r="A12410" t="s">
        <v>1713</v>
      </c>
      <c r="B12410" s="343" t="s">
        <v>32782</v>
      </c>
      <c r="C12410" s="343" t="s">
        <v>16</v>
      </c>
      <c r="D12410" s="344" t="s">
        <v>7456</v>
      </c>
    </row>
    <row r="12411" spans="1:4" x14ac:dyDescent="0.3">
      <c r="A12411" t="s">
        <v>1714</v>
      </c>
      <c r="B12411" s="343" t="s">
        <v>32783</v>
      </c>
      <c r="C12411" s="343" t="s">
        <v>16</v>
      </c>
      <c r="D12411" s="344" t="s">
        <v>7940</v>
      </c>
    </row>
    <row r="12412" spans="1:4" x14ac:dyDescent="0.3">
      <c r="A12412" t="s">
        <v>1715</v>
      </c>
      <c r="B12412" s="343" t="s">
        <v>32784</v>
      </c>
      <c r="C12412" s="343" t="s">
        <v>16</v>
      </c>
      <c r="D12412" s="344" t="s">
        <v>6783</v>
      </c>
    </row>
    <row r="12413" spans="1:4" x14ac:dyDescent="0.3">
      <c r="A12413" t="s">
        <v>1716</v>
      </c>
      <c r="B12413" s="343" t="s">
        <v>32785</v>
      </c>
      <c r="C12413" s="343" t="s">
        <v>16</v>
      </c>
      <c r="D12413" s="344" t="s">
        <v>9165</v>
      </c>
    </row>
    <row r="12414" spans="1:4" x14ac:dyDescent="0.3">
      <c r="A12414" t="s">
        <v>1717</v>
      </c>
      <c r="B12414" s="343" t="s">
        <v>32786</v>
      </c>
      <c r="C12414" s="343" t="s">
        <v>16</v>
      </c>
      <c r="D12414" s="344" t="s">
        <v>7445</v>
      </c>
    </row>
    <row r="12415" spans="1:4" x14ac:dyDescent="0.3">
      <c r="A12415" t="s">
        <v>1718</v>
      </c>
      <c r="B12415" s="343" t="s">
        <v>32787</v>
      </c>
      <c r="C12415" s="343" t="s">
        <v>16</v>
      </c>
      <c r="D12415" s="344" t="s">
        <v>7403</v>
      </c>
    </row>
    <row r="12416" spans="1:4" x14ac:dyDescent="0.3">
      <c r="A12416" t="s">
        <v>1719</v>
      </c>
      <c r="B12416" s="343" t="s">
        <v>32788</v>
      </c>
      <c r="C12416" s="343" t="s">
        <v>16</v>
      </c>
      <c r="D12416" s="344" t="s">
        <v>7835</v>
      </c>
    </row>
    <row r="12417" spans="1:4" x14ac:dyDescent="0.3">
      <c r="A12417" t="s">
        <v>1720</v>
      </c>
      <c r="B12417" s="343" t="s">
        <v>32789</v>
      </c>
      <c r="C12417" s="343" t="s">
        <v>16</v>
      </c>
      <c r="D12417" s="344" t="s">
        <v>8902</v>
      </c>
    </row>
    <row r="12418" spans="1:4" x14ac:dyDescent="0.3">
      <c r="A12418" t="s">
        <v>1721</v>
      </c>
      <c r="B12418" s="343" t="s">
        <v>32790</v>
      </c>
      <c r="C12418" s="343" t="s">
        <v>16</v>
      </c>
      <c r="D12418" s="344" t="s">
        <v>32791</v>
      </c>
    </row>
    <row r="12419" spans="1:4" x14ac:dyDescent="0.3">
      <c r="A12419" t="s">
        <v>1722</v>
      </c>
      <c r="B12419" s="343" t="s">
        <v>32792</v>
      </c>
      <c r="C12419" s="343" t="s">
        <v>16</v>
      </c>
      <c r="D12419" s="344" t="s">
        <v>32793</v>
      </c>
    </row>
    <row r="12420" spans="1:4" x14ac:dyDescent="0.3">
      <c r="A12420" t="s">
        <v>1723</v>
      </c>
      <c r="B12420" s="343" t="s">
        <v>32794</v>
      </c>
      <c r="C12420" s="343" t="s">
        <v>16</v>
      </c>
      <c r="D12420" s="344" t="s">
        <v>6463</v>
      </c>
    </row>
    <row r="12421" spans="1:4" x14ac:dyDescent="0.3">
      <c r="A12421" t="s">
        <v>1724</v>
      </c>
      <c r="B12421" s="343" t="s">
        <v>32795</v>
      </c>
      <c r="C12421" s="343" t="s">
        <v>16</v>
      </c>
      <c r="D12421" s="344" t="s">
        <v>32796</v>
      </c>
    </row>
    <row r="12422" spans="1:4" x14ac:dyDescent="0.3">
      <c r="A12422" t="s">
        <v>1725</v>
      </c>
      <c r="B12422" s="343" t="s">
        <v>32797</v>
      </c>
      <c r="C12422" s="343" t="s">
        <v>16</v>
      </c>
      <c r="D12422" s="344" t="s">
        <v>8817</v>
      </c>
    </row>
    <row r="12423" spans="1:4" x14ac:dyDescent="0.3">
      <c r="A12423" t="s">
        <v>1726</v>
      </c>
      <c r="B12423" s="343" t="s">
        <v>32798</v>
      </c>
      <c r="C12423" s="343" t="s">
        <v>16</v>
      </c>
      <c r="D12423" s="344" t="s">
        <v>32799</v>
      </c>
    </row>
    <row r="12424" spans="1:4" x14ac:dyDescent="0.3">
      <c r="A12424" t="s">
        <v>1727</v>
      </c>
      <c r="B12424" s="343" t="s">
        <v>32800</v>
      </c>
      <c r="C12424" s="343" t="s">
        <v>16</v>
      </c>
      <c r="D12424" s="344" t="s">
        <v>32801</v>
      </c>
    </row>
    <row r="12425" spans="1:4" x14ac:dyDescent="0.3">
      <c r="A12425" t="s">
        <v>1728</v>
      </c>
      <c r="B12425" s="343" t="s">
        <v>32802</v>
      </c>
      <c r="C12425" s="343" t="s">
        <v>16</v>
      </c>
      <c r="D12425" s="344" t="s">
        <v>7089</v>
      </c>
    </row>
    <row r="12426" spans="1:4" x14ac:dyDescent="0.3">
      <c r="A12426" t="s">
        <v>1729</v>
      </c>
      <c r="B12426" s="343" t="s">
        <v>32803</v>
      </c>
      <c r="C12426" s="343" t="s">
        <v>16</v>
      </c>
      <c r="D12426" s="344" t="s">
        <v>32804</v>
      </c>
    </row>
    <row r="12427" spans="1:4" x14ac:dyDescent="0.3">
      <c r="A12427" t="s">
        <v>1730</v>
      </c>
      <c r="B12427" s="343" t="s">
        <v>32805</v>
      </c>
      <c r="C12427" s="343" t="s">
        <v>16</v>
      </c>
      <c r="D12427" s="344" t="s">
        <v>32806</v>
      </c>
    </row>
    <row r="12428" spans="1:4" x14ac:dyDescent="0.3">
      <c r="A12428" t="s">
        <v>1731</v>
      </c>
      <c r="B12428" s="343" t="s">
        <v>32807</v>
      </c>
      <c r="C12428" s="343" t="s">
        <v>16</v>
      </c>
      <c r="D12428" s="344" t="s">
        <v>32808</v>
      </c>
    </row>
    <row r="12429" spans="1:4" x14ac:dyDescent="0.3">
      <c r="A12429" t="s">
        <v>1732</v>
      </c>
      <c r="B12429" s="343" t="s">
        <v>32809</v>
      </c>
      <c r="C12429" s="343" t="s">
        <v>16</v>
      </c>
      <c r="D12429" s="344" t="s">
        <v>22190</v>
      </c>
    </row>
    <row r="12430" spans="1:4" x14ac:dyDescent="0.3">
      <c r="A12430" t="s">
        <v>1733</v>
      </c>
      <c r="B12430" s="343" t="s">
        <v>32810</v>
      </c>
      <c r="C12430" s="343" t="s">
        <v>16</v>
      </c>
      <c r="D12430" s="344" t="s">
        <v>32706</v>
      </c>
    </row>
    <row r="12431" spans="1:4" x14ac:dyDescent="0.3">
      <c r="A12431" t="s">
        <v>1734</v>
      </c>
      <c r="B12431" s="343" t="s">
        <v>387</v>
      </c>
      <c r="C12431" s="343" t="s">
        <v>16</v>
      </c>
      <c r="D12431" s="344" t="s">
        <v>6523</v>
      </c>
    </row>
    <row r="12432" spans="1:4" x14ac:dyDescent="0.3">
      <c r="A12432" t="s">
        <v>1735</v>
      </c>
      <c r="B12432" s="343" t="s">
        <v>388</v>
      </c>
      <c r="C12432" s="343" t="s">
        <v>16</v>
      </c>
      <c r="D12432" s="344" t="s">
        <v>6653</v>
      </c>
    </row>
    <row r="12433" spans="1:4" x14ac:dyDescent="0.3">
      <c r="A12433" t="s">
        <v>1736</v>
      </c>
      <c r="B12433" s="343" t="s">
        <v>389</v>
      </c>
      <c r="C12433" s="343" t="s">
        <v>16</v>
      </c>
      <c r="D12433" s="344" t="s">
        <v>9036</v>
      </c>
    </row>
    <row r="12434" spans="1:4" x14ac:dyDescent="0.3">
      <c r="A12434" t="s">
        <v>1737</v>
      </c>
      <c r="B12434" s="343" t="s">
        <v>390</v>
      </c>
      <c r="C12434" s="343" t="s">
        <v>16</v>
      </c>
      <c r="D12434" s="344" t="s">
        <v>6799</v>
      </c>
    </row>
    <row r="12435" spans="1:4" x14ac:dyDescent="0.3">
      <c r="A12435" t="s">
        <v>1738</v>
      </c>
      <c r="B12435" s="343" t="s">
        <v>391</v>
      </c>
      <c r="C12435" s="343" t="s">
        <v>16</v>
      </c>
      <c r="D12435" s="344" t="s">
        <v>8884</v>
      </c>
    </row>
    <row r="12436" spans="1:4" x14ac:dyDescent="0.3">
      <c r="A12436" t="s">
        <v>1739</v>
      </c>
      <c r="B12436" s="343" t="s">
        <v>392</v>
      </c>
      <c r="C12436" s="343" t="s">
        <v>16</v>
      </c>
      <c r="D12436" s="344" t="s">
        <v>8814</v>
      </c>
    </row>
    <row r="12437" spans="1:4" x14ac:dyDescent="0.3">
      <c r="A12437" t="s">
        <v>32811</v>
      </c>
      <c r="B12437" s="343" t="s">
        <v>32812</v>
      </c>
      <c r="C12437" s="343" t="s">
        <v>16</v>
      </c>
      <c r="D12437" s="344" t="s">
        <v>8960</v>
      </c>
    </row>
    <row r="12438" spans="1:4" x14ac:dyDescent="0.3">
      <c r="A12438" t="s">
        <v>32813</v>
      </c>
      <c r="B12438" s="343" t="s">
        <v>32814</v>
      </c>
      <c r="C12438" s="343" t="s">
        <v>9</v>
      </c>
      <c r="D12438" s="344" t="s">
        <v>32815</v>
      </c>
    </row>
    <row r="12439" spans="1:4" x14ac:dyDescent="0.3">
      <c r="A12439" t="s">
        <v>32816</v>
      </c>
      <c r="B12439" s="343" t="s">
        <v>32817</v>
      </c>
      <c r="C12439" s="343" t="s">
        <v>9</v>
      </c>
      <c r="D12439" s="344" t="s">
        <v>32818</v>
      </c>
    </row>
    <row r="12440" spans="1:4" x14ac:dyDescent="0.3">
      <c r="A12440" t="s">
        <v>32819</v>
      </c>
      <c r="B12440" s="343" t="s">
        <v>32820</v>
      </c>
      <c r="C12440" s="343" t="s">
        <v>9</v>
      </c>
      <c r="D12440" s="344" t="s">
        <v>32821</v>
      </c>
    </row>
    <row r="12441" spans="1:4" x14ac:dyDescent="0.3">
      <c r="A12441" t="s">
        <v>32822</v>
      </c>
      <c r="B12441" s="343" t="s">
        <v>32823</v>
      </c>
      <c r="C12441" s="343" t="s">
        <v>9</v>
      </c>
      <c r="D12441" s="344" t="s">
        <v>32824</v>
      </c>
    </row>
    <row r="12442" spans="1:4" x14ac:dyDescent="0.3">
      <c r="A12442" t="s">
        <v>32825</v>
      </c>
      <c r="B12442" s="343" t="s">
        <v>32826</v>
      </c>
      <c r="C12442" s="343" t="s">
        <v>9</v>
      </c>
      <c r="D12442" s="344" t="s">
        <v>32827</v>
      </c>
    </row>
    <row r="12443" spans="1:4" x14ac:dyDescent="0.3">
      <c r="A12443" t="s">
        <v>1740</v>
      </c>
      <c r="B12443" s="343" t="s">
        <v>393</v>
      </c>
      <c r="C12443" s="343" t="s">
        <v>16</v>
      </c>
      <c r="D12443" s="344" t="s">
        <v>32828</v>
      </c>
    </row>
    <row r="12444" spans="1:4" x14ac:dyDescent="0.3">
      <c r="A12444" t="s">
        <v>1741</v>
      </c>
      <c r="B12444" s="343" t="s">
        <v>394</v>
      </c>
      <c r="C12444" s="343" t="s">
        <v>16</v>
      </c>
      <c r="D12444" s="344" t="s">
        <v>7406</v>
      </c>
    </row>
    <row r="12445" spans="1:4" x14ac:dyDescent="0.3">
      <c r="A12445" t="s">
        <v>1742</v>
      </c>
      <c r="B12445" s="343" t="s">
        <v>395</v>
      </c>
      <c r="C12445" s="343" t="s">
        <v>16</v>
      </c>
      <c r="D12445" s="344" t="s">
        <v>32829</v>
      </c>
    </row>
    <row r="12446" spans="1:4" x14ac:dyDescent="0.3">
      <c r="A12446" t="s">
        <v>1743</v>
      </c>
      <c r="B12446" s="343" t="s">
        <v>396</v>
      </c>
      <c r="C12446" s="343" t="s">
        <v>16</v>
      </c>
      <c r="D12446" s="344" t="s">
        <v>32830</v>
      </c>
    </row>
    <row r="12447" spans="1:4" x14ac:dyDescent="0.3">
      <c r="A12447" t="s">
        <v>1744</v>
      </c>
      <c r="B12447" s="343" t="s">
        <v>397</v>
      </c>
      <c r="C12447" s="343" t="s">
        <v>16</v>
      </c>
      <c r="D12447" s="344" t="s">
        <v>32831</v>
      </c>
    </row>
    <row r="12448" spans="1:4" x14ac:dyDescent="0.3">
      <c r="A12448" t="s">
        <v>1745</v>
      </c>
      <c r="B12448" s="343" t="s">
        <v>398</v>
      </c>
      <c r="C12448" s="343" t="s">
        <v>16</v>
      </c>
      <c r="D12448" s="344" t="s">
        <v>8959</v>
      </c>
    </row>
    <row r="12449" spans="1:4" x14ac:dyDescent="0.3">
      <c r="A12449" t="s">
        <v>1746</v>
      </c>
      <c r="B12449" s="343" t="s">
        <v>399</v>
      </c>
      <c r="C12449" s="343" t="s">
        <v>16</v>
      </c>
      <c r="D12449" s="344" t="s">
        <v>32832</v>
      </c>
    </row>
    <row r="12450" spans="1:4" x14ac:dyDescent="0.3">
      <c r="A12450" t="s">
        <v>1747</v>
      </c>
      <c r="B12450" s="343" t="s">
        <v>400</v>
      </c>
      <c r="C12450" s="343" t="s">
        <v>16</v>
      </c>
      <c r="D12450" s="344" t="s">
        <v>26790</v>
      </c>
    </row>
    <row r="12451" spans="1:4" x14ac:dyDescent="0.3">
      <c r="A12451" t="s">
        <v>1748</v>
      </c>
      <c r="B12451" s="343" t="s">
        <v>401</v>
      </c>
      <c r="C12451" s="343" t="s">
        <v>16</v>
      </c>
      <c r="D12451" s="344" t="s">
        <v>32833</v>
      </c>
    </row>
    <row r="12452" spans="1:4" x14ac:dyDescent="0.3">
      <c r="A12452" t="s">
        <v>1749</v>
      </c>
      <c r="B12452" s="343" t="s">
        <v>402</v>
      </c>
      <c r="C12452" s="343" t="s">
        <v>16</v>
      </c>
      <c r="D12452" s="344" t="s">
        <v>32834</v>
      </c>
    </row>
    <row r="12453" spans="1:4" x14ac:dyDescent="0.3">
      <c r="A12453" t="s">
        <v>32835</v>
      </c>
      <c r="B12453" s="343" t="s">
        <v>32836</v>
      </c>
      <c r="C12453" s="343" t="s">
        <v>16</v>
      </c>
      <c r="D12453" s="344" t="s">
        <v>32837</v>
      </c>
    </row>
    <row r="12454" spans="1:4" x14ac:dyDescent="0.3">
      <c r="A12454" t="s">
        <v>1750</v>
      </c>
      <c r="B12454" s="343" t="s">
        <v>403</v>
      </c>
      <c r="C12454" s="343" t="s">
        <v>16</v>
      </c>
      <c r="D12454" s="344" t="s">
        <v>9021</v>
      </c>
    </row>
    <row r="12455" spans="1:4" x14ac:dyDescent="0.3">
      <c r="A12455" t="s">
        <v>32838</v>
      </c>
      <c r="B12455" s="343" t="s">
        <v>32839</v>
      </c>
      <c r="C12455" s="343" t="s">
        <v>16</v>
      </c>
      <c r="D12455" s="344" t="s">
        <v>32840</v>
      </c>
    </row>
    <row r="12456" spans="1:4" x14ac:dyDescent="0.3">
      <c r="A12456" t="s">
        <v>1751</v>
      </c>
      <c r="B12456" s="343" t="s">
        <v>404</v>
      </c>
      <c r="C12456" s="343" t="s">
        <v>16</v>
      </c>
      <c r="D12456" s="344" t="s">
        <v>32841</v>
      </c>
    </row>
    <row r="12457" spans="1:4" x14ac:dyDescent="0.3">
      <c r="A12457" t="s">
        <v>1752</v>
      </c>
      <c r="B12457" s="343" t="s">
        <v>405</v>
      </c>
      <c r="C12457" s="343" t="s">
        <v>16</v>
      </c>
      <c r="D12457" s="344" t="s">
        <v>32842</v>
      </c>
    </row>
    <row r="12458" spans="1:4" x14ac:dyDescent="0.3">
      <c r="A12458" t="s">
        <v>1753</v>
      </c>
      <c r="B12458" s="343" t="s">
        <v>406</v>
      </c>
      <c r="C12458" s="343" t="s">
        <v>16</v>
      </c>
      <c r="D12458" s="344" t="s">
        <v>7978</v>
      </c>
    </row>
    <row r="12459" spans="1:4" x14ac:dyDescent="0.3">
      <c r="A12459" t="s">
        <v>1754</v>
      </c>
      <c r="B12459" s="343" t="s">
        <v>407</v>
      </c>
      <c r="C12459" s="343" t="s">
        <v>16</v>
      </c>
      <c r="D12459" s="344" t="s">
        <v>32843</v>
      </c>
    </row>
    <row r="12460" spans="1:4" x14ac:dyDescent="0.3">
      <c r="A12460" t="s">
        <v>1755</v>
      </c>
      <c r="B12460" s="343" t="s">
        <v>408</v>
      </c>
      <c r="C12460" s="343" t="s">
        <v>16</v>
      </c>
      <c r="D12460" s="344" t="s">
        <v>22183</v>
      </c>
    </row>
    <row r="12461" spans="1:4" x14ac:dyDescent="0.3">
      <c r="A12461" t="s">
        <v>1756</v>
      </c>
      <c r="B12461" s="343" t="s">
        <v>409</v>
      </c>
      <c r="C12461" s="343" t="s">
        <v>16</v>
      </c>
      <c r="D12461" s="344" t="s">
        <v>22260</v>
      </c>
    </row>
    <row r="12462" spans="1:4" x14ac:dyDescent="0.3">
      <c r="A12462" t="s">
        <v>1757</v>
      </c>
      <c r="B12462" s="343" t="s">
        <v>410</v>
      </c>
      <c r="C12462" s="343" t="s">
        <v>16</v>
      </c>
      <c r="D12462" s="344" t="s">
        <v>22210</v>
      </c>
    </row>
    <row r="12463" spans="1:4" x14ac:dyDescent="0.3">
      <c r="A12463" t="s">
        <v>1758</v>
      </c>
      <c r="B12463" s="343" t="s">
        <v>411</v>
      </c>
      <c r="C12463" s="343" t="s">
        <v>16</v>
      </c>
      <c r="D12463" s="344" t="s">
        <v>32844</v>
      </c>
    </row>
    <row r="12464" spans="1:4" x14ac:dyDescent="0.3">
      <c r="A12464" t="s">
        <v>1759</v>
      </c>
      <c r="B12464" s="343" t="s">
        <v>412</v>
      </c>
      <c r="C12464" s="343" t="s">
        <v>16</v>
      </c>
      <c r="D12464" s="344" t="s">
        <v>9309</v>
      </c>
    </row>
    <row r="12465" spans="1:4" x14ac:dyDescent="0.3">
      <c r="A12465" t="s">
        <v>1760</v>
      </c>
      <c r="B12465" s="343" t="s">
        <v>413</v>
      </c>
      <c r="C12465" s="343" t="s">
        <v>16</v>
      </c>
      <c r="D12465" s="344" t="s">
        <v>32845</v>
      </c>
    </row>
    <row r="12466" spans="1:4" x14ac:dyDescent="0.3">
      <c r="A12466" t="s">
        <v>1761</v>
      </c>
      <c r="B12466" s="343" t="s">
        <v>414</v>
      </c>
      <c r="C12466" s="343" t="s">
        <v>16</v>
      </c>
      <c r="D12466" s="344" t="s">
        <v>32846</v>
      </c>
    </row>
    <row r="12467" spans="1:4" x14ac:dyDescent="0.3">
      <c r="A12467" t="s">
        <v>1762</v>
      </c>
      <c r="B12467" s="343" t="s">
        <v>415</v>
      </c>
      <c r="C12467" s="343" t="s">
        <v>16</v>
      </c>
      <c r="D12467" s="344" t="s">
        <v>28488</v>
      </c>
    </row>
    <row r="12468" spans="1:4" x14ac:dyDescent="0.3">
      <c r="A12468" t="s">
        <v>1763</v>
      </c>
      <c r="B12468" s="343" t="s">
        <v>416</v>
      </c>
      <c r="C12468" s="343" t="s">
        <v>16</v>
      </c>
      <c r="D12468" s="344" t="s">
        <v>32847</v>
      </c>
    </row>
    <row r="12469" spans="1:4" x14ac:dyDescent="0.3">
      <c r="A12469" t="s">
        <v>32848</v>
      </c>
      <c r="B12469" s="343" t="s">
        <v>32849</v>
      </c>
      <c r="C12469" s="343" t="s">
        <v>16</v>
      </c>
      <c r="D12469" s="344" t="s">
        <v>32850</v>
      </c>
    </row>
    <row r="12470" spans="1:4" x14ac:dyDescent="0.3">
      <c r="A12470" t="s">
        <v>1764</v>
      </c>
      <c r="B12470" s="343" t="s">
        <v>417</v>
      </c>
      <c r="C12470" s="343" t="s">
        <v>16</v>
      </c>
      <c r="D12470" s="344" t="s">
        <v>8025</v>
      </c>
    </row>
    <row r="12471" spans="1:4" x14ac:dyDescent="0.3">
      <c r="A12471" t="s">
        <v>32851</v>
      </c>
      <c r="B12471" s="343" t="s">
        <v>32852</v>
      </c>
      <c r="C12471" s="343" t="s">
        <v>16</v>
      </c>
      <c r="D12471" s="344" t="s">
        <v>32853</v>
      </c>
    </row>
    <row r="12472" spans="1:4" x14ac:dyDescent="0.3">
      <c r="A12472" t="s">
        <v>1765</v>
      </c>
      <c r="B12472" s="343" t="s">
        <v>418</v>
      </c>
      <c r="C12472" s="343" t="s">
        <v>16</v>
      </c>
      <c r="D12472" s="344" t="s">
        <v>8008</v>
      </c>
    </row>
    <row r="12473" spans="1:4" x14ac:dyDescent="0.3">
      <c r="A12473" t="s">
        <v>1766</v>
      </c>
      <c r="B12473" s="343" t="s">
        <v>419</v>
      </c>
      <c r="C12473" s="343" t="s">
        <v>16</v>
      </c>
      <c r="D12473" s="344" t="s">
        <v>32854</v>
      </c>
    </row>
    <row r="12474" spans="1:4" x14ac:dyDescent="0.3">
      <c r="A12474" t="s">
        <v>1767</v>
      </c>
      <c r="B12474" s="343" t="s">
        <v>420</v>
      </c>
      <c r="C12474" s="343" t="s">
        <v>16</v>
      </c>
      <c r="D12474" s="344" t="s">
        <v>8019</v>
      </c>
    </row>
    <row r="12475" spans="1:4" x14ac:dyDescent="0.3">
      <c r="A12475" t="s">
        <v>1768</v>
      </c>
      <c r="B12475" s="343" t="s">
        <v>421</v>
      </c>
      <c r="C12475" s="343" t="s">
        <v>16</v>
      </c>
      <c r="D12475" s="344" t="s">
        <v>32855</v>
      </c>
    </row>
    <row r="12476" spans="1:4" x14ac:dyDescent="0.3">
      <c r="A12476" t="s">
        <v>1769</v>
      </c>
      <c r="B12476" s="343" t="s">
        <v>422</v>
      </c>
      <c r="C12476" s="343" t="s">
        <v>16</v>
      </c>
      <c r="D12476" s="344" t="s">
        <v>32856</v>
      </c>
    </row>
    <row r="12477" spans="1:4" x14ac:dyDescent="0.3">
      <c r="A12477" t="s">
        <v>1770</v>
      </c>
      <c r="B12477" s="343" t="s">
        <v>423</v>
      </c>
      <c r="C12477" s="343" t="s">
        <v>16</v>
      </c>
      <c r="D12477" s="344" t="s">
        <v>32857</v>
      </c>
    </row>
    <row r="12478" spans="1:4" x14ac:dyDescent="0.3">
      <c r="A12478" t="s">
        <v>1771</v>
      </c>
      <c r="B12478" s="343" t="s">
        <v>424</v>
      </c>
      <c r="C12478" s="343" t="s">
        <v>16</v>
      </c>
      <c r="D12478" s="344" t="s">
        <v>32858</v>
      </c>
    </row>
    <row r="12479" spans="1:4" x14ac:dyDescent="0.3">
      <c r="A12479" t="s">
        <v>1772</v>
      </c>
      <c r="B12479" s="343" t="s">
        <v>425</v>
      </c>
      <c r="C12479" s="343" t="s">
        <v>16</v>
      </c>
      <c r="D12479" s="344" t="s">
        <v>32859</v>
      </c>
    </row>
    <row r="12480" spans="1:4" x14ac:dyDescent="0.3">
      <c r="A12480" t="s">
        <v>1773</v>
      </c>
      <c r="B12480" s="343" t="s">
        <v>426</v>
      </c>
      <c r="C12480" s="343" t="s">
        <v>16</v>
      </c>
      <c r="D12480" s="344" t="s">
        <v>32860</v>
      </c>
    </row>
    <row r="12481" spans="1:4" x14ac:dyDescent="0.3">
      <c r="A12481" t="s">
        <v>1774</v>
      </c>
      <c r="B12481" s="343" t="s">
        <v>427</v>
      </c>
      <c r="C12481" s="343" t="s">
        <v>16</v>
      </c>
      <c r="D12481" s="344" t="s">
        <v>32861</v>
      </c>
    </row>
    <row r="12482" spans="1:4" x14ac:dyDescent="0.3">
      <c r="A12482" t="s">
        <v>1775</v>
      </c>
      <c r="B12482" s="343" t="s">
        <v>428</v>
      </c>
      <c r="C12482" s="343" t="s">
        <v>16</v>
      </c>
      <c r="D12482" s="344" t="s">
        <v>25545</v>
      </c>
    </row>
    <row r="12483" spans="1:4" x14ac:dyDescent="0.3">
      <c r="A12483" t="s">
        <v>1776</v>
      </c>
      <c r="B12483" s="343" t="s">
        <v>429</v>
      </c>
      <c r="C12483" s="343" t="s">
        <v>16</v>
      </c>
      <c r="D12483" s="344" t="s">
        <v>32862</v>
      </c>
    </row>
    <row r="12484" spans="1:4" x14ac:dyDescent="0.3">
      <c r="A12484" t="s">
        <v>1777</v>
      </c>
      <c r="B12484" s="343" t="s">
        <v>430</v>
      </c>
      <c r="C12484" s="343" t="s">
        <v>16</v>
      </c>
      <c r="D12484" s="344" t="s">
        <v>32863</v>
      </c>
    </row>
    <row r="12485" spans="1:4" x14ac:dyDescent="0.3">
      <c r="A12485" t="s">
        <v>1778</v>
      </c>
      <c r="B12485" s="343" t="s">
        <v>431</v>
      </c>
      <c r="C12485" s="343" t="s">
        <v>16</v>
      </c>
      <c r="D12485" s="344" t="s">
        <v>32864</v>
      </c>
    </row>
    <row r="12486" spans="1:4" x14ac:dyDescent="0.3">
      <c r="A12486" t="s">
        <v>1779</v>
      </c>
      <c r="B12486" s="343" t="s">
        <v>432</v>
      </c>
      <c r="C12486" s="343" t="s">
        <v>16</v>
      </c>
      <c r="D12486" s="344" t="s">
        <v>32865</v>
      </c>
    </row>
    <row r="12487" spans="1:4" x14ac:dyDescent="0.3">
      <c r="A12487" t="s">
        <v>1780</v>
      </c>
      <c r="B12487" s="343" t="s">
        <v>433</v>
      </c>
      <c r="C12487" s="343" t="s">
        <v>16</v>
      </c>
      <c r="D12487" s="344" t="s">
        <v>32866</v>
      </c>
    </row>
    <row r="12488" spans="1:4" x14ac:dyDescent="0.3">
      <c r="A12488" t="s">
        <v>1781</v>
      </c>
      <c r="B12488" s="343" t="s">
        <v>434</v>
      </c>
      <c r="C12488" s="343" t="s">
        <v>16</v>
      </c>
      <c r="D12488" s="344" t="s">
        <v>32867</v>
      </c>
    </row>
    <row r="12489" spans="1:4" x14ac:dyDescent="0.3">
      <c r="A12489" t="s">
        <v>1782</v>
      </c>
      <c r="B12489" s="343" t="s">
        <v>435</v>
      </c>
      <c r="C12489" s="343" t="s">
        <v>16</v>
      </c>
      <c r="D12489" s="344" t="s">
        <v>9164</v>
      </c>
    </row>
    <row r="12490" spans="1:4" x14ac:dyDescent="0.3">
      <c r="A12490" t="s">
        <v>1783</v>
      </c>
      <c r="B12490" s="343" t="s">
        <v>436</v>
      </c>
      <c r="C12490" s="343" t="s">
        <v>16</v>
      </c>
      <c r="D12490" s="344" t="s">
        <v>32868</v>
      </c>
    </row>
    <row r="12491" spans="1:4" x14ac:dyDescent="0.3">
      <c r="A12491" t="s">
        <v>1784</v>
      </c>
      <c r="B12491" s="343" t="s">
        <v>437</v>
      </c>
      <c r="C12491" s="343" t="s">
        <v>16</v>
      </c>
      <c r="D12491" s="344" t="s">
        <v>22585</v>
      </c>
    </row>
    <row r="12492" spans="1:4" x14ac:dyDescent="0.3">
      <c r="A12492" t="s">
        <v>1785</v>
      </c>
      <c r="B12492" s="343" t="s">
        <v>438</v>
      </c>
      <c r="C12492" s="343" t="s">
        <v>16</v>
      </c>
      <c r="D12492" s="344" t="s">
        <v>32869</v>
      </c>
    </row>
    <row r="12493" spans="1:4" x14ac:dyDescent="0.3">
      <c r="A12493" t="s">
        <v>1786</v>
      </c>
      <c r="B12493" s="343" t="s">
        <v>439</v>
      </c>
      <c r="C12493" s="343" t="s">
        <v>16</v>
      </c>
      <c r="D12493" s="344" t="s">
        <v>32870</v>
      </c>
    </row>
    <row r="12494" spans="1:4" x14ac:dyDescent="0.3">
      <c r="A12494" t="s">
        <v>1787</v>
      </c>
      <c r="B12494" s="343" t="s">
        <v>440</v>
      </c>
      <c r="C12494" s="343" t="s">
        <v>16</v>
      </c>
      <c r="D12494" s="344" t="s">
        <v>32871</v>
      </c>
    </row>
    <row r="12495" spans="1:4" x14ac:dyDescent="0.3">
      <c r="A12495" t="s">
        <v>1788</v>
      </c>
      <c r="B12495" s="343" t="s">
        <v>441</v>
      </c>
      <c r="C12495" s="343" t="s">
        <v>16</v>
      </c>
      <c r="D12495" s="344" t="s">
        <v>32872</v>
      </c>
    </row>
    <row r="12496" spans="1:4" x14ac:dyDescent="0.3">
      <c r="A12496" t="s">
        <v>1789</v>
      </c>
      <c r="B12496" s="343" t="s">
        <v>442</v>
      </c>
      <c r="C12496" s="343" t="s">
        <v>16</v>
      </c>
      <c r="D12496" s="344" t="s">
        <v>32228</v>
      </c>
    </row>
    <row r="12497" spans="1:4" x14ac:dyDescent="0.3">
      <c r="A12497" t="s">
        <v>1790</v>
      </c>
      <c r="B12497" s="343" t="s">
        <v>443</v>
      </c>
      <c r="C12497" s="343" t="s">
        <v>16</v>
      </c>
      <c r="D12497" s="344" t="s">
        <v>32873</v>
      </c>
    </row>
    <row r="12498" spans="1:4" x14ac:dyDescent="0.3">
      <c r="A12498" t="s">
        <v>1791</v>
      </c>
      <c r="B12498" s="343" t="s">
        <v>444</v>
      </c>
      <c r="C12498" s="343" t="s">
        <v>16</v>
      </c>
      <c r="D12498" s="344" t="s">
        <v>32874</v>
      </c>
    </row>
    <row r="12499" spans="1:4" x14ac:dyDescent="0.3">
      <c r="A12499" t="s">
        <v>1792</v>
      </c>
      <c r="B12499" s="343" t="s">
        <v>445</v>
      </c>
      <c r="C12499" s="343" t="s">
        <v>16</v>
      </c>
      <c r="D12499" s="344" t="s">
        <v>32875</v>
      </c>
    </row>
    <row r="12500" spans="1:4" x14ac:dyDescent="0.3">
      <c r="A12500" t="s">
        <v>1793</v>
      </c>
      <c r="B12500" s="343" t="s">
        <v>446</v>
      </c>
      <c r="C12500" s="343" t="s">
        <v>16</v>
      </c>
      <c r="D12500" s="344" t="s">
        <v>32876</v>
      </c>
    </row>
    <row r="12501" spans="1:4" x14ac:dyDescent="0.3">
      <c r="A12501" t="s">
        <v>1794</v>
      </c>
      <c r="B12501" s="343" t="s">
        <v>447</v>
      </c>
      <c r="C12501" s="343" t="s">
        <v>16</v>
      </c>
      <c r="D12501" s="344" t="s">
        <v>32877</v>
      </c>
    </row>
    <row r="12502" spans="1:4" x14ac:dyDescent="0.3">
      <c r="A12502" t="s">
        <v>1795</v>
      </c>
      <c r="B12502" s="343" t="s">
        <v>448</v>
      </c>
      <c r="C12502" s="343" t="s">
        <v>16</v>
      </c>
      <c r="D12502" s="344" t="s">
        <v>22346</v>
      </c>
    </row>
    <row r="12503" spans="1:4" x14ac:dyDescent="0.3">
      <c r="A12503" t="s">
        <v>1796</v>
      </c>
      <c r="B12503" s="343" t="s">
        <v>449</v>
      </c>
      <c r="C12503" s="343" t="s">
        <v>16</v>
      </c>
      <c r="D12503" s="344" t="s">
        <v>32878</v>
      </c>
    </row>
    <row r="12504" spans="1:4" x14ac:dyDescent="0.3">
      <c r="A12504" t="s">
        <v>1797</v>
      </c>
      <c r="B12504" s="343" t="s">
        <v>450</v>
      </c>
      <c r="C12504" s="343" t="s">
        <v>16</v>
      </c>
      <c r="D12504" s="344" t="s">
        <v>32879</v>
      </c>
    </row>
    <row r="12505" spans="1:4" x14ac:dyDescent="0.3">
      <c r="A12505" t="s">
        <v>1798</v>
      </c>
      <c r="B12505" s="343" t="s">
        <v>451</v>
      </c>
      <c r="C12505" s="343" t="s">
        <v>16</v>
      </c>
      <c r="D12505" s="344" t="s">
        <v>31443</v>
      </c>
    </row>
    <row r="12506" spans="1:4" x14ac:dyDescent="0.3">
      <c r="A12506" t="s">
        <v>1799</v>
      </c>
      <c r="B12506" s="343" t="s">
        <v>452</v>
      </c>
      <c r="C12506" s="343" t="s">
        <v>16</v>
      </c>
      <c r="D12506" s="344" t="s">
        <v>32880</v>
      </c>
    </row>
    <row r="12507" spans="1:4" x14ac:dyDescent="0.3">
      <c r="A12507" t="s">
        <v>1800</v>
      </c>
      <c r="B12507" s="343" t="s">
        <v>453</v>
      </c>
      <c r="C12507" s="343" t="s">
        <v>16</v>
      </c>
      <c r="D12507" s="344" t="s">
        <v>7050</v>
      </c>
    </row>
    <row r="12508" spans="1:4" x14ac:dyDescent="0.3">
      <c r="A12508" t="s">
        <v>1801</v>
      </c>
      <c r="B12508" s="343" t="s">
        <v>454</v>
      </c>
      <c r="C12508" s="343" t="s">
        <v>16</v>
      </c>
      <c r="D12508" s="344" t="s">
        <v>32881</v>
      </c>
    </row>
    <row r="12509" spans="1:4" x14ac:dyDescent="0.3">
      <c r="A12509" t="s">
        <v>1802</v>
      </c>
      <c r="B12509" s="343" t="s">
        <v>455</v>
      </c>
      <c r="C12509" s="343" t="s">
        <v>16</v>
      </c>
      <c r="D12509" s="344" t="s">
        <v>32882</v>
      </c>
    </row>
    <row r="12510" spans="1:4" x14ac:dyDescent="0.3">
      <c r="A12510" t="s">
        <v>1803</v>
      </c>
      <c r="B12510" s="343" t="s">
        <v>456</v>
      </c>
      <c r="C12510" s="343" t="s">
        <v>16</v>
      </c>
      <c r="D12510" s="344" t="s">
        <v>32883</v>
      </c>
    </row>
    <row r="12511" spans="1:4" x14ac:dyDescent="0.3">
      <c r="A12511" t="s">
        <v>1804</v>
      </c>
      <c r="B12511" s="343" t="s">
        <v>457</v>
      </c>
      <c r="C12511" s="343" t="s">
        <v>16</v>
      </c>
      <c r="D12511" s="344" t="s">
        <v>32884</v>
      </c>
    </row>
    <row r="12512" spans="1:4" x14ac:dyDescent="0.3">
      <c r="A12512" t="s">
        <v>1805</v>
      </c>
      <c r="B12512" s="343" t="s">
        <v>458</v>
      </c>
      <c r="C12512" s="343" t="s">
        <v>16</v>
      </c>
      <c r="D12512" s="344" t="s">
        <v>32885</v>
      </c>
    </row>
    <row r="12513" spans="1:4" x14ac:dyDescent="0.3">
      <c r="A12513" t="s">
        <v>1806</v>
      </c>
      <c r="B12513" s="343" t="s">
        <v>459</v>
      </c>
      <c r="C12513" s="343" t="s">
        <v>16</v>
      </c>
      <c r="D12513" s="344" t="s">
        <v>32886</v>
      </c>
    </row>
    <row r="12514" spans="1:4" x14ac:dyDescent="0.3">
      <c r="A12514" t="s">
        <v>1807</v>
      </c>
      <c r="B12514" s="343" t="s">
        <v>460</v>
      </c>
      <c r="C12514" s="343" t="s">
        <v>16</v>
      </c>
      <c r="D12514" s="344" t="s">
        <v>32887</v>
      </c>
    </row>
    <row r="12515" spans="1:4" x14ac:dyDescent="0.3">
      <c r="A12515" t="s">
        <v>1808</v>
      </c>
      <c r="B12515" s="343" t="s">
        <v>461</v>
      </c>
      <c r="C12515" s="343" t="s">
        <v>16</v>
      </c>
      <c r="D12515" s="344" t="s">
        <v>32888</v>
      </c>
    </row>
    <row r="12516" spans="1:4" x14ac:dyDescent="0.3">
      <c r="A12516" t="s">
        <v>1809</v>
      </c>
      <c r="B12516" s="343" t="s">
        <v>462</v>
      </c>
      <c r="C12516" s="343" t="s">
        <v>16</v>
      </c>
      <c r="D12516" s="344" t="s">
        <v>32889</v>
      </c>
    </row>
    <row r="12517" spans="1:4" x14ac:dyDescent="0.3">
      <c r="A12517" t="s">
        <v>1810</v>
      </c>
      <c r="B12517" s="343" t="s">
        <v>463</v>
      </c>
      <c r="C12517" s="343" t="s">
        <v>16</v>
      </c>
      <c r="D12517" s="344" t="s">
        <v>32890</v>
      </c>
    </row>
    <row r="12518" spans="1:4" x14ac:dyDescent="0.3">
      <c r="A12518" t="s">
        <v>1811</v>
      </c>
      <c r="B12518" s="343" t="s">
        <v>464</v>
      </c>
      <c r="C12518" s="343" t="s">
        <v>16</v>
      </c>
      <c r="D12518" s="344" t="s">
        <v>32891</v>
      </c>
    </row>
    <row r="12519" spans="1:4" x14ac:dyDescent="0.3">
      <c r="A12519" t="s">
        <v>1812</v>
      </c>
      <c r="B12519" s="343" t="s">
        <v>465</v>
      </c>
      <c r="C12519" s="343" t="s">
        <v>16</v>
      </c>
      <c r="D12519" s="344" t="s">
        <v>32892</v>
      </c>
    </row>
    <row r="12520" spans="1:4" x14ac:dyDescent="0.3">
      <c r="A12520" t="s">
        <v>1813</v>
      </c>
      <c r="B12520" s="343" t="s">
        <v>466</v>
      </c>
      <c r="C12520" s="343" t="s">
        <v>16</v>
      </c>
      <c r="D12520" s="344" t="s">
        <v>32893</v>
      </c>
    </row>
    <row r="12521" spans="1:4" x14ac:dyDescent="0.3">
      <c r="A12521" t="s">
        <v>1814</v>
      </c>
      <c r="B12521" s="343" t="s">
        <v>467</v>
      </c>
      <c r="C12521" s="343" t="s">
        <v>16</v>
      </c>
      <c r="D12521" s="344" t="s">
        <v>7464</v>
      </c>
    </row>
    <row r="12522" spans="1:4" x14ac:dyDescent="0.3">
      <c r="A12522" t="s">
        <v>1815</v>
      </c>
      <c r="B12522" s="343" t="s">
        <v>468</v>
      </c>
      <c r="C12522" s="343" t="s">
        <v>16</v>
      </c>
      <c r="D12522" s="344" t="s">
        <v>9297</v>
      </c>
    </row>
    <row r="12523" spans="1:4" x14ac:dyDescent="0.3">
      <c r="A12523" t="s">
        <v>1816</v>
      </c>
      <c r="B12523" s="343" t="s">
        <v>469</v>
      </c>
      <c r="C12523" s="343" t="s">
        <v>16</v>
      </c>
      <c r="D12523" s="344" t="s">
        <v>7443</v>
      </c>
    </row>
    <row r="12524" spans="1:4" x14ac:dyDescent="0.3">
      <c r="A12524" t="s">
        <v>1817</v>
      </c>
      <c r="B12524" s="343" t="s">
        <v>470</v>
      </c>
      <c r="C12524" s="343" t="s">
        <v>16</v>
      </c>
      <c r="D12524" s="344" t="s">
        <v>7780</v>
      </c>
    </row>
    <row r="12525" spans="1:4" x14ac:dyDescent="0.3">
      <c r="A12525" t="s">
        <v>1818</v>
      </c>
      <c r="B12525" s="343" t="s">
        <v>471</v>
      </c>
      <c r="C12525" s="343" t="s">
        <v>16</v>
      </c>
      <c r="D12525" s="344" t="s">
        <v>32894</v>
      </c>
    </row>
    <row r="12526" spans="1:4" x14ac:dyDescent="0.3">
      <c r="A12526" t="s">
        <v>1819</v>
      </c>
      <c r="B12526" s="343" t="s">
        <v>472</v>
      </c>
      <c r="C12526" s="343" t="s">
        <v>16</v>
      </c>
      <c r="D12526" s="344" t="s">
        <v>32895</v>
      </c>
    </row>
    <row r="12527" spans="1:4" x14ac:dyDescent="0.3">
      <c r="A12527" t="s">
        <v>1820</v>
      </c>
      <c r="B12527" s="343" t="s">
        <v>473</v>
      </c>
      <c r="C12527" s="343" t="s">
        <v>16</v>
      </c>
      <c r="D12527" s="344" t="s">
        <v>22197</v>
      </c>
    </row>
    <row r="12528" spans="1:4" x14ac:dyDescent="0.3">
      <c r="A12528" t="s">
        <v>1821</v>
      </c>
      <c r="B12528" s="343" t="s">
        <v>474</v>
      </c>
      <c r="C12528" s="343" t="s">
        <v>16</v>
      </c>
      <c r="D12528" s="344" t="s">
        <v>8231</v>
      </c>
    </row>
    <row r="12529" spans="1:4" x14ac:dyDescent="0.3">
      <c r="A12529" t="s">
        <v>1822</v>
      </c>
      <c r="B12529" s="343" t="s">
        <v>475</v>
      </c>
      <c r="C12529" s="343" t="s">
        <v>16</v>
      </c>
      <c r="D12529" s="344" t="s">
        <v>7379</v>
      </c>
    </row>
    <row r="12530" spans="1:4" x14ac:dyDescent="0.3">
      <c r="A12530" t="s">
        <v>1823</v>
      </c>
      <c r="B12530" s="343" t="s">
        <v>476</v>
      </c>
      <c r="C12530" s="343" t="s">
        <v>16</v>
      </c>
      <c r="D12530" s="344" t="s">
        <v>7850</v>
      </c>
    </row>
    <row r="12531" spans="1:4" x14ac:dyDescent="0.3">
      <c r="A12531" t="s">
        <v>1824</v>
      </c>
      <c r="B12531" s="343" t="s">
        <v>477</v>
      </c>
      <c r="C12531" s="343" t="s">
        <v>16</v>
      </c>
      <c r="D12531" s="344" t="s">
        <v>7381</v>
      </c>
    </row>
    <row r="12532" spans="1:4" x14ac:dyDescent="0.3">
      <c r="A12532" t="s">
        <v>1825</v>
      </c>
      <c r="B12532" s="343" t="s">
        <v>478</v>
      </c>
      <c r="C12532" s="343" t="s">
        <v>16</v>
      </c>
      <c r="D12532" s="344" t="s">
        <v>8044</v>
      </c>
    </row>
    <row r="12533" spans="1:4" x14ac:dyDescent="0.3">
      <c r="A12533" t="s">
        <v>1826</v>
      </c>
      <c r="B12533" s="343" t="s">
        <v>479</v>
      </c>
      <c r="C12533" s="343" t="s">
        <v>16</v>
      </c>
      <c r="D12533" s="344" t="s">
        <v>7943</v>
      </c>
    </row>
    <row r="12534" spans="1:4" x14ac:dyDescent="0.3">
      <c r="A12534" t="s">
        <v>1827</v>
      </c>
      <c r="B12534" s="343" t="s">
        <v>480</v>
      </c>
      <c r="C12534" s="343" t="s">
        <v>16</v>
      </c>
      <c r="D12534" s="344" t="s">
        <v>6419</v>
      </c>
    </row>
    <row r="12535" spans="1:4" x14ac:dyDescent="0.3">
      <c r="A12535" t="s">
        <v>32896</v>
      </c>
      <c r="B12535" s="343" t="s">
        <v>32897</v>
      </c>
      <c r="C12535" s="343" t="s">
        <v>16</v>
      </c>
      <c r="D12535" s="344" t="s">
        <v>7903</v>
      </c>
    </row>
    <row r="12536" spans="1:4" x14ac:dyDescent="0.3">
      <c r="A12536" t="s">
        <v>32898</v>
      </c>
      <c r="B12536" s="343" t="s">
        <v>32899</v>
      </c>
      <c r="C12536" s="343" t="s">
        <v>16</v>
      </c>
      <c r="D12536" s="344" t="s">
        <v>22634</v>
      </c>
    </row>
    <row r="12537" spans="1:4" x14ac:dyDescent="0.3">
      <c r="A12537" t="s">
        <v>32900</v>
      </c>
      <c r="B12537" s="343" t="s">
        <v>32901</v>
      </c>
      <c r="C12537" s="343" t="s">
        <v>16</v>
      </c>
      <c r="D12537" s="344" t="s">
        <v>32902</v>
      </c>
    </row>
    <row r="12538" spans="1:4" x14ac:dyDescent="0.3">
      <c r="A12538" t="s">
        <v>32903</v>
      </c>
      <c r="B12538" s="343" t="s">
        <v>32904</v>
      </c>
      <c r="C12538" s="343" t="s">
        <v>16</v>
      </c>
      <c r="D12538" s="344" t="s">
        <v>29933</v>
      </c>
    </row>
    <row r="12539" spans="1:4" x14ac:dyDescent="0.3">
      <c r="A12539" t="s">
        <v>32905</v>
      </c>
      <c r="B12539" s="343" t="s">
        <v>32906</v>
      </c>
      <c r="C12539" s="343" t="s">
        <v>16</v>
      </c>
      <c r="D12539" s="344" t="s">
        <v>32907</v>
      </c>
    </row>
    <row r="12540" spans="1:4" x14ac:dyDescent="0.3">
      <c r="A12540" t="s">
        <v>32908</v>
      </c>
      <c r="B12540" s="343" t="s">
        <v>32909</v>
      </c>
      <c r="C12540" s="343" t="s">
        <v>16</v>
      </c>
      <c r="D12540" s="344" t="s">
        <v>22245</v>
      </c>
    </row>
    <row r="12541" spans="1:4" x14ac:dyDescent="0.3">
      <c r="A12541" t="s">
        <v>32910</v>
      </c>
      <c r="B12541" s="343" t="s">
        <v>32911</v>
      </c>
      <c r="C12541" s="343" t="s">
        <v>16</v>
      </c>
      <c r="D12541" s="344" t="s">
        <v>23184</v>
      </c>
    </row>
    <row r="12542" spans="1:4" x14ac:dyDescent="0.3">
      <c r="A12542" t="s">
        <v>32912</v>
      </c>
      <c r="B12542" s="343" t="s">
        <v>32913</v>
      </c>
      <c r="C12542" s="343" t="s">
        <v>16</v>
      </c>
      <c r="D12542" s="344" t="s">
        <v>22007</v>
      </c>
    </row>
    <row r="12543" spans="1:4" x14ac:dyDescent="0.3">
      <c r="A12543" t="s">
        <v>32914</v>
      </c>
      <c r="B12543" s="343" t="s">
        <v>32915</v>
      </c>
      <c r="C12543" s="343" t="s">
        <v>16</v>
      </c>
      <c r="D12543" s="344" t="s">
        <v>32916</v>
      </c>
    </row>
    <row r="12544" spans="1:4" x14ac:dyDescent="0.3">
      <c r="A12544" t="s">
        <v>32917</v>
      </c>
      <c r="B12544" s="343" t="s">
        <v>32918</v>
      </c>
      <c r="C12544" s="343" t="s">
        <v>16</v>
      </c>
      <c r="D12544" s="344" t="s">
        <v>30208</v>
      </c>
    </row>
    <row r="12545" spans="1:4" x14ac:dyDescent="0.3">
      <c r="A12545" t="s">
        <v>32919</v>
      </c>
      <c r="B12545" s="343" t="s">
        <v>32920</v>
      </c>
      <c r="C12545" s="343" t="s">
        <v>16</v>
      </c>
      <c r="D12545" s="344" t="s">
        <v>32921</v>
      </c>
    </row>
    <row r="12546" spans="1:4" x14ac:dyDescent="0.3">
      <c r="A12546" t="s">
        <v>32922</v>
      </c>
      <c r="B12546" s="343" t="s">
        <v>32923</v>
      </c>
      <c r="C12546" s="343" t="s">
        <v>16</v>
      </c>
      <c r="D12546" s="344" t="s">
        <v>32924</v>
      </c>
    </row>
    <row r="12547" spans="1:4" x14ac:dyDescent="0.3">
      <c r="A12547" t="s">
        <v>32925</v>
      </c>
      <c r="B12547" s="343" t="s">
        <v>32926</v>
      </c>
      <c r="C12547" s="343" t="s">
        <v>16</v>
      </c>
      <c r="D12547" s="344" t="s">
        <v>32927</v>
      </c>
    </row>
    <row r="12548" spans="1:4" x14ac:dyDescent="0.3">
      <c r="A12548" t="s">
        <v>32928</v>
      </c>
      <c r="B12548" s="343" t="s">
        <v>32929</v>
      </c>
      <c r="C12548" s="343" t="s">
        <v>16</v>
      </c>
      <c r="D12548" s="344" t="s">
        <v>32930</v>
      </c>
    </row>
    <row r="12549" spans="1:4" x14ac:dyDescent="0.3">
      <c r="A12549" t="s">
        <v>32931</v>
      </c>
      <c r="B12549" s="343" t="s">
        <v>32932</v>
      </c>
      <c r="C12549" s="343" t="s">
        <v>16</v>
      </c>
      <c r="D12549" s="344" t="s">
        <v>32933</v>
      </c>
    </row>
    <row r="12550" spans="1:4" x14ac:dyDescent="0.3">
      <c r="A12550" t="s">
        <v>32934</v>
      </c>
      <c r="B12550" s="343" t="s">
        <v>32935</v>
      </c>
      <c r="C12550" s="343" t="s">
        <v>16</v>
      </c>
      <c r="D12550" s="344" t="s">
        <v>32936</v>
      </c>
    </row>
    <row r="12551" spans="1:4" x14ac:dyDescent="0.3">
      <c r="A12551" t="s">
        <v>32937</v>
      </c>
      <c r="B12551" s="343" t="s">
        <v>32938</v>
      </c>
      <c r="C12551" s="343" t="s">
        <v>9</v>
      </c>
      <c r="D12551" s="344" t="s">
        <v>32939</v>
      </c>
    </row>
    <row r="12552" spans="1:4" x14ac:dyDescent="0.3">
      <c r="A12552" t="s">
        <v>32940</v>
      </c>
      <c r="B12552" s="343" t="s">
        <v>32941</v>
      </c>
      <c r="C12552" s="343" t="s">
        <v>9</v>
      </c>
      <c r="D12552" s="344" t="s">
        <v>32942</v>
      </c>
    </row>
    <row r="12553" spans="1:4" x14ac:dyDescent="0.3">
      <c r="A12553" t="s">
        <v>32943</v>
      </c>
      <c r="B12553" s="343" t="s">
        <v>32944</v>
      </c>
      <c r="C12553" s="343" t="s">
        <v>9</v>
      </c>
      <c r="D12553" s="344" t="s">
        <v>32945</v>
      </c>
    </row>
    <row r="12554" spans="1:4" x14ac:dyDescent="0.3">
      <c r="A12554" t="s">
        <v>32946</v>
      </c>
      <c r="B12554" s="343" t="s">
        <v>32947</v>
      </c>
      <c r="C12554" s="343" t="s">
        <v>9</v>
      </c>
      <c r="D12554" s="344" t="s">
        <v>32948</v>
      </c>
    </row>
    <row r="12555" spans="1:4" x14ac:dyDescent="0.3">
      <c r="A12555" t="s">
        <v>32949</v>
      </c>
      <c r="B12555" s="343" t="s">
        <v>32950</v>
      </c>
      <c r="C12555" s="343" t="s">
        <v>9</v>
      </c>
      <c r="D12555" s="344" t="s">
        <v>32951</v>
      </c>
    </row>
    <row r="12556" spans="1:4" x14ac:dyDescent="0.3">
      <c r="A12556" t="s">
        <v>32952</v>
      </c>
      <c r="B12556" s="343" t="s">
        <v>32953</v>
      </c>
      <c r="C12556" s="343" t="s">
        <v>9</v>
      </c>
      <c r="D12556" s="344" t="s">
        <v>32954</v>
      </c>
    </row>
    <row r="12557" spans="1:4" x14ac:dyDescent="0.3">
      <c r="A12557" t="s">
        <v>32955</v>
      </c>
      <c r="B12557" s="343" t="s">
        <v>32956</v>
      </c>
      <c r="C12557" s="343" t="s">
        <v>9</v>
      </c>
      <c r="D12557" s="344" t="s">
        <v>32957</v>
      </c>
    </row>
    <row r="12558" spans="1:4" x14ac:dyDescent="0.3">
      <c r="A12558" t="s">
        <v>32958</v>
      </c>
      <c r="B12558" s="343" t="s">
        <v>32959</v>
      </c>
      <c r="C12558" s="343" t="s">
        <v>9</v>
      </c>
      <c r="D12558" s="344" t="s">
        <v>32960</v>
      </c>
    </row>
    <row r="12559" spans="1:4" x14ac:dyDescent="0.3">
      <c r="A12559" t="s">
        <v>32961</v>
      </c>
      <c r="B12559" s="343" t="s">
        <v>32962</v>
      </c>
      <c r="C12559" s="343" t="s">
        <v>9</v>
      </c>
      <c r="D12559" s="344" t="s">
        <v>32963</v>
      </c>
    </row>
    <row r="12560" spans="1:4" x14ac:dyDescent="0.3">
      <c r="A12560" t="s">
        <v>32964</v>
      </c>
      <c r="B12560" s="343" t="s">
        <v>32965</v>
      </c>
      <c r="C12560" s="343" t="s">
        <v>9</v>
      </c>
      <c r="D12560" s="344" t="s">
        <v>32966</v>
      </c>
    </row>
    <row r="12561" spans="1:4" x14ac:dyDescent="0.3">
      <c r="A12561" t="s">
        <v>32967</v>
      </c>
      <c r="B12561" s="343" t="s">
        <v>32968</v>
      </c>
      <c r="C12561" s="343" t="s">
        <v>9</v>
      </c>
      <c r="D12561" s="344" t="s">
        <v>32969</v>
      </c>
    </row>
    <row r="12562" spans="1:4" x14ac:dyDescent="0.3">
      <c r="A12562" t="s">
        <v>32970</v>
      </c>
      <c r="B12562" s="343" t="s">
        <v>32971</v>
      </c>
      <c r="C12562" s="343" t="s">
        <v>9</v>
      </c>
      <c r="D12562" s="344" t="s">
        <v>32972</v>
      </c>
    </row>
    <row r="12563" spans="1:4" x14ac:dyDescent="0.3">
      <c r="A12563" t="s">
        <v>32973</v>
      </c>
      <c r="B12563" s="343" t="s">
        <v>32974</v>
      </c>
      <c r="C12563" s="343" t="s">
        <v>9</v>
      </c>
      <c r="D12563" s="344" t="s">
        <v>32975</v>
      </c>
    </row>
    <row r="12564" spans="1:4" x14ac:dyDescent="0.3">
      <c r="A12564" t="s">
        <v>32976</v>
      </c>
      <c r="B12564" s="343" t="s">
        <v>32977</v>
      </c>
      <c r="C12564" s="343" t="s">
        <v>9</v>
      </c>
      <c r="D12564" s="344" t="s">
        <v>32978</v>
      </c>
    </row>
    <row r="12565" spans="1:4" x14ac:dyDescent="0.3">
      <c r="A12565" t="s">
        <v>32979</v>
      </c>
      <c r="B12565" s="343" t="s">
        <v>32980</v>
      </c>
      <c r="C12565" s="343" t="s">
        <v>9</v>
      </c>
      <c r="D12565" s="344" t="s">
        <v>32981</v>
      </c>
    </row>
    <row r="12566" spans="1:4" x14ac:dyDescent="0.3">
      <c r="A12566" t="s">
        <v>32982</v>
      </c>
      <c r="B12566" s="343" t="s">
        <v>32983</v>
      </c>
      <c r="C12566" s="343" t="s">
        <v>9</v>
      </c>
      <c r="D12566" s="344" t="s">
        <v>32984</v>
      </c>
    </row>
    <row r="12567" spans="1:4" x14ac:dyDescent="0.3">
      <c r="A12567" t="s">
        <v>32985</v>
      </c>
      <c r="B12567" s="343" t="s">
        <v>32986</v>
      </c>
      <c r="C12567" s="343" t="s">
        <v>9</v>
      </c>
      <c r="D12567" s="344" t="s">
        <v>32987</v>
      </c>
    </row>
    <row r="12568" spans="1:4" x14ac:dyDescent="0.3">
      <c r="A12568" t="s">
        <v>32988</v>
      </c>
      <c r="B12568" s="343" t="s">
        <v>32989</v>
      </c>
      <c r="C12568" s="343" t="s">
        <v>9</v>
      </c>
      <c r="D12568" s="344" t="s">
        <v>32990</v>
      </c>
    </row>
    <row r="12569" spans="1:4" x14ac:dyDescent="0.3">
      <c r="A12569" t="s">
        <v>32991</v>
      </c>
      <c r="B12569" s="343" t="s">
        <v>32992</v>
      </c>
      <c r="C12569" s="343" t="s">
        <v>9</v>
      </c>
      <c r="D12569" s="344" t="s">
        <v>32993</v>
      </c>
    </row>
    <row r="12570" spans="1:4" x14ac:dyDescent="0.3">
      <c r="A12570" t="s">
        <v>32994</v>
      </c>
      <c r="B12570" s="343" t="s">
        <v>32995</v>
      </c>
      <c r="C12570" s="343" t="s">
        <v>9</v>
      </c>
      <c r="D12570" s="344" t="s">
        <v>32996</v>
      </c>
    </row>
    <row r="12571" spans="1:4" x14ac:dyDescent="0.3">
      <c r="A12571" t="s">
        <v>32997</v>
      </c>
      <c r="B12571" s="343" t="s">
        <v>32998</v>
      </c>
      <c r="C12571" s="343" t="s">
        <v>9</v>
      </c>
      <c r="D12571" s="344" t="s">
        <v>32999</v>
      </c>
    </row>
    <row r="12572" spans="1:4" x14ac:dyDescent="0.3">
      <c r="A12572" t="s">
        <v>33000</v>
      </c>
      <c r="B12572" s="343" t="s">
        <v>33001</v>
      </c>
      <c r="C12572" s="343" t="s">
        <v>9</v>
      </c>
      <c r="D12572" s="344" t="s">
        <v>33002</v>
      </c>
    </row>
    <row r="12573" spans="1:4" x14ac:dyDescent="0.3">
      <c r="A12573" t="s">
        <v>33003</v>
      </c>
      <c r="B12573" s="343" t="s">
        <v>33004</v>
      </c>
      <c r="C12573" s="343" t="s">
        <v>9</v>
      </c>
      <c r="D12573" s="344" t="s">
        <v>33005</v>
      </c>
    </row>
    <row r="12574" spans="1:4" x14ac:dyDescent="0.3">
      <c r="A12574" t="s">
        <v>33006</v>
      </c>
      <c r="B12574" s="343" t="s">
        <v>33007</v>
      </c>
      <c r="C12574" s="343" t="s">
        <v>9</v>
      </c>
      <c r="D12574" s="344" t="s">
        <v>33008</v>
      </c>
    </row>
    <row r="12575" spans="1:4" x14ac:dyDescent="0.3">
      <c r="A12575" t="s">
        <v>33009</v>
      </c>
      <c r="B12575" s="343" t="s">
        <v>33010</v>
      </c>
      <c r="C12575" s="343" t="s">
        <v>9</v>
      </c>
      <c r="D12575" s="344" t="s">
        <v>33011</v>
      </c>
    </row>
    <row r="12576" spans="1:4" x14ac:dyDescent="0.3">
      <c r="A12576" t="s">
        <v>33012</v>
      </c>
      <c r="B12576" s="343" t="s">
        <v>33013</v>
      </c>
      <c r="C12576" s="343" t="s">
        <v>9</v>
      </c>
      <c r="D12576" s="344" t="s">
        <v>33014</v>
      </c>
    </row>
    <row r="12577" spans="1:4" x14ac:dyDescent="0.3">
      <c r="A12577" t="s">
        <v>33015</v>
      </c>
      <c r="B12577" s="343" t="s">
        <v>33016</v>
      </c>
      <c r="C12577" s="343" t="s">
        <v>9</v>
      </c>
      <c r="D12577" s="344" t="s">
        <v>33017</v>
      </c>
    </row>
    <row r="12578" spans="1:4" x14ac:dyDescent="0.3">
      <c r="A12578" t="s">
        <v>33018</v>
      </c>
      <c r="B12578" s="343" t="s">
        <v>33019</v>
      </c>
      <c r="C12578" s="343" t="s">
        <v>9</v>
      </c>
      <c r="D12578" s="344" t="s">
        <v>33020</v>
      </c>
    </row>
    <row r="12579" spans="1:4" x14ac:dyDescent="0.3">
      <c r="A12579" t="s">
        <v>33021</v>
      </c>
      <c r="B12579" s="343" t="s">
        <v>33022</v>
      </c>
      <c r="C12579" s="343" t="s">
        <v>9</v>
      </c>
      <c r="D12579" s="344" t="s">
        <v>33023</v>
      </c>
    </row>
    <row r="12580" spans="1:4" x14ac:dyDescent="0.3">
      <c r="A12580" t="s">
        <v>33024</v>
      </c>
      <c r="B12580" s="343" t="s">
        <v>33025</v>
      </c>
      <c r="C12580" s="343" t="s">
        <v>9</v>
      </c>
      <c r="D12580" s="344" t="s">
        <v>33026</v>
      </c>
    </row>
    <row r="12581" spans="1:4" x14ac:dyDescent="0.3">
      <c r="A12581" t="s">
        <v>33027</v>
      </c>
      <c r="B12581" s="343" t="s">
        <v>33028</v>
      </c>
      <c r="C12581" s="343" t="s">
        <v>9</v>
      </c>
      <c r="D12581" s="344" t="s">
        <v>33029</v>
      </c>
    </row>
    <row r="12582" spans="1:4" x14ac:dyDescent="0.3">
      <c r="A12582" t="s">
        <v>33030</v>
      </c>
      <c r="B12582" s="343" t="s">
        <v>33031</v>
      </c>
      <c r="C12582" s="343" t="s">
        <v>9</v>
      </c>
      <c r="D12582" s="344" t="s">
        <v>33032</v>
      </c>
    </row>
    <row r="12583" spans="1:4" x14ac:dyDescent="0.3">
      <c r="A12583" t="s">
        <v>33033</v>
      </c>
      <c r="B12583" s="343" t="s">
        <v>33034</v>
      </c>
      <c r="C12583" s="343" t="s">
        <v>9</v>
      </c>
      <c r="D12583" s="344" t="s">
        <v>6538</v>
      </c>
    </row>
    <row r="12584" spans="1:4" x14ac:dyDescent="0.3">
      <c r="A12584" t="s">
        <v>33035</v>
      </c>
      <c r="B12584" s="343" t="s">
        <v>33036</v>
      </c>
      <c r="C12584" s="343" t="s">
        <v>9</v>
      </c>
      <c r="D12584" s="344" t="s">
        <v>29671</v>
      </c>
    </row>
    <row r="12585" spans="1:4" x14ac:dyDescent="0.3">
      <c r="A12585" t="s">
        <v>33037</v>
      </c>
      <c r="B12585" s="343" t="s">
        <v>33038</v>
      </c>
      <c r="C12585" s="343" t="s">
        <v>9</v>
      </c>
      <c r="D12585" s="344" t="s">
        <v>32424</v>
      </c>
    </row>
    <row r="12586" spans="1:4" x14ac:dyDescent="0.3">
      <c r="A12586" t="s">
        <v>33039</v>
      </c>
      <c r="B12586" s="343" t="s">
        <v>33040</v>
      </c>
      <c r="C12586" s="343" t="s">
        <v>9</v>
      </c>
      <c r="D12586" s="344" t="s">
        <v>23006</v>
      </c>
    </row>
    <row r="12587" spans="1:4" x14ac:dyDescent="0.3">
      <c r="A12587" t="s">
        <v>33041</v>
      </c>
      <c r="B12587" s="343" t="s">
        <v>33042</v>
      </c>
      <c r="C12587" s="343" t="s">
        <v>9</v>
      </c>
      <c r="D12587" s="344" t="s">
        <v>33043</v>
      </c>
    </row>
    <row r="12588" spans="1:4" x14ac:dyDescent="0.3">
      <c r="A12588" t="s">
        <v>33044</v>
      </c>
      <c r="B12588" s="343" t="s">
        <v>33045</v>
      </c>
      <c r="C12588" s="343" t="s">
        <v>9</v>
      </c>
      <c r="D12588" s="344" t="s">
        <v>33046</v>
      </c>
    </row>
    <row r="12589" spans="1:4" x14ac:dyDescent="0.3">
      <c r="A12589" t="s">
        <v>33047</v>
      </c>
      <c r="B12589" s="343" t="s">
        <v>33048</v>
      </c>
      <c r="C12589" s="343" t="s">
        <v>9</v>
      </c>
      <c r="D12589" s="344" t="s">
        <v>33049</v>
      </c>
    </row>
    <row r="12590" spans="1:4" x14ac:dyDescent="0.3">
      <c r="A12590" t="s">
        <v>33050</v>
      </c>
      <c r="B12590" s="343" t="s">
        <v>33051</v>
      </c>
      <c r="C12590" s="343" t="s">
        <v>9</v>
      </c>
      <c r="D12590" s="344" t="s">
        <v>22259</v>
      </c>
    </row>
    <row r="12591" spans="1:4" x14ac:dyDescent="0.3">
      <c r="A12591" t="s">
        <v>33052</v>
      </c>
      <c r="B12591" s="343" t="s">
        <v>33053</v>
      </c>
      <c r="C12591" s="343" t="s">
        <v>9</v>
      </c>
      <c r="D12591" s="344" t="s">
        <v>33054</v>
      </c>
    </row>
    <row r="12592" spans="1:4" x14ac:dyDescent="0.3">
      <c r="A12592" t="s">
        <v>33055</v>
      </c>
      <c r="B12592" s="343" t="s">
        <v>33056</v>
      </c>
      <c r="C12592" s="343" t="s">
        <v>9</v>
      </c>
      <c r="D12592" s="344" t="s">
        <v>33057</v>
      </c>
    </row>
    <row r="12593" spans="1:4" x14ac:dyDescent="0.3">
      <c r="A12593" t="s">
        <v>33058</v>
      </c>
      <c r="B12593" s="343" t="s">
        <v>33059</v>
      </c>
      <c r="C12593" s="343" t="s">
        <v>9</v>
      </c>
      <c r="D12593" s="344" t="s">
        <v>33060</v>
      </c>
    </row>
    <row r="12594" spans="1:4" x14ac:dyDescent="0.3">
      <c r="A12594" t="s">
        <v>33061</v>
      </c>
      <c r="B12594" s="343" t="s">
        <v>33062</v>
      </c>
      <c r="C12594" s="343" t="s">
        <v>9</v>
      </c>
      <c r="D12594" s="344" t="s">
        <v>33063</v>
      </c>
    </row>
    <row r="12595" spans="1:4" x14ac:dyDescent="0.3">
      <c r="A12595" t="s">
        <v>33064</v>
      </c>
      <c r="B12595" s="343" t="s">
        <v>33065</v>
      </c>
      <c r="C12595" s="343" t="s">
        <v>9</v>
      </c>
      <c r="D12595" s="344" t="s">
        <v>33066</v>
      </c>
    </row>
    <row r="12596" spans="1:4" x14ac:dyDescent="0.3">
      <c r="A12596" t="s">
        <v>33067</v>
      </c>
      <c r="B12596" s="343" t="s">
        <v>33068</v>
      </c>
      <c r="C12596" s="343" t="s">
        <v>9</v>
      </c>
      <c r="D12596" s="344" t="s">
        <v>33069</v>
      </c>
    </row>
    <row r="12597" spans="1:4" x14ac:dyDescent="0.3">
      <c r="A12597" t="s">
        <v>33070</v>
      </c>
      <c r="B12597" s="343" t="s">
        <v>33071</v>
      </c>
      <c r="C12597" s="343" t="s">
        <v>9</v>
      </c>
      <c r="D12597" s="344" t="s">
        <v>33072</v>
      </c>
    </row>
    <row r="12598" spans="1:4" x14ac:dyDescent="0.3">
      <c r="A12598" t="s">
        <v>33073</v>
      </c>
      <c r="B12598" s="343" t="s">
        <v>33074</v>
      </c>
      <c r="C12598" s="343" t="s">
        <v>9</v>
      </c>
      <c r="D12598" s="344" t="s">
        <v>33075</v>
      </c>
    </row>
    <row r="12599" spans="1:4" x14ac:dyDescent="0.3">
      <c r="A12599" t="s">
        <v>33076</v>
      </c>
      <c r="B12599" s="343" t="s">
        <v>33077</v>
      </c>
      <c r="C12599" s="343" t="s">
        <v>16</v>
      </c>
      <c r="D12599" s="344" t="s">
        <v>7383</v>
      </c>
    </row>
    <row r="12600" spans="1:4" x14ac:dyDescent="0.3">
      <c r="A12600" t="s">
        <v>33078</v>
      </c>
      <c r="B12600" s="343" t="s">
        <v>33079</v>
      </c>
      <c r="C12600" s="343" t="s">
        <v>16</v>
      </c>
      <c r="D12600" s="344" t="s">
        <v>33080</v>
      </c>
    </row>
    <row r="12601" spans="1:4" x14ac:dyDescent="0.3">
      <c r="A12601" t="s">
        <v>33081</v>
      </c>
      <c r="B12601" s="343" t="s">
        <v>33082</v>
      </c>
      <c r="C12601" s="343" t="s">
        <v>16</v>
      </c>
      <c r="D12601" s="344" t="s">
        <v>31624</v>
      </c>
    </row>
    <row r="12602" spans="1:4" x14ac:dyDescent="0.3">
      <c r="A12602" t="s">
        <v>33083</v>
      </c>
      <c r="B12602" s="343" t="s">
        <v>33084</v>
      </c>
      <c r="C12602" s="343" t="s">
        <v>16</v>
      </c>
      <c r="D12602" s="344" t="s">
        <v>33085</v>
      </c>
    </row>
    <row r="12603" spans="1:4" x14ac:dyDescent="0.3">
      <c r="A12603" t="s">
        <v>33086</v>
      </c>
      <c r="B12603" s="343" t="s">
        <v>33087</v>
      </c>
      <c r="C12603" s="343" t="s">
        <v>16</v>
      </c>
      <c r="D12603" s="344" t="s">
        <v>33088</v>
      </c>
    </row>
    <row r="12604" spans="1:4" x14ac:dyDescent="0.3">
      <c r="A12604" t="s">
        <v>33089</v>
      </c>
      <c r="B12604" s="343" t="s">
        <v>33090</v>
      </c>
      <c r="C12604" s="343" t="s">
        <v>16</v>
      </c>
      <c r="D12604" s="344" t="s">
        <v>33091</v>
      </c>
    </row>
    <row r="12605" spans="1:4" x14ac:dyDescent="0.3">
      <c r="A12605" t="s">
        <v>33092</v>
      </c>
      <c r="B12605" s="343" t="s">
        <v>33093</v>
      </c>
      <c r="C12605" s="343" t="s">
        <v>16</v>
      </c>
      <c r="D12605" s="344" t="s">
        <v>33094</v>
      </c>
    </row>
    <row r="12606" spans="1:4" x14ac:dyDescent="0.3">
      <c r="A12606" t="s">
        <v>33095</v>
      </c>
      <c r="B12606" s="343" t="s">
        <v>33096</v>
      </c>
      <c r="C12606" s="343" t="s">
        <v>16</v>
      </c>
      <c r="D12606" s="344" t="s">
        <v>33097</v>
      </c>
    </row>
    <row r="12607" spans="1:4" x14ac:dyDescent="0.3">
      <c r="A12607" t="s">
        <v>33098</v>
      </c>
      <c r="B12607" s="343" t="s">
        <v>33099</v>
      </c>
      <c r="C12607" s="343" t="s">
        <v>16</v>
      </c>
      <c r="D12607" s="344" t="s">
        <v>33100</v>
      </c>
    </row>
    <row r="12608" spans="1:4" x14ac:dyDescent="0.3">
      <c r="A12608" t="s">
        <v>33101</v>
      </c>
      <c r="B12608" s="343" t="s">
        <v>33102</v>
      </c>
      <c r="C12608" s="343" t="s">
        <v>16</v>
      </c>
      <c r="D12608" s="344" t="s">
        <v>33103</v>
      </c>
    </row>
    <row r="12609" spans="1:4" x14ac:dyDescent="0.3">
      <c r="A12609" t="s">
        <v>33104</v>
      </c>
      <c r="B12609" s="343" t="s">
        <v>33105</v>
      </c>
      <c r="C12609" s="343" t="s">
        <v>16</v>
      </c>
      <c r="D12609" s="344" t="s">
        <v>33106</v>
      </c>
    </row>
    <row r="12610" spans="1:4" x14ac:dyDescent="0.3">
      <c r="A12610" t="s">
        <v>33107</v>
      </c>
      <c r="B12610" s="343" t="s">
        <v>33108</v>
      </c>
      <c r="C12610" s="343" t="s">
        <v>16</v>
      </c>
      <c r="D12610" s="344" t="s">
        <v>33109</v>
      </c>
    </row>
    <row r="12611" spans="1:4" x14ac:dyDescent="0.3">
      <c r="A12611" t="s">
        <v>33110</v>
      </c>
      <c r="B12611" s="343" t="s">
        <v>33111</v>
      </c>
      <c r="C12611" s="343" t="s">
        <v>9</v>
      </c>
      <c r="D12611" s="344" t="s">
        <v>22050</v>
      </c>
    </row>
    <row r="12612" spans="1:4" x14ac:dyDescent="0.3">
      <c r="A12612" t="s">
        <v>33112</v>
      </c>
      <c r="B12612" s="343" t="s">
        <v>33113</v>
      </c>
      <c r="C12612" s="343" t="s">
        <v>9</v>
      </c>
      <c r="D12612" s="344" t="s">
        <v>7307</v>
      </c>
    </row>
    <row r="12613" spans="1:4" x14ac:dyDescent="0.3">
      <c r="A12613" t="s">
        <v>33114</v>
      </c>
      <c r="B12613" s="343" t="s">
        <v>33115</v>
      </c>
      <c r="C12613" s="343" t="s">
        <v>9</v>
      </c>
      <c r="D12613" s="344" t="s">
        <v>22176</v>
      </c>
    </row>
    <row r="12614" spans="1:4" x14ac:dyDescent="0.3">
      <c r="A12614" t="s">
        <v>33116</v>
      </c>
      <c r="B12614" s="343" t="s">
        <v>33117</v>
      </c>
      <c r="C12614" s="343" t="s">
        <v>9</v>
      </c>
      <c r="D12614" s="344" t="s">
        <v>7555</v>
      </c>
    </row>
    <row r="12615" spans="1:4" x14ac:dyDescent="0.3">
      <c r="A12615" t="s">
        <v>33118</v>
      </c>
      <c r="B12615" s="343" t="s">
        <v>33119</v>
      </c>
      <c r="C12615" s="343" t="s">
        <v>9</v>
      </c>
      <c r="D12615" s="344" t="s">
        <v>8951</v>
      </c>
    </row>
    <row r="12616" spans="1:4" x14ac:dyDescent="0.3">
      <c r="A12616" t="s">
        <v>33120</v>
      </c>
      <c r="B12616" s="343" t="s">
        <v>33121</v>
      </c>
      <c r="C12616" s="343" t="s">
        <v>9</v>
      </c>
      <c r="D12616" s="344" t="s">
        <v>22453</v>
      </c>
    </row>
    <row r="12617" spans="1:4" x14ac:dyDescent="0.3">
      <c r="A12617" t="s">
        <v>33122</v>
      </c>
      <c r="B12617" s="343" t="s">
        <v>33123</v>
      </c>
      <c r="C12617" s="343" t="s">
        <v>9</v>
      </c>
      <c r="D12617" s="344" t="s">
        <v>26301</v>
      </c>
    </row>
    <row r="12618" spans="1:4" x14ac:dyDescent="0.3">
      <c r="A12618" t="s">
        <v>33124</v>
      </c>
      <c r="B12618" s="343" t="s">
        <v>33125</v>
      </c>
      <c r="C12618" s="343" t="s">
        <v>9</v>
      </c>
      <c r="D12618" s="344" t="s">
        <v>22465</v>
      </c>
    </row>
    <row r="12619" spans="1:4" x14ac:dyDescent="0.3">
      <c r="A12619" t="s">
        <v>33126</v>
      </c>
      <c r="B12619" s="343" t="s">
        <v>33127</v>
      </c>
      <c r="C12619" s="343" t="s">
        <v>9</v>
      </c>
      <c r="D12619" s="344" t="s">
        <v>7697</v>
      </c>
    </row>
    <row r="12620" spans="1:4" x14ac:dyDescent="0.3">
      <c r="A12620" t="s">
        <v>33128</v>
      </c>
      <c r="B12620" s="343" t="s">
        <v>33129</v>
      </c>
      <c r="C12620" s="343" t="s">
        <v>9</v>
      </c>
      <c r="D12620" s="344" t="s">
        <v>33130</v>
      </c>
    </row>
    <row r="12621" spans="1:4" x14ac:dyDescent="0.3">
      <c r="A12621" t="s">
        <v>33131</v>
      </c>
      <c r="B12621" s="343" t="s">
        <v>33132</v>
      </c>
      <c r="C12621" s="343" t="s">
        <v>9</v>
      </c>
      <c r="D12621" s="344" t="s">
        <v>33133</v>
      </c>
    </row>
    <row r="12622" spans="1:4" x14ac:dyDescent="0.3">
      <c r="A12622" t="s">
        <v>33134</v>
      </c>
      <c r="B12622" s="343" t="s">
        <v>33135</v>
      </c>
      <c r="C12622" s="343" t="s">
        <v>9</v>
      </c>
      <c r="D12622" s="344" t="s">
        <v>33136</v>
      </c>
    </row>
    <row r="12623" spans="1:4" x14ac:dyDescent="0.3">
      <c r="A12623" t="s">
        <v>33137</v>
      </c>
      <c r="B12623" s="343" t="s">
        <v>33138</v>
      </c>
      <c r="C12623" s="343" t="s">
        <v>9</v>
      </c>
      <c r="D12623" s="344" t="s">
        <v>33139</v>
      </c>
    </row>
    <row r="12624" spans="1:4" x14ac:dyDescent="0.3">
      <c r="A12624" t="s">
        <v>33140</v>
      </c>
      <c r="B12624" s="343" t="s">
        <v>33141</v>
      </c>
      <c r="C12624" s="343" t="s">
        <v>9</v>
      </c>
      <c r="D12624" s="344" t="s">
        <v>30894</v>
      </c>
    </row>
    <row r="12625" spans="1:4" x14ac:dyDescent="0.3">
      <c r="A12625" t="s">
        <v>33142</v>
      </c>
      <c r="B12625" s="343" t="s">
        <v>33143</v>
      </c>
      <c r="C12625" s="343" t="s">
        <v>9</v>
      </c>
      <c r="D12625" s="344" t="s">
        <v>7507</v>
      </c>
    </row>
    <row r="12626" spans="1:4" x14ac:dyDescent="0.3">
      <c r="A12626" t="s">
        <v>33144</v>
      </c>
      <c r="B12626" s="343" t="s">
        <v>33145</v>
      </c>
      <c r="C12626" s="343" t="s">
        <v>9</v>
      </c>
      <c r="D12626" s="344" t="s">
        <v>33146</v>
      </c>
    </row>
    <row r="12627" spans="1:4" x14ac:dyDescent="0.3">
      <c r="A12627" t="s">
        <v>33147</v>
      </c>
      <c r="B12627" s="343" t="s">
        <v>33148</v>
      </c>
      <c r="C12627" s="343" t="s">
        <v>9</v>
      </c>
      <c r="D12627" s="344" t="s">
        <v>22632</v>
      </c>
    </row>
    <row r="12628" spans="1:4" x14ac:dyDescent="0.3">
      <c r="A12628" t="s">
        <v>33149</v>
      </c>
      <c r="B12628" s="343" t="s">
        <v>33150</v>
      </c>
      <c r="C12628" s="343" t="s">
        <v>9</v>
      </c>
      <c r="D12628" s="344" t="s">
        <v>26301</v>
      </c>
    </row>
    <row r="12629" spans="1:4" x14ac:dyDescent="0.3">
      <c r="A12629" t="s">
        <v>33151</v>
      </c>
      <c r="B12629" s="343" t="s">
        <v>33152</v>
      </c>
      <c r="C12629" s="343" t="s">
        <v>9</v>
      </c>
      <c r="D12629" s="344" t="s">
        <v>33153</v>
      </c>
    </row>
    <row r="12630" spans="1:4" x14ac:dyDescent="0.3">
      <c r="A12630" t="s">
        <v>33154</v>
      </c>
      <c r="B12630" s="343" t="s">
        <v>33155</v>
      </c>
      <c r="C12630" s="343" t="s">
        <v>9</v>
      </c>
      <c r="D12630" s="344" t="s">
        <v>33156</v>
      </c>
    </row>
    <row r="12631" spans="1:4" x14ac:dyDescent="0.3">
      <c r="A12631" t="s">
        <v>33157</v>
      </c>
      <c r="B12631" s="343" t="s">
        <v>33158</v>
      </c>
      <c r="C12631" s="343" t="s">
        <v>9</v>
      </c>
      <c r="D12631" s="344" t="s">
        <v>29528</v>
      </c>
    </row>
    <row r="12632" spans="1:4" x14ac:dyDescent="0.3">
      <c r="A12632" t="s">
        <v>33159</v>
      </c>
      <c r="B12632" s="343" t="s">
        <v>33160</v>
      </c>
      <c r="C12632" s="343" t="s">
        <v>9</v>
      </c>
      <c r="D12632" s="344" t="s">
        <v>30894</v>
      </c>
    </row>
    <row r="12633" spans="1:4" x14ac:dyDescent="0.3">
      <c r="A12633" t="s">
        <v>33161</v>
      </c>
      <c r="B12633" s="343" t="s">
        <v>33162</v>
      </c>
      <c r="C12633" s="343" t="s">
        <v>9</v>
      </c>
      <c r="D12633" s="344" t="s">
        <v>33163</v>
      </c>
    </row>
    <row r="12634" spans="1:4" x14ac:dyDescent="0.3">
      <c r="A12634" t="s">
        <v>33164</v>
      </c>
      <c r="B12634" s="343" t="s">
        <v>33165</v>
      </c>
      <c r="C12634" s="343" t="s">
        <v>9</v>
      </c>
      <c r="D12634" s="344" t="s">
        <v>33166</v>
      </c>
    </row>
    <row r="12635" spans="1:4" x14ac:dyDescent="0.3">
      <c r="A12635" t="s">
        <v>33167</v>
      </c>
      <c r="B12635" s="343" t="s">
        <v>33168</v>
      </c>
      <c r="C12635" s="343" t="s">
        <v>9</v>
      </c>
      <c r="D12635" s="344" t="s">
        <v>33169</v>
      </c>
    </row>
    <row r="12636" spans="1:4" x14ac:dyDescent="0.3">
      <c r="A12636" t="s">
        <v>33170</v>
      </c>
      <c r="B12636" s="343" t="s">
        <v>33171</v>
      </c>
      <c r="C12636" s="343" t="s">
        <v>9</v>
      </c>
      <c r="D12636" s="344" t="s">
        <v>32273</v>
      </c>
    </row>
    <row r="12637" spans="1:4" x14ac:dyDescent="0.3">
      <c r="A12637" t="s">
        <v>33172</v>
      </c>
      <c r="B12637" s="343" t="s">
        <v>33173</v>
      </c>
      <c r="C12637" s="343" t="s">
        <v>9</v>
      </c>
      <c r="D12637" s="344" t="s">
        <v>33174</v>
      </c>
    </row>
    <row r="12638" spans="1:4" x14ac:dyDescent="0.3">
      <c r="A12638" t="s">
        <v>33175</v>
      </c>
      <c r="B12638" s="343" t="s">
        <v>33176</v>
      </c>
      <c r="C12638" s="343" t="s">
        <v>9</v>
      </c>
      <c r="D12638" s="344" t="s">
        <v>33177</v>
      </c>
    </row>
    <row r="12639" spans="1:4" x14ac:dyDescent="0.3">
      <c r="A12639" t="s">
        <v>33178</v>
      </c>
      <c r="B12639" s="343" t="s">
        <v>33179</v>
      </c>
      <c r="C12639" s="343" t="s">
        <v>9</v>
      </c>
      <c r="D12639" s="344" t="s">
        <v>7330</v>
      </c>
    </row>
    <row r="12640" spans="1:4" x14ac:dyDescent="0.3">
      <c r="A12640" t="s">
        <v>33180</v>
      </c>
      <c r="B12640" s="343" t="s">
        <v>33181</v>
      </c>
      <c r="C12640" s="343" t="s">
        <v>9</v>
      </c>
      <c r="D12640" s="344" t="s">
        <v>22485</v>
      </c>
    </row>
    <row r="12641" spans="1:4" x14ac:dyDescent="0.3">
      <c r="A12641" t="s">
        <v>33182</v>
      </c>
      <c r="B12641" s="343" t="s">
        <v>33183</v>
      </c>
      <c r="C12641" s="343" t="s">
        <v>9</v>
      </c>
      <c r="D12641" s="344" t="s">
        <v>22816</v>
      </c>
    </row>
    <row r="12642" spans="1:4" x14ac:dyDescent="0.3">
      <c r="A12642" t="s">
        <v>33184</v>
      </c>
      <c r="B12642" s="343" t="s">
        <v>33185</v>
      </c>
      <c r="C12642" s="343" t="s">
        <v>9</v>
      </c>
      <c r="D12642" s="344" t="s">
        <v>33186</v>
      </c>
    </row>
    <row r="12643" spans="1:4" x14ac:dyDescent="0.3">
      <c r="A12643" t="s">
        <v>33187</v>
      </c>
      <c r="B12643" s="343" t="s">
        <v>33188</v>
      </c>
      <c r="C12643" s="343" t="s">
        <v>9</v>
      </c>
      <c r="D12643" s="344" t="s">
        <v>33189</v>
      </c>
    </row>
    <row r="12644" spans="1:4" x14ac:dyDescent="0.3">
      <c r="A12644" t="s">
        <v>33190</v>
      </c>
      <c r="B12644" s="343" t="s">
        <v>33191</v>
      </c>
      <c r="C12644" s="343" t="s">
        <v>9</v>
      </c>
      <c r="D12644" s="344" t="s">
        <v>33192</v>
      </c>
    </row>
    <row r="12645" spans="1:4" x14ac:dyDescent="0.3">
      <c r="A12645" t="s">
        <v>33193</v>
      </c>
      <c r="B12645" s="343" t="s">
        <v>33194</v>
      </c>
      <c r="C12645" s="343" t="s">
        <v>9</v>
      </c>
      <c r="D12645" s="344" t="s">
        <v>29896</v>
      </c>
    </row>
    <row r="12646" spans="1:4" x14ac:dyDescent="0.3">
      <c r="A12646" t="s">
        <v>33195</v>
      </c>
      <c r="B12646" s="343" t="s">
        <v>33196</v>
      </c>
      <c r="C12646" s="343" t="s">
        <v>9</v>
      </c>
      <c r="D12646" s="344" t="s">
        <v>33197</v>
      </c>
    </row>
    <row r="12647" spans="1:4" x14ac:dyDescent="0.3">
      <c r="A12647" t="s">
        <v>33198</v>
      </c>
      <c r="B12647" s="343" t="s">
        <v>33199</v>
      </c>
      <c r="C12647" s="343" t="s">
        <v>9</v>
      </c>
      <c r="D12647" s="344" t="s">
        <v>8948</v>
      </c>
    </row>
    <row r="12648" spans="1:4" x14ac:dyDescent="0.3">
      <c r="A12648" t="s">
        <v>33200</v>
      </c>
      <c r="B12648" s="343" t="s">
        <v>33201</v>
      </c>
      <c r="C12648" s="343" t="s">
        <v>9</v>
      </c>
      <c r="D12648" s="344" t="s">
        <v>8848</v>
      </c>
    </row>
    <row r="12649" spans="1:4" x14ac:dyDescent="0.3">
      <c r="A12649" t="s">
        <v>33202</v>
      </c>
      <c r="B12649" s="343" t="s">
        <v>33203</v>
      </c>
      <c r="C12649" s="343" t="s">
        <v>9</v>
      </c>
      <c r="D12649" s="344" t="s">
        <v>33204</v>
      </c>
    </row>
    <row r="12650" spans="1:4" x14ac:dyDescent="0.3">
      <c r="A12650" t="s">
        <v>33205</v>
      </c>
      <c r="B12650" s="343" t="s">
        <v>33206</v>
      </c>
      <c r="C12650" s="343" t="s">
        <v>9</v>
      </c>
      <c r="D12650" s="344" t="s">
        <v>33207</v>
      </c>
    </row>
    <row r="12651" spans="1:4" x14ac:dyDescent="0.3">
      <c r="A12651" t="s">
        <v>33208</v>
      </c>
      <c r="B12651" s="343" t="s">
        <v>33209</v>
      </c>
      <c r="C12651" s="343" t="s">
        <v>9</v>
      </c>
      <c r="D12651" s="344" t="s">
        <v>33210</v>
      </c>
    </row>
    <row r="12652" spans="1:4" x14ac:dyDescent="0.3">
      <c r="A12652" t="s">
        <v>33211</v>
      </c>
      <c r="B12652" s="343" t="s">
        <v>33212</v>
      </c>
      <c r="C12652" s="343" t="s">
        <v>9</v>
      </c>
      <c r="D12652" s="344" t="s">
        <v>33210</v>
      </c>
    </row>
    <row r="12653" spans="1:4" x14ac:dyDescent="0.3">
      <c r="A12653" t="s">
        <v>33213</v>
      </c>
      <c r="B12653" s="343" t="s">
        <v>33214</v>
      </c>
      <c r="C12653" s="343" t="s">
        <v>9</v>
      </c>
      <c r="D12653" s="344" t="s">
        <v>33215</v>
      </c>
    </row>
    <row r="12654" spans="1:4" x14ac:dyDescent="0.3">
      <c r="A12654" t="s">
        <v>33216</v>
      </c>
      <c r="B12654" s="343" t="s">
        <v>33217</v>
      </c>
      <c r="C12654" s="343" t="s">
        <v>9</v>
      </c>
      <c r="D12654" s="344" t="s">
        <v>33218</v>
      </c>
    </row>
    <row r="12655" spans="1:4" x14ac:dyDescent="0.3">
      <c r="A12655" t="s">
        <v>33219</v>
      </c>
      <c r="B12655" s="343" t="s">
        <v>33220</v>
      </c>
      <c r="C12655" s="343" t="s">
        <v>9</v>
      </c>
      <c r="D12655" s="344" t="s">
        <v>33221</v>
      </c>
    </row>
    <row r="12656" spans="1:4" x14ac:dyDescent="0.3">
      <c r="A12656" t="s">
        <v>33222</v>
      </c>
      <c r="B12656" s="343" t="s">
        <v>33223</v>
      </c>
      <c r="C12656" s="343" t="s">
        <v>9</v>
      </c>
      <c r="D12656" s="344" t="s">
        <v>33224</v>
      </c>
    </row>
    <row r="12657" spans="1:4" x14ac:dyDescent="0.3">
      <c r="A12657" t="s">
        <v>1828</v>
      </c>
      <c r="B12657" s="343" t="s">
        <v>481</v>
      </c>
      <c r="C12657" s="343" t="s">
        <v>8</v>
      </c>
      <c r="D12657" s="344" t="s">
        <v>33225</v>
      </c>
    </row>
    <row r="12658" spans="1:4" x14ac:dyDescent="0.3">
      <c r="A12658" t="s">
        <v>1829</v>
      </c>
      <c r="B12658" s="343" t="s">
        <v>482</v>
      </c>
      <c r="C12658" s="343" t="s">
        <v>8</v>
      </c>
      <c r="D12658" s="344" t="s">
        <v>33226</v>
      </c>
    </row>
    <row r="12659" spans="1:4" x14ac:dyDescent="0.3">
      <c r="A12659" t="s">
        <v>1830</v>
      </c>
      <c r="B12659" s="343" t="s">
        <v>483</v>
      </c>
      <c r="C12659" s="343" t="s">
        <v>8</v>
      </c>
      <c r="D12659" s="344" t="s">
        <v>33227</v>
      </c>
    </row>
    <row r="12660" spans="1:4" x14ac:dyDescent="0.3">
      <c r="A12660" t="s">
        <v>1831</v>
      </c>
      <c r="B12660" s="343" t="s">
        <v>484</v>
      </c>
      <c r="C12660" s="343" t="s">
        <v>8</v>
      </c>
      <c r="D12660" s="344" t="s">
        <v>33228</v>
      </c>
    </row>
    <row r="12661" spans="1:4" x14ac:dyDescent="0.3">
      <c r="A12661" t="s">
        <v>1832</v>
      </c>
      <c r="B12661" s="343" t="s">
        <v>485</v>
      </c>
      <c r="C12661" s="343" t="s">
        <v>8</v>
      </c>
      <c r="D12661" s="344" t="s">
        <v>33229</v>
      </c>
    </row>
    <row r="12662" spans="1:4" x14ac:dyDescent="0.3">
      <c r="A12662" t="s">
        <v>1833</v>
      </c>
      <c r="B12662" s="343" t="s">
        <v>486</v>
      </c>
      <c r="C12662" s="343" t="s">
        <v>8</v>
      </c>
      <c r="D12662" s="344" t="s">
        <v>33230</v>
      </c>
    </row>
    <row r="12663" spans="1:4" x14ac:dyDescent="0.3">
      <c r="A12663" t="s">
        <v>1834</v>
      </c>
      <c r="B12663" s="343" t="s">
        <v>487</v>
      </c>
      <c r="C12663" s="343" t="s">
        <v>8</v>
      </c>
      <c r="D12663" s="344" t="s">
        <v>33231</v>
      </c>
    </row>
    <row r="12664" spans="1:4" x14ac:dyDescent="0.3">
      <c r="A12664" t="s">
        <v>1835</v>
      </c>
      <c r="B12664" s="343" t="s">
        <v>488</v>
      </c>
      <c r="C12664" s="343" t="s">
        <v>8</v>
      </c>
      <c r="D12664" s="344" t="s">
        <v>33232</v>
      </c>
    </row>
    <row r="12665" spans="1:4" x14ac:dyDescent="0.3">
      <c r="A12665" t="s">
        <v>1836</v>
      </c>
      <c r="B12665" s="343" t="s">
        <v>33233</v>
      </c>
      <c r="C12665" s="343" t="s">
        <v>9</v>
      </c>
      <c r="D12665" s="344" t="s">
        <v>33234</v>
      </c>
    </row>
    <row r="12666" spans="1:4" x14ac:dyDescent="0.3">
      <c r="A12666" t="s">
        <v>1837</v>
      </c>
      <c r="B12666" s="343" t="s">
        <v>33235</v>
      </c>
      <c r="C12666" s="343" t="s">
        <v>9</v>
      </c>
      <c r="D12666" s="344" t="s">
        <v>33236</v>
      </c>
    </row>
    <row r="12667" spans="1:4" x14ac:dyDescent="0.3">
      <c r="A12667" t="s">
        <v>1838</v>
      </c>
      <c r="B12667" s="343" t="s">
        <v>489</v>
      </c>
      <c r="C12667" s="343" t="s">
        <v>8</v>
      </c>
      <c r="D12667" s="344" t="s">
        <v>33237</v>
      </c>
    </row>
    <row r="12668" spans="1:4" x14ac:dyDescent="0.3">
      <c r="A12668" t="s">
        <v>1839</v>
      </c>
      <c r="B12668" s="343" t="s">
        <v>490</v>
      </c>
      <c r="C12668" s="343" t="s">
        <v>8</v>
      </c>
      <c r="D12668" s="344" t="s">
        <v>33238</v>
      </c>
    </row>
    <row r="12669" spans="1:4" x14ac:dyDescent="0.3">
      <c r="A12669" t="s">
        <v>1840</v>
      </c>
      <c r="B12669" s="343" t="s">
        <v>491</v>
      </c>
      <c r="C12669" s="343" t="s">
        <v>8</v>
      </c>
      <c r="D12669" s="344" t="s">
        <v>33239</v>
      </c>
    </row>
    <row r="12670" spans="1:4" x14ac:dyDescent="0.3">
      <c r="A12670" t="s">
        <v>1841</v>
      </c>
      <c r="B12670" s="343" t="s">
        <v>492</v>
      </c>
      <c r="C12670" s="343" t="s">
        <v>8</v>
      </c>
      <c r="D12670" s="344" t="s">
        <v>33240</v>
      </c>
    </row>
    <row r="12671" spans="1:4" x14ac:dyDescent="0.3">
      <c r="A12671" t="s">
        <v>1842</v>
      </c>
      <c r="B12671" s="343" t="s">
        <v>1843</v>
      </c>
      <c r="C12671" s="343" t="s">
        <v>8</v>
      </c>
      <c r="D12671" s="344" t="s">
        <v>33241</v>
      </c>
    </row>
    <row r="12672" spans="1:4" x14ac:dyDescent="0.3">
      <c r="A12672" t="s">
        <v>1844</v>
      </c>
      <c r="B12672" s="343" t="s">
        <v>1845</v>
      </c>
      <c r="C12672" s="343" t="s">
        <v>8</v>
      </c>
      <c r="D12672" s="344" t="s">
        <v>33242</v>
      </c>
    </row>
    <row r="12673" spans="1:4" x14ac:dyDescent="0.3">
      <c r="A12673" t="s">
        <v>1846</v>
      </c>
      <c r="B12673" s="343" t="s">
        <v>1847</v>
      </c>
      <c r="C12673" s="343" t="s">
        <v>8</v>
      </c>
      <c r="D12673" s="344" t="s">
        <v>33243</v>
      </c>
    </row>
    <row r="12674" spans="1:4" x14ac:dyDescent="0.3">
      <c r="A12674" t="s">
        <v>1848</v>
      </c>
      <c r="B12674" s="343" t="s">
        <v>1849</v>
      </c>
      <c r="C12674" s="343" t="s">
        <v>8</v>
      </c>
      <c r="D12674" s="344" t="s">
        <v>33244</v>
      </c>
    </row>
    <row r="12675" spans="1:4" x14ac:dyDescent="0.3">
      <c r="A12675" t="s">
        <v>1850</v>
      </c>
      <c r="B12675" s="343" t="s">
        <v>1851</v>
      </c>
      <c r="C12675" s="343" t="s">
        <v>8</v>
      </c>
      <c r="D12675" s="344" t="s">
        <v>33245</v>
      </c>
    </row>
    <row r="12676" spans="1:4" x14ac:dyDescent="0.3">
      <c r="A12676" t="s">
        <v>1852</v>
      </c>
      <c r="B12676" s="343" t="s">
        <v>1853</v>
      </c>
      <c r="C12676" s="343" t="s">
        <v>8</v>
      </c>
      <c r="D12676" s="344" t="s">
        <v>33246</v>
      </c>
    </row>
    <row r="12677" spans="1:4" x14ac:dyDescent="0.3">
      <c r="A12677" t="s">
        <v>1854</v>
      </c>
      <c r="B12677" s="343" t="s">
        <v>1855</v>
      </c>
      <c r="C12677" s="343" t="s">
        <v>8</v>
      </c>
      <c r="D12677" s="344" t="s">
        <v>33247</v>
      </c>
    </row>
    <row r="12678" spans="1:4" x14ac:dyDescent="0.3">
      <c r="A12678" t="s">
        <v>1856</v>
      </c>
      <c r="B12678" s="343" t="s">
        <v>1857</v>
      </c>
      <c r="C12678" s="343" t="s">
        <v>8</v>
      </c>
      <c r="D12678" s="344" t="s">
        <v>33248</v>
      </c>
    </row>
    <row r="12679" spans="1:4" x14ac:dyDescent="0.3">
      <c r="A12679" t="s">
        <v>1858</v>
      </c>
      <c r="B12679" s="343" t="s">
        <v>1859</v>
      </c>
      <c r="C12679" s="343" t="s">
        <v>8</v>
      </c>
      <c r="D12679" s="344" t="s">
        <v>33249</v>
      </c>
    </row>
    <row r="12680" spans="1:4" x14ac:dyDescent="0.3">
      <c r="A12680" t="s">
        <v>1860</v>
      </c>
      <c r="B12680" s="343" t="s">
        <v>1861</v>
      </c>
      <c r="C12680" s="343" t="s">
        <v>8</v>
      </c>
      <c r="D12680" s="344" t="s">
        <v>33250</v>
      </c>
    </row>
    <row r="12681" spans="1:4" x14ac:dyDescent="0.3">
      <c r="A12681" t="s">
        <v>1862</v>
      </c>
      <c r="B12681" s="343" t="s">
        <v>1863</v>
      </c>
      <c r="C12681" s="343" t="s">
        <v>8</v>
      </c>
      <c r="D12681" s="344" t="s">
        <v>33251</v>
      </c>
    </row>
    <row r="12682" spans="1:4" x14ac:dyDescent="0.3">
      <c r="A12682" t="s">
        <v>1864</v>
      </c>
      <c r="B12682" s="343" t="s">
        <v>1865</v>
      </c>
      <c r="C12682" s="343" t="s">
        <v>8</v>
      </c>
      <c r="D12682" s="344" t="s">
        <v>33252</v>
      </c>
    </row>
    <row r="12683" spans="1:4" x14ac:dyDescent="0.3">
      <c r="A12683" t="s">
        <v>1866</v>
      </c>
      <c r="B12683" s="343" t="s">
        <v>1867</v>
      </c>
      <c r="C12683" s="343" t="s">
        <v>8</v>
      </c>
      <c r="D12683" s="344" t="s">
        <v>33253</v>
      </c>
    </row>
    <row r="12684" spans="1:4" x14ac:dyDescent="0.3">
      <c r="A12684" t="s">
        <v>1868</v>
      </c>
      <c r="B12684" s="343" t="s">
        <v>1869</v>
      </c>
      <c r="C12684" s="343" t="s">
        <v>8</v>
      </c>
      <c r="D12684" s="344" t="s">
        <v>33254</v>
      </c>
    </row>
    <row r="12685" spans="1:4" x14ac:dyDescent="0.3">
      <c r="A12685" t="s">
        <v>1870</v>
      </c>
      <c r="B12685" s="343" t="s">
        <v>1871</v>
      </c>
      <c r="C12685" s="343" t="s">
        <v>8</v>
      </c>
      <c r="D12685" s="344" t="s">
        <v>33255</v>
      </c>
    </row>
    <row r="12686" spans="1:4" x14ac:dyDescent="0.3">
      <c r="A12686" t="s">
        <v>1872</v>
      </c>
      <c r="B12686" s="343" t="s">
        <v>1873</v>
      </c>
      <c r="C12686" s="343" t="s">
        <v>8</v>
      </c>
      <c r="D12686" s="344" t="s">
        <v>33256</v>
      </c>
    </row>
    <row r="12687" spans="1:4" x14ac:dyDescent="0.3">
      <c r="A12687" t="s">
        <v>1874</v>
      </c>
      <c r="B12687" s="343" t="s">
        <v>1875</v>
      </c>
      <c r="C12687" s="343" t="s">
        <v>8</v>
      </c>
      <c r="D12687" s="344" t="s">
        <v>33257</v>
      </c>
    </row>
    <row r="12688" spans="1:4" x14ac:dyDescent="0.3">
      <c r="A12688" t="s">
        <v>1876</v>
      </c>
      <c r="B12688" s="343" t="s">
        <v>1877</v>
      </c>
      <c r="C12688" s="343" t="s">
        <v>8</v>
      </c>
      <c r="D12688" s="344" t="s">
        <v>33258</v>
      </c>
    </row>
    <row r="12689" spans="1:4" x14ac:dyDescent="0.3">
      <c r="A12689" t="s">
        <v>1878</v>
      </c>
      <c r="B12689" s="343" t="s">
        <v>1879</v>
      </c>
      <c r="C12689" s="343" t="s">
        <v>8</v>
      </c>
      <c r="D12689" s="344" t="s">
        <v>22718</v>
      </c>
    </row>
    <row r="12690" spans="1:4" x14ac:dyDescent="0.3">
      <c r="A12690" t="s">
        <v>1880</v>
      </c>
      <c r="B12690" s="343" t="s">
        <v>33259</v>
      </c>
      <c r="C12690" s="343" t="s">
        <v>9</v>
      </c>
      <c r="D12690" s="344" t="s">
        <v>33260</v>
      </c>
    </row>
    <row r="12691" spans="1:4" x14ac:dyDescent="0.3">
      <c r="A12691" t="s">
        <v>1881</v>
      </c>
      <c r="B12691" s="343" t="s">
        <v>33261</v>
      </c>
      <c r="C12691" s="343" t="s">
        <v>9</v>
      </c>
      <c r="D12691" s="344" t="s">
        <v>33262</v>
      </c>
    </row>
    <row r="12692" spans="1:4" x14ac:dyDescent="0.3">
      <c r="A12692" t="s">
        <v>1882</v>
      </c>
      <c r="B12692" s="343" t="s">
        <v>493</v>
      </c>
      <c r="C12692" s="343" t="s">
        <v>24</v>
      </c>
      <c r="D12692" s="344" t="s">
        <v>33263</v>
      </c>
    </row>
    <row r="12693" spans="1:4" x14ac:dyDescent="0.3">
      <c r="A12693" t="s">
        <v>1883</v>
      </c>
      <c r="B12693" s="343" t="s">
        <v>494</v>
      </c>
      <c r="C12693" s="343" t="s">
        <v>24</v>
      </c>
      <c r="D12693" s="344" t="s">
        <v>33264</v>
      </c>
    </row>
    <row r="12694" spans="1:4" x14ac:dyDescent="0.3">
      <c r="A12694" t="s">
        <v>1884</v>
      </c>
      <c r="B12694" s="343" t="s">
        <v>495</v>
      </c>
      <c r="C12694" s="343" t="s">
        <v>24</v>
      </c>
      <c r="D12694" s="344" t="s">
        <v>33265</v>
      </c>
    </row>
    <row r="12695" spans="1:4" x14ac:dyDescent="0.3">
      <c r="A12695" t="s">
        <v>1885</v>
      </c>
      <c r="B12695" s="343" t="s">
        <v>496</v>
      </c>
      <c r="C12695" s="343" t="s">
        <v>24</v>
      </c>
      <c r="D12695" s="344" t="s">
        <v>33266</v>
      </c>
    </row>
    <row r="12696" spans="1:4" x14ac:dyDescent="0.3">
      <c r="A12696" t="s">
        <v>1886</v>
      </c>
      <c r="B12696" s="343" t="s">
        <v>56</v>
      </c>
      <c r="C12696" s="343" t="s">
        <v>24</v>
      </c>
      <c r="D12696" s="344" t="s">
        <v>7890</v>
      </c>
    </row>
    <row r="12697" spans="1:4" x14ac:dyDescent="0.3">
      <c r="A12697" t="s">
        <v>1887</v>
      </c>
      <c r="B12697" s="343" t="s">
        <v>57</v>
      </c>
      <c r="C12697" s="343" t="s">
        <v>24</v>
      </c>
      <c r="D12697" s="344" t="s">
        <v>33267</v>
      </c>
    </row>
    <row r="12698" spans="1:4" x14ac:dyDescent="0.3">
      <c r="A12698" t="s">
        <v>1888</v>
      </c>
      <c r="B12698" s="343" t="s">
        <v>497</v>
      </c>
      <c r="C12698" s="343" t="s">
        <v>24</v>
      </c>
      <c r="D12698" s="344" t="s">
        <v>33268</v>
      </c>
    </row>
    <row r="12699" spans="1:4" x14ac:dyDescent="0.3">
      <c r="A12699" t="s">
        <v>1889</v>
      </c>
      <c r="B12699" s="343" t="s">
        <v>58</v>
      </c>
      <c r="C12699" s="343" t="s">
        <v>24</v>
      </c>
      <c r="D12699" s="344" t="s">
        <v>33269</v>
      </c>
    </row>
    <row r="12700" spans="1:4" x14ac:dyDescent="0.3">
      <c r="A12700" t="s">
        <v>1890</v>
      </c>
      <c r="B12700" s="343" t="s">
        <v>498</v>
      </c>
      <c r="C12700" s="343" t="s">
        <v>24</v>
      </c>
      <c r="D12700" s="344" t="s">
        <v>33270</v>
      </c>
    </row>
    <row r="12701" spans="1:4" x14ac:dyDescent="0.3">
      <c r="A12701" t="s">
        <v>1891</v>
      </c>
      <c r="B12701" s="343" t="s">
        <v>499</v>
      </c>
      <c r="C12701" s="343" t="s">
        <v>24</v>
      </c>
      <c r="D12701" s="344" t="s">
        <v>33271</v>
      </c>
    </row>
    <row r="12702" spans="1:4" x14ac:dyDescent="0.3">
      <c r="A12702" t="s">
        <v>1892</v>
      </c>
      <c r="B12702" s="343" t="s">
        <v>500</v>
      </c>
      <c r="C12702" s="343" t="s">
        <v>24</v>
      </c>
      <c r="D12702" s="344" t="s">
        <v>8059</v>
      </c>
    </row>
    <row r="12703" spans="1:4" x14ac:dyDescent="0.3">
      <c r="A12703" t="s">
        <v>1893</v>
      </c>
      <c r="B12703" s="343" t="s">
        <v>59</v>
      </c>
      <c r="C12703" s="343" t="s">
        <v>24</v>
      </c>
      <c r="D12703" s="344" t="s">
        <v>33272</v>
      </c>
    </row>
    <row r="12704" spans="1:4" x14ac:dyDescent="0.3">
      <c r="A12704" t="s">
        <v>1894</v>
      </c>
      <c r="B12704" s="343" t="s">
        <v>501</v>
      </c>
      <c r="C12704" s="343" t="s">
        <v>24</v>
      </c>
      <c r="D12704" s="344" t="s">
        <v>33273</v>
      </c>
    </row>
    <row r="12705" spans="1:4" x14ac:dyDescent="0.3">
      <c r="A12705" t="s">
        <v>1895</v>
      </c>
      <c r="B12705" s="343" t="s">
        <v>60</v>
      </c>
      <c r="C12705" s="343" t="s">
        <v>24</v>
      </c>
      <c r="D12705" s="344" t="s">
        <v>33274</v>
      </c>
    </row>
    <row r="12706" spans="1:4" x14ac:dyDescent="0.3">
      <c r="A12706" t="s">
        <v>1896</v>
      </c>
      <c r="B12706" s="343" t="s">
        <v>502</v>
      </c>
      <c r="C12706" s="343" t="s">
        <v>24</v>
      </c>
      <c r="D12706" s="344" t="s">
        <v>33275</v>
      </c>
    </row>
    <row r="12707" spans="1:4" x14ac:dyDescent="0.3">
      <c r="A12707" t="s">
        <v>1897</v>
      </c>
      <c r="B12707" s="343" t="s">
        <v>503</v>
      </c>
      <c r="C12707" s="343" t="s">
        <v>24</v>
      </c>
      <c r="D12707" s="344" t="s">
        <v>9286</v>
      </c>
    </row>
    <row r="12708" spans="1:4" x14ac:dyDescent="0.3">
      <c r="A12708" t="s">
        <v>1898</v>
      </c>
      <c r="B12708" s="343" t="s">
        <v>504</v>
      </c>
      <c r="C12708" s="343" t="s">
        <v>24</v>
      </c>
      <c r="D12708" s="344" t="s">
        <v>33276</v>
      </c>
    </row>
    <row r="12709" spans="1:4" x14ac:dyDescent="0.3">
      <c r="A12709" t="s">
        <v>1899</v>
      </c>
      <c r="B12709" s="343" t="s">
        <v>505</v>
      </c>
      <c r="C12709" s="343" t="s">
        <v>24</v>
      </c>
      <c r="D12709" s="344" t="s">
        <v>33277</v>
      </c>
    </row>
    <row r="12710" spans="1:4" x14ac:dyDescent="0.3">
      <c r="A12710" t="s">
        <v>1900</v>
      </c>
      <c r="B12710" s="343" t="s">
        <v>506</v>
      </c>
      <c r="C12710" s="343" t="s">
        <v>24</v>
      </c>
      <c r="D12710" s="344" t="s">
        <v>33278</v>
      </c>
    </row>
    <row r="12711" spans="1:4" x14ac:dyDescent="0.3">
      <c r="A12711" t="s">
        <v>1901</v>
      </c>
      <c r="B12711" s="343" t="s">
        <v>507</v>
      </c>
      <c r="C12711" s="343" t="s">
        <v>24</v>
      </c>
      <c r="D12711" s="344" t="s">
        <v>33279</v>
      </c>
    </row>
    <row r="12712" spans="1:4" x14ac:dyDescent="0.3">
      <c r="A12712" t="s">
        <v>1902</v>
      </c>
      <c r="B12712" s="343" t="s">
        <v>61</v>
      </c>
      <c r="C12712" s="343" t="s">
        <v>24</v>
      </c>
      <c r="D12712" s="344" t="s">
        <v>33280</v>
      </c>
    </row>
    <row r="12713" spans="1:4" x14ac:dyDescent="0.3">
      <c r="A12713" t="s">
        <v>1903</v>
      </c>
      <c r="B12713" s="343" t="s">
        <v>508</v>
      </c>
      <c r="C12713" s="343" t="s">
        <v>24</v>
      </c>
      <c r="D12713" s="344" t="s">
        <v>33281</v>
      </c>
    </row>
    <row r="12714" spans="1:4" x14ac:dyDescent="0.3">
      <c r="A12714" t="s">
        <v>1904</v>
      </c>
      <c r="B12714" s="343" t="s">
        <v>509</v>
      </c>
      <c r="C12714" s="343" t="s">
        <v>24</v>
      </c>
      <c r="D12714" s="344" t="s">
        <v>33282</v>
      </c>
    </row>
    <row r="12715" spans="1:4" x14ac:dyDescent="0.3">
      <c r="A12715" t="s">
        <v>1905</v>
      </c>
      <c r="B12715" s="343" t="s">
        <v>62</v>
      </c>
      <c r="C12715" s="343" t="s">
        <v>24</v>
      </c>
      <c r="D12715" s="344" t="s">
        <v>33283</v>
      </c>
    </row>
    <row r="12716" spans="1:4" x14ac:dyDescent="0.3">
      <c r="A12716" t="s">
        <v>1906</v>
      </c>
      <c r="B12716" s="343" t="s">
        <v>510</v>
      </c>
      <c r="C12716" s="343" t="s">
        <v>24</v>
      </c>
      <c r="D12716" s="344" t="s">
        <v>7928</v>
      </c>
    </row>
    <row r="12717" spans="1:4" x14ac:dyDescent="0.3">
      <c r="A12717" t="s">
        <v>1907</v>
      </c>
      <c r="B12717" s="343" t="s">
        <v>511</v>
      </c>
      <c r="C12717" s="343" t="s">
        <v>24</v>
      </c>
      <c r="D12717" s="344" t="s">
        <v>33284</v>
      </c>
    </row>
    <row r="12718" spans="1:4" x14ac:dyDescent="0.3">
      <c r="A12718" t="s">
        <v>1908</v>
      </c>
      <c r="B12718" s="343" t="s">
        <v>63</v>
      </c>
      <c r="C12718" s="343" t="s">
        <v>24</v>
      </c>
      <c r="D12718" s="344" t="s">
        <v>33285</v>
      </c>
    </row>
    <row r="12719" spans="1:4" x14ac:dyDescent="0.3">
      <c r="A12719" t="s">
        <v>1909</v>
      </c>
      <c r="B12719" s="343" t="s">
        <v>512</v>
      </c>
      <c r="C12719" s="343" t="s">
        <v>24</v>
      </c>
      <c r="D12719" s="344" t="s">
        <v>33286</v>
      </c>
    </row>
    <row r="12720" spans="1:4" x14ac:dyDescent="0.3">
      <c r="A12720" t="s">
        <v>1910</v>
      </c>
      <c r="B12720" s="343" t="s">
        <v>513</v>
      </c>
      <c r="C12720" s="343" t="s">
        <v>24</v>
      </c>
      <c r="D12720" s="344" t="s">
        <v>33287</v>
      </c>
    </row>
    <row r="12721" spans="1:4" x14ac:dyDescent="0.3">
      <c r="A12721" t="s">
        <v>1911</v>
      </c>
      <c r="B12721" s="343" t="s">
        <v>64</v>
      </c>
      <c r="C12721" s="343" t="s">
        <v>24</v>
      </c>
      <c r="D12721" s="344" t="s">
        <v>33288</v>
      </c>
    </row>
    <row r="12722" spans="1:4" x14ac:dyDescent="0.3">
      <c r="A12722" t="s">
        <v>1912</v>
      </c>
      <c r="B12722" s="343" t="s">
        <v>514</v>
      </c>
      <c r="C12722" s="343" t="s">
        <v>24</v>
      </c>
      <c r="D12722" s="344" t="s">
        <v>33289</v>
      </c>
    </row>
    <row r="12723" spans="1:4" x14ac:dyDescent="0.3">
      <c r="A12723" t="s">
        <v>1913</v>
      </c>
      <c r="B12723" s="343" t="s">
        <v>515</v>
      </c>
      <c r="C12723" s="343" t="s">
        <v>24</v>
      </c>
      <c r="D12723" s="344" t="s">
        <v>33290</v>
      </c>
    </row>
    <row r="12724" spans="1:4" x14ac:dyDescent="0.3">
      <c r="A12724" t="s">
        <v>1914</v>
      </c>
      <c r="B12724" s="343" t="s">
        <v>33291</v>
      </c>
      <c r="C12724" s="343" t="s">
        <v>24</v>
      </c>
      <c r="D12724" s="344" t="s">
        <v>33292</v>
      </c>
    </row>
    <row r="12725" spans="1:4" x14ac:dyDescent="0.3">
      <c r="A12725" t="s">
        <v>1915</v>
      </c>
      <c r="B12725" s="343" t="s">
        <v>516</v>
      </c>
      <c r="C12725" s="343" t="s">
        <v>24</v>
      </c>
      <c r="D12725" s="344" t="s">
        <v>8108</v>
      </c>
    </row>
    <row r="12726" spans="1:4" x14ac:dyDescent="0.3">
      <c r="A12726" t="s">
        <v>1916</v>
      </c>
      <c r="B12726" s="343" t="s">
        <v>517</v>
      </c>
      <c r="C12726" s="343" t="s">
        <v>24</v>
      </c>
      <c r="D12726" s="344" t="s">
        <v>33293</v>
      </c>
    </row>
    <row r="12727" spans="1:4" x14ac:dyDescent="0.3">
      <c r="A12727" t="s">
        <v>1917</v>
      </c>
      <c r="B12727" s="343" t="s">
        <v>518</v>
      </c>
      <c r="C12727" s="343" t="s">
        <v>24</v>
      </c>
      <c r="D12727" s="344" t="s">
        <v>33294</v>
      </c>
    </row>
    <row r="12728" spans="1:4" x14ac:dyDescent="0.3">
      <c r="A12728" t="s">
        <v>1918</v>
      </c>
      <c r="B12728" s="343" t="s">
        <v>519</v>
      </c>
      <c r="C12728" s="343" t="s">
        <v>24</v>
      </c>
      <c r="D12728" s="344" t="s">
        <v>33295</v>
      </c>
    </row>
    <row r="12729" spans="1:4" x14ac:dyDescent="0.3">
      <c r="A12729" t="s">
        <v>1919</v>
      </c>
      <c r="B12729" s="343" t="s">
        <v>65</v>
      </c>
      <c r="C12729" s="343" t="s">
        <v>24</v>
      </c>
      <c r="D12729" s="344" t="s">
        <v>33296</v>
      </c>
    </row>
    <row r="12730" spans="1:4" x14ac:dyDescent="0.3">
      <c r="A12730" t="s">
        <v>1920</v>
      </c>
      <c r="B12730" s="343" t="s">
        <v>520</v>
      </c>
      <c r="C12730" s="343" t="s">
        <v>24</v>
      </c>
      <c r="D12730" s="344" t="s">
        <v>33297</v>
      </c>
    </row>
    <row r="12731" spans="1:4" x14ac:dyDescent="0.3">
      <c r="A12731" t="s">
        <v>1921</v>
      </c>
      <c r="B12731" s="343" t="s">
        <v>521</v>
      </c>
      <c r="C12731" s="343" t="s">
        <v>24</v>
      </c>
      <c r="D12731" s="344" t="s">
        <v>8777</v>
      </c>
    </row>
    <row r="12732" spans="1:4" x14ac:dyDescent="0.3">
      <c r="A12732" t="s">
        <v>1922</v>
      </c>
      <c r="B12732" s="343" t="s">
        <v>33298</v>
      </c>
      <c r="C12732" s="343" t="s">
        <v>24</v>
      </c>
      <c r="D12732" s="344" t="s">
        <v>33299</v>
      </c>
    </row>
    <row r="12733" spans="1:4" x14ac:dyDescent="0.3">
      <c r="A12733" t="s">
        <v>1923</v>
      </c>
      <c r="B12733" s="343" t="s">
        <v>522</v>
      </c>
      <c r="C12733" s="343" t="s">
        <v>24</v>
      </c>
      <c r="D12733" s="344" t="s">
        <v>8850</v>
      </c>
    </row>
    <row r="12734" spans="1:4" x14ac:dyDescent="0.3">
      <c r="A12734" t="s">
        <v>1924</v>
      </c>
      <c r="B12734" s="343" t="s">
        <v>33300</v>
      </c>
      <c r="C12734" s="343" t="s">
        <v>24</v>
      </c>
      <c r="D12734" s="344" t="s">
        <v>7928</v>
      </c>
    </row>
    <row r="12735" spans="1:4" x14ac:dyDescent="0.3">
      <c r="A12735" t="s">
        <v>1925</v>
      </c>
      <c r="B12735" s="343" t="s">
        <v>33301</v>
      </c>
      <c r="C12735" s="343" t="s">
        <v>24</v>
      </c>
      <c r="D12735" s="344" t="s">
        <v>6485</v>
      </c>
    </row>
    <row r="12736" spans="1:4" x14ac:dyDescent="0.3">
      <c r="A12736" t="s">
        <v>1926</v>
      </c>
      <c r="B12736" s="343" t="s">
        <v>33302</v>
      </c>
      <c r="C12736" s="343" t="s">
        <v>24</v>
      </c>
      <c r="D12736" s="344" t="s">
        <v>8129</v>
      </c>
    </row>
    <row r="12737" spans="1:4" x14ac:dyDescent="0.3">
      <c r="A12737" t="s">
        <v>1927</v>
      </c>
      <c r="B12737" s="343" t="s">
        <v>33303</v>
      </c>
      <c r="C12737" s="343" t="s">
        <v>24</v>
      </c>
      <c r="D12737" s="344" t="s">
        <v>6728</v>
      </c>
    </row>
    <row r="12738" spans="1:4" x14ac:dyDescent="0.3">
      <c r="A12738" t="s">
        <v>1928</v>
      </c>
      <c r="B12738" s="343" t="s">
        <v>66</v>
      </c>
      <c r="C12738" s="343" t="s">
        <v>24</v>
      </c>
      <c r="D12738" s="344" t="s">
        <v>33304</v>
      </c>
    </row>
    <row r="12739" spans="1:4" x14ac:dyDescent="0.3">
      <c r="A12739" t="s">
        <v>1929</v>
      </c>
      <c r="B12739" s="343" t="s">
        <v>523</v>
      </c>
      <c r="C12739" s="343" t="s">
        <v>24</v>
      </c>
      <c r="D12739" s="344" t="s">
        <v>22203</v>
      </c>
    </row>
    <row r="12740" spans="1:4" x14ac:dyDescent="0.3">
      <c r="A12740" t="s">
        <v>1930</v>
      </c>
      <c r="B12740" s="343" t="s">
        <v>33305</v>
      </c>
      <c r="C12740" s="343" t="s">
        <v>24</v>
      </c>
      <c r="D12740" s="344" t="s">
        <v>6812</v>
      </c>
    </row>
    <row r="12741" spans="1:4" x14ac:dyDescent="0.3">
      <c r="A12741" t="s">
        <v>1931</v>
      </c>
      <c r="B12741" s="343" t="s">
        <v>524</v>
      </c>
      <c r="C12741" s="343" t="s">
        <v>24</v>
      </c>
      <c r="D12741" s="344" t="s">
        <v>33306</v>
      </c>
    </row>
    <row r="12742" spans="1:4" x14ac:dyDescent="0.3">
      <c r="A12742" t="s">
        <v>1932</v>
      </c>
      <c r="B12742" s="343" t="s">
        <v>525</v>
      </c>
      <c r="C12742" s="343" t="s">
        <v>24</v>
      </c>
      <c r="D12742" s="344" t="s">
        <v>33307</v>
      </c>
    </row>
    <row r="12743" spans="1:4" x14ac:dyDescent="0.3">
      <c r="A12743" t="s">
        <v>1933</v>
      </c>
      <c r="B12743" s="343" t="s">
        <v>526</v>
      </c>
      <c r="C12743" s="343" t="s">
        <v>24</v>
      </c>
      <c r="D12743" s="344" t="s">
        <v>8528</v>
      </c>
    </row>
    <row r="12744" spans="1:4" x14ac:dyDescent="0.3">
      <c r="A12744" t="s">
        <v>1934</v>
      </c>
      <c r="B12744" s="343" t="s">
        <v>33308</v>
      </c>
      <c r="C12744" s="343" t="s">
        <v>24</v>
      </c>
      <c r="D12744" s="344" t="s">
        <v>9301</v>
      </c>
    </row>
    <row r="12745" spans="1:4" x14ac:dyDescent="0.3">
      <c r="A12745" t="s">
        <v>1935</v>
      </c>
      <c r="B12745" s="343" t="s">
        <v>527</v>
      </c>
      <c r="C12745" s="343" t="s">
        <v>24</v>
      </c>
      <c r="D12745" s="344" t="s">
        <v>33309</v>
      </c>
    </row>
    <row r="12746" spans="1:4" x14ac:dyDescent="0.3">
      <c r="A12746" t="s">
        <v>1936</v>
      </c>
      <c r="B12746" s="343" t="s">
        <v>67</v>
      </c>
      <c r="C12746" s="343" t="s">
        <v>24</v>
      </c>
      <c r="D12746" s="344" t="s">
        <v>33310</v>
      </c>
    </row>
    <row r="12747" spans="1:4" x14ac:dyDescent="0.3">
      <c r="A12747" t="s">
        <v>1937</v>
      </c>
      <c r="B12747" s="343" t="s">
        <v>33311</v>
      </c>
      <c r="C12747" s="343" t="s">
        <v>24</v>
      </c>
      <c r="D12747" s="344" t="s">
        <v>8305</v>
      </c>
    </row>
    <row r="12748" spans="1:4" x14ac:dyDescent="0.3">
      <c r="A12748" t="s">
        <v>1938</v>
      </c>
      <c r="B12748" s="343" t="s">
        <v>528</v>
      </c>
      <c r="C12748" s="343" t="s">
        <v>24</v>
      </c>
      <c r="D12748" s="344" t="s">
        <v>33312</v>
      </c>
    </row>
    <row r="12749" spans="1:4" x14ac:dyDescent="0.3">
      <c r="A12749" t="s">
        <v>1939</v>
      </c>
      <c r="B12749" s="343" t="s">
        <v>529</v>
      </c>
      <c r="C12749" s="343" t="s">
        <v>24</v>
      </c>
      <c r="D12749" s="344" t="s">
        <v>33313</v>
      </c>
    </row>
    <row r="12750" spans="1:4" x14ac:dyDescent="0.3">
      <c r="A12750" t="s">
        <v>1940</v>
      </c>
      <c r="B12750" s="343" t="s">
        <v>68</v>
      </c>
      <c r="C12750" s="343" t="s">
        <v>24</v>
      </c>
      <c r="D12750" s="344" t="s">
        <v>33314</v>
      </c>
    </row>
    <row r="12751" spans="1:4" x14ac:dyDescent="0.3">
      <c r="A12751" t="s">
        <v>1941</v>
      </c>
      <c r="B12751" s="343" t="s">
        <v>530</v>
      </c>
      <c r="C12751" s="343" t="s">
        <v>24</v>
      </c>
      <c r="D12751" s="344" t="s">
        <v>33315</v>
      </c>
    </row>
    <row r="12752" spans="1:4" x14ac:dyDescent="0.3">
      <c r="A12752" t="s">
        <v>1942</v>
      </c>
      <c r="B12752" s="343" t="s">
        <v>531</v>
      </c>
      <c r="C12752" s="343" t="s">
        <v>24</v>
      </c>
      <c r="D12752" s="344" t="s">
        <v>33316</v>
      </c>
    </row>
    <row r="12753" spans="1:4" x14ac:dyDescent="0.3">
      <c r="A12753" t="s">
        <v>1943</v>
      </c>
      <c r="B12753" s="343" t="s">
        <v>33317</v>
      </c>
      <c r="C12753" s="343" t="s">
        <v>24</v>
      </c>
      <c r="D12753" s="344" t="s">
        <v>8028</v>
      </c>
    </row>
    <row r="12754" spans="1:4" x14ac:dyDescent="0.3">
      <c r="A12754" t="s">
        <v>1944</v>
      </c>
      <c r="B12754" s="343" t="s">
        <v>69</v>
      </c>
      <c r="C12754" s="343" t="s">
        <v>24</v>
      </c>
      <c r="D12754" s="344" t="s">
        <v>33318</v>
      </c>
    </row>
    <row r="12755" spans="1:4" x14ac:dyDescent="0.3">
      <c r="A12755" t="s">
        <v>1945</v>
      </c>
      <c r="B12755" s="343" t="s">
        <v>70</v>
      </c>
      <c r="C12755" s="343" t="s">
        <v>24</v>
      </c>
      <c r="D12755" s="344" t="s">
        <v>33319</v>
      </c>
    </row>
    <row r="12756" spans="1:4" x14ac:dyDescent="0.3">
      <c r="A12756" t="s">
        <v>1946</v>
      </c>
      <c r="B12756" s="343" t="s">
        <v>71</v>
      </c>
      <c r="C12756" s="343" t="s">
        <v>24</v>
      </c>
      <c r="D12756" s="344" t="s">
        <v>33320</v>
      </c>
    </row>
    <row r="12757" spans="1:4" x14ac:dyDescent="0.3">
      <c r="A12757" t="s">
        <v>1947</v>
      </c>
      <c r="B12757" s="343" t="s">
        <v>532</v>
      </c>
      <c r="C12757" s="343" t="s">
        <v>24</v>
      </c>
      <c r="D12757" s="344" t="s">
        <v>6777</v>
      </c>
    </row>
    <row r="12758" spans="1:4" x14ac:dyDescent="0.3">
      <c r="A12758" t="s">
        <v>1948</v>
      </c>
      <c r="B12758" s="343" t="s">
        <v>72</v>
      </c>
      <c r="C12758" s="343" t="s">
        <v>24</v>
      </c>
      <c r="D12758" s="344" t="s">
        <v>7305</v>
      </c>
    </row>
    <row r="12759" spans="1:4" x14ac:dyDescent="0.3">
      <c r="A12759" t="s">
        <v>1949</v>
      </c>
      <c r="B12759" s="343" t="s">
        <v>73</v>
      </c>
      <c r="C12759" s="343" t="s">
        <v>24</v>
      </c>
      <c r="D12759" s="344" t="s">
        <v>33321</v>
      </c>
    </row>
    <row r="12760" spans="1:4" x14ac:dyDescent="0.3">
      <c r="A12760" t="s">
        <v>1950</v>
      </c>
      <c r="B12760" s="343" t="s">
        <v>74</v>
      </c>
      <c r="C12760" s="343" t="s">
        <v>24</v>
      </c>
      <c r="D12760" s="344" t="s">
        <v>8986</v>
      </c>
    </row>
    <row r="12761" spans="1:4" x14ac:dyDescent="0.3">
      <c r="A12761" t="s">
        <v>1951</v>
      </c>
      <c r="B12761" s="343" t="s">
        <v>533</v>
      </c>
      <c r="C12761" s="343" t="s">
        <v>24</v>
      </c>
      <c r="D12761" s="344" t="s">
        <v>22197</v>
      </c>
    </row>
    <row r="12762" spans="1:4" x14ac:dyDescent="0.3">
      <c r="A12762" t="s">
        <v>1952</v>
      </c>
      <c r="B12762" s="343" t="s">
        <v>534</v>
      </c>
      <c r="C12762" s="343" t="s">
        <v>24</v>
      </c>
      <c r="D12762" s="344" t="s">
        <v>30186</v>
      </c>
    </row>
    <row r="12763" spans="1:4" x14ac:dyDescent="0.3">
      <c r="A12763" t="s">
        <v>1953</v>
      </c>
      <c r="B12763" s="343" t="s">
        <v>75</v>
      </c>
      <c r="C12763" s="343" t="s">
        <v>24</v>
      </c>
      <c r="D12763" s="344" t="s">
        <v>9037</v>
      </c>
    </row>
    <row r="12764" spans="1:4" x14ac:dyDescent="0.3">
      <c r="A12764" t="s">
        <v>1954</v>
      </c>
      <c r="B12764" s="343" t="s">
        <v>76</v>
      </c>
      <c r="C12764" s="343" t="s">
        <v>24</v>
      </c>
      <c r="D12764" s="344" t="s">
        <v>28046</v>
      </c>
    </row>
    <row r="12765" spans="1:4" x14ac:dyDescent="0.3">
      <c r="A12765" t="s">
        <v>1955</v>
      </c>
      <c r="B12765" s="343" t="s">
        <v>33322</v>
      </c>
      <c r="C12765" s="343" t="s">
        <v>24</v>
      </c>
      <c r="D12765" s="344" t="s">
        <v>9212</v>
      </c>
    </row>
    <row r="12766" spans="1:4" x14ac:dyDescent="0.3">
      <c r="A12766" t="s">
        <v>1956</v>
      </c>
      <c r="B12766" s="343" t="s">
        <v>535</v>
      </c>
      <c r="C12766" s="343" t="s">
        <v>24</v>
      </c>
      <c r="D12766" s="344" t="s">
        <v>33323</v>
      </c>
    </row>
    <row r="12767" spans="1:4" x14ac:dyDescent="0.3">
      <c r="A12767" t="s">
        <v>1957</v>
      </c>
      <c r="B12767" s="343" t="s">
        <v>536</v>
      </c>
      <c r="C12767" s="343" t="s">
        <v>24</v>
      </c>
      <c r="D12767" s="344" t="s">
        <v>33324</v>
      </c>
    </row>
    <row r="12768" spans="1:4" x14ac:dyDescent="0.3">
      <c r="A12768" t="s">
        <v>1958</v>
      </c>
      <c r="B12768" s="343" t="s">
        <v>33325</v>
      </c>
      <c r="C12768" s="343" t="s">
        <v>24</v>
      </c>
      <c r="D12768" s="344" t="s">
        <v>33326</v>
      </c>
    </row>
    <row r="12769" spans="1:4" x14ac:dyDescent="0.3">
      <c r="A12769" t="s">
        <v>1959</v>
      </c>
      <c r="B12769" s="343" t="s">
        <v>537</v>
      </c>
      <c r="C12769" s="343" t="s">
        <v>24</v>
      </c>
      <c r="D12769" s="344" t="s">
        <v>33327</v>
      </c>
    </row>
    <row r="12770" spans="1:4" x14ac:dyDescent="0.3">
      <c r="A12770" t="s">
        <v>1960</v>
      </c>
      <c r="B12770" s="343" t="s">
        <v>77</v>
      </c>
      <c r="C12770" s="343" t="s">
        <v>24</v>
      </c>
      <c r="D12770" s="344" t="s">
        <v>7449</v>
      </c>
    </row>
    <row r="12771" spans="1:4" x14ac:dyDescent="0.3">
      <c r="A12771" t="s">
        <v>1961</v>
      </c>
      <c r="B12771" s="343" t="s">
        <v>538</v>
      </c>
      <c r="C12771" s="343" t="s">
        <v>24</v>
      </c>
      <c r="D12771" s="344" t="s">
        <v>26855</v>
      </c>
    </row>
    <row r="12772" spans="1:4" x14ac:dyDescent="0.3">
      <c r="A12772" t="s">
        <v>1962</v>
      </c>
      <c r="B12772" s="343" t="s">
        <v>78</v>
      </c>
      <c r="C12772" s="343" t="s">
        <v>24</v>
      </c>
      <c r="D12772" s="344" t="s">
        <v>33328</v>
      </c>
    </row>
    <row r="12773" spans="1:4" x14ac:dyDescent="0.3">
      <c r="A12773" t="s">
        <v>1963</v>
      </c>
      <c r="B12773" s="343" t="s">
        <v>539</v>
      </c>
      <c r="C12773" s="343" t="s">
        <v>24</v>
      </c>
      <c r="D12773" s="344" t="s">
        <v>33329</v>
      </c>
    </row>
    <row r="12774" spans="1:4" x14ac:dyDescent="0.3">
      <c r="A12774" t="s">
        <v>1964</v>
      </c>
      <c r="B12774" s="343" t="s">
        <v>540</v>
      </c>
      <c r="C12774" s="343" t="s">
        <v>24</v>
      </c>
      <c r="D12774" s="344" t="s">
        <v>33330</v>
      </c>
    </row>
    <row r="12775" spans="1:4" x14ac:dyDescent="0.3">
      <c r="A12775" t="s">
        <v>1965</v>
      </c>
      <c r="B12775" s="343" t="s">
        <v>79</v>
      </c>
      <c r="C12775" s="343" t="s">
        <v>24</v>
      </c>
      <c r="D12775" s="344" t="s">
        <v>33331</v>
      </c>
    </row>
    <row r="12776" spans="1:4" x14ac:dyDescent="0.3">
      <c r="A12776" t="s">
        <v>1966</v>
      </c>
      <c r="B12776" s="343" t="s">
        <v>541</v>
      </c>
      <c r="C12776" s="343" t="s">
        <v>24</v>
      </c>
      <c r="D12776" s="344" t="s">
        <v>7548</v>
      </c>
    </row>
    <row r="12777" spans="1:4" x14ac:dyDescent="0.3">
      <c r="A12777" t="s">
        <v>1967</v>
      </c>
      <c r="B12777" s="343" t="s">
        <v>542</v>
      </c>
      <c r="C12777" s="343" t="s">
        <v>24</v>
      </c>
      <c r="D12777" s="344" t="s">
        <v>22332</v>
      </c>
    </row>
    <row r="12778" spans="1:4" x14ac:dyDescent="0.3">
      <c r="A12778" t="s">
        <v>1968</v>
      </c>
      <c r="B12778" s="343" t="s">
        <v>543</v>
      </c>
      <c r="C12778" s="343" t="s">
        <v>24</v>
      </c>
      <c r="D12778" s="344" t="s">
        <v>33332</v>
      </c>
    </row>
    <row r="12779" spans="1:4" x14ac:dyDescent="0.3">
      <c r="A12779" t="s">
        <v>1969</v>
      </c>
      <c r="B12779" s="343" t="s">
        <v>544</v>
      </c>
      <c r="C12779" s="343" t="s">
        <v>24</v>
      </c>
      <c r="D12779" s="344" t="s">
        <v>22120</v>
      </c>
    </row>
    <row r="12780" spans="1:4" x14ac:dyDescent="0.3">
      <c r="A12780" t="s">
        <v>1970</v>
      </c>
      <c r="B12780" s="343" t="s">
        <v>545</v>
      </c>
      <c r="C12780" s="343" t="s">
        <v>24</v>
      </c>
      <c r="D12780" s="344" t="s">
        <v>33333</v>
      </c>
    </row>
    <row r="12781" spans="1:4" x14ac:dyDescent="0.3">
      <c r="A12781" t="s">
        <v>1971</v>
      </c>
      <c r="B12781" s="343" t="s">
        <v>546</v>
      </c>
      <c r="C12781" s="343" t="s">
        <v>24</v>
      </c>
      <c r="D12781" s="344" t="s">
        <v>33334</v>
      </c>
    </row>
    <row r="12782" spans="1:4" x14ac:dyDescent="0.3">
      <c r="A12782" t="s">
        <v>1972</v>
      </c>
      <c r="B12782" s="343" t="s">
        <v>547</v>
      </c>
      <c r="C12782" s="343" t="s">
        <v>24</v>
      </c>
      <c r="D12782" s="344" t="s">
        <v>33335</v>
      </c>
    </row>
    <row r="12783" spans="1:4" x14ac:dyDescent="0.3">
      <c r="A12783" t="s">
        <v>1973</v>
      </c>
      <c r="B12783" s="343" t="s">
        <v>548</v>
      </c>
      <c r="C12783" s="343" t="s">
        <v>24</v>
      </c>
      <c r="D12783" s="344" t="s">
        <v>33304</v>
      </c>
    </row>
    <row r="12784" spans="1:4" x14ac:dyDescent="0.3">
      <c r="A12784" t="s">
        <v>1974</v>
      </c>
      <c r="B12784" s="343" t="s">
        <v>33336</v>
      </c>
      <c r="C12784" s="343" t="s">
        <v>24</v>
      </c>
      <c r="D12784" s="344" t="s">
        <v>7086</v>
      </c>
    </row>
    <row r="12785" spans="1:4" x14ac:dyDescent="0.3">
      <c r="A12785" t="s">
        <v>1975</v>
      </c>
      <c r="B12785" s="343" t="s">
        <v>33337</v>
      </c>
      <c r="C12785" s="343" t="s">
        <v>24</v>
      </c>
      <c r="D12785" s="344" t="s">
        <v>8916</v>
      </c>
    </row>
    <row r="12786" spans="1:4" x14ac:dyDescent="0.3">
      <c r="A12786" t="s">
        <v>1976</v>
      </c>
      <c r="B12786" s="343" t="s">
        <v>33338</v>
      </c>
      <c r="C12786" s="343" t="s">
        <v>24</v>
      </c>
      <c r="D12786" s="344" t="s">
        <v>6645</v>
      </c>
    </row>
    <row r="12787" spans="1:4" x14ac:dyDescent="0.3">
      <c r="A12787" t="s">
        <v>1977</v>
      </c>
      <c r="B12787" s="343" t="s">
        <v>549</v>
      </c>
      <c r="C12787" s="343" t="s">
        <v>24</v>
      </c>
      <c r="D12787" s="344" t="s">
        <v>33339</v>
      </c>
    </row>
    <row r="12788" spans="1:4" x14ac:dyDescent="0.3">
      <c r="A12788" t="s">
        <v>1978</v>
      </c>
      <c r="B12788" s="343" t="s">
        <v>80</v>
      </c>
      <c r="C12788" s="343" t="s">
        <v>24</v>
      </c>
      <c r="D12788" s="344" t="s">
        <v>33340</v>
      </c>
    </row>
    <row r="12789" spans="1:4" x14ac:dyDescent="0.3">
      <c r="A12789" t="s">
        <v>1979</v>
      </c>
      <c r="B12789" s="343" t="s">
        <v>550</v>
      </c>
      <c r="C12789" s="343" t="s">
        <v>24</v>
      </c>
      <c r="D12789" s="344" t="s">
        <v>33341</v>
      </c>
    </row>
    <row r="12790" spans="1:4" x14ac:dyDescent="0.3">
      <c r="A12790" t="s">
        <v>1980</v>
      </c>
      <c r="B12790" s="343" t="s">
        <v>33342</v>
      </c>
      <c r="C12790" s="343" t="s">
        <v>24</v>
      </c>
      <c r="D12790" s="344" t="s">
        <v>33343</v>
      </c>
    </row>
    <row r="12791" spans="1:4" x14ac:dyDescent="0.3">
      <c r="A12791" t="s">
        <v>1981</v>
      </c>
      <c r="B12791" s="343" t="s">
        <v>551</v>
      </c>
      <c r="C12791" s="343" t="s">
        <v>24</v>
      </c>
      <c r="D12791" s="344" t="s">
        <v>9200</v>
      </c>
    </row>
    <row r="12792" spans="1:4" x14ac:dyDescent="0.3">
      <c r="A12792" t="s">
        <v>1982</v>
      </c>
      <c r="B12792" s="343" t="s">
        <v>552</v>
      </c>
      <c r="C12792" s="343" t="s">
        <v>24</v>
      </c>
      <c r="D12792" s="344" t="s">
        <v>33344</v>
      </c>
    </row>
    <row r="12793" spans="1:4" x14ac:dyDescent="0.3">
      <c r="A12793" t="s">
        <v>1983</v>
      </c>
      <c r="B12793" s="343" t="s">
        <v>553</v>
      </c>
      <c r="C12793" s="343" t="s">
        <v>24</v>
      </c>
      <c r="D12793" s="344" t="s">
        <v>33345</v>
      </c>
    </row>
    <row r="12794" spans="1:4" x14ac:dyDescent="0.3">
      <c r="A12794" t="s">
        <v>1984</v>
      </c>
      <c r="B12794" s="343" t="s">
        <v>81</v>
      </c>
      <c r="C12794" s="343" t="s">
        <v>24</v>
      </c>
      <c r="D12794" s="344" t="s">
        <v>7500</v>
      </c>
    </row>
    <row r="12795" spans="1:4" x14ac:dyDescent="0.3">
      <c r="A12795" t="s">
        <v>1985</v>
      </c>
      <c r="B12795" s="343" t="s">
        <v>33346</v>
      </c>
      <c r="C12795" s="343" t="s">
        <v>24</v>
      </c>
      <c r="D12795" s="344" t="s">
        <v>33347</v>
      </c>
    </row>
    <row r="12796" spans="1:4" x14ac:dyDescent="0.3">
      <c r="A12796" t="s">
        <v>1986</v>
      </c>
      <c r="B12796" s="343" t="s">
        <v>554</v>
      </c>
      <c r="C12796" s="343" t="s">
        <v>24</v>
      </c>
      <c r="D12796" s="344" t="s">
        <v>22466</v>
      </c>
    </row>
    <row r="12797" spans="1:4" x14ac:dyDescent="0.3">
      <c r="A12797" t="s">
        <v>1987</v>
      </c>
      <c r="B12797" s="343" t="s">
        <v>555</v>
      </c>
      <c r="C12797" s="343" t="s">
        <v>24</v>
      </c>
      <c r="D12797" s="344" t="s">
        <v>33348</v>
      </c>
    </row>
    <row r="12798" spans="1:4" x14ac:dyDescent="0.3">
      <c r="A12798" t="s">
        <v>1988</v>
      </c>
      <c r="B12798" s="343" t="s">
        <v>556</v>
      </c>
      <c r="C12798" s="343" t="s">
        <v>24</v>
      </c>
      <c r="D12798" s="344" t="s">
        <v>33349</v>
      </c>
    </row>
    <row r="12799" spans="1:4" x14ac:dyDescent="0.3">
      <c r="A12799" t="s">
        <v>1989</v>
      </c>
      <c r="B12799" s="343" t="s">
        <v>33350</v>
      </c>
      <c r="C12799" s="343" t="s">
        <v>24</v>
      </c>
      <c r="D12799" s="344" t="s">
        <v>33351</v>
      </c>
    </row>
    <row r="12800" spans="1:4" x14ac:dyDescent="0.3">
      <c r="A12800" t="s">
        <v>1990</v>
      </c>
      <c r="B12800" s="343" t="s">
        <v>557</v>
      </c>
      <c r="C12800" s="343" t="s">
        <v>24</v>
      </c>
      <c r="D12800" s="344" t="s">
        <v>9248</v>
      </c>
    </row>
    <row r="12801" spans="1:4" x14ac:dyDescent="0.3">
      <c r="A12801" t="s">
        <v>1991</v>
      </c>
      <c r="B12801" s="343" t="s">
        <v>82</v>
      </c>
      <c r="C12801" s="343" t="s">
        <v>24</v>
      </c>
      <c r="D12801" s="344" t="s">
        <v>7574</v>
      </c>
    </row>
    <row r="12802" spans="1:4" x14ac:dyDescent="0.3">
      <c r="A12802" t="s">
        <v>1992</v>
      </c>
      <c r="B12802" s="343" t="s">
        <v>558</v>
      </c>
      <c r="C12802" s="343" t="s">
        <v>24</v>
      </c>
      <c r="D12802" s="344" t="s">
        <v>33352</v>
      </c>
    </row>
    <row r="12803" spans="1:4" x14ac:dyDescent="0.3">
      <c r="A12803" t="s">
        <v>1993</v>
      </c>
      <c r="B12803" s="343" t="s">
        <v>33353</v>
      </c>
      <c r="C12803" s="343" t="s">
        <v>24</v>
      </c>
      <c r="D12803" s="344" t="s">
        <v>33354</v>
      </c>
    </row>
    <row r="12804" spans="1:4" x14ac:dyDescent="0.3">
      <c r="A12804" t="s">
        <v>1994</v>
      </c>
      <c r="B12804" s="343" t="s">
        <v>33355</v>
      </c>
      <c r="C12804" s="343" t="s">
        <v>24</v>
      </c>
      <c r="D12804" s="344" t="s">
        <v>33356</v>
      </c>
    </row>
    <row r="12805" spans="1:4" x14ac:dyDescent="0.3">
      <c r="A12805" t="s">
        <v>1995</v>
      </c>
      <c r="B12805" s="343" t="s">
        <v>559</v>
      </c>
      <c r="C12805" s="343" t="s">
        <v>24</v>
      </c>
      <c r="D12805" s="344" t="s">
        <v>33357</v>
      </c>
    </row>
    <row r="12806" spans="1:4" x14ac:dyDescent="0.3">
      <c r="A12806" t="s">
        <v>1996</v>
      </c>
      <c r="B12806" s="343" t="s">
        <v>83</v>
      </c>
      <c r="C12806" s="343" t="s">
        <v>24</v>
      </c>
      <c r="D12806" s="344" t="s">
        <v>33358</v>
      </c>
    </row>
    <row r="12807" spans="1:4" x14ac:dyDescent="0.3">
      <c r="A12807" t="s">
        <v>1997</v>
      </c>
      <c r="B12807" s="343" t="s">
        <v>560</v>
      </c>
      <c r="C12807" s="343" t="s">
        <v>24</v>
      </c>
      <c r="D12807" s="344" t="s">
        <v>33359</v>
      </c>
    </row>
    <row r="12808" spans="1:4" x14ac:dyDescent="0.3">
      <c r="A12808" t="s">
        <v>1998</v>
      </c>
      <c r="B12808" s="343" t="s">
        <v>561</v>
      </c>
      <c r="C12808" s="343" t="s">
        <v>24</v>
      </c>
      <c r="D12808" s="344" t="s">
        <v>6521</v>
      </c>
    </row>
    <row r="12809" spans="1:4" x14ac:dyDescent="0.3">
      <c r="A12809" t="s">
        <v>1999</v>
      </c>
      <c r="B12809" s="343" t="s">
        <v>33360</v>
      </c>
      <c r="C12809" s="343" t="s">
        <v>24</v>
      </c>
      <c r="D12809" s="344" t="s">
        <v>33361</v>
      </c>
    </row>
    <row r="12810" spans="1:4" x14ac:dyDescent="0.3">
      <c r="A12810" t="s">
        <v>2000</v>
      </c>
      <c r="B12810" s="343" t="s">
        <v>84</v>
      </c>
      <c r="C12810" s="343" t="s">
        <v>24</v>
      </c>
      <c r="D12810" s="344" t="s">
        <v>7977</v>
      </c>
    </row>
    <row r="12811" spans="1:4" x14ac:dyDescent="0.3">
      <c r="A12811" t="s">
        <v>2001</v>
      </c>
      <c r="B12811" s="343" t="s">
        <v>562</v>
      </c>
      <c r="C12811" s="343" t="s">
        <v>24</v>
      </c>
      <c r="D12811" s="344" t="s">
        <v>22083</v>
      </c>
    </row>
    <row r="12812" spans="1:4" x14ac:dyDescent="0.3">
      <c r="A12812" t="s">
        <v>2002</v>
      </c>
      <c r="B12812" s="343" t="s">
        <v>563</v>
      </c>
      <c r="C12812" s="343" t="s">
        <v>24</v>
      </c>
      <c r="D12812" s="344" t="s">
        <v>22025</v>
      </c>
    </row>
    <row r="12813" spans="1:4" x14ac:dyDescent="0.3">
      <c r="A12813" t="s">
        <v>2003</v>
      </c>
      <c r="B12813" s="343" t="s">
        <v>33362</v>
      </c>
      <c r="C12813" s="343" t="s">
        <v>24</v>
      </c>
      <c r="D12813" s="344" t="s">
        <v>6823</v>
      </c>
    </row>
    <row r="12814" spans="1:4" x14ac:dyDescent="0.3">
      <c r="A12814" t="s">
        <v>2004</v>
      </c>
      <c r="B12814" s="343" t="s">
        <v>33363</v>
      </c>
      <c r="C12814" s="343" t="s">
        <v>24</v>
      </c>
      <c r="D12814" s="344" t="s">
        <v>6756</v>
      </c>
    </row>
    <row r="12815" spans="1:4" x14ac:dyDescent="0.3">
      <c r="A12815" t="s">
        <v>2005</v>
      </c>
      <c r="B12815" s="343" t="s">
        <v>564</v>
      </c>
      <c r="C12815" s="343" t="s">
        <v>24</v>
      </c>
      <c r="D12815" s="344" t="s">
        <v>33364</v>
      </c>
    </row>
    <row r="12816" spans="1:4" x14ac:dyDescent="0.3">
      <c r="A12816" t="s">
        <v>2006</v>
      </c>
      <c r="B12816" s="343" t="s">
        <v>565</v>
      </c>
      <c r="C12816" s="343" t="s">
        <v>24</v>
      </c>
      <c r="D12816" s="344" t="s">
        <v>33365</v>
      </c>
    </row>
    <row r="12817" spans="1:4" x14ac:dyDescent="0.3">
      <c r="A12817" t="s">
        <v>2007</v>
      </c>
      <c r="B12817" s="343" t="s">
        <v>566</v>
      </c>
      <c r="C12817" s="343" t="s">
        <v>24</v>
      </c>
      <c r="D12817" s="344" t="s">
        <v>33366</v>
      </c>
    </row>
    <row r="12818" spans="1:4" x14ac:dyDescent="0.3">
      <c r="A12818" t="s">
        <v>2008</v>
      </c>
      <c r="B12818" s="343" t="s">
        <v>567</v>
      </c>
      <c r="C12818" s="343" t="s">
        <v>24</v>
      </c>
      <c r="D12818" s="344" t="s">
        <v>22705</v>
      </c>
    </row>
    <row r="12819" spans="1:4" x14ac:dyDescent="0.3">
      <c r="A12819" t="s">
        <v>2009</v>
      </c>
      <c r="B12819" s="343" t="s">
        <v>568</v>
      </c>
      <c r="C12819" s="343" t="s">
        <v>24</v>
      </c>
      <c r="D12819" s="344" t="s">
        <v>33367</v>
      </c>
    </row>
    <row r="12820" spans="1:4" x14ac:dyDescent="0.3">
      <c r="A12820" t="s">
        <v>2010</v>
      </c>
      <c r="B12820" s="343" t="s">
        <v>569</v>
      </c>
      <c r="C12820" s="343" t="s">
        <v>24</v>
      </c>
      <c r="D12820" s="344" t="s">
        <v>33368</v>
      </c>
    </row>
    <row r="12821" spans="1:4" x14ac:dyDescent="0.3">
      <c r="A12821" t="s">
        <v>2011</v>
      </c>
      <c r="B12821" s="343" t="s">
        <v>570</v>
      </c>
      <c r="C12821" s="343" t="s">
        <v>24</v>
      </c>
      <c r="D12821" s="344" t="s">
        <v>33369</v>
      </c>
    </row>
    <row r="12822" spans="1:4" x14ac:dyDescent="0.3">
      <c r="A12822" t="s">
        <v>2012</v>
      </c>
      <c r="B12822" s="343" t="s">
        <v>571</v>
      </c>
      <c r="C12822" s="343" t="s">
        <v>24</v>
      </c>
      <c r="D12822" s="344" t="s">
        <v>33370</v>
      </c>
    </row>
    <row r="12823" spans="1:4" x14ac:dyDescent="0.3">
      <c r="A12823" t="s">
        <v>2013</v>
      </c>
      <c r="B12823" s="343" t="s">
        <v>572</v>
      </c>
      <c r="C12823" s="343" t="s">
        <v>24</v>
      </c>
      <c r="D12823" s="344" t="s">
        <v>33371</v>
      </c>
    </row>
    <row r="12824" spans="1:4" x14ac:dyDescent="0.3">
      <c r="A12824" t="s">
        <v>2014</v>
      </c>
      <c r="B12824" s="343" t="s">
        <v>573</v>
      </c>
      <c r="C12824" s="343" t="s">
        <v>24</v>
      </c>
      <c r="D12824" s="344" t="s">
        <v>33372</v>
      </c>
    </row>
    <row r="12825" spans="1:4" x14ac:dyDescent="0.3">
      <c r="A12825" t="s">
        <v>2015</v>
      </c>
      <c r="B12825" s="343" t="s">
        <v>574</v>
      </c>
      <c r="C12825" s="343" t="s">
        <v>24</v>
      </c>
      <c r="D12825" s="344" t="s">
        <v>33373</v>
      </c>
    </row>
    <row r="12826" spans="1:4" x14ac:dyDescent="0.3">
      <c r="A12826" t="s">
        <v>2016</v>
      </c>
      <c r="B12826" s="343" t="s">
        <v>575</v>
      </c>
      <c r="C12826" s="343" t="s">
        <v>24</v>
      </c>
      <c r="D12826" s="344" t="s">
        <v>33374</v>
      </c>
    </row>
    <row r="12827" spans="1:4" x14ac:dyDescent="0.3">
      <c r="A12827" t="s">
        <v>2017</v>
      </c>
      <c r="B12827" s="343" t="s">
        <v>576</v>
      </c>
      <c r="C12827" s="343" t="s">
        <v>24</v>
      </c>
      <c r="D12827" s="344" t="s">
        <v>33375</v>
      </c>
    </row>
    <row r="12828" spans="1:4" x14ac:dyDescent="0.3">
      <c r="A12828" t="s">
        <v>2018</v>
      </c>
      <c r="B12828" s="343" t="s">
        <v>577</v>
      </c>
      <c r="C12828" s="343" t="s">
        <v>24</v>
      </c>
      <c r="D12828" s="344" t="s">
        <v>33376</v>
      </c>
    </row>
    <row r="12829" spans="1:4" x14ac:dyDescent="0.3">
      <c r="A12829" t="s">
        <v>2019</v>
      </c>
      <c r="B12829" s="343" t="s">
        <v>578</v>
      </c>
      <c r="C12829" s="343" t="s">
        <v>24</v>
      </c>
      <c r="D12829" s="344" t="s">
        <v>33377</v>
      </c>
    </row>
    <row r="12830" spans="1:4" x14ac:dyDescent="0.3">
      <c r="A12830" t="s">
        <v>2020</v>
      </c>
      <c r="B12830" s="343" t="s">
        <v>2021</v>
      </c>
      <c r="C12830" s="343" t="s">
        <v>24</v>
      </c>
      <c r="D12830" s="344" t="s">
        <v>23156</v>
      </c>
    </row>
    <row r="12831" spans="1:4" x14ac:dyDescent="0.3">
      <c r="A12831" t="s">
        <v>6527</v>
      </c>
      <c r="B12831" s="343" t="s">
        <v>33378</v>
      </c>
      <c r="C12831" s="343" t="s">
        <v>24</v>
      </c>
      <c r="D12831" s="344" t="s">
        <v>7765</v>
      </c>
    </row>
    <row r="12832" spans="1:4" x14ac:dyDescent="0.3">
      <c r="A12832" t="s">
        <v>6528</v>
      </c>
      <c r="B12832" s="343" t="s">
        <v>6529</v>
      </c>
      <c r="C12832" s="343" t="s">
        <v>24</v>
      </c>
      <c r="D12832" s="344" t="s">
        <v>33379</v>
      </c>
    </row>
    <row r="12833" spans="1:4" x14ac:dyDescent="0.3">
      <c r="A12833" t="s">
        <v>6530</v>
      </c>
      <c r="B12833" s="343" t="s">
        <v>6531</v>
      </c>
      <c r="C12833" s="343" t="s">
        <v>24</v>
      </c>
      <c r="D12833" s="344" t="s">
        <v>33380</v>
      </c>
    </row>
    <row r="12834" spans="1:4" x14ac:dyDescent="0.3">
      <c r="A12834" t="s">
        <v>33381</v>
      </c>
      <c r="B12834" s="343" t="s">
        <v>33382</v>
      </c>
      <c r="C12834" s="343" t="s">
        <v>24</v>
      </c>
      <c r="D12834" s="344" t="s">
        <v>33383</v>
      </c>
    </row>
    <row r="12835" spans="1:4" x14ac:dyDescent="0.3">
      <c r="A12835" t="s">
        <v>33384</v>
      </c>
      <c r="B12835" s="343" t="s">
        <v>33385</v>
      </c>
      <c r="C12835" s="343" t="s">
        <v>24</v>
      </c>
      <c r="D12835" s="344" t="s">
        <v>6779</v>
      </c>
    </row>
    <row r="12836" spans="1:4" x14ac:dyDescent="0.3">
      <c r="A12836" t="s">
        <v>33386</v>
      </c>
      <c r="B12836" s="343" t="s">
        <v>33387</v>
      </c>
      <c r="C12836" s="343" t="s">
        <v>24</v>
      </c>
      <c r="D12836" s="344" t="s">
        <v>6738</v>
      </c>
    </row>
    <row r="12837" spans="1:4" x14ac:dyDescent="0.3">
      <c r="A12837" t="s">
        <v>2022</v>
      </c>
      <c r="B12837" s="343" t="s">
        <v>579</v>
      </c>
      <c r="C12837" s="343" t="s">
        <v>27</v>
      </c>
      <c r="D12837" s="344" t="s">
        <v>33388</v>
      </c>
    </row>
    <row r="12838" spans="1:4" x14ac:dyDescent="0.3">
      <c r="A12838" t="s">
        <v>2023</v>
      </c>
      <c r="B12838" s="343" t="s">
        <v>580</v>
      </c>
      <c r="C12838" s="343" t="s">
        <v>27</v>
      </c>
      <c r="D12838" s="344" t="s">
        <v>33389</v>
      </c>
    </row>
    <row r="12839" spans="1:4" x14ac:dyDescent="0.3">
      <c r="A12839" t="s">
        <v>2024</v>
      </c>
      <c r="B12839" s="343" t="s">
        <v>581</v>
      </c>
      <c r="C12839" s="343" t="s">
        <v>27</v>
      </c>
      <c r="D12839" s="344" t="s">
        <v>22817</v>
      </c>
    </row>
    <row r="12840" spans="1:4" x14ac:dyDescent="0.3">
      <c r="A12840" t="s">
        <v>2025</v>
      </c>
      <c r="B12840" s="343" t="s">
        <v>582</v>
      </c>
      <c r="C12840" s="343" t="s">
        <v>27</v>
      </c>
      <c r="D12840" s="344" t="s">
        <v>9303</v>
      </c>
    </row>
    <row r="12841" spans="1:4" x14ac:dyDescent="0.3">
      <c r="A12841" t="s">
        <v>2026</v>
      </c>
      <c r="B12841" s="343" t="s">
        <v>583</v>
      </c>
      <c r="C12841" s="343" t="s">
        <v>27</v>
      </c>
      <c r="D12841" s="344" t="s">
        <v>6495</v>
      </c>
    </row>
    <row r="12842" spans="1:4" x14ac:dyDescent="0.3">
      <c r="A12842" t="s">
        <v>2027</v>
      </c>
      <c r="B12842" s="343" t="s">
        <v>584</v>
      </c>
      <c r="C12842" s="343" t="s">
        <v>27</v>
      </c>
      <c r="D12842" s="344" t="s">
        <v>6645</v>
      </c>
    </row>
    <row r="12843" spans="1:4" x14ac:dyDescent="0.3">
      <c r="A12843" t="s">
        <v>2028</v>
      </c>
      <c r="B12843" s="343" t="s">
        <v>585</v>
      </c>
      <c r="C12843" s="343" t="s">
        <v>27</v>
      </c>
      <c r="D12843" s="344" t="s">
        <v>33390</v>
      </c>
    </row>
    <row r="12844" spans="1:4" x14ac:dyDescent="0.3">
      <c r="A12844" t="s">
        <v>2029</v>
      </c>
      <c r="B12844" s="343" t="s">
        <v>85</v>
      </c>
      <c r="C12844" s="343" t="s">
        <v>27</v>
      </c>
      <c r="D12844" s="344" t="s">
        <v>22579</v>
      </c>
    </row>
    <row r="12845" spans="1:4" x14ac:dyDescent="0.3">
      <c r="A12845" t="s">
        <v>2030</v>
      </c>
      <c r="B12845" s="343" t="s">
        <v>586</v>
      </c>
      <c r="C12845" s="343" t="s">
        <v>27</v>
      </c>
      <c r="D12845" s="344" t="s">
        <v>33391</v>
      </c>
    </row>
    <row r="12846" spans="1:4" x14ac:dyDescent="0.3">
      <c r="A12846" t="s">
        <v>2031</v>
      </c>
      <c r="B12846" s="343" t="s">
        <v>587</v>
      </c>
      <c r="C12846" s="343" t="s">
        <v>27</v>
      </c>
      <c r="D12846" s="344" t="s">
        <v>9016</v>
      </c>
    </row>
    <row r="12847" spans="1:4" x14ac:dyDescent="0.3">
      <c r="A12847" t="s">
        <v>2032</v>
      </c>
      <c r="B12847" s="343" t="s">
        <v>86</v>
      </c>
      <c r="C12847" s="343" t="s">
        <v>27</v>
      </c>
      <c r="D12847" s="344" t="s">
        <v>9216</v>
      </c>
    </row>
    <row r="12848" spans="1:4" x14ac:dyDescent="0.3">
      <c r="A12848" t="s">
        <v>2033</v>
      </c>
      <c r="B12848" s="343" t="s">
        <v>588</v>
      </c>
      <c r="C12848" s="343" t="s">
        <v>27</v>
      </c>
      <c r="D12848" s="344" t="s">
        <v>22099</v>
      </c>
    </row>
    <row r="12849" spans="1:4" x14ac:dyDescent="0.3">
      <c r="A12849" t="s">
        <v>2034</v>
      </c>
      <c r="B12849" s="343" t="s">
        <v>87</v>
      </c>
      <c r="C12849" s="343" t="s">
        <v>27</v>
      </c>
      <c r="D12849" s="344" t="s">
        <v>33392</v>
      </c>
    </row>
    <row r="12850" spans="1:4" x14ac:dyDescent="0.3">
      <c r="A12850" t="s">
        <v>2035</v>
      </c>
      <c r="B12850" s="343" t="s">
        <v>589</v>
      </c>
      <c r="C12850" s="343" t="s">
        <v>27</v>
      </c>
      <c r="D12850" s="344" t="s">
        <v>33393</v>
      </c>
    </row>
    <row r="12851" spans="1:4" x14ac:dyDescent="0.3">
      <c r="A12851" t="s">
        <v>2036</v>
      </c>
      <c r="B12851" s="343" t="s">
        <v>590</v>
      </c>
      <c r="C12851" s="343" t="s">
        <v>27</v>
      </c>
      <c r="D12851" s="344" t="s">
        <v>26900</v>
      </c>
    </row>
    <row r="12852" spans="1:4" x14ac:dyDescent="0.3">
      <c r="A12852" t="s">
        <v>2037</v>
      </c>
      <c r="B12852" s="343" t="s">
        <v>591</v>
      </c>
      <c r="C12852" s="343" t="s">
        <v>27</v>
      </c>
      <c r="D12852" s="344" t="s">
        <v>33394</v>
      </c>
    </row>
    <row r="12853" spans="1:4" x14ac:dyDescent="0.3">
      <c r="A12853" t="s">
        <v>2038</v>
      </c>
      <c r="B12853" s="343" t="s">
        <v>592</v>
      </c>
      <c r="C12853" s="343" t="s">
        <v>27</v>
      </c>
      <c r="D12853" s="344" t="s">
        <v>22716</v>
      </c>
    </row>
    <row r="12854" spans="1:4" x14ac:dyDescent="0.3">
      <c r="A12854" t="s">
        <v>2039</v>
      </c>
      <c r="B12854" s="343" t="s">
        <v>593</v>
      </c>
      <c r="C12854" s="343" t="s">
        <v>27</v>
      </c>
      <c r="D12854" s="344" t="s">
        <v>33395</v>
      </c>
    </row>
    <row r="12855" spans="1:4" x14ac:dyDescent="0.3">
      <c r="A12855" t="s">
        <v>2040</v>
      </c>
      <c r="B12855" s="343" t="s">
        <v>594</v>
      </c>
      <c r="C12855" s="343" t="s">
        <v>27</v>
      </c>
      <c r="D12855" s="344" t="s">
        <v>33396</v>
      </c>
    </row>
    <row r="12856" spans="1:4" x14ac:dyDescent="0.3">
      <c r="A12856" t="s">
        <v>2041</v>
      </c>
      <c r="B12856" s="343" t="s">
        <v>88</v>
      </c>
      <c r="C12856" s="343" t="s">
        <v>27</v>
      </c>
      <c r="D12856" s="344" t="s">
        <v>33397</v>
      </c>
    </row>
    <row r="12857" spans="1:4" x14ac:dyDescent="0.3">
      <c r="A12857" t="s">
        <v>2042</v>
      </c>
      <c r="B12857" s="343" t="s">
        <v>595</v>
      </c>
      <c r="C12857" s="343" t="s">
        <v>27</v>
      </c>
      <c r="D12857" s="344" t="s">
        <v>33398</v>
      </c>
    </row>
    <row r="12858" spans="1:4" x14ac:dyDescent="0.3">
      <c r="A12858" t="s">
        <v>2043</v>
      </c>
      <c r="B12858" s="343" t="s">
        <v>596</v>
      </c>
      <c r="C12858" s="343" t="s">
        <v>27</v>
      </c>
      <c r="D12858" s="344" t="s">
        <v>33399</v>
      </c>
    </row>
    <row r="12859" spans="1:4" x14ac:dyDescent="0.3">
      <c r="A12859" t="s">
        <v>2044</v>
      </c>
      <c r="B12859" s="343" t="s">
        <v>89</v>
      </c>
      <c r="C12859" s="343" t="s">
        <v>27</v>
      </c>
      <c r="D12859" s="344" t="s">
        <v>7889</v>
      </c>
    </row>
    <row r="12860" spans="1:4" x14ac:dyDescent="0.3">
      <c r="A12860" t="s">
        <v>2045</v>
      </c>
      <c r="B12860" s="343" t="s">
        <v>597</v>
      </c>
      <c r="C12860" s="343" t="s">
        <v>27</v>
      </c>
      <c r="D12860" s="344" t="s">
        <v>28228</v>
      </c>
    </row>
    <row r="12861" spans="1:4" x14ac:dyDescent="0.3">
      <c r="A12861" t="s">
        <v>2046</v>
      </c>
      <c r="B12861" s="343" t="s">
        <v>598</v>
      </c>
      <c r="C12861" s="343" t="s">
        <v>27</v>
      </c>
      <c r="D12861" s="344" t="s">
        <v>25728</v>
      </c>
    </row>
    <row r="12862" spans="1:4" x14ac:dyDescent="0.3">
      <c r="A12862" t="s">
        <v>2047</v>
      </c>
      <c r="B12862" s="343" t="s">
        <v>90</v>
      </c>
      <c r="C12862" s="343" t="s">
        <v>27</v>
      </c>
      <c r="D12862" s="344" t="s">
        <v>33400</v>
      </c>
    </row>
    <row r="12863" spans="1:4" x14ac:dyDescent="0.3">
      <c r="A12863" t="s">
        <v>2048</v>
      </c>
      <c r="B12863" s="343" t="s">
        <v>599</v>
      </c>
      <c r="C12863" s="343" t="s">
        <v>27</v>
      </c>
      <c r="D12863" s="344" t="s">
        <v>33401</v>
      </c>
    </row>
    <row r="12864" spans="1:4" x14ac:dyDescent="0.3">
      <c r="A12864" t="s">
        <v>2049</v>
      </c>
      <c r="B12864" s="343" t="s">
        <v>600</v>
      </c>
      <c r="C12864" s="343" t="s">
        <v>27</v>
      </c>
      <c r="D12864" s="344" t="s">
        <v>33402</v>
      </c>
    </row>
    <row r="12865" spans="1:4" x14ac:dyDescent="0.3">
      <c r="A12865" t="s">
        <v>2050</v>
      </c>
      <c r="B12865" s="343" t="s">
        <v>91</v>
      </c>
      <c r="C12865" s="343" t="s">
        <v>27</v>
      </c>
      <c r="D12865" s="344" t="s">
        <v>33403</v>
      </c>
    </row>
    <row r="12866" spans="1:4" x14ac:dyDescent="0.3">
      <c r="A12866" t="s">
        <v>2051</v>
      </c>
      <c r="B12866" s="343" t="s">
        <v>92</v>
      </c>
      <c r="C12866" s="343" t="s">
        <v>27</v>
      </c>
      <c r="D12866" s="344" t="s">
        <v>6447</v>
      </c>
    </row>
    <row r="12867" spans="1:4" x14ac:dyDescent="0.3">
      <c r="A12867" t="s">
        <v>2052</v>
      </c>
      <c r="B12867" s="343" t="s">
        <v>601</v>
      </c>
      <c r="C12867" s="343" t="s">
        <v>27</v>
      </c>
      <c r="D12867" s="344" t="s">
        <v>7344</v>
      </c>
    </row>
    <row r="12868" spans="1:4" x14ac:dyDescent="0.3">
      <c r="A12868" t="s">
        <v>2053</v>
      </c>
      <c r="B12868" s="343" t="s">
        <v>602</v>
      </c>
      <c r="C12868" s="343" t="s">
        <v>27</v>
      </c>
      <c r="D12868" s="344" t="s">
        <v>33404</v>
      </c>
    </row>
    <row r="12869" spans="1:4" x14ac:dyDescent="0.3">
      <c r="A12869" t="s">
        <v>2054</v>
      </c>
      <c r="B12869" s="343" t="s">
        <v>603</v>
      </c>
      <c r="C12869" s="343" t="s">
        <v>27</v>
      </c>
      <c r="D12869" s="344" t="s">
        <v>27400</v>
      </c>
    </row>
    <row r="12870" spans="1:4" x14ac:dyDescent="0.3">
      <c r="A12870" t="s">
        <v>2055</v>
      </c>
      <c r="B12870" s="343" t="s">
        <v>33405</v>
      </c>
      <c r="C12870" s="343" t="s">
        <v>27</v>
      </c>
      <c r="D12870" s="344" t="s">
        <v>9012</v>
      </c>
    </row>
    <row r="12871" spans="1:4" x14ac:dyDescent="0.3">
      <c r="A12871" t="s">
        <v>2056</v>
      </c>
      <c r="B12871" s="343" t="s">
        <v>604</v>
      </c>
      <c r="C12871" s="343" t="s">
        <v>27</v>
      </c>
      <c r="D12871" s="344" t="s">
        <v>6735</v>
      </c>
    </row>
    <row r="12872" spans="1:4" x14ac:dyDescent="0.3">
      <c r="A12872" t="s">
        <v>2057</v>
      </c>
      <c r="B12872" s="343" t="s">
        <v>605</v>
      </c>
      <c r="C12872" s="343" t="s">
        <v>27</v>
      </c>
      <c r="D12872" s="344" t="s">
        <v>33406</v>
      </c>
    </row>
    <row r="12873" spans="1:4" x14ac:dyDescent="0.3">
      <c r="A12873" t="s">
        <v>2058</v>
      </c>
      <c r="B12873" s="343" t="s">
        <v>606</v>
      </c>
      <c r="C12873" s="343" t="s">
        <v>27</v>
      </c>
      <c r="D12873" s="344" t="s">
        <v>33407</v>
      </c>
    </row>
    <row r="12874" spans="1:4" x14ac:dyDescent="0.3">
      <c r="A12874" t="s">
        <v>2059</v>
      </c>
      <c r="B12874" s="343" t="s">
        <v>607</v>
      </c>
      <c r="C12874" s="343" t="s">
        <v>27</v>
      </c>
      <c r="D12874" s="344" t="s">
        <v>7824</v>
      </c>
    </row>
    <row r="12875" spans="1:4" x14ac:dyDescent="0.3">
      <c r="A12875" t="s">
        <v>2060</v>
      </c>
      <c r="B12875" s="343" t="s">
        <v>608</v>
      </c>
      <c r="C12875" s="343" t="s">
        <v>27</v>
      </c>
      <c r="D12875" s="344" t="s">
        <v>8955</v>
      </c>
    </row>
    <row r="12876" spans="1:4" x14ac:dyDescent="0.3">
      <c r="A12876" t="s">
        <v>2061</v>
      </c>
      <c r="B12876" s="343" t="s">
        <v>609</v>
      </c>
      <c r="C12876" s="343" t="s">
        <v>27</v>
      </c>
      <c r="D12876" s="344" t="s">
        <v>33408</v>
      </c>
    </row>
    <row r="12877" spans="1:4" x14ac:dyDescent="0.3">
      <c r="A12877" t="s">
        <v>2062</v>
      </c>
      <c r="B12877" s="343" t="s">
        <v>33409</v>
      </c>
      <c r="C12877" s="343" t="s">
        <v>27</v>
      </c>
      <c r="D12877" s="344" t="s">
        <v>6563</v>
      </c>
    </row>
    <row r="12878" spans="1:4" x14ac:dyDescent="0.3">
      <c r="A12878" t="s">
        <v>2063</v>
      </c>
      <c r="B12878" s="343" t="s">
        <v>33410</v>
      </c>
      <c r="C12878" s="343" t="s">
        <v>27</v>
      </c>
      <c r="D12878" s="344" t="s">
        <v>6799</v>
      </c>
    </row>
    <row r="12879" spans="1:4" x14ac:dyDescent="0.3">
      <c r="A12879" t="s">
        <v>2064</v>
      </c>
      <c r="B12879" s="343" t="s">
        <v>33411</v>
      </c>
      <c r="C12879" s="343" t="s">
        <v>27</v>
      </c>
      <c r="D12879" s="344" t="s">
        <v>6627</v>
      </c>
    </row>
    <row r="12880" spans="1:4" x14ac:dyDescent="0.3">
      <c r="A12880" t="s">
        <v>2065</v>
      </c>
      <c r="B12880" s="343" t="s">
        <v>33412</v>
      </c>
      <c r="C12880" s="343" t="s">
        <v>27</v>
      </c>
      <c r="D12880" s="344" t="s">
        <v>9150</v>
      </c>
    </row>
    <row r="12881" spans="1:4" x14ac:dyDescent="0.3">
      <c r="A12881" t="s">
        <v>2066</v>
      </c>
      <c r="B12881" s="343" t="s">
        <v>93</v>
      </c>
      <c r="C12881" s="343" t="s">
        <v>27</v>
      </c>
      <c r="D12881" s="344" t="s">
        <v>7412</v>
      </c>
    </row>
    <row r="12882" spans="1:4" x14ac:dyDescent="0.3">
      <c r="A12882" t="s">
        <v>2067</v>
      </c>
      <c r="B12882" s="343" t="s">
        <v>610</v>
      </c>
      <c r="C12882" s="343" t="s">
        <v>27</v>
      </c>
      <c r="D12882" s="344" t="s">
        <v>7877</v>
      </c>
    </row>
    <row r="12883" spans="1:4" x14ac:dyDescent="0.3">
      <c r="A12883" t="s">
        <v>2068</v>
      </c>
      <c r="B12883" s="343" t="s">
        <v>33413</v>
      </c>
      <c r="C12883" s="343" t="s">
        <v>27</v>
      </c>
      <c r="D12883" s="344" t="s">
        <v>6801</v>
      </c>
    </row>
    <row r="12884" spans="1:4" x14ac:dyDescent="0.3">
      <c r="A12884" t="s">
        <v>2069</v>
      </c>
      <c r="B12884" s="343" t="s">
        <v>611</v>
      </c>
      <c r="C12884" s="343" t="s">
        <v>27</v>
      </c>
      <c r="D12884" s="344" t="s">
        <v>27476</v>
      </c>
    </row>
    <row r="12885" spans="1:4" x14ac:dyDescent="0.3">
      <c r="A12885" t="s">
        <v>2070</v>
      </c>
      <c r="B12885" s="343" t="s">
        <v>612</v>
      </c>
      <c r="C12885" s="343" t="s">
        <v>27</v>
      </c>
      <c r="D12885" s="344" t="s">
        <v>33414</v>
      </c>
    </row>
    <row r="12886" spans="1:4" x14ac:dyDescent="0.3">
      <c r="A12886" t="s">
        <v>2071</v>
      </c>
      <c r="B12886" s="343" t="s">
        <v>613</v>
      </c>
      <c r="C12886" s="343" t="s">
        <v>27</v>
      </c>
      <c r="D12886" s="344" t="s">
        <v>6675</v>
      </c>
    </row>
    <row r="12887" spans="1:4" x14ac:dyDescent="0.3">
      <c r="A12887" t="s">
        <v>2072</v>
      </c>
      <c r="B12887" s="343" t="s">
        <v>33415</v>
      </c>
      <c r="C12887" s="343" t="s">
        <v>27</v>
      </c>
      <c r="D12887" s="344" t="s">
        <v>8811</v>
      </c>
    </row>
    <row r="12888" spans="1:4" x14ac:dyDescent="0.3">
      <c r="A12888" t="s">
        <v>2073</v>
      </c>
      <c r="B12888" s="343" t="s">
        <v>614</v>
      </c>
      <c r="C12888" s="343" t="s">
        <v>27</v>
      </c>
      <c r="D12888" s="344" t="s">
        <v>33416</v>
      </c>
    </row>
    <row r="12889" spans="1:4" x14ac:dyDescent="0.3">
      <c r="A12889" t="s">
        <v>2074</v>
      </c>
      <c r="B12889" s="343" t="s">
        <v>94</v>
      </c>
      <c r="C12889" s="343" t="s">
        <v>27</v>
      </c>
      <c r="D12889" s="344" t="s">
        <v>33417</v>
      </c>
    </row>
    <row r="12890" spans="1:4" x14ac:dyDescent="0.3">
      <c r="A12890" t="s">
        <v>2075</v>
      </c>
      <c r="B12890" s="343" t="s">
        <v>95</v>
      </c>
      <c r="C12890" s="343" t="s">
        <v>27</v>
      </c>
      <c r="D12890" s="344" t="s">
        <v>33418</v>
      </c>
    </row>
    <row r="12891" spans="1:4" x14ac:dyDescent="0.3">
      <c r="A12891" t="s">
        <v>2076</v>
      </c>
      <c r="B12891" s="343" t="s">
        <v>33419</v>
      </c>
      <c r="C12891" s="343" t="s">
        <v>27</v>
      </c>
      <c r="D12891" s="344" t="s">
        <v>6818</v>
      </c>
    </row>
    <row r="12892" spans="1:4" x14ac:dyDescent="0.3">
      <c r="A12892" t="s">
        <v>2077</v>
      </c>
      <c r="B12892" s="343" t="s">
        <v>615</v>
      </c>
      <c r="C12892" s="343" t="s">
        <v>27</v>
      </c>
      <c r="D12892" s="344" t="s">
        <v>33420</v>
      </c>
    </row>
    <row r="12893" spans="1:4" x14ac:dyDescent="0.3">
      <c r="A12893" t="s">
        <v>2078</v>
      </c>
      <c r="B12893" s="343" t="s">
        <v>616</v>
      </c>
      <c r="C12893" s="343" t="s">
        <v>27</v>
      </c>
      <c r="D12893" s="344" t="s">
        <v>33421</v>
      </c>
    </row>
    <row r="12894" spans="1:4" x14ac:dyDescent="0.3">
      <c r="A12894" t="s">
        <v>2079</v>
      </c>
      <c r="B12894" s="343" t="s">
        <v>96</v>
      </c>
      <c r="C12894" s="343" t="s">
        <v>27</v>
      </c>
      <c r="D12894" s="344" t="s">
        <v>33422</v>
      </c>
    </row>
    <row r="12895" spans="1:4" x14ac:dyDescent="0.3">
      <c r="A12895" t="s">
        <v>2080</v>
      </c>
      <c r="B12895" s="343" t="s">
        <v>617</v>
      </c>
      <c r="C12895" s="343" t="s">
        <v>27</v>
      </c>
      <c r="D12895" s="344" t="s">
        <v>33423</v>
      </c>
    </row>
    <row r="12896" spans="1:4" x14ac:dyDescent="0.3">
      <c r="A12896" t="s">
        <v>2081</v>
      </c>
      <c r="B12896" s="343" t="s">
        <v>618</v>
      </c>
      <c r="C12896" s="343" t="s">
        <v>27</v>
      </c>
      <c r="D12896" s="344" t="s">
        <v>33424</v>
      </c>
    </row>
    <row r="12897" spans="1:4" x14ac:dyDescent="0.3">
      <c r="A12897" t="s">
        <v>2082</v>
      </c>
      <c r="B12897" s="343" t="s">
        <v>33425</v>
      </c>
      <c r="C12897" s="343" t="s">
        <v>27</v>
      </c>
      <c r="D12897" s="344" t="s">
        <v>6459</v>
      </c>
    </row>
    <row r="12898" spans="1:4" x14ac:dyDescent="0.3">
      <c r="A12898" t="s">
        <v>2083</v>
      </c>
      <c r="B12898" s="343" t="s">
        <v>97</v>
      </c>
      <c r="C12898" s="343" t="s">
        <v>27</v>
      </c>
      <c r="D12898" s="344" t="s">
        <v>22542</v>
      </c>
    </row>
    <row r="12899" spans="1:4" x14ac:dyDescent="0.3">
      <c r="A12899" t="s">
        <v>2084</v>
      </c>
      <c r="B12899" s="343" t="s">
        <v>98</v>
      </c>
      <c r="C12899" s="343" t="s">
        <v>27</v>
      </c>
      <c r="D12899" s="344" t="s">
        <v>33426</v>
      </c>
    </row>
    <row r="12900" spans="1:4" x14ac:dyDescent="0.3">
      <c r="A12900" t="s">
        <v>2085</v>
      </c>
      <c r="B12900" s="343" t="s">
        <v>619</v>
      </c>
      <c r="C12900" s="343" t="s">
        <v>27</v>
      </c>
      <c r="D12900" s="344" t="s">
        <v>6576</v>
      </c>
    </row>
    <row r="12901" spans="1:4" x14ac:dyDescent="0.3">
      <c r="A12901" t="s">
        <v>2086</v>
      </c>
      <c r="B12901" s="343" t="s">
        <v>99</v>
      </c>
      <c r="C12901" s="343" t="s">
        <v>27</v>
      </c>
      <c r="D12901" s="344" t="s">
        <v>8900</v>
      </c>
    </row>
    <row r="12902" spans="1:4" x14ac:dyDescent="0.3">
      <c r="A12902" t="s">
        <v>2087</v>
      </c>
      <c r="B12902" s="343" t="s">
        <v>100</v>
      </c>
      <c r="C12902" s="343" t="s">
        <v>27</v>
      </c>
      <c r="D12902" s="344" t="s">
        <v>22011</v>
      </c>
    </row>
    <row r="12903" spans="1:4" x14ac:dyDescent="0.3">
      <c r="A12903" t="s">
        <v>2088</v>
      </c>
      <c r="B12903" s="343" t="s">
        <v>101</v>
      </c>
      <c r="C12903" s="343" t="s">
        <v>27</v>
      </c>
      <c r="D12903" s="344" t="s">
        <v>8811</v>
      </c>
    </row>
    <row r="12904" spans="1:4" x14ac:dyDescent="0.3">
      <c r="A12904" t="s">
        <v>2089</v>
      </c>
      <c r="B12904" s="343" t="s">
        <v>620</v>
      </c>
      <c r="C12904" s="343" t="s">
        <v>27</v>
      </c>
      <c r="D12904" s="344" t="s">
        <v>7820</v>
      </c>
    </row>
    <row r="12905" spans="1:4" x14ac:dyDescent="0.3">
      <c r="A12905" t="s">
        <v>2090</v>
      </c>
      <c r="B12905" s="343" t="s">
        <v>621</v>
      </c>
      <c r="C12905" s="343" t="s">
        <v>27</v>
      </c>
      <c r="D12905" s="344" t="s">
        <v>6687</v>
      </c>
    </row>
    <row r="12906" spans="1:4" x14ac:dyDescent="0.3">
      <c r="A12906" t="s">
        <v>2091</v>
      </c>
      <c r="B12906" s="343" t="s">
        <v>102</v>
      </c>
      <c r="C12906" s="343" t="s">
        <v>27</v>
      </c>
      <c r="D12906" s="344" t="s">
        <v>7395</v>
      </c>
    </row>
    <row r="12907" spans="1:4" x14ac:dyDescent="0.3">
      <c r="A12907" t="s">
        <v>2092</v>
      </c>
      <c r="B12907" s="343" t="s">
        <v>103</v>
      </c>
      <c r="C12907" s="343" t="s">
        <v>27</v>
      </c>
      <c r="D12907" s="344" t="s">
        <v>8010</v>
      </c>
    </row>
    <row r="12908" spans="1:4" x14ac:dyDescent="0.3">
      <c r="A12908" t="s">
        <v>2093</v>
      </c>
      <c r="B12908" s="343" t="s">
        <v>33427</v>
      </c>
      <c r="C12908" s="343" t="s">
        <v>27</v>
      </c>
      <c r="D12908" s="344" t="s">
        <v>7562</v>
      </c>
    </row>
    <row r="12909" spans="1:4" x14ac:dyDescent="0.3">
      <c r="A12909" t="s">
        <v>2094</v>
      </c>
      <c r="B12909" s="343" t="s">
        <v>622</v>
      </c>
      <c r="C12909" s="343" t="s">
        <v>27</v>
      </c>
      <c r="D12909" s="344" t="s">
        <v>33428</v>
      </c>
    </row>
    <row r="12910" spans="1:4" x14ac:dyDescent="0.3">
      <c r="A12910" t="s">
        <v>2095</v>
      </c>
      <c r="B12910" s="343" t="s">
        <v>623</v>
      </c>
      <c r="C12910" s="343" t="s">
        <v>27</v>
      </c>
      <c r="D12910" s="344" t="s">
        <v>33429</v>
      </c>
    </row>
    <row r="12911" spans="1:4" x14ac:dyDescent="0.3">
      <c r="A12911" t="s">
        <v>2096</v>
      </c>
      <c r="B12911" s="343" t="s">
        <v>33430</v>
      </c>
      <c r="C12911" s="343" t="s">
        <v>27</v>
      </c>
      <c r="D12911" s="344" t="s">
        <v>33431</v>
      </c>
    </row>
    <row r="12912" spans="1:4" x14ac:dyDescent="0.3">
      <c r="A12912" t="s">
        <v>2097</v>
      </c>
      <c r="B12912" s="343" t="s">
        <v>624</v>
      </c>
      <c r="C12912" s="343" t="s">
        <v>27</v>
      </c>
      <c r="D12912" s="344" t="s">
        <v>33432</v>
      </c>
    </row>
    <row r="12913" spans="1:4" x14ac:dyDescent="0.3">
      <c r="A12913" t="s">
        <v>2098</v>
      </c>
      <c r="B12913" s="343" t="s">
        <v>104</v>
      </c>
      <c r="C12913" s="343" t="s">
        <v>27</v>
      </c>
      <c r="D12913" s="344" t="s">
        <v>33433</v>
      </c>
    </row>
    <row r="12914" spans="1:4" x14ac:dyDescent="0.3">
      <c r="A12914" t="s">
        <v>2099</v>
      </c>
      <c r="B12914" s="343" t="s">
        <v>625</v>
      </c>
      <c r="C12914" s="343" t="s">
        <v>27</v>
      </c>
      <c r="D12914" s="344" t="s">
        <v>6743</v>
      </c>
    </row>
    <row r="12915" spans="1:4" x14ac:dyDescent="0.3">
      <c r="A12915" t="s">
        <v>2100</v>
      </c>
      <c r="B12915" s="343" t="s">
        <v>105</v>
      </c>
      <c r="C12915" s="343" t="s">
        <v>27</v>
      </c>
      <c r="D12915" s="344" t="s">
        <v>22787</v>
      </c>
    </row>
    <row r="12916" spans="1:4" x14ac:dyDescent="0.3">
      <c r="A12916" t="s">
        <v>2101</v>
      </c>
      <c r="B12916" s="343" t="s">
        <v>626</v>
      </c>
      <c r="C12916" s="343" t="s">
        <v>27</v>
      </c>
      <c r="D12916" s="344" t="s">
        <v>23132</v>
      </c>
    </row>
    <row r="12917" spans="1:4" x14ac:dyDescent="0.3">
      <c r="A12917" t="s">
        <v>2102</v>
      </c>
      <c r="B12917" s="343" t="s">
        <v>106</v>
      </c>
      <c r="C12917" s="343" t="s">
        <v>27</v>
      </c>
      <c r="D12917" s="344" t="s">
        <v>33434</v>
      </c>
    </row>
    <row r="12918" spans="1:4" x14ac:dyDescent="0.3">
      <c r="A12918" t="s">
        <v>2103</v>
      </c>
      <c r="B12918" s="343" t="s">
        <v>627</v>
      </c>
      <c r="C12918" s="343" t="s">
        <v>27</v>
      </c>
      <c r="D12918" s="344" t="s">
        <v>6557</v>
      </c>
    </row>
    <row r="12919" spans="1:4" x14ac:dyDescent="0.3">
      <c r="A12919" t="s">
        <v>2104</v>
      </c>
      <c r="B12919" s="343" t="s">
        <v>628</v>
      </c>
      <c r="C12919" s="343" t="s">
        <v>27</v>
      </c>
      <c r="D12919" s="344" t="s">
        <v>6458</v>
      </c>
    </row>
    <row r="12920" spans="1:4" x14ac:dyDescent="0.3">
      <c r="A12920" t="s">
        <v>2105</v>
      </c>
      <c r="B12920" s="343" t="s">
        <v>629</v>
      </c>
      <c r="C12920" s="343" t="s">
        <v>27</v>
      </c>
      <c r="D12920" s="344" t="s">
        <v>33435</v>
      </c>
    </row>
    <row r="12921" spans="1:4" x14ac:dyDescent="0.3">
      <c r="A12921" t="s">
        <v>2106</v>
      </c>
      <c r="B12921" s="343" t="s">
        <v>630</v>
      </c>
      <c r="C12921" s="343" t="s">
        <v>27</v>
      </c>
      <c r="D12921" s="344" t="s">
        <v>33436</v>
      </c>
    </row>
    <row r="12922" spans="1:4" x14ac:dyDescent="0.3">
      <c r="A12922" t="s">
        <v>2107</v>
      </c>
      <c r="B12922" s="343" t="s">
        <v>33437</v>
      </c>
      <c r="C12922" s="343" t="s">
        <v>27</v>
      </c>
      <c r="D12922" s="344" t="s">
        <v>33438</v>
      </c>
    </row>
    <row r="12923" spans="1:4" x14ac:dyDescent="0.3">
      <c r="A12923" t="s">
        <v>2108</v>
      </c>
      <c r="B12923" s="343" t="s">
        <v>631</v>
      </c>
      <c r="C12923" s="343" t="s">
        <v>27</v>
      </c>
      <c r="D12923" s="344" t="s">
        <v>25349</v>
      </c>
    </row>
    <row r="12924" spans="1:4" x14ac:dyDescent="0.3">
      <c r="A12924" t="s">
        <v>2109</v>
      </c>
      <c r="B12924" s="343" t="s">
        <v>632</v>
      </c>
      <c r="C12924" s="343" t="s">
        <v>27</v>
      </c>
      <c r="D12924" s="344" t="s">
        <v>33439</v>
      </c>
    </row>
    <row r="12925" spans="1:4" x14ac:dyDescent="0.3">
      <c r="A12925" t="s">
        <v>2110</v>
      </c>
      <c r="B12925" s="343" t="s">
        <v>633</v>
      </c>
      <c r="C12925" s="343" t="s">
        <v>27</v>
      </c>
      <c r="D12925" s="344" t="s">
        <v>33440</v>
      </c>
    </row>
    <row r="12926" spans="1:4" x14ac:dyDescent="0.3">
      <c r="A12926" t="s">
        <v>2111</v>
      </c>
      <c r="B12926" s="343" t="s">
        <v>634</v>
      </c>
      <c r="C12926" s="343" t="s">
        <v>27</v>
      </c>
      <c r="D12926" s="344" t="s">
        <v>22317</v>
      </c>
    </row>
    <row r="12927" spans="1:4" x14ac:dyDescent="0.3">
      <c r="A12927" t="s">
        <v>2112</v>
      </c>
      <c r="B12927" s="343" t="s">
        <v>635</v>
      </c>
      <c r="C12927" s="343" t="s">
        <v>27</v>
      </c>
      <c r="D12927" s="344" t="s">
        <v>7819</v>
      </c>
    </row>
    <row r="12928" spans="1:4" x14ac:dyDescent="0.3">
      <c r="A12928" t="s">
        <v>2113</v>
      </c>
      <c r="B12928" s="343" t="s">
        <v>33441</v>
      </c>
      <c r="C12928" s="343" t="s">
        <v>27</v>
      </c>
      <c r="D12928" s="344" t="s">
        <v>23016</v>
      </c>
    </row>
    <row r="12929" spans="1:4" x14ac:dyDescent="0.3">
      <c r="A12929" t="s">
        <v>2114</v>
      </c>
      <c r="B12929" s="343" t="s">
        <v>33442</v>
      </c>
      <c r="C12929" s="343" t="s">
        <v>27</v>
      </c>
      <c r="D12929" s="344" t="s">
        <v>8650</v>
      </c>
    </row>
    <row r="12930" spans="1:4" x14ac:dyDescent="0.3">
      <c r="A12930" t="s">
        <v>2115</v>
      </c>
      <c r="B12930" s="343" t="s">
        <v>33443</v>
      </c>
      <c r="C12930" s="343" t="s">
        <v>27</v>
      </c>
      <c r="D12930" s="344" t="s">
        <v>6554</v>
      </c>
    </row>
    <row r="12931" spans="1:4" x14ac:dyDescent="0.3">
      <c r="A12931" t="s">
        <v>2116</v>
      </c>
      <c r="B12931" s="343" t="s">
        <v>636</v>
      </c>
      <c r="C12931" s="343" t="s">
        <v>27</v>
      </c>
      <c r="D12931" s="344" t="s">
        <v>22377</v>
      </c>
    </row>
    <row r="12932" spans="1:4" x14ac:dyDescent="0.3">
      <c r="A12932" t="s">
        <v>2117</v>
      </c>
      <c r="B12932" s="343" t="s">
        <v>107</v>
      </c>
      <c r="C12932" s="343" t="s">
        <v>27</v>
      </c>
      <c r="D12932" s="344" t="s">
        <v>33444</v>
      </c>
    </row>
    <row r="12933" spans="1:4" x14ac:dyDescent="0.3">
      <c r="A12933" t="s">
        <v>2118</v>
      </c>
      <c r="B12933" s="343" t="s">
        <v>637</v>
      </c>
      <c r="C12933" s="343" t="s">
        <v>27</v>
      </c>
      <c r="D12933" s="344" t="s">
        <v>33445</v>
      </c>
    </row>
    <row r="12934" spans="1:4" x14ac:dyDescent="0.3">
      <c r="A12934" t="s">
        <v>2119</v>
      </c>
      <c r="B12934" s="343" t="s">
        <v>33446</v>
      </c>
      <c r="C12934" s="343" t="s">
        <v>27</v>
      </c>
      <c r="D12934" s="344" t="s">
        <v>6569</v>
      </c>
    </row>
    <row r="12935" spans="1:4" x14ac:dyDescent="0.3">
      <c r="A12935" t="s">
        <v>2120</v>
      </c>
      <c r="B12935" s="343" t="s">
        <v>638</v>
      </c>
      <c r="C12935" s="343" t="s">
        <v>27</v>
      </c>
      <c r="D12935" s="344" t="s">
        <v>33447</v>
      </c>
    </row>
    <row r="12936" spans="1:4" x14ac:dyDescent="0.3">
      <c r="A12936" t="s">
        <v>2121</v>
      </c>
      <c r="B12936" s="343" t="s">
        <v>639</v>
      </c>
      <c r="C12936" s="343" t="s">
        <v>27</v>
      </c>
      <c r="D12936" s="344" t="s">
        <v>7547</v>
      </c>
    </row>
    <row r="12937" spans="1:4" x14ac:dyDescent="0.3">
      <c r="A12937" t="s">
        <v>2122</v>
      </c>
      <c r="B12937" s="343" t="s">
        <v>640</v>
      </c>
      <c r="C12937" s="343" t="s">
        <v>27</v>
      </c>
      <c r="D12937" s="344" t="s">
        <v>33448</v>
      </c>
    </row>
    <row r="12938" spans="1:4" x14ac:dyDescent="0.3">
      <c r="A12938" t="s">
        <v>2123</v>
      </c>
      <c r="B12938" s="343" t="s">
        <v>108</v>
      </c>
      <c r="C12938" s="343" t="s">
        <v>27</v>
      </c>
      <c r="D12938" s="344" t="s">
        <v>6610</v>
      </c>
    </row>
    <row r="12939" spans="1:4" x14ac:dyDescent="0.3">
      <c r="A12939" t="s">
        <v>2124</v>
      </c>
      <c r="B12939" s="343" t="s">
        <v>109</v>
      </c>
      <c r="C12939" s="343" t="s">
        <v>27</v>
      </c>
      <c r="D12939" s="344" t="s">
        <v>33449</v>
      </c>
    </row>
    <row r="12940" spans="1:4" x14ac:dyDescent="0.3">
      <c r="A12940" t="s">
        <v>2125</v>
      </c>
      <c r="B12940" s="343" t="s">
        <v>33450</v>
      </c>
      <c r="C12940" s="343" t="s">
        <v>27</v>
      </c>
      <c r="D12940" s="344" t="s">
        <v>27858</v>
      </c>
    </row>
    <row r="12941" spans="1:4" x14ac:dyDescent="0.3">
      <c r="A12941" t="s">
        <v>2126</v>
      </c>
      <c r="B12941" s="343" t="s">
        <v>641</v>
      </c>
      <c r="C12941" s="343" t="s">
        <v>27</v>
      </c>
      <c r="D12941" s="344" t="s">
        <v>29332</v>
      </c>
    </row>
    <row r="12942" spans="1:4" x14ac:dyDescent="0.3">
      <c r="A12942" t="s">
        <v>2127</v>
      </c>
      <c r="B12942" s="343" t="s">
        <v>642</v>
      </c>
      <c r="C12942" s="343" t="s">
        <v>27</v>
      </c>
      <c r="D12942" s="344" t="s">
        <v>22580</v>
      </c>
    </row>
    <row r="12943" spans="1:4" x14ac:dyDescent="0.3">
      <c r="A12943" t="s">
        <v>2128</v>
      </c>
      <c r="B12943" s="343" t="s">
        <v>643</v>
      </c>
      <c r="C12943" s="343" t="s">
        <v>27</v>
      </c>
      <c r="D12943" s="344" t="s">
        <v>33451</v>
      </c>
    </row>
    <row r="12944" spans="1:4" x14ac:dyDescent="0.3">
      <c r="A12944" t="s">
        <v>2129</v>
      </c>
      <c r="B12944" s="343" t="s">
        <v>33452</v>
      </c>
      <c r="C12944" s="343" t="s">
        <v>27</v>
      </c>
      <c r="D12944" s="344" t="s">
        <v>33453</v>
      </c>
    </row>
    <row r="12945" spans="1:4" x14ac:dyDescent="0.3">
      <c r="A12945" t="s">
        <v>2130</v>
      </c>
      <c r="B12945" s="343" t="s">
        <v>644</v>
      </c>
      <c r="C12945" s="343" t="s">
        <v>27</v>
      </c>
      <c r="D12945" s="344" t="s">
        <v>6610</v>
      </c>
    </row>
    <row r="12946" spans="1:4" x14ac:dyDescent="0.3">
      <c r="A12946" t="s">
        <v>2131</v>
      </c>
      <c r="B12946" s="343" t="s">
        <v>110</v>
      </c>
      <c r="C12946" s="343" t="s">
        <v>27</v>
      </c>
      <c r="D12946" s="344" t="s">
        <v>7043</v>
      </c>
    </row>
    <row r="12947" spans="1:4" x14ac:dyDescent="0.3">
      <c r="A12947" t="s">
        <v>2132</v>
      </c>
      <c r="B12947" s="343" t="s">
        <v>645</v>
      </c>
      <c r="C12947" s="343" t="s">
        <v>27</v>
      </c>
      <c r="D12947" s="344" t="s">
        <v>33433</v>
      </c>
    </row>
    <row r="12948" spans="1:4" x14ac:dyDescent="0.3">
      <c r="A12948" t="s">
        <v>2133</v>
      </c>
      <c r="B12948" s="343" t="s">
        <v>33454</v>
      </c>
      <c r="C12948" s="343" t="s">
        <v>27</v>
      </c>
      <c r="D12948" s="344" t="s">
        <v>33455</v>
      </c>
    </row>
    <row r="12949" spans="1:4" x14ac:dyDescent="0.3">
      <c r="A12949" t="s">
        <v>2134</v>
      </c>
      <c r="B12949" s="343" t="s">
        <v>33456</v>
      </c>
      <c r="C12949" s="343" t="s">
        <v>27</v>
      </c>
      <c r="D12949" s="344" t="s">
        <v>33457</v>
      </c>
    </row>
    <row r="12950" spans="1:4" x14ac:dyDescent="0.3">
      <c r="A12950" t="s">
        <v>2135</v>
      </c>
      <c r="B12950" s="343" t="s">
        <v>646</v>
      </c>
      <c r="C12950" s="343" t="s">
        <v>27</v>
      </c>
      <c r="D12950" s="344" t="s">
        <v>33458</v>
      </c>
    </row>
    <row r="12951" spans="1:4" x14ac:dyDescent="0.3">
      <c r="A12951" t="s">
        <v>2136</v>
      </c>
      <c r="B12951" s="343" t="s">
        <v>111</v>
      </c>
      <c r="C12951" s="343" t="s">
        <v>27</v>
      </c>
      <c r="D12951" s="344" t="s">
        <v>31972</v>
      </c>
    </row>
    <row r="12952" spans="1:4" x14ac:dyDescent="0.3">
      <c r="A12952" t="s">
        <v>2137</v>
      </c>
      <c r="B12952" s="343" t="s">
        <v>647</v>
      </c>
      <c r="C12952" s="343" t="s">
        <v>27</v>
      </c>
      <c r="D12952" s="344" t="s">
        <v>6573</v>
      </c>
    </row>
    <row r="12953" spans="1:4" x14ac:dyDescent="0.3">
      <c r="A12953" t="s">
        <v>2138</v>
      </c>
      <c r="B12953" s="343" t="s">
        <v>33459</v>
      </c>
      <c r="C12953" s="343" t="s">
        <v>27</v>
      </c>
      <c r="D12953" s="344" t="s">
        <v>22417</v>
      </c>
    </row>
    <row r="12954" spans="1:4" x14ac:dyDescent="0.3">
      <c r="A12954" t="s">
        <v>2139</v>
      </c>
      <c r="B12954" s="343" t="s">
        <v>112</v>
      </c>
      <c r="C12954" s="343" t="s">
        <v>27</v>
      </c>
      <c r="D12954" s="344" t="s">
        <v>32262</v>
      </c>
    </row>
    <row r="12955" spans="1:4" x14ac:dyDescent="0.3">
      <c r="A12955" t="s">
        <v>2140</v>
      </c>
      <c r="B12955" s="343" t="s">
        <v>648</v>
      </c>
      <c r="C12955" s="343" t="s">
        <v>27</v>
      </c>
      <c r="D12955" s="344" t="s">
        <v>6776</v>
      </c>
    </row>
    <row r="12956" spans="1:4" x14ac:dyDescent="0.3">
      <c r="A12956" t="s">
        <v>2141</v>
      </c>
      <c r="B12956" s="343" t="s">
        <v>649</v>
      </c>
      <c r="C12956" s="343" t="s">
        <v>27</v>
      </c>
      <c r="D12956" s="344" t="s">
        <v>6642</v>
      </c>
    </row>
    <row r="12957" spans="1:4" x14ac:dyDescent="0.3">
      <c r="A12957" t="s">
        <v>2142</v>
      </c>
      <c r="B12957" s="343" t="s">
        <v>33460</v>
      </c>
      <c r="C12957" s="343" t="s">
        <v>27</v>
      </c>
      <c r="D12957" s="344" t="s">
        <v>6767</v>
      </c>
    </row>
    <row r="12958" spans="1:4" x14ac:dyDescent="0.3">
      <c r="A12958" t="s">
        <v>2143</v>
      </c>
      <c r="B12958" s="343" t="s">
        <v>33461</v>
      </c>
      <c r="C12958" s="343" t="s">
        <v>27</v>
      </c>
      <c r="D12958" s="344" t="s">
        <v>6557</v>
      </c>
    </row>
    <row r="12959" spans="1:4" x14ac:dyDescent="0.3">
      <c r="A12959" t="s">
        <v>2144</v>
      </c>
      <c r="B12959" s="343" t="s">
        <v>650</v>
      </c>
      <c r="C12959" s="343" t="s">
        <v>27</v>
      </c>
      <c r="D12959" s="344" t="s">
        <v>9259</v>
      </c>
    </row>
    <row r="12960" spans="1:4" x14ac:dyDescent="0.3">
      <c r="A12960" t="s">
        <v>2145</v>
      </c>
      <c r="B12960" s="343" t="s">
        <v>651</v>
      </c>
      <c r="C12960" s="343" t="s">
        <v>27</v>
      </c>
      <c r="D12960" s="344" t="s">
        <v>33462</v>
      </c>
    </row>
    <row r="12961" spans="1:4" x14ac:dyDescent="0.3">
      <c r="A12961" t="s">
        <v>2146</v>
      </c>
      <c r="B12961" s="343" t="s">
        <v>652</v>
      </c>
      <c r="C12961" s="343" t="s">
        <v>27</v>
      </c>
      <c r="D12961" s="344" t="s">
        <v>8948</v>
      </c>
    </row>
    <row r="12962" spans="1:4" x14ac:dyDescent="0.3">
      <c r="A12962" t="s">
        <v>2147</v>
      </c>
      <c r="B12962" s="343" t="s">
        <v>653</v>
      </c>
      <c r="C12962" s="343" t="s">
        <v>27</v>
      </c>
      <c r="D12962" s="344" t="s">
        <v>33463</v>
      </c>
    </row>
    <row r="12963" spans="1:4" x14ac:dyDescent="0.3">
      <c r="A12963" t="s">
        <v>2148</v>
      </c>
      <c r="B12963" s="343" t="s">
        <v>654</v>
      </c>
      <c r="C12963" s="343" t="s">
        <v>27</v>
      </c>
      <c r="D12963" s="344" t="s">
        <v>31916</v>
      </c>
    </row>
    <row r="12964" spans="1:4" x14ac:dyDescent="0.3">
      <c r="A12964" t="s">
        <v>2149</v>
      </c>
      <c r="B12964" s="343" t="s">
        <v>655</v>
      </c>
      <c r="C12964" s="343" t="s">
        <v>27</v>
      </c>
      <c r="D12964" s="344" t="s">
        <v>33464</v>
      </c>
    </row>
    <row r="12965" spans="1:4" x14ac:dyDescent="0.3">
      <c r="A12965" t="s">
        <v>2150</v>
      </c>
      <c r="B12965" s="343" t="s">
        <v>656</v>
      </c>
      <c r="C12965" s="343" t="s">
        <v>27</v>
      </c>
      <c r="D12965" s="344" t="s">
        <v>8729</v>
      </c>
    </row>
    <row r="12966" spans="1:4" x14ac:dyDescent="0.3">
      <c r="A12966" t="s">
        <v>2151</v>
      </c>
      <c r="B12966" s="343" t="s">
        <v>657</v>
      </c>
      <c r="C12966" s="343" t="s">
        <v>27</v>
      </c>
      <c r="D12966" s="344" t="s">
        <v>33465</v>
      </c>
    </row>
    <row r="12967" spans="1:4" x14ac:dyDescent="0.3">
      <c r="A12967" t="s">
        <v>2152</v>
      </c>
      <c r="B12967" s="343" t="s">
        <v>658</v>
      </c>
      <c r="C12967" s="343" t="s">
        <v>27</v>
      </c>
      <c r="D12967" s="344" t="s">
        <v>33466</v>
      </c>
    </row>
    <row r="12968" spans="1:4" x14ac:dyDescent="0.3">
      <c r="A12968" t="s">
        <v>2153</v>
      </c>
      <c r="B12968" s="343" t="s">
        <v>659</v>
      </c>
      <c r="C12968" s="343" t="s">
        <v>27</v>
      </c>
      <c r="D12968" s="344" t="s">
        <v>33467</v>
      </c>
    </row>
    <row r="12969" spans="1:4" x14ac:dyDescent="0.3">
      <c r="A12969" t="s">
        <v>2154</v>
      </c>
      <c r="B12969" s="343" t="s">
        <v>660</v>
      </c>
      <c r="C12969" s="343" t="s">
        <v>27</v>
      </c>
      <c r="D12969" s="344" t="s">
        <v>33468</v>
      </c>
    </row>
    <row r="12970" spans="1:4" x14ac:dyDescent="0.3">
      <c r="A12970" t="s">
        <v>2155</v>
      </c>
      <c r="B12970" s="343" t="s">
        <v>661</v>
      </c>
      <c r="C12970" s="343" t="s">
        <v>27</v>
      </c>
      <c r="D12970" s="344" t="s">
        <v>33469</v>
      </c>
    </row>
    <row r="12971" spans="1:4" x14ac:dyDescent="0.3">
      <c r="A12971" t="s">
        <v>2156</v>
      </c>
      <c r="B12971" s="343" t="s">
        <v>662</v>
      </c>
      <c r="C12971" s="343" t="s">
        <v>27</v>
      </c>
      <c r="D12971" s="344" t="s">
        <v>33470</v>
      </c>
    </row>
    <row r="12972" spans="1:4" x14ac:dyDescent="0.3">
      <c r="A12972" t="s">
        <v>2157</v>
      </c>
      <c r="B12972" s="343" t="s">
        <v>663</v>
      </c>
      <c r="C12972" s="343" t="s">
        <v>27</v>
      </c>
      <c r="D12972" s="344" t="s">
        <v>33471</v>
      </c>
    </row>
    <row r="12973" spans="1:4" x14ac:dyDescent="0.3">
      <c r="A12973" t="s">
        <v>2158</v>
      </c>
      <c r="B12973" s="343" t="s">
        <v>664</v>
      </c>
      <c r="C12973" s="343" t="s">
        <v>27</v>
      </c>
      <c r="D12973" s="344" t="s">
        <v>8880</v>
      </c>
    </row>
    <row r="12974" spans="1:4" x14ac:dyDescent="0.3">
      <c r="A12974" t="s">
        <v>2159</v>
      </c>
      <c r="B12974" s="343" t="s">
        <v>665</v>
      </c>
      <c r="C12974" s="343" t="s">
        <v>27</v>
      </c>
      <c r="D12974" s="344" t="s">
        <v>33472</v>
      </c>
    </row>
    <row r="12975" spans="1:4" x14ac:dyDescent="0.3">
      <c r="A12975" t="s">
        <v>2160</v>
      </c>
      <c r="B12975" s="343" t="s">
        <v>2161</v>
      </c>
      <c r="C12975" s="343" t="s">
        <v>27</v>
      </c>
      <c r="D12975" s="344" t="s">
        <v>6521</v>
      </c>
    </row>
    <row r="12976" spans="1:4" x14ac:dyDescent="0.3">
      <c r="A12976" t="s">
        <v>6587</v>
      </c>
      <c r="B12976" s="343" t="s">
        <v>33473</v>
      </c>
      <c r="C12976" s="343" t="s">
        <v>27</v>
      </c>
      <c r="D12976" s="344" t="s">
        <v>6549</v>
      </c>
    </row>
    <row r="12977" spans="1:4" x14ac:dyDescent="0.3">
      <c r="A12977" t="s">
        <v>6589</v>
      </c>
      <c r="B12977" s="343" t="s">
        <v>6590</v>
      </c>
      <c r="C12977" s="343" t="s">
        <v>27</v>
      </c>
      <c r="D12977" s="344" t="s">
        <v>33474</v>
      </c>
    </row>
    <row r="12978" spans="1:4" x14ac:dyDescent="0.3">
      <c r="A12978" t="s">
        <v>6591</v>
      </c>
      <c r="B12978" s="343" t="s">
        <v>6592</v>
      </c>
      <c r="C12978" s="343" t="s">
        <v>27</v>
      </c>
      <c r="D12978" s="344" t="s">
        <v>33475</v>
      </c>
    </row>
    <row r="12979" spans="1:4" x14ac:dyDescent="0.3">
      <c r="A12979" t="s">
        <v>33476</v>
      </c>
      <c r="B12979" s="343" t="s">
        <v>33477</v>
      </c>
      <c r="C12979" s="343" t="s">
        <v>27</v>
      </c>
      <c r="D12979" s="344" t="s">
        <v>7987</v>
      </c>
    </row>
    <row r="12980" spans="1:4" x14ac:dyDescent="0.3">
      <c r="A12980" t="s">
        <v>33478</v>
      </c>
      <c r="B12980" s="343" t="s">
        <v>33479</v>
      </c>
      <c r="C12980" s="343" t="s">
        <v>27</v>
      </c>
      <c r="D12980" s="344" t="s">
        <v>6568</v>
      </c>
    </row>
    <row r="12981" spans="1:4" x14ac:dyDescent="0.3">
      <c r="A12981" t="s">
        <v>33480</v>
      </c>
      <c r="B12981" s="343" t="s">
        <v>33481</v>
      </c>
      <c r="C12981" s="343" t="s">
        <v>27</v>
      </c>
      <c r="D12981" s="344" t="s">
        <v>6685</v>
      </c>
    </row>
    <row r="12982" spans="1:4" x14ac:dyDescent="0.3">
      <c r="A12982" t="s">
        <v>2162</v>
      </c>
      <c r="B12982" s="343" t="s">
        <v>113</v>
      </c>
      <c r="C12982" s="343" t="s">
        <v>4</v>
      </c>
      <c r="D12982" s="344" t="s">
        <v>33482</v>
      </c>
    </row>
    <row r="12983" spans="1:4" x14ac:dyDescent="0.3">
      <c r="A12983" t="s">
        <v>2163</v>
      </c>
      <c r="B12983" s="343" t="s">
        <v>666</v>
      </c>
      <c r="C12983" s="343" t="s">
        <v>4</v>
      </c>
      <c r="D12983" s="344" t="s">
        <v>33483</v>
      </c>
    </row>
    <row r="12984" spans="1:4" x14ac:dyDescent="0.3">
      <c r="A12984" t="s">
        <v>2164</v>
      </c>
      <c r="B12984" s="343" t="s">
        <v>667</v>
      </c>
      <c r="C12984" s="343" t="s">
        <v>4</v>
      </c>
      <c r="D12984" s="344" t="s">
        <v>22174</v>
      </c>
    </row>
    <row r="12985" spans="1:4" x14ac:dyDescent="0.3">
      <c r="A12985" t="s">
        <v>2165</v>
      </c>
      <c r="B12985" s="343" t="s">
        <v>668</v>
      </c>
      <c r="C12985" s="343" t="s">
        <v>4</v>
      </c>
      <c r="D12985" s="344" t="s">
        <v>33484</v>
      </c>
    </row>
    <row r="12986" spans="1:4" x14ac:dyDescent="0.3">
      <c r="A12986" t="s">
        <v>2166</v>
      </c>
      <c r="B12986" s="343" t="s">
        <v>669</v>
      </c>
      <c r="C12986" s="343" t="s">
        <v>4</v>
      </c>
      <c r="D12986" s="344" t="s">
        <v>33485</v>
      </c>
    </row>
    <row r="12987" spans="1:4" x14ac:dyDescent="0.3">
      <c r="A12987" t="s">
        <v>2167</v>
      </c>
      <c r="B12987" s="343" t="s">
        <v>670</v>
      </c>
      <c r="C12987" s="343" t="s">
        <v>4</v>
      </c>
      <c r="D12987" s="344" t="s">
        <v>9260</v>
      </c>
    </row>
    <row r="12988" spans="1:4" x14ac:dyDescent="0.3">
      <c r="A12988" t="s">
        <v>2168</v>
      </c>
      <c r="B12988" s="343" t="s">
        <v>671</v>
      </c>
      <c r="C12988" s="343" t="s">
        <v>4</v>
      </c>
      <c r="D12988" s="344" t="s">
        <v>33486</v>
      </c>
    </row>
    <row r="12989" spans="1:4" x14ac:dyDescent="0.3">
      <c r="A12989" t="s">
        <v>2169</v>
      </c>
      <c r="B12989" s="343" t="s">
        <v>672</v>
      </c>
      <c r="C12989" s="343" t="s">
        <v>4</v>
      </c>
      <c r="D12989" s="344" t="s">
        <v>33487</v>
      </c>
    </row>
    <row r="12990" spans="1:4" x14ac:dyDescent="0.3">
      <c r="A12990" t="s">
        <v>2170</v>
      </c>
      <c r="B12990" s="343" t="s">
        <v>673</v>
      </c>
      <c r="C12990" s="343" t="s">
        <v>4</v>
      </c>
      <c r="D12990" s="344" t="s">
        <v>8293</v>
      </c>
    </row>
    <row r="12991" spans="1:4" x14ac:dyDescent="0.3">
      <c r="A12991" t="s">
        <v>2171</v>
      </c>
      <c r="B12991" s="343" t="s">
        <v>674</v>
      </c>
      <c r="C12991" s="343" t="s">
        <v>4</v>
      </c>
      <c r="D12991" s="344" t="s">
        <v>9207</v>
      </c>
    </row>
    <row r="12992" spans="1:4" x14ac:dyDescent="0.3">
      <c r="A12992" t="s">
        <v>2172</v>
      </c>
      <c r="B12992" s="343" t="s">
        <v>675</v>
      </c>
      <c r="C12992" s="343" t="s">
        <v>4</v>
      </c>
      <c r="D12992" s="344" t="s">
        <v>6798</v>
      </c>
    </row>
    <row r="12993" spans="1:4" x14ac:dyDescent="0.3">
      <c r="A12993" t="s">
        <v>2173</v>
      </c>
      <c r="B12993" s="343" t="s">
        <v>676</v>
      </c>
      <c r="C12993" s="343" t="s">
        <v>4</v>
      </c>
      <c r="D12993" s="344" t="s">
        <v>7998</v>
      </c>
    </row>
    <row r="12994" spans="1:4" x14ac:dyDescent="0.3">
      <c r="A12994" t="s">
        <v>2174</v>
      </c>
      <c r="B12994" s="343" t="s">
        <v>677</v>
      </c>
      <c r="C12994" s="343" t="s">
        <v>4</v>
      </c>
      <c r="D12994" s="344" t="s">
        <v>22201</v>
      </c>
    </row>
    <row r="12995" spans="1:4" x14ac:dyDescent="0.3">
      <c r="A12995" t="s">
        <v>2175</v>
      </c>
      <c r="B12995" s="343" t="s">
        <v>114</v>
      </c>
      <c r="C12995" s="343" t="s">
        <v>4</v>
      </c>
      <c r="D12995" s="344" t="s">
        <v>9095</v>
      </c>
    </row>
    <row r="12996" spans="1:4" x14ac:dyDescent="0.3">
      <c r="A12996" t="s">
        <v>2176</v>
      </c>
      <c r="B12996" s="343" t="s">
        <v>678</v>
      </c>
      <c r="C12996" s="343" t="s">
        <v>4</v>
      </c>
      <c r="D12996" s="344" t="s">
        <v>6536</v>
      </c>
    </row>
    <row r="12997" spans="1:4" x14ac:dyDescent="0.3">
      <c r="A12997" t="s">
        <v>2177</v>
      </c>
      <c r="B12997" s="343" t="s">
        <v>679</v>
      </c>
      <c r="C12997" s="343" t="s">
        <v>4</v>
      </c>
      <c r="D12997" s="344" t="s">
        <v>22829</v>
      </c>
    </row>
    <row r="12998" spans="1:4" x14ac:dyDescent="0.3">
      <c r="A12998" t="s">
        <v>2178</v>
      </c>
      <c r="B12998" s="343" t="s">
        <v>680</v>
      </c>
      <c r="C12998" s="343" t="s">
        <v>4</v>
      </c>
      <c r="D12998" s="344" t="s">
        <v>33488</v>
      </c>
    </row>
    <row r="12999" spans="1:4" x14ac:dyDescent="0.3">
      <c r="A12999" t="s">
        <v>2179</v>
      </c>
      <c r="B12999" s="343" t="s">
        <v>681</v>
      </c>
      <c r="C12999" s="343" t="s">
        <v>4</v>
      </c>
      <c r="D12999" s="344" t="s">
        <v>33489</v>
      </c>
    </row>
    <row r="13000" spans="1:4" x14ac:dyDescent="0.3">
      <c r="A13000" t="s">
        <v>2180</v>
      </c>
      <c r="B13000" s="343" t="s">
        <v>115</v>
      </c>
      <c r="C13000" s="343" t="s">
        <v>4</v>
      </c>
      <c r="D13000" s="344" t="s">
        <v>9245</v>
      </c>
    </row>
    <row r="13001" spans="1:4" x14ac:dyDescent="0.3">
      <c r="A13001" t="s">
        <v>2181</v>
      </c>
      <c r="B13001" s="343" t="s">
        <v>116</v>
      </c>
      <c r="C13001" s="343" t="s">
        <v>4</v>
      </c>
      <c r="D13001" s="344" t="s">
        <v>7787</v>
      </c>
    </row>
    <row r="13002" spans="1:4" x14ac:dyDescent="0.3">
      <c r="A13002" t="s">
        <v>2182</v>
      </c>
      <c r="B13002" s="343" t="s">
        <v>682</v>
      </c>
      <c r="C13002" s="343" t="s">
        <v>4</v>
      </c>
      <c r="D13002" s="344" t="s">
        <v>33490</v>
      </c>
    </row>
    <row r="13003" spans="1:4" x14ac:dyDescent="0.3">
      <c r="A13003" t="s">
        <v>2183</v>
      </c>
      <c r="B13003" s="343" t="s">
        <v>117</v>
      </c>
      <c r="C13003" s="343" t="s">
        <v>4</v>
      </c>
      <c r="D13003" s="344" t="s">
        <v>33491</v>
      </c>
    </row>
    <row r="13004" spans="1:4" x14ac:dyDescent="0.3">
      <c r="A13004" t="s">
        <v>2184</v>
      </c>
      <c r="B13004" s="343" t="s">
        <v>683</v>
      </c>
      <c r="C13004" s="343" t="s">
        <v>4</v>
      </c>
      <c r="D13004" s="344" t="s">
        <v>33492</v>
      </c>
    </row>
    <row r="13005" spans="1:4" x14ac:dyDescent="0.3">
      <c r="A13005" t="s">
        <v>2185</v>
      </c>
      <c r="B13005" s="343" t="s">
        <v>684</v>
      </c>
      <c r="C13005" s="343" t="s">
        <v>4</v>
      </c>
      <c r="D13005" s="344" t="s">
        <v>7591</v>
      </c>
    </row>
    <row r="13006" spans="1:4" x14ac:dyDescent="0.3">
      <c r="A13006" t="s">
        <v>2186</v>
      </c>
      <c r="B13006" s="343" t="s">
        <v>685</v>
      </c>
      <c r="C13006" s="343" t="s">
        <v>4</v>
      </c>
      <c r="D13006" s="344" t="s">
        <v>6857</v>
      </c>
    </row>
    <row r="13007" spans="1:4" x14ac:dyDescent="0.3">
      <c r="A13007" t="s">
        <v>2187</v>
      </c>
      <c r="B13007" s="343" t="s">
        <v>686</v>
      </c>
      <c r="C13007" s="343" t="s">
        <v>4</v>
      </c>
      <c r="D13007" s="344" t="s">
        <v>33493</v>
      </c>
    </row>
    <row r="13008" spans="1:4" x14ac:dyDescent="0.3">
      <c r="A13008" t="s">
        <v>2188</v>
      </c>
      <c r="B13008" s="343" t="s">
        <v>687</v>
      </c>
      <c r="C13008" s="343" t="s">
        <v>4</v>
      </c>
      <c r="D13008" s="344" t="s">
        <v>30934</v>
      </c>
    </row>
    <row r="13009" spans="1:4" x14ac:dyDescent="0.3">
      <c r="A13009" t="s">
        <v>2189</v>
      </c>
      <c r="B13009" s="343" t="s">
        <v>688</v>
      </c>
      <c r="C13009" s="343" t="s">
        <v>4</v>
      </c>
      <c r="D13009" s="344" t="s">
        <v>22421</v>
      </c>
    </row>
    <row r="13010" spans="1:4" x14ac:dyDescent="0.3">
      <c r="A13010" t="s">
        <v>2190</v>
      </c>
      <c r="B13010" s="343" t="s">
        <v>689</v>
      </c>
      <c r="C13010" s="343" t="s">
        <v>4</v>
      </c>
      <c r="D13010" s="344" t="s">
        <v>22538</v>
      </c>
    </row>
    <row r="13011" spans="1:4" x14ac:dyDescent="0.3">
      <c r="A13011" t="s">
        <v>2191</v>
      </c>
      <c r="B13011" s="343" t="s">
        <v>690</v>
      </c>
      <c r="C13011" s="343" t="s">
        <v>4</v>
      </c>
      <c r="D13011" s="344" t="s">
        <v>33494</v>
      </c>
    </row>
    <row r="13012" spans="1:4" x14ac:dyDescent="0.3">
      <c r="A13012" t="s">
        <v>2192</v>
      </c>
      <c r="B13012" s="343" t="s">
        <v>691</v>
      </c>
      <c r="C13012" s="343" t="s">
        <v>4</v>
      </c>
      <c r="D13012" s="344" t="s">
        <v>33495</v>
      </c>
    </row>
    <row r="13013" spans="1:4" x14ac:dyDescent="0.3">
      <c r="A13013" t="s">
        <v>2193</v>
      </c>
      <c r="B13013" s="343" t="s">
        <v>692</v>
      </c>
      <c r="C13013" s="343" t="s">
        <v>4</v>
      </c>
      <c r="D13013" s="344" t="s">
        <v>33496</v>
      </c>
    </row>
    <row r="13014" spans="1:4" x14ac:dyDescent="0.3">
      <c r="A13014" t="s">
        <v>2194</v>
      </c>
      <c r="B13014" s="343" t="s">
        <v>693</v>
      </c>
      <c r="C13014" s="343" t="s">
        <v>4</v>
      </c>
      <c r="D13014" s="344" t="s">
        <v>25386</v>
      </c>
    </row>
    <row r="13015" spans="1:4" x14ac:dyDescent="0.3">
      <c r="A13015" t="s">
        <v>2195</v>
      </c>
      <c r="B13015" s="343" t="s">
        <v>694</v>
      </c>
      <c r="C13015" s="343" t="s">
        <v>4</v>
      </c>
      <c r="D13015" s="344" t="s">
        <v>33497</v>
      </c>
    </row>
    <row r="13016" spans="1:4" x14ac:dyDescent="0.3">
      <c r="A13016" t="s">
        <v>2196</v>
      </c>
      <c r="B13016" s="343" t="s">
        <v>118</v>
      </c>
      <c r="C13016" s="343" t="s">
        <v>4</v>
      </c>
      <c r="D13016" s="344" t="s">
        <v>22781</v>
      </c>
    </row>
    <row r="13017" spans="1:4" x14ac:dyDescent="0.3">
      <c r="A13017" t="s">
        <v>2197</v>
      </c>
      <c r="B13017" s="343" t="s">
        <v>695</v>
      </c>
      <c r="C13017" s="343" t="s">
        <v>4</v>
      </c>
      <c r="D13017" s="344" t="s">
        <v>7970</v>
      </c>
    </row>
    <row r="13018" spans="1:4" x14ac:dyDescent="0.3">
      <c r="A13018" t="s">
        <v>2198</v>
      </c>
      <c r="B13018" s="343" t="s">
        <v>696</v>
      </c>
      <c r="C13018" s="343" t="s">
        <v>4</v>
      </c>
      <c r="D13018" s="344" t="s">
        <v>33498</v>
      </c>
    </row>
    <row r="13019" spans="1:4" x14ac:dyDescent="0.3">
      <c r="A13019" t="s">
        <v>2199</v>
      </c>
      <c r="B13019" s="343" t="s">
        <v>119</v>
      </c>
      <c r="C13019" s="343" t="s">
        <v>4</v>
      </c>
      <c r="D13019" s="344" t="s">
        <v>6623</v>
      </c>
    </row>
    <row r="13020" spans="1:4" x14ac:dyDescent="0.3">
      <c r="A13020" t="s">
        <v>2200</v>
      </c>
      <c r="B13020" s="343" t="s">
        <v>120</v>
      </c>
      <c r="C13020" s="343" t="s">
        <v>4</v>
      </c>
      <c r="D13020" s="344" t="s">
        <v>8119</v>
      </c>
    </row>
    <row r="13021" spans="1:4" x14ac:dyDescent="0.3">
      <c r="A13021" t="s">
        <v>2201</v>
      </c>
      <c r="B13021" s="343" t="s">
        <v>121</v>
      </c>
      <c r="C13021" s="343" t="s">
        <v>4</v>
      </c>
      <c r="D13021" s="344" t="s">
        <v>33499</v>
      </c>
    </row>
    <row r="13022" spans="1:4" x14ac:dyDescent="0.3">
      <c r="A13022" t="s">
        <v>2202</v>
      </c>
      <c r="B13022" s="343" t="s">
        <v>697</v>
      </c>
      <c r="C13022" s="343" t="s">
        <v>4</v>
      </c>
      <c r="D13022" s="344" t="s">
        <v>22543</v>
      </c>
    </row>
    <row r="13023" spans="1:4" x14ac:dyDescent="0.3">
      <c r="A13023" t="s">
        <v>2203</v>
      </c>
      <c r="B13023" s="343" t="s">
        <v>122</v>
      </c>
      <c r="C13023" s="343" t="s">
        <v>4</v>
      </c>
      <c r="D13023" s="344" t="s">
        <v>7861</v>
      </c>
    </row>
    <row r="13024" spans="1:4" x14ac:dyDescent="0.3">
      <c r="A13024" t="s">
        <v>2204</v>
      </c>
      <c r="B13024" s="343" t="s">
        <v>698</v>
      </c>
      <c r="C13024" s="343" t="s">
        <v>4</v>
      </c>
      <c r="D13024" s="344" t="s">
        <v>8491</v>
      </c>
    </row>
    <row r="13025" spans="1:4" x14ac:dyDescent="0.3">
      <c r="A13025" t="s">
        <v>2205</v>
      </c>
      <c r="B13025" s="343" t="s">
        <v>33500</v>
      </c>
      <c r="C13025" s="343" t="s">
        <v>4</v>
      </c>
      <c r="D13025" s="344" t="s">
        <v>8112</v>
      </c>
    </row>
    <row r="13026" spans="1:4" x14ac:dyDescent="0.3">
      <c r="A13026" t="s">
        <v>2206</v>
      </c>
      <c r="B13026" s="343" t="s">
        <v>33501</v>
      </c>
      <c r="C13026" s="343" t="s">
        <v>4</v>
      </c>
      <c r="D13026" s="344" t="s">
        <v>8813</v>
      </c>
    </row>
    <row r="13027" spans="1:4" x14ac:dyDescent="0.3">
      <c r="A13027" t="s">
        <v>2207</v>
      </c>
      <c r="B13027" s="343" t="s">
        <v>33502</v>
      </c>
      <c r="C13027" s="343" t="s">
        <v>4</v>
      </c>
      <c r="D13027" s="344" t="s">
        <v>7402</v>
      </c>
    </row>
    <row r="13028" spans="1:4" x14ac:dyDescent="0.3">
      <c r="A13028" t="s">
        <v>2208</v>
      </c>
      <c r="B13028" s="343" t="s">
        <v>33503</v>
      </c>
      <c r="C13028" s="343" t="s">
        <v>4</v>
      </c>
      <c r="D13028" s="344" t="s">
        <v>33504</v>
      </c>
    </row>
    <row r="13029" spans="1:4" x14ac:dyDescent="0.3">
      <c r="A13029" t="s">
        <v>2209</v>
      </c>
      <c r="B13029" s="343" t="s">
        <v>699</v>
      </c>
      <c r="C13029" s="343" t="s">
        <v>4</v>
      </c>
      <c r="D13029" s="344" t="s">
        <v>22356</v>
      </c>
    </row>
    <row r="13030" spans="1:4" x14ac:dyDescent="0.3">
      <c r="A13030" t="s">
        <v>2210</v>
      </c>
      <c r="B13030" s="343" t="s">
        <v>700</v>
      </c>
      <c r="C13030" s="343" t="s">
        <v>4</v>
      </c>
      <c r="D13030" s="344" t="s">
        <v>9037</v>
      </c>
    </row>
    <row r="13031" spans="1:4" x14ac:dyDescent="0.3">
      <c r="A13031" t="s">
        <v>2211</v>
      </c>
      <c r="B13031" s="343" t="s">
        <v>701</v>
      </c>
      <c r="C13031" s="343" t="s">
        <v>4</v>
      </c>
      <c r="D13031" s="344" t="s">
        <v>33505</v>
      </c>
    </row>
    <row r="13032" spans="1:4" x14ac:dyDescent="0.3">
      <c r="A13032" t="s">
        <v>2212</v>
      </c>
      <c r="B13032" s="343" t="s">
        <v>702</v>
      </c>
      <c r="C13032" s="343" t="s">
        <v>4</v>
      </c>
      <c r="D13032" s="344" t="s">
        <v>8724</v>
      </c>
    </row>
    <row r="13033" spans="1:4" x14ac:dyDescent="0.3">
      <c r="A13033" t="s">
        <v>2213</v>
      </c>
      <c r="B13033" s="343" t="s">
        <v>703</v>
      </c>
      <c r="C13033" s="343" t="s">
        <v>4</v>
      </c>
      <c r="D13033" s="344" t="s">
        <v>8714</v>
      </c>
    </row>
    <row r="13034" spans="1:4" x14ac:dyDescent="0.3">
      <c r="A13034" t="s">
        <v>2214</v>
      </c>
      <c r="B13034" s="343" t="s">
        <v>704</v>
      </c>
      <c r="C13034" s="343" t="s">
        <v>4</v>
      </c>
      <c r="D13034" s="344" t="s">
        <v>6610</v>
      </c>
    </row>
    <row r="13035" spans="1:4" x14ac:dyDescent="0.3">
      <c r="A13035" t="s">
        <v>2215</v>
      </c>
      <c r="B13035" s="343" t="s">
        <v>705</v>
      </c>
      <c r="C13035" s="343" t="s">
        <v>4</v>
      </c>
      <c r="D13035" s="344" t="s">
        <v>7349</v>
      </c>
    </row>
    <row r="13036" spans="1:4" x14ac:dyDescent="0.3">
      <c r="A13036" t="s">
        <v>2216</v>
      </c>
      <c r="B13036" s="343" t="s">
        <v>706</v>
      </c>
      <c r="C13036" s="343" t="s">
        <v>4</v>
      </c>
      <c r="D13036" s="344" t="s">
        <v>33506</v>
      </c>
    </row>
    <row r="13037" spans="1:4" x14ac:dyDescent="0.3">
      <c r="A13037" t="s">
        <v>2217</v>
      </c>
      <c r="B13037" s="343" t="s">
        <v>707</v>
      </c>
      <c r="C13037" s="343" t="s">
        <v>4</v>
      </c>
      <c r="D13037" s="344" t="s">
        <v>8918</v>
      </c>
    </row>
    <row r="13038" spans="1:4" x14ac:dyDescent="0.3">
      <c r="A13038" t="s">
        <v>2218</v>
      </c>
      <c r="B13038" s="343" t="s">
        <v>708</v>
      </c>
      <c r="C13038" s="343" t="s">
        <v>4</v>
      </c>
      <c r="D13038" s="344" t="s">
        <v>33507</v>
      </c>
    </row>
    <row r="13039" spans="1:4" x14ac:dyDescent="0.3">
      <c r="A13039" t="s">
        <v>2219</v>
      </c>
      <c r="B13039" s="343" t="s">
        <v>709</v>
      </c>
      <c r="C13039" s="343" t="s">
        <v>4</v>
      </c>
      <c r="D13039" s="344" t="s">
        <v>33508</v>
      </c>
    </row>
    <row r="13040" spans="1:4" x14ac:dyDescent="0.3">
      <c r="A13040" t="s">
        <v>2220</v>
      </c>
      <c r="B13040" s="343" t="s">
        <v>710</v>
      </c>
      <c r="C13040" s="343" t="s">
        <v>4</v>
      </c>
      <c r="D13040" s="344" t="s">
        <v>9017</v>
      </c>
    </row>
    <row r="13041" spans="1:4" x14ac:dyDescent="0.3">
      <c r="A13041" t="s">
        <v>2221</v>
      </c>
      <c r="B13041" s="343" t="s">
        <v>711</v>
      </c>
      <c r="C13041" s="343" t="s">
        <v>4</v>
      </c>
      <c r="D13041" s="344" t="s">
        <v>7930</v>
      </c>
    </row>
    <row r="13042" spans="1:4" x14ac:dyDescent="0.3">
      <c r="A13042" t="s">
        <v>2222</v>
      </c>
      <c r="B13042" s="343" t="s">
        <v>712</v>
      </c>
      <c r="C13042" s="343" t="s">
        <v>4</v>
      </c>
      <c r="D13042" s="344" t="s">
        <v>9045</v>
      </c>
    </row>
    <row r="13043" spans="1:4" x14ac:dyDescent="0.3">
      <c r="A13043" t="s">
        <v>2223</v>
      </c>
      <c r="B13043" s="343" t="s">
        <v>713</v>
      </c>
      <c r="C13043" s="343" t="s">
        <v>4</v>
      </c>
      <c r="D13043" s="344" t="s">
        <v>22433</v>
      </c>
    </row>
    <row r="13044" spans="1:4" x14ac:dyDescent="0.3">
      <c r="A13044" t="s">
        <v>2224</v>
      </c>
      <c r="B13044" s="343" t="s">
        <v>123</v>
      </c>
      <c r="C13044" s="343" t="s">
        <v>4</v>
      </c>
      <c r="D13044" s="344" t="s">
        <v>9035</v>
      </c>
    </row>
    <row r="13045" spans="1:4" x14ac:dyDescent="0.3">
      <c r="A13045" t="s">
        <v>2225</v>
      </c>
      <c r="B13045" s="343" t="s">
        <v>124</v>
      </c>
      <c r="C13045" s="343" t="s">
        <v>4</v>
      </c>
      <c r="D13045" s="344" t="s">
        <v>6667</v>
      </c>
    </row>
    <row r="13046" spans="1:4" x14ac:dyDescent="0.3">
      <c r="A13046" t="s">
        <v>2226</v>
      </c>
      <c r="B13046" s="343" t="s">
        <v>125</v>
      </c>
      <c r="C13046" s="343" t="s">
        <v>4</v>
      </c>
      <c r="D13046" s="344" t="s">
        <v>28940</v>
      </c>
    </row>
    <row r="13047" spans="1:4" x14ac:dyDescent="0.3">
      <c r="A13047" t="s">
        <v>2227</v>
      </c>
      <c r="B13047" s="343" t="s">
        <v>126</v>
      </c>
      <c r="C13047" s="343" t="s">
        <v>4</v>
      </c>
      <c r="D13047" s="344" t="s">
        <v>33509</v>
      </c>
    </row>
    <row r="13048" spans="1:4" x14ac:dyDescent="0.3">
      <c r="A13048" t="s">
        <v>2228</v>
      </c>
      <c r="B13048" s="343" t="s">
        <v>714</v>
      </c>
      <c r="C13048" s="343" t="s">
        <v>4</v>
      </c>
      <c r="D13048" s="344" t="s">
        <v>33510</v>
      </c>
    </row>
    <row r="13049" spans="1:4" x14ac:dyDescent="0.3">
      <c r="A13049" t="s">
        <v>2229</v>
      </c>
      <c r="B13049" s="343" t="s">
        <v>715</v>
      </c>
      <c r="C13049" s="343" t="s">
        <v>4</v>
      </c>
      <c r="D13049" s="344" t="s">
        <v>33511</v>
      </c>
    </row>
    <row r="13050" spans="1:4" x14ac:dyDescent="0.3">
      <c r="A13050" t="s">
        <v>2230</v>
      </c>
      <c r="B13050" s="343" t="s">
        <v>716</v>
      </c>
      <c r="C13050" s="343" t="s">
        <v>4</v>
      </c>
      <c r="D13050" s="344" t="s">
        <v>33512</v>
      </c>
    </row>
    <row r="13051" spans="1:4" x14ac:dyDescent="0.3">
      <c r="A13051" t="s">
        <v>2231</v>
      </c>
      <c r="B13051" s="343" t="s">
        <v>127</v>
      </c>
      <c r="C13051" s="343" t="s">
        <v>4</v>
      </c>
      <c r="D13051" s="344" t="s">
        <v>33513</v>
      </c>
    </row>
    <row r="13052" spans="1:4" x14ac:dyDescent="0.3">
      <c r="A13052" t="s">
        <v>2232</v>
      </c>
      <c r="B13052" s="343" t="s">
        <v>717</v>
      </c>
      <c r="C13052" s="343" t="s">
        <v>4</v>
      </c>
      <c r="D13052" s="344" t="s">
        <v>33514</v>
      </c>
    </row>
    <row r="13053" spans="1:4" x14ac:dyDescent="0.3">
      <c r="A13053" t="s">
        <v>2233</v>
      </c>
      <c r="B13053" s="343" t="s">
        <v>718</v>
      </c>
      <c r="C13053" s="343" t="s">
        <v>4</v>
      </c>
      <c r="D13053" s="344" t="s">
        <v>6543</v>
      </c>
    </row>
    <row r="13054" spans="1:4" x14ac:dyDescent="0.3">
      <c r="A13054" t="s">
        <v>2234</v>
      </c>
      <c r="B13054" s="343" t="s">
        <v>719</v>
      </c>
      <c r="C13054" s="343" t="s">
        <v>4</v>
      </c>
      <c r="D13054" s="344" t="s">
        <v>33515</v>
      </c>
    </row>
    <row r="13055" spans="1:4" x14ac:dyDescent="0.3">
      <c r="A13055" t="s">
        <v>2235</v>
      </c>
      <c r="B13055" s="343" t="s">
        <v>128</v>
      </c>
      <c r="C13055" s="343" t="s">
        <v>4</v>
      </c>
      <c r="D13055" s="344" t="s">
        <v>22280</v>
      </c>
    </row>
    <row r="13056" spans="1:4" x14ac:dyDescent="0.3">
      <c r="A13056" t="s">
        <v>2236</v>
      </c>
      <c r="B13056" s="343" t="s">
        <v>720</v>
      </c>
      <c r="C13056" s="343" t="s">
        <v>4</v>
      </c>
      <c r="D13056" s="344" t="s">
        <v>33516</v>
      </c>
    </row>
    <row r="13057" spans="1:4" x14ac:dyDescent="0.3">
      <c r="A13057" t="s">
        <v>2237</v>
      </c>
      <c r="B13057" s="343" t="s">
        <v>721</v>
      </c>
      <c r="C13057" s="343" t="s">
        <v>4</v>
      </c>
      <c r="D13057" s="344" t="s">
        <v>33517</v>
      </c>
    </row>
    <row r="13058" spans="1:4" x14ac:dyDescent="0.3">
      <c r="A13058" t="s">
        <v>2238</v>
      </c>
      <c r="B13058" s="343" t="s">
        <v>722</v>
      </c>
      <c r="C13058" s="343" t="s">
        <v>4</v>
      </c>
      <c r="D13058" s="344" t="s">
        <v>7824</v>
      </c>
    </row>
    <row r="13059" spans="1:4" x14ac:dyDescent="0.3">
      <c r="A13059" t="s">
        <v>2239</v>
      </c>
      <c r="B13059" s="343" t="s">
        <v>129</v>
      </c>
      <c r="C13059" s="343" t="s">
        <v>4</v>
      </c>
      <c r="D13059" s="344" t="s">
        <v>23185</v>
      </c>
    </row>
    <row r="13060" spans="1:4" x14ac:dyDescent="0.3">
      <c r="A13060" t="s">
        <v>2240</v>
      </c>
      <c r="B13060" s="343" t="s">
        <v>723</v>
      </c>
      <c r="C13060" s="343" t="s">
        <v>4</v>
      </c>
      <c r="D13060" s="344" t="s">
        <v>33514</v>
      </c>
    </row>
    <row r="13061" spans="1:4" x14ac:dyDescent="0.3">
      <c r="A13061" t="s">
        <v>2241</v>
      </c>
      <c r="B13061" s="343" t="s">
        <v>724</v>
      </c>
      <c r="C13061" s="343" t="s">
        <v>4</v>
      </c>
      <c r="D13061" s="344" t="s">
        <v>33518</v>
      </c>
    </row>
    <row r="13062" spans="1:4" x14ac:dyDescent="0.3">
      <c r="A13062" t="s">
        <v>2242</v>
      </c>
      <c r="B13062" s="343" t="s">
        <v>725</v>
      </c>
      <c r="C13062" s="343" t="s">
        <v>4</v>
      </c>
      <c r="D13062" s="344" t="s">
        <v>8236</v>
      </c>
    </row>
    <row r="13063" spans="1:4" x14ac:dyDescent="0.3">
      <c r="A13063" t="s">
        <v>2243</v>
      </c>
      <c r="B13063" s="343" t="s">
        <v>726</v>
      </c>
      <c r="C13063" s="343" t="s">
        <v>4</v>
      </c>
      <c r="D13063" s="344" t="s">
        <v>6660</v>
      </c>
    </row>
    <row r="13064" spans="1:4" x14ac:dyDescent="0.3">
      <c r="A13064" t="s">
        <v>2244</v>
      </c>
      <c r="B13064" s="343" t="s">
        <v>727</v>
      </c>
      <c r="C13064" s="343" t="s">
        <v>4</v>
      </c>
      <c r="D13064" s="344" t="s">
        <v>33519</v>
      </c>
    </row>
    <row r="13065" spans="1:4" x14ac:dyDescent="0.3">
      <c r="A13065" t="s">
        <v>2245</v>
      </c>
      <c r="B13065" s="343" t="s">
        <v>728</v>
      </c>
      <c r="C13065" s="343" t="s">
        <v>4</v>
      </c>
      <c r="D13065" s="344" t="s">
        <v>29382</v>
      </c>
    </row>
    <row r="13066" spans="1:4" x14ac:dyDescent="0.3">
      <c r="A13066" t="s">
        <v>2246</v>
      </c>
      <c r="B13066" s="343" t="s">
        <v>729</v>
      </c>
      <c r="C13066" s="343" t="s">
        <v>4</v>
      </c>
      <c r="D13066" s="344" t="s">
        <v>33520</v>
      </c>
    </row>
    <row r="13067" spans="1:4" x14ac:dyDescent="0.3">
      <c r="A13067" t="s">
        <v>2247</v>
      </c>
      <c r="B13067" s="343" t="s">
        <v>730</v>
      </c>
      <c r="C13067" s="343" t="s">
        <v>4</v>
      </c>
      <c r="D13067" s="344" t="s">
        <v>8189</v>
      </c>
    </row>
    <row r="13068" spans="1:4" x14ac:dyDescent="0.3">
      <c r="A13068" t="s">
        <v>2248</v>
      </c>
      <c r="B13068" s="343" t="s">
        <v>731</v>
      </c>
      <c r="C13068" s="343" t="s">
        <v>4</v>
      </c>
      <c r="D13068" s="344" t="s">
        <v>6660</v>
      </c>
    </row>
    <row r="13069" spans="1:4" x14ac:dyDescent="0.3">
      <c r="A13069" t="s">
        <v>2249</v>
      </c>
      <c r="B13069" s="343" t="s">
        <v>732</v>
      </c>
      <c r="C13069" s="343" t="s">
        <v>4</v>
      </c>
      <c r="D13069" s="344" t="s">
        <v>33521</v>
      </c>
    </row>
    <row r="13070" spans="1:4" x14ac:dyDescent="0.3">
      <c r="A13070" t="s">
        <v>2250</v>
      </c>
      <c r="B13070" s="343" t="s">
        <v>733</v>
      </c>
      <c r="C13070" s="343" t="s">
        <v>4</v>
      </c>
      <c r="D13070" s="344" t="s">
        <v>8915</v>
      </c>
    </row>
    <row r="13071" spans="1:4" x14ac:dyDescent="0.3">
      <c r="A13071" t="s">
        <v>2251</v>
      </c>
      <c r="B13071" s="343" t="s">
        <v>734</v>
      </c>
      <c r="C13071" s="343" t="s">
        <v>4</v>
      </c>
      <c r="D13071" s="344" t="s">
        <v>7971</v>
      </c>
    </row>
    <row r="13072" spans="1:4" x14ac:dyDescent="0.3">
      <c r="A13072" t="s">
        <v>2252</v>
      </c>
      <c r="B13072" s="343" t="s">
        <v>735</v>
      </c>
      <c r="C13072" s="343" t="s">
        <v>4</v>
      </c>
      <c r="D13072" s="344" t="s">
        <v>33485</v>
      </c>
    </row>
    <row r="13073" spans="1:4" x14ac:dyDescent="0.3">
      <c r="A13073" t="s">
        <v>2253</v>
      </c>
      <c r="B13073" s="343" t="s">
        <v>736</v>
      </c>
      <c r="C13073" s="343" t="s">
        <v>4</v>
      </c>
      <c r="D13073" s="344" t="s">
        <v>6510</v>
      </c>
    </row>
    <row r="13074" spans="1:4" x14ac:dyDescent="0.3">
      <c r="A13074" t="s">
        <v>2254</v>
      </c>
      <c r="B13074" s="343" t="s">
        <v>737</v>
      </c>
      <c r="C13074" s="343" t="s">
        <v>4</v>
      </c>
      <c r="D13074" s="344" t="s">
        <v>22202</v>
      </c>
    </row>
    <row r="13075" spans="1:4" x14ac:dyDescent="0.3">
      <c r="A13075" t="s">
        <v>2255</v>
      </c>
      <c r="B13075" s="343" t="s">
        <v>130</v>
      </c>
      <c r="C13075" s="343" t="s">
        <v>4</v>
      </c>
      <c r="D13075" s="344" t="s">
        <v>33522</v>
      </c>
    </row>
    <row r="13076" spans="1:4" x14ac:dyDescent="0.3">
      <c r="A13076" t="s">
        <v>2256</v>
      </c>
      <c r="B13076" s="343" t="s">
        <v>131</v>
      </c>
      <c r="C13076" s="343" t="s">
        <v>4</v>
      </c>
      <c r="D13076" s="344" t="s">
        <v>33523</v>
      </c>
    </row>
    <row r="13077" spans="1:4" x14ac:dyDescent="0.3">
      <c r="A13077" t="s">
        <v>2257</v>
      </c>
      <c r="B13077" s="343" t="s">
        <v>132</v>
      </c>
      <c r="C13077" s="343" t="s">
        <v>4</v>
      </c>
      <c r="D13077" s="344" t="s">
        <v>7866</v>
      </c>
    </row>
    <row r="13078" spans="1:4" x14ac:dyDescent="0.3">
      <c r="A13078" t="s">
        <v>2258</v>
      </c>
      <c r="B13078" s="343" t="s">
        <v>133</v>
      </c>
      <c r="C13078" s="343" t="s">
        <v>4</v>
      </c>
      <c r="D13078" s="344" t="s">
        <v>33511</v>
      </c>
    </row>
    <row r="13079" spans="1:4" x14ac:dyDescent="0.3">
      <c r="A13079" t="s">
        <v>2259</v>
      </c>
      <c r="B13079" s="343" t="s">
        <v>738</v>
      </c>
      <c r="C13079" s="343" t="s">
        <v>4</v>
      </c>
      <c r="D13079" s="344" t="s">
        <v>6540</v>
      </c>
    </row>
    <row r="13080" spans="1:4" x14ac:dyDescent="0.3">
      <c r="A13080" t="s">
        <v>2260</v>
      </c>
      <c r="B13080" s="343" t="s">
        <v>739</v>
      </c>
      <c r="C13080" s="343" t="s">
        <v>4</v>
      </c>
      <c r="D13080" s="344" t="s">
        <v>33524</v>
      </c>
    </row>
    <row r="13081" spans="1:4" x14ac:dyDescent="0.3">
      <c r="A13081" t="s">
        <v>2261</v>
      </c>
      <c r="B13081" s="343" t="s">
        <v>740</v>
      </c>
      <c r="C13081" s="343" t="s">
        <v>4</v>
      </c>
      <c r="D13081" s="344" t="s">
        <v>33525</v>
      </c>
    </row>
    <row r="13082" spans="1:4" x14ac:dyDescent="0.3">
      <c r="A13082" t="s">
        <v>2262</v>
      </c>
      <c r="B13082" s="343" t="s">
        <v>741</v>
      </c>
      <c r="C13082" s="343" t="s">
        <v>4</v>
      </c>
      <c r="D13082" s="344" t="s">
        <v>8822</v>
      </c>
    </row>
    <row r="13083" spans="1:4" x14ac:dyDescent="0.3">
      <c r="A13083" t="s">
        <v>2263</v>
      </c>
      <c r="B13083" s="343" t="s">
        <v>742</v>
      </c>
      <c r="C13083" s="343" t="s">
        <v>4</v>
      </c>
      <c r="D13083" s="344" t="s">
        <v>7806</v>
      </c>
    </row>
    <row r="13084" spans="1:4" x14ac:dyDescent="0.3">
      <c r="A13084" t="s">
        <v>2264</v>
      </c>
      <c r="B13084" s="343" t="s">
        <v>743</v>
      </c>
      <c r="C13084" s="343" t="s">
        <v>4</v>
      </c>
      <c r="D13084" s="344" t="s">
        <v>33526</v>
      </c>
    </row>
    <row r="13085" spans="1:4" x14ac:dyDescent="0.3">
      <c r="A13085" t="s">
        <v>2265</v>
      </c>
      <c r="B13085" s="343" t="s">
        <v>744</v>
      </c>
      <c r="C13085" s="343" t="s">
        <v>4</v>
      </c>
      <c r="D13085" s="344" t="s">
        <v>8901</v>
      </c>
    </row>
    <row r="13086" spans="1:4" x14ac:dyDescent="0.3">
      <c r="A13086" t="s">
        <v>2266</v>
      </c>
      <c r="B13086" s="343" t="s">
        <v>745</v>
      </c>
      <c r="C13086" s="343" t="s">
        <v>4</v>
      </c>
      <c r="D13086" s="344" t="s">
        <v>6651</v>
      </c>
    </row>
    <row r="13087" spans="1:4" x14ac:dyDescent="0.3">
      <c r="A13087" t="s">
        <v>2267</v>
      </c>
      <c r="B13087" s="343" t="s">
        <v>33527</v>
      </c>
      <c r="C13087" s="343" t="s">
        <v>4</v>
      </c>
      <c r="D13087" s="344" t="s">
        <v>6575</v>
      </c>
    </row>
    <row r="13088" spans="1:4" x14ac:dyDescent="0.3">
      <c r="A13088" t="s">
        <v>2268</v>
      </c>
      <c r="B13088" s="343" t="s">
        <v>33528</v>
      </c>
      <c r="C13088" s="343" t="s">
        <v>4</v>
      </c>
      <c r="D13088" s="344" t="s">
        <v>8714</v>
      </c>
    </row>
    <row r="13089" spans="1:4" x14ac:dyDescent="0.3">
      <c r="A13089" t="s">
        <v>2269</v>
      </c>
      <c r="B13089" s="343" t="s">
        <v>33529</v>
      </c>
      <c r="C13089" s="343" t="s">
        <v>4</v>
      </c>
      <c r="D13089" s="344" t="s">
        <v>8836</v>
      </c>
    </row>
    <row r="13090" spans="1:4" x14ac:dyDescent="0.3">
      <c r="A13090" t="s">
        <v>2270</v>
      </c>
      <c r="B13090" s="343" t="s">
        <v>33530</v>
      </c>
      <c r="C13090" s="343" t="s">
        <v>4</v>
      </c>
      <c r="D13090" s="344" t="s">
        <v>8112</v>
      </c>
    </row>
    <row r="13091" spans="1:4" x14ac:dyDescent="0.3">
      <c r="A13091" t="s">
        <v>2271</v>
      </c>
      <c r="B13091" s="343" t="s">
        <v>33531</v>
      </c>
      <c r="C13091" s="343" t="s">
        <v>4</v>
      </c>
      <c r="D13091" s="344" t="s">
        <v>9160</v>
      </c>
    </row>
    <row r="13092" spans="1:4" x14ac:dyDescent="0.3">
      <c r="A13092" t="s">
        <v>2272</v>
      </c>
      <c r="B13092" s="343" t="s">
        <v>33532</v>
      </c>
      <c r="C13092" s="343" t="s">
        <v>4</v>
      </c>
      <c r="D13092" s="344" t="s">
        <v>6634</v>
      </c>
    </row>
    <row r="13093" spans="1:4" x14ac:dyDescent="0.3">
      <c r="A13093" t="s">
        <v>2273</v>
      </c>
      <c r="B13093" s="343" t="s">
        <v>33533</v>
      </c>
      <c r="C13093" s="343" t="s">
        <v>4</v>
      </c>
      <c r="D13093" s="344" t="s">
        <v>9150</v>
      </c>
    </row>
    <row r="13094" spans="1:4" x14ac:dyDescent="0.3">
      <c r="A13094" t="s">
        <v>2274</v>
      </c>
      <c r="B13094" s="343" t="s">
        <v>33534</v>
      </c>
      <c r="C13094" s="343" t="s">
        <v>4</v>
      </c>
      <c r="D13094" s="344" t="s">
        <v>6737</v>
      </c>
    </row>
    <row r="13095" spans="1:4" x14ac:dyDescent="0.3">
      <c r="A13095" t="s">
        <v>2275</v>
      </c>
      <c r="B13095" s="343" t="s">
        <v>33535</v>
      </c>
      <c r="C13095" s="343" t="s">
        <v>4</v>
      </c>
      <c r="D13095" s="344" t="s">
        <v>6738</v>
      </c>
    </row>
    <row r="13096" spans="1:4" x14ac:dyDescent="0.3">
      <c r="A13096" t="s">
        <v>2276</v>
      </c>
      <c r="B13096" s="343" t="s">
        <v>33536</v>
      </c>
      <c r="C13096" s="343" t="s">
        <v>4</v>
      </c>
      <c r="D13096" s="344" t="s">
        <v>21994</v>
      </c>
    </row>
    <row r="13097" spans="1:4" x14ac:dyDescent="0.3">
      <c r="A13097" t="s">
        <v>2277</v>
      </c>
      <c r="B13097" s="343" t="s">
        <v>33537</v>
      </c>
      <c r="C13097" s="343" t="s">
        <v>4</v>
      </c>
      <c r="D13097" s="344" t="s">
        <v>6695</v>
      </c>
    </row>
    <row r="13098" spans="1:4" x14ac:dyDescent="0.3">
      <c r="A13098" t="s">
        <v>2278</v>
      </c>
      <c r="B13098" s="343" t="s">
        <v>33538</v>
      </c>
      <c r="C13098" s="343" t="s">
        <v>4</v>
      </c>
      <c r="D13098" s="344" t="s">
        <v>6432</v>
      </c>
    </row>
    <row r="13099" spans="1:4" x14ac:dyDescent="0.3">
      <c r="A13099" t="s">
        <v>2279</v>
      </c>
      <c r="B13099" s="343" t="s">
        <v>33539</v>
      </c>
      <c r="C13099" s="343" t="s">
        <v>4</v>
      </c>
      <c r="D13099" s="344" t="s">
        <v>6564</v>
      </c>
    </row>
    <row r="13100" spans="1:4" x14ac:dyDescent="0.3">
      <c r="A13100" t="s">
        <v>2280</v>
      </c>
      <c r="B13100" s="343" t="s">
        <v>33540</v>
      </c>
      <c r="C13100" s="343" t="s">
        <v>4</v>
      </c>
      <c r="D13100" s="344" t="s">
        <v>6569</v>
      </c>
    </row>
    <row r="13101" spans="1:4" x14ac:dyDescent="0.3">
      <c r="A13101" t="s">
        <v>2281</v>
      </c>
      <c r="B13101" s="343" t="s">
        <v>33541</v>
      </c>
      <c r="C13101" s="343" t="s">
        <v>4</v>
      </c>
      <c r="D13101" s="344" t="s">
        <v>6477</v>
      </c>
    </row>
    <row r="13102" spans="1:4" x14ac:dyDescent="0.3">
      <c r="A13102" t="s">
        <v>2282</v>
      </c>
      <c r="B13102" s="343" t="s">
        <v>33542</v>
      </c>
      <c r="C13102" s="343" t="s">
        <v>4</v>
      </c>
      <c r="D13102" s="344" t="s">
        <v>8866</v>
      </c>
    </row>
    <row r="13103" spans="1:4" x14ac:dyDescent="0.3">
      <c r="A13103" t="s">
        <v>2283</v>
      </c>
      <c r="B13103" s="343" t="s">
        <v>134</v>
      </c>
      <c r="C13103" s="343" t="s">
        <v>4</v>
      </c>
      <c r="D13103" s="344" t="s">
        <v>6672</v>
      </c>
    </row>
    <row r="13104" spans="1:4" x14ac:dyDescent="0.3">
      <c r="A13104" t="s">
        <v>2284</v>
      </c>
      <c r="B13104" s="343" t="s">
        <v>135</v>
      </c>
      <c r="C13104" s="343" t="s">
        <v>4</v>
      </c>
      <c r="D13104" s="344" t="s">
        <v>6499</v>
      </c>
    </row>
    <row r="13105" spans="1:4" x14ac:dyDescent="0.3">
      <c r="A13105" t="s">
        <v>2285</v>
      </c>
      <c r="B13105" s="343" t="s">
        <v>136</v>
      </c>
      <c r="C13105" s="343" t="s">
        <v>4</v>
      </c>
      <c r="D13105" s="344" t="s">
        <v>7423</v>
      </c>
    </row>
    <row r="13106" spans="1:4" x14ac:dyDescent="0.3">
      <c r="A13106" t="s">
        <v>2286</v>
      </c>
      <c r="B13106" s="343" t="s">
        <v>746</v>
      </c>
      <c r="C13106" s="343" t="s">
        <v>4</v>
      </c>
      <c r="D13106" s="344" t="s">
        <v>6744</v>
      </c>
    </row>
    <row r="13107" spans="1:4" x14ac:dyDescent="0.3">
      <c r="A13107" t="s">
        <v>2287</v>
      </c>
      <c r="B13107" s="343" t="s">
        <v>747</v>
      </c>
      <c r="C13107" s="343" t="s">
        <v>4</v>
      </c>
      <c r="D13107" s="344" t="s">
        <v>33543</v>
      </c>
    </row>
    <row r="13108" spans="1:4" x14ac:dyDescent="0.3">
      <c r="A13108" t="s">
        <v>2288</v>
      </c>
      <c r="B13108" s="343" t="s">
        <v>748</v>
      </c>
      <c r="C13108" s="343" t="s">
        <v>4</v>
      </c>
      <c r="D13108" s="344" t="s">
        <v>21992</v>
      </c>
    </row>
    <row r="13109" spans="1:4" x14ac:dyDescent="0.3">
      <c r="A13109" t="s">
        <v>2289</v>
      </c>
      <c r="B13109" s="343" t="s">
        <v>749</v>
      </c>
      <c r="C13109" s="343" t="s">
        <v>4</v>
      </c>
      <c r="D13109" s="344" t="s">
        <v>22720</v>
      </c>
    </row>
    <row r="13110" spans="1:4" x14ac:dyDescent="0.3">
      <c r="A13110" t="s">
        <v>2290</v>
      </c>
      <c r="B13110" s="343" t="s">
        <v>750</v>
      </c>
      <c r="C13110" s="343" t="s">
        <v>4</v>
      </c>
      <c r="D13110" s="344" t="s">
        <v>6744</v>
      </c>
    </row>
    <row r="13111" spans="1:4" x14ac:dyDescent="0.3">
      <c r="A13111" t="s">
        <v>2291</v>
      </c>
      <c r="B13111" s="343" t="s">
        <v>137</v>
      </c>
      <c r="C13111" s="343" t="s">
        <v>4</v>
      </c>
      <c r="D13111" s="344" t="s">
        <v>8902</v>
      </c>
    </row>
    <row r="13112" spans="1:4" x14ac:dyDescent="0.3">
      <c r="A13112" t="s">
        <v>2292</v>
      </c>
      <c r="B13112" s="343" t="s">
        <v>138</v>
      </c>
      <c r="C13112" s="343" t="s">
        <v>4</v>
      </c>
      <c r="D13112" s="344" t="s">
        <v>9106</v>
      </c>
    </row>
    <row r="13113" spans="1:4" x14ac:dyDescent="0.3">
      <c r="A13113" t="s">
        <v>2293</v>
      </c>
      <c r="B13113" s="343" t="s">
        <v>33544</v>
      </c>
      <c r="C13113" s="343" t="s">
        <v>4</v>
      </c>
      <c r="D13113" s="344" t="s">
        <v>6551</v>
      </c>
    </row>
    <row r="13114" spans="1:4" x14ac:dyDescent="0.3">
      <c r="A13114" t="s">
        <v>2294</v>
      </c>
      <c r="B13114" s="343" t="s">
        <v>33545</v>
      </c>
      <c r="C13114" s="343" t="s">
        <v>4</v>
      </c>
      <c r="D13114" s="344" t="s">
        <v>6568</v>
      </c>
    </row>
    <row r="13115" spans="1:4" x14ac:dyDescent="0.3">
      <c r="A13115" t="s">
        <v>2295</v>
      </c>
      <c r="B13115" s="343" t="s">
        <v>33546</v>
      </c>
      <c r="C13115" s="343" t="s">
        <v>4</v>
      </c>
      <c r="D13115" s="344" t="s">
        <v>8117</v>
      </c>
    </row>
    <row r="13116" spans="1:4" x14ac:dyDescent="0.3">
      <c r="A13116" t="s">
        <v>2296</v>
      </c>
      <c r="B13116" s="343" t="s">
        <v>33547</v>
      </c>
      <c r="C13116" s="343" t="s">
        <v>4</v>
      </c>
      <c r="D13116" s="344" t="s">
        <v>8753</v>
      </c>
    </row>
    <row r="13117" spans="1:4" x14ac:dyDescent="0.3">
      <c r="A13117" t="s">
        <v>2297</v>
      </c>
      <c r="B13117" s="343" t="s">
        <v>751</v>
      </c>
      <c r="C13117" s="343" t="s">
        <v>4</v>
      </c>
      <c r="D13117" s="344" t="s">
        <v>22256</v>
      </c>
    </row>
    <row r="13118" spans="1:4" x14ac:dyDescent="0.3">
      <c r="A13118" t="s">
        <v>2298</v>
      </c>
      <c r="B13118" s="343" t="s">
        <v>752</v>
      </c>
      <c r="C13118" s="343" t="s">
        <v>4</v>
      </c>
      <c r="D13118" s="344" t="s">
        <v>8861</v>
      </c>
    </row>
    <row r="13119" spans="1:4" x14ac:dyDescent="0.3">
      <c r="A13119" t="s">
        <v>2299</v>
      </c>
      <c r="B13119" s="343" t="s">
        <v>753</v>
      </c>
      <c r="C13119" s="343" t="s">
        <v>4</v>
      </c>
      <c r="D13119" s="344" t="s">
        <v>33548</v>
      </c>
    </row>
    <row r="13120" spans="1:4" x14ac:dyDescent="0.3">
      <c r="A13120" t="s">
        <v>2300</v>
      </c>
      <c r="B13120" s="343" t="s">
        <v>754</v>
      </c>
      <c r="C13120" s="343" t="s">
        <v>4</v>
      </c>
      <c r="D13120" s="344" t="s">
        <v>33549</v>
      </c>
    </row>
    <row r="13121" spans="1:4" x14ac:dyDescent="0.3">
      <c r="A13121" t="s">
        <v>2301</v>
      </c>
      <c r="B13121" s="343" t="s">
        <v>755</v>
      </c>
      <c r="C13121" s="343" t="s">
        <v>4</v>
      </c>
      <c r="D13121" s="344" t="s">
        <v>22472</v>
      </c>
    </row>
    <row r="13122" spans="1:4" x14ac:dyDescent="0.3">
      <c r="A13122" t="s">
        <v>2302</v>
      </c>
      <c r="B13122" s="343" t="s">
        <v>756</v>
      </c>
      <c r="C13122" s="343" t="s">
        <v>4</v>
      </c>
      <c r="D13122" s="344" t="s">
        <v>22739</v>
      </c>
    </row>
    <row r="13123" spans="1:4" x14ac:dyDescent="0.3">
      <c r="A13123" t="s">
        <v>2303</v>
      </c>
      <c r="B13123" s="343" t="s">
        <v>757</v>
      </c>
      <c r="C13123" s="343" t="s">
        <v>4</v>
      </c>
      <c r="D13123" s="344" t="s">
        <v>22770</v>
      </c>
    </row>
    <row r="13124" spans="1:4" x14ac:dyDescent="0.3">
      <c r="A13124" t="s">
        <v>2304</v>
      </c>
      <c r="B13124" s="343" t="s">
        <v>758</v>
      </c>
      <c r="C13124" s="343" t="s">
        <v>4</v>
      </c>
      <c r="D13124" s="344" t="s">
        <v>33550</v>
      </c>
    </row>
    <row r="13125" spans="1:4" x14ac:dyDescent="0.3">
      <c r="A13125" t="s">
        <v>2305</v>
      </c>
      <c r="B13125" s="343" t="s">
        <v>759</v>
      </c>
      <c r="C13125" s="343" t="s">
        <v>4</v>
      </c>
      <c r="D13125" s="344" t="s">
        <v>33551</v>
      </c>
    </row>
    <row r="13126" spans="1:4" x14ac:dyDescent="0.3">
      <c r="A13126" t="s">
        <v>2306</v>
      </c>
      <c r="B13126" s="343" t="s">
        <v>760</v>
      </c>
      <c r="C13126" s="343" t="s">
        <v>4</v>
      </c>
      <c r="D13126" s="344" t="s">
        <v>7104</v>
      </c>
    </row>
    <row r="13127" spans="1:4" x14ac:dyDescent="0.3">
      <c r="A13127" t="s">
        <v>2307</v>
      </c>
      <c r="B13127" s="343" t="s">
        <v>761</v>
      </c>
      <c r="C13127" s="343" t="s">
        <v>4</v>
      </c>
      <c r="D13127" s="344" t="s">
        <v>8491</v>
      </c>
    </row>
    <row r="13128" spans="1:4" x14ac:dyDescent="0.3">
      <c r="A13128" t="s">
        <v>2308</v>
      </c>
      <c r="B13128" s="343" t="s">
        <v>762</v>
      </c>
      <c r="C13128" s="343" t="s">
        <v>4</v>
      </c>
      <c r="D13128" s="344" t="s">
        <v>6568</v>
      </c>
    </row>
    <row r="13129" spans="1:4" x14ac:dyDescent="0.3">
      <c r="A13129" t="s">
        <v>2309</v>
      </c>
      <c r="B13129" s="343" t="s">
        <v>763</v>
      </c>
      <c r="C13129" s="343" t="s">
        <v>4</v>
      </c>
      <c r="D13129" s="344" t="s">
        <v>28228</v>
      </c>
    </row>
    <row r="13130" spans="1:4" x14ac:dyDescent="0.3">
      <c r="A13130" t="s">
        <v>2310</v>
      </c>
      <c r="B13130" s="343" t="s">
        <v>764</v>
      </c>
      <c r="C13130" s="343" t="s">
        <v>4</v>
      </c>
      <c r="D13130" s="344" t="s">
        <v>6625</v>
      </c>
    </row>
    <row r="13131" spans="1:4" x14ac:dyDescent="0.3">
      <c r="A13131" t="s">
        <v>2311</v>
      </c>
      <c r="B13131" s="343" t="s">
        <v>765</v>
      </c>
      <c r="C13131" s="343" t="s">
        <v>4</v>
      </c>
      <c r="D13131" s="344" t="s">
        <v>22091</v>
      </c>
    </row>
    <row r="13132" spans="1:4" x14ac:dyDescent="0.3">
      <c r="A13132" t="s">
        <v>2312</v>
      </c>
      <c r="B13132" s="343" t="s">
        <v>766</v>
      </c>
      <c r="C13132" s="343" t="s">
        <v>4</v>
      </c>
      <c r="D13132" s="344" t="s">
        <v>6447</v>
      </c>
    </row>
    <row r="13133" spans="1:4" x14ac:dyDescent="0.3">
      <c r="A13133" t="s">
        <v>2313</v>
      </c>
      <c r="B13133" s="343" t="s">
        <v>767</v>
      </c>
      <c r="C13133" s="343" t="s">
        <v>4</v>
      </c>
      <c r="D13133" s="344" t="s">
        <v>8114</v>
      </c>
    </row>
    <row r="13134" spans="1:4" x14ac:dyDescent="0.3">
      <c r="A13134" t="s">
        <v>2314</v>
      </c>
      <c r="B13134" s="343" t="s">
        <v>768</v>
      </c>
      <c r="C13134" s="343" t="s">
        <v>4</v>
      </c>
      <c r="D13134" s="344" t="s">
        <v>7399</v>
      </c>
    </row>
    <row r="13135" spans="1:4" x14ac:dyDescent="0.3">
      <c r="A13135" t="s">
        <v>2315</v>
      </c>
      <c r="B13135" s="343" t="s">
        <v>769</v>
      </c>
      <c r="C13135" s="343" t="s">
        <v>4</v>
      </c>
      <c r="D13135" s="344" t="s">
        <v>33552</v>
      </c>
    </row>
    <row r="13136" spans="1:4" x14ac:dyDescent="0.3">
      <c r="A13136" t="s">
        <v>2316</v>
      </c>
      <c r="B13136" s="343" t="s">
        <v>770</v>
      </c>
      <c r="C13136" s="343" t="s">
        <v>4</v>
      </c>
      <c r="D13136" s="344" t="s">
        <v>22176</v>
      </c>
    </row>
    <row r="13137" spans="1:4" x14ac:dyDescent="0.3">
      <c r="A13137" t="s">
        <v>2317</v>
      </c>
      <c r="B13137" s="343" t="s">
        <v>771</v>
      </c>
      <c r="C13137" s="343" t="s">
        <v>4</v>
      </c>
      <c r="D13137" s="344" t="s">
        <v>9108</v>
      </c>
    </row>
    <row r="13138" spans="1:4" x14ac:dyDescent="0.3">
      <c r="A13138" t="s">
        <v>2318</v>
      </c>
      <c r="B13138" s="343" t="s">
        <v>772</v>
      </c>
      <c r="C13138" s="343" t="s">
        <v>4</v>
      </c>
      <c r="D13138" s="344" t="s">
        <v>33553</v>
      </c>
    </row>
    <row r="13139" spans="1:4" x14ac:dyDescent="0.3">
      <c r="A13139" t="s">
        <v>2319</v>
      </c>
      <c r="B13139" s="343" t="s">
        <v>139</v>
      </c>
      <c r="C13139" s="343" t="s">
        <v>4</v>
      </c>
      <c r="D13139" s="344" t="s">
        <v>9268</v>
      </c>
    </row>
    <row r="13140" spans="1:4" x14ac:dyDescent="0.3">
      <c r="A13140" t="s">
        <v>2320</v>
      </c>
      <c r="B13140" s="343" t="s">
        <v>140</v>
      </c>
      <c r="C13140" s="343" t="s">
        <v>4</v>
      </c>
      <c r="D13140" s="344" t="s">
        <v>22765</v>
      </c>
    </row>
    <row r="13141" spans="1:4" x14ac:dyDescent="0.3">
      <c r="A13141" t="s">
        <v>2321</v>
      </c>
      <c r="B13141" s="343" t="s">
        <v>773</v>
      </c>
      <c r="C13141" s="343" t="s">
        <v>4</v>
      </c>
      <c r="D13141" s="344" t="s">
        <v>22210</v>
      </c>
    </row>
    <row r="13142" spans="1:4" x14ac:dyDescent="0.3">
      <c r="A13142" t="s">
        <v>2322</v>
      </c>
      <c r="B13142" s="343" t="s">
        <v>774</v>
      </c>
      <c r="C13142" s="343" t="s">
        <v>4</v>
      </c>
      <c r="D13142" s="344" t="s">
        <v>7725</v>
      </c>
    </row>
    <row r="13143" spans="1:4" x14ac:dyDescent="0.3">
      <c r="A13143" t="s">
        <v>2323</v>
      </c>
      <c r="B13143" s="343" t="s">
        <v>775</v>
      </c>
      <c r="C13143" s="343" t="s">
        <v>4</v>
      </c>
      <c r="D13143" s="344" t="s">
        <v>33554</v>
      </c>
    </row>
    <row r="13144" spans="1:4" x14ac:dyDescent="0.3">
      <c r="A13144" t="s">
        <v>2324</v>
      </c>
      <c r="B13144" s="343" t="s">
        <v>776</v>
      </c>
      <c r="C13144" s="343" t="s">
        <v>4</v>
      </c>
      <c r="D13144" s="344" t="s">
        <v>33555</v>
      </c>
    </row>
    <row r="13145" spans="1:4" x14ac:dyDescent="0.3">
      <c r="A13145" t="s">
        <v>2325</v>
      </c>
      <c r="B13145" s="343" t="s">
        <v>777</v>
      </c>
      <c r="C13145" s="343" t="s">
        <v>4</v>
      </c>
      <c r="D13145" s="344" t="s">
        <v>6688</v>
      </c>
    </row>
    <row r="13146" spans="1:4" x14ac:dyDescent="0.3">
      <c r="A13146" t="s">
        <v>2326</v>
      </c>
      <c r="B13146" s="343" t="s">
        <v>778</v>
      </c>
      <c r="C13146" s="343" t="s">
        <v>4</v>
      </c>
      <c r="D13146" s="344" t="s">
        <v>8650</v>
      </c>
    </row>
    <row r="13147" spans="1:4" x14ac:dyDescent="0.3">
      <c r="A13147" t="s">
        <v>2327</v>
      </c>
      <c r="B13147" s="343" t="s">
        <v>779</v>
      </c>
      <c r="C13147" s="343" t="s">
        <v>4</v>
      </c>
      <c r="D13147" s="344" t="s">
        <v>33556</v>
      </c>
    </row>
    <row r="13148" spans="1:4" x14ac:dyDescent="0.3">
      <c r="A13148" t="s">
        <v>2328</v>
      </c>
      <c r="B13148" s="343" t="s">
        <v>780</v>
      </c>
      <c r="C13148" s="343" t="s">
        <v>4</v>
      </c>
      <c r="D13148" s="344" t="s">
        <v>27225</v>
      </c>
    </row>
    <row r="13149" spans="1:4" x14ac:dyDescent="0.3">
      <c r="A13149" t="s">
        <v>2329</v>
      </c>
      <c r="B13149" s="343" t="s">
        <v>781</v>
      </c>
      <c r="C13149" s="343" t="s">
        <v>4</v>
      </c>
      <c r="D13149" s="344" t="s">
        <v>6545</v>
      </c>
    </row>
    <row r="13150" spans="1:4" x14ac:dyDescent="0.3">
      <c r="A13150" t="s">
        <v>2330</v>
      </c>
      <c r="B13150" s="343" t="s">
        <v>782</v>
      </c>
      <c r="C13150" s="343" t="s">
        <v>4</v>
      </c>
      <c r="D13150" s="344" t="s">
        <v>6568</v>
      </c>
    </row>
    <row r="13151" spans="1:4" x14ac:dyDescent="0.3">
      <c r="A13151" t="s">
        <v>2331</v>
      </c>
      <c r="B13151" s="343" t="s">
        <v>33557</v>
      </c>
      <c r="C13151" s="343" t="s">
        <v>4</v>
      </c>
      <c r="D13151" s="344" t="s">
        <v>6644</v>
      </c>
    </row>
    <row r="13152" spans="1:4" x14ac:dyDescent="0.3">
      <c r="A13152" t="s">
        <v>2332</v>
      </c>
      <c r="B13152" s="343" t="s">
        <v>33558</v>
      </c>
      <c r="C13152" s="343" t="s">
        <v>4</v>
      </c>
      <c r="D13152" s="344" t="s">
        <v>9106</v>
      </c>
    </row>
    <row r="13153" spans="1:4" x14ac:dyDescent="0.3">
      <c r="A13153" t="s">
        <v>2333</v>
      </c>
      <c r="B13153" s="343" t="s">
        <v>33559</v>
      </c>
      <c r="C13153" s="343" t="s">
        <v>4</v>
      </c>
      <c r="D13153" s="344" t="s">
        <v>8826</v>
      </c>
    </row>
    <row r="13154" spans="1:4" x14ac:dyDescent="0.3">
      <c r="A13154" t="s">
        <v>2334</v>
      </c>
      <c r="B13154" s="343" t="s">
        <v>33560</v>
      </c>
      <c r="C13154" s="343" t="s">
        <v>4</v>
      </c>
      <c r="D13154" s="344" t="s">
        <v>33561</v>
      </c>
    </row>
    <row r="13155" spans="1:4" x14ac:dyDescent="0.3">
      <c r="A13155" t="s">
        <v>2335</v>
      </c>
      <c r="B13155" s="343" t="s">
        <v>783</v>
      </c>
      <c r="C13155" s="343" t="s">
        <v>4</v>
      </c>
      <c r="D13155" s="344" t="s">
        <v>22216</v>
      </c>
    </row>
    <row r="13156" spans="1:4" x14ac:dyDescent="0.3">
      <c r="A13156" t="s">
        <v>2336</v>
      </c>
      <c r="B13156" s="343" t="s">
        <v>784</v>
      </c>
      <c r="C13156" s="343" t="s">
        <v>4</v>
      </c>
      <c r="D13156" s="344" t="s">
        <v>33562</v>
      </c>
    </row>
    <row r="13157" spans="1:4" x14ac:dyDescent="0.3">
      <c r="A13157" t="s">
        <v>2337</v>
      </c>
      <c r="B13157" s="343" t="s">
        <v>141</v>
      </c>
      <c r="C13157" s="343" t="s">
        <v>4</v>
      </c>
      <c r="D13157" s="344" t="s">
        <v>22318</v>
      </c>
    </row>
    <row r="13158" spans="1:4" x14ac:dyDescent="0.3">
      <c r="A13158" t="s">
        <v>2338</v>
      </c>
      <c r="B13158" s="343" t="s">
        <v>142</v>
      </c>
      <c r="C13158" s="343" t="s">
        <v>4</v>
      </c>
      <c r="D13158" s="344" t="s">
        <v>7846</v>
      </c>
    </row>
    <row r="13159" spans="1:4" x14ac:dyDescent="0.3">
      <c r="A13159" t="s">
        <v>2339</v>
      </c>
      <c r="B13159" s="343" t="s">
        <v>785</v>
      </c>
      <c r="C13159" s="343" t="s">
        <v>4</v>
      </c>
      <c r="D13159" s="344" t="s">
        <v>33563</v>
      </c>
    </row>
    <row r="13160" spans="1:4" x14ac:dyDescent="0.3">
      <c r="A13160" t="s">
        <v>2340</v>
      </c>
      <c r="B13160" s="343" t="s">
        <v>786</v>
      </c>
      <c r="C13160" s="343" t="s">
        <v>4</v>
      </c>
      <c r="D13160" s="344" t="s">
        <v>9196</v>
      </c>
    </row>
    <row r="13161" spans="1:4" x14ac:dyDescent="0.3">
      <c r="A13161" t="s">
        <v>2341</v>
      </c>
      <c r="B13161" s="343" t="s">
        <v>787</v>
      </c>
      <c r="C13161" s="343" t="s">
        <v>4</v>
      </c>
      <c r="D13161" s="344" t="s">
        <v>22657</v>
      </c>
    </row>
    <row r="13162" spans="1:4" x14ac:dyDescent="0.3">
      <c r="A13162" t="s">
        <v>2342</v>
      </c>
      <c r="B13162" s="343" t="s">
        <v>788</v>
      </c>
      <c r="C13162" s="343" t="s">
        <v>4</v>
      </c>
      <c r="D13162" s="344" t="s">
        <v>8181</v>
      </c>
    </row>
    <row r="13163" spans="1:4" x14ac:dyDescent="0.3">
      <c r="A13163" t="s">
        <v>2343</v>
      </c>
      <c r="B13163" s="343" t="s">
        <v>789</v>
      </c>
      <c r="C13163" s="343" t="s">
        <v>4</v>
      </c>
      <c r="D13163" s="344" t="s">
        <v>33564</v>
      </c>
    </row>
    <row r="13164" spans="1:4" x14ac:dyDescent="0.3">
      <c r="A13164" t="s">
        <v>2344</v>
      </c>
      <c r="B13164" s="343" t="s">
        <v>790</v>
      </c>
      <c r="C13164" s="343" t="s">
        <v>4</v>
      </c>
      <c r="D13164" s="344" t="s">
        <v>33433</v>
      </c>
    </row>
    <row r="13165" spans="1:4" x14ac:dyDescent="0.3">
      <c r="A13165" t="s">
        <v>2345</v>
      </c>
      <c r="B13165" s="343" t="s">
        <v>143</v>
      </c>
      <c r="C13165" s="343" t="s">
        <v>4</v>
      </c>
      <c r="D13165" s="344" t="s">
        <v>22413</v>
      </c>
    </row>
    <row r="13166" spans="1:4" x14ac:dyDescent="0.3">
      <c r="A13166" t="s">
        <v>2346</v>
      </c>
      <c r="B13166" s="343" t="s">
        <v>144</v>
      </c>
      <c r="C13166" s="343" t="s">
        <v>4</v>
      </c>
      <c r="D13166" s="344" t="s">
        <v>9000</v>
      </c>
    </row>
    <row r="13167" spans="1:4" x14ac:dyDescent="0.3">
      <c r="A13167" t="s">
        <v>2347</v>
      </c>
      <c r="B13167" s="343" t="s">
        <v>145</v>
      </c>
      <c r="C13167" s="343" t="s">
        <v>4</v>
      </c>
      <c r="D13167" s="344" t="s">
        <v>30134</v>
      </c>
    </row>
    <row r="13168" spans="1:4" x14ac:dyDescent="0.3">
      <c r="A13168" t="s">
        <v>2348</v>
      </c>
      <c r="B13168" s="343" t="s">
        <v>146</v>
      </c>
      <c r="C13168" s="343" t="s">
        <v>4</v>
      </c>
      <c r="D13168" s="344" t="s">
        <v>33565</v>
      </c>
    </row>
    <row r="13169" spans="1:4" x14ac:dyDescent="0.3">
      <c r="A13169" t="s">
        <v>2349</v>
      </c>
      <c r="B13169" s="343" t="s">
        <v>33566</v>
      </c>
      <c r="C13169" s="343" t="s">
        <v>4</v>
      </c>
      <c r="D13169" s="344" t="s">
        <v>6553</v>
      </c>
    </row>
    <row r="13170" spans="1:4" x14ac:dyDescent="0.3">
      <c r="A13170" t="s">
        <v>2350</v>
      </c>
      <c r="B13170" s="343" t="s">
        <v>33567</v>
      </c>
      <c r="C13170" s="343" t="s">
        <v>4</v>
      </c>
      <c r="D13170" s="344" t="s">
        <v>6551</v>
      </c>
    </row>
    <row r="13171" spans="1:4" x14ac:dyDescent="0.3">
      <c r="A13171" t="s">
        <v>2351</v>
      </c>
      <c r="B13171" s="343" t="s">
        <v>33568</v>
      </c>
      <c r="C13171" s="343" t="s">
        <v>4</v>
      </c>
      <c r="D13171" s="344" t="s">
        <v>6620</v>
      </c>
    </row>
    <row r="13172" spans="1:4" x14ac:dyDescent="0.3">
      <c r="A13172" t="s">
        <v>2352</v>
      </c>
      <c r="B13172" s="343" t="s">
        <v>33569</v>
      </c>
      <c r="C13172" s="343" t="s">
        <v>4</v>
      </c>
      <c r="D13172" s="344" t="s">
        <v>6660</v>
      </c>
    </row>
    <row r="13173" spans="1:4" x14ac:dyDescent="0.3">
      <c r="A13173" t="s">
        <v>2353</v>
      </c>
      <c r="B13173" s="343" t="s">
        <v>147</v>
      </c>
      <c r="C13173" s="343" t="s">
        <v>4</v>
      </c>
      <c r="D13173" s="344" t="s">
        <v>33570</v>
      </c>
    </row>
    <row r="13174" spans="1:4" x14ac:dyDescent="0.3">
      <c r="A13174" t="s">
        <v>2354</v>
      </c>
      <c r="B13174" s="343" t="s">
        <v>148</v>
      </c>
      <c r="C13174" s="343" t="s">
        <v>4</v>
      </c>
      <c r="D13174" s="344" t="s">
        <v>22841</v>
      </c>
    </row>
    <row r="13175" spans="1:4" x14ac:dyDescent="0.3">
      <c r="A13175" t="s">
        <v>2355</v>
      </c>
      <c r="B13175" s="343" t="s">
        <v>791</v>
      </c>
      <c r="C13175" s="343" t="s">
        <v>4</v>
      </c>
      <c r="D13175" s="344" t="s">
        <v>33571</v>
      </c>
    </row>
    <row r="13176" spans="1:4" x14ac:dyDescent="0.3">
      <c r="A13176" t="s">
        <v>2356</v>
      </c>
      <c r="B13176" s="343" t="s">
        <v>792</v>
      </c>
      <c r="C13176" s="343" t="s">
        <v>4</v>
      </c>
      <c r="D13176" s="344" t="s">
        <v>33572</v>
      </c>
    </row>
    <row r="13177" spans="1:4" x14ac:dyDescent="0.3">
      <c r="A13177" t="s">
        <v>2357</v>
      </c>
      <c r="B13177" s="343" t="s">
        <v>793</v>
      </c>
      <c r="C13177" s="343" t="s">
        <v>4</v>
      </c>
      <c r="D13177" s="344" t="s">
        <v>33573</v>
      </c>
    </row>
    <row r="13178" spans="1:4" x14ac:dyDescent="0.3">
      <c r="A13178" t="s">
        <v>2358</v>
      </c>
      <c r="B13178" s="343" t="s">
        <v>794</v>
      </c>
      <c r="C13178" s="343" t="s">
        <v>4</v>
      </c>
      <c r="D13178" s="344" t="s">
        <v>33574</v>
      </c>
    </row>
    <row r="13179" spans="1:4" x14ac:dyDescent="0.3">
      <c r="A13179" t="s">
        <v>2359</v>
      </c>
      <c r="B13179" s="343" t="s">
        <v>795</v>
      </c>
      <c r="C13179" s="343" t="s">
        <v>4</v>
      </c>
      <c r="D13179" s="344" t="s">
        <v>33575</v>
      </c>
    </row>
    <row r="13180" spans="1:4" x14ac:dyDescent="0.3">
      <c r="A13180" t="s">
        <v>2360</v>
      </c>
      <c r="B13180" s="343" t="s">
        <v>796</v>
      </c>
      <c r="C13180" s="343" t="s">
        <v>4</v>
      </c>
      <c r="D13180" s="344" t="s">
        <v>33576</v>
      </c>
    </row>
    <row r="13181" spans="1:4" x14ac:dyDescent="0.3">
      <c r="A13181" t="s">
        <v>2361</v>
      </c>
      <c r="B13181" s="343" t="s">
        <v>797</v>
      </c>
      <c r="C13181" s="343" t="s">
        <v>4</v>
      </c>
      <c r="D13181" s="344" t="s">
        <v>33577</v>
      </c>
    </row>
    <row r="13182" spans="1:4" x14ac:dyDescent="0.3">
      <c r="A13182" t="s">
        <v>2362</v>
      </c>
      <c r="B13182" s="343" t="s">
        <v>798</v>
      </c>
      <c r="C13182" s="343" t="s">
        <v>4</v>
      </c>
      <c r="D13182" s="344" t="s">
        <v>33578</v>
      </c>
    </row>
    <row r="13183" spans="1:4" x14ac:dyDescent="0.3">
      <c r="A13183" t="s">
        <v>2363</v>
      </c>
      <c r="B13183" s="343" t="s">
        <v>799</v>
      </c>
      <c r="C13183" s="343" t="s">
        <v>4</v>
      </c>
      <c r="D13183" s="344" t="s">
        <v>30415</v>
      </c>
    </row>
    <row r="13184" spans="1:4" x14ac:dyDescent="0.3">
      <c r="A13184" t="s">
        <v>2364</v>
      </c>
      <c r="B13184" s="343" t="s">
        <v>149</v>
      </c>
      <c r="C13184" s="343" t="s">
        <v>4</v>
      </c>
      <c r="D13184" s="344" t="s">
        <v>33403</v>
      </c>
    </row>
    <row r="13185" spans="1:4" x14ac:dyDescent="0.3">
      <c r="A13185" t="s">
        <v>2365</v>
      </c>
      <c r="B13185" s="343" t="s">
        <v>150</v>
      </c>
      <c r="C13185" s="343" t="s">
        <v>4</v>
      </c>
      <c r="D13185" s="344" t="s">
        <v>33579</v>
      </c>
    </row>
    <row r="13186" spans="1:4" x14ac:dyDescent="0.3">
      <c r="A13186" t="s">
        <v>2366</v>
      </c>
      <c r="B13186" s="343" t="s">
        <v>151</v>
      </c>
      <c r="C13186" s="343" t="s">
        <v>4</v>
      </c>
      <c r="D13186" s="344" t="s">
        <v>23006</v>
      </c>
    </row>
    <row r="13187" spans="1:4" x14ac:dyDescent="0.3">
      <c r="A13187" t="s">
        <v>2367</v>
      </c>
      <c r="B13187" s="343" t="s">
        <v>152</v>
      </c>
      <c r="C13187" s="343" t="s">
        <v>4</v>
      </c>
      <c r="D13187" s="344" t="s">
        <v>33580</v>
      </c>
    </row>
    <row r="13188" spans="1:4" x14ac:dyDescent="0.3">
      <c r="A13188" t="s">
        <v>2368</v>
      </c>
      <c r="B13188" s="343" t="s">
        <v>153</v>
      </c>
      <c r="C13188" s="343" t="s">
        <v>4</v>
      </c>
      <c r="D13188" s="344" t="s">
        <v>33581</v>
      </c>
    </row>
    <row r="13189" spans="1:4" x14ac:dyDescent="0.3">
      <c r="A13189" t="s">
        <v>2369</v>
      </c>
      <c r="B13189" s="343" t="s">
        <v>800</v>
      </c>
      <c r="C13189" s="343" t="s">
        <v>4</v>
      </c>
      <c r="D13189" s="344" t="s">
        <v>33582</v>
      </c>
    </row>
    <row r="13190" spans="1:4" x14ac:dyDescent="0.3">
      <c r="A13190" t="s">
        <v>2370</v>
      </c>
      <c r="B13190" s="343" t="s">
        <v>154</v>
      </c>
      <c r="C13190" s="343" t="s">
        <v>4</v>
      </c>
      <c r="D13190" s="344" t="s">
        <v>33583</v>
      </c>
    </row>
    <row r="13191" spans="1:4" x14ac:dyDescent="0.3">
      <c r="A13191" t="s">
        <v>2371</v>
      </c>
      <c r="B13191" s="343" t="s">
        <v>801</v>
      </c>
      <c r="C13191" s="343" t="s">
        <v>4</v>
      </c>
      <c r="D13191" s="344" t="s">
        <v>23038</v>
      </c>
    </row>
    <row r="13192" spans="1:4" x14ac:dyDescent="0.3">
      <c r="A13192" t="s">
        <v>2372</v>
      </c>
      <c r="B13192" s="343" t="s">
        <v>802</v>
      </c>
      <c r="C13192" s="343" t="s">
        <v>4</v>
      </c>
      <c r="D13192" s="344" t="s">
        <v>33584</v>
      </c>
    </row>
    <row r="13193" spans="1:4" x14ac:dyDescent="0.3">
      <c r="A13193" t="s">
        <v>2373</v>
      </c>
      <c r="B13193" s="343" t="s">
        <v>803</v>
      </c>
      <c r="C13193" s="343" t="s">
        <v>4</v>
      </c>
      <c r="D13193" s="344" t="s">
        <v>7450</v>
      </c>
    </row>
    <row r="13194" spans="1:4" x14ac:dyDescent="0.3">
      <c r="A13194" t="s">
        <v>2374</v>
      </c>
      <c r="B13194" s="343" t="s">
        <v>804</v>
      </c>
      <c r="C13194" s="343" t="s">
        <v>4</v>
      </c>
      <c r="D13194" s="344" t="s">
        <v>33585</v>
      </c>
    </row>
    <row r="13195" spans="1:4" x14ac:dyDescent="0.3">
      <c r="A13195" t="s">
        <v>2375</v>
      </c>
      <c r="B13195" s="343" t="s">
        <v>805</v>
      </c>
      <c r="C13195" s="343" t="s">
        <v>4</v>
      </c>
      <c r="D13195" s="344" t="s">
        <v>22744</v>
      </c>
    </row>
    <row r="13196" spans="1:4" x14ac:dyDescent="0.3">
      <c r="A13196" t="s">
        <v>2376</v>
      </c>
      <c r="B13196" s="343" t="s">
        <v>806</v>
      </c>
      <c r="C13196" s="343" t="s">
        <v>4</v>
      </c>
      <c r="D13196" s="344" t="s">
        <v>8952</v>
      </c>
    </row>
    <row r="13197" spans="1:4" x14ac:dyDescent="0.3">
      <c r="A13197" t="s">
        <v>2377</v>
      </c>
      <c r="B13197" s="343" t="s">
        <v>807</v>
      </c>
      <c r="C13197" s="343" t="s">
        <v>4</v>
      </c>
      <c r="D13197" s="344" t="s">
        <v>7372</v>
      </c>
    </row>
    <row r="13198" spans="1:4" x14ac:dyDescent="0.3">
      <c r="A13198" t="s">
        <v>2378</v>
      </c>
      <c r="B13198" s="343" t="s">
        <v>808</v>
      </c>
      <c r="C13198" s="343" t="s">
        <v>4</v>
      </c>
      <c r="D13198" s="344" t="s">
        <v>9167</v>
      </c>
    </row>
    <row r="13199" spans="1:4" x14ac:dyDescent="0.3">
      <c r="A13199" t="s">
        <v>2379</v>
      </c>
      <c r="B13199" s="343" t="s">
        <v>809</v>
      </c>
      <c r="C13199" s="343" t="s">
        <v>4</v>
      </c>
      <c r="D13199" s="344" t="s">
        <v>33586</v>
      </c>
    </row>
    <row r="13200" spans="1:4" x14ac:dyDescent="0.3">
      <c r="A13200" t="s">
        <v>2380</v>
      </c>
      <c r="B13200" s="343" t="s">
        <v>810</v>
      </c>
      <c r="C13200" s="343" t="s">
        <v>4</v>
      </c>
      <c r="D13200" s="344" t="s">
        <v>33587</v>
      </c>
    </row>
    <row r="13201" spans="1:4" x14ac:dyDescent="0.3">
      <c r="A13201" t="s">
        <v>2381</v>
      </c>
      <c r="B13201" s="343" t="s">
        <v>811</v>
      </c>
      <c r="C13201" s="343" t="s">
        <v>4</v>
      </c>
      <c r="D13201" s="344" t="s">
        <v>7390</v>
      </c>
    </row>
    <row r="13202" spans="1:4" x14ac:dyDescent="0.3">
      <c r="A13202" t="s">
        <v>2382</v>
      </c>
      <c r="B13202" s="343" t="s">
        <v>812</v>
      </c>
      <c r="C13202" s="343" t="s">
        <v>4</v>
      </c>
      <c r="D13202" s="344" t="s">
        <v>22167</v>
      </c>
    </row>
    <row r="13203" spans="1:4" x14ac:dyDescent="0.3">
      <c r="A13203" t="s">
        <v>2383</v>
      </c>
      <c r="B13203" s="343" t="s">
        <v>813</v>
      </c>
      <c r="C13203" s="343" t="s">
        <v>4</v>
      </c>
      <c r="D13203" s="344" t="s">
        <v>22212</v>
      </c>
    </row>
    <row r="13204" spans="1:4" x14ac:dyDescent="0.3">
      <c r="A13204" t="s">
        <v>2384</v>
      </c>
      <c r="B13204" s="343" t="s">
        <v>33588</v>
      </c>
      <c r="C13204" s="343" t="s">
        <v>4</v>
      </c>
      <c r="D13204" s="344" t="s">
        <v>8915</v>
      </c>
    </row>
    <row r="13205" spans="1:4" x14ac:dyDescent="0.3">
      <c r="A13205" t="s">
        <v>2385</v>
      </c>
      <c r="B13205" s="343" t="s">
        <v>33589</v>
      </c>
      <c r="C13205" s="343" t="s">
        <v>4</v>
      </c>
      <c r="D13205" s="344" t="s">
        <v>6801</v>
      </c>
    </row>
    <row r="13206" spans="1:4" x14ac:dyDescent="0.3">
      <c r="A13206" t="s">
        <v>2386</v>
      </c>
      <c r="B13206" s="343" t="s">
        <v>33590</v>
      </c>
      <c r="C13206" s="343" t="s">
        <v>4</v>
      </c>
      <c r="D13206" s="344" t="s">
        <v>6757</v>
      </c>
    </row>
    <row r="13207" spans="1:4" x14ac:dyDescent="0.3">
      <c r="A13207" t="s">
        <v>2387</v>
      </c>
      <c r="B13207" s="343" t="s">
        <v>33591</v>
      </c>
      <c r="C13207" s="343" t="s">
        <v>4</v>
      </c>
      <c r="D13207" s="344" t="s">
        <v>7806</v>
      </c>
    </row>
    <row r="13208" spans="1:4" x14ac:dyDescent="0.3">
      <c r="A13208" t="s">
        <v>2388</v>
      </c>
      <c r="B13208" s="343" t="s">
        <v>814</v>
      </c>
      <c r="C13208" s="343" t="s">
        <v>4</v>
      </c>
      <c r="D13208" s="344" t="s">
        <v>22143</v>
      </c>
    </row>
    <row r="13209" spans="1:4" x14ac:dyDescent="0.3">
      <c r="A13209" t="s">
        <v>2389</v>
      </c>
      <c r="B13209" s="343" t="s">
        <v>815</v>
      </c>
      <c r="C13209" s="343" t="s">
        <v>4</v>
      </c>
      <c r="D13209" s="344" t="s">
        <v>7901</v>
      </c>
    </row>
    <row r="13210" spans="1:4" x14ac:dyDescent="0.3">
      <c r="A13210" t="s">
        <v>2390</v>
      </c>
      <c r="B13210" s="343" t="s">
        <v>155</v>
      </c>
      <c r="C13210" s="343" t="s">
        <v>4</v>
      </c>
      <c r="D13210" s="344" t="s">
        <v>33592</v>
      </c>
    </row>
    <row r="13211" spans="1:4" x14ac:dyDescent="0.3">
      <c r="A13211" t="s">
        <v>2391</v>
      </c>
      <c r="B13211" s="343" t="s">
        <v>156</v>
      </c>
      <c r="C13211" s="343" t="s">
        <v>4</v>
      </c>
      <c r="D13211" s="344" t="s">
        <v>7100</v>
      </c>
    </row>
    <row r="13212" spans="1:4" x14ac:dyDescent="0.3">
      <c r="A13212" t="s">
        <v>2392</v>
      </c>
      <c r="B13212" s="343" t="s">
        <v>157</v>
      </c>
      <c r="C13212" s="343" t="s">
        <v>4</v>
      </c>
      <c r="D13212" s="344" t="s">
        <v>6783</v>
      </c>
    </row>
    <row r="13213" spans="1:4" x14ac:dyDescent="0.3">
      <c r="A13213" t="s">
        <v>2393</v>
      </c>
      <c r="B13213" s="343" t="s">
        <v>158</v>
      </c>
      <c r="C13213" s="343" t="s">
        <v>4</v>
      </c>
      <c r="D13213" s="344" t="s">
        <v>33593</v>
      </c>
    </row>
    <row r="13214" spans="1:4" x14ac:dyDescent="0.3">
      <c r="A13214" t="s">
        <v>2394</v>
      </c>
      <c r="B13214" s="343" t="s">
        <v>159</v>
      </c>
      <c r="C13214" s="343" t="s">
        <v>4</v>
      </c>
      <c r="D13214" s="344" t="s">
        <v>33594</v>
      </c>
    </row>
    <row r="13215" spans="1:4" x14ac:dyDescent="0.3">
      <c r="A13215" t="s">
        <v>2395</v>
      </c>
      <c r="B13215" s="343" t="s">
        <v>160</v>
      </c>
      <c r="C13215" s="343" t="s">
        <v>4</v>
      </c>
      <c r="D13215" s="344" t="s">
        <v>7438</v>
      </c>
    </row>
    <row r="13216" spans="1:4" x14ac:dyDescent="0.3">
      <c r="A13216" t="s">
        <v>2396</v>
      </c>
      <c r="B13216" s="343" t="s">
        <v>161</v>
      </c>
      <c r="C13216" s="343" t="s">
        <v>4</v>
      </c>
      <c r="D13216" s="344" t="s">
        <v>6689</v>
      </c>
    </row>
    <row r="13217" spans="1:4" x14ac:dyDescent="0.3">
      <c r="A13217" t="s">
        <v>2397</v>
      </c>
      <c r="B13217" s="343" t="s">
        <v>162</v>
      </c>
      <c r="C13217" s="343" t="s">
        <v>4</v>
      </c>
      <c r="D13217" s="344" t="s">
        <v>8130</v>
      </c>
    </row>
    <row r="13218" spans="1:4" x14ac:dyDescent="0.3">
      <c r="A13218" t="s">
        <v>2398</v>
      </c>
      <c r="B13218" s="343" t="s">
        <v>163</v>
      </c>
      <c r="C13218" s="343" t="s">
        <v>4</v>
      </c>
      <c r="D13218" s="344" t="s">
        <v>22192</v>
      </c>
    </row>
    <row r="13219" spans="1:4" x14ac:dyDescent="0.3">
      <c r="A13219" t="s">
        <v>2399</v>
      </c>
      <c r="B13219" s="343" t="s">
        <v>164</v>
      </c>
      <c r="C13219" s="343" t="s">
        <v>4</v>
      </c>
      <c r="D13219" s="344" t="s">
        <v>22284</v>
      </c>
    </row>
    <row r="13220" spans="1:4" x14ac:dyDescent="0.3">
      <c r="A13220" t="s">
        <v>2400</v>
      </c>
      <c r="B13220" s="343" t="s">
        <v>816</v>
      </c>
      <c r="C13220" s="343" t="s">
        <v>4</v>
      </c>
      <c r="D13220" s="344" t="s">
        <v>6801</v>
      </c>
    </row>
    <row r="13221" spans="1:4" x14ac:dyDescent="0.3">
      <c r="A13221" t="s">
        <v>2401</v>
      </c>
      <c r="B13221" s="343" t="s">
        <v>817</v>
      </c>
      <c r="C13221" s="343" t="s">
        <v>4</v>
      </c>
      <c r="D13221" s="344" t="s">
        <v>6755</v>
      </c>
    </row>
    <row r="13222" spans="1:4" x14ac:dyDescent="0.3">
      <c r="A13222" t="s">
        <v>2402</v>
      </c>
      <c r="B13222" s="343" t="s">
        <v>818</v>
      </c>
      <c r="C13222" s="343" t="s">
        <v>4</v>
      </c>
      <c r="D13222" s="344" t="s">
        <v>6551</v>
      </c>
    </row>
    <row r="13223" spans="1:4" x14ac:dyDescent="0.3">
      <c r="A13223" t="s">
        <v>2403</v>
      </c>
      <c r="B13223" s="343" t="s">
        <v>819</v>
      </c>
      <c r="C13223" s="343" t="s">
        <v>4</v>
      </c>
      <c r="D13223" s="344" t="s">
        <v>6675</v>
      </c>
    </row>
    <row r="13224" spans="1:4" x14ac:dyDescent="0.3">
      <c r="A13224" t="s">
        <v>2404</v>
      </c>
      <c r="B13224" s="343" t="s">
        <v>165</v>
      </c>
      <c r="C13224" s="343" t="s">
        <v>4</v>
      </c>
      <c r="D13224" s="344" t="s">
        <v>8937</v>
      </c>
    </row>
    <row r="13225" spans="1:4" x14ac:dyDescent="0.3">
      <c r="A13225" t="s">
        <v>2405</v>
      </c>
      <c r="B13225" s="343" t="s">
        <v>166</v>
      </c>
      <c r="C13225" s="343" t="s">
        <v>4</v>
      </c>
      <c r="D13225" s="344" t="s">
        <v>8686</v>
      </c>
    </row>
    <row r="13226" spans="1:4" x14ac:dyDescent="0.3">
      <c r="A13226" t="s">
        <v>2406</v>
      </c>
      <c r="B13226" s="343" t="s">
        <v>167</v>
      </c>
      <c r="C13226" s="343" t="s">
        <v>4</v>
      </c>
      <c r="D13226" s="344" t="s">
        <v>6464</v>
      </c>
    </row>
    <row r="13227" spans="1:4" x14ac:dyDescent="0.3">
      <c r="A13227" t="s">
        <v>2407</v>
      </c>
      <c r="B13227" s="343" t="s">
        <v>168</v>
      </c>
      <c r="C13227" s="343" t="s">
        <v>4</v>
      </c>
      <c r="D13227" s="344" t="s">
        <v>6737</v>
      </c>
    </row>
    <row r="13228" spans="1:4" x14ac:dyDescent="0.3">
      <c r="A13228" t="s">
        <v>2408</v>
      </c>
      <c r="B13228" s="343" t="s">
        <v>169</v>
      </c>
      <c r="C13228" s="343" t="s">
        <v>4</v>
      </c>
      <c r="D13228" s="344" t="s">
        <v>33595</v>
      </c>
    </row>
    <row r="13229" spans="1:4" x14ac:dyDescent="0.3">
      <c r="A13229" t="s">
        <v>2409</v>
      </c>
      <c r="B13229" s="343" t="s">
        <v>170</v>
      </c>
      <c r="C13229" s="343" t="s">
        <v>4</v>
      </c>
      <c r="D13229" s="344" t="s">
        <v>7964</v>
      </c>
    </row>
    <row r="13230" spans="1:4" x14ac:dyDescent="0.3">
      <c r="A13230" t="s">
        <v>2410</v>
      </c>
      <c r="B13230" s="343" t="s">
        <v>171</v>
      </c>
      <c r="C13230" s="343" t="s">
        <v>4</v>
      </c>
      <c r="D13230" s="344" t="s">
        <v>33596</v>
      </c>
    </row>
    <row r="13231" spans="1:4" x14ac:dyDescent="0.3">
      <c r="A13231" t="s">
        <v>2411</v>
      </c>
      <c r="B13231" s="343" t="s">
        <v>820</v>
      </c>
      <c r="C13231" s="343" t="s">
        <v>4</v>
      </c>
      <c r="D13231" s="344" t="s">
        <v>6466</v>
      </c>
    </row>
    <row r="13232" spans="1:4" x14ac:dyDescent="0.3">
      <c r="A13232" t="s">
        <v>2412</v>
      </c>
      <c r="B13232" s="343" t="s">
        <v>172</v>
      </c>
      <c r="C13232" s="343" t="s">
        <v>4</v>
      </c>
      <c r="D13232" s="344" t="s">
        <v>8825</v>
      </c>
    </row>
    <row r="13233" spans="1:4" x14ac:dyDescent="0.3">
      <c r="A13233" t="s">
        <v>2413</v>
      </c>
      <c r="B13233" s="343" t="s">
        <v>173</v>
      </c>
      <c r="C13233" s="343" t="s">
        <v>4</v>
      </c>
      <c r="D13233" s="344" t="s">
        <v>9150</v>
      </c>
    </row>
    <row r="13234" spans="1:4" x14ac:dyDescent="0.3">
      <c r="A13234" t="s">
        <v>2414</v>
      </c>
      <c r="B13234" s="343" t="s">
        <v>174</v>
      </c>
      <c r="C13234" s="343" t="s">
        <v>4</v>
      </c>
      <c r="D13234" s="344" t="s">
        <v>6562</v>
      </c>
    </row>
    <row r="13235" spans="1:4" x14ac:dyDescent="0.3">
      <c r="A13235" t="s">
        <v>2415</v>
      </c>
      <c r="B13235" s="343" t="s">
        <v>175</v>
      </c>
      <c r="C13235" s="343" t="s">
        <v>4</v>
      </c>
      <c r="D13235" s="344" t="s">
        <v>6736</v>
      </c>
    </row>
    <row r="13236" spans="1:4" x14ac:dyDescent="0.3">
      <c r="A13236" t="s">
        <v>2416</v>
      </c>
      <c r="B13236" s="343" t="s">
        <v>821</v>
      </c>
      <c r="C13236" s="343" t="s">
        <v>4</v>
      </c>
      <c r="D13236" s="344" t="s">
        <v>30221</v>
      </c>
    </row>
    <row r="13237" spans="1:4" x14ac:dyDescent="0.3">
      <c r="A13237" t="s">
        <v>2417</v>
      </c>
      <c r="B13237" s="343" t="s">
        <v>822</v>
      </c>
      <c r="C13237" s="343" t="s">
        <v>4</v>
      </c>
      <c r="D13237" s="344" t="s">
        <v>8884</v>
      </c>
    </row>
    <row r="13238" spans="1:4" x14ac:dyDescent="0.3">
      <c r="A13238" t="s">
        <v>2418</v>
      </c>
      <c r="B13238" s="343" t="s">
        <v>823</v>
      </c>
      <c r="C13238" s="343" t="s">
        <v>4</v>
      </c>
      <c r="D13238" s="344" t="s">
        <v>8885</v>
      </c>
    </row>
    <row r="13239" spans="1:4" x14ac:dyDescent="0.3">
      <c r="A13239" t="s">
        <v>2419</v>
      </c>
      <c r="B13239" s="343" t="s">
        <v>824</v>
      </c>
      <c r="C13239" s="343" t="s">
        <v>4</v>
      </c>
      <c r="D13239" s="344" t="s">
        <v>7322</v>
      </c>
    </row>
    <row r="13240" spans="1:4" x14ac:dyDescent="0.3">
      <c r="A13240" t="s">
        <v>2420</v>
      </c>
      <c r="B13240" s="343" t="s">
        <v>825</v>
      </c>
      <c r="C13240" s="343" t="s">
        <v>4</v>
      </c>
      <c r="D13240" s="344" t="s">
        <v>8883</v>
      </c>
    </row>
    <row r="13241" spans="1:4" x14ac:dyDescent="0.3">
      <c r="A13241" t="s">
        <v>2421</v>
      </c>
      <c r="B13241" s="343" t="s">
        <v>826</v>
      </c>
      <c r="C13241" s="343" t="s">
        <v>4</v>
      </c>
      <c r="D13241" s="344" t="s">
        <v>6608</v>
      </c>
    </row>
    <row r="13242" spans="1:4" x14ac:dyDescent="0.3">
      <c r="A13242" t="s">
        <v>2422</v>
      </c>
      <c r="B13242" s="343" t="s">
        <v>827</v>
      </c>
      <c r="C13242" s="343" t="s">
        <v>4</v>
      </c>
      <c r="D13242" s="344" t="s">
        <v>9072</v>
      </c>
    </row>
    <row r="13243" spans="1:4" x14ac:dyDescent="0.3">
      <c r="A13243" t="s">
        <v>2423</v>
      </c>
      <c r="B13243" s="343" t="s">
        <v>828</v>
      </c>
      <c r="C13243" s="343" t="s">
        <v>4</v>
      </c>
      <c r="D13243" s="344" t="s">
        <v>7071</v>
      </c>
    </row>
    <row r="13244" spans="1:4" x14ac:dyDescent="0.3">
      <c r="A13244" t="s">
        <v>2424</v>
      </c>
      <c r="B13244" s="343" t="s">
        <v>829</v>
      </c>
      <c r="C13244" s="343" t="s">
        <v>4</v>
      </c>
      <c r="D13244" s="344" t="s">
        <v>8267</v>
      </c>
    </row>
    <row r="13245" spans="1:4" x14ac:dyDescent="0.3">
      <c r="A13245" t="s">
        <v>2425</v>
      </c>
      <c r="B13245" s="343" t="s">
        <v>830</v>
      </c>
      <c r="C13245" s="343" t="s">
        <v>4</v>
      </c>
      <c r="D13245" s="344" t="s">
        <v>6684</v>
      </c>
    </row>
    <row r="13246" spans="1:4" x14ac:dyDescent="0.3">
      <c r="A13246" t="s">
        <v>2426</v>
      </c>
      <c r="B13246" s="343" t="s">
        <v>831</v>
      </c>
      <c r="C13246" s="343" t="s">
        <v>4</v>
      </c>
      <c r="D13246" s="344" t="s">
        <v>7460</v>
      </c>
    </row>
    <row r="13247" spans="1:4" x14ac:dyDescent="0.3">
      <c r="A13247" t="s">
        <v>2427</v>
      </c>
      <c r="B13247" s="343" t="s">
        <v>832</v>
      </c>
      <c r="C13247" s="343" t="s">
        <v>4</v>
      </c>
      <c r="D13247" s="344" t="s">
        <v>6694</v>
      </c>
    </row>
    <row r="13248" spans="1:4" x14ac:dyDescent="0.3">
      <c r="A13248" t="s">
        <v>2428</v>
      </c>
      <c r="B13248" s="343" t="s">
        <v>833</v>
      </c>
      <c r="C13248" s="343" t="s">
        <v>4</v>
      </c>
      <c r="D13248" s="344" t="s">
        <v>26989</v>
      </c>
    </row>
    <row r="13249" spans="1:4" x14ac:dyDescent="0.3">
      <c r="A13249" t="s">
        <v>2429</v>
      </c>
      <c r="B13249" s="343" t="s">
        <v>834</v>
      </c>
      <c r="C13249" s="343" t="s">
        <v>4</v>
      </c>
      <c r="D13249" s="344" t="s">
        <v>8753</v>
      </c>
    </row>
    <row r="13250" spans="1:4" x14ac:dyDescent="0.3">
      <c r="A13250" t="s">
        <v>2430</v>
      </c>
      <c r="B13250" s="343" t="s">
        <v>835</v>
      </c>
      <c r="C13250" s="343" t="s">
        <v>4</v>
      </c>
      <c r="D13250" s="344" t="s">
        <v>26005</v>
      </c>
    </row>
    <row r="13251" spans="1:4" x14ac:dyDescent="0.3">
      <c r="A13251" t="s">
        <v>2431</v>
      </c>
      <c r="B13251" s="343" t="s">
        <v>836</v>
      </c>
      <c r="C13251" s="343" t="s">
        <v>4</v>
      </c>
      <c r="D13251" s="344" t="s">
        <v>6694</v>
      </c>
    </row>
    <row r="13252" spans="1:4" x14ac:dyDescent="0.3">
      <c r="A13252" t="s">
        <v>2432</v>
      </c>
      <c r="B13252" s="343" t="s">
        <v>33597</v>
      </c>
      <c r="C13252" s="343" t="s">
        <v>4</v>
      </c>
      <c r="D13252" s="344" t="s">
        <v>33598</v>
      </c>
    </row>
    <row r="13253" spans="1:4" x14ac:dyDescent="0.3">
      <c r="A13253" t="s">
        <v>2433</v>
      </c>
      <c r="B13253" s="343" t="s">
        <v>33599</v>
      </c>
      <c r="C13253" s="343" t="s">
        <v>4</v>
      </c>
      <c r="D13253" s="344" t="s">
        <v>8630</v>
      </c>
    </row>
    <row r="13254" spans="1:4" x14ac:dyDescent="0.3">
      <c r="A13254" t="s">
        <v>2434</v>
      </c>
      <c r="B13254" s="343" t="s">
        <v>33600</v>
      </c>
      <c r="C13254" s="343" t="s">
        <v>4</v>
      </c>
      <c r="D13254" s="344" t="s">
        <v>22307</v>
      </c>
    </row>
    <row r="13255" spans="1:4" x14ac:dyDescent="0.3">
      <c r="A13255" t="s">
        <v>2435</v>
      </c>
      <c r="B13255" s="343" t="s">
        <v>33601</v>
      </c>
      <c r="C13255" s="343" t="s">
        <v>4</v>
      </c>
      <c r="D13255" s="344" t="s">
        <v>7795</v>
      </c>
    </row>
    <row r="13256" spans="1:4" x14ac:dyDescent="0.3">
      <c r="A13256" t="s">
        <v>2436</v>
      </c>
      <c r="B13256" s="343" t="s">
        <v>837</v>
      </c>
      <c r="C13256" s="343" t="s">
        <v>4</v>
      </c>
      <c r="D13256" s="344" t="s">
        <v>33602</v>
      </c>
    </row>
    <row r="13257" spans="1:4" x14ac:dyDescent="0.3">
      <c r="A13257" t="s">
        <v>2437</v>
      </c>
      <c r="B13257" s="343" t="s">
        <v>838</v>
      </c>
      <c r="C13257" s="343" t="s">
        <v>4</v>
      </c>
      <c r="D13257" s="344" t="s">
        <v>22647</v>
      </c>
    </row>
    <row r="13258" spans="1:4" x14ac:dyDescent="0.3">
      <c r="A13258" t="s">
        <v>2438</v>
      </c>
      <c r="B13258" s="343" t="s">
        <v>839</v>
      </c>
      <c r="C13258" s="343" t="s">
        <v>4</v>
      </c>
      <c r="D13258" s="344" t="s">
        <v>33603</v>
      </c>
    </row>
    <row r="13259" spans="1:4" x14ac:dyDescent="0.3">
      <c r="A13259" t="s">
        <v>2439</v>
      </c>
      <c r="B13259" s="343" t="s">
        <v>840</v>
      </c>
      <c r="C13259" s="343" t="s">
        <v>4</v>
      </c>
      <c r="D13259" s="344" t="s">
        <v>33604</v>
      </c>
    </row>
    <row r="13260" spans="1:4" x14ac:dyDescent="0.3">
      <c r="A13260" t="s">
        <v>2440</v>
      </c>
      <c r="B13260" s="343" t="s">
        <v>841</v>
      </c>
      <c r="C13260" s="343" t="s">
        <v>4</v>
      </c>
      <c r="D13260" s="344" t="s">
        <v>33605</v>
      </c>
    </row>
    <row r="13261" spans="1:4" x14ac:dyDescent="0.3">
      <c r="A13261" t="s">
        <v>2441</v>
      </c>
      <c r="B13261" s="343" t="s">
        <v>842</v>
      </c>
      <c r="C13261" s="343" t="s">
        <v>4</v>
      </c>
      <c r="D13261" s="344" t="s">
        <v>31962</v>
      </c>
    </row>
    <row r="13262" spans="1:4" x14ac:dyDescent="0.3">
      <c r="A13262" t="s">
        <v>2442</v>
      </c>
      <c r="B13262" s="343" t="s">
        <v>843</v>
      </c>
      <c r="C13262" s="343" t="s">
        <v>4</v>
      </c>
      <c r="D13262" s="344" t="s">
        <v>33606</v>
      </c>
    </row>
    <row r="13263" spans="1:4" x14ac:dyDescent="0.3">
      <c r="A13263" t="s">
        <v>2443</v>
      </c>
      <c r="B13263" s="343" t="s">
        <v>844</v>
      </c>
      <c r="C13263" s="343" t="s">
        <v>4</v>
      </c>
      <c r="D13263" s="344" t="s">
        <v>33607</v>
      </c>
    </row>
    <row r="13264" spans="1:4" x14ac:dyDescent="0.3">
      <c r="A13264" t="s">
        <v>2444</v>
      </c>
      <c r="B13264" s="343" t="s">
        <v>33608</v>
      </c>
      <c r="C13264" s="343" t="s">
        <v>4</v>
      </c>
      <c r="D13264" s="344" t="s">
        <v>33609</v>
      </c>
    </row>
    <row r="13265" spans="1:4" x14ac:dyDescent="0.3">
      <c r="A13265" t="s">
        <v>2445</v>
      </c>
      <c r="B13265" s="343" t="s">
        <v>33610</v>
      </c>
      <c r="C13265" s="343" t="s">
        <v>4</v>
      </c>
      <c r="D13265" s="344" t="s">
        <v>33611</v>
      </c>
    </row>
    <row r="13266" spans="1:4" x14ac:dyDescent="0.3">
      <c r="A13266" t="s">
        <v>2446</v>
      </c>
      <c r="B13266" s="343" t="s">
        <v>33612</v>
      </c>
      <c r="C13266" s="343" t="s">
        <v>4</v>
      </c>
      <c r="D13266" s="344" t="s">
        <v>33613</v>
      </c>
    </row>
    <row r="13267" spans="1:4" x14ac:dyDescent="0.3">
      <c r="A13267" t="s">
        <v>2447</v>
      </c>
      <c r="B13267" s="343" t="s">
        <v>33614</v>
      </c>
      <c r="C13267" s="343" t="s">
        <v>4</v>
      </c>
      <c r="D13267" s="344" t="s">
        <v>22042</v>
      </c>
    </row>
    <row r="13268" spans="1:4" x14ac:dyDescent="0.3">
      <c r="A13268" t="s">
        <v>2448</v>
      </c>
      <c r="B13268" s="343" t="s">
        <v>845</v>
      </c>
      <c r="C13268" s="343" t="s">
        <v>4</v>
      </c>
      <c r="D13268" s="344" t="s">
        <v>29332</v>
      </c>
    </row>
    <row r="13269" spans="1:4" x14ac:dyDescent="0.3">
      <c r="A13269" t="s">
        <v>2449</v>
      </c>
      <c r="B13269" s="343" t="s">
        <v>846</v>
      </c>
      <c r="C13269" s="343" t="s">
        <v>4</v>
      </c>
      <c r="D13269" s="344" t="s">
        <v>8050</v>
      </c>
    </row>
    <row r="13270" spans="1:4" x14ac:dyDescent="0.3">
      <c r="A13270" t="s">
        <v>2450</v>
      </c>
      <c r="B13270" s="343" t="s">
        <v>847</v>
      </c>
      <c r="C13270" s="343" t="s">
        <v>4</v>
      </c>
      <c r="D13270" s="344" t="s">
        <v>22044</v>
      </c>
    </row>
    <row r="13271" spans="1:4" x14ac:dyDescent="0.3">
      <c r="A13271" t="s">
        <v>2451</v>
      </c>
      <c r="B13271" s="343" t="s">
        <v>848</v>
      </c>
      <c r="C13271" s="343" t="s">
        <v>4</v>
      </c>
      <c r="D13271" s="344" t="s">
        <v>31583</v>
      </c>
    </row>
    <row r="13272" spans="1:4" x14ac:dyDescent="0.3">
      <c r="A13272" t="s">
        <v>2452</v>
      </c>
      <c r="B13272" s="343" t="s">
        <v>176</v>
      </c>
      <c r="C13272" s="343" t="s">
        <v>4</v>
      </c>
      <c r="D13272" s="344" t="s">
        <v>6435</v>
      </c>
    </row>
    <row r="13273" spans="1:4" x14ac:dyDescent="0.3">
      <c r="A13273" t="s">
        <v>2453</v>
      </c>
      <c r="B13273" s="343" t="s">
        <v>177</v>
      </c>
      <c r="C13273" s="343" t="s">
        <v>4</v>
      </c>
      <c r="D13273" s="344" t="s">
        <v>6620</v>
      </c>
    </row>
    <row r="13274" spans="1:4" x14ac:dyDescent="0.3">
      <c r="A13274" t="s">
        <v>2454</v>
      </c>
      <c r="B13274" s="343" t="s">
        <v>178</v>
      </c>
      <c r="C13274" s="343" t="s">
        <v>4</v>
      </c>
      <c r="D13274" s="344" t="s">
        <v>8831</v>
      </c>
    </row>
    <row r="13275" spans="1:4" x14ac:dyDescent="0.3">
      <c r="A13275" t="s">
        <v>2455</v>
      </c>
      <c r="B13275" s="343" t="s">
        <v>179</v>
      </c>
      <c r="C13275" s="343" t="s">
        <v>4</v>
      </c>
      <c r="D13275" s="344" t="s">
        <v>8630</v>
      </c>
    </row>
    <row r="13276" spans="1:4" x14ac:dyDescent="0.3">
      <c r="A13276" t="s">
        <v>2456</v>
      </c>
      <c r="B13276" s="343" t="s">
        <v>180</v>
      </c>
      <c r="C13276" s="343" t="s">
        <v>4</v>
      </c>
      <c r="D13276" s="344" t="s">
        <v>7963</v>
      </c>
    </row>
    <row r="13277" spans="1:4" x14ac:dyDescent="0.3">
      <c r="A13277" t="s">
        <v>2457</v>
      </c>
      <c r="B13277" s="343" t="s">
        <v>849</v>
      </c>
      <c r="C13277" s="343" t="s">
        <v>4</v>
      </c>
      <c r="D13277" s="344" t="s">
        <v>8774</v>
      </c>
    </row>
    <row r="13278" spans="1:4" x14ac:dyDescent="0.3">
      <c r="A13278" t="s">
        <v>2458</v>
      </c>
      <c r="B13278" s="343" t="s">
        <v>850</v>
      </c>
      <c r="C13278" s="343" t="s">
        <v>4</v>
      </c>
      <c r="D13278" s="344" t="s">
        <v>7304</v>
      </c>
    </row>
    <row r="13279" spans="1:4" x14ac:dyDescent="0.3">
      <c r="A13279" t="s">
        <v>2459</v>
      </c>
      <c r="B13279" s="343" t="s">
        <v>851</v>
      </c>
      <c r="C13279" s="343" t="s">
        <v>4</v>
      </c>
      <c r="D13279" s="344" t="s">
        <v>8630</v>
      </c>
    </row>
    <row r="13280" spans="1:4" x14ac:dyDescent="0.3">
      <c r="A13280" t="s">
        <v>2460</v>
      </c>
      <c r="B13280" s="343" t="s">
        <v>852</v>
      </c>
      <c r="C13280" s="343" t="s">
        <v>4</v>
      </c>
      <c r="D13280" s="344" t="s">
        <v>9066</v>
      </c>
    </row>
    <row r="13281" spans="1:4" x14ac:dyDescent="0.3">
      <c r="A13281" t="s">
        <v>2461</v>
      </c>
      <c r="B13281" s="343" t="s">
        <v>853</v>
      </c>
      <c r="C13281" s="343" t="s">
        <v>4</v>
      </c>
      <c r="D13281" s="344" t="s">
        <v>22059</v>
      </c>
    </row>
    <row r="13282" spans="1:4" x14ac:dyDescent="0.3">
      <c r="A13282" t="s">
        <v>2462</v>
      </c>
      <c r="B13282" s="343" t="s">
        <v>181</v>
      </c>
      <c r="C13282" s="343" t="s">
        <v>4</v>
      </c>
      <c r="D13282" s="344" t="s">
        <v>7567</v>
      </c>
    </row>
    <row r="13283" spans="1:4" x14ac:dyDescent="0.3">
      <c r="A13283" t="s">
        <v>2463</v>
      </c>
      <c r="B13283" s="343" t="s">
        <v>182</v>
      </c>
      <c r="C13283" s="343" t="s">
        <v>4</v>
      </c>
      <c r="D13283" s="344" t="s">
        <v>6736</v>
      </c>
    </row>
    <row r="13284" spans="1:4" x14ac:dyDescent="0.3">
      <c r="A13284" t="s">
        <v>2464</v>
      </c>
      <c r="B13284" s="343" t="s">
        <v>183</v>
      </c>
      <c r="C13284" s="343" t="s">
        <v>4</v>
      </c>
      <c r="D13284" s="344" t="s">
        <v>7894</v>
      </c>
    </row>
    <row r="13285" spans="1:4" x14ac:dyDescent="0.3">
      <c r="A13285" t="s">
        <v>2465</v>
      </c>
      <c r="B13285" s="343" t="s">
        <v>854</v>
      </c>
      <c r="C13285" s="343" t="s">
        <v>4</v>
      </c>
      <c r="D13285" s="344" t="s">
        <v>33615</v>
      </c>
    </row>
    <row r="13286" spans="1:4" x14ac:dyDescent="0.3">
      <c r="A13286" t="s">
        <v>2466</v>
      </c>
      <c r="B13286" s="343" t="s">
        <v>855</v>
      </c>
      <c r="C13286" s="343" t="s">
        <v>4</v>
      </c>
      <c r="D13286" s="344" t="s">
        <v>25325</v>
      </c>
    </row>
    <row r="13287" spans="1:4" x14ac:dyDescent="0.3">
      <c r="A13287" t="s">
        <v>2467</v>
      </c>
      <c r="B13287" s="343" t="s">
        <v>856</v>
      </c>
      <c r="C13287" s="343" t="s">
        <v>4</v>
      </c>
      <c r="D13287" s="344" t="s">
        <v>6523</v>
      </c>
    </row>
    <row r="13288" spans="1:4" x14ac:dyDescent="0.3">
      <c r="A13288" t="s">
        <v>2468</v>
      </c>
      <c r="B13288" s="343" t="s">
        <v>857</v>
      </c>
      <c r="C13288" s="343" t="s">
        <v>4</v>
      </c>
      <c r="D13288" s="344" t="s">
        <v>30826</v>
      </c>
    </row>
    <row r="13289" spans="1:4" x14ac:dyDescent="0.3">
      <c r="A13289" t="s">
        <v>2469</v>
      </c>
      <c r="B13289" s="343" t="s">
        <v>858</v>
      </c>
      <c r="C13289" s="343" t="s">
        <v>4</v>
      </c>
      <c r="D13289" s="344" t="s">
        <v>30356</v>
      </c>
    </row>
    <row r="13290" spans="1:4" x14ac:dyDescent="0.3">
      <c r="A13290" t="s">
        <v>2470</v>
      </c>
      <c r="B13290" s="343" t="s">
        <v>859</v>
      </c>
      <c r="C13290" s="343" t="s">
        <v>4</v>
      </c>
      <c r="D13290" s="344" t="s">
        <v>29486</v>
      </c>
    </row>
    <row r="13291" spans="1:4" x14ac:dyDescent="0.3">
      <c r="A13291" t="s">
        <v>2471</v>
      </c>
      <c r="B13291" s="343" t="s">
        <v>184</v>
      </c>
      <c r="C13291" s="343" t="s">
        <v>4</v>
      </c>
      <c r="D13291" s="344" t="s">
        <v>6663</v>
      </c>
    </row>
    <row r="13292" spans="1:4" x14ac:dyDescent="0.3">
      <c r="A13292" t="s">
        <v>2472</v>
      </c>
      <c r="B13292" s="343" t="s">
        <v>185</v>
      </c>
      <c r="C13292" s="343" t="s">
        <v>4</v>
      </c>
      <c r="D13292" s="344" t="s">
        <v>33585</v>
      </c>
    </row>
    <row r="13293" spans="1:4" x14ac:dyDescent="0.3">
      <c r="A13293" t="s">
        <v>2473</v>
      </c>
      <c r="B13293" s="343" t="s">
        <v>186</v>
      </c>
      <c r="C13293" s="343" t="s">
        <v>4</v>
      </c>
      <c r="D13293" s="344" t="s">
        <v>8232</v>
      </c>
    </row>
    <row r="13294" spans="1:4" x14ac:dyDescent="0.3">
      <c r="A13294" t="s">
        <v>2474</v>
      </c>
      <c r="B13294" s="343" t="s">
        <v>187</v>
      </c>
      <c r="C13294" s="343" t="s">
        <v>4</v>
      </c>
      <c r="D13294" s="344" t="s">
        <v>27408</v>
      </c>
    </row>
    <row r="13295" spans="1:4" x14ac:dyDescent="0.3">
      <c r="A13295" t="s">
        <v>2475</v>
      </c>
      <c r="B13295" s="343" t="s">
        <v>188</v>
      </c>
      <c r="C13295" s="343" t="s">
        <v>4</v>
      </c>
      <c r="D13295" s="344" t="s">
        <v>33616</v>
      </c>
    </row>
    <row r="13296" spans="1:4" x14ac:dyDescent="0.3">
      <c r="A13296" t="s">
        <v>2476</v>
      </c>
      <c r="B13296" s="343" t="s">
        <v>860</v>
      </c>
      <c r="C13296" s="343" t="s">
        <v>4</v>
      </c>
      <c r="D13296" s="344" t="s">
        <v>6563</v>
      </c>
    </row>
    <row r="13297" spans="1:4" x14ac:dyDescent="0.3">
      <c r="A13297" t="s">
        <v>2477</v>
      </c>
      <c r="B13297" s="343" t="s">
        <v>861</v>
      </c>
      <c r="C13297" s="343" t="s">
        <v>4</v>
      </c>
      <c r="D13297" s="344" t="s">
        <v>6705</v>
      </c>
    </row>
    <row r="13298" spans="1:4" x14ac:dyDescent="0.3">
      <c r="A13298" t="s">
        <v>2478</v>
      </c>
      <c r="B13298" s="343" t="s">
        <v>862</v>
      </c>
      <c r="C13298" s="343" t="s">
        <v>4</v>
      </c>
      <c r="D13298" s="344" t="s">
        <v>6557</v>
      </c>
    </row>
    <row r="13299" spans="1:4" x14ac:dyDescent="0.3">
      <c r="A13299" t="s">
        <v>2479</v>
      </c>
      <c r="B13299" s="343" t="s">
        <v>863</v>
      </c>
      <c r="C13299" s="343" t="s">
        <v>4</v>
      </c>
      <c r="D13299" s="344" t="s">
        <v>6487</v>
      </c>
    </row>
    <row r="13300" spans="1:4" x14ac:dyDescent="0.3">
      <c r="A13300" t="s">
        <v>2480</v>
      </c>
      <c r="B13300" s="343" t="s">
        <v>864</v>
      </c>
      <c r="C13300" s="343" t="s">
        <v>4</v>
      </c>
      <c r="D13300" s="344" t="s">
        <v>6477</v>
      </c>
    </row>
    <row r="13301" spans="1:4" x14ac:dyDescent="0.3">
      <c r="A13301" t="s">
        <v>2481</v>
      </c>
      <c r="B13301" s="343" t="s">
        <v>865</v>
      </c>
      <c r="C13301" s="343" t="s">
        <v>4</v>
      </c>
      <c r="D13301" s="344" t="s">
        <v>6634</v>
      </c>
    </row>
    <row r="13302" spans="1:4" x14ac:dyDescent="0.3">
      <c r="A13302" t="s">
        <v>2482</v>
      </c>
      <c r="B13302" s="343" t="s">
        <v>866</v>
      </c>
      <c r="C13302" s="343" t="s">
        <v>4</v>
      </c>
      <c r="D13302" s="344" t="s">
        <v>8650</v>
      </c>
    </row>
    <row r="13303" spans="1:4" x14ac:dyDescent="0.3">
      <c r="A13303" t="s">
        <v>2483</v>
      </c>
      <c r="B13303" s="343" t="s">
        <v>867</v>
      </c>
      <c r="C13303" s="343" t="s">
        <v>4</v>
      </c>
      <c r="D13303" s="344" t="s">
        <v>6513</v>
      </c>
    </row>
    <row r="13304" spans="1:4" x14ac:dyDescent="0.3">
      <c r="A13304" t="s">
        <v>2484</v>
      </c>
      <c r="B13304" s="343" t="s">
        <v>189</v>
      </c>
      <c r="C13304" s="343" t="s">
        <v>4</v>
      </c>
      <c r="D13304" s="344" t="s">
        <v>33617</v>
      </c>
    </row>
    <row r="13305" spans="1:4" x14ac:dyDescent="0.3">
      <c r="A13305" t="s">
        <v>2485</v>
      </c>
      <c r="B13305" s="343" t="s">
        <v>190</v>
      </c>
      <c r="C13305" s="343" t="s">
        <v>4</v>
      </c>
      <c r="D13305" s="344" t="s">
        <v>8904</v>
      </c>
    </row>
    <row r="13306" spans="1:4" x14ac:dyDescent="0.3">
      <c r="A13306" t="s">
        <v>2486</v>
      </c>
      <c r="B13306" s="343" t="s">
        <v>191</v>
      </c>
      <c r="C13306" s="343" t="s">
        <v>4</v>
      </c>
      <c r="D13306" s="344" t="s">
        <v>6770</v>
      </c>
    </row>
    <row r="13307" spans="1:4" x14ac:dyDescent="0.3">
      <c r="A13307" t="s">
        <v>2487</v>
      </c>
      <c r="B13307" s="343" t="s">
        <v>868</v>
      </c>
      <c r="C13307" s="343" t="s">
        <v>4</v>
      </c>
      <c r="D13307" s="344" t="s">
        <v>22406</v>
      </c>
    </row>
    <row r="13308" spans="1:4" x14ac:dyDescent="0.3">
      <c r="A13308" t="s">
        <v>2488</v>
      </c>
      <c r="B13308" s="343" t="s">
        <v>869</v>
      </c>
      <c r="C13308" s="343" t="s">
        <v>4</v>
      </c>
      <c r="D13308" s="344" t="s">
        <v>7844</v>
      </c>
    </row>
    <row r="13309" spans="1:4" x14ac:dyDescent="0.3">
      <c r="A13309" t="s">
        <v>2489</v>
      </c>
      <c r="B13309" s="343" t="s">
        <v>870</v>
      </c>
      <c r="C13309" s="343" t="s">
        <v>4</v>
      </c>
      <c r="D13309" s="344" t="s">
        <v>26211</v>
      </c>
    </row>
    <row r="13310" spans="1:4" x14ac:dyDescent="0.3">
      <c r="A13310" t="s">
        <v>2490</v>
      </c>
      <c r="B13310" s="343" t="s">
        <v>871</v>
      </c>
      <c r="C13310" s="343" t="s">
        <v>4</v>
      </c>
      <c r="D13310" s="344" t="s">
        <v>7880</v>
      </c>
    </row>
    <row r="13311" spans="1:4" x14ac:dyDescent="0.3">
      <c r="A13311" t="s">
        <v>2491</v>
      </c>
      <c r="B13311" s="343" t="s">
        <v>872</v>
      </c>
      <c r="C13311" s="343" t="s">
        <v>4</v>
      </c>
      <c r="D13311" s="344" t="s">
        <v>7707</v>
      </c>
    </row>
    <row r="13312" spans="1:4" x14ac:dyDescent="0.3">
      <c r="A13312" t="s">
        <v>2492</v>
      </c>
      <c r="B13312" s="343" t="s">
        <v>873</v>
      </c>
      <c r="C13312" s="343" t="s">
        <v>4</v>
      </c>
      <c r="D13312" s="344" t="s">
        <v>9100</v>
      </c>
    </row>
    <row r="13313" spans="1:4" x14ac:dyDescent="0.3">
      <c r="A13313" t="s">
        <v>2493</v>
      </c>
      <c r="B13313" s="343" t="s">
        <v>874</v>
      </c>
      <c r="C13313" s="343" t="s">
        <v>4</v>
      </c>
      <c r="D13313" s="344" t="s">
        <v>8983</v>
      </c>
    </row>
    <row r="13314" spans="1:4" x14ac:dyDescent="0.3">
      <c r="A13314" t="s">
        <v>2494</v>
      </c>
      <c r="B13314" s="343" t="s">
        <v>875</v>
      </c>
      <c r="C13314" s="343" t="s">
        <v>4</v>
      </c>
      <c r="D13314" s="344" t="s">
        <v>7878</v>
      </c>
    </row>
    <row r="13315" spans="1:4" x14ac:dyDescent="0.3">
      <c r="A13315" t="s">
        <v>2495</v>
      </c>
      <c r="B13315" s="343" t="s">
        <v>876</v>
      </c>
      <c r="C13315" s="343" t="s">
        <v>4</v>
      </c>
      <c r="D13315" s="344" t="s">
        <v>26211</v>
      </c>
    </row>
    <row r="13316" spans="1:4" x14ac:dyDescent="0.3">
      <c r="A13316" t="s">
        <v>2496</v>
      </c>
      <c r="B13316" s="343" t="s">
        <v>877</v>
      </c>
      <c r="C13316" s="343" t="s">
        <v>4</v>
      </c>
      <c r="D13316" s="344" t="s">
        <v>7939</v>
      </c>
    </row>
    <row r="13317" spans="1:4" x14ac:dyDescent="0.3">
      <c r="A13317" t="s">
        <v>2497</v>
      </c>
      <c r="B13317" s="343" t="s">
        <v>878</v>
      </c>
      <c r="C13317" s="343" t="s">
        <v>4</v>
      </c>
      <c r="D13317" s="344" t="s">
        <v>6725</v>
      </c>
    </row>
    <row r="13318" spans="1:4" x14ac:dyDescent="0.3">
      <c r="A13318" t="s">
        <v>2498</v>
      </c>
      <c r="B13318" s="343" t="s">
        <v>879</v>
      </c>
      <c r="C13318" s="343" t="s">
        <v>4</v>
      </c>
      <c r="D13318" s="344" t="s">
        <v>8138</v>
      </c>
    </row>
    <row r="13319" spans="1:4" x14ac:dyDescent="0.3">
      <c r="A13319" t="s">
        <v>2499</v>
      </c>
      <c r="B13319" s="343" t="s">
        <v>880</v>
      </c>
      <c r="C13319" s="343" t="s">
        <v>4</v>
      </c>
      <c r="D13319" s="344" t="s">
        <v>22809</v>
      </c>
    </row>
    <row r="13320" spans="1:4" x14ac:dyDescent="0.3">
      <c r="A13320" t="s">
        <v>2500</v>
      </c>
      <c r="B13320" s="343" t="s">
        <v>881</v>
      </c>
      <c r="C13320" s="343" t="s">
        <v>4</v>
      </c>
      <c r="D13320" s="344" t="s">
        <v>33618</v>
      </c>
    </row>
    <row r="13321" spans="1:4" x14ac:dyDescent="0.3">
      <c r="A13321" t="s">
        <v>2501</v>
      </c>
      <c r="B13321" s="343" t="s">
        <v>882</v>
      </c>
      <c r="C13321" s="343" t="s">
        <v>4</v>
      </c>
      <c r="D13321" s="344" t="s">
        <v>7444</v>
      </c>
    </row>
    <row r="13322" spans="1:4" x14ac:dyDescent="0.3">
      <c r="A13322" t="s">
        <v>2502</v>
      </c>
      <c r="B13322" s="343" t="s">
        <v>883</v>
      </c>
      <c r="C13322" s="343" t="s">
        <v>4</v>
      </c>
      <c r="D13322" s="344" t="s">
        <v>6723</v>
      </c>
    </row>
    <row r="13323" spans="1:4" x14ac:dyDescent="0.3">
      <c r="A13323" t="s">
        <v>2503</v>
      </c>
      <c r="B13323" s="343" t="s">
        <v>884</v>
      </c>
      <c r="C13323" s="343" t="s">
        <v>4</v>
      </c>
      <c r="D13323" s="344" t="s">
        <v>6805</v>
      </c>
    </row>
    <row r="13324" spans="1:4" x14ac:dyDescent="0.3">
      <c r="A13324" t="s">
        <v>2504</v>
      </c>
      <c r="B13324" s="343" t="s">
        <v>885</v>
      </c>
      <c r="C13324" s="343" t="s">
        <v>4</v>
      </c>
      <c r="D13324" s="344" t="s">
        <v>33619</v>
      </c>
    </row>
    <row r="13325" spans="1:4" x14ac:dyDescent="0.3">
      <c r="A13325" t="s">
        <v>2505</v>
      </c>
      <c r="B13325" s="343" t="s">
        <v>886</v>
      </c>
      <c r="C13325" s="343" t="s">
        <v>4</v>
      </c>
      <c r="D13325" s="344" t="s">
        <v>33620</v>
      </c>
    </row>
    <row r="13326" spans="1:4" x14ac:dyDescent="0.3">
      <c r="A13326" t="s">
        <v>2506</v>
      </c>
      <c r="B13326" s="343" t="s">
        <v>887</v>
      </c>
      <c r="C13326" s="343" t="s">
        <v>4</v>
      </c>
      <c r="D13326" s="344" t="s">
        <v>22182</v>
      </c>
    </row>
    <row r="13327" spans="1:4" x14ac:dyDescent="0.3">
      <c r="A13327" t="s">
        <v>2507</v>
      </c>
      <c r="B13327" s="343" t="s">
        <v>888</v>
      </c>
      <c r="C13327" s="343" t="s">
        <v>4</v>
      </c>
      <c r="D13327" s="344" t="s">
        <v>6708</v>
      </c>
    </row>
    <row r="13328" spans="1:4" x14ac:dyDescent="0.3">
      <c r="A13328" t="s">
        <v>2508</v>
      </c>
      <c r="B13328" s="343" t="s">
        <v>889</v>
      </c>
      <c r="C13328" s="343" t="s">
        <v>4</v>
      </c>
      <c r="D13328" s="344" t="s">
        <v>6628</v>
      </c>
    </row>
    <row r="13329" spans="1:4" x14ac:dyDescent="0.3">
      <c r="A13329" t="s">
        <v>2509</v>
      </c>
      <c r="B13329" s="343" t="s">
        <v>890</v>
      </c>
      <c r="C13329" s="343" t="s">
        <v>4</v>
      </c>
      <c r="D13329" s="344" t="s">
        <v>33497</v>
      </c>
    </row>
    <row r="13330" spans="1:4" x14ac:dyDescent="0.3">
      <c r="A13330" t="s">
        <v>2510</v>
      </c>
      <c r="B13330" s="343" t="s">
        <v>33621</v>
      </c>
      <c r="C13330" s="343" t="s">
        <v>4</v>
      </c>
      <c r="D13330" s="344" t="s">
        <v>9017</v>
      </c>
    </row>
    <row r="13331" spans="1:4" x14ac:dyDescent="0.3">
      <c r="A13331" t="s">
        <v>2511</v>
      </c>
      <c r="B13331" s="343" t="s">
        <v>33622</v>
      </c>
      <c r="C13331" s="343" t="s">
        <v>4</v>
      </c>
      <c r="D13331" s="344" t="s">
        <v>7902</v>
      </c>
    </row>
    <row r="13332" spans="1:4" x14ac:dyDescent="0.3">
      <c r="A13332" t="s">
        <v>2512</v>
      </c>
      <c r="B13332" s="343" t="s">
        <v>33623</v>
      </c>
      <c r="C13332" s="343" t="s">
        <v>4</v>
      </c>
      <c r="D13332" s="344" t="s">
        <v>7568</v>
      </c>
    </row>
    <row r="13333" spans="1:4" x14ac:dyDescent="0.3">
      <c r="A13333" t="s">
        <v>2513</v>
      </c>
      <c r="B13333" s="343" t="s">
        <v>33624</v>
      </c>
      <c r="C13333" s="343" t="s">
        <v>4</v>
      </c>
      <c r="D13333" s="344" t="s">
        <v>33625</v>
      </c>
    </row>
    <row r="13334" spans="1:4" x14ac:dyDescent="0.3">
      <c r="A13334" t="s">
        <v>2514</v>
      </c>
      <c r="B13334" s="343" t="s">
        <v>891</v>
      </c>
      <c r="C13334" s="343" t="s">
        <v>4</v>
      </c>
      <c r="D13334" s="344" t="s">
        <v>6564</v>
      </c>
    </row>
    <row r="13335" spans="1:4" x14ac:dyDescent="0.3">
      <c r="A13335" t="s">
        <v>2515</v>
      </c>
      <c r="B13335" s="343" t="s">
        <v>892</v>
      </c>
      <c r="C13335" s="343" t="s">
        <v>4</v>
      </c>
      <c r="D13335" s="344" t="s">
        <v>6613</v>
      </c>
    </row>
    <row r="13336" spans="1:4" x14ac:dyDescent="0.3">
      <c r="A13336" t="s">
        <v>2516</v>
      </c>
      <c r="B13336" s="343" t="s">
        <v>893</v>
      </c>
      <c r="C13336" s="343" t="s">
        <v>4</v>
      </c>
      <c r="D13336" s="344" t="s">
        <v>6738</v>
      </c>
    </row>
    <row r="13337" spans="1:4" x14ac:dyDescent="0.3">
      <c r="A13337" t="s">
        <v>2517</v>
      </c>
      <c r="B13337" s="343" t="s">
        <v>894</v>
      </c>
      <c r="C13337" s="343" t="s">
        <v>4</v>
      </c>
      <c r="D13337" s="344" t="s">
        <v>8957</v>
      </c>
    </row>
    <row r="13338" spans="1:4" x14ac:dyDescent="0.3">
      <c r="A13338" t="s">
        <v>2518</v>
      </c>
      <c r="B13338" s="343" t="s">
        <v>895</v>
      </c>
      <c r="C13338" s="343" t="s">
        <v>4</v>
      </c>
      <c r="D13338" s="344" t="s">
        <v>22412</v>
      </c>
    </row>
    <row r="13339" spans="1:4" x14ac:dyDescent="0.3">
      <c r="A13339" t="s">
        <v>2519</v>
      </c>
      <c r="B13339" s="343" t="s">
        <v>896</v>
      </c>
      <c r="C13339" s="343" t="s">
        <v>4</v>
      </c>
      <c r="D13339" s="344" t="s">
        <v>7833</v>
      </c>
    </row>
    <row r="13340" spans="1:4" x14ac:dyDescent="0.3">
      <c r="A13340" t="s">
        <v>2520</v>
      </c>
      <c r="B13340" s="343" t="s">
        <v>897</v>
      </c>
      <c r="C13340" s="343" t="s">
        <v>4</v>
      </c>
      <c r="D13340" s="344" t="s">
        <v>8901</v>
      </c>
    </row>
    <row r="13341" spans="1:4" x14ac:dyDescent="0.3">
      <c r="A13341" t="s">
        <v>2521</v>
      </c>
      <c r="B13341" s="343" t="s">
        <v>898</v>
      </c>
      <c r="C13341" s="343" t="s">
        <v>4</v>
      </c>
      <c r="D13341" s="344" t="s">
        <v>27546</v>
      </c>
    </row>
    <row r="13342" spans="1:4" x14ac:dyDescent="0.3">
      <c r="A13342" t="s">
        <v>2522</v>
      </c>
      <c r="B13342" s="343" t="s">
        <v>899</v>
      </c>
      <c r="C13342" s="343" t="s">
        <v>4</v>
      </c>
      <c r="D13342" s="344" t="s">
        <v>23129</v>
      </c>
    </row>
    <row r="13343" spans="1:4" x14ac:dyDescent="0.3">
      <c r="A13343" t="s">
        <v>2523</v>
      </c>
      <c r="B13343" s="343" t="s">
        <v>900</v>
      </c>
      <c r="C13343" s="343" t="s">
        <v>4</v>
      </c>
      <c r="D13343" s="344" t="s">
        <v>22845</v>
      </c>
    </row>
    <row r="13344" spans="1:4" x14ac:dyDescent="0.3">
      <c r="A13344" t="s">
        <v>2524</v>
      </c>
      <c r="B13344" s="343" t="s">
        <v>901</v>
      </c>
      <c r="C13344" s="343" t="s">
        <v>4</v>
      </c>
      <c r="D13344" s="344" t="s">
        <v>6602</v>
      </c>
    </row>
    <row r="13345" spans="1:4" x14ac:dyDescent="0.3">
      <c r="A13345" t="s">
        <v>2525</v>
      </c>
      <c r="B13345" s="343" t="s">
        <v>902</v>
      </c>
      <c r="C13345" s="343" t="s">
        <v>4</v>
      </c>
      <c r="D13345" s="344" t="s">
        <v>9180</v>
      </c>
    </row>
    <row r="13346" spans="1:4" x14ac:dyDescent="0.3">
      <c r="A13346" t="s">
        <v>2526</v>
      </c>
      <c r="B13346" s="343" t="s">
        <v>903</v>
      </c>
      <c r="C13346" s="343" t="s">
        <v>4</v>
      </c>
      <c r="D13346" s="344" t="s">
        <v>33626</v>
      </c>
    </row>
    <row r="13347" spans="1:4" x14ac:dyDescent="0.3">
      <c r="A13347" t="s">
        <v>2527</v>
      </c>
      <c r="B13347" s="343" t="s">
        <v>904</v>
      </c>
      <c r="C13347" s="343" t="s">
        <v>4</v>
      </c>
      <c r="D13347" s="344" t="s">
        <v>33627</v>
      </c>
    </row>
    <row r="13348" spans="1:4" x14ac:dyDescent="0.3">
      <c r="A13348" t="s">
        <v>2528</v>
      </c>
      <c r="B13348" s="343" t="s">
        <v>905</v>
      </c>
      <c r="C13348" s="343" t="s">
        <v>4</v>
      </c>
      <c r="D13348" s="344" t="s">
        <v>8714</v>
      </c>
    </row>
    <row r="13349" spans="1:4" x14ac:dyDescent="0.3">
      <c r="A13349" t="s">
        <v>2529</v>
      </c>
      <c r="B13349" s="343" t="s">
        <v>906</v>
      </c>
      <c r="C13349" s="343" t="s">
        <v>4</v>
      </c>
      <c r="D13349" s="344" t="s">
        <v>6657</v>
      </c>
    </row>
    <row r="13350" spans="1:4" x14ac:dyDescent="0.3">
      <c r="A13350" t="s">
        <v>2530</v>
      </c>
      <c r="B13350" s="343" t="s">
        <v>907</v>
      </c>
      <c r="C13350" s="343" t="s">
        <v>4</v>
      </c>
      <c r="D13350" s="344" t="s">
        <v>6521</v>
      </c>
    </row>
    <row r="13351" spans="1:4" x14ac:dyDescent="0.3">
      <c r="A13351" t="s">
        <v>2531</v>
      </c>
      <c r="B13351" s="343" t="s">
        <v>908</v>
      </c>
      <c r="C13351" s="343" t="s">
        <v>4</v>
      </c>
      <c r="D13351" s="344" t="s">
        <v>6525</v>
      </c>
    </row>
    <row r="13352" spans="1:4" x14ac:dyDescent="0.3">
      <c r="A13352" t="s">
        <v>2532</v>
      </c>
      <c r="B13352" s="343" t="s">
        <v>909</v>
      </c>
      <c r="C13352" s="343" t="s">
        <v>4</v>
      </c>
      <c r="D13352" s="344" t="s">
        <v>7873</v>
      </c>
    </row>
    <row r="13353" spans="1:4" x14ac:dyDescent="0.3">
      <c r="A13353" t="s">
        <v>2533</v>
      </c>
      <c r="B13353" s="343" t="s">
        <v>910</v>
      </c>
      <c r="C13353" s="343" t="s">
        <v>4</v>
      </c>
      <c r="D13353" s="344" t="s">
        <v>8884</v>
      </c>
    </row>
    <row r="13354" spans="1:4" x14ac:dyDescent="0.3">
      <c r="A13354" t="s">
        <v>2534</v>
      </c>
      <c r="B13354" s="343" t="s">
        <v>911</v>
      </c>
      <c r="C13354" s="343" t="s">
        <v>4</v>
      </c>
      <c r="D13354" s="344" t="s">
        <v>22790</v>
      </c>
    </row>
    <row r="13355" spans="1:4" x14ac:dyDescent="0.3">
      <c r="A13355" t="s">
        <v>2535</v>
      </c>
      <c r="B13355" s="343" t="s">
        <v>33628</v>
      </c>
      <c r="C13355" s="343" t="s">
        <v>4</v>
      </c>
      <c r="D13355" s="344" t="s">
        <v>33629</v>
      </c>
    </row>
    <row r="13356" spans="1:4" x14ac:dyDescent="0.3">
      <c r="A13356" t="s">
        <v>2536</v>
      </c>
      <c r="B13356" s="343" t="s">
        <v>33630</v>
      </c>
      <c r="C13356" s="343" t="s">
        <v>4</v>
      </c>
      <c r="D13356" s="344" t="s">
        <v>8248</v>
      </c>
    </row>
    <row r="13357" spans="1:4" x14ac:dyDescent="0.3">
      <c r="A13357" t="s">
        <v>2537</v>
      </c>
      <c r="B13357" s="343" t="s">
        <v>33631</v>
      </c>
      <c r="C13357" s="343" t="s">
        <v>4</v>
      </c>
      <c r="D13357" s="344" t="s">
        <v>7533</v>
      </c>
    </row>
    <row r="13358" spans="1:4" x14ac:dyDescent="0.3">
      <c r="A13358" t="s">
        <v>2538</v>
      </c>
      <c r="B13358" s="343" t="s">
        <v>33632</v>
      </c>
      <c r="C13358" s="343" t="s">
        <v>4</v>
      </c>
      <c r="D13358" s="344" t="s">
        <v>33633</v>
      </c>
    </row>
    <row r="13359" spans="1:4" x14ac:dyDescent="0.3">
      <c r="A13359" t="s">
        <v>2539</v>
      </c>
      <c r="B13359" s="343" t="s">
        <v>33634</v>
      </c>
      <c r="C13359" s="343" t="s">
        <v>4</v>
      </c>
      <c r="D13359" s="344" t="s">
        <v>33635</v>
      </c>
    </row>
    <row r="13360" spans="1:4" x14ac:dyDescent="0.3">
      <c r="A13360" t="s">
        <v>2540</v>
      </c>
      <c r="B13360" s="343" t="s">
        <v>33636</v>
      </c>
      <c r="C13360" s="343" t="s">
        <v>4</v>
      </c>
      <c r="D13360" s="344" t="s">
        <v>6477</v>
      </c>
    </row>
    <row r="13361" spans="1:4" x14ac:dyDescent="0.3">
      <c r="A13361" t="s">
        <v>2541</v>
      </c>
      <c r="B13361" s="343" t="s">
        <v>33637</v>
      </c>
      <c r="C13361" s="343" t="s">
        <v>4</v>
      </c>
      <c r="D13361" s="344" t="s">
        <v>6788</v>
      </c>
    </row>
    <row r="13362" spans="1:4" x14ac:dyDescent="0.3">
      <c r="A13362" t="s">
        <v>2542</v>
      </c>
      <c r="B13362" s="343" t="s">
        <v>33638</v>
      </c>
      <c r="C13362" s="343" t="s">
        <v>4</v>
      </c>
      <c r="D13362" s="344" t="s">
        <v>6627</v>
      </c>
    </row>
    <row r="13363" spans="1:4" x14ac:dyDescent="0.3">
      <c r="A13363" t="s">
        <v>2543</v>
      </c>
      <c r="B13363" s="343" t="s">
        <v>33639</v>
      </c>
      <c r="C13363" s="343" t="s">
        <v>4</v>
      </c>
      <c r="D13363" s="344" t="s">
        <v>8753</v>
      </c>
    </row>
    <row r="13364" spans="1:4" x14ac:dyDescent="0.3">
      <c r="A13364" t="s">
        <v>2544</v>
      </c>
      <c r="B13364" s="343" t="s">
        <v>33640</v>
      </c>
      <c r="C13364" s="343" t="s">
        <v>4</v>
      </c>
      <c r="D13364" s="344" t="s">
        <v>21994</v>
      </c>
    </row>
    <row r="13365" spans="1:4" x14ac:dyDescent="0.3">
      <c r="A13365" t="s">
        <v>2545</v>
      </c>
      <c r="B13365" s="343" t="s">
        <v>33641</v>
      </c>
      <c r="C13365" s="343" t="s">
        <v>4</v>
      </c>
      <c r="D13365" s="344" t="s">
        <v>6573</v>
      </c>
    </row>
    <row r="13366" spans="1:4" x14ac:dyDescent="0.3">
      <c r="A13366" t="s">
        <v>2546</v>
      </c>
      <c r="B13366" s="343" t="s">
        <v>33642</v>
      </c>
      <c r="C13366" s="343" t="s">
        <v>4</v>
      </c>
      <c r="D13366" s="344" t="s">
        <v>6515</v>
      </c>
    </row>
    <row r="13367" spans="1:4" x14ac:dyDescent="0.3">
      <c r="A13367" t="s">
        <v>2547</v>
      </c>
      <c r="B13367" s="343" t="s">
        <v>912</v>
      </c>
      <c r="C13367" s="343" t="s">
        <v>4</v>
      </c>
      <c r="D13367" s="344" t="s">
        <v>33562</v>
      </c>
    </row>
    <row r="13368" spans="1:4" x14ac:dyDescent="0.3">
      <c r="A13368" t="s">
        <v>2548</v>
      </c>
      <c r="B13368" s="343" t="s">
        <v>913</v>
      </c>
      <c r="C13368" s="343" t="s">
        <v>4</v>
      </c>
      <c r="D13368" s="344" t="s">
        <v>7536</v>
      </c>
    </row>
    <row r="13369" spans="1:4" x14ac:dyDescent="0.3">
      <c r="A13369" t="s">
        <v>2549</v>
      </c>
      <c r="B13369" s="343" t="s">
        <v>914</v>
      </c>
      <c r="C13369" s="343" t="s">
        <v>4</v>
      </c>
      <c r="D13369" s="344" t="s">
        <v>6692</v>
      </c>
    </row>
    <row r="13370" spans="1:4" x14ac:dyDescent="0.3">
      <c r="A13370" t="s">
        <v>2550</v>
      </c>
      <c r="B13370" s="343" t="s">
        <v>915</v>
      </c>
      <c r="C13370" s="343" t="s">
        <v>4</v>
      </c>
      <c r="D13370" s="344" t="s">
        <v>7927</v>
      </c>
    </row>
    <row r="13371" spans="1:4" x14ac:dyDescent="0.3">
      <c r="A13371" t="s">
        <v>2551</v>
      </c>
      <c r="B13371" s="343" t="s">
        <v>916</v>
      </c>
      <c r="C13371" s="343" t="s">
        <v>4</v>
      </c>
      <c r="D13371" s="344" t="s">
        <v>8058</v>
      </c>
    </row>
    <row r="13372" spans="1:4" x14ac:dyDescent="0.3">
      <c r="A13372" t="s">
        <v>2552</v>
      </c>
      <c r="B13372" s="343" t="s">
        <v>192</v>
      </c>
      <c r="C13372" s="343" t="s">
        <v>4</v>
      </c>
      <c r="D13372" s="344" t="s">
        <v>9142</v>
      </c>
    </row>
    <row r="13373" spans="1:4" x14ac:dyDescent="0.3">
      <c r="A13373" t="s">
        <v>2553</v>
      </c>
      <c r="B13373" s="343" t="s">
        <v>193</v>
      </c>
      <c r="C13373" s="343" t="s">
        <v>4</v>
      </c>
      <c r="D13373" s="344" t="s">
        <v>8161</v>
      </c>
    </row>
    <row r="13374" spans="1:4" x14ac:dyDescent="0.3">
      <c r="A13374" t="s">
        <v>2554</v>
      </c>
      <c r="B13374" s="343" t="s">
        <v>194</v>
      </c>
      <c r="C13374" s="343" t="s">
        <v>4</v>
      </c>
      <c r="D13374" s="344" t="s">
        <v>6713</v>
      </c>
    </row>
    <row r="13375" spans="1:4" x14ac:dyDescent="0.3">
      <c r="A13375" t="s">
        <v>2555</v>
      </c>
      <c r="B13375" s="343" t="s">
        <v>195</v>
      </c>
      <c r="C13375" s="343" t="s">
        <v>4</v>
      </c>
      <c r="D13375" s="344" t="s">
        <v>8109</v>
      </c>
    </row>
    <row r="13376" spans="1:4" x14ac:dyDescent="0.3">
      <c r="A13376" t="s">
        <v>2556</v>
      </c>
      <c r="B13376" s="343" t="s">
        <v>196</v>
      </c>
      <c r="C13376" s="343" t="s">
        <v>4</v>
      </c>
      <c r="D13376" s="344" t="s">
        <v>33643</v>
      </c>
    </row>
    <row r="13377" spans="1:4" x14ac:dyDescent="0.3">
      <c r="A13377" t="s">
        <v>2557</v>
      </c>
      <c r="B13377" s="343" t="s">
        <v>917</v>
      </c>
      <c r="C13377" s="343" t="s">
        <v>4</v>
      </c>
      <c r="D13377" s="344" t="s">
        <v>33644</v>
      </c>
    </row>
    <row r="13378" spans="1:4" x14ac:dyDescent="0.3">
      <c r="A13378" t="s">
        <v>2558</v>
      </c>
      <c r="B13378" s="343" t="s">
        <v>918</v>
      </c>
      <c r="C13378" s="343" t="s">
        <v>4</v>
      </c>
      <c r="D13378" s="344" t="s">
        <v>6616</v>
      </c>
    </row>
    <row r="13379" spans="1:4" x14ac:dyDescent="0.3">
      <c r="A13379" t="s">
        <v>2559</v>
      </c>
      <c r="B13379" s="343" t="s">
        <v>919</v>
      </c>
      <c r="C13379" s="343" t="s">
        <v>4</v>
      </c>
      <c r="D13379" s="344" t="s">
        <v>9087</v>
      </c>
    </row>
    <row r="13380" spans="1:4" x14ac:dyDescent="0.3">
      <c r="A13380" t="s">
        <v>2560</v>
      </c>
      <c r="B13380" s="343" t="s">
        <v>920</v>
      </c>
      <c r="C13380" s="343" t="s">
        <v>4</v>
      </c>
      <c r="D13380" s="344" t="s">
        <v>33645</v>
      </c>
    </row>
    <row r="13381" spans="1:4" x14ac:dyDescent="0.3">
      <c r="A13381" t="s">
        <v>2561</v>
      </c>
      <c r="B13381" s="343" t="s">
        <v>921</v>
      </c>
      <c r="C13381" s="343" t="s">
        <v>4</v>
      </c>
      <c r="D13381" s="344" t="s">
        <v>33646</v>
      </c>
    </row>
    <row r="13382" spans="1:4" x14ac:dyDescent="0.3">
      <c r="A13382" t="s">
        <v>2562</v>
      </c>
      <c r="B13382" s="343" t="s">
        <v>33647</v>
      </c>
      <c r="C13382" s="343" t="s">
        <v>4</v>
      </c>
      <c r="D13382" s="344" t="s">
        <v>6588</v>
      </c>
    </row>
    <row r="13383" spans="1:4" x14ac:dyDescent="0.3">
      <c r="A13383" t="s">
        <v>2563</v>
      </c>
      <c r="B13383" s="343" t="s">
        <v>33648</v>
      </c>
      <c r="C13383" s="343" t="s">
        <v>4</v>
      </c>
      <c r="D13383" s="344" t="s">
        <v>6635</v>
      </c>
    </row>
    <row r="13384" spans="1:4" x14ac:dyDescent="0.3">
      <c r="A13384" t="s">
        <v>2564</v>
      </c>
      <c r="B13384" s="343" t="s">
        <v>33649</v>
      </c>
      <c r="C13384" s="343" t="s">
        <v>4</v>
      </c>
      <c r="D13384" s="344" t="s">
        <v>6613</v>
      </c>
    </row>
    <row r="13385" spans="1:4" x14ac:dyDescent="0.3">
      <c r="A13385" t="s">
        <v>2565</v>
      </c>
      <c r="B13385" s="343" t="s">
        <v>33650</v>
      </c>
      <c r="C13385" s="343" t="s">
        <v>4</v>
      </c>
      <c r="D13385" s="344" t="s">
        <v>22431</v>
      </c>
    </row>
    <row r="13386" spans="1:4" x14ac:dyDescent="0.3">
      <c r="A13386" t="s">
        <v>2566</v>
      </c>
      <c r="B13386" s="343" t="s">
        <v>922</v>
      </c>
      <c r="C13386" s="343" t="s">
        <v>4</v>
      </c>
      <c r="D13386" s="344" t="s">
        <v>9226</v>
      </c>
    </row>
    <row r="13387" spans="1:4" x14ac:dyDescent="0.3">
      <c r="A13387" t="s">
        <v>2567</v>
      </c>
      <c r="B13387" s="343" t="s">
        <v>923</v>
      </c>
      <c r="C13387" s="343" t="s">
        <v>4</v>
      </c>
      <c r="D13387" s="344" t="s">
        <v>6680</v>
      </c>
    </row>
    <row r="13388" spans="1:4" x14ac:dyDescent="0.3">
      <c r="A13388" t="s">
        <v>2568</v>
      </c>
      <c r="B13388" s="343" t="s">
        <v>924</v>
      </c>
      <c r="C13388" s="343" t="s">
        <v>4</v>
      </c>
      <c r="D13388" s="344" t="s">
        <v>6489</v>
      </c>
    </row>
    <row r="13389" spans="1:4" x14ac:dyDescent="0.3">
      <c r="A13389" t="s">
        <v>2569</v>
      </c>
      <c r="B13389" s="343" t="s">
        <v>925</v>
      </c>
      <c r="C13389" s="343" t="s">
        <v>4</v>
      </c>
      <c r="D13389" s="344" t="s">
        <v>7852</v>
      </c>
    </row>
    <row r="13390" spans="1:4" x14ac:dyDescent="0.3">
      <c r="A13390" t="s">
        <v>2570</v>
      </c>
      <c r="B13390" s="343" t="s">
        <v>926</v>
      </c>
      <c r="C13390" s="343" t="s">
        <v>4</v>
      </c>
      <c r="D13390" s="344" t="s">
        <v>6537</v>
      </c>
    </row>
    <row r="13391" spans="1:4" x14ac:dyDescent="0.3">
      <c r="A13391" t="s">
        <v>2571</v>
      </c>
      <c r="B13391" s="343" t="s">
        <v>197</v>
      </c>
      <c r="C13391" s="343" t="s">
        <v>4</v>
      </c>
      <c r="D13391" s="344" t="s">
        <v>6801</v>
      </c>
    </row>
    <row r="13392" spans="1:4" x14ac:dyDescent="0.3">
      <c r="A13392" t="s">
        <v>2572</v>
      </c>
      <c r="B13392" s="343" t="s">
        <v>927</v>
      </c>
      <c r="C13392" s="343" t="s">
        <v>4</v>
      </c>
      <c r="D13392" s="344" t="s">
        <v>6514</v>
      </c>
    </row>
    <row r="13393" spans="1:4" x14ac:dyDescent="0.3">
      <c r="A13393" t="s">
        <v>2573</v>
      </c>
      <c r="B13393" s="343" t="s">
        <v>928</v>
      </c>
      <c r="C13393" s="343" t="s">
        <v>4</v>
      </c>
      <c r="D13393" s="344" t="s">
        <v>22315</v>
      </c>
    </row>
    <row r="13394" spans="1:4" x14ac:dyDescent="0.3">
      <c r="A13394" t="s">
        <v>2574</v>
      </c>
      <c r="B13394" s="343" t="s">
        <v>929</v>
      </c>
      <c r="C13394" s="343" t="s">
        <v>4</v>
      </c>
      <c r="D13394" s="344" t="s">
        <v>22448</v>
      </c>
    </row>
    <row r="13395" spans="1:4" x14ac:dyDescent="0.3">
      <c r="A13395" t="s">
        <v>2575</v>
      </c>
      <c r="B13395" s="343" t="s">
        <v>930</v>
      </c>
      <c r="C13395" s="343" t="s">
        <v>4</v>
      </c>
      <c r="D13395" s="344" t="s">
        <v>33651</v>
      </c>
    </row>
    <row r="13396" spans="1:4" x14ac:dyDescent="0.3">
      <c r="A13396" t="s">
        <v>2576</v>
      </c>
      <c r="B13396" s="343" t="s">
        <v>931</v>
      </c>
      <c r="C13396" s="343" t="s">
        <v>4</v>
      </c>
      <c r="D13396" s="344" t="s">
        <v>33652</v>
      </c>
    </row>
    <row r="13397" spans="1:4" x14ac:dyDescent="0.3">
      <c r="A13397" t="s">
        <v>2577</v>
      </c>
      <c r="B13397" s="343" t="s">
        <v>33653</v>
      </c>
      <c r="C13397" s="343" t="s">
        <v>4</v>
      </c>
      <c r="D13397" s="344" t="s">
        <v>6675</v>
      </c>
    </row>
    <row r="13398" spans="1:4" x14ac:dyDescent="0.3">
      <c r="A13398" t="s">
        <v>2578</v>
      </c>
      <c r="B13398" s="343" t="s">
        <v>33654</v>
      </c>
      <c r="C13398" s="343" t="s">
        <v>4</v>
      </c>
      <c r="D13398" s="344" t="s">
        <v>6755</v>
      </c>
    </row>
    <row r="13399" spans="1:4" x14ac:dyDescent="0.3">
      <c r="A13399" t="s">
        <v>2579</v>
      </c>
      <c r="B13399" s="343" t="s">
        <v>33655</v>
      </c>
      <c r="C13399" s="343" t="s">
        <v>4</v>
      </c>
      <c r="D13399" s="344" t="s">
        <v>6563</v>
      </c>
    </row>
    <row r="13400" spans="1:4" x14ac:dyDescent="0.3">
      <c r="A13400" t="s">
        <v>2580</v>
      </c>
      <c r="B13400" s="343" t="s">
        <v>33656</v>
      </c>
      <c r="C13400" s="343" t="s">
        <v>4</v>
      </c>
      <c r="D13400" s="344" t="s">
        <v>8112</v>
      </c>
    </row>
    <row r="13401" spans="1:4" x14ac:dyDescent="0.3">
      <c r="A13401" t="s">
        <v>2581</v>
      </c>
      <c r="B13401" s="343" t="s">
        <v>932</v>
      </c>
      <c r="C13401" s="343" t="s">
        <v>4</v>
      </c>
      <c r="D13401" s="344" t="s">
        <v>8837</v>
      </c>
    </row>
    <row r="13402" spans="1:4" x14ac:dyDescent="0.3">
      <c r="A13402" t="s">
        <v>2582</v>
      </c>
      <c r="B13402" s="343" t="s">
        <v>933</v>
      </c>
      <c r="C13402" s="343" t="s">
        <v>4</v>
      </c>
      <c r="D13402" s="344" t="s">
        <v>6636</v>
      </c>
    </row>
    <row r="13403" spans="1:4" x14ac:dyDescent="0.3">
      <c r="A13403" t="s">
        <v>2583</v>
      </c>
      <c r="B13403" s="343" t="s">
        <v>934</v>
      </c>
      <c r="C13403" s="343" t="s">
        <v>4</v>
      </c>
      <c r="D13403" s="344" t="s">
        <v>33657</v>
      </c>
    </row>
    <row r="13404" spans="1:4" x14ac:dyDescent="0.3">
      <c r="A13404" t="s">
        <v>2584</v>
      </c>
      <c r="B13404" s="343" t="s">
        <v>935</v>
      </c>
      <c r="C13404" s="343" t="s">
        <v>4</v>
      </c>
      <c r="D13404" s="344" t="s">
        <v>8918</v>
      </c>
    </row>
    <row r="13405" spans="1:4" x14ac:dyDescent="0.3">
      <c r="A13405" t="s">
        <v>2585</v>
      </c>
      <c r="B13405" s="343" t="s">
        <v>33658</v>
      </c>
      <c r="C13405" s="343" t="s">
        <v>4</v>
      </c>
      <c r="D13405" s="344" t="s">
        <v>33659</v>
      </c>
    </row>
    <row r="13406" spans="1:4" x14ac:dyDescent="0.3">
      <c r="A13406" t="s">
        <v>2586</v>
      </c>
      <c r="B13406" s="343" t="s">
        <v>33660</v>
      </c>
      <c r="C13406" s="343" t="s">
        <v>4</v>
      </c>
      <c r="D13406" s="344" t="s">
        <v>22343</v>
      </c>
    </row>
    <row r="13407" spans="1:4" x14ac:dyDescent="0.3">
      <c r="A13407" t="s">
        <v>2587</v>
      </c>
      <c r="B13407" s="343" t="s">
        <v>33661</v>
      </c>
      <c r="C13407" s="343" t="s">
        <v>4</v>
      </c>
      <c r="D13407" s="344" t="s">
        <v>33659</v>
      </c>
    </row>
    <row r="13408" spans="1:4" x14ac:dyDescent="0.3">
      <c r="A13408" t="s">
        <v>2588</v>
      </c>
      <c r="B13408" s="343" t="s">
        <v>33662</v>
      </c>
      <c r="C13408" s="343" t="s">
        <v>4</v>
      </c>
      <c r="D13408" s="344" t="s">
        <v>6505</v>
      </c>
    </row>
    <row r="13409" spans="1:4" x14ac:dyDescent="0.3">
      <c r="A13409" t="s">
        <v>2589</v>
      </c>
      <c r="B13409" s="343" t="s">
        <v>936</v>
      </c>
      <c r="C13409" s="343" t="s">
        <v>4</v>
      </c>
      <c r="D13409" s="344" t="s">
        <v>6714</v>
      </c>
    </row>
    <row r="13410" spans="1:4" x14ac:dyDescent="0.3">
      <c r="A13410" t="s">
        <v>2590</v>
      </c>
      <c r="B13410" s="343" t="s">
        <v>937</v>
      </c>
      <c r="C13410" s="343" t="s">
        <v>4</v>
      </c>
      <c r="D13410" s="344" t="s">
        <v>6521</v>
      </c>
    </row>
    <row r="13411" spans="1:4" x14ac:dyDescent="0.3">
      <c r="A13411" t="s">
        <v>2591</v>
      </c>
      <c r="B13411" s="343" t="s">
        <v>938</v>
      </c>
      <c r="C13411" s="343" t="s">
        <v>4</v>
      </c>
      <c r="D13411" s="344" t="s">
        <v>6551</v>
      </c>
    </row>
    <row r="13412" spans="1:4" x14ac:dyDescent="0.3">
      <c r="A13412" t="s">
        <v>2592</v>
      </c>
      <c r="B13412" s="343" t="s">
        <v>939</v>
      </c>
      <c r="C13412" s="343" t="s">
        <v>4</v>
      </c>
      <c r="D13412" s="344" t="s">
        <v>8726</v>
      </c>
    </row>
    <row r="13413" spans="1:4" x14ac:dyDescent="0.3">
      <c r="A13413" t="s">
        <v>2593</v>
      </c>
      <c r="B13413" s="343" t="s">
        <v>940</v>
      </c>
      <c r="C13413" s="343" t="s">
        <v>4</v>
      </c>
      <c r="D13413" s="344" t="s">
        <v>33663</v>
      </c>
    </row>
    <row r="13414" spans="1:4" x14ac:dyDescent="0.3">
      <c r="A13414" t="s">
        <v>2594</v>
      </c>
      <c r="B13414" s="343" t="s">
        <v>941</v>
      </c>
      <c r="C13414" s="343" t="s">
        <v>4</v>
      </c>
      <c r="D13414" s="344" t="s">
        <v>8087</v>
      </c>
    </row>
    <row r="13415" spans="1:4" x14ac:dyDescent="0.3">
      <c r="A13415" t="s">
        <v>2595</v>
      </c>
      <c r="B13415" s="343" t="s">
        <v>942</v>
      </c>
      <c r="C13415" s="343" t="s">
        <v>4</v>
      </c>
      <c r="D13415" s="344" t="s">
        <v>33664</v>
      </c>
    </row>
    <row r="13416" spans="1:4" x14ac:dyDescent="0.3">
      <c r="A13416" t="s">
        <v>2596</v>
      </c>
      <c r="B13416" s="343" t="s">
        <v>943</v>
      </c>
      <c r="C13416" s="343" t="s">
        <v>4</v>
      </c>
      <c r="D13416" s="344" t="s">
        <v>7937</v>
      </c>
    </row>
    <row r="13417" spans="1:4" x14ac:dyDescent="0.3">
      <c r="A13417" t="s">
        <v>2597</v>
      </c>
      <c r="B13417" s="343" t="s">
        <v>944</v>
      </c>
      <c r="C13417" s="343" t="s">
        <v>4</v>
      </c>
      <c r="D13417" s="344" t="s">
        <v>22786</v>
      </c>
    </row>
    <row r="13418" spans="1:4" x14ac:dyDescent="0.3">
      <c r="A13418" t="s">
        <v>2598</v>
      </c>
      <c r="B13418" s="343" t="s">
        <v>945</v>
      </c>
      <c r="C13418" s="343" t="s">
        <v>4</v>
      </c>
      <c r="D13418" s="344" t="s">
        <v>30685</v>
      </c>
    </row>
    <row r="13419" spans="1:4" x14ac:dyDescent="0.3">
      <c r="A13419" t="s">
        <v>2599</v>
      </c>
      <c r="B13419" s="343" t="s">
        <v>946</v>
      </c>
      <c r="C13419" s="343" t="s">
        <v>4</v>
      </c>
      <c r="D13419" s="344" t="s">
        <v>33665</v>
      </c>
    </row>
    <row r="13420" spans="1:4" x14ac:dyDescent="0.3">
      <c r="A13420" t="s">
        <v>2600</v>
      </c>
      <c r="B13420" s="343" t="s">
        <v>947</v>
      </c>
      <c r="C13420" s="343" t="s">
        <v>4</v>
      </c>
      <c r="D13420" s="344" t="s">
        <v>7923</v>
      </c>
    </row>
    <row r="13421" spans="1:4" x14ac:dyDescent="0.3">
      <c r="A13421" t="s">
        <v>2601</v>
      </c>
      <c r="B13421" s="343" t="s">
        <v>948</v>
      </c>
      <c r="C13421" s="343" t="s">
        <v>4</v>
      </c>
      <c r="D13421" s="344" t="s">
        <v>33666</v>
      </c>
    </row>
    <row r="13422" spans="1:4" x14ac:dyDescent="0.3">
      <c r="A13422" t="s">
        <v>2602</v>
      </c>
      <c r="B13422" s="343" t="s">
        <v>949</v>
      </c>
      <c r="C13422" s="343" t="s">
        <v>4</v>
      </c>
      <c r="D13422" s="344" t="s">
        <v>33497</v>
      </c>
    </row>
    <row r="13423" spans="1:4" x14ac:dyDescent="0.3">
      <c r="A13423" t="s">
        <v>2603</v>
      </c>
      <c r="B13423" s="343" t="s">
        <v>33667</v>
      </c>
      <c r="C13423" s="343" t="s">
        <v>4</v>
      </c>
      <c r="D13423" s="344" t="s">
        <v>7914</v>
      </c>
    </row>
    <row r="13424" spans="1:4" x14ac:dyDescent="0.3">
      <c r="A13424" t="s">
        <v>2604</v>
      </c>
      <c r="B13424" s="343" t="s">
        <v>33668</v>
      </c>
      <c r="C13424" s="343" t="s">
        <v>4</v>
      </c>
      <c r="D13424" s="344" t="s">
        <v>8907</v>
      </c>
    </row>
    <row r="13425" spans="1:4" x14ac:dyDescent="0.3">
      <c r="A13425" t="s">
        <v>2605</v>
      </c>
      <c r="B13425" s="343" t="s">
        <v>33669</v>
      </c>
      <c r="C13425" s="343" t="s">
        <v>4</v>
      </c>
      <c r="D13425" s="344" t="s">
        <v>7852</v>
      </c>
    </row>
    <row r="13426" spans="1:4" x14ac:dyDescent="0.3">
      <c r="A13426" t="s">
        <v>2606</v>
      </c>
      <c r="B13426" s="343" t="s">
        <v>33670</v>
      </c>
      <c r="C13426" s="343" t="s">
        <v>4</v>
      </c>
      <c r="D13426" s="344" t="s">
        <v>9183</v>
      </c>
    </row>
    <row r="13427" spans="1:4" x14ac:dyDescent="0.3">
      <c r="A13427" t="s">
        <v>2607</v>
      </c>
      <c r="B13427" s="343" t="s">
        <v>950</v>
      </c>
      <c r="C13427" s="343" t="s">
        <v>4</v>
      </c>
      <c r="D13427" s="344" t="s">
        <v>8491</v>
      </c>
    </row>
    <row r="13428" spans="1:4" x14ac:dyDescent="0.3">
      <c r="A13428" t="s">
        <v>2608</v>
      </c>
      <c r="B13428" s="343" t="s">
        <v>951</v>
      </c>
      <c r="C13428" s="343" t="s">
        <v>4</v>
      </c>
      <c r="D13428" s="344" t="s">
        <v>6586</v>
      </c>
    </row>
    <row r="13429" spans="1:4" x14ac:dyDescent="0.3">
      <c r="A13429" t="s">
        <v>2609</v>
      </c>
      <c r="B13429" s="343" t="s">
        <v>952</v>
      </c>
      <c r="C13429" s="343" t="s">
        <v>4</v>
      </c>
      <c r="D13429" s="344" t="s">
        <v>6714</v>
      </c>
    </row>
    <row r="13430" spans="1:4" x14ac:dyDescent="0.3">
      <c r="A13430" t="s">
        <v>2610</v>
      </c>
      <c r="B13430" s="343" t="s">
        <v>953</v>
      </c>
      <c r="C13430" s="343" t="s">
        <v>4</v>
      </c>
      <c r="D13430" s="344" t="s">
        <v>30066</v>
      </c>
    </row>
    <row r="13431" spans="1:4" x14ac:dyDescent="0.3">
      <c r="A13431" t="s">
        <v>2611</v>
      </c>
      <c r="B13431" s="343" t="s">
        <v>954</v>
      </c>
      <c r="C13431" s="343" t="s">
        <v>4</v>
      </c>
      <c r="D13431" s="344" t="s">
        <v>7398</v>
      </c>
    </row>
    <row r="13432" spans="1:4" x14ac:dyDescent="0.3">
      <c r="A13432" t="s">
        <v>2612</v>
      </c>
      <c r="B13432" s="343" t="s">
        <v>955</v>
      </c>
      <c r="C13432" s="343" t="s">
        <v>4</v>
      </c>
      <c r="D13432" s="344" t="s">
        <v>30258</v>
      </c>
    </row>
    <row r="13433" spans="1:4" x14ac:dyDescent="0.3">
      <c r="A13433" t="s">
        <v>2613</v>
      </c>
      <c r="B13433" s="343" t="s">
        <v>198</v>
      </c>
      <c r="C13433" s="343" t="s">
        <v>4</v>
      </c>
      <c r="D13433" s="344" t="s">
        <v>26989</v>
      </c>
    </row>
    <row r="13434" spans="1:4" x14ac:dyDescent="0.3">
      <c r="A13434" t="s">
        <v>2614</v>
      </c>
      <c r="B13434" s="343" t="s">
        <v>956</v>
      </c>
      <c r="C13434" s="343" t="s">
        <v>4</v>
      </c>
      <c r="D13434" s="344" t="s">
        <v>33671</v>
      </c>
    </row>
    <row r="13435" spans="1:4" x14ac:dyDescent="0.3">
      <c r="A13435" t="s">
        <v>2615</v>
      </c>
      <c r="B13435" s="343" t="s">
        <v>957</v>
      </c>
      <c r="C13435" s="343" t="s">
        <v>4</v>
      </c>
      <c r="D13435" s="344" t="s">
        <v>7861</v>
      </c>
    </row>
    <row r="13436" spans="1:4" x14ac:dyDescent="0.3">
      <c r="A13436" t="s">
        <v>2616</v>
      </c>
      <c r="B13436" s="343" t="s">
        <v>958</v>
      </c>
      <c r="C13436" s="343" t="s">
        <v>4</v>
      </c>
      <c r="D13436" s="344" t="s">
        <v>6534</v>
      </c>
    </row>
    <row r="13437" spans="1:4" x14ac:dyDescent="0.3">
      <c r="A13437" t="s">
        <v>2617</v>
      </c>
      <c r="B13437" s="343" t="s">
        <v>959</v>
      </c>
      <c r="C13437" s="343" t="s">
        <v>4</v>
      </c>
      <c r="D13437" s="344" t="s">
        <v>8957</v>
      </c>
    </row>
    <row r="13438" spans="1:4" x14ac:dyDescent="0.3">
      <c r="A13438" t="s">
        <v>2618</v>
      </c>
      <c r="B13438" s="343" t="s">
        <v>960</v>
      </c>
      <c r="C13438" s="343" t="s">
        <v>4</v>
      </c>
      <c r="D13438" s="344" t="s">
        <v>33672</v>
      </c>
    </row>
    <row r="13439" spans="1:4" x14ac:dyDescent="0.3">
      <c r="A13439" t="s">
        <v>2619</v>
      </c>
      <c r="B13439" s="343" t="s">
        <v>33673</v>
      </c>
      <c r="C13439" s="343" t="s">
        <v>4</v>
      </c>
      <c r="D13439" s="344" t="s">
        <v>22070</v>
      </c>
    </row>
    <row r="13440" spans="1:4" x14ac:dyDescent="0.3">
      <c r="A13440" t="s">
        <v>2620</v>
      </c>
      <c r="B13440" s="343" t="s">
        <v>33674</v>
      </c>
      <c r="C13440" s="343" t="s">
        <v>4</v>
      </c>
      <c r="D13440" s="344" t="s">
        <v>7345</v>
      </c>
    </row>
    <row r="13441" spans="1:4" x14ac:dyDescent="0.3">
      <c r="A13441" t="s">
        <v>2621</v>
      </c>
      <c r="B13441" s="343" t="s">
        <v>33675</v>
      </c>
      <c r="C13441" s="343" t="s">
        <v>4</v>
      </c>
      <c r="D13441" s="344" t="s">
        <v>33676</v>
      </c>
    </row>
    <row r="13442" spans="1:4" x14ac:dyDescent="0.3">
      <c r="A13442" t="s">
        <v>2622</v>
      </c>
      <c r="B13442" s="343" t="s">
        <v>33677</v>
      </c>
      <c r="C13442" s="343" t="s">
        <v>4</v>
      </c>
      <c r="D13442" s="344" t="s">
        <v>33678</v>
      </c>
    </row>
    <row r="13443" spans="1:4" x14ac:dyDescent="0.3">
      <c r="A13443" t="s">
        <v>2623</v>
      </c>
      <c r="B13443" s="343" t="s">
        <v>33679</v>
      </c>
      <c r="C13443" s="343" t="s">
        <v>4</v>
      </c>
      <c r="D13443" s="344" t="s">
        <v>6450</v>
      </c>
    </row>
    <row r="13444" spans="1:4" x14ac:dyDescent="0.3">
      <c r="A13444" t="s">
        <v>2624</v>
      </c>
      <c r="B13444" s="343" t="s">
        <v>33680</v>
      </c>
      <c r="C13444" s="343" t="s">
        <v>4</v>
      </c>
      <c r="D13444" s="344" t="s">
        <v>6691</v>
      </c>
    </row>
    <row r="13445" spans="1:4" x14ac:dyDescent="0.3">
      <c r="A13445" t="s">
        <v>2625</v>
      </c>
      <c r="B13445" s="343" t="s">
        <v>33681</v>
      </c>
      <c r="C13445" s="343" t="s">
        <v>4</v>
      </c>
      <c r="D13445" s="344" t="s">
        <v>6450</v>
      </c>
    </row>
    <row r="13446" spans="1:4" x14ac:dyDescent="0.3">
      <c r="A13446" t="s">
        <v>2626</v>
      </c>
      <c r="B13446" s="343" t="s">
        <v>33682</v>
      </c>
      <c r="C13446" s="343" t="s">
        <v>4</v>
      </c>
      <c r="D13446" s="344" t="s">
        <v>33683</v>
      </c>
    </row>
    <row r="13447" spans="1:4" x14ac:dyDescent="0.3">
      <c r="A13447" t="s">
        <v>2627</v>
      </c>
      <c r="B13447" s="343" t="s">
        <v>961</v>
      </c>
      <c r="C13447" s="343" t="s">
        <v>4</v>
      </c>
      <c r="D13447" s="344" t="s">
        <v>8161</v>
      </c>
    </row>
    <row r="13448" spans="1:4" x14ac:dyDescent="0.3">
      <c r="A13448" t="s">
        <v>2628</v>
      </c>
      <c r="B13448" s="343" t="s">
        <v>962</v>
      </c>
      <c r="C13448" s="343" t="s">
        <v>4</v>
      </c>
      <c r="D13448" s="344" t="s">
        <v>8491</v>
      </c>
    </row>
    <row r="13449" spans="1:4" x14ac:dyDescent="0.3">
      <c r="A13449" t="s">
        <v>2629</v>
      </c>
      <c r="B13449" s="343" t="s">
        <v>199</v>
      </c>
      <c r="C13449" s="343" t="s">
        <v>4</v>
      </c>
      <c r="D13449" s="344" t="s">
        <v>33684</v>
      </c>
    </row>
    <row r="13450" spans="1:4" x14ac:dyDescent="0.3">
      <c r="A13450" t="s">
        <v>2630</v>
      </c>
      <c r="B13450" s="343" t="s">
        <v>200</v>
      </c>
      <c r="C13450" s="343" t="s">
        <v>4</v>
      </c>
      <c r="D13450" s="344" t="s">
        <v>7478</v>
      </c>
    </row>
    <row r="13451" spans="1:4" x14ac:dyDescent="0.3">
      <c r="A13451" t="s">
        <v>2631</v>
      </c>
      <c r="B13451" s="343" t="s">
        <v>963</v>
      </c>
      <c r="C13451" s="343" t="s">
        <v>4</v>
      </c>
      <c r="D13451" s="344" t="s">
        <v>33685</v>
      </c>
    </row>
    <row r="13452" spans="1:4" x14ac:dyDescent="0.3">
      <c r="A13452" t="s">
        <v>2632</v>
      </c>
      <c r="B13452" s="343" t="s">
        <v>964</v>
      </c>
      <c r="C13452" s="343" t="s">
        <v>4</v>
      </c>
      <c r="D13452" s="344" t="s">
        <v>9249</v>
      </c>
    </row>
    <row r="13453" spans="1:4" x14ac:dyDescent="0.3">
      <c r="A13453" t="s">
        <v>2633</v>
      </c>
      <c r="B13453" s="343" t="s">
        <v>965</v>
      </c>
      <c r="C13453" s="343" t="s">
        <v>4</v>
      </c>
      <c r="D13453" s="344" t="s">
        <v>33686</v>
      </c>
    </row>
    <row r="13454" spans="1:4" x14ac:dyDescent="0.3">
      <c r="A13454" t="s">
        <v>2634</v>
      </c>
      <c r="B13454" s="343" t="s">
        <v>201</v>
      </c>
      <c r="C13454" s="343" t="s">
        <v>4</v>
      </c>
      <c r="D13454" s="344" t="s">
        <v>25472</v>
      </c>
    </row>
    <row r="13455" spans="1:4" x14ac:dyDescent="0.3">
      <c r="A13455" t="s">
        <v>2635</v>
      </c>
      <c r="B13455" s="343" t="s">
        <v>202</v>
      </c>
      <c r="C13455" s="343" t="s">
        <v>4</v>
      </c>
      <c r="D13455" s="344" t="s">
        <v>6783</v>
      </c>
    </row>
    <row r="13456" spans="1:4" x14ac:dyDescent="0.3">
      <c r="A13456" t="s">
        <v>2636</v>
      </c>
      <c r="B13456" s="343" t="s">
        <v>203</v>
      </c>
      <c r="C13456" s="343" t="s">
        <v>4</v>
      </c>
      <c r="D13456" s="344" t="s">
        <v>7996</v>
      </c>
    </row>
    <row r="13457" spans="1:4" x14ac:dyDescent="0.3">
      <c r="A13457" t="s">
        <v>2637</v>
      </c>
      <c r="B13457" s="343" t="s">
        <v>966</v>
      </c>
      <c r="C13457" s="343" t="s">
        <v>4</v>
      </c>
      <c r="D13457" s="344" t="s">
        <v>33687</v>
      </c>
    </row>
    <row r="13458" spans="1:4" x14ac:dyDescent="0.3">
      <c r="A13458" t="s">
        <v>2638</v>
      </c>
      <c r="B13458" s="343" t="s">
        <v>967</v>
      </c>
      <c r="C13458" s="343" t="s">
        <v>4</v>
      </c>
      <c r="D13458" s="344" t="s">
        <v>33688</v>
      </c>
    </row>
    <row r="13459" spans="1:4" x14ac:dyDescent="0.3">
      <c r="A13459" t="s">
        <v>2639</v>
      </c>
      <c r="B13459" s="343" t="s">
        <v>968</v>
      </c>
      <c r="C13459" s="343" t="s">
        <v>4</v>
      </c>
      <c r="D13459" s="344" t="s">
        <v>33689</v>
      </c>
    </row>
    <row r="13460" spans="1:4" x14ac:dyDescent="0.3">
      <c r="A13460" t="s">
        <v>2640</v>
      </c>
      <c r="B13460" s="343" t="s">
        <v>969</v>
      </c>
      <c r="C13460" s="343" t="s">
        <v>4</v>
      </c>
      <c r="D13460" s="344" t="s">
        <v>33465</v>
      </c>
    </row>
    <row r="13461" spans="1:4" x14ac:dyDescent="0.3">
      <c r="A13461" t="s">
        <v>2641</v>
      </c>
      <c r="B13461" s="343" t="s">
        <v>970</v>
      </c>
      <c r="C13461" s="343" t="s">
        <v>4</v>
      </c>
      <c r="D13461" s="344" t="s">
        <v>22298</v>
      </c>
    </row>
    <row r="13462" spans="1:4" x14ac:dyDescent="0.3">
      <c r="A13462" t="s">
        <v>2642</v>
      </c>
      <c r="B13462" s="343" t="s">
        <v>971</v>
      </c>
      <c r="C13462" s="343" t="s">
        <v>4</v>
      </c>
      <c r="D13462" s="344" t="s">
        <v>6635</v>
      </c>
    </row>
    <row r="13463" spans="1:4" x14ac:dyDescent="0.3">
      <c r="A13463" t="s">
        <v>2643</v>
      </c>
      <c r="B13463" s="343" t="s">
        <v>972</v>
      </c>
      <c r="C13463" s="343" t="s">
        <v>4</v>
      </c>
      <c r="D13463" s="344" t="s">
        <v>6657</v>
      </c>
    </row>
    <row r="13464" spans="1:4" x14ac:dyDescent="0.3">
      <c r="A13464" t="s">
        <v>2644</v>
      </c>
      <c r="B13464" s="343" t="s">
        <v>973</v>
      </c>
      <c r="C13464" s="343" t="s">
        <v>4</v>
      </c>
      <c r="D13464" s="344" t="s">
        <v>6614</v>
      </c>
    </row>
    <row r="13465" spans="1:4" x14ac:dyDescent="0.3">
      <c r="A13465" t="s">
        <v>2645</v>
      </c>
      <c r="B13465" s="343" t="s">
        <v>33690</v>
      </c>
      <c r="C13465" s="343" t="s">
        <v>4</v>
      </c>
      <c r="D13465" s="344" t="s">
        <v>9212</v>
      </c>
    </row>
    <row r="13466" spans="1:4" x14ac:dyDescent="0.3">
      <c r="A13466" t="s">
        <v>2646</v>
      </c>
      <c r="B13466" s="343" t="s">
        <v>33691</v>
      </c>
      <c r="C13466" s="343" t="s">
        <v>4</v>
      </c>
      <c r="D13466" s="344" t="s">
        <v>8249</v>
      </c>
    </row>
    <row r="13467" spans="1:4" x14ac:dyDescent="0.3">
      <c r="A13467" t="s">
        <v>2647</v>
      </c>
      <c r="B13467" s="343" t="s">
        <v>33692</v>
      </c>
      <c r="C13467" s="343" t="s">
        <v>4</v>
      </c>
      <c r="D13467" s="344" t="s">
        <v>9212</v>
      </c>
    </row>
    <row r="13468" spans="1:4" x14ac:dyDescent="0.3">
      <c r="A13468" t="s">
        <v>2648</v>
      </c>
      <c r="B13468" s="343" t="s">
        <v>33693</v>
      </c>
      <c r="C13468" s="343" t="s">
        <v>4</v>
      </c>
      <c r="D13468" s="344" t="s">
        <v>6505</v>
      </c>
    </row>
    <row r="13469" spans="1:4" x14ac:dyDescent="0.3">
      <c r="A13469" t="s">
        <v>2649</v>
      </c>
      <c r="B13469" s="343" t="s">
        <v>33694</v>
      </c>
      <c r="C13469" s="343" t="s">
        <v>4</v>
      </c>
      <c r="D13469" s="344" t="s">
        <v>6637</v>
      </c>
    </row>
    <row r="13470" spans="1:4" x14ac:dyDescent="0.3">
      <c r="A13470" t="s">
        <v>2650</v>
      </c>
      <c r="B13470" s="343" t="s">
        <v>204</v>
      </c>
      <c r="C13470" s="343" t="s">
        <v>4</v>
      </c>
      <c r="D13470" s="344" t="s">
        <v>9072</v>
      </c>
    </row>
    <row r="13471" spans="1:4" x14ac:dyDescent="0.3">
      <c r="A13471" t="s">
        <v>2651</v>
      </c>
      <c r="B13471" s="343" t="s">
        <v>205</v>
      </c>
      <c r="C13471" s="343" t="s">
        <v>4</v>
      </c>
      <c r="D13471" s="344" t="s">
        <v>6714</v>
      </c>
    </row>
    <row r="13472" spans="1:4" x14ac:dyDescent="0.3">
      <c r="A13472" t="s">
        <v>2652</v>
      </c>
      <c r="B13472" s="343" t="s">
        <v>206</v>
      </c>
      <c r="C13472" s="343" t="s">
        <v>4</v>
      </c>
      <c r="D13472" s="344" t="s">
        <v>6662</v>
      </c>
    </row>
    <row r="13473" spans="1:4" x14ac:dyDescent="0.3">
      <c r="A13473" t="s">
        <v>2653</v>
      </c>
      <c r="B13473" s="343" t="s">
        <v>974</v>
      </c>
      <c r="C13473" s="343" t="s">
        <v>4</v>
      </c>
      <c r="D13473" s="344" t="s">
        <v>8156</v>
      </c>
    </row>
    <row r="13474" spans="1:4" x14ac:dyDescent="0.3">
      <c r="A13474" t="s">
        <v>2654</v>
      </c>
      <c r="B13474" s="343" t="s">
        <v>975</v>
      </c>
      <c r="C13474" s="343" t="s">
        <v>4</v>
      </c>
      <c r="D13474" s="344" t="s">
        <v>6571</v>
      </c>
    </row>
    <row r="13475" spans="1:4" x14ac:dyDescent="0.3">
      <c r="A13475" t="s">
        <v>2655</v>
      </c>
      <c r="B13475" s="343" t="s">
        <v>976</v>
      </c>
      <c r="C13475" s="343" t="s">
        <v>4</v>
      </c>
      <c r="D13475" s="344" t="s">
        <v>8120</v>
      </c>
    </row>
    <row r="13476" spans="1:4" x14ac:dyDescent="0.3">
      <c r="A13476" t="s">
        <v>2656</v>
      </c>
      <c r="B13476" s="343" t="s">
        <v>977</v>
      </c>
      <c r="C13476" s="343" t="s">
        <v>4</v>
      </c>
      <c r="D13476" s="344" t="s">
        <v>9226</v>
      </c>
    </row>
    <row r="13477" spans="1:4" x14ac:dyDescent="0.3">
      <c r="A13477" t="s">
        <v>2657</v>
      </c>
      <c r="B13477" s="343" t="s">
        <v>978</v>
      </c>
      <c r="C13477" s="343" t="s">
        <v>4</v>
      </c>
      <c r="D13477" s="344" t="s">
        <v>6786</v>
      </c>
    </row>
    <row r="13478" spans="1:4" x14ac:dyDescent="0.3">
      <c r="A13478" t="s">
        <v>2658</v>
      </c>
      <c r="B13478" s="343" t="s">
        <v>979</v>
      </c>
      <c r="C13478" s="343" t="s">
        <v>4</v>
      </c>
      <c r="D13478" s="344" t="s">
        <v>8714</v>
      </c>
    </row>
    <row r="13479" spans="1:4" x14ac:dyDescent="0.3">
      <c r="A13479" t="s">
        <v>2659</v>
      </c>
      <c r="B13479" s="343" t="s">
        <v>980</v>
      </c>
      <c r="C13479" s="343" t="s">
        <v>4</v>
      </c>
      <c r="D13479" s="344" t="s">
        <v>6576</v>
      </c>
    </row>
    <row r="13480" spans="1:4" x14ac:dyDescent="0.3">
      <c r="A13480" t="s">
        <v>2660</v>
      </c>
      <c r="B13480" s="343" t="s">
        <v>981</v>
      </c>
      <c r="C13480" s="343" t="s">
        <v>4</v>
      </c>
      <c r="D13480" s="344" t="s">
        <v>6487</v>
      </c>
    </row>
    <row r="13481" spans="1:4" x14ac:dyDescent="0.3">
      <c r="A13481" t="s">
        <v>2661</v>
      </c>
      <c r="B13481" s="343" t="s">
        <v>33695</v>
      </c>
      <c r="C13481" s="343" t="s">
        <v>4</v>
      </c>
      <c r="D13481" s="344" t="s">
        <v>8222</v>
      </c>
    </row>
    <row r="13482" spans="1:4" x14ac:dyDescent="0.3">
      <c r="A13482" t="s">
        <v>2662</v>
      </c>
      <c r="B13482" s="343" t="s">
        <v>33696</v>
      </c>
      <c r="C13482" s="343" t="s">
        <v>4</v>
      </c>
      <c r="D13482" s="344" t="s">
        <v>6685</v>
      </c>
    </row>
    <row r="13483" spans="1:4" x14ac:dyDescent="0.3">
      <c r="A13483" t="s">
        <v>2663</v>
      </c>
      <c r="B13483" s="343" t="s">
        <v>33697</v>
      </c>
      <c r="C13483" s="343" t="s">
        <v>4</v>
      </c>
      <c r="D13483" s="344" t="s">
        <v>8117</v>
      </c>
    </row>
    <row r="13484" spans="1:4" x14ac:dyDescent="0.3">
      <c r="A13484" t="s">
        <v>2664</v>
      </c>
      <c r="B13484" s="343" t="s">
        <v>33698</v>
      </c>
      <c r="C13484" s="343" t="s">
        <v>4</v>
      </c>
      <c r="D13484" s="344" t="s">
        <v>6760</v>
      </c>
    </row>
    <row r="13485" spans="1:4" x14ac:dyDescent="0.3">
      <c r="A13485" t="s">
        <v>2665</v>
      </c>
      <c r="B13485" s="343" t="s">
        <v>33699</v>
      </c>
      <c r="C13485" s="343" t="s">
        <v>4</v>
      </c>
      <c r="D13485" s="344" t="s">
        <v>6735</v>
      </c>
    </row>
    <row r="13486" spans="1:4" x14ac:dyDescent="0.3">
      <c r="A13486" t="s">
        <v>2666</v>
      </c>
      <c r="B13486" s="343" t="s">
        <v>33700</v>
      </c>
      <c r="C13486" s="343" t="s">
        <v>4</v>
      </c>
      <c r="D13486" s="344" t="s">
        <v>6685</v>
      </c>
    </row>
    <row r="13487" spans="1:4" x14ac:dyDescent="0.3">
      <c r="A13487" t="s">
        <v>2667</v>
      </c>
      <c r="B13487" s="343" t="s">
        <v>33701</v>
      </c>
      <c r="C13487" s="343" t="s">
        <v>4</v>
      </c>
      <c r="D13487" s="344" t="s">
        <v>6735</v>
      </c>
    </row>
    <row r="13488" spans="1:4" x14ac:dyDescent="0.3">
      <c r="A13488" t="s">
        <v>2668</v>
      </c>
      <c r="B13488" s="343" t="s">
        <v>33702</v>
      </c>
      <c r="C13488" s="343" t="s">
        <v>4</v>
      </c>
      <c r="D13488" s="344" t="s">
        <v>22149</v>
      </c>
    </row>
    <row r="13489" spans="1:4" x14ac:dyDescent="0.3">
      <c r="A13489" t="s">
        <v>2669</v>
      </c>
      <c r="B13489" s="343" t="s">
        <v>982</v>
      </c>
      <c r="C13489" s="343" t="s">
        <v>4</v>
      </c>
      <c r="D13489" s="344" t="s">
        <v>7735</v>
      </c>
    </row>
    <row r="13490" spans="1:4" x14ac:dyDescent="0.3">
      <c r="A13490" t="s">
        <v>2670</v>
      </c>
      <c r="B13490" s="343" t="s">
        <v>983</v>
      </c>
      <c r="C13490" s="343" t="s">
        <v>4</v>
      </c>
      <c r="D13490" s="344" t="s">
        <v>6673</v>
      </c>
    </row>
    <row r="13491" spans="1:4" x14ac:dyDescent="0.3">
      <c r="A13491" t="s">
        <v>2671</v>
      </c>
      <c r="B13491" s="343" t="s">
        <v>984</v>
      </c>
      <c r="C13491" s="343" t="s">
        <v>4</v>
      </c>
      <c r="D13491" s="344" t="s">
        <v>8820</v>
      </c>
    </row>
    <row r="13492" spans="1:4" x14ac:dyDescent="0.3">
      <c r="A13492" t="s">
        <v>2672</v>
      </c>
      <c r="B13492" s="343" t="s">
        <v>985</v>
      </c>
      <c r="C13492" s="343" t="s">
        <v>4</v>
      </c>
      <c r="D13492" s="344" t="s">
        <v>33703</v>
      </c>
    </row>
    <row r="13493" spans="1:4" x14ac:dyDescent="0.3">
      <c r="A13493" t="s">
        <v>2673</v>
      </c>
      <c r="B13493" s="343" t="s">
        <v>986</v>
      </c>
      <c r="C13493" s="343" t="s">
        <v>4</v>
      </c>
      <c r="D13493" s="344" t="s">
        <v>8922</v>
      </c>
    </row>
    <row r="13494" spans="1:4" x14ac:dyDescent="0.3">
      <c r="A13494" t="s">
        <v>2674</v>
      </c>
      <c r="B13494" s="343" t="s">
        <v>987</v>
      </c>
      <c r="C13494" s="343" t="s">
        <v>4</v>
      </c>
      <c r="D13494" s="344" t="s">
        <v>33704</v>
      </c>
    </row>
    <row r="13495" spans="1:4" x14ac:dyDescent="0.3">
      <c r="A13495" t="s">
        <v>2675</v>
      </c>
      <c r="B13495" s="343" t="s">
        <v>988</v>
      </c>
      <c r="C13495" s="343" t="s">
        <v>4</v>
      </c>
      <c r="D13495" s="344" t="s">
        <v>33508</v>
      </c>
    </row>
    <row r="13496" spans="1:4" x14ac:dyDescent="0.3">
      <c r="A13496" t="s">
        <v>2676</v>
      </c>
      <c r="B13496" s="343" t="s">
        <v>989</v>
      </c>
      <c r="C13496" s="343" t="s">
        <v>4</v>
      </c>
      <c r="D13496" s="344" t="s">
        <v>26005</v>
      </c>
    </row>
    <row r="13497" spans="1:4" x14ac:dyDescent="0.3">
      <c r="A13497" t="s">
        <v>2677</v>
      </c>
      <c r="B13497" s="343" t="s">
        <v>990</v>
      </c>
      <c r="C13497" s="343" t="s">
        <v>4</v>
      </c>
      <c r="D13497" s="344" t="s">
        <v>6747</v>
      </c>
    </row>
    <row r="13498" spans="1:4" x14ac:dyDescent="0.3">
      <c r="A13498" t="s">
        <v>2678</v>
      </c>
      <c r="B13498" s="343" t="s">
        <v>991</v>
      </c>
      <c r="C13498" s="343" t="s">
        <v>4</v>
      </c>
      <c r="D13498" s="344" t="s">
        <v>6775</v>
      </c>
    </row>
    <row r="13499" spans="1:4" x14ac:dyDescent="0.3">
      <c r="A13499" t="s">
        <v>2679</v>
      </c>
      <c r="B13499" s="343" t="s">
        <v>992</v>
      </c>
      <c r="C13499" s="343" t="s">
        <v>4</v>
      </c>
      <c r="D13499" s="344" t="s">
        <v>6737</v>
      </c>
    </row>
    <row r="13500" spans="1:4" x14ac:dyDescent="0.3">
      <c r="A13500" t="s">
        <v>2680</v>
      </c>
      <c r="B13500" s="343" t="s">
        <v>993</v>
      </c>
      <c r="C13500" s="343" t="s">
        <v>4</v>
      </c>
      <c r="D13500" s="344" t="s">
        <v>33705</v>
      </c>
    </row>
    <row r="13501" spans="1:4" x14ac:dyDescent="0.3">
      <c r="A13501" t="s">
        <v>2681</v>
      </c>
      <c r="B13501" s="343" t="s">
        <v>994</v>
      </c>
      <c r="C13501" s="343" t="s">
        <v>4</v>
      </c>
      <c r="D13501" s="344" t="s">
        <v>8918</v>
      </c>
    </row>
    <row r="13502" spans="1:4" x14ac:dyDescent="0.3">
      <c r="A13502" t="s">
        <v>2682</v>
      </c>
      <c r="B13502" s="343" t="s">
        <v>995</v>
      </c>
      <c r="C13502" s="343" t="s">
        <v>4</v>
      </c>
      <c r="D13502" s="344" t="s">
        <v>27648</v>
      </c>
    </row>
    <row r="13503" spans="1:4" x14ac:dyDescent="0.3">
      <c r="A13503" t="s">
        <v>2683</v>
      </c>
      <c r="B13503" s="343" t="s">
        <v>996</v>
      </c>
      <c r="C13503" s="343" t="s">
        <v>4</v>
      </c>
      <c r="D13503" s="344" t="s">
        <v>6719</v>
      </c>
    </row>
    <row r="13504" spans="1:4" x14ac:dyDescent="0.3">
      <c r="A13504" t="s">
        <v>2684</v>
      </c>
      <c r="B13504" s="343" t="s">
        <v>997</v>
      </c>
      <c r="C13504" s="343" t="s">
        <v>4</v>
      </c>
      <c r="D13504" s="344" t="s">
        <v>33706</v>
      </c>
    </row>
    <row r="13505" spans="1:4" x14ac:dyDescent="0.3">
      <c r="A13505" t="s">
        <v>2685</v>
      </c>
      <c r="B13505" s="343" t="s">
        <v>998</v>
      </c>
      <c r="C13505" s="343" t="s">
        <v>4</v>
      </c>
      <c r="D13505" s="344" t="s">
        <v>9060</v>
      </c>
    </row>
    <row r="13506" spans="1:4" x14ac:dyDescent="0.3">
      <c r="A13506" t="s">
        <v>2686</v>
      </c>
      <c r="B13506" s="343" t="s">
        <v>999</v>
      </c>
      <c r="C13506" s="343" t="s">
        <v>4</v>
      </c>
      <c r="D13506" s="344" t="s">
        <v>33707</v>
      </c>
    </row>
    <row r="13507" spans="1:4" x14ac:dyDescent="0.3">
      <c r="A13507" t="s">
        <v>2687</v>
      </c>
      <c r="B13507" s="343" t="s">
        <v>1000</v>
      </c>
      <c r="C13507" s="343" t="s">
        <v>4</v>
      </c>
      <c r="D13507" s="344" t="s">
        <v>33553</v>
      </c>
    </row>
    <row r="13508" spans="1:4" x14ac:dyDescent="0.3">
      <c r="A13508" t="s">
        <v>2688</v>
      </c>
      <c r="B13508" s="343" t="s">
        <v>1001</v>
      </c>
      <c r="C13508" s="343" t="s">
        <v>4</v>
      </c>
      <c r="D13508" s="344" t="s">
        <v>22444</v>
      </c>
    </row>
    <row r="13509" spans="1:4" x14ac:dyDescent="0.3">
      <c r="A13509" t="s">
        <v>2689</v>
      </c>
      <c r="B13509" s="343" t="s">
        <v>1002</v>
      </c>
      <c r="C13509" s="343" t="s">
        <v>4</v>
      </c>
      <c r="D13509" s="344" t="s">
        <v>7559</v>
      </c>
    </row>
    <row r="13510" spans="1:4" x14ac:dyDescent="0.3">
      <c r="A13510" t="s">
        <v>2690</v>
      </c>
      <c r="B13510" s="343" t="s">
        <v>1003</v>
      </c>
      <c r="C13510" s="343" t="s">
        <v>4</v>
      </c>
      <c r="D13510" s="344" t="s">
        <v>33708</v>
      </c>
    </row>
    <row r="13511" spans="1:4" x14ac:dyDescent="0.3">
      <c r="A13511" t="s">
        <v>2691</v>
      </c>
      <c r="B13511" s="343" t="s">
        <v>1004</v>
      </c>
      <c r="C13511" s="343" t="s">
        <v>4</v>
      </c>
      <c r="D13511" s="344" t="s">
        <v>33553</v>
      </c>
    </row>
    <row r="13512" spans="1:4" x14ac:dyDescent="0.3">
      <c r="A13512" t="s">
        <v>2692</v>
      </c>
      <c r="B13512" s="343" t="s">
        <v>1005</v>
      </c>
      <c r="C13512" s="343" t="s">
        <v>4</v>
      </c>
      <c r="D13512" s="344" t="s">
        <v>8140</v>
      </c>
    </row>
    <row r="13513" spans="1:4" x14ac:dyDescent="0.3">
      <c r="A13513" t="s">
        <v>2693</v>
      </c>
      <c r="B13513" s="343" t="s">
        <v>1006</v>
      </c>
      <c r="C13513" s="343" t="s">
        <v>4</v>
      </c>
      <c r="D13513" s="344" t="s">
        <v>7995</v>
      </c>
    </row>
    <row r="13514" spans="1:4" x14ac:dyDescent="0.3">
      <c r="A13514" t="s">
        <v>2694</v>
      </c>
      <c r="B13514" s="343" t="s">
        <v>1007</v>
      </c>
      <c r="C13514" s="343" t="s">
        <v>4</v>
      </c>
      <c r="D13514" s="344" t="s">
        <v>33709</v>
      </c>
    </row>
    <row r="13515" spans="1:4" x14ac:dyDescent="0.3">
      <c r="A13515" t="s">
        <v>2695</v>
      </c>
      <c r="B13515" s="343" t="s">
        <v>1008</v>
      </c>
      <c r="C13515" s="343" t="s">
        <v>4</v>
      </c>
      <c r="D13515" s="344" t="s">
        <v>8723</v>
      </c>
    </row>
    <row r="13516" spans="1:4" x14ac:dyDescent="0.3">
      <c r="A13516" t="s">
        <v>2696</v>
      </c>
      <c r="B13516" s="343" t="s">
        <v>1009</v>
      </c>
      <c r="C13516" s="343" t="s">
        <v>4</v>
      </c>
      <c r="D13516" s="344" t="s">
        <v>8879</v>
      </c>
    </row>
    <row r="13517" spans="1:4" x14ac:dyDescent="0.3">
      <c r="A13517" t="s">
        <v>2697</v>
      </c>
      <c r="B13517" s="343" t="s">
        <v>1010</v>
      </c>
      <c r="C13517" s="343" t="s">
        <v>4</v>
      </c>
      <c r="D13517" s="344" t="s">
        <v>8109</v>
      </c>
    </row>
    <row r="13518" spans="1:4" x14ac:dyDescent="0.3">
      <c r="A13518" t="s">
        <v>2698</v>
      </c>
      <c r="B13518" s="343" t="s">
        <v>1011</v>
      </c>
      <c r="C13518" s="343" t="s">
        <v>4</v>
      </c>
      <c r="D13518" s="344" t="s">
        <v>25806</v>
      </c>
    </row>
    <row r="13519" spans="1:4" x14ac:dyDescent="0.3">
      <c r="A13519" t="s">
        <v>2699</v>
      </c>
      <c r="B13519" s="343" t="s">
        <v>1012</v>
      </c>
      <c r="C13519" s="343" t="s">
        <v>4</v>
      </c>
      <c r="D13519" s="344" t="s">
        <v>33509</v>
      </c>
    </row>
    <row r="13520" spans="1:4" x14ac:dyDescent="0.3">
      <c r="A13520" t="s">
        <v>2700</v>
      </c>
      <c r="B13520" s="343" t="s">
        <v>1013</v>
      </c>
      <c r="C13520" s="343" t="s">
        <v>4</v>
      </c>
      <c r="D13520" s="344" t="s">
        <v>22235</v>
      </c>
    </row>
    <row r="13521" spans="1:4" x14ac:dyDescent="0.3">
      <c r="A13521" t="s">
        <v>2701</v>
      </c>
      <c r="B13521" s="343" t="s">
        <v>1014</v>
      </c>
      <c r="C13521" s="343" t="s">
        <v>4</v>
      </c>
      <c r="D13521" s="344" t="s">
        <v>6809</v>
      </c>
    </row>
    <row r="13522" spans="1:4" x14ac:dyDescent="0.3">
      <c r="A13522" t="s">
        <v>2702</v>
      </c>
      <c r="B13522" s="343" t="s">
        <v>1015</v>
      </c>
      <c r="C13522" s="343" t="s">
        <v>4</v>
      </c>
      <c r="D13522" s="344" t="s">
        <v>8285</v>
      </c>
    </row>
    <row r="13523" spans="1:4" x14ac:dyDescent="0.3">
      <c r="A13523" t="s">
        <v>2703</v>
      </c>
      <c r="B13523" s="343" t="s">
        <v>1016</v>
      </c>
      <c r="C13523" s="343" t="s">
        <v>4</v>
      </c>
      <c r="D13523" s="344" t="s">
        <v>33509</v>
      </c>
    </row>
    <row r="13524" spans="1:4" x14ac:dyDescent="0.3">
      <c r="A13524" t="s">
        <v>2704</v>
      </c>
      <c r="B13524" s="343" t="s">
        <v>1017</v>
      </c>
      <c r="C13524" s="343" t="s">
        <v>4</v>
      </c>
      <c r="D13524" s="344" t="s">
        <v>7956</v>
      </c>
    </row>
    <row r="13525" spans="1:4" x14ac:dyDescent="0.3">
      <c r="A13525" t="s">
        <v>2705</v>
      </c>
      <c r="B13525" s="343" t="s">
        <v>1018</v>
      </c>
      <c r="C13525" s="343" t="s">
        <v>4</v>
      </c>
      <c r="D13525" s="344" t="s">
        <v>7395</v>
      </c>
    </row>
    <row r="13526" spans="1:4" x14ac:dyDescent="0.3">
      <c r="A13526" t="s">
        <v>2706</v>
      </c>
      <c r="B13526" s="343" t="s">
        <v>1019</v>
      </c>
      <c r="C13526" s="343" t="s">
        <v>4</v>
      </c>
      <c r="D13526" s="344" t="s">
        <v>25513</v>
      </c>
    </row>
    <row r="13527" spans="1:4" x14ac:dyDescent="0.3">
      <c r="A13527" t="s">
        <v>2707</v>
      </c>
      <c r="B13527" s="343" t="s">
        <v>1020</v>
      </c>
      <c r="C13527" s="343" t="s">
        <v>4</v>
      </c>
      <c r="D13527" s="344" t="s">
        <v>7787</v>
      </c>
    </row>
    <row r="13528" spans="1:4" x14ac:dyDescent="0.3">
      <c r="A13528" t="s">
        <v>2708</v>
      </c>
      <c r="B13528" s="343" t="s">
        <v>1021</v>
      </c>
      <c r="C13528" s="343" t="s">
        <v>4</v>
      </c>
      <c r="D13528" s="344" t="s">
        <v>8084</v>
      </c>
    </row>
    <row r="13529" spans="1:4" x14ac:dyDescent="0.3">
      <c r="A13529" t="s">
        <v>2709</v>
      </c>
      <c r="B13529" s="343" t="s">
        <v>1022</v>
      </c>
      <c r="C13529" s="343" t="s">
        <v>4</v>
      </c>
      <c r="D13529" s="344" t="s">
        <v>9116</v>
      </c>
    </row>
    <row r="13530" spans="1:4" x14ac:dyDescent="0.3">
      <c r="A13530" t="s">
        <v>2710</v>
      </c>
      <c r="B13530" s="343" t="s">
        <v>1023</v>
      </c>
      <c r="C13530" s="343" t="s">
        <v>4</v>
      </c>
      <c r="D13530" s="344" t="s">
        <v>7500</v>
      </c>
    </row>
    <row r="13531" spans="1:4" x14ac:dyDescent="0.3">
      <c r="A13531" t="s">
        <v>2711</v>
      </c>
      <c r="B13531" s="343" t="s">
        <v>1024</v>
      </c>
      <c r="C13531" s="343" t="s">
        <v>4</v>
      </c>
      <c r="D13531" s="344" t="s">
        <v>33710</v>
      </c>
    </row>
    <row r="13532" spans="1:4" x14ac:dyDescent="0.3">
      <c r="A13532" t="s">
        <v>2712</v>
      </c>
      <c r="B13532" s="343" t="s">
        <v>1025</v>
      </c>
      <c r="C13532" s="343" t="s">
        <v>4</v>
      </c>
      <c r="D13532" s="344" t="s">
        <v>33618</v>
      </c>
    </row>
    <row r="13533" spans="1:4" x14ac:dyDescent="0.3">
      <c r="A13533" t="s">
        <v>2713</v>
      </c>
      <c r="B13533" s="343" t="s">
        <v>1026</v>
      </c>
      <c r="C13533" s="343" t="s">
        <v>4</v>
      </c>
      <c r="D13533" s="344" t="s">
        <v>22156</v>
      </c>
    </row>
    <row r="13534" spans="1:4" x14ac:dyDescent="0.3">
      <c r="A13534" t="s">
        <v>2714</v>
      </c>
      <c r="B13534" s="343" t="s">
        <v>1027</v>
      </c>
      <c r="C13534" s="343" t="s">
        <v>4</v>
      </c>
      <c r="D13534" s="344" t="s">
        <v>26997</v>
      </c>
    </row>
    <row r="13535" spans="1:4" x14ac:dyDescent="0.3">
      <c r="A13535" t="s">
        <v>2715</v>
      </c>
      <c r="B13535" s="343" t="s">
        <v>1028</v>
      </c>
      <c r="C13535" s="343" t="s">
        <v>4</v>
      </c>
      <c r="D13535" s="344" t="s">
        <v>8305</v>
      </c>
    </row>
    <row r="13536" spans="1:4" x14ac:dyDescent="0.3">
      <c r="A13536" t="s">
        <v>2716</v>
      </c>
      <c r="B13536" s="343" t="s">
        <v>1029</v>
      </c>
      <c r="C13536" s="343" t="s">
        <v>4</v>
      </c>
      <c r="D13536" s="344" t="s">
        <v>7350</v>
      </c>
    </row>
    <row r="13537" spans="1:4" x14ac:dyDescent="0.3">
      <c r="A13537" t="s">
        <v>2717</v>
      </c>
      <c r="B13537" s="343" t="s">
        <v>1030</v>
      </c>
      <c r="C13537" s="343" t="s">
        <v>4</v>
      </c>
      <c r="D13537" s="344" t="s">
        <v>7787</v>
      </c>
    </row>
    <row r="13538" spans="1:4" x14ac:dyDescent="0.3">
      <c r="A13538" t="s">
        <v>2718</v>
      </c>
      <c r="B13538" s="343" t="s">
        <v>1031</v>
      </c>
      <c r="C13538" s="343" t="s">
        <v>4</v>
      </c>
      <c r="D13538" s="344" t="s">
        <v>8939</v>
      </c>
    </row>
    <row r="13539" spans="1:4" x14ac:dyDescent="0.3">
      <c r="A13539" t="s">
        <v>2719</v>
      </c>
      <c r="B13539" s="343" t="s">
        <v>1032</v>
      </c>
      <c r="C13539" s="343" t="s">
        <v>4</v>
      </c>
      <c r="D13539" s="344" t="s">
        <v>33711</v>
      </c>
    </row>
    <row r="13540" spans="1:4" x14ac:dyDescent="0.3">
      <c r="A13540" t="s">
        <v>2720</v>
      </c>
      <c r="B13540" s="343" t="s">
        <v>1033</v>
      </c>
      <c r="C13540" s="343" t="s">
        <v>4</v>
      </c>
      <c r="D13540" s="344" t="s">
        <v>31583</v>
      </c>
    </row>
    <row r="13541" spans="1:4" x14ac:dyDescent="0.3">
      <c r="A13541" t="s">
        <v>2721</v>
      </c>
      <c r="B13541" s="343" t="s">
        <v>1034</v>
      </c>
      <c r="C13541" s="343" t="s">
        <v>4</v>
      </c>
      <c r="D13541" s="344" t="s">
        <v>22354</v>
      </c>
    </row>
    <row r="13542" spans="1:4" x14ac:dyDescent="0.3">
      <c r="A13542" t="s">
        <v>2722</v>
      </c>
      <c r="B13542" s="343" t="s">
        <v>1035</v>
      </c>
      <c r="C13542" s="343" t="s">
        <v>4</v>
      </c>
      <c r="D13542" s="344" t="s">
        <v>7842</v>
      </c>
    </row>
    <row r="13543" spans="1:4" x14ac:dyDescent="0.3">
      <c r="A13543" t="s">
        <v>2723</v>
      </c>
      <c r="B13543" s="343" t="s">
        <v>1036</v>
      </c>
      <c r="C13543" s="343" t="s">
        <v>4</v>
      </c>
      <c r="D13543" s="344" t="s">
        <v>22506</v>
      </c>
    </row>
    <row r="13544" spans="1:4" x14ac:dyDescent="0.3">
      <c r="A13544" t="s">
        <v>2724</v>
      </c>
      <c r="B13544" s="343" t="s">
        <v>1037</v>
      </c>
      <c r="C13544" s="343" t="s">
        <v>4</v>
      </c>
      <c r="D13544" s="344" t="s">
        <v>33712</v>
      </c>
    </row>
    <row r="13545" spans="1:4" x14ac:dyDescent="0.3">
      <c r="A13545" t="s">
        <v>2725</v>
      </c>
      <c r="B13545" s="343" t="s">
        <v>1038</v>
      </c>
      <c r="C13545" s="343" t="s">
        <v>4</v>
      </c>
      <c r="D13545" s="344" t="s">
        <v>33493</v>
      </c>
    </row>
    <row r="13546" spans="1:4" x14ac:dyDescent="0.3">
      <c r="A13546" t="s">
        <v>2726</v>
      </c>
      <c r="B13546" s="343" t="s">
        <v>1039</v>
      </c>
      <c r="C13546" s="343" t="s">
        <v>4</v>
      </c>
      <c r="D13546" s="344" t="s">
        <v>33549</v>
      </c>
    </row>
    <row r="13547" spans="1:4" x14ac:dyDescent="0.3">
      <c r="A13547" t="s">
        <v>2727</v>
      </c>
      <c r="B13547" s="343" t="s">
        <v>1040</v>
      </c>
      <c r="C13547" s="343" t="s">
        <v>4</v>
      </c>
      <c r="D13547" s="344" t="s">
        <v>33713</v>
      </c>
    </row>
    <row r="13548" spans="1:4" x14ac:dyDescent="0.3">
      <c r="A13548" t="s">
        <v>2728</v>
      </c>
      <c r="B13548" s="343" t="s">
        <v>1041</v>
      </c>
      <c r="C13548" s="343" t="s">
        <v>4</v>
      </c>
      <c r="D13548" s="344" t="s">
        <v>6855</v>
      </c>
    </row>
    <row r="13549" spans="1:4" x14ac:dyDescent="0.3">
      <c r="A13549" t="s">
        <v>2729</v>
      </c>
      <c r="B13549" s="343" t="s">
        <v>1042</v>
      </c>
      <c r="C13549" s="343" t="s">
        <v>4</v>
      </c>
      <c r="D13549" s="344" t="s">
        <v>7591</v>
      </c>
    </row>
    <row r="13550" spans="1:4" x14ac:dyDescent="0.3">
      <c r="A13550" t="s">
        <v>2730</v>
      </c>
      <c r="B13550" s="343" t="s">
        <v>2731</v>
      </c>
      <c r="C13550" s="343" t="s">
        <v>4</v>
      </c>
      <c r="D13550" s="344" t="s">
        <v>6740</v>
      </c>
    </row>
    <row r="13551" spans="1:4" x14ac:dyDescent="0.3">
      <c r="A13551" t="s">
        <v>2732</v>
      </c>
      <c r="B13551" s="343" t="s">
        <v>2733</v>
      </c>
      <c r="C13551" s="343" t="s">
        <v>4</v>
      </c>
      <c r="D13551" s="344" t="s">
        <v>6657</v>
      </c>
    </row>
    <row r="13552" spans="1:4" x14ac:dyDescent="0.3">
      <c r="A13552" t="s">
        <v>2734</v>
      </c>
      <c r="B13552" s="343" t="s">
        <v>2735</v>
      </c>
      <c r="C13552" s="343" t="s">
        <v>4</v>
      </c>
      <c r="D13552" s="344" t="s">
        <v>6568</v>
      </c>
    </row>
    <row r="13553" spans="1:4" x14ac:dyDescent="0.3">
      <c r="A13553" t="s">
        <v>2736</v>
      </c>
      <c r="B13553" s="343" t="s">
        <v>2737</v>
      </c>
      <c r="C13553" s="343" t="s">
        <v>4</v>
      </c>
      <c r="D13553" s="344" t="s">
        <v>8815</v>
      </c>
    </row>
    <row r="13554" spans="1:4" x14ac:dyDescent="0.3">
      <c r="A13554" t="s">
        <v>6824</v>
      </c>
      <c r="B13554" s="343" t="s">
        <v>33714</v>
      </c>
      <c r="C13554" s="343" t="s">
        <v>4</v>
      </c>
      <c r="D13554" s="344" t="s">
        <v>6613</v>
      </c>
    </row>
    <row r="13555" spans="1:4" x14ac:dyDescent="0.3">
      <c r="A13555" t="s">
        <v>6825</v>
      </c>
      <c r="B13555" s="343" t="s">
        <v>33715</v>
      </c>
      <c r="C13555" s="343" t="s">
        <v>4</v>
      </c>
      <c r="D13555" s="344" t="s">
        <v>6573</v>
      </c>
    </row>
    <row r="13556" spans="1:4" x14ac:dyDescent="0.3">
      <c r="A13556" t="s">
        <v>6826</v>
      </c>
      <c r="B13556" s="343" t="s">
        <v>33716</v>
      </c>
      <c r="C13556" s="343" t="s">
        <v>4</v>
      </c>
      <c r="D13556" s="344" t="s">
        <v>6705</v>
      </c>
    </row>
    <row r="13557" spans="1:4" x14ac:dyDescent="0.3">
      <c r="A13557" t="s">
        <v>6827</v>
      </c>
      <c r="B13557" s="343" t="s">
        <v>33717</v>
      </c>
      <c r="C13557" s="343" t="s">
        <v>4</v>
      </c>
      <c r="D13557" s="344" t="s">
        <v>8866</v>
      </c>
    </row>
    <row r="13558" spans="1:4" x14ac:dyDescent="0.3">
      <c r="A13558" t="s">
        <v>6828</v>
      </c>
      <c r="B13558" s="343" t="s">
        <v>6829</v>
      </c>
      <c r="C13558" s="343" t="s">
        <v>4</v>
      </c>
      <c r="D13558" s="344" t="s">
        <v>30674</v>
      </c>
    </row>
    <row r="13559" spans="1:4" x14ac:dyDescent="0.3">
      <c r="A13559" t="s">
        <v>6830</v>
      </c>
      <c r="B13559" s="343" t="s">
        <v>6831</v>
      </c>
      <c r="C13559" s="343" t="s">
        <v>4</v>
      </c>
      <c r="D13559" s="344" t="s">
        <v>8302</v>
      </c>
    </row>
    <row r="13560" spans="1:4" x14ac:dyDescent="0.3">
      <c r="A13560" t="s">
        <v>6833</v>
      </c>
      <c r="B13560" s="343" t="s">
        <v>6834</v>
      </c>
      <c r="C13560" s="343" t="s">
        <v>4</v>
      </c>
      <c r="D13560" s="344" t="s">
        <v>33286</v>
      </c>
    </row>
    <row r="13561" spans="1:4" x14ac:dyDescent="0.3">
      <c r="A13561" t="s">
        <v>6835</v>
      </c>
      <c r="B13561" s="343" t="s">
        <v>6836</v>
      </c>
      <c r="C13561" s="343" t="s">
        <v>4</v>
      </c>
      <c r="D13561" s="344" t="s">
        <v>33718</v>
      </c>
    </row>
    <row r="13562" spans="1:4" x14ac:dyDescent="0.3">
      <c r="A13562" t="s">
        <v>6837</v>
      </c>
      <c r="B13562" s="343" t="s">
        <v>6838</v>
      </c>
      <c r="C13562" s="343" t="s">
        <v>4</v>
      </c>
      <c r="D13562" s="344" t="s">
        <v>33719</v>
      </c>
    </row>
    <row r="13563" spans="1:4" x14ac:dyDescent="0.3">
      <c r="A13563" t="s">
        <v>6839</v>
      </c>
      <c r="B13563" s="343" t="s">
        <v>6840</v>
      </c>
      <c r="C13563" s="343" t="s">
        <v>4</v>
      </c>
      <c r="D13563" s="344" t="s">
        <v>33720</v>
      </c>
    </row>
    <row r="13564" spans="1:4" x14ac:dyDescent="0.3">
      <c r="A13564" t="s">
        <v>6841</v>
      </c>
      <c r="B13564" s="343" t="s">
        <v>6842</v>
      </c>
      <c r="C13564" s="343" t="s">
        <v>4</v>
      </c>
      <c r="D13564" s="344" t="s">
        <v>33721</v>
      </c>
    </row>
    <row r="13565" spans="1:4" x14ac:dyDescent="0.3">
      <c r="A13565" t="s">
        <v>6843</v>
      </c>
      <c r="B13565" s="343" t="s">
        <v>6844</v>
      </c>
      <c r="C13565" s="343" t="s">
        <v>4</v>
      </c>
      <c r="D13565" s="344" t="s">
        <v>33722</v>
      </c>
    </row>
    <row r="13566" spans="1:4" x14ac:dyDescent="0.3">
      <c r="A13566" t="s">
        <v>33723</v>
      </c>
      <c r="B13566" s="343" t="s">
        <v>33724</v>
      </c>
      <c r="C13566" s="343" t="s">
        <v>4</v>
      </c>
      <c r="D13566" s="344" t="s">
        <v>6741</v>
      </c>
    </row>
    <row r="13567" spans="1:4" x14ac:dyDescent="0.3">
      <c r="A13567" t="s">
        <v>33725</v>
      </c>
      <c r="B13567" s="343" t="s">
        <v>33726</v>
      </c>
      <c r="C13567" s="343" t="s">
        <v>4</v>
      </c>
      <c r="D13567" s="344" t="s">
        <v>6515</v>
      </c>
    </row>
    <row r="13568" spans="1:4" x14ac:dyDescent="0.3">
      <c r="A13568" t="s">
        <v>33727</v>
      </c>
      <c r="B13568" s="343" t="s">
        <v>33728</v>
      </c>
      <c r="C13568" s="343" t="s">
        <v>4</v>
      </c>
      <c r="D13568" s="344" t="s">
        <v>6686</v>
      </c>
    </row>
    <row r="13569" spans="1:4" x14ac:dyDescent="0.3">
      <c r="A13569" t="s">
        <v>33729</v>
      </c>
      <c r="B13569" s="343" t="s">
        <v>33730</v>
      </c>
      <c r="C13569" s="343" t="s">
        <v>4</v>
      </c>
      <c r="D13569" s="344" t="s">
        <v>6773</v>
      </c>
    </row>
    <row r="13570" spans="1:4" x14ac:dyDescent="0.3">
      <c r="A13570" t="s">
        <v>33731</v>
      </c>
      <c r="B13570" s="343" t="s">
        <v>33732</v>
      </c>
      <c r="C13570" s="343" t="s">
        <v>4</v>
      </c>
      <c r="D13570" s="344" t="s">
        <v>6509</v>
      </c>
    </row>
    <row r="13571" spans="1:4" x14ac:dyDescent="0.3">
      <c r="A13571" t="s">
        <v>33733</v>
      </c>
      <c r="B13571" s="343" t="s">
        <v>33734</v>
      </c>
      <c r="C13571" s="343" t="s">
        <v>4</v>
      </c>
      <c r="D13571" s="344" t="s">
        <v>6804</v>
      </c>
    </row>
    <row r="13572" spans="1:4" x14ac:dyDescent="0.3">
      <c r="A13572" t="s">
        <v>33735</v>
      </c>
      <c r="B13572" s="343" t="s">
        <v>33736</v>
      </c>
      <c r="C13572" s="343" t="s">
        <v>4</v>
      </c>
      <c r="D13572" s="344" t="s">
        <v>27760</v>
      </c>
    </row>
    <row r="13573" spans="1:4" x14ac:dyDescent="0.3">
      <c r="A13573" t="s">
        <v>33737</v>
      </c>
      <c r="B13573" s="343" t="s">
        <v>33738</v>
      </c>
      <c r="C13573" s="343" t="s">
        <v>4</v>
      </c>
      <c r="D13573" s="344" t="s">
        <v>8885</v>
      </c>
    </row>
    <row r="13574" spans="1:4" x14ac:dyDescent="0.3">
      <c r="A13574" t="s">
        <v>33739</v>
      </c>
      <c r="B13574" s="343" t="s">
        <v>33740</v>
      </c>
      <c r="C13574" s="343" t="s">
        <v>4</v>
      </c>
      <c r="D13574" s="344" t="s">
        <v>22780</v>
      </c>
    </row>
    <row r="13575" spans="1:4" x14ac:dyDescent="0.3">
      <c r="A13575" t="s">
        <v>33741</v>
      </c>
      <c r="B13575" s="343" t="s">
        <v>33742</v>
      </c>
      <c r="C13575" s="343" t="s">
        <v>4</v>
      </c>
      <c r="D13575" s="344" t="s">
        <v>9281</v>
      </c>
    </row>
    <row r="13576" spans="1:4" x14ac:dyDescent="0.3">
      <c r="A13576" t="s">
        <v>33743</v>
      </c>
      <c r="B13576" s="343" t="s">
        <v>33744</v>
      </c>
      <c r="C13576" s="343" t="s">
        <v>4</v>
      </c>
      <c r="D13576" s="344" t="s">
        <v>9281</v>
      </c>
    </row>
    <row r="13577" spans="1:4" x14ac:dyDescent="0.3">
      <c r="A13577" t="s">
        <v>33745</v>
      </c>
      <c r="B13577" s="343" t="s">
        <v>33746</v>
      </c>
      <c r="C13577" s="343" t="s">
        <v>4</v>
      </c>
      <c r="D13577" s="344" t="s">
        <v>8753</v>
      </c>
    </row>
    <row r="13578" spans="1:4" x14ac:dyDescent="0.3">
      <c r="A13578" t="s">
        <v>33747</v>
      </c>
      <c r="B13578" s="343" t="s">
        <v>33748</v>
      </c>
      <c r="C13578" s="343" t="s">
        <v>4</v>
      </c>
      <c r="D13578" s="344" t="s">
        <v>6767</v>
      </c>
    </row>
    <row r="13579" spans="1:4" x14ac:dyDescent="0.3">
      <c r="A13579" t="s">
        <v>33749</v>
      </c>
      <c r="B13579" s="343" t="s">
        <v>33750</v>
      </c>
      <c r="C13579" s="343" t="s">
        <v>4</v>
      </c>
      <c r="D13579" s="344" t="s">
        <v>33604</v>
      </c>
    </row>
    <row r="13580" spans="1:4" x14ac:dyDescent="0.3">
      <c r="A13580" t="s">
        <v>33751</v>
      </c>
      <c r="B13580" s="343" t="s">
        <v>33752</v>
      </c>
      <c r="C13580" s="343" t="s">
        <v>4</v>
      </c>
      <c r="D13580" s="344" t="s">
        <v>33753</v>
      </c>
    </row>
    <row r="13581" spans="1:4" x14ac:dyDescent="0.3">
      <c r="A13581" t="s">
        <v>33754</v>
      </c>
      <c r="B13581" s="343" t="s">
        <v>33755</v>
      </c>
      <c r="C13581" s="343" t="s">
        <v>4</v>
      </c>
      <c r="D13581" s="344" t="s">
        <v>6799</v>
      </c>
    </row>
    <row r="13582" spans="1:4" x14ac:dyDescent="0.3">
      <c r="A13582" t="s">
        <v>33756</v>
      </c>
      <c r="B13582" s="343" t="s">
        <v>33757</v>
      </c>
      <c r="C13582" s="343" t="s">
        <v>4</v>
      </c>
      <c r="D13582" s="344" t="s">
        <v>6799</v>
      </c>
    </row>
    <row r="13583" spans="1:4" x14ac:dyDescent="0.3">
      <c r="A13583" t="s">
        <v>33758</v>
      </c>
      <c r="B13583" s="343" t="s">
        <v>33759</v>
      </c>
      <c r="C13583" s="343" t="s">
        <v>4</v>
      </c>
      <c r="D13583" s="344" t="s">
        <v>33553</v>
      </c>
    </row>
    <row r="13584" spans="1:4" x14ac:dyDescent="0.3">
      <c r="A13584" t="s">
        <v>33760</v>
      </c>
      <c r="B13584" s="343" t="s">
        <v>33761</v>
      </c>
      <c r="C13584" s="343" t="s">
        <v>4</v>
      </c>
      <c r="D13584" s="344" t="s">
        <v>27207</v>
      </c>
    </row>
    <row r="13585" spans="1:4" x14ac:dyDescent="0.3">
      <c r="A13585" t="s">
        <v>33762</v>
      </c>
      <c r="B13585" s="343" t="s">
        <v>33763</v>
      </c>
      <c r="C13585" s="343" t="s">
        <v>4</v>
      </c>
      <c r="D13585" s="344" t="s">
        <v>7699</v>
      </c>
    </row>
    <row r="13586" spans="1:4" x14ac:dyDescent="0.3">
      <c r="A13586" t="s">
        <v>33764</v>
      </c>
      <c r="B13586" s="343" t="s">
        <v>33765</v>
      </c>
      <c r="C13586" s="343" t="s">
        <v>4</v>
      </c>
      <c r="D13586" s="344" t="s">
        <v>6610</v>
      </c>
    </row>
    <row r="13587" spans="1:4" x14ac:dyDescent="0.3">
      <c r="A13587" t="s">
        <v>33766</v>
      </c>
      <c r="B13587" s="343" t="s">
        <v>33767</v>
      </c>
      <c r="C13587" s="343" t="s">
        <v>4</v>
      </c>
      <c r="D13587" s="344" t="s">
        <v>6567</v>
      </c>
    </row>
    <row r="13588" spans="1:4" x14ac:dyDescent="0.3">
      <c r="A13588" t="s">
        <v>33768</v>
      </c>
      <c r="B13588" s="343" t="s">
        <v>33769</v>
      </c>
      <c r="C13588" s="343" t="s">
        <v>4</v>
      </c>
      <c r="D13588" s="344" t="s">
        <v>6567</v>
      </c>
    </row>
    <row r="13589" spans="1:4" x14ac:dyDescent="0.3">
      <c r="A13589" t="s">
        <v>33770</v>
      </c>
      <c r="B13589" s="343" t="s">
        <v>33771</v>
      </c>
      <c r="C13589" s="343" t="s">
        <v>4</v>
      </c>
      <c r="D13589" s="344" t="s">
        <v>6505</v>
      </c>
    </row>
    <row r="13590" spans="1:4" x14ac:dyDescent="0.3">
      <c r="A13590" t="s">
        <v>33772</v>
      </c>
      <c r="B13590" s="343" t="s">
        <v>33773</v>
      </c>
      <c r="C13590" s="343" t="s">
        <v>4</v>
      </c>
      <c r="D13590" s="344" t="s">
        <v>6614</v>
      </c>
    </row>
    <row r="13591" spans="1:4" x14ac:dyDescent="0.3">
      <c r="A13591" t="s">
        <v>33774</v>
      </c>
      <c r="B13591" s="343" t="s">
        <v>33775</v>
      </c>
      <c r="C13591" s="343" t="s">
        <v>4</v>
      </c>
      <c r="D13591" s="344" t="s">
        <v>6610</v>
      </c>
    </row>
    <row r="13592" spans="1:4" x14ac:dyDescent="0.3">
      <c r="A13592" t="s">
        <v>33776</v>
      </c>
      <c r="B13592" s="343" t="s">
        <v>33777</v>
      </c>
      <c r="C13592" s="343" t="s">
        <v>4</v>
      </c>
      <c r="D13592" s="344" t="s">
        <v>33510</v>
      </c>
    </row>
    <row r="13593" spans="1:4" x14ac:dyDescent="0.3">
      <c r="A13593" t="s">
        <v>33778</v>
      </c>
      <c r="B13593" s="343" t="s">
        <v>33779</v>
      </c>
      <c r="C13593" s="343" t="s">
        <v>4</v>
      </c>
      <c r="D13593" s="344" t="s">
        <v>33584</v>
      </c>
    </row>
    <row r="13594" spans="1:4" x14ac:dyDescent="0.3">
      <c r="A13594" t="s">
        <v>33780</v>
      </c>
      <c r="B13594" s="343" t="s">
        <v>33781</v>
      </c>
      <c r="C13594" s="343" t="s">
        <v>4</v>
      </c>
      <c r="D13594" s="344" t="s">
        <v>6625</v>
      </c>
    </row>
    <row r="13595" spans="1:4" x14ac:dyDescent="0.3">
      <c r="A13595" t="s">
        <v>33782</v>
      </c>
      <c r="B13595" s="343" t="s">
        <v>33783</v>
      </c>
      <c r="C13595" s="343" t="s">
        <v>4</v>
      </c>
      <c r="D13595" s="344" t="s">
        <v>7717</v>
      </c>
    </row>
    <row r="13596" spans="1:4" x14ac:dyDescent="0.3">
      <c r="A13596" t="s">
        <v>33784</v>
      </c>
      <c r="B13596" s="343" t="s">
        <v>33785</v>
      </c>
      <c r="C13596" s="343" t="s">
        <v>4</v>
      </c>
      <c r="D13596" s="344" t="s">
        <v>8220</v>
      </c>
    </row>
    <row r="13597" spans="1:4" x14ac:dyDescent="0.3">
      <c r="A13597" t="s">
        <v>33786</v>
      </c>
      <c r="B13597" s="343" t="s">
        <v>33787</v>
      </c>
      <c r="C13597" s="343" t="s">
        <v>4</v>
      </c>
      <c r="D13597" s="344" t="s">
        <v>6617</v>
      </c>
    </row>
    <row r="13598" spans="1:4" x14ac:dyDescent="0.3">
      <c r="A13598" t="s">
        <v>33788</v>
      </c>
      <c r="B13598" s="343" t="s">
        <v>33789</v>
      </c>
      <c r="C13598" s="343" t="s">
        <v>4</v>
      </c>
      <c r="D13598" s="344" t="s">
        <v>6650</v>
      </c>
    </row>
    <row r="13599" spans="1:4" x14ac:dyDescent="0.3">
      <c r="A13599" t="s">
        <v>33790</v>
      </c>
      <c r="B13599" s="343" t="s">
        <v>33791</v>
      </c>
      <c r="C13599" s="343" t="s">
        <v>4</v>
      </c>
      <c r="D13599" s="344" t="s">
        <v>9152</v>
      </c>
    </row>
    <row r="13600" spans="1:4" x14ac:dyDescent="0.3">
      <c r="A13600" t="s">
        <v>33792</v>
      </c>
      <c r="B13600" s="343" t="s">
        <v>33793</v>
      </c>
      <c r="C13600" s="343" t="s">
        <v>4</v>
      </c>
      <c r="D13600" s="344" t="s">
        <v>8873</v>
      </c>
    </row>
    <row r="13601" spans="1:4" x14ac:dyDescent="0.3">
      <c r="A13601" t="s">
        <v>33794</v>
      </c>
      <c r="B13601" s="343" t="s">
        <v>33795</v>
      </c>
      <c r="C13601" s="343" t="s">
        <v>4</v>
      </c>
      <c r="D13601" s="344" t="s">
        <v>33796</v>
      </c>
    </row>
    <row r="13602" spans="1:4" x14ac:dyDescent="0.3">
      <c r="A13602" t="s">
        <v>33797</v>
      </c>
      <c r="B13602" s="343" t="s">
        <v>33798</v>
      </c>
      <c r="C13602" s="343" t="s">
        <v>4</v>
      </c>
      <c r="D13602" s="344" t="s">
        <v>33799</v>
      </c>
    </row>
    <row r="13603" spans="1:4" x14ac:dyDescent="0.3">
      <c r="A13603" t="s">
        <v>33800</v>
      </c>
      <c r="B13603" s="343" t="s">
        <v>33801</v>
      </c>
      <c r="C13603" s="343" t="s">
        <v>4</v>
      </c>
      <c r="D13603" s="344" t="s">
        <v>33802</v>
      </c>
    </row>
    <row r="13604" spans="1:4" x14ac:dyDescent="0.3">
      <c r="A13604" t="s">
        <v>33803</v>
      </c>
      <c r="B13604" s="343" t="s">
        <v>33804</v>
      </c>
      <c r="C13604" s="343" t="s">
        <v>4</v>
      </c>
      <c r="D13604" s="344" t="s">
        <v>7850</v>
      </c>
    </row>
    <row r="13605" spans="1:4" x14ac:dyDescent="0.3">
      <c r="A13605" t="s">
        <v>33805</v>
      </c>
      <c r="B13605" s="343" t="s">
        <v>33806</v>
      </c>
      <c r="C13605" s="343" t="s">
        <v>4</v>
      </c>
      <c r="D13605" s="344" t="s">
        <v>6789</v>
      </c>
    </row>
    <row r="13606" spans="1:4" x14ac:dyDescent="0.3">
      <c r="A13606" t="s">
        <v>33807</v>
      </c>
      <c r="B13606" s="343" t="s">
        <v>33808</v>
      </c>
      <c r="C13606" s="343" t="s">
        <v>4</v>
      </c>
      <c r="D13606" s="344" t="s">
        <v>33809</v>
      </c>
    </row>
    <row r="13607" spans="1:4" x14ac:dyDescent="0.3">
      <c r="A13607" t="s">
        <v>33810</v>
      </c>
      <c r="B13607" s="343" t="s">
        <v>33811</v>
      </c>
      <c r="C13607" s="343" t="s">
        <v>4</v>
      </c>
      <c r="D13607" s="344" t="s">
        <v>6788</v>
      </c>
    </row>
    <row r="13608" spans="1:4" x14ac:dyDescent="0.3">
      <c r="A13608" t="s">
        <v>33812</v>
      </c>
      <c r="B13608" s="343" t="s">
        <v>33813</v>
      </c>
      <c r="C13608" s="343" t="s">
        <v>4</v>
      </c>
      <c r="D13608" s="344" t="s">
        <v>6476</v>
      </c>
    </row>
    <row r="13609" spans="1:4" x14ac:dyDescent="0.3">
      <c r="A13609" t="s">
        <v>33814</v>
      </c>
      <c r="B13609" s="343" t="s">
        <v>33815</v>
      </c>
      <c r="C13609" s="343" t="s">
        <v>4</v>
      </c>
      <c r="D13609" s="344" t="s">
        <v>6476</v>
      </c>
    </row>
    <row r="13610" spans="1:4" x14ac:dyDescent="0.3">
      <c r="A13610" t="s">
        <v>33816</v>
      </c>
      <c r="B13610" s="343" t="s">
        <v>33817</v>
      </c>
      <c r="C13610" s="343" t="s">
        <v>4</v>
      </c>
      <c r="D13610" s="344" t="s">
        <v>6521</v>
      </c>
    </row>
    <row r="13611" spans="1:4" x14ac:dyDescent="0.3">
      <c r="A13611" t="s">
        <v>33818</v>
      </c>
      <c r="B13611" s="343" t="s">
        <v>33819</v>
      </c>
      <c r="C13611" s="343" t="s">
        <v>4</v>
      </c>
      <c r="D13611" s="344" t="s">
        <v>6657</v>
      </c>
    </row>
    <row r="13612" spans="1:4" x14ac:dyDescent="0.3">
      <c r="A13612" t="s">
        <v>33820</v>
      </c>
      <c r="B13612" s="343" t="s">
        <v>33821</v>
      </c>
      <c r="C13612" s="343" t="s">
        <v>4</v>
      </c>
      <c r="D13612" s="344" t="s">
        <v>6568</v>
      </c>
    </row>
    <row r="13613" spans="1:4" x14ac:dyDescent="0.3">
      <c r="A13613" t="s">
        <v>33822</v>
      </c>
      <c r="B13613" s="343" t="s">
        <v>33823</v>
      </c>
      <c r="C13613" s="343" t="s">
        <v>4</v>
      </c>
      <c r="D13613" s="344" t="s">
        <v>6767</v>
      </c>
    </row>
    <row r="13614" spans="1:4" x14ac:dyDescent="0.3">
      <c r="A13614" t="s">
        <v>33824</v>
      </c>
      <c r="B13614" s="343" t="s">
        <v>33825</v>
      </c>
      <c r="C13614" s="343" t="s">
        <v>4</v>
      </c>
      <c r="D13614" s="344" t="s">
        <v>6755</v>
      </c>
    </row>
    <row r="13615" spans="1:4" x14ac:dyDescent="0.3">
      <c r="A13615" t="s">
        <v>33826</v>
      </c>
      <c r="B13615" s="343" t="s">
        <v>33827</v>
      </c>
      <c r="C13615" s="343" t="s">
        <v>4</v>
      </c>
      <c r="D13615" s="344" t="s">
        <v>6614</v>
      </c>
    </row>
    <row r="13616" spans="1:4" x14ac:dyDescent="0.3">
      <c r="A13616" t="s">
        <v>33828</v>
      </c>
      <c r="B13616" s="343" t="s">
        <v>33829</v>
      </c>
      <c r="C13616" s="343" t="s">
        <v>4</v>
      </c>
      <c r="D13616" s="344" t="s">
        <v>6821</v>
      </c>
    </row>
    <row r="13617" spans="1:4" x14ac:dyDescent="0.3">
      <c r="A13617" t="s">
        <v>33830</v>
      </c>
      <c r="B13617" s="343" t="s">
        <v>33831</v>
      </c>
      <c r="C13617" s="343" t="s">
        <v>4</v>
      </c>
      <c r="D13617" s="344" t="s">
        <v>6567</v>
      </c>
    </row>
    <row r="13618" spans="1:4" x14ac:dyDescent="0.3">
      <c r="A13618" t="s">
        <v>33832</v>
      </c>
      <c r="B13618" s="343" t="s">
        <v>33833</v>
      </c>
      <c r="C13618" s="343" t="s">
        <v>4</v>
      </c>
      <c r="D13618" s="344" t="s">
        <v>6710</v>
      </c>
    </row>
    <row r="13619" spans="1:4" x14ac:dyDescent="0.3">
      <c r="A13619" t="s">
        <v>33834</v>
      </c>
      <c r="B13619" s="343" t="s">
        <v>33835</v>
      </c>
      <c r="C13619" s="343" t="s">
        <v>4</v>
      </c>
      <c r="D13619" s="344" t="s">
        <v>6767</v>
      </c>
    </row>
    <row r="13620" spans="1:4" x14ac:dyDescent="0.3">
      <c r="A13620" t="s">
        <v>33836</v>
      </c>
      <c r="B13620" s="343" t="s">
        <v>33837</v>
      </c>
      <c r="C13620" s="343" t="s">
        <v>4</v>
      </c>
      <c r="D13620" s="344" t="s">
        <v>33838</v>
      </c>
    </row>
    <row r="13621" spans="1:4" x14ac:dyDescent="0.3">
      <c r="A13621" t="s">
        <v>33839</v>
      </c>
      <c r="B13621" s="343" t="s">
        <v>33840</v>
      </c>
      <c r="C13621" s="343" t="s">
        <v>4</v>
      </c>
      <c r="D13621" s="344" t="s">
        <v>8813</v>
      </c>
    </row>
    <row r="13622" spans="1:4" x14ac:dyDescent="0.3">
      <c r="A13622" t="s">
        <v>33841</v>
      </c>
      <c r="B13622" s="343" t="s">
        <v>33842</v>
      </c>
      <c r="C13622" s="343" t="s">
        <v>4</v>
      </c>
      <c r="D13622" s="344" t="s">
        <v>33843</v>
      </c>
    </row>
    <row r="13623" spans="1:4" x14ac:dyDescent="0.3">
      <c r="A13623" t="s">
        <v>33844</v>
      </c>
      <c r="B13623" s="343" t="s">
        <v>33845</v>
      </c>
      <c r="C13623" s="343" t="s">
        <v>4</v>
      </c>
      <c r="D13623" s="344" t="s">
        <v>33846</v>
      </c>
    </row>
    <row r="13624" spans="1:4" x14ac:dyDescent="0.3">
      <c r="A13624" t="s">
        <v>33847</v>
      </c>
      <c r="B13624" s="343" t="s">
        <v>33848</v>
      </c>
      <c r="C13624" s="343" t="s">
        <v>4</v>
      </c>
      <c r="D13624" s="344" t="s">
        <v>33553</v>
      </c>
    </row>
    <row r="13625" spans="1:4" x14ac:dyDescent="0.3">
      <c r="A13625" t="s">
        <v>2738</v>
      </c>
      <c r="B13625" s="343" t="s">
        <v>6846</v>
      </c>
      <c r="C13625" s="343" t="s">
        <v>9</v>
      </c>
      <c r="D13625" s="344" t="s">
        <v>33849</v>
      </c>
    </row>
    <row r="13626" spans="1:4" x14ac:dyDescent="0.3">
      <c r="A13626" t="s">
        <v>2739</v>
      </c>
      <c r="B13626" s="343" t="s">
        <v>6847</v>
      </c>
      <c r="C13626" s="343" t="s">
        <v>9</v>
      </c>
      <c r="D13626" s="344" t="s">
        <v>33850</v>
      </c>
    </row>
    <row r="13627" spans="1:4" x14ac:dyDescent="0.3">
      <c r="A13627" t="s">
        <v>2740</v>
      </c>
      <c r="B13627" s="343" t="s">
        <v>6848</v>
      </c>
      <c r="C13627" s="343" t="s">
        <v>9</v>
      </c>
      <c r="D13627" s="344" t="s">
        <v>33851</v>
      </c>
    </row>
    <row r="13628" spans="1:4" x14ac:dyDescent="0.3">
      <c r="A13628" t="s">
        <v>2741</v>
      </c>
      <c r="B13628" s="343" t="s">
        <v>6849</v>
      </c>
      <c r="C13628" s="343" t="s">
        <v>9</v>
      </c>
      <c r="D13628" s="344" t="s">
        <v>33852</v>
      </c>
    </row>
    <row r="13629" spans="1:4" x14ac:dyDescent="0.3">
      <c r="A13629" t="s">
        <v>2742</v>
      </c>
      <c r="B13629" s="343" t="s">
        <v>6850</v>
      </c>
      <c r="C13629" s="343" t="s">
        <v>8</v>
      </c>
      <c r="D13629" s="344" t="s">
        <v>22529</v>
      </c>
    </row>
    <row r="13630" spans="1:4" x14ac:dyDescent="0.3">
      <c r="A13630" t="s">
        <v>2743</v>
      </c>
      <c r="B13630" s="343" t="s">
        <v>6851</v>
      </c>
      <c r="C13630" s="343" t="s">
        <v>8</v>
      </c>
      <c r="D13630" s="344" t="s">
        <v>33853</v>
      </c>
    </row>
    <row r="13631" spans="1:4" x14ac:dyDescent="0.3">
      <c r="A13631" t="s">
        <v>2744</v>
      </c>
      <c r="B13631" s="343" t="s">
        <v>6852</v>
      </c>
      <c r="C13631" s="343" t="s">
        <v>8</v>
      </c>
      <c r="D13631" s="344" t="s">
        <v>33854</v>
      </c>
    </row>
    <row r="13632" spans="1:4" x14ac:dyDescent="0.3">
      <c r="A13632" t="s">
        <v>2745</v>
      </c>
      <c r="B13632" s="343" t="s">
        <v>6853</v>
      </c>
      <c r="C13632" s="343" t="s">
        <v>8</v>
      </c>
      <c r="D13632" s="344" t="s">
        <v>33855</v>
      </c>
    </row>
    <row r="13633" spans="1:4" x14ac:dyDescent="0.3">
      <c r="A13633" t="s">
        <v>2746</v>
      </c>
      <c r="B13633" s="343" t="s">
        <v>6854</v>
      </c>
      <c r="C13633" s="343" t="s">
        <v>8</v>
      </c>
      <c r="D13633" s="344" t="s">
        <v>9247</v>
      </c>
    </row>
    <row r="13634" spans="1:4" x14ac:dyDescent="0.3">
      <c r="A13634" t="s">
        <v>2747</v>
      </c>
      <c r="B13634" s="343" t="s">
        <v>6856</v>
      </c>
      <c r="C13634" s="343" t="s">
        <v>8</v>
      </c>
      <c r="D13634" s="344" t="s">
        <v>8743</v>
      </c>
    </row>
    <row r="13635" spans="1:4" x14ac:dyDescent="0.3">
      <c r="A13635" t="s">
        <v>2748</v>
      </c>
      <c r="B13635" s="343" t="s">
        <v>6858</v>
      </c>
      <c r="C13635" s="343" t="s">
        <v>9</v>
      </c>
      <c r="D13635" s="344" t="s">
        <v>33856</v>
      </c>
    </row>
    <row r="13636" spans="1:4" x14ac:dyDescent="0.3">
      <c r="A13636" t="s">
        <v>2749</v>
      </c>
      <c r="B13636" s="343" t="s">
        <v>6859</v>
      </c>
      <c r="C13636" s="343" t="s">
        <v>9</v>
      </c>
      <c r="D13636" s="344" t="s">
        <v>33857</v>
      </c>
    </row>
    <row r="13637" spans="1:4" x14ac:dyDescent="0.3">
      <c r="A13637" t="s">
        <v>2750</v>
      </c>
      <c r="B13637" s="343" t="s">
        <v>6860</v>
      </c>
      <c r="C13637" s="343" t="s">
        <v>9</v>
      </c>
      <c r="D13637" s="344" t="s">
        <v>33858</v>
      </c>
    </row>
    <row r="13638" spans="1:4" x14ac:dyDescent="0.3">
      <c r="A13638" t="s">
        <v>2751</v>
      </c>
      <c r="B13638" s="343" t="s">
        <v>6861</v>
      </c>
      <c r="C13638" s="343" t="s">
        <v>9</v>
      </c>
      <c r="D13638" s="344" t="s">
        <v>33859</v>
      </c>
    </row>
    <row r="13639" spans="1:4" x14ac:dyDescent="0.3">
      <c r="A13639" t="s">
        <v>2752</v>
      </c>
      <c r="B13639" s="343" t="s">
        <v>6862</v>
      </c>
      <c r="C13639" s="343" t="s">
        <v>9</v>
      </c>
      <c r="D13639" s="344" t="s">
        <v>33860</v>
      </c>
    </row>
    <row r="13640" spans="1:4" x14ac:dyDescent="0.3">
      <c r="A13640" t="s">
        <v>2753</v>
      </c>
      <c r="B13640" s="343" t="s">
        <v>6863</v>
      </c>
      <c r="C13640" s="343" t="s">
        <v>9</v>
      </c>
      <c r="D13640" s="344" t="s">
        <v>33861</v>
      </c>
    </row>
    <row r="13641" spans="1:4" x14ac:dyDescent="0.3">
      <c r="A13641" t="s">
        <v>2754</v>
      </c>
      <c r="B13641" s="343" t="s">
        <v>6864</v>
      </c>
      <c r="C13641" s="343" t="s">
        <v>9</v>
      </c>
      <c r="D13641" s="344" t="s">
        <v>33862</v>
      </c>
    </row>
    <row r="13642" spans="1:4" x14ac:dyDescent="0.3">
      <c r="A13642" t="s">
        <v>2755</v>
      </c>
      <c r="B13642" s="343" t="s">
        <v>6865</v>
      </c>
      <c r="C13642" s="343" t="s">
        <v>9</v>
      </c>
      <c r="D13642" s="344" t="s">
        <v>33863</v>
      </c>
    </row>
    <row r="13643" spans="1:4" x14ac:dyDescent="0.3">
      <c r="A13643" t="s">
        <v>2756</v>
      </c>
      <c r="B13643" s="343" t="s">
        <v>6866</v>
      </c>
      <c r="C13643" s="343" t="s">
        <v>9</v>
      </c>
      <c r="D13643" s="344" t="s">
        <v>33864</v>
      </c>
    </row>
    <row r="13644" spans="1:4" x14ac:dyDescent="0.3">
      <c r="A13644" t="s">
        <v>2757</v>
      </c>
      <c r="B13644" s="343" t="s">
        <v>6867</v>
      </c>
      <c r="C13644" s="343" t="s">
        <v>9</v>
      </c>
      <c r="D13644" s="344" t="s">
        <v>33865</v>
      </c>
    </row>
    <row r="13645" spans="1:4" x14ac:dyDescent="0.3">
      <c r="A13645" t="s">
        <v>2758</v>
      </c>
      <c r="B13645" s="343" t="s">
        <v>6868</v>
      </c>
      <c r="C13645" s="343" t="s">
        <v>9</v>
      </c>
      <c r="D13645" s="344" t="s">
        <v>33866</v>
      </c>
    </row>
    <row r="13646" spans="1:4" x14ac:dyDescent="0.3">
      <c r="A13646" t="s">
        <v>2759</v>
      </c>
      <c r="B13646" s="343" t="s">
        <v>6869</v>
      </c>
      <c r="C13646" s="343" t="s">
        <v>9</v>
      </c>
      <c r="D13646" s="344" t="s">
        <v>33867</v>
      </c>
    </row>
    <row r="13647" spans="1:4" x14ac:dyDescent="0.3">
      <c r="A13647" t="s">
        <v>2760</v>
      </c>
      <c r="B13647" s="343" t="s">
        <v>6870</v>
      </c>
      <c r="C13647" s="343" t="s">
        <v>9</v>
      </c>
      <c r="D13647" s="344" t="s">
        <v>33868</v>
      </c>
    </row>
    <row r="13648" spans="1:4" x14ac:dyDescent="0.3">
      <c r="A13648" t="s">
        <v>2761</v>
      </c>
      <c r="B13648" s="343" t="s">
        <v>6871</v>
      </c>
      <c r="C13648" s="343" t="s">
        <v>9</v>
      </c>
      <c r="D13648" s="344" t="s">
        <v>33869</v>
      </c>
    </row>
    <row r="13649" spans="1:4" x14ac:dyDescent="0.3">
      <c r="A13649" t="s">
        <v>2762</v>
      </c>
      <c r="B13649" s="343" t="s">
        <v>6872</v>
      </c>
      <c r="C13649" s="343" t="s">
        <v>9</v>
      </c>
      <c r="D13649" s="344" t="s">
        <v>33870</v>
      </c>
    </row>
    <row r="13650" spans="1:4" x14ac:dyDescent="0.3">
      <c r="A13650" t="s">
        <v>2763</v>
      </c>
      <c r="B13650" s="343" t="s">
        <v>6873</v>
      </c>
      <c r="C13650" s="343" t="s">
        <v>9</v>
      </c>
      <c r="D13650" s="344" t="s">
        <v>33871</v>
      </c>
    </row>
    <row r="13651" spans="1:4" x14ac:dyDescent="0.3">
      <c r="A13651" t="s">
        <v>2764</v>
      </c>
      <c r="B13651" s="343" t="s">
        <v>6874</v>
      </c>
      <c r="C13651" s="343" t="s">
        <v>9</v>
      </c>
      <c r="D13651" s="344" t="s">
        <v>33872</v>
      </c>
    </row>
    <row r="13652" spans="1:4" x14ac:dyDescent="0.3">
      <c r="A13652" t="s">
        <v>2765</v>
      </c>
      <c r="B13652" s="343" t="s">
        <v>6875</v>
      </c>
      <c r="C13652" s="343" t="s">
        <v>9</v>
      </c>
      <c r="D13652" s="344" t="s">
        <v>33873</v>
      </c>
    </row>
    <row r="13653" spans="1:4" x14ac:dyDescent="0.3">
      <c r="A13653" t="s">
        <v>2766</v>
      </c>
      <c r="B13653" s="343" t="s">
        <v>6876</v>
      </c>
      <c r="C13653" s="343" t="s">
        <v>9</v>
      </c>
      <c r="D13653" s="344" t="s">
        <v>33874</v>
      </c>
    </row>
    <row r="13654" spans="1:4" x14ac:dyDescent="0.3">
      <c r="A13654" t="s">
        <v>2767</v>
      </c>
      <c r="B13654" s="343" t="s">
        <v>6877</v>
      </c>
      <c r="C13654" s="343" t="s">
        <v>9</v>
      </c>
      <c r="D13654" s="344" t="s">
        <v>33875</v>
      </c>
    </row>
    <row r="13655" spans="1:4" x14ac:dyDescent="0.3">
      <c r="A13655" t="s">
        <v>6880</v>
      </c>
      <c r="B13655" s="343" t="s">
        <v>6881</v>
      </c>
      <c r="C13655" s="343" t="s">
        <v>8</v>
      </c>
      <c r="D13655" s="344" t="s">
        <v>7960</v>
      </c>
    </row>
    <row r="13656" spans="1:4" x14ac:dyDescent="0.3">
      <c r="A13656" t="s">
        <v>6882</v>
      </c>
      <c r="B13656" s="343" t="s">
        <v>6883</v>
      </c>
      <c r="C13656" s="343" t="s">
        <v>8</v>
      </c>
      <c r="D13656" s="344" t="s">
        <v>33876</v>
      </c>
    </row>
    <row r="13657" spans="1:4" x14ac:dyDescent="0.3">
      <c r="A13657" t="s">
        <v>6884</v>
      </c>
      <c r="B13657" s="343" t="s">
        <v>6885</v>
      </c>
      <c r="C13657" s="343" t="s">
        <v>8</v>
      </c>
      <c r="D13657" s="344" t="s">
        <v>33877</v>
      </c>
    </row>
    <row r="13658" spans="1:4" x14ac:dyDescent="0.3">
      <c r="A13658" t="s">
        <v>6886</v>
      </c>
      <c r="B13658" s="343" t="s">
        <v>6887</v>
      </c>
      <c r="C13658" s="343" t="s">
        <v>8</v>
      </c>
      <c r="D13658" s="344" t="s">
        <v>6771</v>
      </c>
    </row>
    <row r="13659" spans="1:4" x14ac:dyDescent="0.3">
      <c r="A13659" t="s">
        <v>6889</v>
      </c>
      <c r="B13659" s="343" t="s">
        <v>6890</v>
      </c>
      <c r="C13659" s="343" t="s">
        <v>8</v>
      </c>
      <c r="D13659" s="344" t="s">
        <v>9148</v>
      </c>
    </row>
    <row r="13660" spans="1:4" x14ac:dyDescent="0.3">
      <c r="A13660" t="s">
        <v>6891</v>
      </c>
      <c r="B13660" s="343" t="s">
        <v>6892</v>
      </c>
      <c r="C13660" s="343" t="s">
        <v>8</v>
      </c>
      <c r="D13660" s="344" t="s">
        <v>7970</v>
      </c>
    </row>
    <row r="13661" spans="1:4" x14ac:dyDescent="0.3">
      <c r="A13661" t="s">
        <v>6893</v>
      </c>
      <c r="B13661" s="343" t="s">
        <v>6894</v>
      </c>
      <c r="C13661" s="343" t="s">
        <v>8</v>
      </c>
      <c r="D13661" s="344" t="s">
        <v>33878</v>
      </c>
    </row>
    <row r="13662" spans="1:4" x14ac:dyDescent="0.3">
      <c r="A13662" t="s">
        <v>6895</v>
      </c>
      <c r="B13662" s="343" t="s">
        <v>6896</v>
      </c>
      <c r="C13662" s="343" t="s">
        <v>8</v>
      </c>
      <c r="D13662" s="344" t="s">
        <v>33879</v>
      </c>
    </row>
    <row r="13663" spans="1:4" x14ac:dyDescent="0.3">
      <c r="A13663" t="s">
        <v>6897</v>
      </c>
      <c r="B13663" s="343" t="s">
        <v>6898</v>
      </c>
      <c r="C13663" s="343" t="s">
        <v>8</v>
      </c>
      <c r="D13663" s="344" t="s">
        <v>8740</v>
      </c>
    </row>
    <row r="13664" spans="1:4" x14ac:dyDescent="0.3">
      <c r="A13664" t="s">
        <v>6900</v>
      </c>
      <c r="B13664" s="343" t="s">
        <v>6901</v>
      </c>
      <c r="C13664" s="343" t="s">
        <v>8</v>
      </c>
      <c r="D13664" s="344" t="s">
        <v>7845</v>
      </c>
    </row>
    <row r="13665" spans="1:4" x14ac:dyDescent="0.3">
      <c r="A13665" t="s">
        <v>6902</v>
      </c>
      <c r="B13665" s="343" t="s">
        <v>6903</v>
      </c>
      <c r="C13665" s="343" t="s">
        <v>8</v>
      </c>
      <c r="D13665" s="344" t="s">
        <v>23007</v>
      </c>
    </row>
    <row r="13666" spans="1:4" x14ac:dyDescent="0.3">
      <c r="A13666" t="s">
        <v>6904</v>
      </c>
      <c r="B13666" s="343" t="s">
        <v>6905</v>
      </c>
      <c r="C13666" s="343" t="s">
        <v>8</v>
      </c>
      <c r="D13666" s="344" t="s">
        <v>6666</v>
      </c>
    </row>
    <row r="13667" spans="1:4" x14ac:dyDescent="0.3">
      <c r="A13667" t="s">
        <v>6906</v>
      </c>
      <c r="B13667" s="343" t="s">
        <v>6907</v>
      </c>
      <c r="C13667" s="343" t="s">
        <v>8</v>
      </c>
      <c r="D13667" s="344" t="s">
        <v>22072</v>
      </c>
    </row>
    <row r="13668" spans="1:4" x14ac:dyDescent="0.3">
      <c r="A13668" t="s">
        <v>6909</v>
      </c>
      <c r="B13668" s="343" t="s">
        <v>6910</v>
      </c>
      <c r="C13668" s="343" t="s">
        <v>8</v>
      </c>
      <c r="D13668" s="344" t="s">
        <v>22479</v>
      </c>
    </row>
    <row r="13669" spans="1:4" x14ac:dyDescent="0.3">
      <c r="A13669" t="s">
        <v>6911</v>
      </c>
      <c r="B13669" s="343" t="s">
        <v>6912</v>
      </c>
      <c r="C13669" s="343" t="s">
        <v>8</v>
      </c>
      <c r="D13669" s="344" t="s">
        <v>6702</v>
      </c>
    </row>
    <row r="13670" spans="1:4" x14ac:dyDescent="0.3">
      <c r="A13670" t="s">
        <v>6914</v>
      </c>
      <c r="B13670" s="343" t="s">
        <v>6915</v>
      </c>
      <c r="C13670" s="343" t="s">
        <v>8</v>
      </c>
      <c r="D13670" s="344" t="s">
        <v>23169</v>
      </c>
    </row>
    <row r="13671" spans="1:4" x14ac:dyDescent="0.3">
      <c r="A13671" t="s">
        <v>2768</v>
      </c>
      <c r="B13671" s="343" t="s">
        <v>6916</v>
      </c>
      <c r="C13671" s="343" t="s">
        <v>8</v>
      </c>
      <c r="D13671" s="344" t="s">
        <v>27684</v>
      </c>
    </row>
    <row r="13672" spans="1:4" x14ac:dyDescent="0.3">
      <c r="A13672" t="s">
        <v>2769</v>
      </c>
      <c r="B13672" s="343" t="s">
        <v>6917</v>
      </c>
      <c r="C13672" s="343" t="s">
        <v>8</v>
      </c>
      <c r="D13672" s="344" t="s">
        <v>8943</v>
      </c>
    </row>
    <row r="13673" spans="1:4" x14ac:dyDescent="0.3">
      <c r="A13673" t="s">
        <v>2770</v>
      </c>
      <c r="B13673" s="343" t="s">
        <v>6919</v>
      </c>
      <c r="C13673" s="343" t="s">
        <v>8</v>
      </c>
      <c r="D13673" s="344" t="s">
        <v>23042</v>
      </c>
    </row>
    <row r="13674" spans="1:4" x14ac:dyDescent="0.3">
      <c r="A13674" t="s">
        <v>2771</v>
      </c>
      <c r="B13674" s="343" t="s">
        <v>6921</v>
      </c>
      <c r="C13674" s="343" t="s">
        <v>8</v>
      </c>
      <c r="D13674" s="344" t="s">
        <v>26065</v>
      </c>
    </row>
    <row r="13675" spans="1:4" x14ac:dyDescent="0.3">
      <c r="A13675" t="s">
        <v>2772</v>
      </c>
      <c r="B13675" s="343" t="s">
        <v>6922</v>
      </c>
      <c r="C13675" s="343" t="s">
        <v>8</v>
      </c>
      <c r="D13675" s="344" t="s">
        <v>33880</v>
      </c>
    </row>
    <row r="13676" spans="1:4" x14ac:dyDescent="0.3">
      <c r="A13676" t="s">
        <v>2773</v>
      </c>
      <c r="B13676" s="343" t="s">
        <v>6923</v>
      </c>
      <c r="C13676" s="343" t="s">
        <v>8</v>
      </c>
      <c r="D13676" s="344" t="s">
        <v>33881</v>
      </c>
    </row>
    <row r="13677" spans="1:4" x14ac:dyDescent="0.3">
      <c r="A13677" t="s">
        <v>2774</v>
      </c>
      <c r="B13677" s="343" t="s">
        <v>6925</v>
      </c>
      <c r="C13677" s="343" t="s">
        <v>16</v>
      </c>
      <c r="D13677" s="344" t="s">
        <v>8301</v>
      </c>
    </row>
    <row r="13678" spans="1:4" x14ac:dyDescent="0.3">
      <c r="A13678" t="s">
        <v>2775</v>
      </c>
      <c r="B13678" s="343" t="s">
        <v>6926</v>
      </c>
      <c r="C13678" s="343" t="s">
        <v>8</v>
      </c>
      <c r="D13678" s="344" t="s">
        <v>9098</v>
      </c>
    </row>
    <row r="13679" spans="1:4" x14ac:dyDescent="0.3">
      <c r="A13679" t="s">
        <v>2776</v>
      </c>
      <c r="B13679" s="343" t="s">
        <v>6927</v>
      </c>
      <c r="C13679" s="343" t="s">
        <v>9</v>
      </c>
      <c r="D13679" s="344" t="s">
        <v>22067</v>
      </c>
    </row>
    <row r="13680" spans="1:4" x14ac:dyDescent="0.3">
      <c r="A13680" t="s">
        <v>2777</v>
      </c>
      <c r="B13680" s="343" t="s">
        <v>6928</v>
      </c>
      <c r="C13680" s="343" t="s">
        <v>8</v>
      </c>
      <c r="D13680" s="344" t="s">
        <v>23042</v>
      </c>
    </row>
    <row r="13681" spans="1:4" x14ac:dyDescent="0.3">
      <c r="A13681" t="s">
        <v>2778</v>
      </c>
      <c r="B13681" s="343" t="s">
        <v>6929</v>
      </c>
      <c r="C13681" s="343" t="s">
        <v>8</v>
      </c>
      <c r="D13681" s="344" t="s">
        <v>26065</v>
      </c>
    </row>
    <row r="13682" spans="1:4" x14ac:dyDescent="0.3">
      <c r="A13682" t="s">
        <v>2779</v>
      </c>
      <c r="B13682" s="343" t="s">
        <v>6930</v>
      </c>
      <c r="C13682" s="343" t="s">
        <v>8</v>
      </c>
      <c r="D13682" s="344" t="s">
        <v>23042</v>
      </c>
    </row>
    <row r="13683" spans="1:4" x14ac:dyDescent="0.3">
      <c r="A13683" t="s">
        <v>2780</v>
      </c>
      <c r="B13683" s="343" t="s">
        <v>6931</v>
      </c>
      <c r="C13683" s="343" t="s">
        <v>8</v>
      </c>
      <c r="D13683" s="344" t="s">
        <v>26065</v>
      </c>
    </row>
    <row r="13684" spans="1:4" x14ac:dyDescent="0.3">
      <c r="A13684" t="s">
        <v>2781</v>
      </c>
      <c r="B13684" s="343" t="s">
        <v>6932</v>
      </c>
      <c r="C13684" s="343" t="s">
        <v>8</v>
      </c>
      <c r="D13684" s="344" t="s">
        <v>33880</v>
      </c>
    </row>
    <row r="13685" spans="1:4" x14ac:dyDescent="0.3">
      <c r="A13685" t="s">
        <v>2782</v>
      </c>
      <c r="B13685" s="343" t="s">
        <v>6933</v>
      </c>
      <c r="C13685" s="343" t="s">
        <v>8</v>
      </c>
      <c r="D13685" s="344" t="s">
        <v>33881</v>
      </c>
    </row>
    <row r="13686" spans="1:4" x14ac:dyDescent="0.3">
      <c r="A13686" t="s">
        <v>2783</v>
      </c>
      <c r="B13686" s="343" t="s">
        <v>6934</v>
      </c>
      <c r="C13686" s="343" t="s">
        <v>8</v>
      </c>
      <c r="D13686" s="344" t="s">
        <v>33880</v>
      </c>
    </row>
    <row r="13687" spans="1:4" x14ac:dyDescent="0.3">
      <c r="A13687" t="s">
        <v>2784</v>
      </c>
      <c r="B13687" s="343" t="s">
        <v>6935</v>
      </c>
      <c r="C13687" s="343" t="s">
        <v>8</v>
      </c>
      <c r="D13687" s="344" t="s">
        <v>33881</v>
      </c>
    </row>
    <row r="13688" spans="1:4" x14ac:dyDescent="0.3">
      <c r="A13688" t="s">
        <v>2785</v>
      </c>
      <c r="B13688" s="343" t="s">
        <v>6936</v>
      </c>
      <c r="C13688" s="343" t="s">
        <v>8</v>
      </c>
      <c r="D13688" s="344" t="s">
        <v>25428</v>
      </c>
    </row>
    <row r="13689" spans="1:4" x14ac:dyDescent="0.3">
      <c r="A13689" t="s">
        <v>2786</v>
      </c>
      <c r="B13689" s="343" t="s">
        <v>6937</v>
      </c>
      <c r="C13689" s="343" t="s">
        <v>8</v>
      </c>
      <c r="D13689" s="344" t="s">
        <v>22089</v>
      </c>
    </row>
    <row r="13690" spans="1:4" x14ac:dyDescent="0.3">
      <c r="A13690" t="s">
        <v>2787</v>
      </c>
      <c r="B13690" s="343" t="s">
        <v>33882</v>
      </c>
      <c r="C13690" s="343" t="s">
        <v>8</v>
      </c>
      <c r="D13690" s="344" t="s">
        <v>33883</v>
      </c>
    </row>
    <row r="13691" spans="1:4" x14ac:dyDescent="0.3">
      <c r="A13691" t="s">
        <v>2788</v>
      </c>
      <c r="B13691" s="343" t="s">
        <v>6938</v>
      </c>
      <c r="C13691" s="343" t="s">
        <v>8</v>
      </c>
      <c r="D13691" s="344" t="s">
        <v>27415</v>
      </c>
    </row>
    <row r="13692" spans="1:4" x14ac:dyDescent="0.3">
      <c r="A13692" t="s">
        <v>2789</v>
      </c>
      <c r="B13692" s="343" t="s">
        <v>6940</v>
      </c>
      <c r="C13692" s="343" t="s">
        <v>8</v>
      </c>
      <c r="D13692" s="344" t="s">
        <v>33884</v>
      </c>
    </row>
    <row r="13693" spans="1:4" x14ac:dyDescent="0.3">
      <c r="A13693" t="s">
        <v>33885</v>
      </c>
      <c r="B13693" s="343" t="s">
        <v>33886</v>
      </c>
      <c r="C13693" s="343" t="s">
        <v>8</v>
      </c>
      <c r="D13693" s="344" t="s">
        <v>33887</v>
      </c>
    </row>
    <row r="13694" spans="1:4" x14ac:dyDescent="0.3">
      <c r="A13694" t="s">
        <v>33888</v>
      </c>
      <c r="B13694" s="343" t="s">
        <v>33889</v>
      </c>
      <c r="C13694" s="343" t="s">
        <v>8</v>
      </c>
      <c r="D13694" s="344" t="s">
        <v>33890</v>
      </c>
    </row>
    <row r="13695" spans="1:4" x14ac:dyDescent="0.3">
      <c r="A13695" t="s">
        <v>33891</v>
      </c>
      <c r="B13695" s="343" t="s">
        <v>33892</v>
      </c>
      <c r="C13695" s="343" t="s">
        <v>8</v>
      </c>
      <c r="D13695" s="344" t="s">
        <v>22400</v>
      </c>
    </row>
    <row r="13696" spans="1:4" x14ac:dyDescent="0.3">
      <c r="A13696" t="s">
        <v>33893</v>
      </c>
      <c r="B13696" s="343" t="s">
        <v>33894</v>
      </c>
      <c r="C13696" s="343" t="s">
        <v>8</v>
      </c>
      <c r="D13696" s="344" t="s">
        <v>33895</v>
      </c>
    </row>
    <row r="13697" spans="1:4" x14ac:dyDescent="0.3">
      <c r="A13697" t="s">
        <v>33896</v>
      </c>
      <c r="B13697" s="343" t="s">
        <v>33897</v>
      </c>
      <c r="C13697" s="343" t="s">
        <v>8</v>
      </c>
      <c r="D13697" s="344" t="s">
        <v>33898</v>
      </c>
    </row>
    <row r="13698" spans="1:4" x14ac:dyDescent="0.3">
      <c r="A13698" t="s">
        <v>33899</v>
      </c>
      <c r="B13698" s="343" t="s">
        <v>33900</v>
      </c>
      <c r="C13698" s="343" t="s">
        <v>8</v>
      </c>
      <c r="D13698" s="344" t="s">
        <v>33901</v>
      </c>
    </row>
    <row r="13699" spans="1:4" x14ac:dyDescent="0.3">
      <c r="A13699" t="s">
        <v>33902</v>
      </c>
      <c r="B13699" s="343" t="s">
        <v>33903</v>
      </c>
      <c r="C13699" s="343" t="s">
        <v>8</v>
      </c>
      <c r="D13699" s="344" t="s">
        <v>33904</v>
      </c>
    </row>
    <row r="13700" spans="1:4" x14ac:dyDescent="0.3">
      <c r="A13700" t="s">
        <v>33905</v>
      </c>
      <c r="B13700" s="343" t="s">
        <v>33906</v>
      </c>
      <c r="C13700" s="343" t="s">
        <v>8</v>
      </c>
      <c r="D13700" s="344" t="s">
        <v>33907</v>
      </c>
    </row>
    <row r="13701" spans="1:4" x14ac:dyDescent="0.3">
      <c r="A13701" t="s">
        <v>33908</v>
      </c>
      <c r="B13701" s="343" t="s">
        <v>33909</v>
      </c>
      <c r="C13701" s="343" t="s">
        <v>8</v>
      </c>
      <c r="D13701" s="344" t="s">
        <v>33910</v>
      </c>
    </row>
    <row r="13702" spans="1:4" x14ac:dyDescent="0.3">
      <c r="A13702" t="s">
        <v>33911</v>
      </c>
      <c r="B13702" s="343" t="s">
        <v>33912</v>
      </c>
      <c r="C13702" s="343" t="s">
        <v>8</v>
      </c>
      <c r="D13702" s="344" t="s">
        <v>33913</v>
      </c>
    </row>
    <row r="13703" spans="1:4" x14ac:dyDescent="0.3">
      <c r="A13703" t="s">
        <v>33914</v>
      </c>
      <c r="B13703" s="343" t="s">
        <v>33915</v>
      </c>
      <c r="C13703" s="343" t="s">
        <v>8</v>
      </c>
      <c r="D13703" s="344" t="s">
        <v>33916</v>
      </c>
    </row>
    <row r="13704" spans="1:4" x14ac:dyDescent="0.3">
      <c r="A13704" t="s">
        <v>33917</v>
      </c>
      <c r="B13704" s="343" t="s">
        <v>33918</v>
      </c>
      <c r="C13704" s="343" t="s">
        <v>8</v>
      </c>
      <c r="D13704" s="344" t="s">
        <v>33919</v>
      </c>
    </row>
    <row r="13705" spans="1:4" x14ac:dyDescent="0.3">
      <c r="A13705" t="s">
        <v>33920</v>
      </c>
      <c r="B13705" s="343" t="s">
        <v>33921</v>
      </c>
      <c r="C13705" s="343" t="s">
        <v>8</v>
      </c>
      <c r="D13705" s="344" t="s">
        <v>33922</v>
      </c>
    </row>
    <row r="13706" spans="1:4" x14ac:dyDescent="0.3">
      <c r="A13706" t="s">
        <v>33923</v>
      </c>
      <c r="B13706" s="343" t="s">
        <v>33924</v>
      </c>
      <c r="C13706" s="343" t="s">
        <v>8</v>
      </c>
      <c r="D13706" s="344" t="s">
        <v>33925</v>
      </c>
    </row>
    <row r="13707" spans="1:4" x14ac:dyDescent="0.3">
      <c r="A13707" t="s">
        <v>33926</v>
      </c>
      <c r="B13707" s="343" t="s">
        <v>33927</v>
      </c>
      <c r="C13707" s="343" t="s">
        <v>8</v>
      </c>
      <c r="D13707" s="344" t="s">
        <v>33928</v>
      </c>
    </row>
    <row r="13708" spans="1:4" x14ac:dyDescent="0.3">
      <c r="A13708" t="s">
        <v>2790</v>
      </c>
      <c r="B13708" s="343" t="s">
        <v>6941</v>
      </c>
      <c r="C13708" s="343" t="s">
        <v>16</v>
      </c>
      <c r="D13708" s="344" t="s">
        <v>33929</v>
      </c>
    </row>
    <row r="13709" spans="1:4" x14ac:dyDescent="0.3">
      <c r="A13709" t="s">
        <v>2791</v>
      </c>
      <c r="B13709" s="343" t="s">
        <v>6942</v>
      </c>
      <c r="C13709" s="343" t="s">
        <v>16</v>
      </c>
      <c r="D13709" s="344" t="s">
        <v>33930</v>
      </c>
    </row>
    <row r="13710" spans="1:4" x14ac:dyDescent="0.3">
      <c r="A13710" t="s">
        <v>2792</v>
      </c>
      <c r="B13710" s="343" t="s">
        <v>6944</v>
      </c>
      <c r="C13710" s="343" t="s">
        <v>16</v>
      </c>
      <c r="D13710" s="344" t="s">
        <v>7690</v>
      </c>
    </row>
    <row r="13711" spans="1:4" x14ac:dyDescent="0.3">
      <c r="A13711" t="s">
        <v>2793</v>
      </c>
      <c r="B13711" s="343" t="s">
        <v>6945</v>
      </c>
      <c r="C13711" s="343" t="s">
        <v>16</v>
      </c>
      <c r="D13711" s="344" t="s">
        <v>9300</v>
      </c>
    </row>
    <row r="13712" spans="1:4" x14ac:dyDescent="0.3">
      <c r="A13712" t="s">
        <v>2794</v>
      </c>
      <c r="B13712" s="343" t="s">
        <v>6946</v>
      </c>
      <c r="C13712" s="343" t="s">
        <v>16</v>
      </c>
      <c r="D13712" s="344" t="s">
        <v>33931</v>
      </c>
    </row>
    <row r="13713" spans="1:4" x14ac:dyDescent="0.3">
      <c r="A13713" t="s">
        <v>2795</v>
      </c>
      <c r="B13713" s="343" t="s">
        <v>6947</v>
      </c>
      <c r="C13713" s="343" t="s">
        <v>16</v>
      </c>
      <c r="D13713" s="344" t="s">
        <v>33932</v>
      </c>
    </row>
    <row r="13714" spans="1:4" x14ac:dyDescent="0.3">
      <c r="A13714" t="s">
        <v>6948</v>
      </c>
      <c r="B13714" s="343" t="s">
        <v>6949</v>
      </c>
      <c r="C13714" s="343" t="s">
        <v>16</v>
      </c>
      <c r="D13714" s="344" t="s">
        <v>33933</v>
      </c>
    </row>
    <row r="13715" spans="1:4" x14ac:dyDescent="0.3">
      <c r="A13715" t="s">
        <v>6950</v>
      </c>
      <c r="B13715" s="343" t="s">
        <v>6951</v>
      </c>
      <c r="C13715" s="343" t="s">
        <v>16</v>
      </c>
      <c r="D13715" s="344" t="s">
        <v>33934</v>
      </c>
    </row>
    <row r="13716" spans="1:4" x14ac:dyDescent="0.3">
      <c r="A13716" t="s">
        <v>6952</v>
      </c>
      <c r="B13716" s="343" t="s">
        <v>6953</v>
      </c>
      <c r="C13716" s="343" t="s">
        <v>8</v>
      </c>
      <c r="D13716" s="344" t="s">
        <v>9085</v>
      </c>
    </row>
    <row r="13717" spans="1:4" x14ac:dyDescent="0.3">
      <c r="A13717" t="s">
        <v>6954</v>
      </c>
      <c r="B13717" s="343" t="s">
        <v>6955</v>
      </c>
      <c r="C13717" s="343" t="s">
        <v>8</v>
      </c>
      <c r="D13717" s="344" t="s">
        <v>28729</v>
      </c>
    </row>
    <row r="13718" spans="1:4" x14ac:dyDescent="0.3">
      <c r="A13718" t="s">
        <v>6957</v>
      </c>
      <c r="B13718" s="343" t="s">
        <v>6958</v>
      </c>
      <c r="C13718" s="343" t="s">
        <v>8</v>
      </c>
      <c r="D13718" s="344" t="s">
        <v>33935</v>
      </c>
    </row>
    <row r="13719" spans="1:4" x14ac:dyDescent="0.3">
      <c r="A13719" t="s">
        <v>6959</v>
      </c>
      <c r="B13719" s="343" t="s">
        <v>6960</v>
      </c>
      <c r="C13719" s="343" t="s">
        <v>8</v>
      </c>
      <c r="D13719" s="344" t="s">
        <v>9040</v>
      </c>
    </row>
    <row r="13720" spans="1:4" x14ac:dyDescent="0.3">
      <c r="A13720" t="s">
        <v>6961</v>
      </c>
      <c r="B13720" s="343" t="s">
        <v>6962</v>
      </c>
      <c r="C13720" s="343" t="s">
        <v>16</v>
      </c>
      <c r="D13720" s="344" t="s">
        <v>33936</v>
      </c>
    </row>
    <row r="13721" spans="1:4" x14ac:dyDescent="0.3">
      <c r="A13721" t="s">
        <v>6963</v>
      </c>
      <c r="B13721" s="343" t="s">
        <v>6964</v>
      </c>
      <c r="C13721" s="343" t="s">
        <v>16</v>
      </c>
      <c r="D13721" s="344" t="s">
        <v>33937</v>
      </c>
    </row>
    <row r="13722" spans="1:4" x14ac:dyDescent="0.3">
      <c r="A13722" t="s">
        <v>2796</v>
      </c>
      <c r="B13722" s="343" t="s">
        <v>6966</v>
      </c>
      <c r="C13722" s="343" t="s">
        <v>16</v>
      </c>
      <c r="D13722" s="344" t="s">
        <v>33938</v>
      </c>
    </row>
    <row r="13723" spans="1:4" x14ac:dyDescent="0.3">
      <c r="A13723" t="s">
        <v>2797</v>
      </c>
      <c r="B13723" s="343" t="s">
        <v>6968</v>
      </c>
      <c r="C13723" s="343" t="s">
        <v>16</v>
      </c>
      <c r="D13723" s="344" t="s">
        <v>33939</v>
      </c>
    </row>
    <row r="13724" spans="1:4" x14ac:dyDescent="0.3">
      <c r="A13724" t="s">
        <v>2798</v>
      </c>
      <c r="B13724" s="343" t="s">
        <v>6969</v>
      </c>
      <c r="C13724" s="343" t="s">
        <v>16</v>
      </c>
      <c r="D13724" s="344" t="s">
        <v>33940</v>
      </c>
    </row>
    <row r="13725" spans="1:4" x14ac:dyDescent="0.3">
      <c r="A13725" t="s">
        <v>2799</v>
      </c>
      <c r="B13725" s="343" t="s">
        <v>6970</v>
      </c>
      <c r="C13725" s="343" t="s">
        <v>16</v>
      </c>
      <c r="D13725" s="344" t="s">
        <v>9208</v>
      </c>
    </row>
    <row r="13726" spans="1:4" x14ac:dyDescent="0.3">
      <c r="A13726" t="s">
        <v>2800</v>
      </c>
      <c r="B13726" s="343" t="s">
        <v>6972</v>
      </c>
      <c r="C13726" s="343" t="s">
        <v>8</v>
      </c>
      <c r="D13726" s="344" t="s">
        <v>33941</v>
      </c>
    </row>
    <row r="13727" spans="1:4" x14ac:dyDescent="0.3">
      <c r="A13727" t="s">
        <v>2801</v>
      </c>
      <c r="B13727" s="343" t="s">
        <v>6974</v>
      </c>
      <c r="C13727" s="343" t="s">
        <v>9</v>
      </c>
      <c r="D13727" s="344" t="s">
        <v>33942</v>
      </c>
    </row>
    <row r="13728" spans="1:4" x14ac:dyDescent="0.3">
      <c r="A13728" t="s">
        <v>2802</v>
      </c>
      <c r="B13728" s="343" t="s">
        <v>6975</v>
      </c>
      <c r="C13728" s="343" t="s">
        <v>9</v>
      </c>
      <c r="D13728" s="344" t="s">
        <v>33943</v>
      </c>
    </row>
    <row r="13729" spans="1:4" x14ac:dyDescent="0.3">
      <c r="A13729" t="s">
        <v>2803</v>
      </c>
      <c r="B13729" s="343" t="s">
        <v>6976</v>
      </c>
      <c r="C13729" s="343" t="s">
        <v>9</v>
      </c>
      <c r="D13729" s="344" t="s">
        <v>33944</v>
      </c>
    </row>
    <row r="13730" spans="1:4" x14ac:dyDescent="0.3">
      <c r="A13730" t="s">
        <v>2804</v>
      </c>
      <c r="B13730" s="343" t="s">
        <v>6977</v>
      </c>
      <c r="C13730" s="343" t="s">
        <v>9</v>
      </c>
      <c r="D13730" s="344" t="s">
        <v>33945</v>
      </c>
    </row>
    <row r="13731" spans="1:4" x14ac:dyDescent="0.3">
      <c r="A13731" t="s">
        <v>2805</v>
      </c>
      <c r="B13731" s="343" t="s">
        <v>6978</v>
      </c>
      <c r="C13731" s="343" t="s">
        <v>8</v>
      </c>
      <c r="D13731" s="344" t="s">
        <v>22165</v>
      </c>
    </row>
    <row r="13732" spans="1:4" x14ac:dyDescent="0.3">
      <c r="A13732" t="s">
        <v>2806</v>
      </c>
      <c r="B13732" s="343" t="s">
        <v>6979</v>
      </c>
      <c r="C13732" s="343" t="s">
        <v>8</v>
      </c>
      <c r="D13732" s="344" t="s">
        <v>33946</v>
      </c>
    </row>
    <row r="13733" spans="1:4" x14ac:dyDescent="0.3">
      <c r="A13733" t="s">
        <v>2807</v>
      </c>
      <c r="B13733" s="343" t="s">
        <v>6980</v>
      </c>
      <c r="C13733" s="343" t="s">
        <v>8</v>
      </c>
      <c r="D13733" s="344" t="s">
        <v>8303</v>
      </c>
    </row>
    <row r="13734" spans="1:4" x14ac:dyDescent="0.3">
      <c r="A13734" t="s">
        <v>2808</v>
      </c>
      <c r="B13734" s="343" t="s">
        <v>6981</v>
      </c>
      <c r="C13734" s="343" t="s">
        <v>8</v>
      </c>
      <c r="D13734" s="344" t="s">
        <v>33947</v>
      </c>
    </row>
    <row r="13735" spans="1:4" x14ac:dyDescent="0.3">
      <c r="A13735" t="s">
        <v>2809</v>
      </c>
      <c r="B13735" s="343" t="s">
        <v>6982</v>
      </c>
      <c r="C13735" s="343" t="s">
        <v>8</v>
      </c>
      <c r="D13735" s="344" t="s">
        <v>27311</v>
      </c>
    </row>
    <row r="13736" spans="1:4" x14ac:dyDescent="0.3">
      <c r="A13736" t="s">
        <v>2810</v>
      </c>
      <c r="B13736" s="343" t="s">
        <v>6983</v>
      </c>
      <c r="C13736" s="343" t="s">
        <v>8</v>
      </c>
      <c r="D13736" s="344" t="s">
        <v>27985</v>
      </c>
    </row>
    <row r="13737" spans="1:4" x14ac:dyDescent="0.3">
      <c r="A13737" t="s">
        <v>2811</v>
      </c>
      <c r="B13737" s="343" t="s">
        <v>6984</v>
      </c>
      <c r="C13737" s="343" t="s">
        <v>8</v>
      </c>
      <c r="D13737" s="344" t="s">
        <v>33948</v>
      </c>
    </row>
    <row r="13738" spans="1:4" x14ac:dyDescent="0.3">
      <c r="A13738" t="s">
        <v>2812</v>
      </c>
      <c r="B13738" s="343" t="s">
        <v>6985</v>
      </c>
      <c r="C13738" s="343" t="s">
        <v>8</v>
      </c>
      <c r="D13738" s="344" t="s">
        <v>33949</v>
      </c>
    </row>
    <row r="13739" spans="1:4" x14ac:dyDescent="0.3">
      <c r="A13739" t="s">
        <v>2813</v>
      </c>
      <c r="B13739" s="343" t="s">
        <v>6986</v>
      </c>
      <c r="C13739" s="343" t="s">
        <v>8</v>
      </c>
      <c r="D13739" s="344" t="s">
        <v>33950</v>
      </c>
    </row>
    <row r="13740" spans="1:4" x14ac:dyDescent="0.3">
      <c r="A13740" t="s">
        <v>2814</v>
      </c>
      <c r="B13740" s="343" t="s">
        <v>6988</v>
      </c>
      <c r="C13740" s="343" t="s">
        <v>8</v>
      </c>
      <c r="D13740" s="344" t="s">
        <v>33951</v>
      </c>
    </row>
    <row r="13741" spans="1:4" x14ac:dyDescent="0.3">
      <c r="A13741" t="s">
        <v>2815</v>
      </c>
      <c r="B13741" s="343" t="s">
        <v>6989</v>
      </c>
      <c r="C13741" s="343" t="s">
        <v>8</v>
      </c>
      <c r="D13741" s="344" t="s">
        <v>33952</v>
      </c>
    </row>
    <row r="13742" spans="1:4" x14ac:dyDescent="0.3">
      <c r="A13742" t="s">
        <v>2816</v>
      </c>
      <c r="B13742" s="343" t="s">
        <v>6990</v>
      </c>
      <c r="C13742" s="343" t="s">
        <v>8</v>
      </c>
      <c r="D13742" s="344" t="s">
        <v>22509</v>
      </c>
    </row>
    <row r="13743" spans="1:4" x14ac:dyDescent="0.3">
      <c r="A13743" t="s">
        <v>2817</v>
      </c>
      <c r="B13743" s="343" t="s">
        <v>6991</v>
      </c>
      <c r="C13743" s="343" t="s">
        <v>8</v>
      </c>
      <c r="D13743" s="344" t="s">
        <v>7098</v>
      </c>
    </row>
    <row r="13744" spans="1:4" x14ac:dyDescent="0.3">
      <c r="A13744" t="s">
        <v>2818</v>
      </c>
      <c r="B13744" s="343" t="s">
        <v>6992</v>
      </c>
      <c r="C13744" s="343" t="s">
        <v>8</v>
      </c>
      <c r="D13744" s="344" t="s">
        <v>22451</v>
      </c>
    </row>
    <row r="13745" spans="1:4" x14ac:dyDescent="0.3">
      <c r="A13745" t="s">
        <v>2819</v>
      </c>
      <c r="B13745" s="343" t="s">
        <v>1043</v>
      </c>
      <c r="C13745" s="343" t="s">
        <v>9</v>
      </c>
      <c r="D13745" s="344" t="s">
        <v>33953</v>
      </c>
    </row>
    <row r="13746" spans="1:4" x14ac:dyDescent="0.3">
      <c r="A13746" t="s">
        <v>2820</v>
      </c>
      <c r="B13746" s="343" t="s">
        <v>1044</v>
      </c>
      <c r="C13746" s="343" t="s">
        <v>9</v>
      </c>
      <c r="D13746" s="344" t="s">
        <v>33954</v>
      </c>
    </row>
    <row r="13747" spans="1:4" x14ac:dyDescent="0.3">
      <c r="A13747" t="s">
        <v>2821</v>
      </c>
      <c r="B13747" s="343" t="s">
        <v>1045</v>
      </c>
      <c r="C13747" s="343" t="s">
        <v>9</v>
      </c>
      <c r="D13747" s="344" t="s">
        <v>33955</v>
      </c>
    </row>
    <row r="13748" spans="1:4" x14ac:dyDescent="0.3">
      <c r="A13748" t="s">
        <v>2822</v>
      </c>
      <c r="B13748" s="343" t="s">
        <v>1046</v>
      </c>
      <c r="C13748" s="343" t="s">
        <v>9</v>
      </c>
      <c r="D13748" s="344" t="s">
        <v>33956</v>
      </c>
    </row>
    <row r="13749" spans="1:4" x14ac:dyDescent="0.3">
      <c r="A13749" t="s">
        <v>2823</v>
      </c>
      <c r="B13749" s="343" t="s">
        <v>1047</v>
      </c>
      <c r="C13749" s="343" t="s">
        <v>9</v>
      </c>
      <c r="D13749" s="344" t="s">
        <v>33957</v>
      </c>
    </row>
    <row r="13750" spans="1:4" x14ac:dyDescent="0.3">
      <c r="A13750" t="s">
        <v>2824</v>
      </c>
      <c r="B13750" s="343" t="s">
        <v>1048</v>
      </c>
      <c r="C13750" s="343" t="s">
        <v>9</v>
      </c>
      <c r="D13750" s="344" t="s">
        <v>33958</v>
      </c>
    </row>
    <row r="13751" spans="1:4" x14ac:dyDescent="0.3">
      <c r="A13751" t="s">
        <v>2825</v>
      </c>
      <c r="B13751" s="343" t="s">
        <v>1049</v>
      </c>
      <c r="C13751" s="343" t="s">
        <v>9</v>
      </c>
      <c r="D13751" s="344" t="s">
        <v>33959</v>
      </c>
    </row>
    <row r="13752" spans="1:4" x14ac:dyDescent="0.3">
      <c r="A13752" t="s">
        <v>2826</v>
      </c>
      <c r="B13752" s="343" t="s">
        <v>1050</v>
      </c>
      <c r="C13752" s="343" t="s">
        <v>9</v>
      </c>
      <c r="D13752" s="344" t="s">
        <v>33960</v>
      </c>
    </row>
    <row r="13753" spans="1:4" x14ac:dyDescent="0.3">
      <c r="A13753" t="s">
        <v>2827</v>
      </c>
      <c r="B13753" s="343" t="s">
        <v>1051</v>
      </c>
      <c r="C13753" s="343" t="s">
        <v>9</v>
      </c>
      <c r="D13753" s="344" t="s">
        <v>33961</v>
      </c>
    </row>
    <row r="13754" spans="1:4" x14ac:dyDescent="0.3">
      <c r="A13754" t="s">
        <v>2828</v>
      </c>
      <c r="B13754" s="343" t="s">
        <v>1052</v>
      </c>
      <c r="C13754" s="343" t="s">
        <v>9</v>
      </c>
      <c r="D13754" s="344" t="s">
        <v>33962</v>
      </c>
    </row>
    <row r="13755" spans="1:4" x14ac:dyDescent="0.3">
      <c r="A13755" t="s">
        <v>2829</v>
      </c>
      <c r="B13755" s="343" t="s">
        <v>33963</v>
      </c>
      <c r="C13755" s="343" t="s">
        <v>9</v>
      </c>
      <c r="D13755" s="344" t="s">
        <v>33953</v>
      </c>
    </row>
    <row r="13756" spans="1:4" x14ac:dyDescent="0.3">
      <c r="A13756" t="s">
        <v>2830</v>
      </c>
      <c r="B13756" s="343" t="s">
        <v>1053</v>
      </c>
      <c r="C13756" s="343" t="s">
        <v>9</v>
      </c>
      <c r="D13756" s="344" t="s">
        <v>33964</v>
      </c>
    </row>
    <row r="13757" spans="1:4" x14ac:dyDescent="0.3">
      <c r="A13757" t="s">
        <v>2831</v>
      </c>
      <c r="B13757" s="343" t="s">
        <v>1054</v>
      </c>
      <c r="C13757" s="343" t="s">
        <v>9</v>
      </c>
      <c r="D13757" s="344" t="s">
        <v>33965</v>
      </c>
    </row>
    <row r="13758" spans="1:4" x14ac:dyDescent="0.3">
      <c r="A13758" t="s">
        <v>2832</v>
      </c>
      <c r="B13758" s="343" t="s">
        <v>1055</v>
      </c>
      <c r="C13758" s="343" t="s">
        <v>9</v>
      </c>
      <c r="D13758" s="344" t="s">
        <v>33966</v>
      </c>
    </row>
    <row r="13759" spans="1:4" x14ac:dyDescent="0.3">
      <c r="A13759" t="s">
        <v>2833</v>
      </c>
      <c r="B13759" s="343" t="s">
        <v>1056</v>
      </c>
      <c r="C13759" s="343" t="s">
        <v>9</v>
      </c>
      <c r="D13759" s="344" t="s">
        <v>33967</v>
      </c>
    </row>
    <row r="13760" spans="1:4" x14ac:dyDescent="0.3">
      <c r="A13760" t="s">
        <v>2834</v>
      </c>
      <c r="B13760" s="343" t="s">
        <v>1057</v>
      </c>
      <c r="C13760" s="343" t="s">
        <v>9</v>
      </c>
      <c r="D13760" s="344" t="s">
        <v>33968</v>
      </c>
    </row>
    <row r="13761" spans="1:4" x14ac:dyDescent="0.3">
      <c r="A13761" t="s">
        <v>2835</v>
      </c>
      <c r="B13761" s="343" t="s">
        <v>1058</v>
      </c>
      <c r="C13761" s="343" t="s">
        <v>9</v>
      </c>
      <c r="D13761" s="344" t="s">
        <v>33969</v>
      </c>
    </row>
    <row r="13762" spans="1:4" x14ac:dyDescent="0.3">
      <c r="A13762" t="s">
        <v>2836</v>
      </c>
      <c r="B13762" s="343" t="s">
        <v>1059</v>
      </c>
      <c r="C13762" s="343" t="s">
        <v>9</v>
      </c>
      <c r="D13762" s="344" t="s">
        <v>33970</v>
      </c>
    </row>
    <row r="13763" spans="1:4" x14ac:dyDescent="0.3">
      <c r="A13763" t="s">
        <v>2837</v>
      </c>
      <c r="B13763" s="343" t="s">
        <v>1060</v>
      </c>
      <c r="C13763" s="343" t="s">
        <v>9</v>
      </c>
      <c r="D13763" s="344" t="s">
        <v>32287</v>
      </c>
    </row>
    <row r="13764" spans="1:4" x14ac:dyDescent="0.3">
      <c r="A13764" t="s">
        <v>2838</v>
      </c>
      <c r="B13764" s="343" t="s">
        <v>1061</v>
      </c>
      <c r="C13764" s="343" t="s">
        <v>9</v>
      </c>
      <c r="D13764" s="344" t="s">
        <v>33971</v>
      </c>
    </row>
    <row r="13765" spans="1:4" x14ac:dyDescent="0.3">
      <c r="A13765" t="s">
        <v>6993</v>
      </c>
      <c r="B13765" s="343" t="s">
        <v>6994</v>
      </c>
      <c r="C13765" s="343" t="s">
        <v>9</v>
      </c>
      <c r="D13765" s="344" t="s">
        <v>33972</v>
      </c>
    </row>
    <row r="13766" spans="1:4" x14ac:dyDescent="0.3">
      <c r="A13766" t="s">
        <v>6995</v>
      </c>
      <c r="B13766" s="343" t="s">
        <v>6996</v>
      </c>
      <c r="C13766" s="343" t="s">
        <v>9</v>
      </c>
      <c r="D13766" s="344" t="s">
        <v>33973</v>
      </c>
    </row>
    <row r="13767" spans="1:4" x14ac:dyDescent="0.3">
      <c r="A13767" t="s">
        <v>6997</v>
      </c>
      <c r="B13767" s="343" t="s">
        <v>6998</v>
      </c>
      <c r="C13767" s="343" t="s">
        <v>9</v>
      </c>
      <c r="D13767" s="344" t="s">
        <v>33974</v>
      </c>
    </row>
    <row r="13768" spans="1:4" x14ac:dyDescent="0.3">
      <c r="A13768" t="s">
        <v>6999</v>
      </c>
      <c r="B13768" s="343" t="s">
        <v>7000</v>
      </c>
      <c r="C13768" s="343" t="s">
        <v>9</v>
      </c>
      <c r="D13768" s="344" t="s">
        <v>33975</v>
      </c>
    </row>
    <row r="13769" spans="1:4" x14ac:dyDescent="0.3">
      <c r="A13769" t="s">
        <v>7001</v>
      </c>
      <c r="B13769" s="343" t="s">
        <v>7002</v>
      </c>
      <c r="C13769" s="343" t="s">
        <v>9</v>
      </c>
      <c r="D13769" s="344" t="s">
        <v>33976</v>
      </c>
    </row>
    <row r="13770" spans="1:4" x14ac:dyDescent="0.3">
      <c r="A13770" t="s">
        <v>7003</v>
      </c>
      <c r="B13770" s="343" t="s">
        <v>7004</v>
      </c>
      <c r="C13770" s="343" t="s">
        <v>9</v>
      </c>
      <c r="D13770" s="344" t="s">
        <v>33977</v>
      </c>
    </row>
    <row r="13771" spans="1:4" x14ac:dyDescent="0.3">
      <c r="A13771" t="s">
        <v>7005</v>
      </c>
      <c r="B13771" s="343" t="s">
        <v>7006</v>
      </c>
      <c r="C13771" s="343" t="s">
        <v>9</v>
      </c>
      <c r="D13771" s="344" t="s">
        <v>33978</v>
      </c>
    </row>
    <row r="13772" spans="1:4" x14ac:dyDescent="0.3">
      <c r="A13772" t="s">
        <v>7007</v>
      </c>
      <c r="B13772" s="343" t="s">
        <v>7008</v>
      </c>
      <c r="C13772" s="343" t="s">
        <v>9</v>
      </c>
      <c r="D13772" s="344" t="s">
        <v>33979</v>
      </c>
    </row>
    <row r="13773" spans="1:4" x14ac:dyDescent="0.3">
      <c r="A13773" t="s">
        <v>7009</v>
      </c>
      <c r="B13773" s="343" t="s">
        <v>7010</v>
      </c>
      <c r="C13773" s="343" t="s">
        <v>9</v>
      </c>
      <c r="D13773" s="344" t="s">
        <v>33980</v>
      </c>
    </row>
    <row r="13774" spans="1:4" x14ac:dyDescent="0.3">
      <c r="A13774" t="s">
        <v>7011</v>
      </c>
      <c r="B13774" s="343" t="s">
        <v>7012</v>
      </c>
      <c r="C13774" s="343" t="s">
        <v>9</v>
      </c>
      <c r="D13774" s="344" t="s">
        <v>33981</v>
      </c>
    </row>
    <row r="13775" spans="1:4" x14ac:dyDescent="0.3">
      <c r="A13775" t="s">
        <v>7013</v>
      </c>
      <c r="B13775" s="343" t="s">
        <v>7014</v>
      </c>
      <c r="C13775" s="343" t="s">
        <v>9</v>
      </c>
      <c r="D13775" s="344" t="s">
        <v>33982</v>
      </c>
    </row>
    <row r="13776" spans="1:4" x14ac:dyDescent="0.3">
      <c r="A13776" t="s">
        <v>7015</v>
      </c>
      <c r="B13776" s="343" t="s">
        <v>7016</v>
      </c>
      <c r="C13776" s="343" t="s">
        <v>9</v>
      </c>
      <c r="D13776" s="344" t="s">
        <v>33983</v>
      </c>
    </row>
    <row r="13777" spans="1:4" x14ac:dyDescent="0.3">
      <c r="A13777" t="s">
        <v>7017</v>
      </c>
      <c r="B13777" s="343" t="s">
        <v>7018</v>
      </c>
      <c r="C13777" s="343" t="s">
        <v>9</v>
      </c>
      <c r="D13777" s="344" t="s">
        <v>33984</v>
      </c>
    </row>
    <row r="13778" spans="1:4" x14ac:dyDescent="0.3">
      <c r="A13778" t="s">
        <v>7019</v>
      </c>
      <c r="B13778" s="343" t="s">
        <v>7020</v>
      </c>
      <c r="C13778" s="343" t="s">
        <v>9</v>
      </c>
      <c r="D13778" s="344" t="s">
        <v>33985</v>
      </c>
    </row>
    <row r="13779" spans="1:4" x14ac:dyDescent="0.3">
      <c r="A13779" t="s">
        <v>7021</v>
      </c>
      <c r="B13779" s="343" t="s">
        <v>7022</v>
      </c>
      <c r="C13779" s="343" t="s">
        <v>9</v>
      </c>
      <c r="D13779" s="344" t="s">
        <v>33986</v>
      </c>
    </row>
    <row r="13780" spans="1:4" x14ac:dyDescent="0.3">
      <c r="A13780" t="s">
        <v>7023</v>
      </c>
      <c r="B13780" s="343" t="s">
        <v>7024</v>
      </c>
      <c r="C13780" s="343" t="s">
        <v>9</v>
      </c>
      <c r="D13780" s="344" t="s">
        <v>33987</v>
      </c>
    </row>
    <row r="13781" spans="1:4" x14ac:dyDescent="0.3">
      <c r="A13781" t="s">
        <v>7025</v>
      </c>
      <c r="B13781" s="343" t="s">
        <v>7026</v>
      </c>
      <c r="C13781" s="343" t="s">
        <v>9</v>
      </c>
      <c r="D13781" s="344" t="s">
        <v>33988</v>
      </c>
    </row>
    <row r="13782" spans="1:4" x14ac:dyDescent="0.3">
      <c r="A13782" t="s">
        <v>7027</v>
      </c>
      <c r="B13782" s="343" t="s">
        <v>7028</v>
      </c>
      <c r="C13782" s="343" t="s">
        <v>9</v>
      </c>
      <c r="D13782" s="344" t="s">
        <v>33989</v>
      </c>
    </row>
    <row r="13783" spans="1:4" x14ac:dyDescent="0.3">
      <c r="A13783" t="s">
        <v>7029</v>
      </c>
      <c r="B13783" s="343" t="s">
        <v>7030</v>
      </c>
      <c r="C13783" s="343" t="s">
        <v>9</v>
      </c>
      <c r="D13783" s="344" t="s">
        <v>33990</v>
      </c>
    </row>
    <row r="13784" spans="1:4" x14ac:dyDescent="0.3">
      <c r="A13784" t="s">
        <v>7031</v>
      </c>
      <c r="B13784" s="343" t="s">
        <v>7032</v>
      </c>
      <c r="C13784" s="343" t="s">
        <v>9</v>
      </c>
      <c r="D13784" s="344" t="s">
        <v>33991</v>
      </c>
    </row>
    <row r="13785" spans="1:4" x14ac:dyDescent="0.3">
      <c r="A13785" t="s">
        <v>7033</v>
      </c>
      <c r="B13785" s="343" t="s">
        <v>7034</v>
      </c>
      <c r="C13785" s="343" t="s">
        <v>18</v>
      </c>
      <c r="D13785" s="344" t="s">
        <v>22281</v>
      </c>
    </row>
    <row r="13786" spans="1:4" x14ac:dyDescent="0.3">
      <c r="A13786" t="s">
        <v>7036</v>
      </c>
      <c r="B13786" s="343" t="s">
        <v>7037</v>
      </c>
      <c r="C13786" s="343" t="s">
        <v>18</v>
      </c>
      <c r="D13786" s="344" t="s">
        <v>8229</v>
      </c>
    </row>
    <row r="13787" spans="1:4" x14ac:dyDescent="0.3">
      <c r="A13787" t="s">
        <v>7038</v>
      </c>
      <c r="B13787" s="343" t="s">
        <v>7039</v>
      </c>
      <c r="C13787" s="343" t="s">
        <v>8</v>
      </c>
      <c r="D13787" s="344" t="s">
        <v>8715</v>
      </c>
    </row>
    <row r="13788" spans="1:4" x14ac:dyDescent="0.3">
      <c r="A13788" t="s">
        <v>33992</v>
      </c>
      <c r="B13788" s="343" t="s">
        <v>33993</v>
      </c>
      <c r="C13788" s="343" t="s">
        <v>18</v>
      </c>
      <c r="D13788" s="344" t="s">
        <v>8723</v>
      </c>
    </row>
    <row r="13789" spans="1:4" x14ac:dyDescent="0.3">
      <c r="A13789" t="s">
        <v>2839</v>
      </c>
      <c r="B13789" s="343" t="s">
        <v>7040</v>
      </c>
      <c r="C13789" s="343" t="s">
        <v>8</v>
      </c>
      <c r="D13789" s="344" t="s">
        <v>33312</v>
      </c>
    </row>
    <row r="13790" spans="1:4" x14ac:dyDescent="0.3">
      <c r="A13790" t="s">
        <v>33994</v>
      </c>
      <c r="B13790" s="343" t="s">
        <v>33995</v>
      </c>
      <c r="C13790" s="343" t="s">
        <v>4</v>
      </c>
      <c r="D13790" s="344" t="s">
        <v>7553</v>
      </c>
    </row>
    <row r="13791" spans="1:4" x14ac:dyDescent="0.3">
      <c r="A13791" t="s">
        <v>33996</v>
      </c>
      <c r="B13791" s="343" t="s">
        <v>33997</v>
      </c>
      <c r="C13791" s="343" t="s">
        <v>9</v>
      </c>
      <c r="D13791" s="344" t="s">
        <v>22422</v>
      </c>
    </row>
    <row r="13792" spans="1:4" x14ac:dyDescent="0.3">
      <c r="A13792" t="s">
        <v>33998</v>
      </c>
      <c r="B13792" s="343" t="s">
        <v>33999</v>
      </c>
      <c r="C13792" s="343" t="s">
        <v>9</v>
      </c>
      <c r="D13792" s="344" t="s">
        <v>6426</v>
      </c>
    </row>
    <row r="13793" spans="1:4" x14ac:dyDescent="0.3">
      <c r="A13793" t="s">
        <v>34000</v>
      </c>
      <c r="B13793" s="343" t="s">
        <v>34001</v>
      </c>
      <c r="C13793" s="343" t="s">
        <v>11</v>
      </c>
      <c r="D13793" s="344" t="s">
        <v>34002</v>
      </c>
    </row>
    <row r="13794" spans="1:4" x14ac:dyDescent="0.3">
      <c r="A13794" t="s">
        <v>34003</v>
      </c>
      <c r="B13794" s="343" t="s">
        <v>34004</v>
      </c>
      <c r="C13794" s="343" t="s">
        <v>9</v>
      </c>
      <c r="D13794" s="344" t="s">
        <v>34005</v>
      </c>
    </row>
    <row r="13795" spans="1:4" x14ac:dyDescent="0.3">
      <c r="A13795" t="s">
        <v>34006</v>
      </c>
      <c r="B13795" s="343" t="s">
        <v>34007</v>
      </c>
      <c r="C13795" s="343" t="s">
        <v>16</v>
      </c>
      <c r="D13795" s="344" t="s">
        <v>34008</v>
      </c>
    </row>
    <row r="13796" spans="1:4" x14ac:dyDescent="0.3">
      <c r="A13796" t="s">
        <v>34009</v>
      </c>
      <c r="B13796" s="343" t="s">
        <v>34010</v>
      </c>
      <c r="C13796" s="343" t="s">
        <v>16</v>
      </c>
      <c r="D13796" s="344" t="s">
        <v>22813</v>
      </c>
    </row>
    <row r="13797" spans="1:4" x14ac:dyDescent="0.3">
      <c r="A13797" t="s">
        <v>34011</v>
      </c>
      <c r="B13797" s="343" t="s">
        <v>34012</v>
      </c>
      <c r="C13797" s="343" t="s">
        <v>16</v>
      </c>
      <c r="D13797" s="344" t="s">
        <v>34013</v>
      </c>
    </row>
    <row r="13798" spans="1:4" x14ac:dyDescent="0.3">
      <c r="A13798" t="s">
        <v>34014</v>
      </c>
      <c r="B13798" s="343" t="s">
        <v>34015</v>
      </c>
      <c r="C13798" s="343" t="s">
        <v>16</v>
      </c>
      <c r="D13798" s="344" t="s">
        <v>22484</v>
      </c>
    </row>
    <row r="13799" spans="1:4" x14ac:dyDescent="0.3">
      <c r="A13799" t="s">
        <v>34016</v>
      </c>
      <c r="B13799" s="343" t="s">
        <v>34017</v>
      </c>
      <c r="C13799" s="343" t="s">
        <v>16</v>
      </c>
      <c r="D13799" s="344" t="s">
        <v>34018</v>
      </c>
    </row>
    <row r="13800" spans="1:4" x14ac:dyDescent="0.3">
      <c r="A13800" t="s">
        <v>34019</v>
      </c>
      <c r="B13800" s="343" t="s">
        <v>34020</v>
      </c>
      <c r="C13800" s="343" t="s">
        <v>16</v>
      </c>
      <c r="D13800" s="344" t="s">
        <v>6475</v>
      </c>
    </row>
    <row r="13801" spans="1:4" x14ac:dyDescent="0.3">
      <c r="A13801" t="s">
        <v>34021</v>
      </c>
      <c r="B13801" s="343" t="s">
        <v>34022</v>
      </c>
      <c r="C13801" s="343" t="s">
        <v>16</v>
      </c>
      <c r="D13801" s="344" t="s">
        <v>34023</v>
      </c>
    </row>
    <row r="13802" spans="1:4" x14ac:dyDescent="0.3">
      <c r="A13802" t="s">
        <v>34024</v>
      </c>
      <c r="B13802" s="343" t="s">
        <v>34025</v>
      </c>
      <c r="C13802" s="343" t="s">
        <v>16</v>
      </c>
      <c r="D13802" s="344" t="s">
        <v>34026</v>
      </c>
    </row>
    <row r="13803" spans="1:4" x14ac:dyDescent="0.3">
      <c r="A13803" t="s">
        <v>34027</v>
      </c>
      <c r="B13803" s="343" t="s">
        <v>34028</v>
      </c>
      <c r="C13803" s="343" t="s">
        <v>16</v>
      </c>
      <c r="D13803" s="344" t="s">
        <v>34029</v>
      </c>
    </row>
    <row r="13804" spans="1:4" x14ac:dyDescent="0.3">
      <c r="A13804" t="s">
        <v>34030</v>
      </c>
      <c r="B13804" s="343" t="s">
        <v>34031</v>
      </c>
      <c r="C13804" s="343" t="s">
        <v>16</v>
      </c>
      <c r="D13804" s="344" t="s">
        <v>27932</v>
      </c>
    </row>
    <row r="13805" spans="1:4" x14ac:dyDescent="0.3">
      <c r="A13805" t="s">
        <v>34032</v>
      </c>
      <c r="B13805" s="343" t="s">
        <v>34033</v>
      </c>
      <c r="C13805" s="343" t="s">
        <v>16</v>
      </c>
      <c r="D13805" s="344" t="s">
        <v>34034</v>
      </c>
    </row>
    <row r="13806" spans="1:4" x14ac:dyDescent="0.3">
      <c r="A13806" t="s">
        <v>34035</v>
      </c>
      <c r="B13806" s="343" t="s">
        <v>34036</v>
      </c>
      <c r="C13806" s="343" t="s">
        <v>16</v>
      </c>
      <c r="D13806" s="344" t="s">
        <v>34037</v>
      </c>
    </row>
    <row r="13807" spans="1:4" x14ac:dyDescent="0.3">
      <c r="A13807" t="s">
        <v>34038</v>
      </c>
      <c r="B13807" s="343" t="s">
        <v>34039</v>
      </c>
      <c r="C13807" s="343" t="s">
        <v>16</v>
      </c>
      <c r="D13807" s="344" t="s">
        <v>34040</v>
      </c>
    </row>
    <row r="13808" spans="1:4" x14ac:dyDescent="0.3">
      <c r="A13808" t="s">
        <v>34041</v>
      </c>
      <c r="B13808" s="343" t="s">
        <v>34042</v>
      </c>
      <c r="C13808" s="343" t="s">
        <v>16</v>
      </c>
      <c r="D13808" s="344" t="s">
        <v>34043</v>
      </c>
    </row>
    <row r="13809" spans="1:4" x14ac:dyDescent="0.3">
      <c r="A13809" t="s">
        <v>34044</v>
      </c>
      <c r="B13809" s="343" t="s">
        <v>34045</v>
      </c>
      <c r="C13809" s="343" t="s">
        <v>16</v>
      </c>
      <c r="D13809" s="344" t="s">
        <v>22440</v>
      </c>
    </row>
    <row r="13810" spans="1:4" x14ac:dyDescent="0.3">
      <c r="A13810" t="s">
        <v>34046</v>
      </c>
      <c r="B13810" s="343" t="s">
        <v>34047</v>
      </c>
      <c r="C13810" s="343" t="s">
        <v>16</v>
      </c>
      <c r="D13810" s="344" t="s">
        <v>34048</v>
      </c>
    </row>
    <row r="13811" spans="1:4" x14ac:dyDescent="0.3">
      <c r="A13811" t="s">
        <v>34049</v>
      </c>
      <c r="B13811" s="343" t="s">
        <v>34050</v>
      </c>
      <c r="C13811" s="343" t="s">
        <v>16</v>
      </c>
      <c r="D13811" s="344" t="s">
        <v>34051</v>
      </c>
    </row>
    <row r="13812" spans="1:4" x14ac:dyDescent="0.3">
      <c r="A13812" t="s">
        <v>34052</v>
      </c>
      <c r="B13812" s="343" t="s">
        <v>34053</v>
      </c>
      <c r="C13812" s="343" t="s">
        <v>16</v>
      </c>
      <c r="D13812" s="344" t="s">
        <v>32491</v>
      </c>
    </row>
    <row r="13813" spans="1:4" x14ac:dyDescent="0.3">
      <c r="A13813" t="s">
        <v>34054</v>
      </c>
      <c r="B13813" s="343" t="s">
        <v>34055</v>
      </c>
      <c r="C13813" s="343" t="s">
        <v>16</v>
      </c>
      <c r="D13813" s="344" t="s">
        <v>34056</v>
      </c>
    </row>
    <row r="13814" spans="1:4" x14ac:dyDescent="0.3">
      <c r="A13814" t="s">
        <v>34057</v>
      </c>
      <c r="B13814" s="343" t="s">
        <v>34058</v>
      </c>
      <c r="C13814" s="343" t="s">
        <v>16</v>
      </c>
      <c r="D13814" s="344" t="s">
        <v>34059</v>
      </c>
    </row>
    <row r="13815" spans="1:4" x14ac:dyDescent="0.3">
      <c r="A13815" t="s">
        <v>34060</v>
      </c>
      <c r="B13815" s="343" t="s">
        <v>34061</v>
      </c>
      <c r="C13815" s="343" t="s">
        <v>16</v>
      </c>
      <c r="D13815" s="344" t="s">
        <v>34062</v>
      </c>
    </row>
    <row r="13816" spans="1:4" x14ac:dyDescent="0.3">
      <c r="A13816" t="s">
        <v>34063</v>
      </c>
      <c r="B13816" s="343" t="s">
        <v>34064</v>
      </c>
      <c r="C13816" s="343" t="s">
        <v>16</v>
      </c>
      <c r="D13816" s="344" t="s">
        <v>34065</v>
      </c>
    </row>
    <row r="13817" spans="1:4" x14ac:dyDescent="0.3">
      <c r="A13817" t="s">
        <v>34066</v>
      </c>
      <c r="B13817" s="343" t="s">
        <v>34067</v>
      </c>
      <c r="C13817" s="343" t="s">
        <v>16</v>
      </c>
      <c r="D13817" s="344" t="s">
        <v>6622</v>
      </c>
    </row>
    <row r="13818" spans="1:4" x14ac:dyDescent="0.3">
      <c r="A13818" t="s">
        <v>34068</v>
      </c>
      <c r="B13818" s="343" t="s">
        <v>34069</v>
      </c>
      <c r="C13818" s="343" t="s">
        <v>16</v>
      </c>
      <c r="D13818" s="344" t="s">
        <v>22815</v>
      </c>
    </row>
    <row r="13819" spans="1:4" x14ac:dyDescent="0.3">
      <c r="A13819" t="s">
        <v>34070</v>
      </c>
      <c r="B13819" s="343" t="s">
        <v>34071</v>
      </c>
      <c r="C13819" s="343" t="s">
        <v>16</v>
      </c>
      <c r="D13819" s="344" t="s">
        <v>23025</v>
      </c>
    </row>
    <row r="13820" spans="1:4" x14ac:dyDescent="0.3">
      <c r="A13820" t="s">
        <v>34072</v>
      </c>
      <c r="B13820" s="343" t="s">
        <v>34073</v>
      </c>
      <c r="C13820" s="343" t="s">
        <v>16</v>
      </c>
      <c r="D13820" s="344" t="s">
        <v>34074</v>
      </c>
    </row>
    <row r="13821" spans="1:4" x14ac:dyDescent="0.3">
      <c r="A13821" t="s">
        <v>34075</v>
      </c>
      <c r="B13821" s="343" t="s">
        <v>34076</v>
      </c>
      <c r="C13821" s="343" t="s">
        <v>16</v>
      </c>
      <c r="D13821" s="344" t="s">
        <v>34077</v>
      </c>
    </row>
    <row r="13822" spans="1:4" x14ac:dyDescent="0.3">
      <c r="A13822" t="s">
        <v>34078</v>
      </c>
      <c r="B13822" s="343" t="s">
        <v>34079</v>
      </c>
      <c r="C13822" s="343" t="s">
        <v>16</v>
      </c>
      <c r="D13822" s="344" t="s">
        <v>34080</v>
      </c>
    </row>
    <row r="13823" spans="1:4" x14ac:dyDescent="0.3">
      <c r="A13823" t="s">
        <v>34081</v>
      </c>
      <c r="B13823" s="343" t="s">
        <v>34082</v>
      </c>
      <c r="C13823" s="343" t="s">
        <v>16</v>
      </c>
      <c r="D13823" s="344" t="s">
        <v>23140</v>
      </c>
    </row>
    <row r="13824" spans="1:4" x14ac:dyDescent="0.3">
      <c r="A13824" t="s">
        <v>34083</v>
      </c>
      <c r="B13824" s="343" t="s">
        <v>34084</v>
      </c>
      <c r="C13824" s="343" t="s">
        <v>16</v>
      </c>
      <c r="D13824" s="344" t="s">
        <v>34085</v>
      </c>
    </row>
    <row r="13825" spans="1:4" x14ac:dyDescent="0.3">
      <c r="A13825" t="s">
        <v>34086</v>
      </c>
      <c r="B13825" s="343" t="s">
        <v>34087</v>
      </c>
      <c r="C13825" s="343" t="s">
        <v>16</v>
      </c>
      <c r="D13825" s="344" t="s">
        <v>6490</v>
      </c>
    </row>
    <row r="13826" spans="1:4" x14ac:dyDescent="0.3">
      <c r="A13826" t="s">
        <v>34088</v>
      </c>
      <c r="B13826" s="343" t="s">
        <v>34089</v>
      </c>
      <c r="C13826" s="343" t="s">
        <v>16</v>
      </c>
      <c r="D13826" s="344" t="s">
        <v>34090</v>
      </c>
    </row>
    <row r="13827" spans="1:4" x14ac:dyDescent="0.3">
      <c r="A13827" t="s">
        <v>34091</v>
      </c>
      <c r="B13827" s="343" t="s">
        <v>34092</v>
      </c>
      <c r="C13827" s="343" t="s">
        <v>16</v>
      </c>
      <c r="D13827" s="344" t="s">
        <v>33483</v>
      </c>
    </row>
    <row r="13828" spans="1:4" x14ac:dyDescent="0.3">
      <c r="A13828" t="s">
        <v>34093</v>
      </c>
      <c r="B13828" s="343" t="s">
        <v>34094</v>
      </c>
      <c r="C13828" s="343" t="s">
        <v>9</v>
      </c>
      <c r="D13828" s="344" t="s">
        <v>28430</v>
      </c>
    </row>
    <row r="13829" spans="1:4" x14ac:dyDescent="0.3">
      <c r="A13829" t="s">
        <v>34095</v>
      </c>
      <c r="B13829" s="343" t="s">
        <v>34096</v>
      </c>
      <c r="C13829" s="343" t="s">
        <v>9</v>
      </c>
      <c r="D13829" s="344" t="s">
        <v>34097</v>
      </c>
    </row>
    <row r="13830" spans="1:4" x14ac:dyDescent="0.3">
      <c r="A13830" t="s">
        <v>34098</v>
      </c>
      <c r="B13830" s="343" t="s">
        <v>34099</v>
      </c>
      <c r="C13830" s="343" t="s">
        <v>9</v>
      </c>
      <c r="D13830" s="344" t="s">
        <v>34100</v>
      </c>
    </row>
    <row r="13831" spans="1:4" x14ac:dyDescent="0.3">
      <c r="A13831" t="s">
        <v>34101</v>
      </c>
      <c r="B13831" s="343" t="s">
        <v>34102</v>
      </c>
      <c r="C13831" s="343" t="s">
        <v>8</v>
      </c>
      <c r="D13831" s="344" t="s">
        <v>8229</v>
      </c>
    </row>
    <row r="13832" spans="1:4" x14ac:dyDescent="0.3">
      <c r="A13832" t="s">
        <v>34103</v>
      </c>
      <c r="B13832" s="343" t="s">
        <v>34104</v>
      </c>
      <c r="C13832" s="343" t="s">
        <v>8</v>
      </c>
      <c r="D13832" s="344" t="s">
        <v>8729</v>
      </c>
    </row>
    <row r="13833" spans="1:4" x14ac:dyDescent="0.3">
      <c r="A13833" t="s">
        <v>34105</v>
      </c>
      <c r="B13833" s="343" t="s">
        <v>34106</v>
      </c>
      <c r="C13833" s="343" t="s">
        <v>8</v>
      </c>
      <c r="D13833" s="344" t="s">
        <v>8875</v>
      </c>
    </row>
    <row r="13834" spans="1:4" x14ac:dyDescent="0.3">
      <c r="A13834" t="s">
        <v>34107</v>
      </c>
      <c r="B13834" s="343" t="s">
        <v>34108</v>
      </c>
      <c r="C13834" s="343" t="s">
        <v>11</v>
      </c>
      <c r="D13834" s="344" t="s">
        <v>9246</v>
      </c>
    </row>
    <row r="13835" spans="1:4" x14ac:dyDescent="0.3">
      <c r="A13835" t="s">
        <v>34109</v>
      </c>
      <c r="B13835" s="343" t="s">
        <v>34110</v>
      </c>
      <c r="C13835" s="343" t="s">
        <v>11</v>
      </c>
      <c r="D13835" s="344" t="s">
        <v>34111</v>
      </c>
    </row>
    <row r="13836" spans="1:4" x14ac:dyDescent="0.3">
      <c r="A13836" t="s">
        <v>34112</v>
      </c>
      <c r="B13836" s="343" t="s">
        <v>34113</v>
      </c>
      <c r="C13836" s="343" t="s">
        <v>11</v>
      </c>
      <c r="D13836" s="344" t="s">
        <v>34114</v>
      </c>
    </row>
    <row r="13837" spans="1:4" x14ac:dyDescent="0.3">
      <c r="A13837" t="s">
        <v>34115</v>
      </c>
      <c r="B13837" s="343" t="s">
        <v>34116</v>
      </c>
      <c r="C13837" s="343" t="s">
        <v>11</v>
      </c>
      <c r="D13837" s="344" t="s">
        <v>34117</v>
      </c>
    </row>
    <row r="13838" spans="1:4" x14ac:dyDescent="0.3">
      <c r="A13838" t="s">
        <v>34118</v>
      </c>
      <c r="B13838" s="343" t="s">
        <v>34119</v>
      </c>
      <c r="C13838" s="343" t="s">
        <v>16</v>
      </c>
      <c r="D13838" s="344" t="s">
        <v>34120</v>
      </c>
    </row>
    <row r="13839" spans="1:4" x14ac:dyDescent="0.3">
      <c r="A13839" t="s">
        <v>34121</v>
      </c>
      <c r="B13839" s="343" t="s">
        <v>34122</v>
      </c>
      <c r="C13839" s="343" t="s">
        <v>16</v>
      </c>
      <c r="D13839" s="344" t="s">
        <v>33423</v>
      </c>
    </row>
    <row r="13840" spans="1:4" x14ac:dyDescent="0.3">
      <c r="A13840" t="s">
        <v>34123</v>
      </c>
      <c r="B13840" s="343" t="s">
        <v>34124</v>
      </c>
      <c r="C13840" s="343" t="s">
        <v>9</v>
      </c>
      <c r="D13840" s="344" t="s">
        <v>23124</v>
      </c>
    </row>
    <row r="13841" spans="1:4" x14ac:dyDescent="0.3">
      <c r="A13841" t="s">
        <v>34125</v>
      </c>
      <c r="B13841" s="343" t="s">
        <v>34126</v>
      </c>
      <c r="C13841" s="343" t="s">
        <v>9</v>
      </c>
      <c r="D13841" s="344" t="s">
        <v>34127</v>
      </c>
    </row>
    <row r="13842" spans="1:4" x14ac:dyDescent="0.3">
      <c r="A13842" t="s">
        <v>34128</v>
      </c>
      <c r="B13842" s="343" t="s">
        <v>34129</v>
      </c>
      <c r="C13842" s="343" t="s">
        <v>9</v>
      </c>
      <c r="D13842" s="344" t="s">
        <v>34130</v>
      </c>
    </row>
    <row r="13843" spans="1:4" x14ac:dyDescent="0.3">
      <c r="A13843" t="s">
        <v>34131</v>
      </c>
      <c r="B13843" s="343" t="s">
        <v>34132</v>
      </c>
      <c r="C13843" s="343" t="s">
        <v>8</v>
      </c>
      <c r="D13843" s="344" t="s">
        <v>7969</v>
      </c>
    </row>
    <row r="13844" spans="1:4" x14ac:dyDescent="0.3">
      <c r="A13844" t="s">
        <v>2840</v>
      </c>
      <c r="B13844" s="343" t="s">
        <v>2841</v>
      </c>
      <c r="C13844" s="343" t="s">
        <v>11</v>
      </c>
      <c r="D13844" s="344" t="s">
        <v>34133</v>
      </c>
    </row>
    <row r="13845" spans="1:4" x14ac:dyDescent="0.3">
      <c r="A13845" t="s">
        <v>2842</v>
      </c>
      <c r="B13845" s="343" t="s">
        <v>2843</v>
      </c>
      <c r="C13845" s="343" t="s">
        <v>11</v>
      </c>
      <c r="D13845" s="344" t="s">
        <v>34134</v>
      </c>
    </row>
    <row r="13846" spans="1:4" x14ac:dyDescent="0.3">
      <c r="A13846" t="s">
        <v>2844</v>
      </c>
      <c r="B13846" s="343" t="s">
        <v>2845</v>
      </c>
      <c r="C13846" s="343" t="s">
        <v>11</v>
      </c>
      <c r="D13846" s="344" t="s">
        <v>34135</v>
      </c>
    </row>
    <row r="13847" spans="1:4" x14ac:dyDescent="0.3">
      <c r="A13847" t="s">
        <v>2846</v>
      </c>
      <c r="B13847" s="343" t="s">
        <v>2847</v>
      </c>
      <c r="C13847" s="343" t="s">
        <v>11</v>
      </c>
      <c r="D13847" s="344" t="s">
        <v>34136</v>
      </c>
    </row>
    <row r="13848" spans="1:4" x14ac:dyDescent="0.3">
      <c r="A13848" t="s">
        <v>2848</v>
      </c>
      <c r="B13848" s="343" t="s">
        <v>2849</v>
      </c>
      <c r="C13848" s="343" t="s">
        <v>11</v>
      </c>
      <c r="D13848" s="344" t="s">
        <v>34137</v>
      </c>
    </row>
    <row r="13849" spans="1:4" x14ac:dyDescent="0.3">
      <c r="A13849" t="s">
        <v>2850</v>
      </c>
      <c r="B13849" s="343" t="s">
        <v>2851</v>
      </c>
      <c r="C13849" s="343" t="s">
        <v>11</v>
      </c>
      <c r="D13849" s="344" t="s">
        <v>34138</v>
      </c>
    </row>
    <row r="13850" spans="1:4" x14ac:dyDescent="0.3">
      <c r="A13850" t="s">
        <v>2852</v>
      </c>
      <c r="B13850" s="343" t="s">
        <v>2853</v>
      </c>
      <c r="C13850" s="343" t="s">
        <v>11</v>
      </c>
      <c r="D13850" s="344" t="s">
        <v>34139</v>
      </c>
    </row>
    <row r="13851" spans="1:4" x14ac:dyDescent="0.3">
      <c r="A13851" t="s">
        <v>2854</v>
      </c>
      <c r="B13851" s="343" t="s">
        <v>2855</v>
      </c>
      <c r="C13851" s="343" t="s">
        <v>11</v>
      </c>
      <c r="D13851" s="344" t="s">
        <v>34140</v>
      </c>
    </row>
    <row r="13852" spans="1:4" x14ac:dyDescent="0.3">
      <c r="A13852" t="s">
        <v>2856</v>
      </c>
      <c r="B13852" s="343" t="s">
        <v>2857</v>
      </c>
      <c r="C13852" s="343" t="s">
        <v>11</v>
      </c>
      <c r="D13852" s="344" t="s">
        <v>34141</v>
      </c>
    </row>
    <row r="13853" spans="1:4" x14ac:dyDescent="0.3">
      <c r="A13853" t="s">
        <v>2858</v>
      </c>
      <c r="B13853" s="343" t="s">
        <v>2859</v>
      </c>
      <c r="C13853" s="343" t="s">
        <v>11</v>
      </c>
      <c r="D13853" s="344" t="s">
        <v>34142</v>
      </c>
    </row>
    <row r="13854" spans="1:4" x14ac:dyDescent="0.3">
      <c r="A13854" t="s">
        <v>2860</v>
      </c>
      <c r="B13854" s="343" t="s">
        <v>2861</v>
      </c>
      <c r="C13854" s="343" t="s">
        <v>11</v>
      </c>
      <c r="D13854" s="344" t="s">
        <v>34143</v>
      </c>
    </row>
    <row r="13855" spans="1:4" x14ac:dyDescent="0.3">
      <c r="A13855" t="s">
        <v>2862</v>
      </c>
      <c r="B13855" s="343" t="s">
        <v>2863</v>
      </c>
      <c r="C13855" s="343" t="s">
        <v>11</v>
      </c>
      <c r="D13855" s="344" t="s">
        <v>34144</v>
      </c>
    </row>
    <row r="13856" spans="1:4" x14ac:dyDescent="0.3">
      <c r="A13856" t="s">
        <v>2864</v>
      </c>
      <c r="B13856" s="343" t="s">
        <v>1062</v>
      </c>
      <c r="C13856" s="343" t="s">
        <v>8</v>
      </c>
      <c r="D13856" s="344" t="s">
        <v>34145</v>
      </c>
    </row>
    <row r="13857" spans="1:4" x14ac:dyDescent="0.3">
      <c r="A13857" t="s">
        <v>2865</v>
      </c>
      <c r="B13857" s="343" t="s">
        <v>1063</v>
      </c>
      <c r="C13857" s="343" t="s">
        <v>8</v>
      </c>
      <c r="D13857" s="344" t="s">
        <v>34146</v>
      </c>
    </row>
    <row r="13858" spans="1:4" x14ac:dyDescent="0.3">
      <c r="A13858" t="s">
        <v>2866</v>
      </c>
      <c r="B13858" s="343" t="s">
        <v>1064</v>
      </c>
      <c r="C13858" s="343" t="s">
        <v>8</v>
      </c>
      <c r="D13858" s="344" t="s">
        <v>34147</v>
      </c>
    </row>
    <row r="13859" spans="1:4" x14ac:dyDescent="0.3">
      <c r="A13859" t="s">
        <v>2867</v>
      </c>
      <c r="B13859" s="343" t="s">
        <v>1065</v>
      </c>
      <c r="C13859" s="343" t="s">
        <v>11</v>
      </c>
      <c r="D13859" s="344" t="s">
        <v>34148</v>
      </c>
    </row>
    <row r="13860" spans="1:4" x14ac:dyDescent="0.3">
      <c r="A13860" t="s">
        <v>2868</v>
      </c>
      <c r="B13860" s="343" t="s">
        <v>1066</v>
      </c>
      <c r="C13860" s="343" t="s">
        <v>8</v>
      </c>
      <c r="D13860" s="344" t="s">
        <v>34149</v>
      </c>
    </row>
    <row r="13861" spans="1:4" x14ac:dyDescent="0.3">
      <c r="A13861" t="s">
        <v>2869</v>
      </c>
      <c r="B13861" s="343" t="s">
        <v>1067</v>
      </c>
      <c r="C13861" s="343" t="s">
        <v>8</v>
      </c>
      <c r="D13861" s="344" t="s">
        <v>34150</v>
      </c>
    </row>
    <row r="13862" spans="1:4" x14ac:dyDescent="0.3">
      <c r="A13862" t="s">
        <v>2870</v>
      </c>
      <c r="B13862" s="343" t="s">
        <v>1068</v>
      </c>
      <c r="C13862" s="343" t="s">
        <v>8</v>
      </c>
      <c r="D13862" s="344" t="s">
        <v>34151</v>
      </c>
    </row>
    <row r="13863" spans="1:4" x14ac:dyDescent="0.3">
      <c r="A13863" t="s">
        <v>2871</v>
      </c>
      <c r="B13863" s="343" t="s">
        <v>1069</v>
      </c>
      <c r="C13863" s="343" t="s">
        <v>8</v>
      </c>
      <c r="D13863" s="344" t="s">
        <v>34152</v>
      </c>
    </row>
    <row r="13864" spans="1:4" x14ac:dyDescent="0.3">
      <c r="A13864" t="s">
        <v>2872</v>
      </c>
      <c r="B13864" s="343" t="s">
        <v>1070</v>
      </c>
      <c r="C13864" s="343" t="s">
        <v>8</v>
      </c>
      <c r="D13864" s="344" t="s">
        <v>23143</v>
      </c>
    </row>
    <row r="13865" spans="1:4" x14ac:dyDescent="0.3">
      <c r="A13865" t="s">
        <v>2873</v>
      </c>
      <c r="B13865" s="343" t="s">
        <v>1071</v>
      </c>
      <c r="C13865" s="343" t="s">
        <v>8</v>
      </c>
      <c r="D13865" s="344" t="s">
        <v>34153</v>
      </c>
    </row>
    <row r="13866" spans="1:4" x14ac:dyDescent="0.3">
      <c r="A13866" t="s">
        <v>2874</v>
      </c>
      <c r="B13866" s="343" t="s">
        <v>1072</v>
      </c>
      <c r="C13866" s="343" t="s">
        <v>8</v>
      </c>
      <c r="D13866" s="344" t="s">
        <v>33371</v>
      </c>
    </row>
    <row r="13867" spans="1:4" x14ac:dyDescent="0.3">
      <c r="A13867" t="s">
        <v>2875</v>
      </c>
      <c r="B13867" s="343" t="s">
        <v>1073</v>
      </c>
      <c r="C13867" s="343" t="s">
        <v>8</v>
      </c>
      <c r="D13867" s="344" t="s">
        <v>34154</v>
      </c>
    </row>
    <row r="13868" spans="1:4" x14ac:dyDescent="0.3">
      <c r="A13868" t="s">
        <v>2876</v>
      </c>
      <c r="B13868" s="343" t="s">
        <v>1074</v>
      </c>
      <c r="C13868" s="343" t="s">
        <v>8</v>
      </c>
      <c r="D13868" s="344" t="s">
        <v>34155</v>
      </c>
    </row>
    <row r="13869" spans="1:4" x14ac:dyDescent="0.3">
      <c r="A13869" t="s">
        <v>2877</v>
      </c>
      <c r="B13869" s="343" t="s">
        <v>1075</v>
      </c>
      <c r="C13869" s="343" t="s">
        <v>8</v>
      </c>
      <c r="D13869" s="344" t="s">
        <v>34156</v>
      </c>
    </row>
    <row r="13870" spans="1:4" x14ac:dyDescent="0.3">
      <c r="A13870" t="s">
        <v>2878</v>
      </c>
      <c r="B13870" s="343" t="s">
        <v>1076</v>
      </c>
      <c r="C13870" s="343" t="s">
        <v>8</v>
      </c>
      <c r="D13870" s="344" t="s">
        <v>34157</v>
      </c>
    </row>
    <row r="13871" spans="1:4" x14ac:dyDescent="0.3">
      <c r="A13871" t="s">
        <v>2879</v>
      </c>
      <c r="B13871" s="343" t="s">
        <v>1077</v>
      </c>
      <c r="C13871" s="343" t="s">
        <v>8</v>
      </c>
      <c r="D13871" s="344" t="s">
        <v>34158</v>
      </c>
    </row>
    <row r="13872" spans="1:4" x14ac:dyDescent="0.3">
      <c r="A13872" t="s">
        <v>2880</v>
      </c>
      <c r="B13872" s="343" t="s">
        <v>1078</v>
      </c>
      <c r="C13872" s="343" t="s">
        <v>8</v>
      </c>
      <c r="D13872" s="344" t="s">
        <v>34159</v>
      </c>
    </row>
    <row r="13873" spans="1:4" x14ac:dyDescent="0.3">
      <c r="A13873" t="s">
        <v>2881</v>
      </c>
      <c r="B13873" s="343" t="s">
        <v>1079</v>
      </c>
      <c r="C13873" s="343" t="s">
        <v>8</v>
      </c>
      <c r="D13873" s="344" t="s">
        <v>34160</v>
      </c>
    </row>
    <row r="13874" spans="1:4" x14ac:dyDescent="0.3">
      <c r="A13874" t="s">
        <v>2882</v>
      </c>
      <c r="B13874" s="343" t="s">
        <v>1080</v>
      </c>
      <c r="C13874" s="343" t="s">
        <v>8</v>
      </c>
      <c r="D13874" s="344" t="s">
        <v>29260</v>
      </c>
    </row>
    <row r="13875" spans="1:4" x14ac:dyDescent="0.3">
      <c r="A13875" t="s">
        <v>2883</v>
      </c>
      <c r="B13875" s="343" t="s">
        <v>1081</v>
      </c>
      <c r="C13875" s="343" t="s">
        <v>8</v>
      </c>
      <c r="D13875" s="344" t="s">
        <v>34161</v>
      </c>
    </row>
    <row r="13876" spans="1:4" x14ac:dyDescent="0.3">
      <c r="A13876" t="s">
        <v>2884</v>
      </c>
      <c r="B13876" s="343" t="s">
        <v>1082</v>
      </c>
      <c r="C13876" s="343" t="s">
        <v>8</v>
      </c>
      <c r="D13876" s="344" t="s">
        <v>34162</v>
      </c>
    </row>
    <row r="13877" spans="1:4" x14ac:dyDescent="0.3">
      <c r="A13877" t="s">
        <v>2885</v>
      </c>
      <c r="B13877" s="343" t="s">
        <v>1083</v>
      </c>
      <c r="C13877" s="343" t="s">
        <v>8</v>
      </c>
      <c r="D13877" s="344" t="s">
        <v>34163</v>
      </c>
    </row>
    <row r="13878" spans="1:4" x14ac:dyDescent="0.3">
      <c r="A13878" t="s">
        <v>2886</v>
      </c>
      <c r="B13878" s="343" t="s">
        <v>207</v>
      </c>
      <c r="C13878" s="343" t="s">
        <v>8</v>
      </c>
      <c r="D13878" s="344" t="s">
        <v>34164</v>
      </c>
    </row>
    <row r="13879" spans="1:4" x14ac:dyDescent="0.3">
      <c r="A13879" t="s">
        <v>2887</v>
      </c>
      <c r="B13879" s="343" t="s">
        <v>208</v>
      </c>
      <c r="C13879" s="343" t="s">
        <v>8</v>
      </c>
      <c r="D13879" s="344" t="s">
        <v>34165</v>
      </c>
    </row>
    <row r="13880" spans="1:4" x14ac:dyDescent="0.3">
      <c r="A13880" t="s">
        <v>2888</v>
      </c>
      <c r="B13880" s="343" t="s">
        <v>1084</v>
      </c>
      <c r="C13880" s="343" t="s">
        <v>8</v>
      </c>
      <c r="D13880" s="344" t="s">
        <v>22398</v>
      </c>
    </row>
    <row r="13881" spans="1:4" x14ac:dyDescent="0.3">
      <c r="A13881" t="s">
        <v>2889</v>
      </c>
      <c r="B13881" s="343" t="s">
        <v>1085</v>
      </c>
      <c r="C13881" s="343" t="s">
        <v>8</v>
      </c>
      <c r="D13881" s="344" t="s">
        <v>34166</v>
      </c>
    </row>
    <row r="13882" spans="1:4" x14ac:dyDescent="0.3">
      <c r="A13882" t="s">
        <v>2890</v>
      </c>
      <c r="B13882" s="343" t="s">
        <v>209</v>
      </c>
      <c r="C13882" s="343" t="s">
        <v>8</v>
      </c>
      <c r="D13882" s="344" t="s">
        <v>34167</v>
      </c>
    </row>
    <row r="13883" spans="1:4" x14ac:dyDescent="0.3">
      <c r="A13883" t="s">
        <v>2891</v>
      </c>
      <c r="B13883" s="343" t="s">
        <v>210</v>
      </c>
      <c r="C13883" s="343" t="s">
        <v>8</v>
      </c>
      <c r="D13883" s="344" t="s">
        <v>34168</v>
      </c>
    </row>
    <row r="13884" spans="1:4" x14ac:dyDescent="0.3">
      <c r="A13884" t="s">
        <v>2892</v>
      </c>
      <c r="B13884" s="343" t="s">
        <v>1086</v>
      </c>
      <c r="C13884" s="343" t="s">
        <v>8</v>
      </c>
      <c r="D13884" s="344" t="s">
        <v>34169</v>
      </c>
    </row>
    <row r="13885" spans="1:4" x14ac:dyDescent="0.3">
      <c r="A13885" t="s">
        <v>2893</v>
      </c>
      <c r="B13885" s="343" t="s">
        <v>1087</v>
      </c>
      <c r="C13885" s="343" t="s">
        <v>8</v>
      </c>
      <c r="D13885" s="344" t="s">
        <v>34170</v>
      </c>
    </row>
    <row r="13886" spans="1:4" x14ac:dyDescent="0.3">
      <c r="A13886" t="s">
        <v>2894</v>
      </c>
      <c r="B13886" s="343" t="s">
        <v>1088</v>
      </c>
      <c r="C13886" s="343" t="s">
        <v>8</v>
      </c>
      <c r="D13886" s="344" t="s">
        <v>34171</v>
      </c>
    </row>
    <row r="13887" spans="1:4" x14ac:dyDescent="0.3">
      <c r="A13887" t="s">
        <v>2895</v>
      </c>
      <c r="B13887" s="343" t="s">
        <v>1089</v>
      </c>
      <c r="C13887" s="343" t="s">
        <v>8</v>
      </c>
      <c r="D13887" s="344" t="s">
        <v>34172</v>
      </c>
    </row>
    <row r="13888" spans="1:4" x14ac:dyDescent="0.3">
      <c r="A13888" t="s">
        <v>2896</v>
      </c>
      <c r="B13888" s="343" t="s">
        <v>1090</v>
      </c>
      <c r="C13888" s="343" t="s">
        <v>8</v>
      </c>
      <c r="D13888" s="344" t="s">
        <v>27897</v>
      </c>
    </row>
    <row r="13889" spans="1:4" x14ac:dyDescent="0.3">
      <c r="A13889" t="s">
        <v>2897</v>
      </c>
      <c r="B13889" s="343" t="s">
        <v>1091</v>
      </c>
      <c r="C13889" s="343" t="s">
        <v>8</v>
      </c>
      <c r="D13889" s="344" t="s">
        <v>34173</v>
      </c>
    </row>
    <row r="13890" spans="1:4" x14ac:dyDescent="0.3">
      <c r="A13890" t="s">
        <v>2898</v>
      </c>
      <c r="B13890" s="343" t="s">
        <v>1092</v>
      </c>
      <c r="C13890" s="343" t="s">
        <v>8</v>
      </c>
      <c r="D13890" s="344" t="s">
        <v>34174</v>
      </c>
    </row>
    <row r="13891" spans="1:4" x14ac:dyDescent="0.3">
      <c r="A13891" t="s">
        <v>2899</v>
      </c>
      <c r="B13891" s="343" t="s">
        <v>1093</v>
      </c>
      <c r="C13891" s="343" t="s">
        <v>8</v>
      </c>
      <c r="D13891" s="344" t="s">
        <v>34175</v>
      </c>
    </row>
    <row r="13892" spans="1:4" x14ac:dyDescent="0.3">
      <c r="A13892" t="s">
        <v>2900</v>
      </c>
      <c r="B13892" s="343" t="s">
        <v>211</v>
      </c>
      <c r="C13892" s="343" t="s">
        <v>16</v>
      </c>
      <c r="D13892" s="344" t="s">
        <v>34176</v>
      </c>
    </row>
    <row r="13893" spans="1:4" x14ac:dyDescent="0.3">
      <c r="A13893" t="s">
        <v>2901</v>
      </c>
      <c r="B13893" s="343" t="s">
        <v>1094</v>
      </c>
      <c r="C13893" s="343" t="s">
        <v>16</v>
      </c>
      <c r="D13893" s="344" t="s">
        <v>34177</v>
      </c>
    </row>
    <row r="13894" spans="1:4" x14ac:dyDescent="0.3">
      <c r="A13894" t="s">
        <v>2902</v>
      </c>
      <c r="B13894" s="343" t="s">
        <v>1095</v>
      </c>
      <c r="C13894" s="343" t="s">
        <v>16</v>
      </c>
      <c r="D13894" s="344" t="s">
        <v>34178</v>
      </c>
    </row>
    <row r="13895" spans="1:4" x14ac:dyDescent="0.3">
      <c r="A13895" t="s">
        <v>2903</v>
      </c>
      <c r="B13895" s="343" t="s">
        <v>212</v>
      </c>
      <c r="C13895" s="343" t="s">
        <v>16</v>
      </c>
      <c r="D13895" s="344" t="s">
        <v>34179</v>
      </c>
    </row>
    <row r="13896" spans="1:4" x14ac:dyDescent="0.3">
      <c r="A13896" t="s">
        <v>2904</v>
      </c>
      <c r="B13896" s="343" t="s">
        <v>1096</v>
      </c>
      <c r="C13896" s="343" t="s">
        <v>16</v>
      </c>
      <c r="D13896" s="344" t="s">
        <v>34180</v>
      </c>
    </row>
    <row r="13897" spans="1:4" x14ac:dyDescent="0.3">
      <c r="A13897" t="s">
        <v>2905</v>
      </c>
      <c r="B13897" s="343" t="s">
        <v>213</v>
      </c>
      <c r="C13897" s="343" t="s">
        <v>16</v>
      </c>
      <c r="D13897" s="344" t="s">
        <v>34181</v>
      </c>
    </row>
    <row r="13898" spans="1:4" x14ac:dyDescent="0.3">
      <c r="A13898" t="s">
        <v>2906</v>
      </c>
      <c r="B13898" s="343" t="s">
        <v>1097</v>
      </c>
      <c r="C13898" s="343" t="s">
        <v>16</v>
      </c>
      <c r="D13898" s="344" t="s">
        <v>34182</v>
      </c>
    </row>
    <row r="13899" spans="1:4" x14ac:dyDescent="0.3">
      <c r="A13899" t="s">
        <v>2907</v>
      </c>
      <c r="B13899" s="343" t="s">
        <v>1098</v>
      </c>
      <c r="C13899" s="343" t="s">
        <v>16</v>
      </c>
      <c r="D13899" s="344" t="s">
        <v>34183</v>
      </c>
    </row>
    <row r="13900" spans="1:4" x14ac:dyDescent="0.3">
      <c r="A13900" t="s">
        <v>2908</v>
      </c>
      <c r="B13900" s="343" t="s">
        <v>214</v>
      </c>
      <c r="C13900" s="343" t="s">
        <v>16</v>
      </c>
      <c r="D13900" s="344" t="s">
        <v>22828</v>
      </c>
    </row>
    <row r="13901" spans="1:4" x14ac:dyDescent="0.3">
      <c r="A13901" t="s">
        <v>2909</v>
      </c>
      <c r="B13901" s="343" t="s">
        <v>1099</v>
      </c>
      <c r="C13901" s="343" t="s">
        <v>16</v>
      </c>
      <c r="D13901" s="344" t="s">
        <v>34184</v>
      </c>
    </row>
    <row r="13902" spans="1:4" x14ac:dyDescent="0.3">
      <c r="A13902" t="s">
        <v>2910</v>
      </c>
      <c r="B13902" s="343" t="s">
        <v>215</v>
      </c>
      <c r="C13902" s="343" t="s">
        <v>16</v>
      </c>
      <c r="D13902" s="344" t="s">
        <v>34185</v>
      </c>
    </row>
    <row r="13903" spans="1:4" x14ac:dyDescent="0.3">
      <c r="A13903" t="s">
        <v>2911</v>
      </c>
      <c r="B13903" s="343" t="s">
        <v>1100</v>
      </c>
      <c r="C13903" s="343" t="s">
        <v>16</v>
      </c>
      <c r="D13903" s="344" t="s">
        <v>34186</v>
      </c>
    </row>
    <row r="13904" spans="1:4" x14ac:dyDescent="0.3">
      <c r="A13904" t="s">
        <v>2912</v>
      </c>
      <c r="B13904" s="343" t="s">
        <v>1101</v>
      </c>
      <c r="C13904" s="343" t="s">
        <v>16</v>
      </c>
      <c r="D13904" s="344" t="s">
        <v>34187</v>
      </c>
    </row>
    <row r="13905" spans="1:4" x14ac:dyDescent="0.3">
      <c r="A13905" t="s">
        <v>2913</v>
      </c>
      <c r="B13905" s="343" t="s">
        <v>1102</v>
      </c>
      <c r="C13905" s="343" t="s">
        <v>16</v>
      </c>
      <c r="D13905" s="344" t="s">
        <v>34188</v>
      </c>
    </row>
    <row r="13906" spans="1:4" x14ac:dyDescent="0.3">
      <c r="A13906" t="s">
        <v>2914</v>
      </c>
      <c r="B13906" s="343" t="s">
        <v>1103</v>
      </c>
      <c r="C13906" s="343" t="s">
        <v>16</v>
      </c>
      <c r="D13906" s="344" t="s">
        <v>34189</v>
      </c>
    </row>
    <row r="13907" spans="1:4" x14ac:dyDescent="0.3">
      <c r="A13907" t="s">
        <v>2915</v>
      </c>
      <c r="B13907" s="343" t="s">
        <v>216</v>
      </c>
      <c r="C13907" s="343" t="s">
        <v>16</v>
      </c>
      <c r="D13907" s="344" t="s">
        <v>34190</v>
      </c>
    </row>
    <row r="13908" spans="1:4" x14ac:dyDescent="0.3">
      <c r="A13908" t="s">
        <v>2916</v>
      </c>
      <c r="B13908" s="343" t="s">
        <v>1104</v>
      </c>
      <c r="C13908" s="343" t="s">
        <v>16</v>
      </c>
      <c r="D13908" s="344" t="s">
        <v>34191</v>
      </c>
    </row>
    <row r="13909" spans="1:4" x14ac:dyDescent="0.3">
      <c r="A13909" t="s">
        <v>2917</v>
      </c>
      <c r="B13909" s="343" t="s">
        <v>1105</v>
      </c>
      <c r="C13909" s="343" t="s">
        <v>16</v>
      </c>
      <c r="D13909" s="344" t="s">
        <v>34192</v>
      </c>
    </row>
    <row r="13910" spans="1:4" x14ac:dyDescent="0.3">
      <c r="A13910" t="s">
        <v>2918</v>
      </c>
      <c r="B13910" s="343" t="s">
        <v>1106</v>
      </c>
      <c r="C13910" s="343" t="s">
        <v>16</v>
      </c>
      <c r="D13910" s="344" t="s">
        <v>34193</v>
      </c>
    </row>
    <row r="13911" spans="1:4" x14ac:dyDescent="0.3">
      <c r="A13911" t="s">
        <v>2919</v>
      </c>
      <c r="B13911" s="343" t="s">
        <v>1107</v>
      </c>
      <c r="C13911" s="343" t="s">
        <v>16</v>
      </c>
      <c r="D13911" s="344" t="s">
        <v>34194</v>
      </c>
    </row>
    <row r="13912" spans="1:4" x14ac:dyDescent="0.3">
      <c r="A13912" t="s">
        <v>2920</v>
      </c>
      <c r="B13912" s="343" t="s">
        <v>34195</v>
      </c>
      <c r="C13912" s="343" t="s">
        <v>9</v>
      </c>
      <c r="D13912" s="344" t="s">
        <v>9147</v>
      </c>
    </row>
    <row r="13913" spans="1:4" x14ac:dyDescent="0.3">
      <c r="A13913" t="s">
        <v>7053</v>
      </c>
      <c r="B13913" s="343" t="s">
        <v>7054</v>
      </c>
      <c r="C13913" s="343" t="s">
        <v>8</v>
      </c>
      <c r="D13913" s="344" t="s">
        <v>34196</v>
      </c>
    </row>
    <row r="13914" spans="1:4" x14ac:dyDescent="0.3">
      <c r="A13914" t="s">
        <v>7055</v>
      </c>
      <c r="B13914" s="343" t="s">
        <v>7056</v>
      </c>
      <c r="C13914" s="343" t="s">
        <v>8</v>
      </c>
      <c r="D13914" s="344" t="s">
        <v>34197</v>
      </c>
    </row>
    <row r="13915" spans="1:4" x14ac:dyDescent="0.3">
      <c r="A13915" t="s">
        <v>7057</v>
      </c>
      <c r="B13915" s="343" t="s">
        <v>7058</v>
      </c>
      <c r="C13915" s="343" t="s">
        <v>8</v>
      </c>
      <c r="D13915" s="344" t="s">
        <v>29184</v>
      </c>
    </row>
    <row r="13916" spans="1:4" x14ac:dyDescent="0.3">
      <c r="A13916" t="s">
        <v>7059</v>
      </c>
      <c r="B13916" s="343" t="s">
        <v>7060</v>
      </c>
      <c r="C13916" s="343" t="s">
        <v>8</v>
      </c>
      <c r="D13916" s="344" t="s">
        <v>34198</v>
      </c>
    </row>
    <row r="13917" spans="1:4" x14ac:dyDescent="0.3">
      <c r="A13917" t="s">
        <v>7061</v>
      </c>
      <c r="B13917" s="343" t="s">
        <v>7062</v>
      </c>
      <c r="C13917" s="343" t="s">
        <v>8</v>
      </c>
      <c r="D13917" s="344" t="s">
        <v>6572</v>
      </c>
    </row>
    <row r="13918" spans="1:4" x14ac:dyDescent="0.3">
      <c r="A13918" t="s">
        <v>7063</v>
      </c>
      <c r="B13918" s="343" t="s">
        <v>7064</v>
      </c>
      <c r="C13918" s="343" t="s">
        <v>18</v>
      </c>
      <c r="D13918" s="344" t="s">
        <v>31570</v>
      </c>
    </row>
    <row r="13919" spans="1:4" x14ac:dyDescent="0.3">
      <c r="A13919" t="s">
        <v>7066</v>
      </c>
      <c r="B13919" s="343" t="s">
        <v>7067</v>
      </c>
      <c r="C13919" s="343" t="s">
        <v>18</v>
      </c>
      <c r="D13919" s="344" t="s">
        <v>8064</v>
      </c>
    </row>
    <row r="13920" spans="1:4" x14ac:dyDescent="0.3">
      <c r="A13920" t="s">
        <v>7069</v>
      </c>
      <c r="B13920" s="343" t="s">
        <v>7070</v>
      </c>
      <c r="C13920" s="343" t="s">
        <v>18</v>
      </c>
      <c r="D13920" s="344" t="s">
        <v>22350</v>
      </c>
    </row>
    <row r="13921" spans="1:4" x14ac:dyDescent="0.3">
      <c r="A13921" t="s">
        <v>7072</v>
      </c>
      <c r="B13921" s="343" t="s">
        <v>7073</v>
      </c>
      <c r="C13921" s="343" t="s">
        <v>18</v>
      </c>
      <c r="D13921" s="344" t="s">
        <v>34199</v>
      </c>
    </row>
    <row r="13922" spans="1:4" x14ac:dyDescent="0.3">
      <c r="A13922" t="s">
        <v>7075</v>
      </c>
      <c r="B13922" s="343" t="s">
        <v>7076</v>
      </c>
      <c r="C13922" s="343" t="s">
        <v>18</v>
      </c>
      <c r="D13922" s="344" t="s">
        <v>22025</v>
      </c>
    </row>
    <row r="13923" spans="1:4" x14ac:dyDescent="0.3">
      <c r="A13923" t="s">
        <v>7078</v>
      </c>
      <c r="B13923" s="343" t="s">
        <v>7079</v>
      </c>
      <c r="C13923" s="343" t="s">
        <v>18</v>
      </c>
      <c r="D13923" s="344" t="s">
        <v>7406</v>
      </c>
    </row>
    <row r="13924" spans="1:4" x14ac:dyDescent="0.3">
      <c r="A13924" t="s">
        <v>7081</v>
      </c>
      <c r="B13924" s="343" t="s">
        <v>7082</v>
      </c>
      <c r="C13924" s="343" t="s">
        <v>18</v>
      </c>
      <c r="D13924" s="344" t="s">
        <v>22614</v>
      </c>
    </row>
    <row r="13925" spans="1:4" x14ac:dyDescent="0.3">
      <c r="A13925" t="s">
        <v>7084</v>
      </c>
      <c r="B13925" s="343" t="s">
        <v>7085</v>
      </c>
      <c r="C13925" s="343" t="s">
        <v>11</v>
      </c>
      <c r="D13925" s="344" t="s">
        <v>34200</v>
      </c>
    </row>
    <row r="13926" spans="1:4" x14ac:dyDescent="0.3">
      <c r="A13926" t="s">
        <v>34201</v>
      </c>
      <c r="B13926" s="343" t="s">
        <v>34202</v>
      </c>
      <c r="C13926" s="343" t="s">
        <v>16</v>
      </c>
      <c r="D13926" s="344" t="s">
        <v>34203</v>
      </c>
    </row>
    <row r="13927" spans="1:4" x14ac:dyDescent="0.3">
      <c r="A13927" t="s">
        <v>34204</v>
      </c>
      <c r="B13927" s="343" t="s">
        <v>34205</v>
      </c>
      <c r="C13927" s="343" t="s">
        <v>16</v>
      </c>
      <c r="D13927" s="344" t="s">
        <v>34206</v>
      </c>
    </row>
    <row r="13928" spans="1:4" x14ac:dyDescent="0.3">
      <c r="A13928" t="s">
        <v>34207</v>
      </c>
      <c r="B13928" s="343" t="s">
        <v>34208</v>
      </c>
      <c r="C13928" s="343" t="s">
        <v>16</v>
      </c>
      <c r="D13928" s="344" t="s">
        <v>22195</v>
      </c>
    </row>
    <row r="13929" spans="1:4" x14ac:dyDescent="0.3">
      <c r="A13929" t="s">
        <v>34209</v>
      </c>
      <c r="B13929" s="343" t="s">
        <v>34210</v>
      </c>
      <c r="C13929" s="343" t="s">
        <v>16</v>
      </c>
      <c r="D13929" s="344" t="s">
        <v>23036</v>
      </c>
    </row>
    <row r="13930" spans="1:4" x14ac:dyDescent="0.3">
      <c r="A13930" t="s">
        <v>34211</v>
      </c>
      <c r="B13930" s="343" t="s">
        <v>34212</v>
      </c>
      <c r="C13930" s="343" t="s">
        <v>16</v>
      </c>
      <c r="D13930" s="344" t="s">
        <v>34213</v>
      </c>
    </row>
    <row r="13931" spans="1:4" x14ac:dyDescent="0.3">
      <c r="A13931" t="s">
        <v>34214</v>
      </c>
      <c r="B13931" s="343" t="s">
        <v>34215</v>
      </c>
      <c r="C13931" s="343" t="s">
        <v>16</v>
      </c>
      <c r="D13931" s="344" t="s">
        <v>34216</v>
      </c>
    </row>
    <row r="13932" spans="1:4" x14ac:dyDescent="0.3">
      <c r="A13932" t="s">
        <v>34217</v>
      </c>
      <c r="B13932" s="343" t="s">
        <v>34218</v>
      </c>
      <c r="C13932" s="343" t="s">
        <v>16</v>
      </c>
      <c r="D13932" s="344" t="s">
        <v>34219</v>
      </c>
    </row>
    <row r="13933" spans="1:4" x14ac:dyDescent="0.3">
      <c r="A13933" t="s">
        <v>34220</v>
      </c>
      <c r="B13933" s="343" t="s">
        <v>34221</v>
      </c>
      <c r="C13933" s="343" t="s">
        <v>16</v>
      </c>
      <c r="D13933" s="344" t="s">
        <v>34222</v>
      </c>
    </row>
    <row r="13934" spans="1:4" x14ac:dyDescent="0.3">
      <c r="A13934" t="s">
        <v>34223</v>
      </c>
      <c r="B13934" s="343" t="s">
        <v>34224</v>
      </c>
      <c r="C13934" s="343" t="s">
        <v>16</v>
      </c>
      <c r="D13934" s="344" t="s">
        <v>34225</v>
      </c>
    </row>
    <row r="13935" spans="1:4" x14ac:dyDescent="0.3">
      <c r="A13935" t="s">
        <v>34226</v>
      </c>
      <c r="B13935" s="343" t="s">
        <v>34227</v>
      </c>
      <c r="C13935" s="343" t="s">
        <v>16</v>
      </c>
      <c r="D13935" s="344" t="s">
        <v>34228</v>
      </c>
    </row>
    <row r="13936" spans="1:4" x14ac:dyDescent="0.3">
      <c r="A13936" t="s">
        <v>34229</v>
      </c>
      <c r="B13936" s="343" t="s">
        <v>34230</v>
      </c>
      <c r="C13936" s="343" t="s">
        <v>16</v>
      </c>
      <c r="D13936" s="344" t="s">
        <v>22246</v>
      </c>
    </row>
    <row r="13937" spans="1:4" x14ac:dyDescent="0.3">
      <c r="A13937" t="s">
        <v>34231</v>
      </c>
      <c r="B13937" s="343" t="s">
        <v>34232</v>
      </c>
      <c r="C13937" s="343" t="s">
        <v>16</v>
      </c>
      <c r="D13937" s="344" t="s">
        <v>34233</v>
      </c>
    </row>
    <row r="13938" spans="1:4" x14ac:dyDescent="0.3">
      <c r="A13938" t="s">
        <v>34234</v>
      </c>
      <c r="B13938" s="343" t="s">
        <v>34235</v>
      </c>
      <c r="C13938" s="343" t="s">
        <v>16</v>
      </c>
      <c r="D13938" s="344" t="s">
        <v>34236</v>
      </c>
    </row>
    <row r="13939" spans="1:4" x14ac:dyDescent="0.3">
      <c r="A13939" t="s">
        <v>34237</v>
      </c>
      <c r="B13939" s="343" t="s">
        <v>34238</v>
      </c>
      <c r="C13939" s="343" t="s">
        <v>16</v>
      </c>
      <c r="D13939" s="344" t="s">
        <v>32543</v>
      </c>
    </row>
    <row r="13940" spans="1:4" x14ac:dyDescent="0.3">
      <c r="A13940" t="s">
        <v>34239</v>
      </c>
      <c r="B13940" s="343" t="s">
        <v>34240</v>
      </c>
      <c r="C13940" s="343" t="s">
        <v>16</v>
      </c>
      <c r="D13940" s="344" t="s">
        <v>22337</v>
      </c>
    </row>
    <row r="13941" spans="1:4" x14ac:dyDescent="0.3">
      <c r="A13941" t="s">
        <v>34241</v>
      </c>
      <c r="B13941" s="343" t="s">
        <v>34242</v>
      </c>
      <c r="C13941" s="343" t="s">
        <v>9</v>
      </c>
      <c r="D13941" s="344" t="s">
        <v>9295</v>
      </c>
    </row>
    <row r="13942" spans="1:4" x14ac:dyDescent="0.3">
      <c r="A13942" t="s">
        <v>34243</v>
      </c>
      <c r="B13942" s="343" t="s">
        <v>34244</v>
      </c>
      <c r="C13942" s="343" t="s">
        <v>9</v>
      </c>
      <c r="D13942" s="344" t="s">
        <v>34245</v>
      </c>
    </row>
    <row r="13943" spans="1:4" x14ac:dyDescent="0.3">
      <c r="A13943" t="s">
        <v>34246</v>
      </c>
      <c r="B13943" s="343" t="s">
        <v>34247</v>
      </c>
      <c r="C13943" s="343" t="s">
        <v>9</v>
      </c>
      <c r="D13943" s="344" t="s">
        <v>34248</v>
      </c>
    </row>
    <row r="13944" spans="1:4" x14ac:dyDescent="0.3">
      <c r="A13944" t="s">
        <v>34249</v>
      </c>
      <c r="B13944" s="343" t="s">
        <v>34250</v>
      </c>
      <c r="C13944" s="343" t="s">
        <v>16</v>
      </c>
      <c r="D13944" s="344" t="s">
        <v>34251</v>
      </c>
    </row>
    <row r="13945" spans="1:4" x14ac:dyDescent="0.3">
      <c r="A13945" t="s">
        <v>34252</v>
      </c>
      <c r="B13945" s="343" t="s">
        <v>34253</v>
      </c>
      <c r="C13945" s="343" t="s">
        <v>16</v>
      </c>
      <c r="D13945" s="344" t="s">
        <v>34254</v>
      </c>
    </row>
    <row r="13946" spans="1:4" x14ac:dyDescent="0.3">
      <c r="A13946" t="s">
        <v>34255</v>
      </c>
      <c r="B13946" s="343" t="s">
        <v>34256</v>
      </c>
      <c r="C13946" s="343" t="s">
        <v>16</v>
      </c>
      <c r="D13946" s="344" t="s">
        <v>34257</v>
      </c>
    </row>
    <row r="13947" spans="1:4" x14ac:dyDescent="0.3">
      <c r="A13947" t="s">
        <v>34258</v>
      </c>
      <c r="B13947" s="343" t="s">
        <v>34259</v>
      </c>
      <c r="C13947" s="343" t="s">
        <v>16</v>
      </c>
      <c r="D13947" s="344" t="s">
        <v>7438</v>
      </c>
    </row>
    <row r="13948" spans="1:4" x14ac:dyDescent="0.3">
      <c r="A13948" t="s">
        <v>34260</v>
      </c>
      <c r="B13948" s="343" t="s">
        <v>34261</v>
      </c>
      <c r="C13948" s="343" t="s">
        <v>16</v>
      </c>
      <c r="D13948" s="344" t="s">
        <v>32199</v>
      </c>
    </row>
    <row r="13949" spans="1:4" x14ac:dyDescent="0.3">
      <c r="A13949" t="s">
        <v>34262</v>
      </c>
      <c r="B13949" s="343" t="s">
        <v>34263</v>
      </c>
      <c r="C13949" s="343" t="s">
        <v>16</v>
      </c>
      <c r="D13949" s="344" t="s">
        <v>34264</v>
      </c>
    </row>
    <row r="13950" spans="1:4" x14ac:dyDescent="0.3">
      <c r="A13950" t="s">
        <v>34265</v>
      </c>
      <c r="B13950" s="343" t="s">
        <v>34266</v>
      </c>
      <c r="C13950" s="343" t="s">
        <v>16</v>
      </c>
      <c r="D13950" s="344" t="s">
        <v>9166</v>
      </c>
    </row>
    <row r="13951" spans="1:4" x14ac:dyDescent="0.3">
      <c r="A13951" t="s">
        <v>34267</v>
      </c>
      <c r="B13951" s="343" t="s">
        <v>34268</v>
      </c>
      <c r="C13951" s="343" t="s">
        <v>16</v>
      </c>
      <c r="D13951" s="344" t="s">
        <v>22728</v>
      </c>
    </row>
    <row r="13952" spans="1:4" x14ac:dyDescent="0.3">
      <c r="A13952" t="s">
        <v>34269</v>
      </c>
      <c r="B13952" s="343" t="s">
        <v>34270</v>
      </c>
      <c r="C13952" s="343" t="s">
        <v>16</v>
      </c>
      <c r="D13952" s="344" t="s">
        <v>34271</v>
      </c>
    </row>
    <row r="13953" spans="1:4" x14ac:dyDescent="0.3">
      <c r="A13953" t="s">
        <v>34272</v>
      </c>
      <c r="B13953" s="343" t="s">
        <v>34273</v>
      </c>
      <c r="C13953" s="343" t="s">
        <v>16</v>
      </c>
      <c r="D13953" s="344" t="s">
        <v>22646</v>
      </c>
    </row>
    <row r="13954" spans="1:4" x14ac:dyDescent="0.3">
      <c r="A13954" t="s">
        <v>34274</v>
      </c>
      <c r="B13954" s="343" t="s">
        <v>34275</v>
      </c>
      <c r="C13954" s="343" t="s">
        <v>16</v>
      </c>
      <c r="D13954" s="344" t="s">
        <v>22463</v>
      </c>
    </row>
    <row r="13955" spans="1:4" x14ac:dyDescent="0.3">
      <c r="A13955" t="s">
        <v>34276</v>
      </c>
      <c r="B13955" s="343" t="s">
        <v>34277</v>
      </c>
      <c r="C13955" s="343" t="s">
        <v>16</v>
      </c>
      <c r="D13955" s="344" t="s">
        <v>34278</v>
      </c>
    </row>
    <row r="13956" spans="1:4" x14ac:dyDescent="0.3">
      <c r="A13956" t="s">
        <v>34279</v>
      </c>
      <c r="B13956" s="343" t="s">
        <v>34280</v>
      </c>
      <c r="C13956" s="343" t="s">
        <v>16</v>
      </c>
      <c r="D13956" s="344" t="s">
        <v>23026</v>
      </c>
    </row>
    <row r="13957" spans="1:4" x14ac:dyDescent="0.3">
      <c r="A13957" t="s">
        <v>34281</v>
      </c>
      <c r="B13957" s="343" t="s">
        <v>34282</v>
      </c>
      <c r="C13957" s="343" t="s">
        <v>16</v>
      </c>
      <c r="D13957" s="344" t="s">
        <v>34283</v>
      </c>
    </row>
    <row r="13958" spans="1:4" x14ac:dyDescent="0.3">
      <c r="A13958" t="s">
        <v>34284</v>
      </c>
      <c r="B13958" s="343" t="s">
        <v>34285</v>
      </c>
      <c r="C13958" s="343" t="s">
        <v>16</v>
      </c>
      <c r="D13958" s="344" t="s">
        <v>34286</v>
      </c>
    </row>
    <row r="13959" spans="1:4" x14ac:dyDescent="0.3">
      <c r="A13959" t="s">
        <v>34287</v>
      </c>
      <c r="B13959" s="343" t="s">
        <v>34288</v>
      </c>
      <c r="C13959" s="343" t="s">
        <v>16</v>
      </c>
      <c r="D13959" s="344" t="s">
        <v>28309</v>
      </c>
    </row>
    <row r="13960" spans="1:4" x14ac:dyDescent="0.3">
      <c r="A13960" t="s">
        <v>34289</v>
      </c>
      <c r="B13960" s="343" t="s">
        <v>34290</v>
      </c>
      <c r="C13960" s="343" t="s">
        <v>16</v>
      </c>
      <c r="D13960" s="344" t="s">
        <v>34291</v>
      </c>
    </row>
    <row r="13961" spans="1:4" x14ac:dyDescent="0.3">
      <c r="A13961" t="s">
        <v>34292</v>
      </c>
      <c r="B13961" s="343" t="s">
        <v>34293</v>
      </c>
      <c r="C13961" s="343" t="s">
        <v>16</v>
      </c>
      <c r="D13961" s="344" t="s">
        <v>34294</v>
      </c>
    </row>
    <row r="13962" spans="1:4" x14ac:dyDescent="0.3">
      <c r="A13962" t="s">
        <v>34295</v>
      </c>
      <c r="B13962" s="343" t="s">
        <v>34296</v>
      </c>
      <c r="C13962" s="343" t="s">
        <v>16</v>
      </c>
      <c r="D13962" s="344" t="s">
        <v>34297</v>
      </c>
    </row>
    <row r="13963" spans="1:4" x14ac:dyDescent="0.3">
      <c r="A13963" t="s">
        <v>34298</v>
      </c>
      <c r="B13963" s="343" t="s">
        <v>34299</v>
      </c>
      <c r="C13963" s="343" t="s">
        <v>16</v>
      </c>
      <c r="D13963" s="344" t="s">
        <v>34300</v>
      </c>
    </row>
    <row r="13964" spans="1:4" x14ac:dyDescent="0.3">
      <c r="A13964" t="s">
        <v>34301</v>
      </c>
      <c r="B13964" s="343" t="s">
        <v>34302</v>
      </c>
      <c r="C13964" s="343" t="s">
        <v>16</v>
      </c>
      <c r="D13964" s="344" t="s">
        <v>34303</v>
      </c>
    </row>
    <row r="13965" spans="1:4" x14ac:dyDescent="0.3">
      <c r="A13965" t="s">
        <v>34304</v>
      </c>
      <c r="B13965" s="343" t="s">
        <v>34305</v>
      </c>
      <c r="C13965" s="343" t="s">
        <v>9</v>
      </c>
      <c r="D13965" s="344" t="s">
        <v>34306</v>
      </c>
    </row>
    <row r="13966" spans="1:4" x14ac:dyDescent="0.3">
      <c r="A13966" t="s">
        <v>34307</v>
      </c>
      <c r="B13966" s="343" t="s">
        <v>34308</v>
      </c>
      <c r="C13966" s="343" t="s">
        <v>9</v>
      </c>
      <c r="D13966" s="344" t="s">
        <v>34309</v>
      </c>
    </row>
    <row r="13967" spans="1:4" x14ac:dyDescent="0.3">
      <c r="A13967" t="s">
        <v>34310</v>
      </c>
      <c r="B13967" s="343" t="s">
        <v>34311</v>
      </c>
      <c r="C13967" s="343" t="s">
        <v>9</v>
      </c>
      <c r="D13967" s="344" t="s">
        <v>34312</v>
      </c>
    </row>
    <row r="13968" spans="1:4" x14ac:dyDescent="0.3">
      <c r="A13968" t="s">
        <v>34313</v>
      </c>
      <c r="B13968" s="343" t="s">
        <v>34314</v>
      </c>
      <c r="C13968" s="343" t="s">
        <v>9</v>
      </c>
      <c r="D13968" s="344" t="s">
        <v>34315</v>
      </c>
    </row>
    <row r="13969" spans="1:4" x14ac:dyDescent="0.3">
      <c r="A13969" t="s">
        <v>34316</v>
      </c>
      <c r="B13969" s="343" t="s">
        <v>34317</v>
      </c>
      <c r="C13969" s="343" t="s">
        <v>9</v>
      </c>
      <c r="D13969" s="344" t="s">
        <v>34318</v>
      </c>
    </row>
    <row r="13970" spans="1:4" x14ac:dyDescent="0.3">
      <c r="A13970" t="s">
        <v>34319</v>
      </c>
      <c r="B13970" s="343" t="s">
        <v>34320</v>
      </c>
      <c r="C13970" s="343" t="s">
        <v>9</v>
      </c>
      <c r="D13970" s="344" t="s">
        <v>34321</v>
      </c>
    </row>
    <row r="13971" spans="1:4" x14ac:dyDescent="0.3">
      <c r="A13971" t="s">
        <v>34322</v>
      </c>
      <c r="B13971" s="343" t="s">
        <v>34323</v>
      </c>
      <c r="C13971" s="343" t="s">
        <v>9</v>
      </c>
      <c r="D13971" s="344" t="s">
        <v>34324</v>
      </c>
    </row>
    <row r="13972" spans="1:4" x14ac:dyDescent="0.3">
      <c r="A13972" t="s">
        <v>34325</v>
      </c>
      <c r="B13972" s="343" t="s">
        <v>34326</v>
      </c>
      <c r="C13972" s="343" t="s">
        <v>9</v>
      </c>
      <c r="D13972" s="344" t="s">
        <v>34327</v>
      </c>
    </row>
    <row r="13973" spans="1:4" x14ac:dyDescent="0.3">
      <c r="A13973" t="s">
        <v>34328</v>
      </c>
      <c r="B13973" s="343" t="s">
        <v>34329</v>
      </c>
      <c r="C13973" s="343" t="s">
        <v>9</v>
      </c>
      <c r="D13973" s="344" t="s">
        <v>34330</v>
      </c>
    </row>
    <row r="13974" spans="1:4" x14ac:dyDescent="0.3">
      <c r="A13974" t="s">
        <v>34331</v>
      </c>
      <c r="B13974" s="343" t="s">
        <v>34332</v>
      </c>
      <c r="C13974" s="343" t="s">
        <v>9</v>
      </c>
      <c r="D13974" s="344" t="s">
        <v>34333</v>
      </c>
    </row>
    <row r="13975" spans="1:4" x14ac:dyDescent="0.3">
      <c r="A13975" t="s">
        <v>34334</v>
      </c>
      <c r="B13975" s="343" t="s">
        <v>34335</v>
      </c>
      <c r="C13975" s="343" t="s">
        <v>9</v>
      </c>
      <c r="D13975" s="344" t="s">
        <v>30629</v>
      </c>
    </row>
    <row r="13976" spans="1:4" x14ac:dyDescent="0.3">
      <c r="A13976" t="s">
        <v>34336</v>
      </c>
      <c r="B13976" s="343" t="s">
        <v>34337</v>
      </c>
      <c r="C13976" s="343" t="s">
        <v>9</v>
      </c>
      <c r="D13976" s="344" t="s">
        <v>34338</v>
      </c>
    </row>
    <row r="13977" spans="1:4" x14ac:dyDescent="0.3">
      <c r="A13977" t="s">
        <v>34339</v>
      </c>
      <c r="B13977" s="343" t="s">
        <v>34340</v>
      </c>
      <c r="C13977" s="343" t="s">
        <v>9</v>
      </c>
      <c r="D13977" s="344" t="s">
        <v>34341</v>
      </c>
    </row>
    <row r="13978" spans="1:4" x14ac:dyDescent="0.3">
      <c r="A13978" t="s">
        <v>34342</v>
      </c>
      <c r="B13978" s="343" t="s">
        <v>34343</v>
      </c>
      <c r="C13978" s="343" t="s">
        <v>9</v>
      </c>
      <c r="D13978" s="344" t="s">
        <v>34344</v>
      </c>
    </row>
    <row r="13979" spans="1:4" x14ac:dyDescent="0.3">
      <c r="A13979" t="s">
        <v>34345</v>
      </c>
      <c r="B13979" s="343" t="s">
        <v>34346</v>
      </c>
      <c r="C13979" s="343" t="s">
        <v>9</v>
      </c>
      <c r="D13979" s="344" t="s">
        <v>34347</v>
      </c>
    </row>
    <row r="13980" spans="1:4" x14ac:dyDescent="0.3">
      <c r="A13980" t="s">
        <v>34348</v>
      </c>
      <c r="B13980" s="343" t="s">
        <v>34349</v>
      </c>
      <c r="C13980" s="343" t="s">
        <v>9</v>
      </c>
      <c r="D13980" s="344" t="s">
        <v>34350</v>
      </c>
    </row>
    <row r="13981" spans="1:4" x14ac:dyDescent="0.3">
      <c r="A13981" t="s">
        <v>34351</v>
      </c>
      <c r="B13981" s="343" t="s">
        <v>34352</v>
      </c>
      <c r="C13981" s="343" t="s">
        <v>9</v>
      </c>
      <c r="D13981" s="344" t="s">
        <v>34353</v>
      </c>
    </row>
    <row r="13982" spans="1:4" x14ac:dyDescent="0.3">
      <c r="A13982" t="s">
        <v>34354</v>
      </c>
      <c r="B13982" s="343" t="s">
        <v>34355</v>
      </c>
      <c r="C13982" s="343" t="s">
        <v>9</v>
      </c>
      <c r="D13982" s="344" t="s">
        <v>34356</v>
      </c>
    </row>
    <row r="13983" spans="1:4" x14ac:dyDescent="0.3">
      <c r="A13983" t="s">
        <v>34357</v>
      </c>
      <c r="B13983" s="343" t="s">
        <v>34358</v>
      </c>
      <c r="C13983" s="343" t="s">
        <v>9</v>
      </c>
      <c r="D13983" s="344" t="s">
        <v>34359</v>
      </c>
    </row>
    <row r="13984" spans="1:4" x14ac:dyDescent="0.3">
      <c r="A13984" t="s">
        <v>34360</v>
      </c>
      <c r="B13984" s="343" t="s">
        <v>34361</v>
      </c>
      <c r="C13984" s="343" t="s">
        <v>9</v>
      </c>
      <c r="D13984" s="344" t="s">
        <v>34362</v>
      </c>
    </row>
    <row r="13985" spans="1:4" x14ac:dyDescent="0.3">
      <c r="A13985" t="s">
        <v>34363</v>
      </c>
      <c r="B13985" s="343" t="s">
        <v>34364</v>
      </c>
      <c r="C13985" s="343" t="s">
        <v>9</v>
      </c>
      <c r="D13985" s="344" t="s">
        <v>34365</v>
      </c>
    </row>
    <row r="13986" spans="1:4" x14ac:dyDescent="0.3">
      <c r="A13986" t="s">
        <v>34366</v>
      </c>
      <c r="B13986" s="343" t="s">
        <v>34367</v>
      </c>
      <c r="C13986" s="343" t="s">
        <v>9</v>
      </c>
      <c r="D13986" s="344" t="s">
        <v>34368</v>
      </c>
    </row>
    <row r="13987" spans="1:4" x14ac:dyDescent="0.3">
      <c r="A13987" t="s">
        <v>34369</v>
      </c>
      <c r="B13987" s="343" t="s">
        <v>34370</v>
      </c>
      <c r="C13987" s="343" t="s">
        <v>9</v>
      </c>
      <c r="D13987" s="344" t="s">
        <v>34371</v>
      </c>
    </row>
    <row r="13988" spans="1:4" x14ac:dyDescent="0.3">
      <c r="A13988" t="s">
        <v>34372</v>
      </c>
      <c r="B13988" s="343" t="s">
        <v>34373</v>
      </c>
      <c r="C13988" s="343" t="s">
        <v>9</v>
      </c>
      <c r="D13988" s="344" t="s">
        <v>34374</v>
      </c>
    </row>
    <row r="13989" spans="1:4" x14ac:dyDescent="0.3">
      <c r="A13989" t="s">
        <v>2921</v>
      </c>
      <c r="B13989" s="343" t="s">
        <v>34375</v>
      </c>
      <c r="C13989" s="343" t="s">
        <v>9</v>
      </c>
      <c r="D13989" s="344" t="s">
        <v>34376</v>
      </c>
    </row>
    <row r="13990" spans="1:4" x14ac:dyDescent="0.3">
      <c r="A13990" t="s">
        <v>2922</v>
      </c>
      <c r="B13990" s="343" t="s">
        <v>34377</v>
      </c>
      <c r="C13990" s="343" t="s">
        <v>9</v>
      </c>
      <c r="D13990" s="344" t="s">
        <v>34378</v>
      </c>
    </row>
    <row r="13991" spans="1:4" x14ac:dyDescent="0.3">
      <c r="A13991" t="s">
        <v>34379</v>
      </c>
      <c r="B13991" s="343" t="s">
        <v>34380</v>
      </c>
      <c r="C13991" s="343" t="s">
        <v>9</v>
      </c>
      <c r="D13991" s="344" t="s">
        <v>34381</v>
      </c>
    </row>
    <row r="13992" spans="1:4" x14ac:dyDescent="0.3">
      <c r="A13992" t="s">
        <v>2923</v>
      </c>
      <c r="B13992" s="343" t="s">
        <v>34382</v>
      </c>
      <c r="C13992" s="343" t="s">
        <v>9</v>
      </c>
      <c r="D13992" s="344" t="s">
        <v>34383</v>
      </c>
    </row>
    <row r="13993" spans="1:4" x14ac:dyDescent="0.3">
      <c r="A13993" t="s">
        <v>2924</v>
      </c>
      <c r="B13993" s="343" t="s">
        <v>34384</v>
      </c>
      <c r="C13993" s="343" t="s">
        <v>16</v>
      </c>
      <c r="D13993" s="344" t="s">
        <v>34385</v>
      </c>
    </row>
    <row r="13994" spans="1:4" x14ac:dyDescent="0.3">
      <c r="A13994" t="s">
        <v>2925</v>
      </c>
      <c r="B13994" s="343" t="s">
        <v>34386</v>
      </c>
      <c r="C13994" s="343" t="s">
        <v>16</v>
      </c>
      <c r="D13994" s="344" t="s">
        <v>34387</v>
      </c>
    </row>
    <row r="13995" spans="1:4" x14ac:dyDescent="0.3">
      <c r="A13995" t="s">
        <v>2926</v>
      </c>
      <c r="B13995" s="343" t="s">
        <v>34388</v>
      </c>
      <c r="C13995" s="343" t="s">
        <v>16</v>
      </c>
      <c r="D13995" s="344" t="s">
        <v>34389</v>
      </c>
    </row>
    <row r="13996" spans="1:4" x14ac:dyDescent="0.3">
      <c r="A13996" t="s">
        <v>2927</v>
      </c>
      <c r="B13996" s="343" t="s">
        <v>34390</v>
      </c>
      <c r="C13996" s="343" t="s">
        <v>16</v>
      </c>
      <c r="D13996" s="344" t="s">
        <v>34391</v>
      </c>
    </row>
    <row r="13997" spans="1:4" x14ac:dyDescent="0.3">
      <c r="A13997" t="s">
        <v>2928</v>
      </c>
      <c r="B13997" s="343" t="s">
        <v>34392</v>
      </c>
      <c r="C13997" s="343" t="s">
        <v>9</v>
      </c>
      <c r="D13997" s="344" t="s">
        <v>34393</v>
      </c>
    </row>
    <row r="13998" spans="1:4" x14ac:dyDescent="0.3">
      <c r="A13998" t="s">
        <v>2929</v>
      </c>
      <c r="B13998" s="343" t="s">
        <v>34394</v>
      </c>
      <c r="C13998" s="343" t="s">
        <v>16</v>
      </c>
      <c r="D13998" s="344" t="s">
        <v>34395</v>
      </c>
    </row>
    <row r="13999" spans="1:4" x14ac:dyDescent="0.3">
      <c r="A13999" t="s">
        <v>2930</v>
      </c>
      <c r="B13999" s="343" t="s">
        <v>34396</v>
      </c>
      <c r="C13999" s="343" t="s">
        <v>16</v>
      </c>
      <c r="D13999" s="344" t="s">
        <v>34397</v>
      </c>
    </row>
    <row r="14000" spans="1:4" x14ac:dyDescent="0.3">
      <c r="A14000" t="s">
        <v>2931</v>
      </c>
      <c r="B14000" s="343" t="s">
        <v>34398</v>
      </c>
      <c r="C14000" s="343" t="s">
        <v>9</v>
      </c>
      <c r="D14000" s="344" t="s">
        <v>34399</v>
      </c>
    </row>
    <row r="14001" spans="1:4" x14ac:dyDescent="0.3">
      <c r="A14001" t="s">
        <v>2932</v>
      </c>
      <c r="B14001" s="343" t="s">
        <v>34400</v>
      </c>
      <c r="C14001" s="343" t="s">
        <v>16</v>
      </c>
      <c r="D14001" s="344" t="s">
        <v>34401</v>
      </c>
    </row>
    <row r="14002" spans="1:4" x14ac:dyDescent="0.3">
      <c r="A14002" t="s">
        <v>2933</v>
      </c>
      <c r="B14002" s="343" t="s">
        <v>34402</v>
      </c>
      <c r="C14002" s="343" t="s">
        <v>9</v>
      </c>
      <c r="D14002" s="344" t="s">
        <v>34403</v>
      </c>
    </row>
    <row r="14003" spans="1:4" x14ac:dyDescent="0.3">
      <c r="A14003" t="s">
        <v>2934</v>
      </c>
      <c r="B14003" s="343" t="s">
        <v>34404</v>
      </c>
      <c r="C14003" s="343" t="s">
        <v>16</v>
      </c>
      <c r="D14003" s="344" t="s">
        <v>34405</v>
      </c>
    </row>
    <row r="14004" spans="1:4" x14ac:dyDescent="0.3">
      <c r="A14004" t="s">
        <v>2935</v>
      </c>
      <c r="B14004" s="343" t="s">
        <v>34406</v>
      </c>
      <c r="C14004" s="343" t="s">
        <v>9</v>
      </c>
      <c r="D14004" s="344" t="s">
        <v>34407</v>
      </c>
    </row>
    <row r="14005" spans="1:4" x14ac:dyDescent="0.3">
      <c r="A14005" t="s">
        <v>2936</v>
      </c>
      <c r="B14005" s="343" t="s">
        <v>34408</v>
      </c>
      <c r="C14005" s="343" t="s">
        <v>16</v>
      </c>
      <c r="D14005" s="344" t="s">
        <v>34409</v>
      </c>
    </row>
    <row r="14006" spans="1:4" x14ac:dyDescent="0.3">
      <c r="A14006" t="s">
        <v>2937</v>
      </c>
      <c r="B14006" s="343" t="s">
        <v>34410</v>
      </c>
      <c r="C14006" s="343" t="s">
        <v>16</v>
      </c>
      <c r="D14006" s="344" t="s">
        <v>34411</v>
      </c>
    </row>
    <row r="14007" spans="1:4" x14ac:dyDescent="0.3">
      <c r="A14007" t="s">
        <v>2938</v>
      </c>
      <c r="B14007" s="343" t="s">
        <v>34412</v>
      </c>
      <c r="C14007" s="343" t="s">
        <v>16</v>
      </c>
      <c r="D14007" s="344" t="s">
        <v>34413</v>
      </c>
    </row>
    <row r="14008" spans="1:4" x14ac:dyDescent="0.3">
      <c r="A14008" t="s">
        <v>2939</v>
      </c>
      <c r="B14008" s="343" t="s">
        <v>34414</v>
      </c>
      <c r="C14008" s="343" t="s">
        <v>9</v>
      </c>
      <c r="D14008" s="344" t="s">
        <v>34415</v>
      </c>
    </row>
    <row r="14009" spans="1:4" x14ac:dyDescent="0.3">
      <c r="A14009" t="s">
        <v>2940</v>
      </c>
      <c r="B14009" s="343" t="s">
        <v>34416</v>
      </c>
      <c r="C14009" s="343" t="s">
        <v>16</v>
      </c>
      <c r="D14009" s="344" t="s">
        <v>34417</v>
      </c>
    </row>
    <row r="14010" spans="1:4" x14ac:dyDescent="0.3">
      <c r="A14010" t="s">
        <v>2941</v>
      </c>
      <c r="B14010" s="343" t="s">
        <v>34418</v>
      </c>
      <c r="C14010" s="343" t="s">
        <v>16</v>
      </c>
      <c r="D14010" s="344" t="s">
        <v>34419</v>
      </c>
    </row>
    <row r="14011" spans="1:4" x14ac:dyDescent="0.3">
      <c r="A14011" t="s">
        <v>2942</v>
      </c>
      <c r="B14011" s="343" t="s">
        <v>34420</v>
      </c>
      <c r="C14011" s="343" t="s">
        <v>9</v>
      </c>
      <c r="D14011" s="344" t="s">
        <v>34421</v>
      </c>
    </row>
    <row r="14012" spans="1:4" x14ac:dyDescent="0.3">
      <c r="A14012" t="s">
        <v>2943</v>
      </c>
      <c r="B14012" s="343" t="s">
        <v>34422</v>
      </c>
      <c r="C14012" s="343" t="s">
        <v>16</v>
      </c>
      <c r="D14012" s="344" t="s">
        <v>34423</v>
      </c>
    </row>
    <row r="14013" spans="1:4" x14ac:dyDescent="0.3">
      <c r="A14013" t="s">
        <v>2944</v>
      </c>
      <c r="B14013" s="343" t="s">
        <v>34424</v>
      </c>
      <c r="C14013" s="343" t="s">
        <v>9</v>
      </c>
      <c r="D14013" s="344" t="s">
        <v>34425</v>
      </c>
    </row>
    <row r="14014" spans="1:4" x14ac:dyDescent="0.3">
      <c r="A14014" t="s">
        <v>2945</v>
      </c>
      <c r="B14014" s="343" t="s">
        <v>34426</v>
      </c>
      <c r="C14014" s="343" t="s">
        <v>16</v>
      </c>
      <c r="D14014" s="344" t="s">
        <v>34411</v>
      </c>
    </row>
    <row r="14015" spans="1:4" x14ac:dyDescent="0.3">
      <c r="A14015" t="s">
        <v>2946</v>
      </c>
      <c r="B14015" s="343" t="s">
        <v>34427</v>
      </c>
      <c r="C14015" s="343" t="s">
        <v>9</v>
      </c>
      <c r="D14015" s="344" t="s">
        <v>34428</v>
      </c>
    </row>
    <row r="14016" spans="1:4" x14ac:dyDescent="0.3">
      <c r="A14016" t="s">
        <v>2947</v>
      </c>
      <c r="B14016" s="343" t="s">
        <v>34429</v>
      </c>
      <c r="C14016" s="343" t="s">
        <v>16</v>
      </c>
      <c r="D14016" s="344" t="s">
        <v>34413</v>
      </c>
    </row>
    <row r="14017" spans="1:4" x14ac:dyDescent="0.3">
      <c r="A14017" t="s">
        <v>2948</v>
      </c>
      <c r="B14017" s="343" t="s">
        <v>34430</v>
      </c>
      <c r="C14017" s="343" t="s">
        <v>9</v>
      </c>
      <c r="D14017" s="344" t="s">
        <v>34431</v>
      </c>
    </row>
    <row r="14018" spans="1:4" x14ac:dyDescent="0.3">
      <c r="A14018" t="s">
        <v>2949</v>
      </c>
      <c r="B14018" s="343" t="s">
        <v>34432</v>
      </c>
      <c r="C14018" s="343" t="s">
        <v>16</v>
      </c>
      <c r="D14018" s="344" t="s">
        <v>34417</v>
      </c>
    </row>
    <row r="14019" spans="1:4" x14ac:dyDescent="0.3">
      <c r="A14019" t="s">
        <v>2950</v>
      </c>
      <c r="B14019" s="343" t="s">
        <v>34433</v>
      </c>
      <c r="C14019" s="343" t="s">
        <v>9</v>
      </c>
      <c r="D14019" s="344" t="s">
        <v>34434</v>
      </c>
    </row>
    <row r="14020" spans="1:4" x14ac:dyDescent="0.3">
      <c r="A14020" t="s">
        <v>2951</v>
      </c>
      <c r="B14020" s="343" t="s">
        <v>34435</v>
      </c>
      <c r="C14020" s="343" t="s">
        <v>16</v>
      </c>
      <c r="D14020" s="344" t="s">
        <v>34419</v>
      </c>
    </row>
    <row r="14021" spans="1:4" x14ac:dyDescent="0.3">
      <c r="A14021" t="s">
        <v>2952</v>
      </c>
      <c r="B14021" s="343" t="s">
        <v>34436</v>
      </c>
      <c r="C14021" s="343" t="s">
        <v>9</v>
      </c>
      <c r="D14021" s="344" t="s">
        <v>34437</v>
      </c>
    </row>
    <row r="14022" spans="1:4" x14ac:dyDescent="0.3">
      <c r="A14022" t="s">
        <v>2953</v>
      </c>
      <c r="B14022" s="343" t="s">
        <v>34438</v>
      </c>
      <c r="C14022" s="343" t="s">
        <v>16</v>
      </c>
      <c r="D14022" s="344" t="s">
        <v>34423</v>
      </c>
    </row>
    <row r="14023" spans="1:4" x14ac:dyDescent="0.3">
      <c r="A14023" t="s">
        <v>2954</v>
      </c>
      <c r="B14023" s="343" t="s">
        <v>34439</v>
      </c>
      <c r="C14023" s="343" t="s">
        <v>9</v>
      </c>
      <c r="D14023" s="344" t="s">
        <v>34440</v>
      </c>
    </row>
    <row r="14024" spans="1:4" x14ac:dyDescent="0.3">
      <c r="A14024" t="s">
        <v>2955</v>
      </c>
      <c r="B14024" s="343" t="s">
        <v>34441</v>
      </c>
      <c r="C14024" s="343" t="s">
        <v>16</v>
      </c>
      <c r="D14024" s="344" t="s">
        <v>34442</v>
      </c>
    </row>
    <row r="14025" spans="1:4" x14ac:dyDescent="0.3">
      <c r="A14025" t="s">
        <v>2956</v>
      </c>
      <c r="B14025" s="343" t="s">
        <v>34443</v>
      </c>
      <c r="C14025" s="343" t="s">
        <v>9</v>
      </c>
      <c r="D14025" s="344" t="s">
        <v>34444</v>
      </c>
    </row>
    <row r="14026" spans="1:4" x14ac:dyDescent="0.3">
      <c r="A14026" t="s">
        <v>2957</v>
      </c>
      <c r="B14026" s="343" t="s">
        <v>34445</v>
      </c>
      <c r="C14026" s="343" t="s">
        <v>16</v>
      </c>
      <c r="D14026" s="344" t="s">
        <v>34446</v>
      </c>
    </row>
    <row r="14027" spans="1:4" x14ac:dyDescent="0.3">
      <c r="A14027" t="s">
        <v>2958</v>
      </c>
      <c r="B14027" s="343" t="s">
        <v>34447</v>
      </c>
      <c r="C14027" s="343" t="s">
        <v>9</v>
      </c>
      <c r="D14027" s="344" t="s">
        <v>34448</v>
      </c>
    </row>
    <row r="14028" spans="1:4" x14ac:dyDescent="0.3">
      <c r="A14028" t="s">
        <v>2959</v>
      </c>
      <c r="B14028" s="343" t="s">
        <v>34449</v>
      </c>
      <c r="C14028" s="343" t="s">
        <v>16</v>
      </c>
      <c r="D14028" s="344" t="s">
        <v>34450</v>
      </c>
    </row>
    <row r="14029" spans="1:4" x14ac:dyDescent="0.3">
      <c r="A14029" t="s">
        <v>2960</v>
      </c>
      <c r="B14029" s="343" t="s">
        <v>34451</v>
      </c>
      <c r="C14029" s="343" t="s">
        <v>9</v>
      </c>
      <c r="D14029" s="344" t="s">
        <v>34452</v>
      </c>
    </row>
    <row r="14030" spans="1:4" x14ac:dyDescent="0.3">
      <c r="A14030" t="s">
        <v>2961</v>
      </c>
      <c r="B14030" s="343" t="s">
        <v>34453</v>
      </c>
      <c r="C14030" s="343" t="s">
        <v>16</v>
      </c>
      <c r="D14030" s="344" t="s">
        <v>34454</v>
      </c>
    </row>
    <row r="14031" spans="1:4" x14ac:dyDescent="0.3">
      <c r="A14031" t="s">
        <v>2962</v>
      </c>
      <c r="B14031" s="343" t="s">
        <v>34455</v>
      </c>
      <c r="C14031" s="343" t="s">
        <v>9</v>
      </c>
      <c r="D14031" s="344" t="s">
        <v>34456</v>
      </c>
    </row>
    <row r="14032" spans="1:4" x14ac:dyDescent="0.3">
      <c r="A14032" t="s">
        <v>2963</v>
      </c>
      <c r="B14032" s="343" t="s">
        <v>34457</v>
      </c>
      <c r="C14032" s="343" t="s">
        <v>16</v>
      </c>
      <c r="D14032" s="344" t="s">
        <v>34442</v>
      </c>
    </row>
    <row r="14033" spans="1:4" x14ac:dyDescent="0.3">
      <c r="A14033" t="s">
        <v>2964</v>
      </c>
      <c r="B14033" s="343" t="s">
        <v>34458</v>
      </c>
      <c r="C14033" s="343" t="s">
        <v>9</v>
      </c>
      <c r="D14033" s="344" t="s">
        <v>34459</v>
      </c>
    </row>
    <row r="14034" spans="1:4" x14ac:dyDescent="0.3">
      <c r="A14034" t="s">
        <v>2965</v>
      </c>
      <c r="B14034" s="343" t="s">
        <v>34460</v>
      </c>
      <c r="C14034" s="343" t="s">
        <v>16</v>
      </c>
      <c r="D14034" s="344" t="s">
        <v>34461</v>
      </c>
    </row>
    <row r="14035" spans="1:4" x14ac:dyDescent="0.3">
      <c r="A14035" t="s">
        <v>2966</v>
      </c>
      <c r="B14035" s="343" t="s">
        <v>34462</v>
      </c>
      <c r="C14035" s="343" t="s">
        <v>9</v>
      </c>
      <c r="D14035" s="344" t="s">
        <v>34463</v>
      </c>
    </row>
    <row r="14036" spans="1:4" x14ac:dyDescent="0.3">
      <c r="A14036" t="s">
        <v>2967</v>
      </c>
      <c r="B14036" s="343" t="s">
        <v>34464</v>
      </c>
      <c r="C14036" s="343" t="s">
        <v>16</v>
      </c>
      <c r="D14036" s="344" t="s">
        <v>34465</v>
      </c>
    </row>
    <row r="14037" spans="1:4" x14ac:dyDescent="0.3">
      <c r="A14037" t="s">
        <v>2968</v>
      </c>
      <c r="B14037" s="343" t="s">
        <v>34466</v>
      </c>
      <c r="C14037" s="343" t="s">
        <v>9</v>
      </c>
      <c r="D14037" s="344" t="s">
        <v>34467</v>
      </c>
    </row>
    <row r="14038" spans="1:4" x14ac:dyDescent="0.3">
      <c r="A14038" t="s">
        <v>2969</v>
      </c>
      <c r="B14038" s="343" t="s">
        <v>34468</v>
      </c>
      <c r="C14038" s="343" t="s">
        <v>16</v>
      </c>
      <c r="D14038" s="344" t="s">
        <v>34469</v>
      </c>
    </row>
    <row r="14039" spans="1:4" x14ac:dyDescent="0.3">
      <c r="A14039" t="s">
        <v>2970</v>
      </c>
      <c r="B14039" s="343" t="s">
        <v>34470</v>
      </c>
      <c r="C14039" s="343" t="s">
        <v>9</v>
      </c>
      <c r="D14039" s="344" t="s">
        <v>34471</v>
      </c>
    </row>
    <row r="14040" spans="1:4" x14ac:dyDescent="0.3">
      <c r="A14040" t="s">
        <v>2971</v>
      </c>
      <c r="B14040" s="343" t="s">
        <v>34472</v>
      </c>
      <c r="C14040" s="343" t="s">
        <v>16</v>
      </c>
      <c r="D14040" s="344" t="s">
        <v>34461</v>
      </c>
    </row>
    <row r="14041" spans="1:4" x14ac:dyDescent="0.3">
      <c r="A14041" t="s">
        <v>2972</v>
      </c>
      <c r="B14041" s="343" t="s">
        <v>34473</v>
      </c>
      <c r="C14041" s="343" t="s">
        <v>9</v>
      </c>
      <c r="D14041" s="344" t="s">
        <v>34474</v>
      </c>
    </row>
    <row r="14042" spans="1:4" x14ac:dyDescent="0.3">
      <c r="A14042" t="s">
        <v>2973</v>
      </c>
      <c r="B14042" s="343" t="s">
        <v>34475</v>
      </c>
      <c r="C14042" s="343" t="s">
        <v>16</v>
      </c>
      <c r="D14042" s="344" t="s">
        <v>34476</v>
      </c>
    </row>
    <row r="14043" spans="1:4" x14ac:dyDescent="0.3">
      <c r="A14043" t="s">
        <v>2974</v>
      </c>
      <c r="B14043" s="343" t="s">
        <v>34477</v>
      </c>
      <c r="C14043" s="343" t="s">
        <v>9</v>
      </c>
      <c r="D14043" s="344" t="s">
        <v>34478</v>
      </c>
    </row>
    <row r="14044" spans="1:4" x14ac:dyDescent="0.3">
      <c r="A14044" t="s">
        <v>2975</v>
      </c>
      <c r="B14044" s="343" t="s">
        <v>34479</v>
      </c>
      <c r="C14044" s="343" t="s">
        <v>16</v>
      </c>
      <c r="D14044" s="344" t="s">
        <v>34480</v>
      </c>
    </row>
    <row r="14045" spans="1:4" x14ac:dyDescent="0.3">
      <c r="A14045" t="s">
        <v>2976</v>
      </c>
      <c r="B14045" s="343" t="s">
        <v>34481</v>
      </c>
      <c r="C14045" s="343" t="s">
        <v>9</v>
      </c>
      <c r="D14045" s="344" t="s">
        <v>34482</v>
      </c>
    </row>
    <row r="14046" spans="1:4" x14ac:dyDescent="0.3">
      <c r="A14046" t="s">
        <v>2977</v>
      </c>
      <c r="B14046" s="343" t="s">
        <v>34483</v>
      </c>
      <c r="C14046" s="343" t="s">
        <v>16</v>
      </c>
      <c r="D14046" s="344" t="s">
        <v>34476</v>
      </c>
    </row>
    <row r="14047" spans="1:4" x14ac:dyDescent="0.3">
      <c r="A14047" t="s">
        <v>2978</v>
      </c>
      <c r="B14047" s="343" t="s">
        <v>34484</v>
      </c>
      <c r="C14047" s="343" t="s">
        <v>9</v>
      </c>
      <c r="D14047" s="344" t="s">
        <v>34485</v>
      </c>
    </row>
    <row r="14048" spans="1:4" x14ac:dyDescent="0.3">
      <c r="A14048" t="s">
        <v>2979</v>
      </c>
      <c r="B14048" s="343" t="s">
        <v>34486</v>
      </c>
      <c r="C14048" s="343" t="s">
        <v>16</v>
      </c>
      <c r="D14048" s="344" t="s">
        <v>34487</v>
      </c>
    </row>
    <row r="14049" spans="1:4" x14ac:dyDescent="0.3">
      <c r="A14049" t="s">
        <v>2980</v>
      </c>
      <c r="B14049" s="343" t="s">
        <v>34488</v>
      </c>
      <c r="C14049" s="343" t="s">
        <v>9</v>
      </c>
      <c r="D14049" s="344" t="s">
        <v>34489</v>
      </c>
    </row>
    <row r="14050" spans="1:4" x14ac:dyDescent="0.3">
      <c r="A14050" t="s">
        <v>2981</v>
      </c>
      <c r="B14050" s="343" t="s">
        <v>34490</v>
      </c>
      <c r="C14050" s="343" t="s">
        <v>16</v>
      </c>
      <c r="D14050" s="344" t="s">
        <v>34487</v>
      </c>
    </row>
    <row r="14051" spans="1:4" x14ac:dyDescent="0.3">
      <c r="A14051" t="s">
        <v>2982</v>
      </c>
      <c r="B14051" s="343" t="s">
        <v>34491</v>
      </c>
      <c r="C14051" s="343" t="s">
        <v>9</v>
      </c>
      <c r="D14051" s="344" t="s">
        <v>34492</v>
      </c>
    </row>
    <row r="14052" spans="1:4" x14ac:dyDescent="0.3">
      <c r="A14052" t="s">
        <v>2983</v>
      </c>
      <c r="B14052" s="343" t="s">
        <v>34493</v>
      </c>
      <c r="C14052" s="343" t="s">
        <v>16</v>
      </c>
      <c r="D14052" s="344" t="s">
        <v>34494</v>
      </c>
    </row>
    <row r="14053" spans="1:4" x14ac:dyDescent="0.3">
      <c r="A14053" t="s">
        <v>2984</v>
      </c>
      <c r="B14053" s="343" t="s">
        <v>34495</v>
      </c>
      <c r="C14053" s="343" t="s">
        <v>9</v>
      </c>
      <c r="D14053" s="344" t="s">
        <v>34496</v>
      </c>
    </row>
    <row r="14054" spans="1:4" x14ac:dyDescent="0.3">
      <c r="A14054" t="s">
        <v>2985</v>
      </c>
      <c r="B14054" s="343" t="s">
        <v>34497</v>
      </c>
      <c r="C14054" s="343" t="s">
        <v>16</v>
      </c>
      <c r="D14054" s="344" t="s">
        <v>34498</v>
      </c>
    </row>
    <row r="14055" spans="1:4" x14ac:dyDescent="0.3">
      <c r="A14055" t="s">
        <v>2986</v>
      </c>
      <c r="B14055" s="343" t="s">
        <v>34499</v>
      </c>
      <c r="C14055" s="343" t="s">
        <v>16</v>
      </c>
      <c r="D14055" s="344" t="s">
        <v>34500</v>
      </c>
    </row>
    <row r="14056" spans="1:4" x14ac:dyDescent="0.3">
      <c r="A14056" t="s">
        <v>2987</v>
      </c>
      <c r="B14056" s="343" t="s">
        <v>34501</v>
      </c>
      <c r="C14056" s="343" t="s">
        <v>16</v>
      </c>
      <c r="D14056" s="344" t="s">
        <v>34502</v>
      </c>
    </row>
    <row r="14057" spans="1:4" x14ac:dyDescent="0.3">
      <c r="A14057" t="s">
        <v>2988</v>
      </c>
      <c r="B14057" s="343" t="s">
        <v>34503</v>
      </c>
      <c r="C14057" s="343" t="s">
        <v>9</v>
      </c>
      <c r="D14057" s="344" t="s">
        <v>34504</v>
      </c>
    </row>
    <row r="14058" spans="1:4" x14ac:dyDescent="0.3">
      <c r="A14058" t="s">
        <v>2989</v>
      </c>
      <c r="B14058" s="343" t="s">
        <v>34505</v>
      </c>
      <c r="C14058" s="343" t="s">
        <v>9</v>
      </c>
      <c r="D14058" s="344" t="s">
        <v>34506</v>
      </c>
    </row>
    <row r="14059" spans="1:4" x14ac:dyDescent="0.3">
      <c r="A14059" t="s">
        <v>2990</v>
      </c>
      <c r="B14059" s="343" t="s">
        <v>34507</v>
      </c>
      <c r="C14059" s="343" t="s">
        <v>9</v>
      </c>
      <c r="D14059" s="344" t="s">
        <v>34508</v>
      </c>
    </row>
    <row r="14060" spans="1:4" x14ac:dyDescent="0.3">
      <c r="A14060" t="s">
        <v>2991</v>
      </c>
      <c r="B14060" s="343" t="s">
        <v>34509</v>
      </c>
      <c r="C14060" s="343" t="s">
        <v>9</v>
      </c>
      <c r="D14060" s="344" t="s">
        <v>34510</v>
      </c>
    </row>
    <row r="14061" spans="1:4" x14ac:dyDescent="0.3">
      <c r="A14061" t="s">
        <v>2992</v>
      </c>
      <c r="B14061" s="343" t="s">
        <v>34511</v>
      </c>
      <c r="C14061" s="343" t="s">
        <v>16</v>
      </c>
      <c r="D14061" s="344" t="s">
        <v>34512</v>
      </c>
    </row>
    <row r="14062" spans="1:4" x14ac:dyDescent="0.3">
      <c r="A14062" t="s">
        <v>34513</v>
      </c>
      <c r="B14062" s="343" t="s">
        <v>34514</v>
      </c>
      <c r="C14062" s="343" t="s">
        <v>9</v>
      </c>
      <c r="D14062" s="344" t="s">
        <v>34515</v>
      </c>
    </row>
    <row r="14063" spans="1:4" x14ac:dyDescent="0.3">
      <c r="A14063" t="s">
        <v>2993</v>
      </c>
      <c r="B14063" s="343" t="s">
        <v>34516</v>
      </c>
      <c r="C14063" s="343" t="s">
        <v>16</v>
      </c>
      <c r="D14063" s="344" t="s">
        <v>34517</v>
      </c>
    </row>
    <row r="14064" spans="1:4" x14ac:dyDescent="0.3">
      <c r="A14064" t="s">
        <v>2994</v>
      </c>
      <c r="B14064" s="343" t="s">
        <v>34518</v>
      </c>
      <c r="C14064" s="343" t="s">
        <v>16</v>
      </c>
      <c r="D14064" s="344" t="s">
        <v>34519</v>
      </c>
    </row>
    <row r="14065" spans="1:4" x14ac:dyDescent="0.3">
      <c r="A14065" t="s">
        <v>2995</v>
      </c>
      <c r="B14065" s="343" t="s">
        <v>34520</v>
      </c>
      <c r="C14065" s="343" t="s">
        <v>9</v>
      </c>
      <c r="D14065" s="344" t="s">
        <v>34521</v>
      </c>
    </row>
    <row r="14066" spans="1:4" x14ac:dyDescent="0.3">
      <c r="A14066" t="s">
        <v>2996</v>
      </c>
      <c r="B14066" s="343" t="s">
        <v>34522</v>
      </c>
      <c r="C14066" s="343" t="s">
        <v>16</v>
      </c>
      <c r="D14066" s="344" t="s">
        <v>34523</v>
      </c>
    </row>
    <row r="14067" spans="1:4" x14ac:dyDescent="0.3">
      <c r="A14067" t="s">
        <v>2997</v>
      </c>
      <c r="B14067" s="343" t="s">
        <v>34524</v>
      </c>
      <c r="C14067" s="343" t="s">
        <v>9</v>
      </c>
      <c r="D14067" s="344" t="s">
        <v>34525</v>
      </c>
    </row>
    <row r="14068" spans="1:4" x14ac:dyDescent="0.3">
      <c r="A14068" t="s">
        <v>2998</v>
      </c>
      <c r="B14068" s="343" t="s">
        <v>34526</v>
      </c>
      <c r="C14068" s="343" t="s">
        <v>16</v>
      </c>
      <c r="D14068" s="344" t="s">
        <v>34527</v>
      </c>
    </row>
    <row r="14069" spans="1:4" x14ac:dyDescent="0.3">
      <c r="A14069" t="s">
        <v>2999</v>
      </c>
      <c r="B14069" s="343" t="s">
        <v>34528</v>
      </c>
      <c r="C14069" s="343" t="s">
        <v>16</v>
      </c>
      <c r="D14069" s="344" t="s">
        <v>34529</v>
      </c>
    </row>
    <row r="14070" spans="1:4" x14ac:dyDescent="0.3">
      <c r="A14070" t="s">
        <v>3000</v>
      </c>
      <c r="B14070" s="343" t="s">
        <v>34530</v>
      </c>
      <c r="C14070" s="343" t="s">
        <v>9</v>
      </c>
      <c r="D14070" s="344" t="s">
        <v>34531</v>
      </c>
    </row>
    <row r="14071" spans="1:4" x14ac:dyDescent="0.3">
      <c r="A14071" t="s">
        <v>3001</v>
      </c>
      <c r="B14071" s="343" t="s">
        <v>34532</v>
      </c>
      <c r="C14071" s="343" t="s">
        <v>16</v>
      </c>
      <c r="D14071" s="344" t="s">
        <v>34533</v>
      </c>
    </row>
    <row r="14072" spans="1:4" x14ac:dyDescent="0.3">
      <c r="A14072" t="s">
        <v>3002</v>
      </c>
      <c r="B14072" s="343" t="s">
        <v>34534</v>
      </c>
      <c r="C14072" s="343" t="s">
        <v>9</v>
      </c>
      <c r="D14072" s="344" t="s">
        <v>34535</v>
      </c>
    </row>
    <row r="14073" spans="1:4" x14ac:dyDescent="0.3">
      <c r="A14073" t="s">
        <v>3003</v>
      </c>
      <c r="B14073" s="343" t="s">
        <v>34536</v>
      </c>
      <c r="C14073" s="343" t="s">
        <v>16</v>
      </c>
      <c r="D14073" s="344" t="s">
        <v>34537</v>
      </c>
    </row>
    <row r="14074" spans="1:4" x14ac:dyDescent="0.3">
      <c r="A14074" t="s">
        <v>3004</v>
      </c>
      <c r="B14074" s="343" t="s">
        <v>34538</v>
      </c>
      <c r="C14074" s="343" t="s">
        <v>9</v>
      </c>
      <c r="D14074" s="344" t="s">
        <v>34539</v>
      </c>
    </row>
    <row r="14075" spans="1:4" x14ac:dyDescent="0.3">
      <c r="A14075" t="s">
        <v>3005</v>
      </c>
      <c r="B14075" s="343" t="s">
        <v>34540</v>
      </c>
      <c r="C14075" s="343" t="s">
        <v>9</v>
      </c>
      <c r="D14075" s="344" t="s">
        <v>34541</v>
      </c>
    </row>
    <row r="14076" spans="1:4" x14ac:dyDescent="0.3">
      <c r="A14076" t="s">
        <v>3006</v>
      </c>
      <c r="B14076" s="343" t="s">
        <v>34542</v>
      </c>
      <c r="C14076" s="343" t="s">
        <v>16</v>
      </c>
      <c r="D14076" s="344" t="s">
        <v>34543</v>
      </c>
    </row>
    <row r="14077" spans="1:4" x14ac:dyDescent="0.3">
      <c r="A14077" t="s">
        <v>3007</v>
      </c>
      <c r="B14077" s="343" t="s">
        <v>34544</v>
      </c>
      <c r="C14077" s="343" t="s">
        <v>16</v>
      </c>
      <c r="D14077" s="344" t="s">
        <v>34545</v>
      </c>
    </row>
    <row r="14078" spans="1:4" x14ac:dyDescent="0.3">
      <c r="A14078" t="s">
        <v>3008</v>
      </c>
      <c r="B14078" s="343" t="s">
        <v>34546</v>
      </c>
      <c r="C14078" s="343" t="s">
        <v>9</v>
      </c>
      <c r="D14078" s="344" t="s">
        <v>34547</v>
      </c>
    </row>
    <row r="14079" spans="1:4" x14ac:dyDescent="0.3">
      <c r="A14079" t="s">
        <v>3009</v>
      </c>
      <c r="B14079" s="343" t="s">
        <v>34548</v>
      </c>
      <c r="C14079" s="343" t="s">
        <v>16</v>
      </c>
      <c r="D14079" s="344" t="s">
        <v>34519</v>
      </c>
    </row>
    <row r="14080" spans="1:4" x14ac:dyDescent="0.3">
      <c r="A14080" t="s">
        <v>3010</v>
      </c>
      <c r="B14080" s="343" t="s">
        <v>34549</v>
      </c>
      <c r="C14080" s="343" t="s">
        <v>9</v>
      </c>
      <c r="D14080" s="344" t="s">
        <v>34550</v>
      </c>
    </row>
    <row r="14081" spans="1:4" x14ac:dyDescent="0.3">
      <c r="A14081" t="s">
        <v>34551</v>
      </c>
      <c r="B14081" s="343" t="s">
        <v>34552</v>
      </c>
      <c r="C14081" s="343" t="s">
        <v>9</v>
      </c>
      <c r="D14081" s="344" t="s">
        <v>34553</v>
      </c>
    </row>
    <row r="14082" spans="1:4" x14ac:dyDescent="0.3">
      <c r="A14082" t="s">
        <v>3011</v>
      </c>
      <c r="B14082" s="343" t="s">
        <v>34554</v>
      </c>
      <c r="C14082" s="343" t="s">
        <v>16</v>
      </c>
      <c r="D14082" s="344" t="s">
        <v>34529</v>
      </c>
    </row>
    <row r="14083" spans="1:4" x14ac:dyDescent="0.3">
      <c r="A14083" t="s">
        <v>34555</v>
      </c>
      <c r="B14083" s="343" t="s">
        <v>34556</v>
      </c>
      <c r="C14083" s="343" t="s">
        <v>9</v>
      </c>
      <c r="D14083" s="344" t="s">
        <v>34557</v>
      </c>
    </row>
    <row r="14084" spans="1:4" x14ac:dyDescent="0.3">
      <c r="A14084" t="s">
        <v>3012</v>
      </c>
      <c r="B14084" s="343" t="s">
        <v>34558</v>
      </c>
      <c r="C14084" s="343" t="s">
        <v>9</v>
      </c>
      <c r="D14084" s="344" t="s">
        <v>34559</v>
      </c>
    </row>
    <row r="14085" spans="1:4" x14ac:dyDescent="0.3">
      <c r="A14085" t="s">
        <v>3013</v>
      </c>
      <c r="B14085" s="343" t="s">
        <v>34560</v>
      </c>
      <c r="C14085" s="343" t="s">
        <v>9</v>
      </c>
      <c r="D14085" s="344" t="s">
        <v>34561</v>
      </c>
    </row>
    <row r="14086" spans="1:4" x14ac:dyDescent="0.3">
      <c r="A14086" t="s">
        <v>3014</v>
      </c>
      <c r="B14086" s="343" t="s">
        <v>34562</v>
      </c>
      <c r="C14086" s="343" t="s">
        <v>9</v>
      </c>
      <c r="D14086" s="344" t="s">
        <v>34563</v>
      </c>
    </row>
    <row r="14087" spans="1:4" x14ac:dyDescent="0.3">
      <c r="A14087" t="s">
        <v>3015</v>
      </c>
      <c r="B14087" s="343" t="s">
        <v>34564</v>
      </c>
      <c r="C14087" s="343" t="s">
        <v>9</v>
      </c>
      <c r="D14087" s="344" t="s">
        <v>34565</v>
      </c>
    </row>
    <row r="14088" spans="1:4" x14ac:dyDescent="0.3">
      <c r="A14088" t="s">
        <v>34566</v>
      </c>
      <c r="B14088" s="343" t="s">
        <v>34567</v>
      </c>
      <c r="C14088" s="343" t="s">
        <v>9</v>
      </c>
      <c r="D14088" s="344" t="s">
        <v>34568</v>
      </c>
    </row>
    <row r="14089" spans="1:4" x14ac:dyDescent="0.3">
      <c r="A14089" t="s">
        <v>3016</v>
      </c>
      <c r="B14089" s="343" t="s">
        <v>34569</v>
      </c>
      <c r="C14089" s="343" t="s">
        <v>16</v>
      </c>
      <c r="D14089" s="344" t="s">
        <v>34570</v>
      </c>
    </row>
    <row r="14090" spans="1:4" x14ac:dyDescent="0.3">
      <c r="A14090" t="s">
        <v>3017</v>
      </c>
      <c r="B14090" s="343" t="s">
        <v>34571</v>
      </c>
      <c r="C14090" s="343" t="s">
        <v>16</v>
      </c>
      <c r="D14090" s="344" t="s">
        <v>34545</v>
      </c>
    </row>
    <row r="14091" spans="1:4" x14ac:dyDescent="0.3">
      <c r="A14091" t="s">
        <v>3018</v>
      </c>
      <c r="B14091" s="343" t="s">
        <v>34572</v>
      </c>
      <c r="C14091" s="343" t="s">
        <v>16</v>
      </c>
      <c r="D14091" s="344" t="s">
        <v>34573</v>
      </c>
    </row>
    <row r="14092" spans="1:4" x14ac:dyDescent="0.3">
      <c r="A14092" t="s">
        <v>3019</v>
      </c>
      <c r="B14092" s="343" t="s">
        <v>34574</v>
      </c>
      <c r="C14092" s="343" t="s">
        <v>9</v>
      </c>
      <c r="D14092" s="344" t="s">
        <v>34575</v>
      </c>
    </row>
    <row r="14093" spans="1:4" x14ac:dyDescent="0.3">
      <c r="A14093" t="s">
        <v>3020</v>
      </c>
      <c r="B14093" s="343" t="s">
        <v>34576</v>
      </c>
      <c r="C14093" s="343" t="s">
        <v>9</v>
      </c>
      <c r="D14093" s="344" t="s">
        <v>34577</v>
      </c>
    </row>
    <row r="14094" spans="1:4" x14ac:dyDescent="0.3">
      <c r="A14094" t="s">
        <v>3021</v>
      </c>
      <c r="B14094" s="343" t="s">
        <v>34578</v>
      </c>
      <c r="C14094" s="343" t="s">
        <v>16</v>
      </c>
      <c r="D14094" s="344" t="s">
        <v>34570</v>
      </c>
    </row>
    <row r="14095" spans="1:4" x14ac:dyDescent="0.3">
      <c r="A14095" t="s">
        <v>3022</v>
      </c>
      <c r="B14095" s="343" t="s">
        <v>34579</v>
      </c>
      <c r="C14095" s="343" t="s">
        <v>16</v>
      </c>
      <c r="D14095" s="344" t="s">
        <v>34580</v>
      </c>
    </row>
    <row r="14096" spans="1:4" x14ac:dyDescent="0.3">
      <c r="A14096" t="s">
        <v>3023</v>
      </c>
      <c r="B14096" s="343" t="s">
        <v>34581</v>
      </c>
      <c r="C14096" s="343" t="s">
        <v>16</v>
      </c>
      <c r="D14096" s="344" t="s">
        <v>34582</v>
      </c>
    </row>
    <row r="14097" spans="1:4" x14ac:dyDescent="0.3">
      <c r="A14097" t="s">
        <v>3024</v>
      </c>
      <c r="B14097" s="343" t="s">
        <v>34583</v>
      </c>
      <c r="C14097" s="343" t="s">
        <v>9</v>
      </c>
      <c r="D14097" s="344" t="s">
        <v>34584</v>
      </c>
    </row>
    <row r="14098" spans="1:4" x14ac:dyDescent="0.3">
      <c r="A14098" t="s">
        <v>34585</v>
      </c>
      <c r="B14098" s="343" t="s">
        <v>34586</v>
      </c>
      <c r="C14098" s="343" t="s">
        <v>9</v>
      </c>
      <c r="D14098" s="344" t="s">
        <v>34587</v>
      </c>
    </row>
    <row r="14099" spans="1:4" x14ac:dyDescent="0.3">
      <c r="A14099" t="s">
        <v>3025</v>
      </c>
      <c r="B14099" s="343" t="s">
        <v>34588</v>
      </c>
      <c r="C14099" s="343" t="s">
        <v>9</v>
      </c>
      <c r="D14099" s="344" t="s">
        <v>34589</v>
      </c>
    </row>
    <row r="14100" spans="1:4" x14ac:dyDescent="0.3">
      <c r="A14100" t="s">
        <v>3026</v>
      </c>
      <c r="B14100" s="343" t="s">
        <v>34590</v>
      </c>
      <c r="C14100" s="343" t="s">
        <v>9</v>
      </c>
      <c r="D14100" s="344" t="s">
        <v>34591</v>
      </c>
    </row>
    <row r="14101" spans="1:4" x14ac:dyDescent="0.3">
      <c r="A14101" t="s">
        <v>3027</v>
      </c>
      <c r="B14101" s="343" t="s">
        <v>34592</v>
      </c>
      <c r="C14101" s="343" t="s">
        <v>16</v>
      </c>
      <c r="D14101" s="344" t="s">
        <v>34593</v>
      </c>
    </row>
    <row r="14102" spans="1:4" x14ac:dyDescent="0.3">
      <c r="A14102" t="s">
        <v>3028</v>
      </c>
      <c r="B14102" s="343" t="s">
        <v>34594</v>
      </c>
      <c r="C14102" s="343" t="s">
        <v>16</v>
      </c>
      <c r="D14102" s="344" t="s">
        <v>34595</v>
      </c>
    </row>
    <row r="14103" spans="1:4" x14ac:dyDescent="0.3">
      <c r="A14103" t="s">
        <v>3029</v>
      </c>
      <c r="B14103" s="343" t="s">
        <v>34596</v>
      </c>
      <c r="C14103" s="343" t="s">
        <v>9</v>
      </c>
      <c r="D14103" s="344" t="s">
        <v>34597</v>
      </c>
    </row>
    <row r="14104" spans="1:4" x14ac:dyDescent="0.3">
      <c r="A14104" t="s">
        <v>3030</v>
      </c>
      <c r="B14104" s="343" t="s">
        <v>34598</v>
      </c>
      <c r="C14104" s="343" t="s">
        <v>16</v>
      </c>
      <c r="D14104" s="344" t="s">
        <v>34595</v>
      </c>
    </row>
    <row r="14105" spans="1:4" x14ac:dyDescent="0.3">
      <c r="A14105" t="s">
        <v>3031</v>
      </c>
      <c r="B14105" s="343" t="s">
        <v>34599</v>
      </c>
      <c r="C14105" s="343" t="s">
        <v>9</v>
      </c>
      <c r="D14105" s="344" t="s">
        <v>34600</v>
      </c>
    </row>
    <row r="14106" spans="1:4" x14ac:dyDescent="0.3">
      <c r="A14106" t="s">
        <v>3032</v>
      </c>
      <c r="B14106" s="343" t="s">
        <v>34601</v>
      </c>
      <c r="C14106" s="343" t="s">
        <v>16</v>
      </c>
      <c r="D14106" s="344" t="s">
        <v>34602</v>
      </c>
    </row>
    <row r="14107" spans="1:4" x14ac:dyDescent="0.3">
      <c r="A14107" t="s">
        <v>3033</v>
      </c>
      <c r="B14107" s="343" t="s">
        <v>34603</v>
      </c>
      <c r="C14107" s="343" t="s">
        <v>9</v>
      </c>
      <c r="D14107" s="344" t="s">
        <v>34604</v>
      </c>
    </row>
    <row r="14108" spans="1:4" x14ac:dyDescent="0.3">
      <c r="A14108" t="s">
        <v>3034</v>
      </c>
      <c r="B14108" s="343" t="s">
        <v>34605</v>
      </c>
      <c r="C14108" s="343" t="s">
        <v>16</v>
      </c>
      <c r="D14108" s="344" t="s">
        <v>34606</v>
      </c>
    </row>
    <row r="14109" spans="1:4" x14ac:dyDescent="0.3">
      <c r="A14109" t="s">
        <v>3035</v>
      </c>
      <c r="B14109" s="343" t="s">
        <v>34607</v>
      </c>
      <c r="C14109" s="343" t="s">
        <v>16</v>
      </c>
      <c r="D14109" s="344" t="s">
        <v>34608</v>
      </c>
    </row>
    <row r="14110" spans="1:4" x14ac:dyDescent="0.3">
      <c r="A14110" t="s">
        <v>3036</v>
      </c>
      <c r="B14110" s="343" t="s">
        <v>34609</v>
      </c>
      <c r="C14110" s="343" t="s">
        <v>9</v>
      </c>
      <c r="D14110" s="344" t="s">
        <v>34610</v>
      </c>
    </row>
    <row r="14111" spans="1:4" x14ac:dyDescent="0.3">
      <c r="A14111" t="s">
        <v>3037</v>
      </c>
      <c r="B14111" s="343" t="s">
        <v>34611</v>
      </c>
      <c r="C14111" s="343" t="s">
        <v>16</v>
      </c>
      <c r="D14111" s="344" t="s">
        <v>34612</v>
      </c>
    </row>
    <row r="14112" spans="1:4" x14ac:dyDescent="0.3">
      <c r="A14112" t="s">
        <v>3038</v>
      </c>
      <c r="B14112" s="343" t="s">
        <v>34613</v>
      </c>
      <c r="C14112" s="343" t="s">
        <v>9</v>
      </c>
      <c r="D14112" s="344" t="s">
        <v>34614</v>
      </c>
    </row>
    <row r="14113" spans="1:4" x14ac:dyDescent="0.3">
      <c r="A14113" t="s">
        <v>3039</v>
      </c>
      <c r="B14113" s="343" t="s">
        <v>34615</v>
      </c>
      <c r="C14113" s="343" t="s">
        <v>9</v>
      </c>
      <c r="D14113" s="344" t="s">
        <v>34616</v>
      </c>
    </row>
    <row r="14114" spans="1:4" x14ac:dyDescent="0.3">
      <c r="A14114" t="s">
        <v>3040</v>
      </c>
      <c r="B14114" s="343" t="s">
        <v>34617</v>
      </c>
      <c r="C14114" s="343" t="s">
        <v>16</v>
      </c>
      <c r="D14114" s="344" t="s">
        <v>34618</v>
      </c>
    </row>
    <row r="14115" spans="1:4" x14ac:dyDescent="0.3">
      <c r="A14115" t="s">
        <v>3041</v>
      </c>
      <c r="B14115" s="343" t="s">
        <v>34619</v>
      </c>
      <c r="C14115" s="343" t="s">
        <v>9</v>
      </c>
      <c r="D14115" s="344" t="s">
        <v>34620</v>
      </c>
    </row>
    <row r="14116" spans="1:4" x14ac:dyDescent="0.3">
      <c r="A14116" t="s">
        <v>3042</v>
      </c>
      <c r="B14116" s="343" t="s">
        <v>34621</v>
      </c>
      <c r="C14116" s="343" t="s">
        <v>16</v>
      </c>
      <c r="D14116" s="344" t="s">
        <v>34622</v>
      </c>
    </row>
    <row r="14117" spans="1:4" x14ac:dyDescent="0.3">
      <c r="A14117" t="s">
        <v>3043</v>
      </c>
      <c r="B14117" s="343" t="s">
        <v>34623</v>
      </c>
      <c r="C14117" s="343" t="s">
        <v>9</v>
      </c>
      <c r="D14117" s="344" t="s">
        <v>34624</v>
      </c>
    </row>
    <row r="14118" spans="1:4" x14ac:dyDescent="0.3">
      <c r="A14118" t="s">
        <v>3044</v>
      </c>
      <c r="B14118" s="343" t="s">
        <v>34625</v>
      </c>
      <c r="C14118" s="343" t="s">
        <v>16</v>
      </c>
      <c r="D14118" s="344" t="s">
        <v>34618</v>
      </c>
    </row>
    <row r="14119" spans="1:4" x14ac:dyDescent="0.3">
      <c r="A14119" t="s">
        <v>3045</v>
      </c>
      <c r="B14119" s="343" t="s">
        <v>34626</v>
      </c>
      <c r="C14119" s="343" t="s">
        <v>16</v>
      </c>
      <c r="D14119" s="344" t="s">
        <v>34627</v>
      </c>
    </row>
    <row r="14120" spans="1:4" x14ac:dyDescent="0.3">
      <c r="A14120" t="s">
        <v>3046</v>
      </c>
      <c r="B14120" s="343" t="s">
        <v>34628</v>
      </c>
      <c r="C14120" s="343" t="s">
        <v>9</v>
      </c>
      <c r="D14120" s="344" t="s">
        <v>34629</v>
      </c>
    </row>
    <row r="14121" spans="1:4" x14ac:dyDescent="0.3">
      <c r="A14121" t="s">
        <v>3047</v>
      </c>
      <c r="B14121" s="343" t="s">
        <v>34630</v>
      </c>
      <c r="C14121" s="343" t="s">
        <v>16</v>
      </c>
      <c r="D14121" s="344" t="s">
        <v>34631</v>
      </c>
    </row>
    <row r="14122" spans="1:4" x14ac:dyDescent="0.3">
      <c r="A14122" t="s">
        <v>3048</v>
      </c>
      <c r="B14122" s="343" t="s">
        <v>34632</v>
      </c>
      <c r="C14122" s="343" t="s">
        <v>9</v>
      </c>
      <c r="D14122" s="344" t="s">
        <v>34633</v>
      </c>
    </row>
    <row r="14123" spans="1:4" x14ac:dyDescent="0.3">
      <c r="A14123" t="s">
        <v>3049</v>
      </c>
      <c r="B14123" s="343" t="s">
        <v>34634</v>
      </c>
      <c r="C14123" s="343" t="s">
        <v>16</v>
      </c>
      <c r="D14123" s="344" t="s">
        <v>34631</v>
      </c>
    </row>
    <row r="14124" spans="1:4" x14ac:dyDescent="0.3">
      <c r="A14124" t="s">
        <v>3050</v>
      </c>
      <c r="B14124" s="343" t="s">
        <v>34635</v>
      </c>
      <c r="C14124" s="343" t="s">
        <v>9</v>
      </c>
      <c r="D14124" s="344" t="s">
        <v>34636</v>
      </c>
    </row>
    <row r="14125" spans="1:4" x14ac:dyDescent="0.3">
      <c r="A14125" t="s">
        <v>3051</v>
      </c>
      <c r="B14125" s="343" t="s">
        <v>34637</v>
      </c>
      <c r="C14125" s="343" t="s">
        <v>9</v>
      </c>
      <c r="D14125" s="344" t="s">
        <v>34638</v>
      </c>
    </row>
    <row r="14126" spans="1:4" x14ac:dyDescent="0.3">
      <c r="A14126" t="s">
        <v>3052</v>
      </c>
      <c r="B14126" s="343" t="s">
        <v>34639</v>
      </c>
      <c r="C14126" s="343" t="s">
        <v>16</v>
      </c>
      <c r="D14126" s="344" t="s">
        <v>34640</v>
      </c>
    </row>
    <row r="14127" spans="1:4" x14ac:dyDescent="0.3">
      <c r="A14127" t="s">
        <v>3053</v>
      </c>
      <c r="B14127" s="343" t="s">
        <v>34641</v>
      </c>
      <c r="C14127" s="343" t="s">
        <v>9</v>
      </c>
      <c r="D14127" s="344" t="s">
        <v>34642</v>
      </c>
    </row>
    <row r="14128" spans="1:4" x14ac:dyDescent="0.3">
      <c r="A14128" t="s">
        <v>3054</v>
      </c>
      <c r="B14128" s="343" t="s">
        <v>34643</v>
      </c>
      <c r="C14128" s="343" t="s">
        <v>16</v>
      </c>
      <c r="D14128" s="344" t="s">
        <v>34644</v>
      </c>
    </row>
    <row r="14129" spans="1:4" x14ac:dyDescent="0.3">
      <c r="A14129" t="s">
        <v>3055</v>
      </c>
      <c r="B14129" s="343" t="s">
        <v>34645</v>
      </c>
      <c r="C14129" s="343" t="s">
        <v>16</v>
      </c>
      <c r="D14129" s="344" t="s">
        <v>22729</v>
      </c>
    </row>
    <row r="14130" spans="1:4" x14ac:dyDescent="0.3">
      <c r="A14130" t="s">
        <v>3056</v>
      </c>
      <c r="B14130" s="343" t="s">
        <v>34646</v>
      </c>
      <c r="C14130" s="343" t="s">
        <v>16</v>
      </c>
      <c r="D14130" s="344" t="s">
        <v>34647</v>
      </c>
    </row>
    <row r="14131" spans="1:4" x14ac:dyDescent="0.3">
      <c r="A14131" t="s">
        <v>3057</v>
      </c>
      <c r="B14131" s="343" t="s">
        <v>34648</v>
      </c>
      <c r="C14131" s="343" t="s">
        <v>9</v>
      </c>
      <c r="D14131" s="344" t="s">
        <v>34649</v>
      </c>
    </row>
    <row r="14132" spans="1:4" x14ac:dyDescent="0.3">
      <c r="A14132" t="s">
        <v>3058</v>
      </c>
      <c r="B14132" s="343" t="s">
        <v>34650</v>
      </c>
      <c r="C14132" s="343" t="s">
        <v>16</v>
      </c>
      <c r="D14132" s="344" t="s">
        <v>34651</v>
      </c>
    </row>
    <row r="14133" spans="1:4" x14ac:dyDescent="0.3">
      <c r="A14133" t="s">
        <v>3059</v>
      </c>
      <c r="B14133" s="343" t="s">
        <v>34652</v>
      </c>
      <c r="C14133" s="343" t="s">
        <v>9</v>
      </c>
      <c r="D14133" s="344" t="s">
        <v>34653</v>
      </c>
    </row>
    <row r="14134" spans="1:4" x14ac:dyDescent="0.3">
      <c r="A14134" t="s">
        <v>3060</v>
      </c>
      <c r="B14134" s="343" t="s">
        <v>34654</v>
      </c>
      <c r="C14134" s="343" t="s">
        <v>16</v>
      </c>
      <c r="D14134" s="344" t="s">
        <v>34608</v>
      </c>
    </row>
    <row r="14135" spans="1:4" x14ac:dyDescent="0.3">
      <c r="A14135" t="s">
        <v>3061</v>
      </c>
      <c r="B14135" s="343" t="s">
        <v>34655</v>
      </c>
      <c r="C14135" s="343" t="s">
        <v>9</v>
      </c>
      <c r="D14135" s="344" t="s">
        <v>34656</v>
      </c>
    </row>
    <row r="14136" spans="1:4" x14ac:dyDescent="0.3">
      <c r="A14136" t="s">
        <v>3062</v>
      </c>
      <c r="B14136" s="343" t="s">
        <v>34657</v>
      </c>
      <c r="C14136" s="343" t="s">
        <v>16</v>
      </c>
      <c r="D14136" s="344" t="s">
        <v>34612</v>
      </c>
    </row>
    <row r="14137" spans="1:4" x14ac:dyDescent="0.3">
      <c r="A14137" t="s">
        <v>3063</v>
      </c>
      <c r="B14137" s="343" t="s">
        <v>34658</v>
      </c>
      <c r="C14137" s="343" t="s">
        <v>9</v>
      </c>
      <c r="D14137" s="344" t="s">
        <v>34659</v>
      </c>
    </row>
    <row r="14138" spans="1:4" x14ac:dyDescent="0.3">
      <c r="A14138" t="s">
        <v>3064</v>
      </c>
      <c r="B14138" s="343" t="s">
        <v>34660</v>
      </c>
      <c r="C14138" s="343" t="s">
        <v>16</v>
      </c>
      <c r="D14138" s="344" t="s">
        <v>34661</v>
      </c>
    </row>
    <row r="14139" spans="1:4" x14ac:dyDescent="0.3">
      <c r="A14139" t="s">
        <v>34662</v>
      </c>
      <c r="B14139" s="343" t="s">
        <v>34663</v>
      </c>
      <c r="C14139" s="343" t="s">
        <v>9</v>
      </c>
      <c r="D14139" s="344" t="s">
        <v>34664</v>
      </c>
    </row>
    <row r="14140" spans="1:4" x14ac:dyDescent="0.3">
      <c r="A14140" t="s">
        <v>34665</v>
      </c>
      <c r="B14140" s="343" t="s">
        <v>34666</v>
      </c>
      <c r="C14140" s="343" t="s">
        <v>9</v>
      </c>
      <c r="D14140" s="344" t="s">
        <v>34667</v>
      </c>
    </row>
    <row r="14141" spans="1:4" x14ac:dyDescent="0.3">
      <c r="A14141" t="s">
        <v>34668</v>
      </c>
      <c r="B14141" s="343" t="s">
        <v>34669</v>
      </c>
      <c r="C14141" s="343" t="s">
        <v>9</v>
      </c>
      <c r="D14141" s="344" t="s">
        <v>34670</v>
      </c>
    </row>
    <row r="14142" spans="1:4" x14ac:dyDescent="0.3">
      <c r="A14142" t="s">
        <v>34671</v>
      </c>
      <c r="B14142" s="343" t="s">
        <v>34672</v>
      </c>
      <c r="C14142" s="343" t="s">
        <v>9</v>
      </c>
      <c r="D14142" s="344" t="s">
        <v>34673</v>
      </c>
    </row>
    <row r="14143" spans="1:4" x14ac:dyDescent="0.3">
      <c r="A14143" t="s">
        <v>34674</v>
      </c>
      <c r="B14143" s="343" t="s">
        <v>34675</v>
      </c>
      <c r="C14143" s="343" t="s">
        <v>9</v>
      </c>
      <c r="D14143" s="344" t="s">
        <v>34676</v>
      </c>
    </row>
    <row r="14144" spans="1:4" x14ac:dyDescent="0.3">
      <c r="A14144" t="s">
        <v>34677</v>
      </c>
      <c r="B14144" s="343" t="s">
        <v>34678</v>
      </c>
      <c r="C14144" s="343" t="s">
        <v>9</v>
      </c>
      <c r="D14144" s="344" t="s">
        <v>34679</v>
      </c>
    </row>
    <row r="14145" spans="1:4" x14ac:dyDescent="0.3">
      <c r="A14145" t="s">
        <v>34680</v>
      </c>
      <c r="B14145" s="343" t="s">
        <v>34681</v>
      </c>
      <c r="C14145" s="343" t="s">
        <v>9</v>
      </c>
      <c r="D14145" s="344" t="s">
        <v>34682</v>
      </c>
    </row>
    <row r="14146" spans="1:4" x14ac:dyDescent="0.3">
      <c r="A14146" t="s">
        <v>34683</v>
      </c>
      <c r="B14146" s="343" t="s">
        <v>34684</v>
      </c>
      <c r="C14146" s="343" t="s">
        <v>9</v>
      </c>
      <c r="D14146" s="344" t="s">
        <v>34685</v>
      </c>
    </row>
    <row r="14147" spans="1:4" x14ac:dyDescent="0.3">
      <c r="A14147" t="s">
        <v>34686</v>
      </c>
      <c r="B14147" s="343" t="s">
        <v>34687</v>
      </c>
      <c r="C14147" s="343" t="s">
        <v>9</v>
      </c>
      <c r="D14147" s="344" t="s">
        <v>34688</v>
      </c>
    </row>
    <row r="14148" spans="1:4" x14ac:dyDescent="0.3">
      <c r="A14148" t="s">
        <v>34689</v>
      </c>
      <c r="B14148" s="343" t="s">
        <v>34690</v>
      </c>
      <c r="C14148" s="343" t="s">
        <v>9</v>
      </c>
      <c r="D14148" s="344" t="s">
        <v>34691</v>
      </c>
    </row>
    <row r="14149" spans="1:4" x14ac:dyDescent="0.3">
      <c r="A14149" t="s">
        <v>3065</v>
      </c>
      <c r="B14149" s="343" t="s">
        <v>3066</v>
      </c>
      <c r="C14149" s="343" t="s">
        <v>16</v>
      </c>
      <c r="D14149" s="344" t="s">
        <v>7094</v>
      </c>
    </row>
    <row r="14150" spans="1:4" x14ac:dyDescent="0.3">
      <c r="A14150" t="s">
        <v>3067</v>
      </c>
      <c r="B14150" s="343" t="s">
        <v>3068</v>
      </c>
      <c r="C14150" s="343" t="s">
        <v>16</v>
      </c>
      <c r="D14150" s="344" t="s">
        <v>9020</v>
      </c>
    </row>
    <row r="14151" spans="1:4" x14ac:dyDescent="0.3">
      <c r="A14151" t="s">
        <v>3069</v>
      </c>
      <c r="B14151" s="343" t="s">
        <v>3070</v>
      </c>
      <c r="C14151" s="343" t="s">
        <v>16</v>
      </c>
      <c r="D14151" s="344" t="s">
        <v>8943</v>
      </c>
    </row>
    <row r="14152" spans="1:4" x14ac:dyDescent="0.3">
      <c r="A14152" t="s">
        <v>3071</v>
      </c>
      <c r="B14152" s="343" t="s">
        <v>3072</v>
      </c>
      <c r="C14152" s="343" t="s">
        <v>16</v>
      </c>
      <c r="D14152" s="344" t="s">
        <v>34692</v>
      </c>
    </row>
    <row r="14153" spans="1:4" x14ac:dyDescent="0.3">
      <c r="A14153" t="s">
        <v>3073</v>
      </c>
      <c r="B14153" s="343" t="s">
        <v>3074</v>
      </c>
      <c r="C14153" s="343" t="s">
        <v>16</v>
      </c>
      <c r="D14153" s="344" t="s">
        <v>28694</v>
      </c>
    </row>
    <row r="14154" spans="1:4" x14ac:dyDescent="0.3">
      <c r="A14154" t="s">
        <v>3075</v>
      </c>
      <c r="B14154" s="343" t="s">
        <v>3076</v>
      </c>
      <c r="C14154" s="343" t="s">
        <v>16</v>
      </c>
      <c r="D14154" s="344" t="s">
        <v>31783</v>
      </c>
    </row>
    <row r="14155" spans="1:4" x14ac:dyDescent="0.3">
      <c r="A14155" t="s">
        <v>3077</v>
      </c>
      <c r="B14155" s="343" t="s">
        <v>3078</v>
      </c>
      <c r="C14155" s="343" t="s">
        <v>16</v>
      </c>
      <c r="D14155" s="344" t="s">
        <v>34693</v>
      </c>
    </row>
    <row r="14156" spans="1:4" x14ac:dyDescent="0.3">
      <c r="A14156" t="s">
        <v>3079</v>
      </c>
      <c r="B14156" s="343" t="s">
        <v>3080</v>
      </c>
      <c r="C14156" s="343" t="s">
        <v>16</v>
      </c>
      <c r="D14156" s="344" t="s">
        <v>34694</v>
      </c>
    </row>
    <row r="14157" spans="1:4" x14ac:dyDescent="0.3">
      <c r="A14157" t="s">
        <v>3081</v>
      </c>
      <c r="B14157" s="343" t="s">
        <v>34695</v>
      </c>
      <c r="C14157" s="343" t="s">
        <v>16</v>
      </c>
      <c r="D14157" s="344" t="s">
        <v>34696</v>
      </c>
    </row>
    <row r="14158" spans="1:4" x14ac:dyDescent="0.3">
      <c r="A14158" t="s">
        <v>3082</v>
      </c>
      <c r="B14158" s="343" t="s">
        <v>3083</v>
      </c>
      <c r="C14158" s="343" t="s">
        <v>16</v>
      </c>
      <c r="D14158" s="344" t="s">
        <v>22017</v>
      </c>
    </row>
    <row r="14159" spans="1:4" x14ac:dyDescent="0.3">
      <c r="A14159" t="s">
        <v>3084</v>
      </c>
      <c r="B14159" s="343" t="s">
        <v>1108</v>
      </c>
      <c r="C14159" s="343" t="s">
        <v>16</v>
      </c>
      <c r="D14159" s="344" t="s">
        <v>34697</v>
      </c>
    </row>
    <row r="14160" spans="1:4" x14ac:dyDescent="0.3">
      <c r="A14160" t="s">
        <v>3085</v>
      </c>
      <c r="B14160" s="343" t="s">
        <v>1109</v>
      </c>
      <c r="C14160" s="343" t="s">
        <v>16</v>
      </c>
      <c r="D14160" s="344" t="s">
        <v>7047</v>
      </c>
    </row>
    <row r="14161" spans="1:4" x14ac:dyDescent="0.3">
      <c r="A14161" t="s">
        <v>3086</v>
      </c>
      <c r="B14161" s="343" t="s">
        <v>34698</v>
      </c>
      <c r="C14161" s="343" t="s">
        <v>16</v>
      </c>
      <c r="D14161" s="344" t="s">
        <v>34699</v>
      </c>
    </row>
    <row r="14162" spans="1:4" x14ac:dyDescent="0.3">
      <c r="A14162" t="s">
        <v>3087</v>
      </c>
      <c r="B14162" s="343" t="s">
        <v>34700</v>
      </c>
      <c r="C14162" s="343" t="s">
        <v>16</v>
      </c>
      <c r="D14162" s="344" t="s">
        <v>22771</v>
      </c>
    </row>
    <row r="14163" spans="1:4" x14ac:dyDescent="0.3">
      <c r="A14163" t="s">
        <v>34701</v>
      </c>
      <c r="B14163" s="343" t="s">
        <v>34702</v>
      </c>
      <c r="C14163" s="343" t="s">
        <v>16</v>
      </c>
      <c r="D14163" s="344" t="s">
        <v>8089</v>
      </c>
    </row>
    <row r="14164" spans="1:4" x14ac:dyDescent="0.3">
      <c r="A14164" t="s">
        <v>34703</v>
      </c>
      <c r="B14164" s="343" t="s">
        <v>34704</v>
      </c>
      <c r="C14164" s="343" t="s">
        <v>16</v>
      </c>
      <c r="D14164" s="344" t="s">
        <v>22726</v>
      </c>
    </row>
    <row r="14165" spans="1:4" x14ac:dyDescent="0.3">
      <c r="A14165" t="s">
        <v>34705</v>
      </c>
      <c r="B14165" s="343" t="s">
        <v>34706</v>
      </c>
      <c r="C14165" s="343" t="s">
        <v>16</v>
      </c>
      <c r="D14165" s="344" t="s">
        <v>34707</v>
      </c>
    </row>
    <row r="14166" spans="1:4" x14ac:dyDescent="0.3">
      <c r="A14166" t="s">
        <v>34708</v>
      </c>
      <c r="B14166" s="343" t="s">
        <v>34709</v>
      </c>
      <c r="C14166" s="343" t="s">
        <v>16</v>
      </c>
      <c r="D14166" s="344" t="s">
        <v>34710</v>
      </c>
    </row>
    <row r="14167" spans="1:4" x14ac:dyDescent="0.3">
      <c r="A14167" t="s">
        <v>3088</v>
      </c>
      <c r="B14167" s="343" t="s">
        <v>1110</v>
      </c>
      <c r="C14167" s="343" t="s">
        <v>16</v>
      </c>
      <c r="D14167" s="344" t="s">
        <v>22537</v>
      </c>
    </row>
    <row r="14168" spans="1:4" x14ac:dyDescent="0.3">
      <c r="A14168" t="s">
        <v>3089</v>
      </c>
      <c r="B14168" s="343" t="s">
        <v>1111</v>
      </c>
      <c r="C14168" s="343" t="s">
        <v>16</v>
      </c>
      <c r="D14168" s="344" t="s">
        <v>28866</v>
      </c>
    </row>
    <row r="14169" spans="1:4" x14ac:dyDescent="0.3">
      <c r="A14169" t="s">
        <v>3090</v>
      </c>
      <c r="B14169" s="343" t="s">
        <v>1112</v>
      </c>
      <c r="C14169" s="343" t="s">
        <v>16</v>
      </c>
      <c r="D14169" s="344" t="s">
        <v>22583</v>
      </c>
    </row>
    <row r="14170" spans="1:4" x14ac:dyDescent="0.3">
      <c r="A14170" t="s">
        <v>3091</v>
      </c>
      <c r="B14170" s="343" t="s">
        <v>1113</v>
      </c>
      <c r="C14170" s="343" t="s">
        <v>16</v>
      </c>
      <c r="D14170" s="344" t="s">
        <v>34711</v>
      </c>
    </row>
    <row r="14171" spans="1:4" x14ac:dyDescent="0.3">
      <c r="A14171" t="s">
        <v>3092</v>
      </c>
      <c r="B14171" s="343" t="s">
        <v>1114</v>
      </c>
      <c r="C14171" s="343" t="s">
        <v>16</v>
      </c>
      <c r="D14171" s="344" t="s">
        <v>34712</v>
      </c>
    </row>
    <row r="14172" spans="1:4" x14ac:dyDescent="0.3">
      <c r="A14172" t="s">
        <v>3093</v>
      </c>
      <c r="B14172" s="343" t="s">
        <v>1115</v>
      </c>
      <c r="C14172" s="343" t="s">
        <v>16</v>
      </c>
      <c r="D14172" s="344" t="s">
        <v>34713</v>
      </c>
    </row>
    <row r="14173" spans="1:4" x14ac:dyDescent="0.3">
      <c r="A14173" t="s">
        <v>3094</v>
      </c>
      <c r="B14173" s="343" t="s">
        <v>1116</v>
      </c>
      <c r="C14173" s="343" t="s">
        <v>16</v>
      </c>
      <c r="D14173" s="344" t="s">
        <v>22850</v>
      </c>
    </row>
    <row r="14174" spans="1:4" x14ac:dyDescent="0.3">
      <c r="A14174" t="s">
        <v>3095</v>
      </c>
      <c r="B14174" s="343" t="s">
        <v>1117</v>
      </c>
      <c r="C14174" s="343" t="s">
        <v>16</v>
      </c>
      <c r="D14174" s="344" t="s">
        <v>9242</v>
      </c>
    </row>
    <row r="14175" spans="1:4" x14ac:dyDescent="0.3">
      <c r="A14175" t="s">
        <v>3096</v>
      </c>
      <c r="B14175" s="343" t="s">
        <v>1118</v>
      </c>
      <c r="C14175" s="343" t="s">
        <v>16</v>
      </c>
      <c r="D14175" s="344" t="s">
        <v>34714</v>
      </c>
    </row>
    <row r="14176" spans="1:4" x14ac:dyDescent="0.3">
      <c r="A14176" t="s">
        <v>3097</v>
      </c>
      <c r="B14176" s="343" t="s">
        <v>1119</v>
      </c>
      <c r="C14176" s="343" t="s">
        <v>16</v>
      </c>
      <c r="D14176" s="344" t="s">
        <v>34715</v>
      </c>
    </row>
    <row r="14177" spans="1:4" x14ac:dyDescent="0.3">
      <c r="A14177" t="s">
        <v>3098</v>
      </c>
      <c r="B14177" s="343" t="s">
        <v>1120</v>
      </c>
      <c r="C14177" s="343" t="s">
        <v>16</v>
      </c>
      <c r="D14177" s="344" t="s">
        <v>22397</v>
      </c>
    </row>
    <row r="14178" spans="1:4" x14ac:dyDescent="0.3">
      <c r="A14178" t="s">
        <v>3099</v>
      </c>
      <c r="B14178" s="343" t="s">
        <v>1121</v>
      </c>
      <c r="C14178" s="343" t="s">
        <v>16</v>
      </c>
      <c r="D14178" s="344" t="s">
        <v>34716</v>
      </c>
    </row>
    <row r="14179" spans="1:4" x14ac:dyDescent="0.3">
      <c r="A14179" t="s">
        <v>3100</v>
      </c>
      <c r="B14179" s="343" t="s">
        <v>217</v>
      </c>
      <c r="C14179" s="343" t="s">
        <v>16</v>
      </c>
      <c r="D14179" s="344" t="s">
        <v>34717</v>
      </c>
    </row>
    <row r="14180" spans="1:4" x14ac:dyDescent="0.3">
      <c r="A14180" t="s">
        <v>3101</v>
      </c>
      <c r="B14180" s="343" t="s">
        <v>1122</v>
      </c>
      <c r="C14180" s="343" t="s">
        <v>16</v>
      </c>
      <c r="D14180" s="344" t="s">
        <v>8854</v>
      </c>
    </row>
    <row r="14181" spans="1:4" x14ac:dyDescent="0.3">
      <c r="A14181" t="s">
        <v>34718</v>
      </c>
      <c r="B14181" s="343" t="s">
        <v>34719</v>
      </c>
      <c r="C14181" s="343" t="s">
        <v>16</v>
      </c>
      <c r="D14181" s="344" t="s">
        <v>34720</v>
      </c>
    </row>
    <row r="14182" spans="1:4" x14ac:dyDescent="0.3">
      <c r="A14182" t="s">
        <v>34721</v>
      </c>
      <c r="B14182" s="343" t="s">
        <v>34722</v>
      </c>
      <c r="C14182" s="343" t="s">
        <v>16</v>
      </c>
      <c r="D14182" s="344" t="s">
        <v>34723</v>
      </c>
    </row>
    <row r="14183" spans="1:4" x14ac:dyDescent="0.3">
      <c r="A14183" t="s">
        <v>34724</v>
      </c>
      <c r="B14183" s="343" t="s">
        <v>34725</v>
      </c>
      <c r="C14183" s="343" t="s">
        <v>16</v>
      </c>
      <c r="D14183" s="344" t="s">
        <v>34726</v>
      </c>
    </row>
    <row r="14184" spans="1:4" x14ac:dyDescent="0.3">
      <c r="A14184" t="s">
        <v>34727</v>
      </c>
      <c r="B14184" s="343" t="s">
        <v>34728</v>
      </c>
      <c r="C14184" s="343" t="s">
        <v>16</v>
      </c>
      <c r="D14184" s="344" t="s">
        <v>34729</v>
      </c>
    </row>
    <row r="14185" spans="1:4" x14ac:dyDescent="0.3">
      <c r="A14185" t="s">
        <v>34730</v>
      </c>
      <c r="B14185" s="343" t="s">
        <v>34731</v>
      </c>
      <c r="C14185" s="343" t="s">
        <v>8</v>
      </c>
      <c r="D14185" s="344" t="s">
        <v>7986</v>
      </c>
    </row>
    <row r="14186" spans="1:4" x14ac:dyDescent="0.3">
      <c r="A14186" t="s">
        <v>34732</v>
      </c>
      <c r="B14186" s="343" t="s">
        <v>34733</v>
      </c>
      <c r="C14186" s="343" t="s">
        <v>8</v>
      </c>
      <c r="D14186" s="344" t="s">
        <v>34734</v>
      </c>
    </row>
    <row r="14187" spans="1:4" x14ac:dyDescent="0.3">
      <c r="A14187" t="s">
        <v>34735</v>
      </c>
      <c r="B14187" s="343" t="s">
        <v>34736</v>
      </c>
      <c r="C14187" s="343" t="s">
        <v>18</v>
      </c>
      <c r="D14187" s="344" t="s">
        <v>22116</v>
      </c>
    </row>
    <row r="14188" spans="1:4" x14ac:dyDescent="0.3">
      <c r="A14188" t="s">
        <v>34737</v>
      </c>
      <c r="B14188" s="343" t="s">
        <v>34738</v>
      </c>
      <c r="C14188" s="343" t="s">
        <v>18</v>
      </c>
      <c r="D14188" s="344" t="s">
        <v>22231</v>
      </c>
    </row>
    <row r="14189" spans="1:4" x14ac:dyDescent="0.3">
      <c r="A14189" t="s">
        <v>34739</v>
      </c>
      <c r="B14189" s="343" t="s">
        <v>34740</v>
      </c>
      <c r="C14189" s="343" t="s">
        <v>18</v>
      </c>
      <c r="D14189" s="344" t="s">
        <v>9018</v>
      </c>
    </row>
    <row r="14190" spans="1:4" x14ac:dyDescent="0.3">
      <c r="A14190" t="s">
        <v>34741</v>
      </c>
      <c r="B14190" s="343" t="s">
        <v>34742</v>
      </c>
      <c r="C14190" s="343" t="s">
        <v>18</v>
      </c>
      <c r="D14190" s="344" t="s">
        <v>9133</v>
      </c>
    </row>
    <row r="14191" spans="1:4" x14ac:dyDescent="0.3">
      <c r="A14191" t="s">
        <v>34743</v>
      </c>
      <c r="B14191" s="343" t="s">
        <v>34744</v>
      </c>
      <c r="C14191" s="343" t="s">
        <v>18</v>
      </c>
      <c r="D14191" s="344" t="s">
        <v>6561</v>
      </c>
    </row>
    <row r="14192" spans="1:4" x14ac:dyDescent="0.3">
      <c r="A14192" t="s">
        <v>34745</v>
      </c>
      <c r="B14192" s="343" t="s">
        <v>34746</v>
      </c>
      <c r="C14192" s="343" t="s">
        <v>18</v>
      </c>
      <c r="D14192" s="344" t="s">
        <v>6733</v>
      </c>
    </row>
    <row r="14193" spans="1:4" x14ac:dyDescent="0.3">
      <c r="A14193" t="s">
        <v>34747</v>
      </c>
      <c r="B14193" s="343" t="s">
        <v>34748</v>
      </c>
      <c r="C14193" s="343" t="s">
        <v>18</v>
      </c>
      <c r="D14193" s="344" t="s">
        <v>29457</v>
      </c>
    </row>
    <row r="14194" spans="1:4" x14ac:dyDescent="0.3">
      <c r="A14194" t="s">
        <v>34749</v>
      </c>
      <c r="B14194" s="343" t="s">
        <v>34750</v>
      </c>
      <c r="C14194" s="343" t="s">
        <v>18</v>
      </c>
      <c r="D14194" s="344" t="s">
        <v>34751</v>
      </c>
    </row>
    <row r="14195" spans="1:4" x14ac:dyDescent="0.3">
      <c r="A14195" t="s">
        <v>34752</v>
      </c>
      <c r="B14195" s="343" t="s">
        <v>34753</v>
      </c>
      <c r="C14195" s="343" t="s">
        <v>11</v>
      </c>
      <c r="D14195" s="344" t="s">
        <v>34754</v>
      </c>
    </row>
    <row r="14196" spans="1:4" x14ac:dyDescent="0.3">
      <c r="A14196" t="s">
        <v>34755</v>
      </c>
      <c r="B14196" s="343" t="s">
        <v>34756</v>
      </c>
      <c r="C14196" s="343" t="s">
        <v>9</v>
      </c>
      <c r="D14196" s="344" t="s">
        <v>34757</v>
      </c>
    </row>
    <row r="14197" spans="1:4" x14ac:dyDescent="0.3">
      <c r="A14197" t="s">
        <v>34758</v>
      </c>
      <c r="B14197" s="343" t="s">
        <v>34759</v>
      </c>
      <c r="C14197" s="343" t="s">
        <v>9</v>
      </c>
      <c r="D14197" s="344" t="s">
        <v>34760</v>
      </c>
    </row>
    <row r="14198" spans="1:4" x14ac:dyDescent="0.3">
      <c r="A14198" t="s">
        <v>34761</v>
      </c>
      <c r="B14198" s="343" t="s">
        <v>34762</v>
      </c>
      <c r="C14198" s="343" t="s">
        <v>9</v>
      </c>
      <c r="D14198" s="344" t="s">
        <v>34763</v>
      </c>
    </row>
    <row r="14199" spans="1:4" x14ac:dyDescent="0.3">
      <c r="A14199" t="s">
        <v>34764</v>
      </c>
      <c r="B14199" s="343" t="s">
        <v>34765</v>
      </c>
      <c r="C14199" s="343" t="s">
        <v>9</v>
      </c>
      <c r="D14199" s="344" t="s">
        <v>34766</v>
      </c>
    </row>
    <row r="14200" spans="1:4" x14ac:dyDescent="0.3">
      <c r="A14200" t="s">
        <v>34767</v>
      </c>
      <c r="B14200" s="343" t="s">
        <v>34768</v>
      </c>
      <c r="C14200" s="343" t="s">
        <v>9</v>
      </c>
      <c r="D14200" s="344" t="s">
        <v>34769</v>
      </c>
    </row>
    <row r="14201" spans="1:4" x14ac:dyDescent="0.3">
      <c r="A14201" t="s">
        <v>34770</v>
      </c>
      <c r="B14201" s="343" t="s">
        <v>34771</v>
      </c>
      <c r="C14201" s="343" t="s">
        <v>9</v>
      </c>
      <c r="D14201" s="344" t="s">
        <v>34772</v>
      </c>
    </row>
    <row r="14202" spans="1:4" x14ac:dyDescent="0.3">
      <c r="A14202" t="s">
        <v>34773</v>
      </c>
      <c r="B14202" s="343" t="s">
        <v>34774</v>
      </c>
      <c r="C14202" s="343" t="s">
        <v>9</v>
      </c>
      <c r="D14202" s="344" t="s">
        <v>34775</v>
      </c>
    </row>
    <row r="14203" spans="1:4" x14ac:dyDescent="0.3">
      <c r="A14203" t="s">
        <v>34776</v>
      </c>
      <c r="B14203" s="343" t="s">
        <v>34777</v>
      </c>
      <c r="C14203" s="343" t="s">
        <v>9</v>
      </c>
      <c r="D14203" s="344" t="s">
        <v>34778</v>
      </c>
    </row>
    <row r="14204" spans="1:4" x14ac:dyDescent="0.3">
      <c r="A14204" t="s">
        <v>34779</v>
      </c>
      <c r="B14204" s="343" t="s">
        <v>34780</v>
      </c>
      <c r="C14204" s="343" t="s">
        <v>9</v>
      </c>
      <c r="D14204" s="344" t="s">
        <v>34781</v>
      </c>
    </row>
    <row r="14205" spans="1:4" x14ac:dyDescent="0.3">
      <c r="A14205" t="s">
        <v>34782</v>
      </c>
      <c r="B14205" s="343" t="s">
        <v>34783</v>
      </c>
      <c r="C14205" s="343" t="s">
        <v>9</v>
      </c>
      <c r="D14205" s="344" t="s">
        <v>34784</v>
      </c>
    </row>
    <row r="14206" spans="1:4" x14ac:dyDescent="0.3">
      <c r="A14206" t="s">
        <v>34785</v>
      </c>
      <c r="B14206" s="343" t="s">
        <v>34786</v>
      </c>
      <c r="C14206" s="343" t="s">
        <v>9</v>
      </c>
      <c r="D14206" s="344" t="s">
        <v>34787</v>
      </c>
    </row>
    <row r="14207" spans="1:4" x14ac:dyDescent="0.3">
      <c r="A14207" t="s">
        <v>34788</v>
      </c>
      <c r="B14207" s="343" t="s">
        <v>34789</v>
      </c>
      <c r="C14207" s="343" t="s">
        <v>9</v>
      </c>
      <c r="D14207" s="344" t="s">
        <v>34790</v>
      </c>
    </row>
    <row r="14208" spans="1:4" x14ac:dyDescent="0.3">
      <c r="A14208" t="s">
        <v>34791</v>
      </c>
      <c r="B14208" s="343" t="s">
        <v>34792</v>
      </c>
      <c r="C14208" s="343" t="s">
        <v>9</v>
      </c>
      <c r="D14208" s="344" t="s">
        <v>34793</v>
      </c>
    </row>
    <row r="14209" spans="1:4" x14ac:dyDescent="0.3">
      <c r="A14209" t="s">
        <v>34794</v>
      </c>
      <c r="B14209" s="343" t="s">
        <v>34795</v>
      </c>
      <c r="C14209" s="343" t="s">
        <v>9</v>
      </c>
      <c r="D14209" s="344" t="s">
        <v>34796</v>
      </c>
    </row>
    <row r="14210" spans="1:4" x14ac:dyDescent="0.3">
      <c r="A14210" t="s">
        <v>34797</v>
      </c>
      <c r="B14210" s="343" t="s">
        <v>34798</v>
      </c>
      <c r="C14210" s="343" t="s">
        <v>9</v>
      </c>
      <c r="D14210" s="344" t="s">
        <v>34799</v>
      </c>
    </row>
    <row r="14211" spans="1:4" x14ac:dyDescent="0.3">
      <c r="A14211" t="s">
        <v>34800</v>
      </c>
      <c r="B14211" s="343" t="s">
        <v>34801</v>
      </c>
      <c r="C14211" s="343" t="s">
        <v>9</v>
      </c>
      <c r="D14211" s="344" t="s">
        <v>34802</v>
      </c>
    </row>
    <row r="14212" spans="1:4" x14ac:dyDescent="0.3">
      <c r="A14212" t="s">
        <v>34803</v>
      </c>
      <c r="B14212" s="343" t="s">
        <v>34804</v>
      </c>
      <c r="C14212" s="343" t="s">
        <v>9</v>
      </c>
      <c r="D14212" s="344" t="s">
        <v>34805</v>
      </c>
    </row>
    <row r="14213" spans="1:4" x14ac:dyDescent="0.3">
      <c r="A14213" t="s">
        <v>34806</v>
      </c>
      <c r="B14213" s="343" t="s">
        <v>34807</v>
      </c>
      <c r="C14213" s="343" t="s">
        <v>9</v>
      </c>
      <c r="D14213" s="344" t="s">
        <v>34808</v>
      </c>
    </row>
    <row r="14214" spans="1:4" x14ac:dyDescent="0.3">
      <c r="A14214" t="s">
        <v>34809</v>
      </c>
      <c r="B14214" s="343" t="s">
        <v>34810</v>
      </c>
      <c r="C14214" s="343" t="s">
        <v>9</v>
      </c>
      <c r="D14214" s="344" t="s">
        <v>34811</v>
      </c>
    </row>
    <row r="14215" spans="1:4" x14ac:dyDescent="0.3">
      <c r="A14215" t="s">
        <v>34812</v>
      </c>
      <c r="B14215" s="343" t="s">
        <v>34813</v>
      </c>
      <c r="C14215" s="343" t="s">
        <v>9</v>
      </c>
      <c r="D14215" s="344" t="s">
        <v>34814</v>
      </c>
    </row>
    <row r="14216" spans="1:4" x14ac:dyDescent="0.3">
      <c r="A14216" t="s">
        <v>34815</v>
      </c>
      <c r="B14216" s="343" t="s">
        <v>34816</v>
      </c>
      <c r="C14216" s="343" t="s">
        <v>9</v>
      </c>
      <c r="D14216" s="344" t="s">
        <v>34817</v>
      </c>
    </row>
    <row r="14217" spans="1:4" x14ac:dyDescent="0.3">
      <c r="A14217" t="s">
        <v>34818</v>
      </c>
      <c r="B14217" s="343" t="s">
        <v>34819</v>
      </c>
      <c r="C14217" s="343" t="s">
        <v>9</v>
      </c>
      <c r="D14217" s="344" t="s">
        <v>34820</v>
      </c>
    </row>
    <row r="14218" spans="1:4" x14ac:dyDescent="0.3">
      <c r="A14218" t="s">
        <v>34821</v>
      </c>
      <c r="B14218" s="343" t="s">
        <v>34822</v>
      </c>
      <c r="C14218" s="343" t="s">
        <v>9</v>
      </c>
      <c r="D14218" s="344" t="s">
        <v>34823</v>
      </c>
    </row>
    <row r="14219" spans="1:4" x14ac:dyDescent="0.3">
      <c r="A14219" t="s">
        <v>34824</v>
      </c>
      <c r="B14219" s="343" t="s">
        <v>34825</v>
      </c>
      <c r="C14219" s="343" t="s">
        <v>9</v>
      </c>
      <c r="D14219" s="344" t="s">
        <v>34826</v>
      </c>
    </row>
    <row r="14220" spans="1:4" x14ac:dyDescent="0.3">
      <c r="A14220" t="s">
        <v>34827</v>
      </c>
      <c r="B14220" s="343" t="s">
        <v>34828</v>
      </c>
      <c r="C14220" s="343" t="s">
        <v>9</v>
      </c>
      <c r="D14220" s="344" t="s">
        <v>34829</v>
      </c>
    </row>
    <row r="14221" spans="1:4" x14ac:dyDescent="0.3">
      <c r="A14221" t="s">
        <v>34830</v>
      </c>
      <c r="B14221" s="343" t="s">
        <v>34831</v>
      </c>
      <c r="C14221" s="343" t="s">
        <v>9</v>
      </c>
      <c r="D14221" s="344" t="s">
        <v>34832</v>
      </c>
    </row>
    <row r="14222" spans="1:4" x14ac:dyDescent="0.3">
      <c r="A14222" t="s">
        <v>34833</v>
      </c>
      <c r="B14222" s="343" t="s">
        <v>34834</v>
      </c>
      <c r="C14222" s="343" t="s">
        <v>9</v>
      </c>
      <c r="D14222" s="344" t="s">
        <v>34835</v>
      </c>
    </row>
    <row r="14223" spans="1:4" x14ac:dyDescent="0.3">
      <c r="A14223" t="s">
        <v>34836</v>
      </c>
      <c r="B14223" s="343" t="s">
        <v>34837</v>
      </c>
      <c r="C14223" s="343" t="s">
        <v>9</v>
      </c>
      <c r="D14223" s="344" t="s">
        <v>34838</v>
      </c>
    </row>
    <row r="14224" spans="1:4" x14ac:dyDescent="0.3">
      <c r="A14224" t="s">
        <v>34839</v>
      </c>
      <c r="B14224" s="343" t="s">
        <v>34840</v>
      </c>
      <c r="C14224" s="343" t="s">
        <v>9</v>
      </c>
      <c r="D14224" s="344" t="s">
        <v>34841</v>
      </c>
    </row>
    <row r="14225" spans="1:4" x14ac:dyDescent="0.3">
      <c r="A14225" t="s">
        <v>34842</v>
      </c>
      <c r="B14225" s="343" t="s">
        <v>34843</v>
      </c>
      <c r="C14225" s="343" t="s">
        <v>9</v>
      </c>
      <c r="D14225" s="344" t="s">
        <v>34844</v>
      </c>
    </row>
    <row r="14226" spans="1:4" x14ac:dyDescent="0.3">
      <c r="A14226" t="s">
        <v>34845</v>
      </c>
      <c r="B14226" s="343" t="s">
        <v>34846</v>
      </c>
      <c r="C14226" s="343" t="s">
        <v>9</v>
      </c>
      <c r="D14226" s="344" t="s">
        <v>34847</v>
      </c>
    </row>
    <row r="14227" spans="1:4" x14ac:dyDescent="0.3">
      <c r="A14227" t="s">
        <v>34848</v>
      </c>
      <c r="B14227" s="343" t="s">
        <v>34849</v>
      </c>
      <c r="C14227" s="343" t="s">
        <v>9</v>
      </c>
      <c r="D14227" s="344" t="s">
        <v>34850</v>
      </c>
    </row>
    <row r="14228" spans="1:4" x14ac:dyDescent="0.3">
      <c r="A14228" t="s">
        <v>34851</v>
      </c>
      <c r="B14228" s="343" t="s">
        <v>34852</v>
      </c>
      <c r="C14228" s="343" t="s">
        <v>9</v>
      </c>
      <c r="D14228" s="344" t="s">
        <v>34853</v>
      </c>
    </row>
    <row r="14229" spans="1:4" x14ac:dyDescent="0.3">
      <c r="A14229" t="s">
        <v>34854</v>
      </c>
      <c r="B14229" s="343" t="s">
        <v>34855</v>
      </c>
      <c r="C14229" s="343" t="s">
        <v>9</v>
      </c>
      <c r="D14229" s="344" t="s">
        <v>34856</v>
      </c>
    </row>
    <row r="14230" spans="1:4" x14ac:dyDescent="0.3">
      <c r="A14230" t="s">
        <v>34857</v>
      </c>
      <c r="B14230" s="343" t="s">
        <v>34858</v>
      </c>
      <c r="C14230" s="343" t="s">
        <v>9</v>
      </c>
      <c r="D14230" s="344" t="s">
        <v>34859</v>
      </c>
    </row>
    <row r="14231" spans="1:4" x14ac:dyDescent="0.3">
      <c r="A14231" t="s">
        <v>34860</v>
      </c>
      <c r="B14231" s="343" t="s">
        <v>34861</v>
      </c>
      <c r="C14231" s="343" t="s">
        <v>9</v>
      </c>
      <c r="D14231" s="344" t="s">
        <v>34862</v>
      </c>
    </row>
    <row r="14232" spans="1:4" x14ac:dyDescent="0.3">
      <c r="A14232" t="s">
        <v>34863</v>
      </c>
      <c r="B14232" s="343" t="s">
        <v>34864</v>
      </c>
      <c r="C14232" s="343" t="s">
        <v>9</v>
      </c>
      <c r="D14232" s="344" t="s">
        <v>34865</v>
      </c>
    </row>
    <row r="14233" spans="1:4" x14ac:dyDescent="0.3">
      <c r="A14233" t="s">
        <v>34866</v>
      </c>
      <c r="B14233" s="343" t="s">
        <v>34867</v>
      </c>
      <c r="C14233" s="343" t="s">
        <v>9</v>
      </c>
      <c r="D14233" s="344" t="s">
        <v>34865</v>
      </c>
    </row>
    <row r="14234" spans="1:4" x14ac:dyDescent="0.3">
      <c r="A14234" t="s">
        <v>34868</v>
      </c>
      <c r="B14234" s="343" t="s">
        <v>34869</v>
      </c>
      <c r="C14234" s="343" t="s">
        <v>9</v>
      </c>
      <c r="D14234" s="344" t="s">
        <v>34870</v>
      </c>
    </row>
    <row r="14235" spans="1:4" x14ac:dyDescent="0.3">
      <c r="A14235" t="s">
        <v>34871</v>
      </c>
      <c r="B14235" s="343" t="s">
        <v>34872</v>
      </c>
      <c r="C14235" s="343" t="s">
        <v>9</v>
      </c>
      <c r="D14235" s="344" t="s">
        <v>34870</v>
      </c>
    </row>
    <row r="14236" spans="1:4" x14ac:dyDescent="0.3">
      <c r="A14236" t="s">
        <v>34873</v>
      </c>
      <c r="B14236" s="343" t="s">
        <v>34874</v>
      </c>
      <c r="C14236" s="343" t="s">
        <v>9</v>
      </c>
      <c r="D14236" s="344" t="s">
        <v>34875</v>
      </c>
    </row>
    <row r="14237" spans="1:4" x14ac:dyDescent="0.3">
      <c r="A14237" t="s">
        <v>34876</v>
      </c>
      <c r="B14237" s="343" t="s">
        <v>34877</v>
      </c>
      <c r="C14237" s="343" t="s">
        <v>9</v>
      </c>
      <c r="D14237" s="344" t="s">
        <v>34878</v>
      </c>
    </row>
    <row r="14238" spans="1:4" x14ac:dyDescent="0.3">
      <c r="A14238" t="s">
        <v>34879</v>
      </c>
      <c r="B14238" s="343" t="s">
        <v>34880</v>
      </c>
      <c r="C14238" s="343" t="s">
        <v>9</v>
      </c>
      <c r="D14238" s="344" t="s">
        <v>34865</v>
      </c>
    </row>
    <row r="14239" spans="1:4" x14ac:dyDescent="0.3">
      <c r="A14239" t="s">
        <v>34881</v>
      </c>
      <c r="B14239" s="343" t="s">
        <v>34882</v>
      </c>
      <c r="C14239" s="343" t="s">
        <v>9</v>
      </c>
      <c r="D14239" s="344" t="s">
        <v>34883</v>
      </c>
    </row>
    <row r="14240" spans="1:4" x14ac:dyDescent="0.3">
      <c r="A14240" t="s">
        <v>34884</v>
      </c>
      <c r="B14240" s="343" t="s">
        <v>34885</v>
      </c>
      <c r="C14240" s="343" t="s">
        <v>9</v>
      </c>
      <c r="D14240" s="344" t="s">
        <v>34886</v>
      </c>
    </row>
    <row r="14241" spans="1:4" x14ac:dyDescent="0.3">
      <c r="A14241" t="s">
        <v>34887</v>
      </c>
      <c r="B14241" s="343" t="s">
        <v>34888</v>
      </c>
      <c r="C14241" s="343" t="s">
        <v>9</v>
      </c>
      <c r="D14241" s="344" t="s">
        <v>34889</v>
      </c>
    </row>
    <row r="14242" spans="1:4" x14ac:dyDescent="0.3">
      <c r="A14242" t="s">
        <v>34890</v>
      </c>
      <c r="B14242" s="343" t="s">
        <v>34891</v>
      </c>
      <c r="C14242" s="343" t="s">
        <v>9</v>
      </c>
      <c r="D14242" s="344" t="s">
        <v>34892</v>
      </c>
    </row>
    <row r="14243" spans="1:4" x14ac:dyDescent="0.3">
      <c r="A14243" t="s">
        <v>34893</v>
      </c>
      <c r="B14243" s="343" t="s">
        <v>34894</v>
      </c>
      <c r="C14243" s="343" t="s">
        <v>9</v>
      </c>
      <c r="D14243" s="344" t="s">
        <v>34895</v>
      </c>
    </row>
    <row r="14244" spans="1:4" x14ac:dyDescent="0.3">
      <c r="A14244" t="s">
        <v>34896</v>
      </c>
      <c r="B14244" s="343" t="s">
        <v>34897</v>
      </c>
      <c r="C14244" s="343" t="s">
        <v>9</v>
      </c>
      <c r="D14244" s="344" t="s">
        <v>34883</v>
      </c>
    </row>
    <row r="14245" spans="1:4" x14ac:dyDescent="0.3">
      <c r="A14245" t="s">
        <v>34898</v>
      </c>
      <c r="B14245" s="343" t="s">
        <v>34899</v>
      </c>
      <c r="C14245" s="343" t="s">
        <v>9</v>
      </c>
      <c r="D14245" s="344" t="s">
        <v>34900</v>
      </c>
    </row>
    <row r="14246" spans="1:4" x14ac:dyDescent="0.3">
      <c r="A14246" t="s">
        <v>34901</v>
      </c>
      <c r="B14246" s="343" t="s">
        <v>34902</v>
      </c>
      <c r="C14246" s="343" t="s">
        <v>9</v>
      </c>
      <c r="D14246" s="344" t="s">
        <v>34889</v>
      </c>
    </row>
    <row r="14247" spans="1:4" x14ac:dyDescent="0.3">
      <c r="A14247" t="s">
        <v>34903</v>
      </c>
      <c r="B14247" s="343" t="s">
        <v>34904</v>
      </c>
      <c r="C14247" s="343" t="s">
        <v>9</v>
      </c>
      <c r="D14247" s="344" t="s">
        <v>34905</v>
      </c>
    </row>
    <row r="14248" spans="1:4" x14ac:dyDescent="0.3">
      <c r="A14248" t="s">
        <v>34906</v>
      </c>
      <c r="B14248" s="343" t="s">
        <v>34907</v>
      </c>
      <c r="C14248" s="343" t="s">
        <v>9</v>
      </c>
      <c r="D14248" s="344" t="s">
        <v>34908</v>
      </c>
    </row>
    <row r="14249" spans="1:4" x14ac:dyDescent="0.3">
      <c r="A14249" t="s">
        <v>34909</v>
      </c>
      <c r="B14249" s="343" t="s">
        <v>34910</v>
      </c>
      <c r="C14249" s="343" t="s">
        <v>9</v>
      </c>
      <c r="D14249" s="344" t="s">
        <v>34911</v>
      </c>
    </row>
    <row r="14250" spans="1:4" x14ac:dyDescent="0.3">
      <c r="A14250" t="s">
        <v>34912</v>
      </c>
      <c r="B14250" s="343" t="s">
        <v>34913</v>
      </c>
      <c r="C14250" s="343" t="s">
        <v>9</v>
      </c>
      <c r="D14250" s="344" t="s">
        <v>34914</v>
      </c>
    </row>
    <row r="14251" spans="1:4" x14ac:dyDescent="0.3">
      <c r="A14251" t="s">
        <v>34915</v>
      </c>
      <c r="B14251" s="343" t="s">
        <v>34916</v>
      </c>
      <c r="C14251" s="343" t="s">
        <v>9</v>
      </c>
      <c r="D14251" s="344" t="s">
        <v>34917</v>
      </c>
    </row>
    <row r="14252" spans="1:4" x14ac:dyDescent="0.3">
      <c r="A14252" t="s">
        <v>34918</v>
      </c>
      <c r="B14252" s="343" t="s">
        <v>34919</v>
      </c>
      <c r="C14252" s="343" t="s">
        <v>9</v>
      </c>
      <c r="D14252" s="344" t="s">
        <v>34920</v>
      </c>
    </row>
    <row r="14253" spans="1:4" x14ac:dyDescent="0.3">
      <c r="A14253" t="s">
        <v>34921</v>
      </c>
      <c r="B14253" s="343" t="s">
        <v>34922</v>
      </c>
      <c r="C14253" s="343" t="s">
        <v>9</v>
      </c>
      <c r="D14253" s="344" t="s">
        <v>34923</v>
      </c>
    </row>
    <row r="14254" spans="1:4" x14ac:dyDescent="0.3">
      <c r="A14254" t="s">
        <v>34924</v>
      </c>
      <c r="B14254" s="343" t="s">
        <v>34925</v>
      </c>
      <c r="C14254" s="343" t="s">
        <v>9</v>
      </c>
      <c r="D14254" s="344" t="s">
        <v>34926</v>
      </c>
    </row>
    <row r="14255" spans="1:4" x14ac:dyDescent="0.3">
      <c r="A14255" t="s">
        <v>34927</v>
      </c>
      <c r="B14255" s="343" t="s">
        <v>34928</v>
      </c>
      <c r="C14255" s="343" t="s">
        <v>9</v>
      </c>
      <c r="D14255" s="344" t="s">
        <v>34929</v>
      </c>
    </row>
    <row r="14256" spans="1:4" x14ac:dyDescent="0.3">
      <c r="A14256" t="s">
        <v>34930</v>
      </c>
      <c r="B14256" s="343" t="s">
        <v>34931</v>
      </c>
      <c r="C14256" s="343" t="s">
        <v>9</v>
      </c>
      <c r="D14256" s="344" t="s">
        <v>34932</v>
      </c>
    </row>
    <row r="14257" spans="1:4" x14ac:dyDescent="0.3">
      <c r="A14257" t="s">
        <v>34933</v>
      </c>
      <c r="B14257" s="343" t="s">
        <v>34934</v>
      </c>
      <c r="C14257" s="343" t="s">
        <v>9</v>
      </c>
      <c r="D14257" s="344" t="s">
        <v>34935</v>
      </c>
    </row>
    <row r="14258" spans="1:4" x14ac:dyDescent="0.3">
      <c r="A14258" t="s">
        <v>34936</v>
      </c>
      <c r="B14258" s="343" t="s">
        <v>34937</v>
      </c>
      <c r="C14258" s="343" t="s">
        <v>9</v>
      </c>
      <c r="D14258" s="344" t="s">
        <v>34938</v>
      </c>
    </row>
    <row r="14259" spans="1:4" x14ac:dyDescent="0.3">
      <c r="A14259" t="s">
        <v>34939</v>
      </c>
      <c r="B14259" s="343" t="s">
        <v>34940</v>
      </c>
      <c r="C14259" s="343" t="s">
        <v>9</v>
      </c>
      <c r="D14259" s="344" t="s">
        <v>34941</v>
      </c>
    </row>
    <row r="14260" spans="1:4" x14ac:dyDescent="0.3">
      <c r="A14260" t="s">
        <v>34942</v>
      </c>
      <c r="B14260" s="343" t="s">
        <v>34943</v>
      </c>
      <c r="C14260" s="343" t="s">
        <v>9</v>
      </c>
      <c r="D14260" s="344" t="s">
        <v>34944</v>
      </c>
    </row>
    <row r="14261" spans="1:4" x14ac:dyDescent="0.3">
      <c r="A14261" t="s">
        <v>34945</v>
      </c>
      <c r="B14261" s="343" t="s">
        <v>34946</v>
      </c>
      <c r="C14261" s="343" t="s">
        <v>9</v>
      </c>
      <c r="D14261" s="344" t="s">
        <v>34947</v>
      </c>
    </row>
    <row r="14262" spans="1:4" x14ac:dyDescent="0.3">
      <c r="A14262" t="s">
        <v>34948</v>
      </c>
      <c r="B14262" s="343" t="s">
        <v>34949</v>
      </c>
      <c r="C14262" s="343" t="s">
        <v>8</v>
      </c>
      <c r="D14262" s="344" t="s">
        <v>34950</v>
      </c>
    </row>
    <row r="14263" spans="1:4" x14ac:dyDescent="0.3">
      <c r="A14263" t="s">
        <v>34951</v>
      </c>
      <c r="B14263" s="343" t="s">
        <v>34952</v>
      </c>
      <c r="C14263" s="343" t="s">
        <v>8</v>
      </c>
      <c r="D14263" s="344" t="s">
        <v>33796</v>
      </c>
    </row>
    <row r="14264" spans="1:4" x14ac:dyDescent="0.3">
      <c r="A14264" t="s">
        <v>34953</v>
      </c>
      <c r="B14264" s="343" t="s">
        <v>34954</v>
      </c>
      <c r="C14264" s="343" t="s">
        <v>8</v>
      </c>
      <c r="D14264" s="344" t="s">
        <v>34955</v>
      </c>
    </row>
    <row r="14265" spans="1:4" x14ac:dyDescent="0.3">
      <c r="A14265" t="s">
        <v>34956</v>
      </c>
      <c r="B14265" s="343" t="s">
        <v>34957</v>
      </c>
      <c r="C14265" s="343" t="s">
        <v>8</v>
      </c>
      <c r="D14265" s="344" t="s">
        <v>7436</v>
      </c>
    </row>
    <row r="14266" spans="1:4" x14ac:dyDescent="0.3">
      <c r="A14266" t="s">
        <v>34958</v>
      </c>
      <c r="B14266" s="343" t="s">
        <v>34959</v>
      </c>
      <c r="C14266" s="343" t="s">
        <v>8</v>
      </c>
      <c r="D14266" s="344" t="s">
        <v>34960</v>
      </c>
    </row>
    <row r="14267" spans="1:4" x14ac:dyDescent="0.3">
      <c r="A14267" t="s">
        <v>34961</v>
      </c>
      <c r="B14267" s="343" t="s">
        <v>34962</v>
      </c>
      <c r="C14267" s="343" t="s">
        <v>8</v>
      </c>
      <c r="D14267" s="344" t="s">
        <v>23134</v>
      </c>
    </row>
    <row r="14268" spans="1:4" x14ac:dyDescent="0.3">
      <c r="A14268" t="s">
        <v>34963</v>
      </c>
      <c r="B14268" s="343" t="s">
        <v>34964</v>
      </c>
      <c r="C14268" s="343" t="s">
        <v>8</v>
      </c>
      <c r="D14268" s="344" t="s">
        <v>34965</v>
      </c>
    </row>
    <row r="14269" spans="1:4" x14ac:dyDescent="0.3">
      <c r="A14269" t="s">
        <v>34966</v>
      </c>
      <c r="B14269" s="343" t="s">
        <v>34967</v>
      </c>
      <c r="C14269" s="343" t="s">
        <v>8</v>
      </c>
      <c r="D14269" s="344" t="s">
        <v>22415</v>
      </c>
    </row>
    <row r="14270" spans="1:4" x14ac:dyDescent="0.3">
      <c r="A14270" t="s">
        <v>34968</v>
      </c>
      <c r="B14270" s="343" t="s">
        <v>34969</v>
      </c>
      <c r="C14270" s="343" t="s">
        <v>8</v>
      </c>
      <c r="D14270" s="344" t="s">
        <v>34970</v>
      </c>
    </row>
    <row r="14271" spans="1:4" x14ac:dyDescent="0.3">
      <c r="A14271" t="s">
        <v>34971</v>
      </c>
      <c r="B14271" s="343" t="s">
        <v>34972</v>
      </c>
      <c r="C14271" s="343" t="s">
        <v>8</v>
      </c>
      <c r="D14271" s="344" t="s">
        <v>22404</v>
      </c>
    </row>
    <row r="14272" spans="1:4" x14ac:dyDescent="0.3">
      <c r="A14272" t="s">
        <v>34973</v>
      </c>
      <c r="B14272" s="343" t="s">
        <v>34974</v>
      </c>
      <c r="C14272" s="343" t="s">
        <v>8</v>
      </c>
      <c r="D14272" s="344" t="s">
        <v>34975</v>
      </c>
    </row>
    <row r="14273" spans="1:4" x14ac:dyDescent="0.3">
      <c r="A14273" t="s">
        <v>34976</v>
      </c>
      <c r="B14273" s="343" t="s">
        <v>34977</v>
      </c>
      <c r="C14273" s="343" t="s">
        <v>8</v>
      </c>
      <c r="D14273" s="344" t="s">
        <v>22510</v>
      </c>
    </row>
    <row r="14274" spans="1:4" x14ac:dyDescent="0.3">
      <c r="A14274" t="s">
        <v>34978</v>
      </c>
      <c r="B14274" s="343" t="s">
        <v>34979</v>
      </c>
      <c r="C14274" s="343" t="s">
        <v>8</v>
      </c>
      <c r="D14274" s="344" t="s">
        <v>34980</v>
      </c>
    </row>
    <row r="14275" spans="1:4" x14ac:dyDescent="0.3">
      <c r="A14275" t="s">
        <v>34981</v>
      </c>
      <c r="B14275" s="343" t="s">
        <v>34982</v>
      </c>
      <c r="C14275" s="343" t="s">
        <v>8</v>
      </c>
      <c r="D14275" s="344" t="s">
        <v>34983</v>
      </c>
    </row>
    <row r="14276" spans="1:4" x14ac:dyDescent="0.3">
      <c r="A14276" t="s">
        <v>34984</v>
      </c>
      <c r="B14276" s="343" t="s">
        <v>34985</v>
      </c>
      <c r="C14276" s="343" t="s">
        <v>8</v>
      </c>
      <c r="D14276" s="344" t="s">
        <v>22801</v>
      </c>
    </row>
    <row r="14277" spans="1:4" x14ac:dyDescent="0.3">
      <c r="A14277" t="s">
        <v>34986</v>
      </c>
      <c r="B14277" s="343" t="s">
        <v>34987</v>
      </c>
      <c r="C14277" s="343" t="s">
        <v>8</v>
      </c>
      <c r="D14277" s="344" t="s">
        <v>8178</v>
      </c>
    </row>
    <row r="14278" spans="1:4" x14ac:dyDescent="0.3">
      <c r="A14278" t="s">
        <v>34988</v>
      </c>
      <c r="B14278" s="343" t="s">
        <v>34989</v>
      </c>
      <c r="C14278" s="343" t="s">
        <v>8</v>
      </c>
      <c r="D14278" s="344" t="s">
        <v>34990</v>
      </c>
    </row>
    <row r="14279" spans="1:4" x14ac:dyDescent="0.3">
      <c r="A14279" t="s">
        <v>34991</v>
      </c>
      <c r="B14279" s="343" t="s">
        <v>34992</v>
      </c>
      <c r="C14279" s="343" t="s">
        <v>8</v>
      </c>
      <c r="D14279" s="344" t="s">
        <v>34993</v>
      </c>
    </row>
    <row r="14280" spans="1:4" x14ac:dyDescent="0.3">
      <c r="A14280" t="s">
        <v>34994</v>
      </c>
      <c r="B14280" s="343" t="s">
        <v>34995</v>
      </c>
      <c r="C14280" s="343" t="s">
        <v>8</v>
      </c>
      <c r="D14280" s="344" t="s">
        <v>34996</v>
      </c>
    </row>
    <row r="14281" spans="1:4" x14ac:dyDescent="0.3">
      <c r="A14281" t="s">
        <v>34997</v>
      </c>
      <c r="B14281" s="343" t="s">
        <v>34998</v>
      </c>
      <c r="C14281" s="343" t="s">
        <v>8</v>
      </c>
      <c r="D14281" s="344" t="s">
        <v>34999</v>
      </c>
    </row>
    <row r="14282" spans="1:4" x14ac:dyDescent="0.3">
      <c r="A14282" t="s">
        <v>35000</v>
      </c>
      <c r="B14282" s="343" t="s">
        <v>35001</v>
      </c>
      <c r="C14282" s="343" t="s">
        <v>8</v>
      </c>
      <c r="D14282" s="344" t="s">
        <v>35002</v>
      </c>
    </row>
    <row r="14283" spans="1:4" x14ac:dyDescent="0.3">
      <c r="A14283" t="s">
        <v>35003</v>
      </c>
      <c r="B14283" s="343" t="s">
        <v>35004</v>
      </c>
      <c r="C14283" s="343" t="s">
        <v>8</v>
      </c>
      <c r="D14283" s="344" t="s">
        <v>35005</v>
      </c>
    </row>
    <row r="14284" spans="1:4" x14ac:dyDescent="0.3">
      <c r="A14284" t="s">
        <v>35006</v>
      </c>
      <c r="B14284" s="343" t="s">
        <v>35007</v>
      </c>
      <c r="C14284" s="343" t="s">
        <v>8</v>
      </c>
      <c r="D14284" s="344" t="s">
        <v>35008</v>
      </c>
    </row>
    <row r="14285" spans="1:4" x14ac:dyDescent="0.3">
      <c r="A14285" t="s">
        <v>35009</v>
      </c>
      <c r="B14285" s="343" t="s">
        <v>35010</v>
      </c>
      <c r="C14285" s="343" t="s">
        <v>8</v>
      </c>
      <c r="D14285" s="344" t="s">
        <v>35011</v>
      </c>
    </row>
    <row r="14286" spans="1:4" x14ac:dyDescent="0.3">
      <c r="A14286" t="s">
        <v>35012</v>
      </c>
      <c r="B14286" s="343" t="s">
        <v>35013</v>
      </c>
      <c r="C14286" s="343" t="s">
        <v>8</v>
      </c>
      <c r="D14286" s="344" t="s">
        <v>9244</v>
      </c>
    </row>
    <row r="14287" spans="1:4" x14ac:dyDescent="0.3">
      <c r="A14287" t="s">
        <v>35014</v>
      </c>
      <c r="B14287" s="343" t="s">
        <v>35015</v>
      </c>
      <c r="C14287" s="343" t="s">
        <v>8</v>
      </c>
      <c r="D14287" s="344" t="s">
        <v>7440</v>
      </c>
    </row>
    <row r="14288" spans="1:4" x14ac:dyDescent="0.3">
      <c r="A14288" t="s">
        <v>35016</v>
      </c>
      <c r="B14288" s="343" t="s">
        <v>35017</v>
      </c>
      <c r="C14288" s="343" t="s">
        <v>8</v>
      </c>
      <c r="D14288" s="344" t="s">
        <v>35018</v>
      </c>
    </row>
    <row r="14289" spans="1:4" x14ac:dyDescent="0.3">
      <c r="A14289" t="s">
        <v>35019</v>
      </c>
      <c r="B14289" s="343" t="s">
        <v>35020</v>
      </c>
      <c r="C14289" s="343" t="s">
        <v>8</v>
      </c>
      <c r="D14289" s="344" t="s">
        <v>35021</v>
      </c>
    </row>
    <row r="14290" spans="1:4" x14ac:dyDescent="0.3">
      <c r="A14290" t="s">
        <v>35022</v>
      </c>
      <c r="B14290" s="343" t="s">
        <v>35023</v>
      </c>
      <c r="C14290" s="343" t="s">
        <v>8</v>
      </c>
      <c r="D14290" s="344" t="s">
        <v>6816</v>
      </c>
    </row>
    <row r="14291" spans="1:4" x14ac:dyDescent="0.3">
      <c r="A14291" t="s">
        <v>35024</v>
      </c>
      <c r="B14291" s="343" t="s">
        <v>35025</v>
      </c>
      <c r="C14291" s="343" t="s">
        <v>8</v>
      </c>
      <c r="D14291" s="344" t="s">
        <v>30723</v>
      </c>
    </row>
    <row r="14292" spans="1:4" x14ac:dyDescent="0.3">
      <c r="A14292" t="s">
        <v>7108</v>
      </c>
      <c r="B14292" s="343" t="s">
        <v>7109</v>
      </c>
      <c r="C14292" s="343" t="s">
        <v>9</v>
      </c>
      <c r="D14292" s="344" t="s">
        <v>35026</v>
      </c>
    </row>
    <row r="14293" spans="1:4" x14ac:dyDescent="0.3">
      <c r="A14293" t="s">
        <v>7110</v>
      </c>
      <c r="B14293" s="343" t="s">
        <v>7111</v>
      </c>
      <c r="C14293" s="343" t="s">
        <v>9</v>
      </c>
      <c r="D14293" s="344" t="s">
        <v>35027</v>
      </c>
    </row>
    <row r="14294" spans="1:4" x14ac:dyDescent="0.3">
      <c r="A14294" t="s">
        <v>7112</v>
      </c>
      <c r="B14294" s="343" t="s">
        <v>7113</v>
      </c>
      <c r="C14294" s="343" t="s">
        <v>9</v>
      </c>
      <c r="D14294" s="344" t="s">
        <v>35028</v>
      </c>
    </row>
    <row r="14295" spans="1:4" x14ac:dyDescent="0.3">
      <c r="A14295" t="s">
        <v>7114</v>
      </c>
      <c r="B14295" s="343" t="s">
        <v>35029</v>
      </c>
      <c r="C14295" s="343" t="s">
        <v>9</v>
      </c>
      <c r="D14295" s="344" t="s">
        <v>35030</v>
      </c>
    </row>
    <row r="14296" spans="1:4" x14ac:dyDescent="0.3">
      <c r="A14296" t="s">
        <v>7115</v>
      </c>
      <c r="B14296" s="343" t="s">
        <v>35031</v>
      </c>
      <c r="C14296" s="343" t="s">
        <v>9</v>
      </c>
      <c r="D14296" s="344" t="s">
        <v>35032</v>
      </c>
    </row>
    <row r="14297" spans="1:4" x14ac:dyDescent="0.3">
      <c r="A14297" t="s">
        <v>7116</v>
      </c>
      <c r="B14297" s="343" t="s">
        <v>35033</v>
      </c>
      <c r="C14297" s="343" t="s">
        <v>9</v>
      </c>
      <c r="D14297" s="344" t="s">
        <v>35034</v>
      </c>
    </row>
    <row r="14298" spans="1:4" x14ac:dyDescent="0.3">
      <c r="A14298" t="s">
        <v>7117</v>
      </c>
      <c r="B14298" s="343" t="s">
        <v>35035</v>
      </c>
      <c r="C14298" s="343" t="s">
        <v>9</v>
      </c>
      <c r="D14298" s="344" t="s">
        <v>35036</v>
      </c>
    </row>
    <row r="14299" spans="1:4" x14ac:dyDescent="0.3">
      <c r="A14299" t="s">
        <v>7118</v>
      </c>
      <c r="B14299" s="343" t="s">
        <v>35037</v>
      </c>
      <c r="C14299" s="343" t="s">
        <v>9</v>
      </c>
      <c r="D14299" s="344" t="s">
        <v>35038</v>
      </c>
    </row>
    <row r="14300" spans="1:4" x14ac:dyDescent="0.3">
      <c r="A14300" t="s">
        <v>7119</v>
      </c>
      <c r="B14300" s="343" t="s">
        <v>35039</v>
      </c>
      <c r="C14300" s="343" t="s">
        <v>9</v>
      </c>
      <c r="D14300" s="344" t="s">
        <v>35040</v>
      </c>
    </row>
    <row r="14301" spans="1:4" x14ac:dyDescent="0.3">
      <c r="A14301" t="s">
        <v>7120</v>
      </c>
      <c r="B14301" s="343" t="s">
        <v>35041</v>
      </c>
      <c r="C14301" s="343" t="s">
        <v>9</v>
      </c>
      <c r="D14301" s="344" t="s">
        <v>35042</v>
      </c>
    </row>
    <row r="14302" spans="1:4" x14ac:dyDescent="0.3">
      <c r="A14302" t="s">
        <v>7121</v>
      </c>
      <c r="B14302" s="343" t="s">
        <v>35043</v>
      </c>
      <c r="C14302" s="343" t="s">
        <v>9</v>
      </c>
      <c r="D14302" s="344" t="s">
        <v>35044</v>
      </c>
    </row>
    <row r="14303" spans="1:4" x14ac:dyDescent="0.3">
      <c r="A14303" t="s">
        <v>3102</v>
      </c>
      <c r="B14303" s="343" t="s">
        <v>7122</v>
      </c>
      <c r="C14303" s="343" t="s">
        <v>9</v>
      </c>
      <c r="D14303" s="344" t="s">
        <v>35045</v>
      </c>
    </row>
    <row r="14304" spans="1:4" x14ac:dyDescent="0.3">
      <c r="A14304" t="s">
        <v>3103</v>
      </c>
      <c r="B14304" s="343" t="s">
        <v>35046</v>
      </c>
      <c r="C14304" s="343" t="s">
        <v>9</v>
      </c>
      <c r="D14304" s="344" t="s">
        <v>35047</v>
      </c>
    </row>
    <row r="14305" spans="1:4" x14ac:dyDescent="0.3">
      <c r="A14305" t="s">
        <v>3104</v>
      </c>
      <c r="B14305" s="343" t="s">
        <v>7123</v>
      </c>
      <c r="C14305" s="343" t="s">
        <v>9</v>
      </c>
      <c r="D14305" s="344" t="s">
        <v>35048</v>
      </c>
    </row>
    <row r="14306" spans="1:4" x14ac:dyDescent="0.3">
      <c r="A14306" t="s">
        <v>3105</v>
      </c>
      <c r="B14306" s="343" t="s">
        <v>7124</v>
      </c>
      <c r="C14306" s="343" t="s">
        <v>9</v>
      </c>
      <c r="D14306" s="344" t="s">
        <v>35049</v>
      </c>
    </row>
    <row r="14307" spans="1:4" x14ac:dyDescent="0.3">
      <c r="A14307" t="s">
        <v>3106</v>
      </c>
      <c r="B14307" s="343" t="s">
        <v>7125</v>
      </c>
      <c r="C14307" s="343" t="s">
        <v>9</v>
      </c>
      <c r="D14307" s="344" t="s">
        <v>32966</v>
      </c>
    </row>
    <row r="14308" spans="1:4" x14ac:dyDescent="0.3">
      <c r="A14308" t="s">
        <v>3107</v>
      </c>
      <c r="B14308" s="343" t="s">
        <v>7126</v>
      </c>
      <c r="C14308" s="343" t="s">
        <v>9</v>
      </c>
      <c r="D14308" s="344" t="s">
        <v>35050</v>
      </c>
    </row>
    <row r="14309" spans="1:4" x14ac:dyDescent="0.3">
      <c r="A14309" t="s">
        <v>7127</v>
      </c>
      <c r="B14309" s="343" t="s">
        <v>7128</v>
      </c>
      <c r="C14309" s="343" t="s">
        <v>9</v>
      </c>
      <c r="D14309" s="344" t="s">
        <v>35051</v>
      </c>
    </row>
    <row r="14310" spans="1:4" x14ac:dyDescent="0.3">
      <c r="A14310" t="s">
        <v>7129</v>
      </c>
      <c r="B14310" s="343" t="s">
        <v>7130</v>
      </c>
      <c r="C14310" s="343" t="s">
        <v>9</v>
      </c>
      <c r="D14310" s="344" t="s">
        <v>35052</v>
      </c>
    </row>
    <row r="14311" spans="1:4" x14ac:dyDescent="0.3">
      <c r="A14311" t="s">
        <v>3108</v>
      </c>
      <c r="B14311" s="343" t="s">
        <v>7131</v>
      </c>
      <c r="C14311" s="343" t="s">
        <v>9</v>
      </c>
      <c r="D14311" s="344" t="s">
        <v>22978</v>
      </c>
    </row>
    <row r="14312" spans="1:4" x14ac:dyDescent="0.3">
      <c r="A14312" t="s">
        <v>3109</v>
      </c>
      <c r="B14312" s="343" t="s">
        <v>7132</v>
      </c>
      <c r="C14312" s="343" t="s">
        <v>9</v>
      </c>
      <c r="D14312" s="344" t="s">
        <v>35053</v>
      </c>
    </row>
    <row r="14313" spans="1:4" x14ac:dyDescent="0.3">
      <c r="A14313" t="s">
        <v>3110</v>
      </c>
      <c r="B14313" s="343" t="s">
        <v>7133</v>
      </c>
      <c r="C14313" s="343" t="s">
        <v>9</v>
      </c>
      <c r="D14313" s="344" t="s">
        <v>35054</v>
      </c>
    </row>
    <row r="14314" spans="1:4" x14ac:dyDescent="0.3">
      <c r="A14314" t="s">
        <v>3111</v>
      </c>
      <c r="B14314" s="343" t="s">
        <v>7134</v>
      </c>
      <c r="C14314" s="343" t="s">
        <v>9</v>
      </c>
      <c r="D14314" s="344" t="s">
        <v>35055</v>
      </c>
    </row>
    <row r="14315" spans="1:4" x14ac:dyDescent="0.3">
      <c r="A14315" t="s">
        <v>3112</v>
      </c>
      <c r="B14315" s="343" t="s">
        <v>7135</v>
      </c>
      <c r="C14315" s="343" t="s">
        <v>9</v>
      </c>
      <c r="D14315" s="344" t="s">
        <v>35056</v>
      </c>
    </row>
    <row r="14316" spans="1:4" x14ac:dyDescent="0.3">
      <c r="A14316" t="s">
        <v>3113</v>
      </c>
      <c r="B14316" s="343" t="s">
        <v>7136</v>
      </c>
      <c r="C14316" s="343" t="s">
        <v>9</v>
      </c>
      <c r="D14316" s="344" t="s">
        <v>35057</v>
      </c>
    </row>
    <row r="14317" spans="1:4" x14ac:dyDescent="0.3">
      <c r="A14317" t="s">
        <v>35058</v>
      </c>
      <c r="B14317" s="343" t="s">
        <v>35059</v>
      </c>
      <c r="C14317" s="343" t="s">
        <v>9</v>
      </c>
      <c r="D14317" s="344" t="s">
        <v>35060</v>
      </c>
    </row>
    <row r="14318" spans="1:4" x14ac:dyDescent="0.3">
      <c r="A14318" t="s">
        <v>35061</v>
      </c>
      <c r="B14318" s="343" t="s">
        <v>35062</v>
      </c>
      <c r="C14318" s="343" t="s">
        <v>9</v>
      </c>
      <c r="D14318" s="344" t="s">
        <v>35063</v>
      </c>
    </row>
    <row r="14319" spans="1:4" x14ac:dyDescent="0.3">
      <c r="A14319" t="s">
        <v>3114</v>
      </c>
      <c r="B14319" s="343" t="s">
        <v>7137</v>
      </c>
      <c r="C14319" s="343" t="s">
        <v>9</v>
      </c>
      <c r="D14319" s="344" t="s">
        <v>35064</v>
      </c>
    </row>
    <row r="14320" spans="1:4" x14ac:dyDescent="0.3">
      <c r="A14320" t="s">
        <v>3115</v>
      </c>
      <c r="B14320" s="343" t="s">
        <v>7138</v>
      </c>
      <c r="C14320" s="343" t="s">
        <v>9</v>
      </c>
      <c r="D14320" s="344" t="s">
        <v>35065</v>
      </c>
    </row>
    <row r="14321" spans="1:4" x14ac:dyDescent="0.3">
      <c r="A14321" t="s">
        <v>3116</v>
      </c>
      <c r="B14321" s="343" t="s">
        <v>7139</v>
      </c>
      <c r="C14321" s="343" t="s">
        <v>9</v>
      </c>
      <c r="D14321" s="344" t="s">
        <v>35066</v>
      </c>
    </row>
    <row r="14322" spans="1:4" x14ac:dyDescent="0.3">
      <c r="A14322" t="s">
        <v>3117</v>
      </c>
      <c r="B14322" s="343" t="s">
        <v>7140</v>
      </c>
      <c r="C14322" s="343" t="s">
        <v>9</v>
      </c>
      <c r="D14322" s="344" t="s">
        <v>35067</v>
      </c>
    </row>
    <row r="14323" spans="1:4" x14ac:dyDescent="0.3">
      <c r="A14323" t="s">
        <v>35068</v>
      </c>
      <c r="B14323" s="343" t="s">
        <v>35069</v>
      </c>
      <c r="C14323" s="343" t="s">
        <v>9</v>
      </c>
      <c r="D14323" s="344" t="s">
        <v>35070</v>
      </c>
    </row>
    <row r="14324" spans="1:4" x14ac:dyDescent="0.3">
      <c r="A14324" t="s">
        <v>35071</v>
      </c>
      <c r="B14324" s="343" t="s">
        <v>35072</v>
      </c>
      <c r="C14324" s="343" t="s">
        <v>9</v>
      </c>
      <c r="D14324" s="344" t="s">
        <v>35073</v>
      </c>
    </row>
    <row r="14325" spans="1:4" x14ac:dyDescent="0.3">
      <c r="A14325" t="s">
        <v>3118</v>
      </c>
      <c r="B14325" s="343" t="s">
        <v>7141</v>
      </c>
      <c r="C14325" s="343" t="s">
        <v>9</v>
      </c>
      <c r="D14325" s="344" t="s">
        <v>35074</v>
      </c>
    </row>
    <row r="14326" spans="1:4" x14ac:dyDescent="0.3">
      <c r="A14326" t="s">
        <v>3119</v>
      </c>
      <c r="B14326" s="343" t="s">
        <v>7142</v>
      </c>
      <c r="C14326" s="343" t="s">
        <v>9</v>
      </c>
      <c r="D14326" s="344" t="s">
        <v>35075</v>
      </c>
    </row>
    <row r="14327" spans="1:4" x14ac:dyDescent="0.3">
      <c r="A14327" t="s">
        <v>3120</v>
      </c>
      <c r="B14327" s="343" t="s">
        <v>7143</v>
      </c>
      <c r="C14327" s="343" t="s">
        <v>9</v>
      </c>
      <c r="D14327" s="344" t="s">
        <v>35076</v>
      </c>
    </row>
    <row r="14328" spans="1:4" x14ac:dyDescent="0.3">
      <c r="A14328" t="s">
        <v>3121</v>
      </c>
      <c r="B14328" s="343" t="s">
        <v>7144</v>
      </c>
      <c r="C14328" s="343" t="s">
        <v>9</v>
      </c>
      <c r="D14328" s="344" t="s">
        <v>35077</v>
      </c>
    </row>
    <row r="14329" spans="1:4" x14ac:dyDescent="0.3">
      <c r="A14329" t="s">
        <v>3122</v>
      </c>
      <c r="B14329" s="343" t="s">
        <v>7145</v>
      </c>
      <c r="C14329" s="343" t="s">
        <v>9</v>
      </c>
      <c r="D14329" s="344" t="s">
        <v>35078</v>
      </c>
    </row>
    <row r="14330" spans="1:4" x14ac:dyDescent="0.3">
      <c r="A14330" t="s">
        <v>3123</v>
      </c>
      <c r="B14330" s="343" t="s">
        <v>7146</v>
      </c>
      <c r="C14330" s="343" t="s">
        <v>9</v>
      </c>
      <c r="D14330" s="344" t="s">
        <v>35079</v>
      </c>
    </row>
    <row r="14331" spans="1:4" x14ac:dyDescent="0.3">
      <c r="A14331" t="s">
        <v>3124</v>
      </c>
      <c r="B14331" s="343" t="s">
        <v>7147</v>
      </c>
      <c r="C14331" s="343" t="s">
        <v>9</v>
      </c>
      <c r="D14331" s="344" t="s">
        <v>35080</v>
      </c>
    </row>
    <row r="14332" spans="1:4" x14ac:dyDescent="0.3">
      <c r="A14332" t="s">
        <v>3125</v>
      </c>
      <c r="B14332" s="343" t="s">
        <v>7148</v>
      </c>
      <c r="C14332" s="343" t="s">
        <v>9</v>
      </c>
      <c r="D14332" s="344" t="s">
        <v>35081</v>
      </c>
    </row>
    <row r="14333" spans="1:4" x14ac:dyDescent="0.3">
      <c r="A14333" t="s">
        <v>3126</v>
      </c>
      <c r="B14333" s="343" t="s">
        <v>7149</v>
      </c>
      <c r="C14333" s="343" t="s">
        <v>9</v>
      </c>
      <c r="D14333" s="344" t="s">
        <v>35082</v>
      </c>
    </row>
    <row r="14334" spans="1:4" x14ac:dyDescent="0.3">
      <c r="A14334" t="s">
        <v>3127</v>
      </c>
      <c r="B14334" s="343" t="s">
        <v>35083</v>
      </c>
      <c r="C14334" s="343" t="s">
        <v>9</v>
      </c>
      <c r="D14334" s="344" t="s">
        <v>35084</v>
      </c>
    </row>
    <row r="14335" spans="1:4" x14ac:dyDescent="0.3">
      <c r="A14335" t="s">
        <v>3128</v>
      </c>
      <c r="B14335" s="343" t="s">
        <v>7150</v>
      </c>
      <c r="C14335" s="343" t="s">
        <v>9</v>
      </c>
      <c r="D14335" s="344" t="s">
        <v>28982</v>
      </c>
    </row>
    <row r="14336" spans="1:4" x14ac:dyDescent="0.3">
      <c r="A14336" t="s">
        <v>3129</v>
      </c>
      <c r="B14336" s="343" t="s">
        <v>7151</v>
      </c>
      <c r="C14336" s="343" t="s">
        <v>9</v>
      </c>
      <c r="D14336" s="344" t="s">
        <v>35085</v>
      </c>
    </row>
    <row r="14337" spans="1:4" x14ac:dyDescent="0.3">
      <c r="A14337" t="s">
        <v>3130</v>
      </c>
      <c r="B14337" s="343" t="s">
        <v>7152</v>
      </c>
      <c r="C14337" s="343" t="s">
        <v>9</v>
      </c>
      <c r="D14337" s="344" t="s">
        <v>35086</v>
      </c>
    </row>
    <row r="14338" spans="1:4" x14ac:dyDescent="0.3">
      <c r="A14338" t="s">
        <v>3131</v>
      </c>
      <c r="B14338" s="343" t="s">
        <v>7153</v>
      </c>
      <c r="C14338" s="343" t="s">
        <v>9</v>
      </c>
      <c r="D14338" s="344" t="s">
        <v>35087</v>
      </c>
    </row>
    <row r="14339" spans="1:4" x14ac:dyDescent="0.3">
      <c r="A14339" t="s">
        <v>3132</v>
      </c>
      <c r="B14339" s="343" t="s">
        <v>7154</v>
      </c>
      <c r="C14339" s="343" t="s">
        <v>9</v>
      </c>
      <c r="D14339" s="344" t="s">
        <v>35088</v>
      </c>
    </row>
    <row r="14340" spans="1:4" x14ac:dyDescent="0.3">
      <c r="A14340" t="s">
        <v>3133</v>
      </c>
      <c r="B14340" s="343" t="s">
        <v>7155</v>
      </c>
      <c r="C14340" s="343" t="s">
        <v>9</v>
      </c>
      <c r="D14340" s="344" t="s">
        <v>35089</v>
      </c>
    </row>
    <row r="14341" spans="1:4" x14ac:dyDescent="0.3">
      <c r="A14341" t="s">
        <v>3134</v>
      </c>
      <c r="B14341" s="343" t="s">
        <v>7156</v>
      </c>
      <c r="C14341" s="343" t="s">
        <v>9</v>
      </c>
      <c r="D14341" s="344" t="s">
        <v>35090</v>
      </c>
    </row>
    <row r="14342" spans="1:4" x14ac:dyDescent="0.3">
      <c r="A14342" t="s">
        <v>3135</v>
      </c>
      <c r="B14342" s="343" t="s">
        <v>7157</v>
      </c>
      <c r="C14342" s="343" t="s">
        <v>9</v>
      </c>
      <c r="D14342" s="344" t="s">
        <v>35053</v>
      </c>
    </row>
    <row r="14343" spans="1:4" x14ac:dyDescent="0.3">
      <c r="A14343" t="s">
        <v>3136</v>
      </c>
      <c r="B14343" s="343" t="s">
        <v>7158</v>
      </c>
      <c r="C14343" s="343" t="s">
        <v>9</v>
      </c>
      <c r="D14343" s="344" t="s">
        <v>35091</v>
      </c>
    </row>
    <row r="14344" spans="1:4" x14ac:dyDescent="0.3">
      <c r="A14344" t="s">
        <v>3137</v>
      </c>
      <c r="B14344" s="343" t="s">
        <v>7159</v>
      </c>
      <c r="C14344" s="343" t="s">
        <v>9</v>
      </c>
      <c r="D14344" s="344" t="s">
        <v>35092</v>
      </c>
    </row>
    <row r="14345" spans="1:4" x14ac:dyDescent="0.3">
      <c r="A14345" t="s">
        <v>3138</v>
      </c>
      <c r="B14345" s="343" t="s">
        <v>7160</v>
      </c>
      <c r="C14345" s="343" t="s">
        <v>9</v>
      </c>
      <c r="D14345" s="344" t="s">
        <v>35093</v>
      </c>
    </row>
    <row r="14346" spans="1:4" x14ac:dyDescent="0.3">
      <c r="A14346" t="s">
        <v>3139</v>
      </c>
      <c r="B14346" s="343" t="s">
        <v>7161</v>
      </c>
      <c r="C14346" s="343" t="s">
        <v>9</v>
      </c>
      <c r="D14346" s="344" t="s">
        <v>35094</v>
      </c>
    </row>
    <row r="14347" spans="1:4" x14ac:dyDescent="0.3">
      <c r="A14347" t="s">
        <v>3140</v>
      </c>
      <c r="B14347" s="343" t="s">
        <v>7162</v>
      </c>
      <c r="C14347" s="343" t="s">
        <v>9</v>
      </c>
      <c r="D14347" s="344" t="s">
        <v>35095</v>
      </c>
    </row>
    <row r="14348" spans="1:4" x14ac:dyDescent="0.3">
      <c r="A14348" t="s">
        <v>35096</v>
      </c>
      <c r="B14348" s="343" t="s">
        <v>35097</v>
      </c>
      <c r="C14348" s="343" t="s">
        <v>9</v>
      </c>
      <c r="D14348" s="344" t="s">
        <v>35098</v>
      </c>
    </row>
    <row r="14349" spans="1:4" x14ac:dyDescent="0.3">
      <c r="A14349" t="s">
        <v>35099</v>
      </c>
      <c r="B14349" s="343" t="s">
        <v>35100</v>
      </c>
      <c r="C14349" s="343" t="s">
        <v>9</v>
      </c>
      <c r="D14349" s="344" t="s">
        <v>35101</v>
      </c>
    </row>
    <row r="14350" spans="1:4" x14ac:dyDescent="0.3">
      <c r="A14350" t="s">
        <v>3141</v>
      </c>
      <c r="B14350" s="343" t="s">
        <v>7163</v>
      </c>
      <c r="C14350" s="343" t="s">
        <v>9</v>
      </c>
      <c r="D14350" s="344" t="s">
        <v>35102</v>
      </c>
    </row>
    <row r="14351" spans="1:4" x14ac:dyDescent="0.3">
      <c r="A14351" t="s">
        <v>3142</v>
      </c>
      <c r="B14351" s="343" t="s">
        <v>7164</v>
      </c>
      <c r="C14351" s="343" t="s">
        <v>9</v>
      </c>
      <c r="D14351" s="344" t="s">
        <v>35103</v>
      </c>
    </row>
    <row r="14352" spans="1:4" x14ac:dyDescent="0.3">
      <c r="A14352" t="s">
        <v>3143</v>
      </c>
      <c r="B14352" s="343" t="s">
        <v>7165</v>
      </c>
      <c r="C14352" s="343" t="s">
        <v>9</v>
      </c>
      <c r="D14352" s="344" t="s">
        <v>21991</v>
      </c>
    </row>
    <row r="14353" spans="1:4" x14ac:dyDescent="0.3">
      <c r="A14353" t="s">
        <v>3144</v>
      </c>
      <c r="B14353" s="343" t="s">
        <v>7166</v>
      </c>
      <c r="C14353" s="343" t="s">
        <v>9</v>
      </c>
      <c r="D14353" s="344" t="s">
        <v>35104</v>
      </c>
    </row>
    <row r="14354" spans="1:4" x14ac:dyDescent="0.3">
      <c r="A14354" t="s">
        <v>35105</v>
      </c>
      <c r="B14354" s="343" t="s">
        <v>35106</v>
      </c>
      <c r="C14354" s="343" t="s">
        <v>9</v>
      </c>
      <c r="D14354" s="344" t="s">
        <v>35107</v>
      </c>
    </row>
    <row r="14355" spans="1:4" x14ac:dyDescent="0.3">
      <c r="A14355" t="s">
        <v>35108</v>
      </c>
      <c r="B14355" s="343" t="s">
        <v>35109</v>
      </c>
      <c r="C14355" s="343" t="s">
        <v>9</v>
      </c>
      <c r="D14355" s="344" t="s">
        <v>35110</v>
      </c>
    </row>
    <row r="14356" spans="1:4" x14ac:dyDescent="0.3">
      <c r="A14356" t="s">
        <v>3145</v>
      </c>
      <c r="B14356" s="343" t="s">
        <v>7167</v>
      </c>
      <c r="C14356" s="343" t="s">
        <v>9</v>
      </c>
      <c r="D14356" s="344" t="s">
        <v>35111</v>
      </c>
    </row>
    <row r="14357" spans="1:4" x14ac:dyDescent="0.3">
      <c r="A14357" t="s">
        <v>3146</v>
      </c>
      <c r="B14357" s="343" t="s">
        <v>7168</v>
      </c>
      <c r="C14357" s="343" t="s">
        <v>9</v>
      </c>
      <c r="D14357" s="344" t="s">
        <v>35112</v>
      </c>
    </row>
    <row r="14358" spans="1:4" x14ac:dyDescent="0.3">
      <c r="A14358" t="s">
        <v>3147</v>
      </c>
      <c r="B14358" s="343" t="s">
        <v>7169</v>
      </c>
      <c r="C14358" s="343" t="s">
        <v>9</v>
      </c>
      <c r="D14358" s="344" t="s">
        <v>35113</v>
      </c>
    </row>
    <row r="14359" spans="1:4" x14ac:dyDescent="0.3">
      <c r="A14359" t="s">
        <v>3148</v>
      </c>
      <c r="B14359" s="343" t="s">
        <v>7170</v>
      </c>
      <c r="C14359" s="343" t="s">
        <v>9</v>
      </c>
      <c r="D14359" s="344" t="s">
        <v>35114</v>
      </c>
    </row>
    <row r="14360" spans="1:4" x14ac:dyDescent="0.3">
      <c r="A14360" t="s">
        <v>3149</v>
      </c>
      <c r="B14360" s="343" t="s">
        <v>7171</v>
      </c>
      <c r="C14360" s="343" t="s">
        <v>9</v>
      </c>
      <c r="D14360" s="344" t="s">
        <v>35115</v>
      </c>
    </row>
    <row r="14361" spans="1:4" x14ac:dyDescent="0.3">
      <c r="A14361" t="s">
        <v>3150</v>
      </c>
      <c r="B14361" s="343" t="s">
        <v>7172</v>
      </c>
      <c r="C14361" s="343" t="s">
        <v>9</v>
      </c>
      <c r="D14361" s="344" t="s">
        <v>35116</v>
      </c>
    </row>
    <row r="14362" spans="1:4" x14ac:dyDescent="0.3">
      <c r="A14362" t="s">
        <v>3151</v>
      </c>
      <c r="B14362" s="343" t="s">
        <v>7173</v>
      </c>
      <c r="C14362" s="343" t="s">
        <v>9</v>
      </c>
      <c r="D14362" s="344" t="s">
        <v>35117</v>
      </c>
    </row>
    <row r="14363" spans="1:4" x14ac:dyDescent="0.3">
      <c r="A14363" t="s">
        <v>3152</v>
      </c>
      <c r="B14363" s="343" t="s">
        <v>7174</v>
      </c>
      <c r="C14363" s="343" t="s">
        <v>9</v>
      </c>
      <c r="D14363" s="344" t="s">
        <v>35118</v>
      </c>
    </row>
    <row r="14364" spans="1:4" x14ac:dyDescent="0.3">
      <c r="A14364" t="s">
        <v>3153</v>
      </c>
      <c r="B14364" s="343" t="s">
        <v>7175</v>
      </c>
      <c r="C14364" s="343" t="s">
        <v>9</v>
      </c>
      <c r="D14364" s="344" t="s">
        <v>35119</v>
      </c>
    </row>
    <row r="14365" spans="1:4" x14ac:dyDescent="0.3">
      <c r="A14365" t="s">
        <v>3154</v>
      </c>
      <c r="B14365" s="343" t="s">
        <v>7176</v>
      </c>
      <c r="C14365" s="343" t="s">
        <v>9</v>
      </c>
      <c r="D14365" s="344" t="s">
        <v>35120</v>
      </c>
    </row>
    <row r="14366" spans="1:4" x14ac:dyDescent="0.3">
      <c r="A14366" t="s">
        <v>3155</v>
      </c>
      <c r="B14366" s="343" t="s">
        <v>7177</v>
      </c>
      <c r="C14366" s="343" t="s">
        <v>9</v>
      </c>
      <c r="D14366" s="344" t="s">
        <v>35121</v>
      </c>
    </row>
    <row r="14367" spans="1:4" x14ac:dyDescent="0.3">
      <c r="A14367" t="s">
        <v>3156</v>
      </c>
      <c r="B14367" s="343" t="s">
        <v>7178</v>
      </c>
      <c r="C14367" s="343" t="s">
        <v>9</v>
      </c>
      <c r="D14367" s="344" t="s">
        <v>35122</v>
      </c>
    </row>
    <row r="14368" spans="1:4" x14ac:dyDescent="0.3">
      <c r="A14368" t="s">
        <v>3157</v>
      </c>
      <c r="B14368" s="343" t="s">
        <v>7179</v>
      </c>
      <c r="C14368" s="343" t="s">
        <v>9</v>
      </c>
      <c r="D14368" s="344" t="s">
        <v>35123</v>
      </c>
    </row>
    <row r="14369" spans="1:4" x14ac:dyDescent="0.3">
      <c r="A14369" t="s">
        <v>3158</v>
      </c>
      <c r="B14369" s="343" t="s">
        <v>7180</v>
      </c>
      <c r="C14369" s="343" t="s">
        <v>9</v>
      </c>
      <c r="D14369" s="344" t="s">
        <v>35124</v>
      </c>
    </row>
    <row r="14370" spans="1:4" x14ac:dyDescent="0.3">
      <c r="A14370" t="s">
        <v>7181</v>
      </c>
      <c r="B14370" s="343" t="s">
        <v>7182</v>
      </c>
      <c r="C14370" s="343" t="s">
        <v>16</v>
      </c>
      <c r="D14370" s="344" t="s">
        <v>7887</v>
      </c>
    </row>
    <row r="14371" spans="1:4" x14ac:dyDescent="0.3">
      <c r="A14371" t="s">
        <v>7184</v>
      </c>
      <c r="B14371" s="343" t="s">
        <v>7185</v>
      </c>
      <c r="C14371" s="343" t="s">
        <v>16</v>
      </c>
      <c r="D14371" s="344" t="s">
        <v>7377</v>
      </c>
    </row>
    <row r="14372" spans="1:4" x14ac:dyDescent="0.3">
      <c r="A14372" t="s">
        <v>7186</v>
      </c>
      <c r="B14372" s="343" t="s">
        <v>7187</v>
      </c>
      <c r="C14372" s="343" t="s">
        <v>9</v>
      </c>
      <c r="D14372" s="344" t="s">
        <v>35125</v>
      </c>
    </row>
    <row r="14373" spans="1:4" x14ac:dyDescent="0.3">
      <c r="A14373" t="s">
        <v>7188</v>
      </c>
      <c r="B14373" s="343" t="s">
        <v>7189</v>
      </c>
      <c r="C14373" s="343" t="s">
        <v>9</v>
      </c>
      <c r="D14373" s="344" t="s">
        <v>35126</v>
      </c>
    </row>
    <row r="14374" spans="1:4" x14ac:dyDescent="0.3">
      <c r="A14374" t="s">
        <v>7190</v>
      </c>
      <c r="B14374" s="343" t="s">
        <v>7191</v>
      </c>
      <c r="C14374" s="343" t="s">
        <v>9</v>
      </c>
      <c r="D14374" s="344" t="s">
        <v>35127</v>
      </c>
    </row>
    <row r="14375" spans="1:4" x14ac:dyDescent="0.3">
      <c r="A14375" t="s">
        <v>7192</v>
      </c>
      <c r="B14375" s="343" t="s">
        <v>7193</v>
      </c>
      <c r="C14375" s="343" t="s">
        <v>9</v>
      </c>
      <c r="D14375" s="344" t="s">
        <v>35128</v>
      </c>
    </row>
    <row r="14376" spans="1:4" x14ac:dyDescent="0.3">
      <c r="A14376" t="s">
        <v>7194</v>
      </c>
      <c r="B14376" s="343" t="s">
        <v>7195</v>
      </c>
      <c r="C14376" s="343" t="s">
        <v>9</v>
      </c>
      <c r="D14376" s="344" t="s">
        <v>35129</v>
      </c>
    </row>
    <row r="14377" spans="1:4" x14ac:dyDescent="0.3">
      <c r="A14377" t="s">
        <v>7196</v>
      </c>
      <c r="B14377" s="343" t="s">
        <v>7197</v>
      </c>
      <c r="C14377" s="343" t="s">
        <v>9</v>
      </c>
      <c r="D14377" s="344" t="s">
        <v>35130</v>
      </c>
    </row>
    <row r="14378" spans="1:4" x14ac:dyDescent="0.3">
      <c r="A14378" t="s">
        <v>7198</v>
      </c>
      <c r="B14378" s="343" t="s">
        <v>7199</v>
      </c>
      <c r="C14378" s="343" t="s">
        <v>9</v>
      </c>
      <c r="D14378" s="344" t="s">
        <v>35131</v>
      </c>
    </row>
    <row r="14379" spans="1:4" x14ac:dyDescent="0.3">
      <c r="A14379" t="s">
        <v>7200</v>
      </c>
      <c r="B14379" s="343" t="s">
        <v>7201</v>
      </c>
      <c r="C14379" s="343" t="s">
        <v>9</v>
      </c>
      <c r="D14379" s="344" t="s">
        <v>35132</v>
      </c>
    </row>
    <row r="14380" spans="1:4" x14ac:dyDescent="0.3">
      <c r="A14380" t="s">
        <v>7202</v>
      </c>
      <c r="B14380" s="343" t="s">
        <v>7203</v>
      </c>
      <c r="C14380" s="343" t="s">
        <v>9</v>
      </c>
      <c r="D14380" s="344" t="s">
        <v>35133</v>
      </c>
    </row>
    <row r="14381" spans="1:4" x14ac:dyDescent="0.3">
      <c r="A14381" t="s">
        <v>7204</v>
      </c>
      <c r="B14381" s="343" t="s">
        <v>7205</v>
      </c>
      <c r="C14381" s="343" t="s">
        <v>9</v>
      </c>
      <c r="D14381" s="344" t="s">
        <v>35134</v>
      </c>
    </row>
    <row r="14382" spans="1:4" x14ac:dyDescent="0.3">
      <c r="A14382" t="s">
        <v>7206</v>
      </c>
      <c r="B14382" s="343" t="s">
        <v>7207</v>
      </c>
      <c r="C14382" s="343" t="s">
        <v>9</v>
      </c>
      <c r="D14382" s="344" t="s">
        <v>35135</v>
      </c>
    </row>
    <row r="14383" spans="1:4" x14ac:dyDescent="0.3">
      <c r="A14383" t="s">
        <v>7208</v>
      </c>
      <c r="B14383" s="343" t="s">
        <v>7209</v>
      </c>
      <c r="C14383" s="343" t="s">
        <v>9</v>
      </c>
      <c r="D14383" s="344" t="s">
        <v>35136</v>
      </c>
    </row>
    <row r="14384" spans="1:4" x14ac:dyDescent="0.3">
      <c r="A14384" t="s">
        <v>7210</v>
      </c>
      <c r="B14384" s="343" t="s">
        <v>7211</v>
      </c>
      <c r="C14384" s="343" t="s">
        <v>9</v>
      </c>
      <c r="D14384" s="344" t="s">
        <v>35137</v>
      </c>
    </row>
    <row r="14385" spans="1:4" x14ac:dyDescent="0.3">
      <c r="A14385" t="s">
        <v>7212</v>
      </c>
      <c r="B14385" s="343" t="s">
        <v>7213</v>
      </c>
      <c r="C14385" s="343" t="s">
        <v>9</v>
      </c>
      <c r="D14385" s="344" t="s">
        <v>35138</v>
      </c>
    </row>
    <row r="14386" spans="1:4" x14ac:dyDescent="0.3">
      <c r="A14386" t="s">
        <v>7214</v>
      </c>
      <c r="B14386" s="343" t="s">
        <v>7215</v>
      </c>
      <c r="C14386" s="343" t="s">
        <v>9</v>
      </c>
      <c r="D14386" s="344" t="s">
        <v>35139</v>
      </c>
    </row>
    <row r="14387" spans="1:4" x14ac:dyDescent="0.3">
      <c r="A14387" t="s">
        <v>7216</v>
      </c>
      <c r="B14387" s="343" t="s">
        <v>7217</v>
      </c>
      <c r="C14387" s="343" t="s">
        <v>9</v>
      </c>
      <c r="D14387" s="344" t="s">
        <v>35140</v>
      </c>
    </row>
    <row r="14388" spans="1:4" x14ac:dyDescent="0.3">
      <c r="A14388" t="s">
        <v>7218</v>
      </c>
      <c r="B14388" s="343" t="s">
        <v>7219</v>
      </c>
      <c r="C14388" s="343" t="s">
        <v>9</v>
      </c>
      <c r="D14388" s="344" t="s">
        <v>35141</v>
      </c>
    </row>
    <row r="14389" spans="1:4" x14ac:dyDescent="0.3">
      <c r="A14389" t="s">
        <v>7220</v>
      </c>
      <c r="B14389" s="343" t="s">
        <v>7221</v>
      </c>
      <c r="C14389" s="343" t="s">
        <v>9</v>
      </c>
      <c r="D14389" s="344" t="s">
        <v>35142</v>
      </c>
    </row>
    <row r="14390" spans="1:4" x14ac:dyDescent="0.3">
      <c r="A14390" t="s">
        <v>7222</v>
      </c>
      <c r="B14390" s="343" t="s">
        <v>7223</v>
      </c>
      <c r="C14390" s="343" t="s">
        <v>9</v>
      </c>
      <c r="D14390" s="344" t="s">
        <v>35143</v>
      </c>
    </row>
    <row r="14391" spans="1:4" x14ac:dyDescent="0.3">
      <c r="A14391" t="s">
        <v>7224</v>
      </c>
      <c r="B14391" s="343" t="s">
        <v>7225</v>
      </c>
      <c r="C14391" s="343" t="s">
        <v>9</v>
      </c>
      <c r="D14391" s="344" t="s">
        <v>8852</v>
      </c>
    </row>
    <row r="14392" spans="1:4" x14ac:dyDescent="0.3">
      <c r="A14392" t="s">
        <v>7226</v>
      </c>
      <c r="B14392" s="343" t="s">
        <v>7227</v>
      </c>
      <c r="C14392" s="343" t="s">
        <v>9</v>
      </c>
      <c r="D14392" s="344" t="s">
        <v>35144</v>
      </c>
    </row>
    <row r="14393" spans="1:4" x14ac:dyDescent="0.3">
      <c r="A14393" t="s">
        <v>7228</v>
      </c>
      <c r="B14393" s="343" t="s">
        <v>7229</v>
      </c>
      <c r="C14393" s="343" t="s">
        <v>9</v>
      </c>
      <c r="D14393" s="344" t="s">
        <v>35145</v>
      </c>
    </row>
    <row r="14394" spans="1:4" x14ac:dyDescent="0.3">
      <c r="A14394" t="s">
        <v>7230</v>
      </c>
      <c r="B14394" s="343" t="s">
        <v>7231</v>
      </c>
      <c r="C14394" s="343" t="s">
        <v>9</v>
      </c>
      <c r="D14394" s="344" t="s">
        <v>35146</v>
      </c>
    </row>
    <row r="14395" spans="1:4" x14ac:dyDescent="0.3">
      <c r="A14395" t="s">
        <v>7232</v>
      </c>
      <c r="B14395" s="343" t="s">
        <v>7233</v>
      </c>
      <c r="C14395" s="343" t="s">
        <v>9</v>
      </c>
      <c r="D14395" s="344" t="s">
        <v>35147</v>
      </c>
    </row>
    <row r="14396" spans="1:4" x14ac:dyDescent="0.3">
      <c r="A14396" t="s">
        <v>7234</v>
      </c>
      <c r="B14396" s="343" t="s">
        <v>7235</v>
      </c>
      <c r="C14396" s="343" t="s">
        <v>9</v>
      </c>
      <c r="D14396" s="344" t="s">
        <v>35148</v>
      </c>
    </row>
    <row r="14397" spans="1:4" x14ac:dyDescent="0.3">
      <c r="A14397" t="s">
        <v>7236</v>
      </c>
      <c r="B14397" s="343" t="s">
        <v>7237</v>
      </c>
      <c r="C14397" s="343" t="s">
        <v>9</v>
      </c>
      <c r="D14397" s="344" t="s">
        <v>35149</v>
      </c>
    </row>
    <row r="14398" spans="1:4" x14ac:dyDescent="0.3">
      <c r="A14398" t="s">
        <v>7238</v>
      </c>
      <c r="B14398" s="343" t="s">
        <v>7239</v>
      </c>
      <c r="C14398" s="343" t="s">
        <v>8</v>
      </c>
      <c r="D14398" s="344" t="s">
        <v>35150</v>
      </c>
    </row>
    <row r="14399" spans="1:4" x14ac:dyDescent="0.3">
      <c r="A14399" t="s">
        <v>7240</v>
      </c>
      <c r="B14399" s="343" t="s">
        <v>7241</v>
      </c>
      <c r="C14399" s="343" t="s">
        <v>8</v>
      </c>
      <c r="D14399" s="344" t="s">
        <v>35151</v>
      </c>
    </row>
    <row r="14400" spans="1:4" x14ac:dyDescent="0.3">
      <c r="A14400" t="s">
        <v>7242</v>
      </c>
      <c r="B14400" s="343" t="s">
        <v>7243</v>
      </c>
      <c r="C14400" s="343" t="s">
        <v>8</v>
      </c>
      <c r="D14400" s="344" t="s">
        <v>35152</v>
      </c>
    </row>
    <row r="14401" spans="1:4" x14ac:dyDescent="0.3">
      <c r="A14401" t="s">
        <v>7244</v>
      </c>
      <c r="B14401" s="343" t="s">
        <v>7245</v>
      </c>
      <c r="C14401" s="343" t="s">
        <v>8</v>
      </c>
      <c r="D14401" s="344" t="s">
        <v>35153</v>
      </c>
    </row>
    <row r="14402" spans="1:4" x14ac:dyDescent="0.3">
      <c r="A14402" t="s">
        <v>7246</v>
      </c>
      <c r="B14402" s="343" t="s">
        <v>7247</v>
      </c>
      <c r="C14402" s="343" t="s">
        <v>8</v>
      </c>
      <c r="D14402" s="344" t="s">
        <v>35154</v>
      </c>
    </row>
    <row r="14403" spans="1:4" x14ac:dyDescent="0.3">
      <c r="A14403" t="s">
        <v>7248</v>
      </c>
      <c r="B14403" s="343" t="s">
        <v>7249</v>
      </c>
      <c r="C14403" s="343" t="s">
        <v>8</v>
      </c>
      <c r="D14403" s="344" t="s">
        <v>35155</v>
      </c>
    </row>
    <row r="14404" spans="1:4" x14ac:dyDescent="0.3">
      <c r="A14404" t="s">
        <v>7250</v>
      </c>
      <c r="B14404" s="343" t="s">
        <v>7251</v>
      </c>
      <c r="C14404" s="343" t="s">
        <v>8</v>
      </c>
      <c r="D14404" s="344" t="s">
        <v>35156</v>
      </c>
    </row>
    <row r="14405" spans="1:4" x14ac:dyDescent="0.3">
      <c r="A14405" t="s">
        <v>7252</v>
      </c>
      <c r="B14405" s="343" t="s">
        <v>7253</v>
      </c>
      <c r="C14405" s="343" t="s">
        <v>8</v>
      </c>
      <c r="D14405" s="344" t="s">
        <v>35157</v>
      </c>
    </row>
    <row r="14406" spans="1:4" x14ac:dyDescent="0.3">
      <c r="A14406" t="s">
        <v>7254</v>
      </c>
      <c r="B14406" s="343" t="s">
        <v>7255</v>
      </c>
      <c r="C14406" s="343" t="s">
        <v>8</v>
      </c>
      <c r="D14406" s="344" t="s">
        <v>35158</v>
      </c>
    </row>
    <row r="14407" spans="1:4" x14ac:dyDescent="0.3">
      <c r="A14407" t="s">
        <v>3159</v>
      </c>
      <c r="B14407" s="343" t="s">
        <v>7256</v>
      </c>
      <c r="C14407" s="343" t="s">
        <v>8</v>
      </c>
      <c r="D14407" s="344" t="s">
        <v>35159</v>
      </c>
    </row>
    <row r="14408" spans="1:4" x14ac:dyDescent="0.3">
      <c r="A14408" t="s">
        <v>3160</v>
      </c>
      <c r="B14408" s="343" t="s">
        <v>7257</v>
      </c>
      <c r="C14408" s="343" t="s">
        <v>8</v>
      </c>
      <c r="D14408" s="344" t="s">
        <v>35160</v>
      </c>
    </row>
    <row r="14409" spans="1:4" x14ac:dyDescent="0.3">
      <c r="A14409" t="s">
        <v>7258</v>
      </c>
      <c r="B14409" s="343" t="s">
        <v>7259</v>
      </c>
      <c r="C14409" s="343" t="s">
        <v>16</v>
      </c>
      <c r="D14409" s="344" t="s">
        <v>8049</v>
      </c>
    </row>
    <row r="14410" spans="1:4" x14ac:dyDescent="0.3">
      <c r="A14410" t="s">
        <v>7260</v>
      </c>
      <c r="B14410" s="343" t="s">
        <v>7261</v>
      </c>
      <c r="C14410" s="343" t="s">
        <v>16</v>
      </c>
      <c r="D14410" s="344" t="s">
        <v>35161</v>
      </c>
    </row>
    <row r="14411" spans="1:4" x14ac:dyDescent="0.3">
      <c r="A14411" t="s">
        <v>7262</v>
      </c>
      <c r="B14411" s="343" t="s">
        <v>35162</v>
      </c>
      <c r="C14411" s="343" t="s">
        <v>16</v>
      </c>
      <c r="D14411" s="344" t="s">
        <v>35163</v>
      </c>
    </row>
    <row r="14412" spans="1:4" x14ac:dyDescent="0.3">
      <c r="A14412" t="s">
        <v>7263</v>
      </c>
      <c r="B14412" s="343" t="s">
        <v>35164</v>
      </c>
      <c r="C14412" s="343" t="s">
        <v>16</v>
      </c>
      <c r="D14412" s="344" t="s">
        <v>35165</v>
      </c>
    </row>
    <row r="14413" spans="1:4" x14ac:dyDescent="0.3">
      <c r="A14413" t="s">
        <v>7264</v>
      </c>
      <c r="B14413" s="343" t="s">
        <v>35166</v>
      </c>
      <c r="C14413" s="343" t="s">
        <v>16</v>
      </c>
      <c r="D14413" s="344" t="s">
        <v>35167</v>
      </c>
    </row>
    <row r="14414" spans="1:4" x14ac:dyDescent="0.3">
      <c r="A14414" t="s">
        <v>7265</v>
      </c>
      <c r="B14414" s="343" t="s">
        <v>35168</v>
      </c>
      <c r="C14414" s="343" t="s">
        <v>16</v>
      </c>
      <c r="D14414" s="344" t="s">
        <v>35169</v>
      </c>
    </row>
    <row r="14415" spans="1:4" x14ac:dyDescent="0.3">
      <c r="A14415" t="s">
        <v>7266</v>
      </c>
      <c r="B14415" s="343" t="s">
        <v>35170</v>
      </c>
      <c r="C14415" s="343" t="s">
        <v>16</v>
      </c>
      <c r="D14415" s="344" t="s">
        <v>22476</v>
      </c>
    </row>
    <row r="14416" spans="1:4" x14ac:dyDescent="0.3">
      <c r="A14416" t="s">
        <v>7267</v>
      </c>
      <c r="B14416" s="343" t="s">
        <v>7268</v>
      </c>
      <c r="C14416" s="343" t="s">
        <v>8</v>
      </c>
      <c r="D14416" s="344" t="s">
        <v>35171</v>
      </c>
    </row>
    <row r="14417" spans="1:4" x14ac:dyDescent="0.3">
      <c r="A14417" t="s">
        <v>7269</v>
      </c>
      <c r="B14417" s="343" t="s">
        <v>7270</v>
      </c>
      <c r="C14417" s="343" t="s">
        <v>8</v>
      </c>
      <c r="D14417" s="344" t="s">
        <v>35172</v>
      </c>
    </row>
    <row r="14418" spans="1:4" x14ac:dyDescent="0.3">
      <c r="A14418" t="s">
        <v>3161</v>
      </c>
      <c r="B14418" s="343" t="s">
        <v>7271</v>
      </c>
      <c r="C14418" s="343" t="s">
        <v>9</v>
      </c>
      <c r="D14418" s="344" t="s">
        <v>35173</v>
      </c>
    </row>
    <row r="14419" spans="1:4" x14ac:dyDescent="0.3">
      <c r="A14419" t="s">
        <v>3162</v>
      </c>
      <c r="B14419" s="343" t="s">
        <v>7272</v>
      </c>
      <c r="C14419" s="343" t="s">
        <v>8</v>
      </c>
      <c r="D14419" s="344" t="s">
        <v>35174</v>
      </c>
    </row>
    <row r="14420" spans="1:4" x14ac:dyDescent="0.3">
      <c r="A14420" t="s">
        <v>3163</v>
      </c>
      <c r="B14420" s="343" t="s">
        <v>7273</v>
      </c>
      <c r="C14420" s="343" t="s">
        <v>8</v>
      </c>
      <c r="D14420" s="344" t="s">
        <v>35175</v>
      </c>
    </row>
    <row r="14421" spans="1:4" x14ac:dyDescent="0.3">
      <c r="A14421" t="s">
        <v>3164</v>
      </c>
      <c r="B14421" s="343" t="s">
        <v>7274</v>
      </c>
      <c r="C14421" s="343" t="s">
        <v>9</v>
      </c>
      <c r="D14421" s="344" t="s">
        <v>35176</v>
      </c>
    </row>
    <row r="14422" spans="1:4" x14ac:dyDescent="0.3">
      <c r="A14422" t="s">
        <v>3165</v>
      </c>
      <c r="B14422" s="343" t="s">
        <v>7275</v>
      </c>
      <c r="C14422" s="343" t="s">
        <v>9</v>
      </c>
      <c r="D14422" s="344" t="s">
        <v>35177</v>
      </c>
    </row>
    <row r="14423" spans="1:4" x14ac:dyDescent="0.3">
      <c r="A14423" t="s">
        <v>3166</v>
      </c>
      <c r="B14423" s="343" t="s">
        <v>7276</v>
      </c>
      <c r="C14423" s="343" t="s">
        <v>9</v>
      </c>
      <c r="D14423" s="344" t="s">
        <v>35178</v>
      </c>
    </row>
    <row r="14424" spans="1:4" x14ac:dyDescent="0.3">
      <c r="A14424" t="s">
        <v>7277</v>
      </c>
      <c r="B14424" s="343" t="s">
        <v>7278</v>
      </c>
      <c r="C14424" s="343" t="s">
        <v>8</v>
      </c>
      <c r="D14424" s="344" t="s">
        <v>35179</v>
      </c>
    </row>
    <row r="14425" spans="1:4" x14ac:dyDescent="0.3">
      <c r="A14425" t="s">
        <v>35180</v>
      </c>
      <c r="B14425" s="343" t="s">
        <v>35181</v>
      </c>
      <c r="C14425" s="343" t="s">
        <v>9</v>
      </c>
      <c r="D14425" s="344" t="s">
        <v>35182</v>
      </c>
    </row>
    <row r="14426" spans="1:4" x14ac:dyDescent="0.3">
      <c r="A14426" t="s">
        <v>35183</v>
      </c>
      <c r="B14426" s="343" t="s">
        <v>35184</v>
      </c>
      <c r="C14426" s="343" t="s">
        <v>9</v>
      </c>
      <c r="D14426" s="344" t="s">
        <v>35185</v>
      </c>
    </row>
    <row r="14427" spans="1:4" x14ac:dyDescent="0.3">
      <c r="A14427" t="s">
        <v>7279</v>
      </c>
      <c r="B14427" s="343" t="s">
        <v>7280</v>
      </c>
      <c r="C14427" s="343" t="s">
        <v>9</v>
      </c>
      <c r="D14427" s="344" t="s">
        <v>35186</v>
      </c>
    </row>
    <row r="14428" spans="1:4" x14ac:dyDescent="0.3">
      <c r="A14428" t="s">
        <v>7281</v>
      </c>
      <c r="B14428" s="343" t="s">
        <v>7282</v>
      </c>
      <c r="C14428" s="343" t="s">
        <v>9</v>
      </c>
      <c r="D14428" s="344" t="s">
        <v>35187</v>
      </c>
    </row>
    <row r="14429" spans="1:4" x14ac:dyDescent="0.3">
      <c r="A14429" t="s">
        <v>7283</v>
      </c>
      <c r="B14429" s="343" t="s">
        <v>7284</v>
      </c>
      <c r="C14429" s="343" t="s">
        <v>9</v>
      </c>
      <c r="D14429" s="344" t="s">
        <v>33406</v>
      </c>
    </row>
    <row r="14430" spans="1:4" x14ac:dyDescent="0.3">
      <c r="A14430" t="s">
        <v>7285</v>
      </c>
      <c r="B14430" s="343" t="s">
        <v>7286</v>
      </c>
      <c r="C14430" s="343" t="s">
        <v>9</v>
      </c>
      <c r="D14430" s="344" t="s">
        <v>22311</v>
      </c>
    </row>
    <row r="14431" spans="1:4" x14ac:dyDescent="0.3">
      <c r="A14431" t="s">
        <v>7287</v>
      </c>
      <c r="B14431" s="343" t="s">
        <v>7288</v>
      </c>
      <c r="C14431" s="343" t="s">
        <v>9</v>
      </c>
      <c r="D14431" s="344" t="s">
        <v>35188</v>
      </c>
    </row>
    <row r="14432" spans="1:4" x14ac:dyDescent="0.3">
      <c r="A14432" t="s">
        <v>7289</v>
      </c>
      <c r="B14432" s="343" t="s">
        <v>7290</v>
      </c>
      <c r="C14432" s="343" t="s">
        <v>9</v>
      </c>
      <c r="D14432" s="344" t="s">
        <v>35189</v>
      </c>
    </row>
    <row r="14433" spans="1:4" x14ac:dyDescent="0.3">
      <c r="A14433" t="s">
        <v>7291</v>
      </c>
      <c r="B14433" s="343" t="s">
        <v>7292</v>
      </c>
      <c r="C14433" s="343" t="s">
        <v>9</v>
      </c>
      <c r="D14433" s="344" t="s">
        <v>33484</v>
      </c>
    </row>
    <row r="14434" spans="1:4" x14ac:dyDescent="0.3">
      <c r="A14434" t="s">
        <v>7293</v>
      </c>
      <c r="B14434" s="343" t="s">
        <v>7294</v>
      </c>
      <c r="C14434" s="343" t="s">
        <v>9</v>
      </c>
      <c r="D14434" s="344" t="s">
        <v>35190</v>
      </c>
    </row>
    <row r="14435" spans="1:4" x14ac:dyDescent="0.3">
      <c r="A14435" t="s">
        <v>35191</v>
      </c>
      <c r="B14435" s="343" t="s">
        <v>35192</v>
      </c>
      <c r="C14435" s="343" t="s">
        <v>8</v>
      </c>
      <c r="D14435" s="344" t="s">
        <v>35193</v>
      </c>
    </row>
    <row r="14436" spans="1:4" x14ac:dyDescent="0.3">
      <c r="A14436" t="s">
        <v>35194</v>
      </c>
      <c r="B14436" s="343" t="s">
        <v>35195</v>
      </c>
      <c r="C14436" s="343" t="s">
        <v>8</v>
      </c>
      <c r="D14436" s="344" t="s">
        <v>25936</v>
      </c>
    </row>
    <row r="14437" spans="1:4" x14ac:dyDescent="0.3">
      <c r="A14437" t="s">
        <v>35196</v>
      </c>
      <c r="B14437" s="343" t="s">
        <v>35197</v>
      </c>
      <c r="C14437" s="343" t="s">
        <v>8</v>
      </c>
      <c r="D14437" s="344" t="s">
        <v>35198</v>
      </c>
    </row>
    <row r="14438" spans="1:4" x14ac:dyDescent="0.3">
      <c r="A14438" t="s">
        <v>35199</v>
      </c>
      <c r="B14438" s="343" t="s">
        <v>35200</v>
      </c>
      <c r="C14438" s="343" t="s">
        <v>8</v>
      </c>
      <c r="D14438" s="344" t="s">
        <v>9332</v>
      </c>
    </row>
    <row r="14439" spans="1:4" x14ac:dyDescent="0.3">
      <c r="A14439" t="s">
        <v>35201</v>
      </c>
      <c r="B14439" s="343" t="s">
        <v>35202</v>
      </c>
      <c r="C14439" s="343" t="s">
        <v>8</v>
      </c>
      <c r="D14439" s="344" t="s">
        <v>35203</v>
      </c>
    </row>
    <row r="14440" spans="1:4" x14ac:dyDescent="0.3">
      <c r="A14440" t="s">
        <v>35204</v>
      </c>
      <c r="B14440" s="343" t="s">
        <v>35205</v>
      </c>
      <c r="C14440" s="343" t="s">
        <v>8</v>
      </c>
      <c r="D14440" s="344" t="s">
        <v>35206</v>
      </c>
    </row>
    <row r="14441" spans="1:4" x14ac:dyDescent="0.3">
      <c r="A14441" t="s">
        <v>35207</v>
      </c>
      <c r="B14441" s="343" t="s">
        <v>35208</v>
      </c>
      <c r="C14441" s="343" t="s">
        <v>8</v>
      </c>
      <c r="D14441" s="344" t="s">
        <v>22502</v>
      </c>
    </row>
    <row r="14442" spans="1:4" x14ac:dyDescent="0.3">
      <c r="A14442" t="s">
        <v>35209</v>
      </c>
      <c r="B14442" s="343" t="s">
        <v>35210</v>
      </c>
      <c r="C14442" s="343" t="s">
        <v>8</v>
      </c>
      <c r="D14442" s="344" t="s">
        <v>35211</v>
      </c>
    </row>
    <row r="14443" spans="1:4" x14ac:dyDescent="0.3">
      <c r="A14443" t="s">
        <v>35212</v>
      </c>
      <c r="B14443" s="343" t="s">
        <v>35213</v>
      </c>
      <c r="C14443" s="343" t="s">
        <v>8</v>
      </c>
      <c r="D14443" s="344" t="s">
        <v>35214</v>
      </c>
    </row>
    <row r="14444" spans="1:4" x14ac:dyDescent="0.3">
      <c r="A14444" t="s">
        <v>35215</v>
      </c>
      <c r="B14444" s="343" t="s">
        <v>35216</v>
      </c>
      <c r="C14444" s="343" t="s">
        <v>8</v>
      </c>
      <c r="D14444" s="344" t="s">
        <v>35217</v>
      </c>
    </row>
    <row r="14445" spans="1:4" x14ac:dyDescent="0.3">
      <c r="A14445" t="s">
        <v>35218</v>
      </c>
      <c r="B14445" s="343" t="s">
        <v>35219</v>
      </c>
      <c r="C14445" s="343" t="s">
        <v>8</v>
      </c>
      <c r="D14445" s="344" t="s">
        <v>35220</v>
      </c>
    </row>
    <row r="14446" spans="1:4" x14ac:dyDescent="0.3">
      <c r="A14446" t="s">
        <v>35221</v>
      </c>
      <c r="B14446" s="343" t="s">
        <v>35222</v>
      </c>
      <c r="C14446" s="343" t="s">
        <v>8</v>
      </c>
      <c r="D14446" s="344" t="s">
        <v>35223</v>
      </c>
    </row>
    <row r="14447" spans="1:4" x14ac:dyDescent="0.3">
      <c r="A14447" t="s">
        <v>35224</v>
      </c>
      <c r="B14447" s="343" t="s">
        <v>35225</v>
      </c>
      <c r="C14447" s="343" t="s">
        <v>8</v>
      </c>
      <c r="D14447" s="344" t="s">
        <v>35226</v>
      </c>
    </row>
    <row r="14448" spans="1:4" x14ac:dyDescent="0.3">
      <c r="A14448" t="s">
        <v>35227</v>
      </c>
      <c r="B14448" s="343" t="s">
        <v>35228</v>
      </c>
      <c r="C14448" s="343" t="s">
        <v>8</v>
      </c>
      <c r="D14448" s="344" t="s">
        <v>35229</v>
      </c>
    </row>
    <row r="14449" spans="1:4" x14ac:dyDescent="0.3">
      <c r="A14449" t="s">
        <v>35230</v>
      </c>
      <c r="B14449" s="343" t="s">
        <v>35231</v>
      </c>
      <c r="C14449" s="343" t="s">
        <v>8</v>
      </c>
      <c r="D14449" s="344" t="s">
        <v>35232</v>
      </c>
    </row>
    <row r="14450" spans="1:4" x14ac:dyDescent="0.3">
      <c r="A14450" t="s">
        <v>35233</v>
      </c>
      <c r="B14450" s="343" t="s">
        <v>35234</v>
      </c>
      <c r="C14450" s="343" t="s">
        <v>8</v>
      </c>
      <c r="D14450" s="344" t="s">
        <v>35235</v>
      </c>
    </row>
    <row r="14451" spans="1:4" x14ac:dyDescent="0.3">
      <c r="A14451" t="s">
        <v>35236</v>
      </c>
      <c r="B14451" s="343" t="s">
        <v>35237</v>
      </c>
      <c r="C14451" s="343" t="s">
        <v>8</v>
      </c>
      <c r="D14451" s="344" t="s">
        <v>35238</v>
      </c>
    </row>
    <row r="14452" spans="1:4" x14ac:dyDescent="0.3">
      <c r="A14452" t="s">
        <v>35239</v>
      </c>
      <c r="B14452" s="343" t="s">
        <v>35240</v>
      </c>
      <c r="C14452" s="343" t="s">
        <v>8</v>
      </c>
      <c r="D14452" s="344" t="s">
        <v>35241</v>
      </c>
    </row>
    <row r="14453" spans="1:4" x14ac:dyDescent="0.3">
      <c r="A14453" t="s">
        <v>35242</v>
      </c>
      <c r="B14453" s="343" t="s">
        <v>35243</v>
      </c>
      <c r="C14453" s="343" t="s">
        <v>8</v>
      </c>
      <c r="D14453" s="344" t="s">
        <v>35244</v>
      </c>
    </row>
    <row r="14454" spans="1:4" x14ac:dyDescent="0.3">
      <c r="A14454" t="s">
        <v>35245</v>
      </c>
      <c r="B14454" s="343" t="s">
        <v>35246</v>
      </c>
      <c r="C14454" s="343" t="s">
        <v>8</v>
      </c>
      <c r="D14454" s="344" t="s">
        <v>35247</v>
      </c>
    </row>
    <row r="14455" spans="1:4" x14ac:dyDescent="0.3">
      <c r="A14455" t="s">
        <v>35248</v>
      </c>
      <c r="B14455" s="343" t="s">
        <v>35249</v>
      </c>
      <c r="C14455" s="343" t="s">
        <v>8</v>
      </c>
      <c r="D14455" s="344" t="s">
        <v>35250</v>
      </c>
    </row>
    <row r="14456" spans="1:4" x14ac:dyDescent="0.3">
      <c r="A14456" t="s">
        <v>35251</v>
      </c>
      <c r="B14456" s="343" t="s">
        <v>35252</v>
      </c>
      <c r="C14456" s="343" t="s">
        <v>8</v>
      </c>
      <c r="D14456" s="344" t="s">
        <v>35253</v>
      </c>
    </row>
    <row r="14457" spans="1:4" x14ac:dyDescent="0.3">
      <c r="A14457" t="s">
        <v>35254</v>
      </c>
      <c r="B14457" s="343" t="s">
        <v>35255</v>
      </c>
      <c r="C14457" s="343" t="s">
        <v>8</v>
      </c>
      <c r="D14457" s="344" t="s">
        <v>35256</v>
      </c>
    </row>
    <row r="14458" spans="1:4" x14ac:dyDescent="0.3">
      <c r="A14458" t="s">
        <v>35257</v>
      </c>
      <c r="B14458" s="343" t="s">
        <v>35258</v>
      </c>
      <c r="C14458" s="343" t="s">
        <v>8</v>
      </c>
      <c r="D14458" s="344" t="s">
        <v>35259</v>
      </c>
    </row>
    <row r="14459" spans="1:4" x14ac:dyDescent="0.3">
      <c r="A14459" t="s">
        <v>35260</v>
      </c>
      <c r="B14459" s="343" t="s">
        <v>35261</v>
      </c>
      <c r="C14459" s="343" t="s">
        <v>8</v>
      </c>
      <c r="D14459" s="344" t="s">
        <v>35262</v>
      </c>
    </row>
    <row r="14460" spans="1:4" x14ac:dyDescent="0.3">
      <c r="A14460" t="s">
        <v>35263</v>
      </c>
      <c r="B14460" s="343" t="s">
        <v>35264</v>
      </c>
      <c r="C14460" s="343" t="s">
        <v>8</v>
      </c>
      <c r="D14460" s="344" t="s">
        <v>35265</v>
      </c>
    </row>
    <row r="14461" spans="1:4" x14ac:dyDescent="0.3">
      <c r="A14461" t="s">
        <v>35266</v>
      </c>
      <c r="B14461" s="343" t="s">
        <v>35267</v>
      </c>
      <c r="C14461" s="343" t="s">
        <v>8</v>
      </c>
      <c r="D14461" s="344" t="s">
        <v>35268</v>
      </c>
    </row>
    <row r="14462" spans="1:4" x14ac:dyDescent="0.3">
      <c r="A14462" t="s">
        <v>35269</v>
      </c>
      <c r="B14462" s="343" t="s">
        <v>35270</v>
      </c>
      <c r="C14462" s="343" t="s">
        <v>8</v>
      </c>
      <c r="D14462" s="344" t="s">
        <v>35271</v>
      </c>
    </row>
    <row r="14463" spans="1:4" x14ac:dyDescent="0.3">
      <c r="A14463" t="s">
        <v>35272</v>
      </c>
      <c r="B14463" s="343" t="s">
        <v>35273</v>
      </c>
      <c r="C14463" s="343" t="s">
        <v>9</v>
      </c>
      <c r="D14463" s="344" t="s">
        <v>35274</v>
      </c>
    </row>
    <row r="14464" spans="1:4" x14ac:dyDescent="0.3">
      <c r="A14464" t="s">
        <v>35275</v>
      </c>
      <c r="B14464" s="343" t="s">
        <v>35276</v>
      </c>
      <c r="C14464" s="343" t="s">
        <v>9</v>
      </c>
      <c r="D14464" s="344" t="s">
        <v>35277</v>
      </c>
    </row>
    <row r="14465" spans="1:4" x14ac:dyDescent="0.3">
      <c r="A14465" t="s">
        <v>35278</v>
      </c>
      <c r="B14465" s="343" t="s">
        <v>35279</v>
      </c>
      <c r="C14465" s="343" t="s">
        <v>9</v>
      </c>
      <c r="D14465" s="344" t="s">
        <v>35280</v>
      </c>
    </row>
    <row r="14466" spans="1:4" x14ac:dyDescent="0.3">
      <c r="A14466" t="s">
        <v>35281</v>
      </c>
      <c r="B14466" s="343" t="s">
        <v>35282</v>
      </c>
      <c r="C14466" s="343" t="s">
        <v>9</v>
      </c>
      <c r="D14466" s="344" t="s">
        <v>35283</v>
      </c>
    </row>
    <row r="14467" spans="1:4" x14ac:dyDescent="0.3">
      <c r="A14467" t="s">
        <v>35284</v>
      </c>
      <c r="B14467" s="343" t="s">
        <v>35285</v>
      </c>
      <c r="C14467" s="343" t="s">
        <v>8</v>
      </c>
      <c r="D14467" s="344" t="s">
        <v>23177</v>
      </c>
    </row>
    <row r="14468" spans="1:4" x14ac:dyDescent="0.3">
      <c r="A14468" t="s">
        <v>35286</v>
      </c>
      <c r="B14468" s="343" t="s">
        <v>35287</v>
      </c>
      <c r="C14468" s="343" t="s">
        <v>8</v>
      </c>
      <c r="D14468" s="344" t="s">
        <v>7872</v>
      </c>
    </row>
    <row r="14469" spans="1:4" x14ac:dyDescent="0.3">
      <c r="A14469" t="s">
        <v>35288</v>
      </c>
      <c r="B14469" s="343" t="s">
        <v>35289</v>
      </c>
      <c r="C14469" s="343" t="s">
        <v>8</v>
      </c>
      <c r="D14469" s="344" t="s">
        <v>6508</v>
      </c>
    </row>
    <row r="14470" spans="1:4" x14ac:dyDescent="0.3">
      <c r="A14470" t="s">
        <v>3167</v>
      </c>
      <c r="B14470" s="343" t="s">
        <v>7295</v>
      </c>
      <c r="C14470" s="343" t="s">
        <v>8</v>
      </c>
      <c r="D14470" s="344" t="s">
        <v>35290</v>
      </c>
    </row>
    <row r="14471" spans="1:4" x14ac:dyDescent="0.3">
      <c r="A14471" t="s">
        <v>3168</v>
      </c>
      <c r="B14471" s="343" t="s">
        <v>7296</v>
      </c>
      <c r="C14471" s="343" t="s">
        <v>8</v>
      </c>
      <c r="D14471" s="344" t="s">
        <v>35291</v>
      </c>
    </row>
    <row r="14472" spans="1:4" x14ac:dyDescent="0.3">
      <c r="A14472" t="s">
        <v>3169</v>
      </c>
      <c r="B14472" s="343" t="s">
        <v>7297</v>
      </c>
      <c r="C14472" s="343" t="s">
        <v>8</v>
      </c>
      <c r="D14472" s="344" t="s">
        <v>35292</v>
      </c>
    </row>
    <row r="14473" spans="1:4" x14ac:dyDescent="0.3">
      <c r="A14473" t="s">
        <v>3170</v>
      </c>
      <c r="B14473" s="343" t="s">
        <v>7298</v>
      </c>
      <c r="C14473" s="343" t="s">
        <v>8</v>
      </c>
      <c r="D14473" s="344" t="s">
        <v>35293</v>
      </c>
    </row>
    <row r="14474" spans="1:4" x14ac:dyDescent="0.3">
      <c r="A14474" t="s">
        <v>3171</v>
      </c>
      <c r="B14474" s="343" t="s">
        <v>7299</v>
      </c>
      <c r="C14474" s="343" t="s">
        <v>8</v>
      </c>
      <c r="D14474" s="344" t="s">
        <v>35294</v>
      </c>
    </row>
    <row r="14475" spans="1:4" x14ac:dyDescent="0.3">
      <c r="A14475" t="s">
        <v>35295</v>
      </c>
      <c r="B14475" s="343" t="s">
        <v>35296</v>
      </c>
      <c r="C14475" s="343" t="s">
        <v>16</v>
      </c>
      <c r="D14475" s="344" t="s">
        <v>7556</v>
      </c>
    </row>
    <row r="14476" spans="1:4" x14ac:dyDescent="0.3">
      <c r="A14476" t="s">
        <v>35297</v>
      </c>
      <c r="B14476" s="343" t="s">
        <v>35298</v>
      </c>
      <c r="C14476" s="343" t="s">
        <v>16</v>
      </c>
      <c r="D14476" s="344" t="s">
        <v>27293</v>
      </c>
    </row>
    <row r="14477" spans="1:4" x14ac:dyDescent="0.3">
      <c r="A14477" t="s">
        <v>7300</v>
      </c>
      <c r="B14477" s="343" t="s">
        <v>7301</v>
      </c>
      <c r="C14477" s="343" t="s">
        <v>8</v>
      </c>
      <c r="D14477" s="344" t="s">
        <v>35299</v>
      </c>
    </row>
    <row r="14478" spans="1:4" x14ac:dyDescent="0.3">
      <c r="A14478" t="s">
        <v>35300</v>
      </c>
      <c r="B14478" s="343" t="s">
        <v>35301</v>
      </c>
      <c r="C14478" s="343" t="s">
        <v>11</v>
      </c>
      <c r="D14478" s="344" t="s">
        <v>35302</v>
      </c>
    </row>
    <row r="14479" spans="1:4" x14ac:dyDescent="0.3">
      <c r="A14479" t="s">
        <v>35303</v>
      </c>
      <c r="B14479" s="343" t="s">
        <v>35304</v>
      </c>
      <c r="C14479" s="343" t="s">
        <v>11</v>
      </c>
      <c r="D14479" s="344" t="s">
        <v>35305</v>
      </c>
    </row>
    <row r="14480" spans="1:4" x14ac:dyDescent="0.3">
      <c r="A14480" t="s">
        <v>35306</v>
      </c>
      <c r="B14480" s="343" t="s">
        <v>35307</v>
      </c>
      <c r="C14480" s="343" t="s">
        <v>11</v>
      </c>
      <c r="D14480" s="344" t="s">
        <v>35308</v>
      </c>
    </row>
    <row r="14481" spans="1:4" x14ac:dyDescent="0.3">
      <c r="A14481" t="s">
        <v>35309</v>
      </c>
      <c r="B14481" s="343" t="s">
        <v>35310</v>
      </c>
      <c r="C14481" s="343" t="s">
        <v>11</v>
      </c>
      <c r="D14481" s="344" t="s">
        <v>35311</v>
      </c>
    </row>
    <row r="14482" spans="1:4" x14ac:dyDescent="0.3">
      <c r="A14482" t="s">
        <v>35312</v>
      </c>
      <c r="B14482" s="343" t="s">
        <v>35313</v>
      </c>
      <c r="C14482" s="343" t="s">
        <v>11</v>
      </c>
      <c r="D14482" s="344" t="s">
        <v>35314</v>
      </c>
    </row>
    <row r="14483" spans="1:4" x14ac:dyDescent="0.3">
      <c r="A14483" t="s">
        <v>35315</v>
      </c>
      <c r="B14483" s="343" t="s">
        <v>35316</v>
      </c>
      <c r="C14483" s="343" t="s">
        <v>11</v>
      </c>
      <c r="D14483" s="344" t="s">
        <v>35317</v>
      </c>
    </row>
    <row r="14484" spans="1:4" x14ac:dyDescent="0.3">
      <c r="A14484" t="s">
        <v>35318</v>
      </c>
      <c r="B14484" s="343" t="s">
        <v>35319</v>
      </c>
      <c r="C14484" s="343" t="s">
        <v>11</v>
      </c>
      <c r="D14484" s="344" t="s">
        <v>35320</v>
      </c>
    </row>
    <row r="14485" spans="1:4" x14ac:dyDescent="0.3">
      <c r="A14485" t="s">
        <v>35321</v>
      </c>
      <c r="B14485" s="343" t="s">
        <v>35322</v>
      </c>
      <c r="C14485" s="343" t="s">
        <v>11</v>
      </c>
      <c r="D14485" s="344" t="s">
        <v>35323</v>
      </c>
    </row>
    <row r="14486" spans="1:4" x14ac:dyDescent="0.3">
      <c r="A14486" t="s">
        <v>35324</v>
      </c>
      <c r="B14486" s="343" t="s">
        <v>35325</v>
      </c>
      <c r="C14486" s="343" t="s">
        <v>11</v>
      </c>
      <c r="D14486" s="344" t="s">
        <v>35326</v>
      </c>
    </row>
    <row r="14487" spans="1:4" x14ac:dyDescent="0.3">
      <c r="A14487" t="s">
        <v>35327</v>
      </c>
      <c r="B14487" s="343" t="s">
        <v>35328</v>
      </c>
      <c r="C14487" s="343" t="s">
        <v>11</v>
      </c>
      <c r="D14487" s="344" t="s">
        <v>35329</v>
      </c>
    </row>
    <row r="14488" spans="1:4" x14ac:dyDescent="0.3">
      <c r="A14488" t="s">
        <v>35330</v>
      </c>
      <c r="B14488" s="343" t="s">
        <v>35331</v>
      </c>
      <c r="C14488" s="343" t="s">
        <v>11</v>
      </c>
      <c r="D14488" s="344" t="s">
        <v>35332</v>
      </c>
    </row>
    <row r="14489" spans="1:4" x14ac:dyDescent="0.3">
      <c r="A14489" t="s">
        <v>35333</v>
      </c>
      <c r="B14489" s="343" t="s">
        <v>35334</v>
      </c>
      <c r="C14489" s="343" t="s">
        <v>11</v>
      </c>
      <c r="D14489" s="344" t="s">
        <v>35335</v>
      </c>
    </row>
    <row r="14490" spans="1:4" x14ac:dyDescent="0.3">
      <c r="A14490" t="s">
        <v>35336</v>
      </c>
      <c r="B14490" s="343" t="s">
        <v>35337</v>
      </c>
      <c r="C14490" s="343" t="s">
        <v>11</v>
      </c>
      <c r="D14490" s="344" t="s">
        <v>35338</v>
      </c>
    </row>
    <row r="14491" spans="1:4" x14ac:dyDescent="0.3">
      <c r="A14491" t="s">
        <v>35339</v>
      </c>
      <c r="B14491" s="343" t="s">
        <v>35340</v>
      </c>
      <c r="C14491" s="343" t="s">
        <v>11</v>
      </c>
      <c r="D14491" s="344" t="s">
        <v>35341</v>
      </c>
    </row>
    <row r="14492" spans="1:4" x14ac:dyDescent="0.3">
      <c r="A14492" t="s">
        <v>35342</v>
      </c>
      <c r="B14492" s="343" t="s">
        <v>35343</v>
      </c>
      <c r="C14492" s="343" t="s">
        <v>11</v>
      </c>
      <c r="D14492" s="344" t="s">
        <v>35344</v>
      </c>
    </row>
    <row r="14493" spans="1:4" x14ac:dyDescent="0.3">
      <c r="A14493" t="s">
        <v>35345</v>
      </c>
      <c r="B14493" s="343" t="s">
        <v>35346</v>
      </c>
      <c r="C14493" s="343" t="s">
        <v>11</v>
      </c>
      <c r="D14493" s="344" t="s">
        <v>35347</v>
      </c>
    </row>
    <row r="14494" spans="1:4" x14ac:dyDescent="0.3">
      <c r="A14494" t="s">
        <v>35348</v>
      </c>
      <c r="B14494" s="343" t="s">
        <v>35349</v>
      </c>
      <c r="C14494" s="343" t="s">
        <v>11</v>
      </c>
      <c r="D14494" s="344" t="s">
        <v>31953</v>
      </c>
    </row>
    <row r="14495" spans="1:4" x14ac:dyDescent="0.3">
      <c r="A14495" t="s">
        <v>35350</v>
      </c>
      <c r="B14495" s="343" t="s">
        <v>35351</v>
      </c>
      <c r="C14495" s="343" t="s">
        <v>11</v>
      </c>
      <c r="D14495" s="344" t="s">
        <v>35352</v>
      </c>
    </row>
    <row r="14496" spans="1:4" x14ac:dyDescent="0.3">
      <c r="A14496" t="s">
        <v>3172</v>
      </c>
      <c r="B14496" s="343" t="s">
        <v>35353</v>
      </c>
      <c r="C14496" s="343" t="s">
        <v>9</v>
      </c>
      <c r="D14496" s="344" t="s">
        <v>22523</v>
      </c>
    </row>
    <row r="14497" spans="1:4" x14ac:dyDescent="0.3">
      <c r="A14497" t="s">
        <v>3173</v>
      </c>
      <c r="B14497" s="343" t="s">
        <v>35354</v>
      </c>
      <c r="C14497" s="343" t="s">
        <v>9</v>
      </c>
      <c r="D14497" s="344" t="s">
        <v>31910</v>
      </c>
    </row>
    <row r="14498" spans="1:4" x14ac:dyDescent="0.3">
      <c r="A14498" t="s">
        <v>3174</v>
      </c>
      <c r="B14498" s="343" t="s">
        <v>35355</v>
      </c>
      <c r="C14498" s="343" t="s">
        <v>9</v>
      </c>
      <c r="D14498" s="344" t="s">
        <v>22092</v>
      </c>
    </row>
    <row r="14499" spans="1:4" x14ac:dyDescent="0.3">
      <c r="A14499" t="s">
        <v>3175</v>
      </c>
      <c r="B14499" s="343" t="s">
        <v>35356</v>
      </c>
      <c r="C14499" s="343" t="s">
        <v>9</v>
      </c>
      <c r="D14499" s="344" t="s">
        <v>35357</v>
      </c>
    </row>
    <row r="14500" spans="1:4" x14ac:dyDescent="0.3">
      <c r="A14500" t="s">
        <v>3176</v>
      </c>
      <c r="B14500" s="343" t="s">
        <v>35358</v>
      </c>
      <c r="C14500" s="343" t="s">
        <v>9</v>
      </c>
      <c r="D14500" s="344" t="s">
        <v>22312</v>
      </c>
    </row>
    <row r="14501" spans="1:4" x14ac:dyDescent="0.3">
      <c r="A14501" t="s">
        <v>3177</v>
      </c>
      <c r="B14501" s="343" t="s">
        <v>35359</v>
      </c>
      <c r="C14501" s="343" t="s">
        <v>9</v>
      </c>
      <c r="D14501" s="344" t="s">
        <v>8070</v>
      </c>
    </row>
    <row r="14502" spans="1:4" x14ac:dyDescent="0.3">
      <c r="A14502" t="s">
        <v>3178</v>
      </c>
      <c r="B14502" s="343" t="s">
        <v>35360</v>
      </c>
      <c r="C14502" s="343" t="s">
        <v>9</v>
      </c>
      <c r="D14502" s="344" t="s">
        <v>35361</v>
      </c>
    </row>
    <row r="14503" spans="1:4" x14ac:dyDescent="0.3">
      <c r="A14503" t="s">
        <v>3179</v>
      </c>
      <c r="B14503" s="343" t="s">
        <v>35362</v>
      </c>
      <c r="C14503" s="343" t="s">
        <v>9</v>
      </c>
      <c r="D14503" s="344" t="s">
        <v>7095</v>
      </c>
    </row>
    <row r="14504" spans="1:4" x14ac:dyDescent="0.3">
      <c r="A14504" t="s">
        <v>7308</v>
      </c>
      <c r="B14504" s="343" t="s">
        <v>35363</v>
      </c>
      <c r="C14504" s="343" t="s">
        <v>16</v>
      </c>
      <c r="D14504" s="344" t="s">
        <v>35364</v>
      </c>
    </row>
    <row r="14505" spans="1:4" x14ac:dyDescent="0.3">
      <c r="A14505" t="s">
        <v>7310</v>
      </c>
      <c r="B14505" s="343" t="s">
        <v>35365</v>
      </c>
      <c r="C14505" s="343" t="s">
        <v>16</v>
      </c>
      <c r="D14505" s="344" t="s">
        <v>35366</v>
      </c>
    </row>
    <row r="14506" spans="1:4" x14ac:dyDescent="0.3">
      <c r="A14506" t="s">
        <v>7311</v>
      </c>
      <c r="B14506" s="343" t="s">
        <v>35367</v>
      </c>
      <c r="C14506" s="343" t="s">
        <v>16</v>
      </c>
      <c r="D14506" s="344" t="s">
        <v>35368</v>
      </c>
    </row>
    <row r="14507" spans="1:4" x14ac:dyDescent="0.3">
      <c r="A14507" t="s">
        <v>7312</v>
      </c>
      <c r="B14507" s="343" t="s">
        <v>35369</v>
      </c>
      <c r="C14507" s="343" t="s">
        <v>16</v>
      </c>
      <c r="D14507" s="344" t="s">
        <v>35370</v>
      </c>
    </row>
    <row r="14508" spans="1:4" x14ac:dyDescent="0.3">
      <c r="A14508" t="s">
        <v>7313</v>
      </c>
      <c r="B14508" s="343" t="s">
        <v>35371</v>
      </c>
      <c r="C14508" s="343" t="s">
        <v>16</v>
      </c>
      <c r="D14508" s="344" t="s">
        <v>35372</v>
      </c>
    </row>
    <row r="14509" spans="1:4" x14ac:dyDescent="0.3">
      <c r="A14509" t="s">
        <v>7314</v>
      </c>
      <c r="B14509" s="343" t="s">
        <v>7315</v>
      </c>
      <c r="C14509" s="343" t="s">
        <v>16</v>
      </c>
      <c r="D14509" s="344" t="s">
        <v>35373</v>
      </c>
    </row>
    <row r="14510" spans="1:4" x14ac:dyDescent="0.3">
      <c r="A14510" t="s">
        <v>7316</v>
      </c>
      <c r="B14510" s="343" t="s">
        <v>7317</v>
      </c>
      <c r="C14510" s="343" t="s">
        <v>16</v>
      </c>
      <c r="D14510" s="344" t="s">
        <v>35374</v>
      </c>
    </row>
    <row r="14511" spans="1:4" x14ac:dyDescent="0.3">
      <c r="A14511" t="s">
        <v>7318</v>
      </c>
      <c r="B14511" s="343" t="s">
        <v>7319</v>
      </c>
      <c r="C14511" s="343" t="s">
        <v>16</v>
      </c>
      <c r="D14511" s="344" t="s">
        <v>35375</v>
      </c>
    </row>
    <row r="14512" spans="1:4" x14ac:dyDescent="0.3">
      <c r="A14512" t="s">
        <v>22552</v>
      </c>
      <c r="B14512" s="343" t="s">
        <v>22553</v>
      </c>
      <c r="C14512" s="343" t="s">
        <v>18</v>
      </c>
      <c r="D14512" s="344" t="s">
        <v>7912</v>
      </c>
    </row>
    <row r="14513" spans="1:4" x14ac:dyDescent="0.3">
      <c r="A14513" t="s">
        <v>22554</v>
      </c>
      <c r="B14513" s="343" t="s">
        <v>22555</v>
      </c>
      <c r="C14513" s="343" t="s">
        <v>18</v>
      </c>
      <c r="D14513" s="344" t="s">
        <v>9234</v>
      </c>
    </row>
    <row r="14514" spans="1:4" x14ac:dyDescent="0.3">
      <c r="A14514" t="s">
        <v>22556</v>
      </c>
      <c r="B14514" s="343" t="s">
        <v>22557</v>
      </c>
      <c r="C14514" s="343" t="s">
        <v>18</v>
      </c>
      <c r="D14514" s="344" t="s">
        <v>9048</v>
      </c>
    </row>
    <row r="14515" spans="1:4" x14ac:dyDescent="0.3">
      <c r="A14515" t="s">
        <v>22558</v>
      </c>
      <c r="B14515" s="343" t="s">
        <v>22559</v>
      </c>
      <c r="C14515" s="343" t="s">
        <v>18</v>
      </c>
      <c r="D14515" s="344" t="s">
        <v>9143</v>
      </c>
    </row>
    <row r="14516" spans="1:4" x14ac:dyDescent="0.3">
      <c r="A14516" t="s">
        <v>22560</v>
      </c>
      <c r="B14516" s="343" t="s">
        <v>22561</v>
      </c>
      <c r="C14516" s="343" t="s">
        <v>18</v>
      </c>
      <c r="D14516" s="344" t="s">
        <v>35376</v>
      </c>
    </row>
    <row r="14517" spans="1:4" x14ac:dyDescent="0.3">
      <c r="A14517" t="s">
        <v>22562</v>
      </c>
      <c r="B14517" s="343" t="s">
        <v>35377</v>
      </c>
      <c r="C14517" s="343" t="s">
        <v>16</v>
      </c>
      <c r="D14517" s="344" t="s">
        <v>8297</v>
      </c>
    </row>
    <row r="14518" spans="1:4" x14ac:dyDescent="0.3">
      <c r="A14518" t="s">
        <v>22563</v>
      </c>
      <c r="B14518" s="343" t="s">
        <v>35378</v>
      </c>
      <c r="C14518" s="343" t="s">
        <v>16</v>
      </c>
      <c r="D14518" s="344" t="s">
        <v>35379</v>
      </c>
    </row>
    <row r="14519" spans="1:4" x14ac:dyDescent="0.3">
      <c r="A14519" t="s">
        <v>22564</v>
      </c>
      <c r="B14519" s="343" t="s">
        <v>35380</v>
      </c>
      <c r="C14519" s="343" t="s">
        <v>16</v>
      </c>
      <c r="D14519" s="344" t="s">
        <v>35381</v>
      </c>
    </row>
    <row r="14520" spans="1:4" x14ac:dyDescent="0.3">
      <c r="A14520" t="s">
        <v>22565</v>
      </c>
      <c r="B14520" s="343" t="s">
        <v>35382</v>
      </c>
      <c r="C14520" s="343" t="s">
        <v>16</v>
      </c>
      <c r="D14520" s="344" t="s">
        <v>22551</v>
      </c>
    </row>
    <row r="14521" spans="1:4" x14ac:dyDescent="0.3">
      <c r="A14521" t="s">
        <v>22566</v>
      </c>
      <c r="B14521" s="343" t="s">
        <v>35383</v>
      </c>
      <c r="C14521" s="343" t="s">
        <v>16</v>
      </c>
      <c r="D14521" s="344" t="s">
        <v>35384</v>
      </c>
    </row>
    <row r="14522" spans="1:4" x14ac:dyDescent="0.3">
      <c r="A14522" t="s">
        <v>35385</v>
      </c>
      <c r="B14522" s="343" t="s">
        <v>35386</v>
      </c>
      <c r="C14522" s="343" t="s">
        <v>16</v>
      </c>
      <c r="D14522" s="344" t="s">
        <v>35387</v>
      </c>
    </row>
    <row r="14523" spans="1:4" x14ac:dyDescent="0.3">
      <c r="A14523" t="s">
        <v>35388</v>
      </c>
      <c r="B14523" s="343" t="s">
        <v>35389</v>
      </c>
      <c r="C14523" s="343" t="s">
        <v>16</v>
      </c>
      <c r="D14523" s="344" t="s">
        <v>35390</v>
      </c>
    </row>
    <row r="14524" spans="1:4" x14ac:dyDescent="0.3">
      <c r="A14524" t="s">
        <v>35391</v>
      </c>
      <c r="B14524" s="343" t="s">
        <v>35392</v>
      </c>
      <c r="C14524" s="343" t="s">
        <v>16</v>
      </c>
      <c r="D14524" s="344" t="s">
        <v>35393</v>
      </c>
    </row>
    <row r="14525" spans="1:4" x14ac:dyDescent="0.3">
      <c r="A14525" t="s">
        <v>35394</v>
      </c>
      <c r="B14525" s="343" t="s">
        <v>35395</v>
      </c>
      <c r="C14525" s="343" t="s">
        <v>16</v>
      </c>
      <c r="D14525" s="344" t="s">
        <v>35396</v>
      </c>
    </row>
    <row r="14526" spans="1:4" x14ac:dyDescent="0.3">
      <c r="A14526" t="s">
        <v>35397</v>
      </c>
      <c r="B14526" s="343" t="s">
        <v>35398</v>
      </c>
      <c r="C14526" s="343" t="s">
        <v>9</v>
      </c>
      <c r="D14526" s="344" t="s">
        <v>22823</v>
      </c>
    </row>
    <row r="14527" spans="1:4" x14ac:dyDescent="0.3">
      <c r="A14527" t="s">
        <v>35399</v>
      </c>
      <c r="B14527" s="343" t="s">
        <v>35400</v>
      </c>
      <c r="C14527" s="343" t="s">
        <v>9</v>
      </c>
      <c r="D14527" s="344" t="s">
        <v>35401</v>
      </c>
    </row>
    <row r="14528" spans="1:4" x14ac:dyDescent="0.3">
      <c r="A14528" t="s">
        <v>35402</v>
      </c>
      <c r="B14528" s="343" t="s">
        <v>35403</v>
      </c>
      <c r="C14528" s="343" t="s">
        <v>9</v>
      </c>
      <c r="D14528" s="344" t="s">
        <v>35404</v>
      </c>
    </row>
    <row r="14529" spans="1:4" x14ac:dyDescent="0.3">
      <c r="A14529" t="s">
        <v>3180</v>
      </c>
      <c r="B14529" s="343" t="s">
        <v>35405</v>
      </c>
      <c r="C14529" s="343" t="s">
        <v>8</v>
      </c>
      <c r="D14529" s="344" t="s">
        <v>28715</v>
      </c>
    </row>
    <row r="14530" spans="1:4" x14ac:dyDescent="0.3">
      <c r="A14530" t="s">
        <v>3181</v>
      </c>
      <c r="B14530" s="343" t="s">
        <v>35406</v>
      </c>
      <c r="C14530" s="343" t="s">
        <v>8</v>
      </c>
      <c r="D14530" s="344" t="s">
        <v>27690</v>
      </c>
    </row>
    <row r="14531" spans="1:4" x14ac:dyDescent="0.3">
      <c r="A14531" t="s">
        <v>3182</v>
      </c>
      <c r="B14531" s="343" t="s">
        <v>1123</v>
      </c>
      <c r="C14531" s="343" t="s">
        <v>11</v>
      </c>
      <c r="D14531" s="344" t="s">
        <v>35407</v>
      </c>
    </row>
    <row r="14532" spans="1:4" x14ac:dyDescent="0.3">
      <c r="A14532" t="s">
        <v>3183</v>
      </c>
      <c r="B14532" s="343" t="s">
        <v>1124</v>
      </c>
      <c r="C14532" s="343" t="s">
        <v>8</v>
      </c>
      <c r="D14532" s="344" t="s">
        <v>9132</v>
      </c>
    </row>
    <row r="14533" spans="1:4" x14ac:dyDescent="0.3">
      <c r="A14533" t="s">
        <v>3184</v>
      </c>
      <c r="B14533" s="343" t="s">
        <v>1125</v>
      </c>
      <c r="C14533" s="343" t="s">
        <v>8</v>
      </c>
      <c r="D14533" s="344" t="s">
        <v>7552</v>
      </c>
    </row>
    <row r="14534" spans="1:4" x14ac:dyDescent="0.3">
      <c r="A14534" t="s">
        <v>3185</v>
      </c>
      <c r="B14534" s="343" t="s">
        <v>35408</v>
      </c>
      <c r="C14534" s="343" t="s">
        <v>11</v>
      </c>
      <c r="D14534" s="344" t="s">
        <v>35409</v>
      </c>
    </row>
    <row r="14535" spans="1:4" x14ac:dyDescent="0.3">
      <c r="A14535" t="s">
        <v>3186</v>
      </c>
      <c r="B14535" s="343" t="s">
        <v>1126</v>
      </c>
      <c r="C14535" s="343" t="s">
        <v>11</v>
      </c>
      <c r="D14535" s="344" t="s">
        <v>35410</v>
      </c>
    </row>
    <row r="14536" spans="1:4" x14ac:dyDescent="0.3">
      <c r="A14536" t="s">
        <v>3187</v>
      </c>
      <c r="B14536" s="343" t="s">
        <v>35411</v>
      </c>
      <c r="C14536" s="343" t="s">
        <v>11</v>
      </c>
      <c r="D14536" s="344" t="s">
        <v>35412</v>
      </c>
    </row>
    <row r="14537" spans="1:4" x14ac:dyDescent="0.3">
      <c r="A14537" t="s">
        <v>3188</v>
      </c>
      <c r="B14537" s="343" t="s">
        <v>1127</v>
      </c>
      <c r="C14537" s="343" t="s">
        <v>11</v>
      </c>
      <c r="D14537" s="344" t="s">
        <v>35413</v>
      </c>
    </row>
    <row r="14538" spans="1:4" x14ac:dyDescent="0.3">
      <c r="A14538" t="s">
        <v>3189</v>
      </c>
      <c r="B14538" s="343" t="s">
        <v>35414</v>
      </c>
      <c r="C14538" s="343" t="s">
        <v>11</v>
      </c>
      <c r="D14538" s="344" t="s">
        <v>27497</v>
      </c>
    </row>
    <row r="14539" spans="1:4" x14ac:dyDescent="0.3">
      <c r="A14539" t="s">
        <v>3190</v>
      </c>
      <c r="B14539" s="343" t="s">
        <v>35415</v>
      </c>
      <c r="C14539" s="343" t="s">
        <v>11</v>
      </c>
      <c r="D14539" s="344" t="s">
        <v>35416</v>
      </c>
    </row>
    <row r="14540" spans="1:4" x14ac:dyDescent="0.3">
      <c r="A14540" t="s">
        <v>3191</v>
      </c>
      <c r="B14540" s="343" t="s">
        <v>35417</v>
      </c>
      <c r="C14540" s="343" t="s">
        <v>8</v>
      </c>
      <c r="D14540" s="344" t="s">
        <v>6720</v>
      </c>
    </row>
    <row r="14541" spans="1:4" x14ac:dyDescent="0.3">
      <c r="A14541" t="s">
        <v>3192</v>
      </c>
      <c r="B14541" s="343" t="s">
        <v>35418</v>
      </c>
      <c r="C14541" s="343" t="s">
        <v>8</v>
      </c>
      <c r="D14541" s="344" t="s">
        <v>6744</v>
      </c>
    </row>
    <row r="14542" spans="1:4" x14ac:dyDescent="0.3">
      <c r="A14542" t="s">
        <v>3193</v>
      </c>
      <c r="B14542" s="343" t="s">
        <v>35419</v>
      </c>
      <c r="C14542" s="343" t="s">
        <v>8</v>
      </c>
      <c r="D14542" s="344" t="s">
        <v>22849</v>
      </c>
    </row>
    <row r="14543" spans="1:4" x14ac:dyDescent="0.3">
      <c r="A14543" t="s">
        <v>35420</v>
      </c>
      <c r="B14543" s="343" t="s">
        <v>35421</v>
      </c>
      <c r="C14543" s="343" t="s">
        <v>8</v>
      </c>
      <c r="D14543" s="344" t="s">
        <v>6750</v>
      </c>
    </row>
    <row r="14544" spans="1:4" x14ac:dyDescent="0.3">
      <c r="A14544" t="s">
        <v>35422</v>
      </c>
      <c r="B14544" s="343" t="s">
        <v>35423</v>
      </c>
      <c r="C14544" s="343" t="s">
        <v>18</v>
      </c>
      <c r="D14544" s="344" t="s">
        <v>7867</v>
      </c>
    </row>
    <row r="14545" spans="1:4" x14ac:dyDescent="0.3">
      <c r="A14545" t="s">
        <v>35424</v>
      </c>
      <c r="B14545" s="343" t="s">
        <v>35425</v>
      </c>
      <c r="C14545" s="343" t="s">
        <v>18</v>
      </c>
      <c r="D14545" s="344" t="s">
        <v>35426</v>
      </c>
    </row>
    <row r="14546" spans="1:4" x14ac:dyDescent="0.3">
      <c r="A14546" t="s">
        <v>35427</v>
      </c>
      <c r="B14546" s="343" t="s">
        <v>35428</v>
      </c>
      <c r="C14546" s="343" t="s">
        <v>18</v>
      </c>
      <c r="D14546" s="344" t="s">
        <v>9162</v>
      </c>
    </row>
    <row r="14547" spans="1:4" x14ac:dyDescent="0.3">
      <c r="A14547" t="s">
        <v>35429</v>
      </c>
      <c r="B14547" s="343" t="s">
        <v>35430</v>
      </c>
      <c r="C14547" s="343" t="s">
        <v>18</v>
      </c>
      <c r="D14547" s="344" t="s">
        <v>32830</v>
      </c>
    </row>
    <row r="14548" spans="1:4" x14ac:dyDescent="0.3">
      <c r="A14548" t="s">
        <v>35431</v>
      </c>
      <c r="B14548" s="343" t="s">
        <v>35432</v>
      </c>
      <c r="C14548" s="343" t="s">
        <v>18</v>
      </c>
      <c r="D14548" s="344" t="s">
        <v>8988</v>
      </c>
    </row>
    <row r="14549" spans="1:4" x14ac:dyDescent="0.3">
      <c r="A14549" t="s">
        <v>35433</v>
      </c>
      <c r="B14549" s="343" t="s">
        <v>35434</v>
      </c>
      <c r="C14549" s="343" t="s">
        <v>18</v>
      </c>
      <c r="D14549" s="344" t="s">
        <v>7565</v>
      </c>
    </row>
    <row r="14550" spans="1:4" x14ac:dyDescent="0.3">
      <c r="A14550" t="s">
        <v>3194</v>
      </c>
      <c r="B14550" s="343" t="s">
        <v>35435</v>
      </c>
      <c r="C14550" s="343" t="s">
        <v>11</v>
      </c>
      <c r="D14550" s="344" t="s">
        <v>35436</v>
      </c>
    </row>
    <row r="14551" spans="1:4" x14ac:dyDescent="0.3">
      <c r="A14551" t="s">
        <v>22570</v>
      </c>
      <c r="B14551" s="343" t="s">
        <v>35437</v>
      </c>
      <c r="C14551" s="343" t="s">
        <v>8</v>
      </c>
      <c r="D14551" s="344" t="s">
        <v>35438</v>
      </c>
    </row>
    <row r="14552" spans="1:4" x14ac:dyDescent="0.3">
      <c r="A14552" t="s">
        <v>35439</v>
      </c>
      <c r="B14552" s="343" t="s">
        <v>35440</v>
      </c>
      <c r="C14552" s="343" t="s">
        <v>8</v>
      </c>
      <c r="D14552" s="344" t="s">
        <v>35441</v>
      </c>
    </row>
    <row r="14553" spans="1:4" x14ac:dyDescent="0.3">
      <c r="A14553" t="s">
        <v>35442</v>
      </c>
      <c r="B14553" s="343" t="s">
        <v>35443</v>
      </c>
      <c r="C14553" s="343" t="s">
        <v>8</v>
      </c>
      <c r="D14553" s="344" t="s">
        <v>35444</v>
      </c>
    </row>
    <row r="14554" spans="1:4" x14ac:dyDescent="0.3">
      <c r="A14554" t="s">
        <v>35445</v>
      </c>
      <c r="B14554" s="343" t="s">
        <v>35446</v>
      </c>
      <c r="C14554" s="343" t="s">
        <v>8</v>
      </c>
      <c r="D14554" s="344" t="s">
        <v>35447</v>
      </c>
    </row>
    <row r="14555" spans="1:4" x14ac:dyDescent="0.3">
      <c r="A14555" t="s">
        <v>7325</v>
      </c>
      <c r="B14555" s="343" t="s">
        <v>35448</v>
      </c>
      <c r="C14555" s="343" t="s">
        <v>11</v>
      </c>
      <c r="D14555" s="344" t="s">
        <v>35449</v>
      </c>
    </row>
    <row r="14556" spans="1:4" x14ac:dyDescent="0.3">
      <c r="A14556" t="s">
        <v>7326</v>
      </c>
      <c r="B14556" s="343" t="s">
        <v>35450</v>
      </c>
      <c r="C14556" s="343" t="s">
        <v>11</v>
      </c>
      <c r="D14556" s="344" t="s">
        <v>35451</v>
      </c>
    </row>
    <row r="14557" spans="1:4" x14ac:dyDescent="0.3">
      <c r="A14557" t="s">
        <v>7327</v>
      </c>
      <c r="B14557" s="343" t="s">
        <v>35452</v>
      </c>
      <c r="C14557" s="343" t="s">
        <v>11</v>
      </c>
      <c r="D14557" s="344" t="s">
        <v>22860</v>
      </c>
    </row>
    <row r="14558" spans="1:4" x14ac:dyDescent="0.3">
      <c r="A14558" t="s">
        <v>35453</v>
      </c>
      <c r="B14558" s="343" t="s">
        <v>35454</v>
      </c>
      <c r="C14558" s="343" t="s">
        <v>8</v>
      </c>
      <c r="D14558" s="344" t="s">
        <v>35455</v>
      </c>
    </row>
    <row r="14559" spans="1:4" x14ac:dyDescent="0.3">
      <c r="A14559" t="s">
        <v>35456</v>
      </c>
      <c r="B14559" s="343" t="s">
        <v>35457</v>
      </c>
      <c r="C14559" s="343" t="s">
        <v>8</v>
      </c>
      <c r="D14559" s="344" t="s">
        <v>35458</v>
      </c>
    </row>
    <row r="14560" spans="1:4" x14ac:dyDescent="0.3">
      <c r="A14560" t="s">
        <v>35459</v>
      </c>
      <c r="B14560" s="343" t="s">
        <v>35460</v>
      </c>
      <c r="C14560" s="343" t="s">
        <v>8</v>
      </c>
      <c r="D14560" s="344" t="s">
        <v>35461</v>
      </c>
    </row>
    <row r="14561" spans="1:4" x14ac:dyDescent="0.3">
      <c r="A14561" t="s">
        <v>35462</v>
      </c>
      <c r="B14561" s="343" t="s">
        <v>35463</v>
      </c>
      <c r="C14561" s="343" t="s">
        <v>8</v>
      </c>
      <c r="D14561" s="344" t="s">
        <v>35464</v>
      </c>
    </row>
    <row r="14562" spans="1:4" x14ac:dyDescent="0.3">
      <c r="A14562" t="s">
        <v>35465</v>
      </c>
      <c r="B14562" s="343" t="s">
        <v>35466</v>
      </c>
      <c r="C14562" s="343" t="s">
        <v>8</v>
      </c>
      <c r="D14562" s="344" t="s">
        <v>35467</v>
      </c>
    </row>
    <row r="14563" spans="1:4" x14ac:dyDescent="0.3">
      <c r="A14563" t="s">
        <v>35468</v>
      </c>
      <c r="B14563" s="343" t="s">
        <v>35469</v>
      </c>
      <c r="C14563" s="343" t="s">
        <v>8</v>
      </c>
      <c r="D14563" s="344" t="s">
        <v>35470</v>
      </c>
    </row>
    <row r="14564" spans="1:4" x14ac:dyDescent="0.3">
      <c r="A14564" t="s">
        <v>35471</v>
      </c>
      <c r="B14564" s="343" t="s">
        <v>35472</v>
      </c>
      <c r="C14564" s="343" t="s">
        <v>8</v>
      </c>
      <c r="D14564" s="344" t="s">
        <v>35473</v>
      </c>
    </row>
    <row r="14565" spans="1:4" x14ac:dyDescent="0.3">
      <c r="A14565" t="s">
        <v>35474</v>
      </c>
      <c r="B14565" s="343" t="s">
        <v>35475</v>
      </c>
      <c r="C14565" s="343" t="s">
        <v>8</v>
      </c>
      <c r="D14565" s="344" t="s">
        <v>35476</v>
      </c>
    </row>
    <row r="14566" spans="1:4" x14ac:dyDescent="0.3">
      <c r="A14566" t="s">
        <v>35477</v>
      </c>
      <c r="B14566" s="343" t="s">
        <v>35478</v>
      </c>
      <c r="C14566" s="343" t="s">
        <v>8</v>
      </c>
      <c r="D14566" s="344" t="s">
        <v>35479</v>
      </c>
    </row>
    <row r="14567" spans="1:4" x14ac:dyDescent="0.3">
      <c r="A14567" t="s">
        <v>3195</v>
      </c>
      <c r="B14567" s="343" t="s">
        <v>35480</v>
      </c>
      <c r="C14567" s="343" t="s">
        <v>8</v>
      </c>
      <c r="D14567" s="344" t="s">
        <v>35481</v>
      </c>
    </row>
    <row r="14568" spans="1:4" x14ac:dyDescent="0.3">
      <c r="A14568" t="s">
        <v>3196</v>
      </c>
      <c r="B14568" s="343" t="s">
        <v>35482</v>
      </c>
      <c r="C14568" s="343" t="s">
        <v>8</v>
      </c>
      <c r="D14568" s="344" t="s">
        <v>35483</v>
      </c>
    </row>
    <row r="14569" spans="1:4" x14ac:dyDescent="0.3">
      <c r="A14569" t="s">
        <v>3197</v>
      </c>
      <c r="B14569" s="343" t="s">
        <v>35484</v>
      </c>
      <c r="C14569" s="343" t="s">
        <v>8</v>
      </c>
      <c r="D14569" s="344" t="s">
        <v>35485</v>
      </c>
    </row>
    <row r="14570" spans="1:4" x14ac:dyDescent="0.3">
      <c r="A14570" t="s">
        <v>3198</v>
      </c>
      <c r="B14570" s="343" t="s">
        <v>35486</v>
      </c>
      <c r="C14570" s="343" t="s">
        <v>8</v>
      </c>
      <c r="D14570" s="344" t="s">
        <v>35487</v>
      </c>
    </row>
    <row r="14571" spans="1:4" x14ac:dyDescent="0.3">
      <c r="A14571" t="s">
        <v>3199</v>
      </c>
      <c r="B14571" s="343" t="s">
        <v>35488</v>
      </c>
      <c r="C14571" s="343" t="s">
        <v>8</v>
      </c>
      <c r="D14571" s="344" t="s">
        <v>8167</v>
      </c>
    </row>
    <row r="14572" spans="1:4" x14ac:dyDescent="0.3">
      <c r="A14572" t="s">
        <v>3200</v>
      </c>
      <c r="B14572" s="343" t="s">
        <v>35489</v>
      </c>
      <c r="C14572" s="343" t="s">
        <v>8</v>
      </c>
      <c r="D14572" s="344" t="s">
        <v>35490</v>
      </c>
    </row>
    <row r="14573" spans="1:4" x14ac:dyDescent="0.3">
      <c r="A14573" t="s">
        <v>3201</v>
      </c>
      <c r="B14573" s="343" t="s">
        <v>35491</v>
      </c>
      <c r="C14573" s="343" t="s">
        <v>8</v>
      </c>
      <c r="D14573" s="344" t="s">
        <v>22492</v>
      </c>
    </row>
    <row r="14574" spans="1:4" x14ac:dyDescent="0.3">
      <c r="A14574" t="s">
        <v>3202</v>
      </c>
      <c r="B14574" s="343" t="s">
        <v>35492</v>
      </c>
      <c r="C14574" s="343" t="s">
        <v>8</v>
      </c>
      <c r="D14574" s="344" t="s">
        <v>35493</v>
      </c>
    </row>
    <row r="14575" spans="1:4" x14ac:dyDescent="0.3">
      <c r="A14575" t="s">
        <v>3203</v>
      </c>
      <c r="B14575" s="343" t="s">
        <v>35494</v>
      </c>
      <c r="C14575" s="343" t="s">
        <v>8</v>
      </c>
      <c r="D14575" s="344" t="s">
        <v>35495</v>
      </c>
    </row>
    <row r="14576" spans="1:4" x14ac:dyDescent="0.3">
      <c r="A14576" t="s">
        <v>3204</v>
      </c>
      <c r="B14576" s="343" t="s">
        <v>35496</v>
      </c>
      <c r="C14576" s="343" t="s">
        <v>16</v>
      </c>
      <c r="D14576" s="344" t="s">
        <v>8084</v>
      </c>
    </row>
    <row r="14577" spans="1:4" x14ac:dyDescent="0.3">
      <c r="A14577" t="s">
        <v>3205</v>
      </c>
      <c r="B14577" s="343" t="s">
        <v>35497</v>
      </c>
      <c r="C14577" s="343" t="s">
        <v>16</v>
      </c>
      <c r="D14577" s="344" t="s">
        <v>7883</v>
      </c>
    </row>
    <row r="14578" spans="1:4" x14ac:dyDescent="0.3">
      <c r="A14578" t="s">
        <v>3206</v>
      </c>
      <c r="B14578" s="343" t="s">
        <v>35498</v>
      </c>
      <c r="C14578" s="343" t="s">
        <v>8</v>
      </c>
      <c r="D14578" s="344" t="s">
        <v>35499</v>
      </c>
    </row>
    <row r="14579" spans="1:4" x14ac:dyDescent="0.3">
      <c r="A14579" t="s">
        <v>3207</v>
      </c>
      <c r="B14579" s="343" t="s">
        <v>35500</v>
      </c>
      <c r="C14579" s="343" t="s">
        <v>8</v>
      </c>
      <c r="D14579" s="344" t="s">
        <v>35501</v>
      </c>
    </row>
    <row r="14580" spans="1:4" x14ac:dyDescent="0.3">
      <c r="A14580" t="s">
        <v>3208</v>
      </c>
      <c r="B14580" s="343" t="s">
        <v>35502</v>
      </c>
      <c r="C14580" s="343" t="s">
        <v>8</v>
      </c>
      <c r="D14580" s="344" t="s">
        <v>35503</v>
      </c>
    </row>
    <row r="14581" spans="1:4" x14ac:dyDescent="0.3">
      <c r="A14581" t="s">
        <v>3209</v>
      </c>
      <c r="B14581" s="343" t="s">
        <v>35504</v>
      </c>
      <c r="C14581" s="343" t="s">
        <v>8</v>
      </c>
      <c r="D14581" s="344" t="s">
        <v>35505</v>
      </c>
    </row>
    <row r="14582" spans="1:4" x14ac:dyDescent="0.3">
      <c r="A14582" t="s">
        <v>3210</v>
      </c>
      <c r="B14582" s="343" t="s">
        <v>35506</v>
      </c>
      <c r="C14582" s="343" t="s">
        <v>8</v>
      </c>
      <c r="D14582" s="344" t="s">
        <v>35507</v>
      </c>
    </row>
    <row r="14583" spans="1:4" x14ac:dyDescent="0.3">
      <c r="A14583" t="s">
        <v>3211</v>
      </c>
      <c r="B14583" s="343" t="s">
        <v>35508</v>
      </c>
      <c r="C14583" s="343" t="s">
        <v>8</v>
      </c>
      <c r="D14583" s="344" t="s">
        <v>35509</v>
      </c>
    </row>
    <row r="14584" spans="1:4" x14ac:dyDescent="0.3">
      <c r="A14584" t="s">
        <v>3212</v>
      </c>
      <c r="B14584" s="343" t="s">
        <v>35510</v>
      </c>
      <c r="C14584" s="343" t="s">
        <v>8</v>
      </c>
      <c r="D14584" s="344" t="s">
        <v>22706</v>
      </c>
    </row>
    <row r="14585" spans="1:4" x14ac:dyDescent="0.3">
      <c r="A14585" t="s">
        <v>3213</v>
      </c>
      <c r="B14585" s="343" t="s">
        <v>35511</v>
      </c>
      <c r="C14585" s="343" t="s">
        <v>8</v>
      </c>
      <c r="D14585" s="344" t="s">
        <v>35512</v>
      </c>
    </row>
    <row r="14586" spans="1:4" x14ac:dyDescent="0.3">
      <c r="A14586" t="s">
        <v>3214</v>
      </c>
      <c r="B14586" s="343" t="s">
        <v>35513</v>
      </c>
      <c r="C14586" s="343" t="s">
        <v>8</v>
      </c>
      <c r="D14586" s="344" t="s">
        <v>35514</v>
      </c>
    </row>
    <row r="14587" spans="1:4" x14ac:dyDescent="0.3">
      <c r="A14587" t="s">
        <v>3215</v>
      </c>
      <c r="B14587" s="343" t="s">
        <v>35515</v>
      </c>
      <c r="C14587" s="343" t="s">
        <v>8</v>
      </c>
      <c r="D14587" s="344" t="s">
        <v>35516</v>
      </c>
    </row>
    <row r="14588" spans="1:4" x14ac:dyDescent="0.3">
      <c r="A14588" t="s">
        <v>3216</v>
      </c>
      <c r="B14588" s="343" t="s">
        <v>35517</v>
      </c>
      <c r="C14588" s="343" t="s">
        <v>8</v>
      </c>
      <c r="D14588" s="344" t="s">
        <v>22494</v>
      </c>
    </row>
    <row r="14589" spans="1:4" x14ac:dyDescent="0.3">
      <c r="A14589" t="s">
        <v>3217</v>
      </c>
      <c r="B14589" s="343" t="s">
        <v>35518</v>
      </c>
      <c r="C14589" s="343" t="s">
        <v>8</v>
      </c>
      <c r="D14589" s="344" t="s">
        <v>35519</v>
      </c>
    </row>
    <row r="14590" spans="1:4" x14ac:dyDescent="0.3">
      <c r="A14590" t="s">
        <v>3218</v>
      </c>
      <c r="B14590" s="343" t="s">
        <v>35520</v>
      </c>
      <c r="C14590" s="343" t="s">
        <v>8</v>
      </c>
      <c r="D14590" s="344" t="s">
        <v>29450</v>
      </c>
    </row>
    <row r="14591" spans="1:4" x14ac:dyDescent="0.3">
      <c r="A14591" t="s">
        <v>3219</v>
      </c>
      <c r="B14591" s="343" t="s">
        <v>35521</v>
      </c>
      <c r="C14591" s="343" t="s">
        <v>8</v>
      </c>
      <c r="D14591" s="344" t="s">
        <v>35522</v>
      </c>
    </row>
    <row r="14592" spans="1:4" x14ac:dyDescent="0.3">
      <c r="A14592" t="s">
        <v>3220</v>
      </c>
      <c r="B14592" s="343" t="s">
        <v>35523</v>
      </c>
      <c r="C14592" s="343" t="s">
        <v>8</v>
      </c>
      <c r="D14592" s="344" t="s">
        <v>35524</v>
      </c>
    </row>
    <row r="14593" spans="1:4" x14ac:dyDescent="0.3">
      <c r="A14593" t="s">
        <v>3221</v>
      </c>
      <c r="B14593" s="343" t="s">
        <v>35525</v>
      </c>
      <c r="C14593" s="343" t="s">
        <v>8</v>
      </c>
      <c r="D14593" s="344" t="s">
        <v>22454</v>
      </c>
    </row>
    <row r="14594" spans="1:4" x14ac:dyDescent="0.3">
      <c r="A14594" t="s">
        <v>3222</v>
      </c>
      <c r="B14594" s="343" t="s">
        <v>35526</v>
      </c>
      <c r="C14594" s="343" t="s">
        <v>8</v>
      </c>
      <c r="D14594" s="344" t="s">
        <v>33515</v>
      </c>
    </row>
    <row r="14595" spans="1:4" x14ac:dyDescent="0.3">
      <c r="A14595" t="s">
        <v>3223</v>
      </c>
      <c r="B14595" s="343" t="s">
        <v>35527</v>
      </c>
      <c r="C14595" s="343" t="s">
        <v>8</v>
      </c>
      <c r="D14595" s="344" t="s">
        <v>35528</v>
      </c>
    </row>
    <row r="14596" spans="1:4" x14ac:dyDescent="0.3">
      <c r="A14596" t="s">
        <v>3224</v>
      </c>
      <c r="B14596" s="343" t="s">
        <v>35529</v>
      </c>
      <c r="C14596" s="343" t="s">
        <v>8</v>
      </c>
      <c r="D14596" s="344" t="s">
        <v>23020</v>
      </c>
    </row>
    <row r="14597" spans="1:4" x14ac:dyDescent="0.3">
      <c r="A14597" t="s">
        <v>3225</v>
      </c>
      <c r="B14597" s="343" t="s">
        <v>35530</v>
      </c>
      <c r="C14597" s="343" t="s">
        <v>8</v>
      </c>
      <c r="D14597" s="344" t="s">
        <v>35531</v>
      </c>
    </row>
    <row r="14598" spans="1:4" x14ac:dyDescent="0.3">
      <c r="A14598" t="s">
        <v>3226</v>
      </c>
      <c r="B14598" s="343" t="s">
        <v>35532</v>
      </c>
      <c r="C14598" s="343" t="s">
        <v>8</v>
      </c>
      <c r="D14598" s="344" t="s">
        <v>35533</v>
      </c>
    </row>
    <row r="14599" spans="1:4" x14ac:dyDescent="0.3">
      <c r="A14599" t="s">
        <v>3227</v>
      </c>
      <c r="B14599" s="343" t="s">
        <v>35534</v>
      </c>
      <c r="C14599" s="343" t="s">
        <v>8</v>
      </c>
      <c r="D14599" s="344" t="s">
        <v>35535</v>
      </c>
    </row>
    <row r="14600" spans="1:4" x14ac:dyDescent="0.3">
      <c r="A14600" t="s">
        <v>3228</v>
      </c>
      <c r="B14600" s="343" t="s">
        <v>35536</v>
      </c>
      <c r="C14600" s="343" t="s">
        <v>8</v>
      </c>
      <c r="D14600" s="344" t="s">
        <v>35537</v>
      </c>
    </row>
    <row r="14601" spans="1:4" x14ac:dyDescent="0.3">
      <c r="A14601" t="s">
        <v>3229</v>
      </c>
      <c r="B14601" s="343" t="s">
        <v>35538</v>
      </c>
      <c r="C14601" s="343" t="s">
        <v>8</v>
      </c>
      <c r="D14601" s="344" t="s">
        <v>35539</v>
      </c>
    </row>
    <row r="14602" spans="1:4" x14ac:dyDescent="0.3">
      <c r="A14602" t="s">
        <v>3230</v>
      </c>
      <c r="B14602" s="343" t="s">
        <v>35540</v>
      </c>
      <c r="C14602" s="343" t="s">
        <v>8</v>
      </c>
      <c r="D14602" s="344" t="s">
        <v>35541</v>
      </c>
    </row>
    <row r="14603" spans="1:4" x14ac:dyDescent="0.3">
      <c r="A14603" t="s">
        <v>3231</v>
      </c>
      <c r="B14603" s="343" t="s">
        <v>35542</v>
      </c>
      <c r="C14603" s="343" t="s">
        <v>8</v>
      </c>
      <c r="D14603" s="344" t="s">
        <v>35543</v>
      </c>
    </row>
    <row r="14604" spans="1:4" x14ac:dyDescent="0.3">
      <c r="A14604" t="s">
        <v>3232</v>
      </c>
      <c r="B14604" s="343" t="s">
        <v>35544</v>
      </c>
      <c r="C14604" s="343" t="s">
        <v>8</v>
      </c>
      <c r="D14604" s="344" t="s">
        <v>35545</v>
      </c>
    </row>
    <row r="14605" spans="1:4" x14ac:dyDescent="0.3">
      <c r="A14605" t="s">
        <v>3233</v>
      </c>
      <c r="B14605" s="343" t="s">
        <v>35546</v>
      </c>
      <c r="C14605" s="343" t="s">
        <v>8</v>
      </c>
      <c r="D14605" s="344" t="s">
        <v>35547</v>
      </c>
    </row>
    <row r="14606" spans="1:4" x14ac:dyDescent="0.3">
      <c r="A14606" t="s">
        <v>3234</v>
      </c>
      <c r="B14606" s="343" t="s">
        <v>35548</v>
      </c>
      <c r="C14606" s="343" t="s">
        <v>8</v>
      </c>
      <c r="D14606" s="344" t="s">
        <v>35549</v>
      </c>
    </row>
    <row r="14607" spans="1:4" x14ac:dyDescent="0.3">
      <c r="A14607" t="s">
        <v>3235</v>
      </c>
      <c r="B14607" s="343" t="s">
        <v>35550</v>
      </c>
      <c r="C14607" s="343" t="s">
        <v>8</v>
      </c>
      <c r="D14607" s="344" t="s">
        <v>35551</v>
      </c>
    </row>
    <row r="14608" spans="1:4" x14ac:dyDescent="0.3">
      <c r="A14608" t="s">
        <v>3236</v>
      </c>
      <c r="B14608" s="343" t="s">
        <v>35552</v>
      </c>
      <c r="C14608" s="343" t="s">
        <v>8</v>
      </c>
      <c r="D14608" s="344" t="s">
        <v>35553</v>
      </c>
    </row>
    <row r="14609" spans="1:4" x14ac:dyDescent="0.3">
      <c r="A14609" t="s">
        <v>3237</v>
      </c>
      <c r="B14609" s="343" t="s">
        <v>1128</v>
      </c>
      <c r="C14609" s="343" t="s">
        <v>8</v>
      </c>
      <c r="D14609" s="344" t="s">
        <v>35554</v>
      </c>
    </row>
    <row r="14610" spans="1:4" x14ac:dyDescent="0.3">
      <c r="A14610" t="s">
        <v>3238</v>
      </c>
      <c r="B14610" s="343" t="s">
        <v>35555</v>
      </c>
      <c r="C14610" s="343" t="s">
        <v>8</v>
      </c>
      <c r="D14610" s="344" t="s">
        <v>35556</v>
      </c>
    </row>
    <row r="14611" spans="1:4" x14ac:dyDescent="0.3">
      <c r="A14611" t="s">
        <v>3239</v>
      </c>
      <c r="B14611" s="343" t="s">
        <v>35557</v>
      </c>
      <c r="C14611" s="343" t="s">
        <v>8</v>
      </c>
      <c r="D14611" s="344" t="s">
        <v>7052</v>
      </c>
    </row>
    <row r="14612" spans="1:4" x14ac:dyDescent="0.3">
      <c r="A14612" t="s">
        <v>3240</v>
      </c>
      <c r="B14612" s="343" t="s">
        <v>35558</v>
      </c>
      <c r="C14612" s="343" t="s">
        <v>8</v>
      </c>
      <c r="D14612" s="344" t="s">
        <v>35559</v>
      </c>
    </row>
    <row r="14613" spans="1:4" x14ac:dyDescent="0.3">
      <c r="A14613" t="s">
        <v>3241</v>
      </c>
      <c r="B14613" s="343" t="s">
        <v>35560</v>
      </c>
      <c r="C14613" s="343" t="s">
        <v>8</v>
      </c>
      <c r="D14613" s="344" t="s">
        <v>35561</v>
      </c>
    </row>
    <row r="14614" spans="1:4" x14ac:dyDescent="0.3">
      <c r="A14614" t="s">
        <v>3242</v>
      </c>
      <c r="B14614" s="343" t="s">
        <v>35562</v>
      </c>
      <c r="C14614" s="343" t="s">
        <v>8</v>
      </c>
      <c r="D14614" s="344" t="s">
        <v>35563</v>
      </c>
    </row>
    <row r="14615" spans="1:4" x14ac:dyDescent="0.3">
      <c r="A14615" t="s">
        <v>3243</v>
      </c>
      <c r="B14615" s="343" t="s">
        <v>35564</v>
      </c>
      <c r="C14615" s="343" t="s">
        <v>8</v>
      </c>
      <c r="D14615" s="344" t="s">
        <v>35565</v>
      </c>
    </row>
    <row r="14616" spans="1:4" x14ac:dyDescent="0.3">
      <c r="A14616" t="s">
        <v>3244</v>
      </c>
      <c r="B14616" s="343" t="s">
        <v>35566</v>
      </c>
      <c r="C14616" s="343" t="s">
        <v>8</v>
      </c>
      <c r="D14616" s="344" t="s">
        <v>35567</v>
      </c>
    </row>
    <row r="14617" spans="1:4" x14ac:dyDescent="0.3">
      <c r="A14617" t="s">
        <v>3245</v>
      </c>
      <c r="B14617" s="343" t="s">
        <v>35568</v>
      </c>
      <c r="C14617" s="343" t="s">
        <v>8</v>
      </c>
      <c r="D14617" s="344" t="s">
        <v>35569</v>
      </c>
    </row>
    <row r="14618" spans="1:4" x14ac:dyDescent="0.3">
      <c r="A14618" t="s">
        <v>3246</v>
      </c>
      <c r="B14618" s="343" t="s">
        <v>35570</v>
      </c>
      <c r="C14618" s="343" t="s">
        <v>8</v>
      </c>
      <c r="D14618" s="344" t="s">
        <v>31529</v>
      </c>
    </row>
    <row r="14619" spans="1:4" x14ac:dyDescent="0.3">
      <c r="A14619" t="s">
        <v>3247</v>
      </c>
      <c r="B14619" s="343" t="s">
        <v>35571</v>
      </c>
      <c r="C14619" s="343" t="s">
        <v>8</v>
      </c>
      <c r="D14619" s="344" t="s">
        <v>35572</v>
      </c>
    </row>
    <row r="14620" spans="1:4" x14ac:dyDescent="0.3">
      <c r="A14620" t="s">
        <v>3248</v>
      </c>
      <c r="B14620" s="343" t="s">
        <v>35573</v>
      </c>
      <c r="C14620" s="343" t="s">
        <v>8</v>
      </c>
      <c r="D14620" s="344" t="s">
        <v>35574</v>
      </c>
    </row>
    <row r="14621" spans="1:4" x14ac:dyDescent="0.3">
      <c r="A14621" t="s">
        <v>3249</v>
      </c>
      <c r="B14621" s="343" t="s">
        <v>35575</v>
      </c>
      <c r="C14621" s="343" t="s">
        <v>8</v>
      </c>
      <c r="D14621" s="344" t="s">
        <v>35576</v>
      </c>
    </row>
    <row r="14622" spans="1:4" x14ac:dyDescent="0.3">
      <c r="A14622" t="s">
        <v>3250</v>
      </c>
      <c r="B14622" s="343" t="s">
        <v>35577</v>
      </c>
      <c r="C14622" s="343" t="s">
        <v>8</v>
      </c>
      <c r="D14622" s="344" t="s">
        <v>35578</v>
      </c>
    </row>
    <row r="14623" spans="1:4" x14ac:dyDescent="0.3">
      <c r="A14623" t="s">
        <v>3251</v>
      </c>
      <c r="B14623" s="343" t="s">
        <v>35579</v>
      </c>
      <c r="C14623" s="343" t="s">
        <v>8</v>
      </c>
      <c r="D14623" s="344" t="s">
        <v>35580</v>
      </c>
    </row>
    <row r="14624" spans="1:4" x14ac:dyDescent="0.3">
      <c r="A14624" t="s">
        <v>3252</v>
      </c>
      <c r="B14624" s="343" t="s">
        <v>35581</v>
      </c>
      <c r="C14624" s="343" t="s">
        <v>8</v>
      </c>
      <c r="D14624" s="344" t="s">
        <v>35582</v>
      </c>
    </row>
    <row r="14625" spans="1:4" x14ac:dyDescent="0.3">
      <c r="A14625" t="s">
        <v>3253</v>
      </c>
      <c r="B14625" s="343" t="s">
        <v>35583</v>
      </c>
      <c r="C14625" s="343" t="s">
        <v>8</v>
      </c>
      <c r="D14625" s="344" t="s">
        <v>35499</v>
      </c>
    </row>
    <row r="14626" spans="1:4" x14ac:dyDescent="0.3">
      <c r="A14626" t="s">
        <v>3254</v>
      </c>
      <c r="B14626" s="343" t="s">
        <v>35584</v>
      </c>
      <c r="C14626" s="343" t="s">
        <v>8</v>
      </c>
      <c r="D14626" s="344" t="s">
        <v>22822</v>
      </c>
    </row>
    <row r="14627" spans="1:4" x14ac:dyDescent="0.3">
      <c r="A14627" t="s">
        <v>3255</v>
      </c>
      <c r="B14627" s="343" t="s">
        <v>35585</v>
      </c>
      <c r="C14627" s="343" t="s">
        <v>8</v>
      </c>
      <c r="D14627" s="344" t="s">
        <v>35586</v>
      </c>
    </row>
    <row r="14628" spans="1:4" x14ac:dyDescent="0.3">
      <c r="A14628" t="s">
        <v>3256</v>
      </c>
      <c r="B14628" s="343" t="s">
        <v>35587</v>
      </c>
      <c r="C14628" s="343" t="s">
        <v>8</v>
      </c>
      <c r="D14628" s="344" t="s">
        <v>35588</v>
      </c>
    </row>
    <row r="14629" spans="1:4" x14ac:dyDescent="0.3">
      <c r="A14629" t="s">
        <v>3257</v>
      </c>
      <c r="B14629" s="343" t="s">
        <v>35589</v>
      </c>
      <c r="C14629" s="343" t="s">
        <v>8</v>
      </c>
      <c r="D14629" s="344" t="s">
        <v>35590</v>
      </c>
    </row>
    <row r="14630" spans="1:4" x14ac:dyDescent="0.3">
      <c r="A14630" t="s">
        <v>3258</v>
      </c>
      <c r="B14630" s="343" t="s">
        <v>35591</v>
      </c>
      <c r="C14630" s="343" t="s">
        <v>8</v>
      </c>
      <c r="D14630" s="344" t="s">
        <v>35592</v>
      </c>
    </row>
    <row r="14631" spans="1:4" x14ac:dyDescent="0.3">
      <c r="A14631" t="s">
        <v>3259</v>
      </c>
      <c r="B14631" s="343" t="s">
        <v>35593</v>
      </c>
      <c r="C14631" s="343" t="s">
        <v>8</v>
      </c>
      <c r="D14631" s="344" t="s">
        <v>35594</v>
      </c>
    </row>
    <row r="14632" spans="1:4" x14ac:dyDescent="0.3">
      <c r="A14632" t="s">
        <v>3260</v>
      </c>
      <c r="B14632" s="343" t="s">
        <v>35595</v>
      </c>
      <c r="C14632" s="343" t="s">
        <v>8</v>
      </c>
      <c r="D14632" s="344" t="s">
        <v>35596</v>
      </c>
    </row>
    <row r="14633" spans="1:4" x14ac:dyDescent="0.3">
      <c r="A14633" t="s">
        <v>3261</v>
      </c>
      <c r="B14633" s="343" t="s">
        <v>35597</v>
      </c>
      <c r="C14633" s="343" t="s">
        <v>8</v>
      </c>
      <c r="D14633" s="344" t="s">
        <v>33297</v>
      </c>
    </row>
    <row r="14634" spans="1:4" x14ac:dyDescent="0.3">
      <c r="A14634" t="s">
        <v>3262</v>
      </c>
      <c r="B14634" s="343" t="s">
        <v>35598</v>
      </c>
      <c r="C14634" s="343" t="s">
        <v>8</v>
      </c>
      <c r="D14634" s="344" t="s">
        <v>35599</v>
      </c>
    </row>
    <row r="14635" spans="1:4" x14ac:dyDescent="0.3">
      <c r="A14635" t="s">
        <v>3263</v>
      </c>
      <c r="B14635" s="343" t="s">
        <v>35600</v>
      </c>
      <c r="C14635" s="343" t="s">
        <v>8</v>
      </c>
      <c r="D14635" s="344" t="s">
        <v>35601</v>
      </c>
    </row>
    <row r="14636" spans="1:4" x14ac:dyDescent="0.3">
      <c r="A14636" t="s">
        <v>3264</v>
      </c>
      <c r="B14636" s="343" t="s">
        <v>35602</v>
      </c>
      <c r="C14636" s="343" t="s">
        <v>8</v>
      </c>
      <c r="D14636" s="344" t="s">
        <v>35603</v>
      </c>
    </row>
    <row r="14637" spans="1:4" x14ac:dyDescent="0.3">
      <c r="A14637" t="s">
        <v>3265</v>
      </c>
      <c r="B14637" s="343" t="s">
        <v>35604</v>
      </c>
      <c r="C14637" s="343" t="s">
        <v>8</v>
      </c>
      <c r="D14637" s="344" t="s">
        <v>35605</v>
      </c>
    </row>
    <row r="14638" spans="1:4" x14ac:dyDescent="0.3">
      <c r="A14638" t="s">
        <v>3266</v>
      </c>
      <c r="B14638" s="343" t="s">
        <v>35606</v>
      </c>
      <c r="C14638" s="343" t="s">
        <v>8</v>
      </c>
      <c r="D14638" s="344" t="s">
        <v>25413</v>
      </c>
    </row>
    <row r="14639" spans="1:4" x14ac:dyDescent="0.3">
      <c r="A14639" t="s">
        <v>3267</v>
      </c>
      <c r="B14639" s="343" t="s">
        <v>35607</v>
      </c>
      <c r="C14639" s="343" t="s">
        <v>8</v>
      </c>
      <c r="D14639" s="344" t="s">
        <v>35608</v>
      </c>
    </row>
    <row r="14640" spans="1:4" x14ac:dyDescent="0.3">
      <c r="A14640" t="s">
        <v>3268</v>
      </c>
      <c r="B14640" s="343" t="s">
        <v>35609</v>
      </c>
      <c r="C14640" s="343" t="s">
        <v>8</v>
      </c>
      <c r="D14640" s="344" t="s">
        <v>35610</v>
      </c>
    </row>
    <row r="14641" spans="1:4" x14ac:dyDescent="0.3">
      <c r="A14641" t="s">
        <v>3269</v>
      </c>
      <c r="B14641" s="343" t="s">
        <v>35611</v>
      </c>
      <c r="C14641" s="343" t="s">
        <v>8</v>
      </c>
      <c r="D14641" s="344" t="s">
        <v>22806</v>
      </c>
    </row>
    <row r="14642" spans="1:4" x14ac:dyDescent="0.3">
      <c r="A14642" t="s">
        <v>3270</v>
      </c>
      <c r="B14642" s="343" t="s">
        <v>35612</v>
      </c>
      <c r="C14642" s="343" t="s">
        <v>8</v>
      </c>
      <c r="D14642" s="344" t="s">
        <v>35613</v>
      </c>
    </row>
    <row r="14643" spans="1:4" x14ac:dyDescent="0.3">
      <c r="A14643" t="s">
        <v>3271</v>
      </c>
      <c r="B14643" s="343" t="s">
        <v>35614</v>
      </c>
      <c r="C14643" s="343" t="s">
        <v>8</v>
      </c>
      <c r="D14643" s="344" t="s">
        <v>35615</v>
      </c>
    </row>
    <row r="14644" spans="1:4" x14ac:dyDescent="0.3">
      <c r="A14644" t="s">
        <v>3272</v>
      </c>
      <c r="B14644" s="343" t="s">
        <v>35616</v>
      </c>
      <c r="C14644" s="343" t="s">
        <v>8</v>
      </c>
      <c r="D14644" s="344" t="s">
        <v>35617</v>
      </c>
    </row>
    <row r="14645" spans="1:4" x14ac:dyDescent="0.3">
      <c r="A14645" t="s">
        <v>3273</v>
      </c>
      <c r="B14645" s="343" t="s">
        <v>35618</v>
      </c>
      <c r="C14645" s="343" t="s">
        <v>8</v>
      </c>
      <c r="D14645" s="344" t="s">
        <v>35619</v>
      </c>
    </row>
    <row r="14646" spans="1:4" x14ac:dyDescent="0.3">
      <c r="A14646" t="s">
        <v>3274</v>
      </c>
      <c r="B14646" s="343" t="s">
        <v>35620</v>
      </c>
      <c r="C14646" s="343" t="s">
        <v>8</v>
      </c>
      <c r="D14646" s="344" t="s">
        <v>35621</v>
      </c>
    </row>
    <row r="14647" spans="1:4" x14ac:dyDescent="0.3">
      <c r="A14647" t="s">
        <v>3275</v>
      </c>
      <c r="B14647" s="343" t="s">
        <v>35622</v>
      </c>
      <c r="C14647" s="343" t="s">
        <v>8</v>
      </c>
      <c r="D14647" s="344" t="s">
        <v>35623</v>
      </c>
    </row>
    <row r="14648" spans="1:4" x14ac:dyDescent="0.3">
      <c r="A14648" t="s">
        <v>3276</v>
      </c>
      <c r="B14648" s="343" t="s">
        <v>35624</v>
      </c>
      <c r="C14648" s="343" t="s">
        <v>8</v>
      </c>
      <c r="D14648" s="344" t="s">
        <v>22540</v>
      </c>
    </row>
    <row r="14649" spans="1:4" x14ac:dyDescent="0.3">
      <c r="A14649" t="s">
        <v>3277</v>
      </c>
      <c r="B14649" s="343" t="s">
        <v>35625</v>
      </c>
      <c r="C14649" s="343" t="s">
        <v>8</v>
      </c>
      <c r="D14649" s="344" t="s">
        <v>35626</v>
      </c>
    </row>
    <row r="14650" spans="1:4" x14ac:dyDescent="0.3">
      <c r="A14650" t="s">
        <v>3278</v>
      </c>
      <c r="B14650" s="343" t="s">
        <v>35627</v>
      </c>
      <c r="C14650" s="343" t="s">
        <v>8</v>
      </c>
      <c r="D14650" s="344" t="s">
        <v>7785</v>
      </c>
    </row>
    <row r="14651" spans="1:4" x14ac:dyDescent="0.3">
      <c r="A14651" t="s">
        <v>3279</v>
      </c>
      <c r="B14651" s="343" t="s">
        <v>35628</v>
      </c>
      <c r="C14651" s="343" t="s">
        <v>8</v>
      </c>
      <c r="D14651" s="344" t="s">
        <v>35629</v>
      </c>
    </row>
    <row r="14652" spans="1:4" x14ac:dyDescent="0.3">
      <c r="A14652" t="s">
        <v>3280</v>
      </c>
      <c r="B14652" s="343" t="s">
        <v>35630</v>
      </c>
      <c r="C14652" s="343" t="s">
        <v>8</v>
      </c>
      <c r="D14652" s="344" t="s">
        <v>35631</v>
      </c>
    </row>
    <row r="14653" spans="1:4" x14ac:dyDescent="0.3">
      <c r="A14653" t="s">
        <v>3281</v>
      </c>
      <c r="B14653" s="343" t="s">
        <v>35632</v>
      </c>
      <c r="C14653" s="343" t="s">
        <v>8</v>
      </c>
      <c r="D14653" s="344" t="s">
        <v>35633</v>
      </c>
    </row>
    <row r="14654" spans="1:4" x14ac:dyDescent="0.3">
      <c r="A14654" t="s">
        <v>3282</v>
      </c>
      <c r="B14654" s="343" t="s">
        <v>35634</v>
      </c>
      <c r="C14654" s="343" t="s">
        <v>8</v>
      </c>
      <c r="D14654" s="344" t="s">
        <v>35635</v>
      </c>
    </row>
    <row r="14655" spans="1:4" x14ac:dyDescent="0.3">
      <c r="A14655" t="s">
        <v>3283</v>
      </c>
      <c r="B14655" s="343" t="s">
        <v>35636</v>
      </c>
      <c r="C14655" s="343" t="s">
        <v>8</v>
      </c>
      <c r="D14655" s="344" t="s">
        <v>35637</v>
      </c>
    </row>
    <row r="14656" spans="1:4" x14ac:dyDescent="0.3">
      <c r="A14656" t="s">
        <v>3284</v>
      </c>
      <c r="B14656" s="343" t="s">
        <v>35638</v>
      </c>
      <c r="C14656" s="343" t="s">
        <v>8</v>
      </c>
      <c r="D14656" s="344" t="s">
        <v>8906</v>
      </c>
    </row>
    <row r="14657" spans="1:4" x14ac:dyDescent="0.3">
      <c r="A14657" t="s">
        <v>3285</v>
      </c>
      <c r="B14657" s="343" t="s">
        <v>35639</v>
      </c>
      <c r="C14657" s="343" t="s">
        <v>8</v>
      </c>
      <c r="D14657" s="344" t="s">
        <v>35640</v>
      </c>
    </row>
    <row r="14658" spans="1:4" x14ac:dyDescent="0.3">
      <c r="A14658" t="s">
        <v>3286</v>
      </c>
      <c r="B14658" s="343" t="s">
        <v>35641</v>
      </c>
      <c r="C14658" s="343" t="s">
        <v>8</v>
      </c>
      <c r="D14658" s="344" t="s">
        <v>35642</v>
      </c>
    </row>
    <row r="14659" spans="1:4" x14ac:dyDescent="0.3">
      <c r="A14659" t="s">
        <v>3287</v>
      </c>
      <c r="B14659" s="343" t="s">
        <v>35643</v>
      </c>
      <c r="C14659" s="343" t="s">
        <v>8</v>
      </c>
      <c r="D14659" s="344" t="s">
        <v>33389</v>
      </c>
    </row>
    <row r="14660" spans="1:4" x14ac:dyDescent="0.3">
      <c r="A14660" t="s">
        <v>3288</v>
      </c>
      <c r="B14660" s="343" t="s">
        <v>35644</v>
      </c>
      <c r="C14660" s="343" t="s">
        <v>8</v>
      </c>
      <c r="D14660" s="344" t="s">
        <v>8954</v>
      </c>
    </row>
    <row r="14661" spans="1:4" x14ac:dyDescent="0.3">
      <c r="A14661" t="s">
        <v>3289</v>
      </c>
      <c r="B14661" s="343" t="s">
        <v>1129</v>
      </c>
      <c r="C14661" s="343" t="s">
        <v>8</v>
      </c>
      <c r="D14661" s="344" t="s">
        <v>32160</v>
      </c>
    </row>
    <row r="14662" spans="1:4" x14ac:dyDescent="0.3">
      <c r="A14662" t="s">
        <v>3290</v>
      </c>
      <c r="B14662" s="343" t="s">
        <v>1130</v>
      </c>
      <c r="C14662" s="343" t="s">
        <v>8</v>
      </c>
      <c r="D14662" s="344" t="s">
        <v>35645</v>
      </c>
    </row>
    <row r="14663" spans="1:4" x14ac:dyDescent="0.3">
      <c r="A14663" t="s">
        <v>3291</v>
      </c>
      <c r="B14663" s="343" t="s">
        <v>1131</v>
      </c>
      <c r="C14663" s="343" t="s">
        <v>8</v>
      </c>
      <c r="D14663" s="344" t="s">
        <v>35646</v>
      </c>
    </row>
    <row r="14664" spans="1:4" x14ac:dyDescent="0.3">
      <c r="A14664" t="s">
        <v>3292</v>
      </c>
      <c r="B14664" s="343" t="s">
        <v>1132</v>
      </c>
      <c r="C14664" s="343" t="s">
        <v>8</v>
      </c>
      <c r="D14664" s="344" t="s">
        <v>35647</v>
      </c>
    </row>
    <row r="14665" spans="1:4" x14ac:dyDescent="0.3">
      <c r="A14665" t="s">
        <v>3293</v>
      </c>
      <c r="B14665" s="343" t="s">
        <v>1133</v>
      </c>
      <c r="C14665" s="343" t="s">
        <v>8</v>
      </c>
      <c r="D14665" s="344" t="s">
        <v>35648</v>
      </c>
    </row>
    <row r="14666" spans="1:4" x14ac:dyDescent="0.3">
      <c r="A14666" t="s">
        <v>3294</v>
      </c>
      <c r="B14666" s="343" t="s">
        <v>1134</v>
      </c>
      <c r="C14666" s="343" t="s">
        <v>8</v>
      </c>
      <c r="D14666" s="344" t="s">
        <v>35649</v>
      </c>
    </row>
    <row r="14667" spans="1:4" x14ac:dyDescent="0.3">
      <c r="A14667" t="s">
        <v>3295</v>
      </c>
      <c r="B14667" s="343" t="s">
        <v>1135</v>
      </c>
      <c r="C14667" s="343" t="s">
        <v>8</v>
      </c>
      <c r="D14667" s="344" t="s">
        <v>35650</v>
      </c>
    </row>
    <row r="14668" spans="1:4" x14ac:dyDescent="0.3">
      <c r="A14668" t="s">
        <v>3296</v>
      </c>
      <c r="B14668" s="343" t="s">
        <v>1136</v>
      </c>
      <c r="C14668" s="343" t="s">
        <v>8</v>
      </c>
      <c r="D14668" s="344" t="s">
        <v>35651</v>
      </c>
    </row>
    <row r="14669" spans="1:4" x14ac:dyDescent="0.3">
      <c r="A14669" t="s">
        <v>3297</v>
      </c>
      <c r="B14669" s="343" t="s">
        <v>1137</v>
      </c>
      <c r="C14669" s="343" t="s">
        <v>8</v>
      </c>
      <c r="D14669" s="344" t="s">
        <v>35652</v>
      </c>
    </row>
    <row r="14670" spans="1:4" x14ac:dyDescent="0.3">
      <c r="A14670" t="s">
        <v>3298</v>
      </c>
      <c r="B14670" s="343" t="s">
        <v>1138</v>
      </c>
      <c r="C14670" s="343" t="s">
        <v>8</v>
      </c>
      <c r="D14670" s="344" t="s">
        <v>35653</v>
      </c>
    </row>
    <row r="14671" spans="1:4" x14ac:dyDescent="0.3">
      <c r="A14671" t="s">
        <v>3299</v>
      </c>
      <c r="B14671" s="343" t="s">
        <v>1139</v>
      </c>
      <c r="C14671" s="343" t="s">
        <v>8</v>
      </c>
      <c r="D14671" s="344" t="s">
        <v>35654</v>
      </c>
    </row>
    <row r="14672" spans="1:4" x14ac:dyDescent="0.3">
      <c r="A14672" t="s">
        <v>3300</v>
      </c>
      <c r="B14672" s="343" t="s">
        <v>1140</v>
      </c>
      <c r="C14672" s="343" t="s">
        <v>8</v>
      </c>
      <c r="D14672" s="344" t="s">
        <v>35655</v>
      </c>
    </row>
    <row r="14673" spans="1:4" x14ac:dyDescent="0.3">
      <c r="A14673" t="s">
        <v>3301</v>
      </c>
      <c r="B14673" s="343" t="s">
        <v>1141</v>
      </c>
      <c r="C14673" s="343" t="s">
        <v>8</v>
      </c>
      <c r="D14673" s="344" t="s">
        <v>35656</v>
      </c>
    </row>
    <row r="14674" spans="1:4" x14ac:dyDescent="0.3">
      <c r="A14674" t="s">
        <v>3302</v>
      </c>
      <c r="B14674" s="343" t="s">
        <v>1142</v>
      </c>
      <c r="C14674" s="343" t="s">
        <v>8</v>
      </c>
      <c r="D14674" s="344" t="s">
        <v>35657</v>
      </c>
    </row>
    <row r="14675" spans="1:4" x14ac:dyDescent="0.3">
      <c r="A14675" t="s">
        <v>3303</v>
      </c>
      <c r="B14675" s="343" t="s">
        <v>1143</v>
      </c>
      <c r="C14675" s="343" t="s">
        <v>8</v>
      </c>
      <c r="D14675" s="344" t="s">
        <v>22019</v>
      </c>
    </row>
    <row r="14676" spans="1:4" x14ac:dyDescent="0.3">
      <c r="A14676" t="s">
        <v>3304</v>
      </c>
      <c r="B14676" s="343" t="s">
        <v>1144</v>
      </c>
      <c r="C14676" s="343" t="s">
        <v>8</v>
      </c>
      <c r="D14676" s="344" t="s">
        <v>35658</v>
      </c>
    </row>
    <row r="14677" spans="1:4" x14ac:dyDescent="0.3">
      <c r="A14677" t="s">
        <v>3305</v>
      </c>
      <c r="B14677" s="343" t="s">
        <v>1145</v>
      </c>
      <c r="C14677" s="343" t="s">
        <v>8</v>
      </c>
      <c r="D14677" s="344" t="s">
        <v>22278</v>
      </c>
    </row>
    <row r="14678" spans="1:4" x14ac:dyDescent="0.3">
      <c r="A14678" t="s">
        <v>3306</v>
      </c>
      <c r="B14678" s="343" t="s">
        <v>1146</v>
      </c>
      <c r="C14678" s="343" t="s">
        <v>8</v>
      </c>
      <c r="D14678" s="344" t="s">
        <v>22194</v>
      </c>
    </row>
    <row r="14679" spans="1:4" x14ac:dyDescent="0.3">
      <c r="A14679" t="s">
        <v>3307</v>
      </c>
      <c r="B14679" s="343" t="s">
        <v>1147</v>
      </c>
      <c r="C14679" s="343" t="s">
        <v>18</v>
      </c>
      <c r="D14679" s="344" t="s">
        <v>9075</v>
      </c>
    </row>
    <row r="14680" spans="1:4" x14ac:dyDescent="0.3">
      <c r="A14680" t="s">
        <v>3308</v>
      </c>
      <c r="B14680" s="343" t="s">
        <v>1148</v>
      </c>
      <c r="C14680" s="343" t="s">
        <v>8</v>
      </c>
      <c r="D14680" s="344" t="s">
        <v>35659</v>
      </c>
    </row>
    <row r="14681" spans="1:4" x14ac:dyDescent="0.3">
      <c r="A14681" t="s">
        <v>35660</v>
      </c>
      <c r="B14681" s="343" t="s">
        <v>35661</v>
      </c>
      <c r="C14681" s="343" t="s">
        <v>16</v>
      </c>
      <c r="D14681" s="344" t="s">
        <v>22325</v>
      </c>
    </row>
    <row r="14682" spans="1:4" x14ac:dyDescent="0.3">
      <c r="A14682" t="s">
        <v>35662</v>
      </c>
      <c r="B14682" s="343" t="s">
        <v>35663</v>
      </c>
      <c r="C14682" s="343" t="s">
        <v>11</v>
      </c>
      <c r="D14682" s="344" t="s">
        <v>8126</v>
      </c>
    </row>
    <row r="14683" spans="1:4" x14ac:dyDescent="0.3">
      <c r="A14683" t="s">
        <v>35664</v>
      </c>
      <c r="B14683" s="343" t="s">
        <v>35665</v>
      </c>
      <c r="C14683" s="343" t="s">
        <v>11</v>
      </c>
      <c r="D14683" s="344" t="s">
        <v>6472</v>
      </c>
    </row>
    <row r="14684" spans="1:4" x14ac:dyDescent="0.3">
      <c r="A14684" t="s">
        <v>35666</v>
      </c>
      <c r="B14684" s="343" t="s">
        <v>35667</v>
      </c>
      <c r="C14684" s="343" t="s">
        <v>8</v>
      </c>
      <c r="D14684" s="344" t="s">
        <v>35668</v>
      </c>
    </row>
    <row r="14685" spans="1:4" x14ac:dyDescent="0.3">
      <c r="A14685" t="s">
        <v>35669</v>
      </c>
      <c r="B14685" s="343" t="s">
        <v>35670</v>
      </c>
      <c r="C14685" s="343" t="s">
        <v>8</v>
      </c>
      <c r="D14685" s="344" t="s">
        <v>35671</v>
      </c>
    </row>
    <row r="14686" spans="1:4" x14ac:dyDescent="0.3">
      <c r="A14686" t="s">
        <v>35672</v>
      </c>
      <c r="B14686" s="343" t="s">
        <v>35673</v>
      </c>
      <c r="C14686" s="343" t="s">
        <v>8</v>
      </c>
      <c r="D14686" s="344" t="s">
        <v>35674</v>
      </c>
    </row>
    <row r="14687" spans="1:4" x14ac:dyDescent="0.3">
      <c r="A14687" t="s">
        <v>35675</v>
      </c>
      <c r="B14687" s="343" t="s">
        <v>35676</v>
      </c>
      <c r="C14687" s="343" t="s">
        <v>8</v>
      </c>
      <c r="D14687" s="344" t="s">
        <v>35677</v>
      </c>
    </row>
    <row r="14688" spans="1:4" x14ac:dyDescent="0.3">
      <c r="A14688" t="s">
        <v>35678</v>
      </c>
      <c r="B14688" s="343" t="s">
        <v>35679</v>
      </c>
      <c r="C14688" s="343" t="s">
        <v>8</v>
      </c>
      <c r="D14688" s="344" t="s">
        <v>35680</v>
      </c>
    </row>
    <row r="14689" spans="1:4" x14ac:dyDescent="0.3">
      <c r="A14689" t="s">
        <v>35681</v>
      </c>
      <c r="B14689" s="343" t="s">
        <v>35682</v>
      </c>
      <c r="C14689" s="343" t="s">
        <v>8</v>
      </c>
      <c r="D14689" s="344" t="s">
        <v>35683</v>
      </c>
    </row>
    <row r="14690" spans="1:4" x14ac:dyDescent="0.3">
      <c r="A14690" t="s">
        <v>35684</v>
      </c>
      <c r="B14690" s="343" t="s">
        <v>35685</v>
      </c>
      <c r="C14690" s="343" t="s">
        <v>8</v>
      </c>
      <c r="D14690" s="344" t="s">
        <v>35686</v>
      </c>
    </row>
    <row r="14691" spans="1:4" x14ac:dyDescent="0.3">
      <c r="A14691" t="s">
        <v>35687</v>
      </c>
      <c r="B14691" s="343" t="s">
        <v>35688</v>
      </c>
      <c r="C14691" s="343" t="s">
        <v>8</v>
      </c>
      <c r="D14691" s="344" t="s">
        <v>9125</v>
      </c>
    </row>
    <row r="14692" spans="1:4" x14ac:dyDescent="0.3">
      <c r="A14692" t="s">
        <v>35689</v>
      </c>
      <c r="B14692" s="343" t="s">
        <v>35690</v>
      </c>
      <c r="C14692" s="343" t="s">
        <v>8</v>
      </c>
      <c r="D14692" s="344" t="s">
        <v>35691</v>
      </c>
    </row>
    <row r="14693" spans="1:4" x14ac:dyDescent="0.3">
      <c r="A14693" t="s">
        <v>35692</v>
      </c>
      <c r="B14693" s="343" t="s">
        <v>35693</v>
      </c>
      <c r="C14693" s="343" t="s">
        <v>8</v>
      </c>
      <c r="D14693" s="344" t="s">
        <v>35694</v>
      </c>
    </row>
    <row r="14694" spans="1:4" x14ac:dyDescent="0.3">
      <c r="A14694" t="s">
        <v>35695</v>
      </c>
      <c r="B14694" s="343" t="s">
        <v>35696</v>
      </c>
      <c r="C14694" s="343" t="s">
        <v>8</v>
      </c>
      <c r="D14694" s="344" t="s">
        <v>35697</v>
      </c>
    </row>
    <row r="14695" spans="1:4" x14ac:dyDescent="0.3">
      <c r="A14695" t="s">
        <v>35698</v>
      </c>
      <c r="B14695" s="343" t="s">
        <v>35699</v>
      </c>
      <c r="C14695" s="343" t="s">
        <v>8</v>
      </c>
      <c r="D14695" s="344" t="s">
        <v>35700</v>
      </c>
    </row>
    <row r="14696" spans="1:4" x14ac:dyDescent="0.3">
      <c r="A14696" t="s">
        <v>35701</v>
      </c>
      <c r="B14696" s="343" t="s">
        <v>35702</v>
      </c>
      <c r="C14696" s="343" t="s">
        <v>8</v>
      </c>
      <c r="D14696" s="344" t="s">
        <v>35703</v>
      </c>
    </row>
    <row r="14697" spans="1:4" x14ac:dyDescent="0.3">
      <c r="A14697" t="s">
        <v>35704</v>
      </c>
      <c r="B14697" s="343" t="s">
        <v>35705</v>
      </c>
      <c r="C14697" s="343" t="s">
        <v>8</v>
      </c>
      <c r="D14697" s="344" t="s">
        <v>35706</v>
      </c>
    </row>
    <row r="14698" spans="1:4" x14ac:dyDescent="0.3">
      <c r="A14698" t="s">
        <v>35707</v>
      </c>
      <c r="B14698" s="343" t="s">
        <v>35708</v>
      </c>
      <c r="C14698" s="343" t="s">
        <v>8</v>
      </c>
      <c r="D14698" s="344" t="s">
        <v>25543</v>
      </c>
    </row>
    <row r="14699" spans="1:4" x14ac:dyDescent="0.3">
      <c r="A14699" t="s">
        <v>35709</v>
      </c>
      <c r="B14699" s="343" t="s">
        <v>35710</v>
      </c>
      <c r="C14699" s="343" t="s">
        <v>8</v>
      </c>
      <c r="D14699" s="344" t="s">
        <v>35711</v>
      </c>
    </row>
    <row r="14700" spans="1:4" x14ac:dyDescent="0.3">
      <c r="A14700" t="s">
        <v>35712</v>
      </c>
      <c r="B14700" s="343" t="s">
        <v>35713</v>
      </c>
      <c r="C14700" s="343" t="s">
        <v>8</v>
      </c>
      <c r="D14700" s="344" t="s">
        <v>35714</v>
      </c>
    </row>
    <row r="14701" spans="1:4" x14ac:dyDescent="0.3">
      <c r="A14701" t="s">
        <v>35715</v>
      </c>
      <c r="B14701" s="343" t="s">
        <v>35716</v>
      </c>
      <c r="C14701" s="343" t="s">
        <v>8</v>
      </c>
      <c r="D14701" s="344" t="s">
        <v>35717</v>
      </c>
    </row>
    <row r="14702" spans="1:4" x14ac:dyDescent="0.3">
      <c r="A14702" t="s">
        <v>35718</v>
      </c>
      <c r="B14702" s="343" t="s">
        <v>35719</v>
      </c>
      <c r="C14702" s="343" t="s">
        <v>8</v>
      </c>
      <c r="D14702" s="344" t="s">
        <v>35720</v>
      </c>
    </row>
    <row r="14703" spans="1:4" x14ac:dyDescent="0.3">
      <c r="A14703" t="s">
        <v>35721</v>
      </c>
      <c r="B14703" s="343" t="s">
        <v>35722</v>
      </c>
      <c r="C14703" s="343" t="s">
        <v>8</v>
      </c>
      <c r="D14703" s="344" t="s">
        <v>35723</v>
      </c>
    </row>
    <row r="14704" spans="1:4" x14ac:dyDescent="0.3">
      <c r="A14704" t="s">
        <v>35724</v>
      </c>
      <c r="B14704" s="343" t="s">
        <v>35725</v>
      </c>
      <c r="C14704" s="343" t="s">
        <v>8</v>
      </c>
      <c r="D14704" s="344" t="s">
        <v>35726</v>
      </c>
    </row>
    <row r="14705" spans="1:4" x14ac:dyDescent="0.3">
      <c r="A14705" t="s">
        <v>35727</v>
      </c>
      <c r="B14705" s="343" t="s">
        <v>35728</v>
      </c>
      <c r="C14705" s="343" t="s">
        <v>8</v>
      </c>
      <c r="D14705" s="344" t="s">
        <v>35729</v>
      </c>
    </row>
    <row r="14706" spans="1:4" x14ac:dyDescent="0.3">
      <c r="A14706" t="s">
        <v>35730</v>
      </c>
      <c r="B14706" s="343" t="s">
        <v>35731</v>
      </c>
      <c r="C14706" s="343" t="s">
        <v>8</v>
      </c>
      <c r="D14706" s="344" t="s">
        <v>35732</v>
      </c>
    </row>
    <row r="14707" spans="1:4" x14ac:dyDescent="0.3">
      <c r="A14707" t="s">
        <v>35733</v>
      </c>
      <c r="B14707" s="343" t="s">
        <v>35734</v>
      </c>
      <c r="C14707" s="343" t="s">
        <v>8</v>
      </c>
      <c r="D14707" s="344" t="s">
        <v>35735</v>
      </c>
    </row>
    <row r="14708" spans="1:4" x14ac:dyDescent="0.3">
      <c r="A14708" t="s">
        <v>35736</v>
      </c>
      <c r="B14708" s="343" t="s">
        <v>35737</v>
      </c>
      <c r="C14708" s="343" t="s">
        <v>8</v>
      </c>
      <c r="D14708" s="344" t="s">
        <v>35738</v>
      </c>
    </row>
    <row r="14709" spans="1:4" x14ac:dyDescent="0.3">
      <c r="A14709" t="s">
        <v>35739</v>
      </c>
      <c r="B14709" s="343" t="s">
        <v>35740</v>
      </c>
      <c r="C14709" s="343" t="s">
        <v>8</v>
      </c>
      <c r="D14709" s="344" t="s">
        <v>35741</v>
      </c>
    </row>
    <row r="14710" spans="1:4" x14ac:dyDescent="0.3">
      <c r="A14710" t="s">
        <v>35742</v>
      </c>
      <c r="B14710" s="343" t="s">
        <v>35743</v>
      </c>
      <c r="C14710" s="343" t="s">
        <v>8</v>
      </c>
      <c r="D14710" s="344" t="s">
        <v>35744</v>
      </c>
    </row>
    <row r="14711" spans="1:4" x14ac:dyDescent="0.3">
      <c r="A14711" t="s">
        <v>35745</v>
      </c>
      <c r="B14711" s="343" t="s">
        <v>35746</v>
      </c>
      <c r="C14711" s="343" t="s">
        <v>8</v>
      </c>
      <c r="D14711" s="344" t="s">
        <v>35747</v>
      </c>
    </row>
    <row r="14712" spans="1:4" x14ac:dyDescent="0.3">
      <c r="A14712" t="s">
        <v>35748</v>
      </c>
      <c r="B14712" s="343" t="s">
        <v>35749</v>
      </c>
      <c r="C14712" s="343" t="s">
        <v>8</v>
      </c>
      <c r="D14712" s="344" t="s">
        <v>35750</v>
      </c>
    </row>
    <row r="14713" spans="1:4" x14ac:dyDescent="0.3">
      <c r="A14713" t="s">
        <v>35751</v>
      </c>
      <c r="B14713" s="343" t="s">
        <v>35752</v>
      </c>
      <c r="C14713" s="343" t="s">
        <v>8</v>
      </c>
      <c r="D14713" s="344" t="s">
        <v>35753</v>
      </c>
    </row>
    <row r="14714" spans="1:4" x14ac:dyDescent="0.3">
      <c r="A14714" t="s">
        <v>35754</v>
      </c>
      <c r="B14714" s="343" t="s">
        <v>35755</v>
      </c>
      <c r="C14714" s="343" t="s">
        <v>8</v>
      </c>
      <c r="D14714" s="344" t="s">
        <v>35756</v>
      </c>
    </row>
    <row r="14715" spans="1:4" x14ac:dyDescent="0.3">
      <c r="A14715" t="s">
        <v>35757</v>
      </c>
      <c r="B14715" s="343" t="s">
        <v>35758</v>
      </c>
      <c r="C14715" s="343" t="s">
        <v>8</v>
      </c>
      <c r="D14715" s="344" t="s">
        <v>35759</v>
      </c>
    </row>
    <row r="14716" spans="1:4" x14ac:dyDescent="0.3">
      <c r="A14716" t="s">
        <v>35760</v>
      </c>
      <c r="B14716" s="343" t="s">
        <v>35761</v>
      </c>
      <c r="C14716" s="343" t="s">
        <v>8</v>
      </c>
      <c r="D14716" s="344" t="s">
        <v>35762</v>
      </c>
    </row>
    <row r="14717" spans="1:4" x14ac:dyDescent="0.3">
      <c r="A14717" t="s">
        <v>35763</v>
      </c>
      <c r="B14717" s="343" t="s">
        <v>35764</v>
      </c>
      <c r="C14717" s="343" t="s">
        <v>8</v>
      </c>
      <c r="D14717" s="344" t="s">
        <v>35765</v>
      </c>
    </row>
    <row r="14718" spans="1:4" x14ac:dyDescent="0.3">
      <c r="A14718" t="s">
        <v>35766</v>
      </c>
      <c r="B14718" s="343" t="s">
        <v>35767</v>
      </c>
      <c r="C14718" s="343" t="s">
        <v>8</v>
      </c>
      <c r="D14718" s="344" t="s">
        <v>35223</v>
      </c>
    </row>
    <row r="14719" spans="1:4" x14ac:dyDescent="0.3">
      <c r="A14719" t="s">
        <v>35768</v>
      </c>
      <c r="B14719" s="343" t="s">
        <v>35769</v>
      </c>
      <c r="C14719" s="343" t="s">
        <v>8</v>
      </c>
      <c r="D14719" s="344" t="s">
        <v>35770</v>
      </c>
    </row>
    <row r="14720" spans="1:4" x14ac:dyDescent="0.3">
      <c r="A14720" t="s">
        <v>35771</v>
      </c>
      <c r="B14720" s="343" t="s">
        <v>35772</v>
      </c>
      <c r="C14720" s="343" t="s">
        <v>8</v>
      </c>
      <c r="D14720" s="344" t="s">
        <v>35773</v>
      </c>
    </row>
    <row r="14721" spans="1:4" x14ac:dyDescent="0.3">
      <c r="A14721" t="s">
        <v>35774</v>
      </c>
      <c r="B14721" s="343" t="s">
        <v>35775</v>
      </c>
      <c r="C14721" s="343" t="s">
        <v>8</v>
      </c>
      <c r="D14721" s="344" t="s">
        <v>35776</v>
      </c>
    </row>
    <row r="14722" spans="1:4" x14ac:dyDescent="0.3">
      <c r="A14722" t="s">
        <v>35777</v>
      </c>
      <c r="B14722" s="343" t="s">
        <v>35778</v>
      </c>
      <c r="C14722" s="343" t="s">
        <v>8</v>
      </c>
      <c r="D14722" s="344" t="s">
        <v>35779</v>
      </c>
    </row>
    <row r="14723" spans="1:4" x14ac:dyDescent="0.3">
      <c r="A14723" t="s">
        <v>35780</v>
      </c>
      <c r="B14723" s="343" t="s">
        <v>35781</v>
      </c>
      <c r="C14723" s="343" t="s">
        <v>8</v>
      </c>
      <c r="D14723" s="344" t="s">
        <v>35782</v>
      </c>
    </row>
    <row r="14724" spans="1:4" x14ac:dyDescent="0.3">
      <c r="A14724" t="s">
        <v>35783</v>
      </c>
      <c r="B14724" s="343" t="s">
        <v>35784</v>
      </c>
      <c r="C14724" s="343" t="s">
        <v>8</v>
      </c>
      <c r="D14724" s="344" t="s">
        <v>35785</v>
      </c>
    </row>
    <row r="14725" spans="1:4" x14ac:dyDescent="0.3">
      <c r="A14725" t="s">
        <v>35786</v>
      </c>
      <c r="B14725" s="343" t="s">
        <v>35787</v>
      </c>
      <c r="C14725" s="343" t="s">
        <v>8</v>
      </c>
      <c r="D14725" s="344" t="s">
        <v>35788</v>
      </c>
    </row>
    <row r="14726" spans="1:4" x14ac:dyDescent="0.3">
      <c r="A14726" t="s">
        <v>35789</v>
      </c>
      <c r="B14726" s="343" t="s">
        <v>35790</v>
      </c>
      <c r="C14726" s="343" t="s">
        <v>8</v>
      </c>
      <c r="D14726" s="344" t="s">
        <v>35791</v>
      </c>
    </row>
    <row r="14727" spans="1:4" x14ac:dyDescent="0.3">
      <c r="A14727" t="s">
        <v>35792</v>
      </c>
      <c r="B14727" s="343" t="s">
        <v>35793</v>
      </c>
      <c r="C14727" s="343" t="s">
        <v>8</v>
      </c>
      <c r="D14727" s="344" t="s">
        <v>22390</v>
      </c>
    </row>
    <row r="14728" spans="1:4" x14ac:dyDescent="0.3">
      <c r="A14728" t="s">
        <v>35794</v>
      </c>
      <c r="B14728" s="343" t="s">
        <v>35795</v>
      </c>
      <c r="C14728" s="343" t="s">
        <v>8</v>
      </c>
      <c r="D14728" s="344" t="s">
        <v>35796</v>
      </c>
    </row>
    <row r="14729" spans="1:4" x14ac:dyDescent="0.3">
      <c r="A14729" t="s">
        <v>35797</v>
      </c>
      <c r="B14729" s="343" t="s">
        <v>35798</v>
      </c>
      <c r="C14729" s="343" t="s">
        <v>8</v>
      </c>
      <c r="D14729" s="344" t="s">
        <v>35799</v>
      </c>
    </row>
    <row r="14730" spans="1:4" x14ac:dyDescent="0.3">
      <c r="A14730" t="s">
        <v>35800</v>
      </c>
      <c r="B14730" s="343" t="s">
        <v>35801</v>
      </c>
      <c r="C14730" s="343" t="s">
        <v>8</v>
      </c>
      <c r="D14730" s="344" t="s">
        <v>35802</v>
      </c>
    </row>
    <row r="14731" spans="1:4" x14ac:dyDescent="0.3">
      <c r="A14731" t="s">
        <v>35803</v>
      </c>
      <c r="B14731" s="343" t="s">
        <v>35804</v>
      </c>
      <c r="C14731" s="343" t="s">
        <v>8</v>
      </c>
      <c r="D14731" s="344" t="s">
        <v>35805</v>
      </c>
    </row>
    <row r="14732" spans="1:4" x14ac:dyDescent="0.3">
      <c r="A14732" t="s">
        <v>35806</v>
      </c>
      <c r="B14732" s="343" t="s">
        <v>35807</v>
      </c>
      <c r="C14732" s="343" t="s">
        <v>8</v>
      </c>
      <c r="D14732" s="344" t="s">
        <v>35808</v>
      </c>
    </row>
    <row r="14733" spans="1:4" x14ac:dyDescent="0.3">
      <c r="A14733" t="s">
        <v>35809</v>
      </c>
      <c r="B14733" s="343" t="s">
        <v>35810</v>
      </c>
      <c r="C14733" s="343" t="s">
        <v>8</v>
      </c>
      <c r="D14733" s="344" t="s">
        <v>35811</v>
      </c>
    </row>
    <row r="14734" spans="1:4" x14ac:dyDescent="0.3">
      <c r="A14734" t="s">
        <v>35812</v>
      </c>
      <c r="B14734" s="343" t="s">
        <v>35813</v>
      </c>
      <c r="C14734" s="343" t="s">
        <v>8</v>
      </c>
      <c r="D14734" s="344" t="s">
        <v>35814</v>
      </c>
    </row>
    <row r="14735" spans="1:4" x14ac:dyDescent="0.3">
      <c r="A14735" t="s">
        <v>35815</v>
      </c>
      <c r="B14735" s="343" t="s">
        <v>35816</v>
      </c>
      <c r="C14735" s="343" t="s">
        <v>8</v>
      </c>
      <c r="D14735" s="344" t="s">
        <v>35817</v>
      </c>
    </row>
    <row r="14736" spans="1:4" x14ac:dyDescent="0.3">
      <c r="A14736" t="s">
        <v>35818</v>
      </c>
      <c r="B14736" s="343" t="s">
        <v>35819</v>
      </c>
      <c r="C14736" s="343" t="s">
        <v>8</v>
      </c>
      <c r="D14736" s="344" t="s">
        <v>35820</v>
      </c>
    </row>
    <row r="14737" spans="1:4" x14ac:dyDescent="0.3">
      <c r="A14737" t="s">
        <v>35821</v>
      </c>
      <c r="B14737" s="343" t="s">
        <v>35822</v>
      </c>
      <c r="C14737" s="343" t="s">
        <v>8</v>
      </c>
      <c r="D14737" s="344" t="s">
        <v>35823</v>
      </c>
    </row>
    <row r="14738" spans="1:4" x14ac:dyDescent="0.3">
      <c r="A14738" t="s">
        <v>35824</v>
      </c>
      <c r="B14738" s="343" t="s">
        <v>35825</v>
      </c>
      <c r="C14738" s="343" t="s">
        <v>8</v>
      </c>
      <c r="D14738" s="344" t="s">
        <v>35826</v>
      </c>
    </row>
    <row r="14739" spans="1:4" x14ac:dyDescent="0.3">
      <c r="A14739" t="s">
        <v>35827</v>
      </c>
      <c r="B14739" s="343" t="s">
        <v>35828</v>
      </c>
      <c r="C14739" s="343" t="s">
        <v>8</v>
      </c>
      <c r="D14739" s="344" t="s">
        <v>35829</v>
      </c>
    </row>
    <row r="14740" spans="1:4" x14ac:dyDescent="0.3">
      <c r="A14740" t="s">
        <v>35830</v>
      </c>
      <c r="B14740" s="343" t="s">
        <v>35831</v>
      </c>
      <c r="C14740" s="343" t="s">
        <v>8</v>
      </c>
      <c r="D14740" s="344" t="s">
        <v>35832</v>
      </c>
    </row>
    <row r="14741" spans="1:4" x14ac:dyDescent="0.3">
      <c r="A14741" t="s">
        <v>35833</v>
      </c>
      <c r="B14741" s="343" t="s">
        <v>35834</v>
      </c>
      <c r="C14741" s="343" t="s">
        <v>8</v>
      </c>
      <c r="D14741" s="344" t="s">
        <v>35835</v>
      </c>
    </row>
    <row r="14742" spans="1:4" x14ac:dyDescent="0.3">
      <c r="A14742" t="s">
        <v>35836</v>
      </c>
      <c r="B14742" s="343" t="s">
        <v>35837</v>
      </c>
      <c r="C14742" s="343" t="s">
        <v>8</v>
      </c>
      <c r="D14742" s="344" t="s">
        <v>35838</v>
      </c>
    </row>
    <row r="14743" spans="1:4" x14ac:dyDescent="0.3">
      <c r="A14743" t="s">
        <v>35839</v>
      </c>
      <c r="B14743" s="343" t="s">
        <v>35840</v>
      </c>
      <c r="C14743" s="343" t="s">
        <v>8</v>
      </c>
      <c r="D14743" s="344" t="s">
        <v>35841</v>
      </c>
    </row>
    <row r="14744" spans="1:4" x14ac:dyDescent="0.3">
      <c r="A14744" t="s">
        <v>35842</v>
      </c>
      <c r="B14744" s="343" t="s">
        <v>35843</v>
      </c>
      <c r="C14744" s="343" t="s">
        <v>8</v>
      </c>
      <c r="D14744" s="344" t="s">
        <v>35844</v>
      </c>
    </row>
    <row r="14745" spans="1:4" x14ac:dyDescent="0.3">
      <c r="A14745" t="s">
        <v>35845</v>
      </c>
      <c r="B14745" s="343" t="s">
        <v>35846</v>
      </c>
      <c r="C14745" s="343" t="s">
        <v>8</v>
      </c>
      <c r="D14745" s="344" t="s">
        <v>35847</v>
      </c>
    </row>
    <row r="14746" spans="1:4" x14ac:dyDescent="0.3">
      <c r="A14746" t="s">
        <v>35848</v>
      </c>
      <c r="B14746" s="343" t="s">
        <v>35849</v>
      </c>
      <c r="C14746" s="343" t="s">
        <v>8</v>
      </c>
      <c r="D14746" s="344" t="s">
        <v>35850</v>
      </c>
    </row>
    <row r="14747" spans="1:4" x14ac:dyDescent="0.3">
      <c r="A14747" t="s">
        <v>35851</v>
      </c>
      <c r="B14747" s="343" t="s">
        <v>35852</v>
      </c>
      <c r="C14747" s="343" t="s">
        <v>8</v>
      </c>
      <c r="D14747" s="344" t="s">
        <v>35853</v>
      </c>
    </row>
    <row r="14748" spans="1:4" x14ac:dyDescent="0.3">
      <c r="A14748" t="s">
        <v>35854</v>
      </c>
      <c r="B14748" s="343" t="s">
        <v>35855</v>
      </c>
      <c r="C14748" s="343" t="s">
        <v>8</v>
      </c>
      <c r="D14748" s="344" t="s">
        <v>35856</v>
      </c>
    </row>
    <row r="14749" spans="1:4" x14ac:dyDescent="0.3">
      <c r="A14749" t="s">
        <v>35857</v>
      </c>
      <c r="B14749" s="343" t="s">
        <v>35858</v>
      </c>
      <c r="C14749" s="343" t="s">
        <v>8</v>
      </c>
      <c r="D14749" s="344" t="s">
        <v>35859</v>
      </c>
    </row>
    <row r="14750" spans="1:4" x14ac:dyDescent="0.3">
      <c r="A14750" t="s">
        <v>35860</v>
      </c>
      <c r="B14750" s="343" t="s">
        <v>35861</v>
      </c>
      <c r="C14750" s="343" t="s">
        <v>8</v>
      </c>
      <c r="D14750" s="344" t="s">
        <v>35862</v>
      </c>
    </row>
    <row r="14751" spans="1:4" x14ac:dyDescent="0.3">
      <c r="A14751" t="s">
        <v>35863</v>
      </c>
      <c r="B14751" s="343" t="s">
        <v>35864</v>
      </c>
      <c r="C14751" s="343" t="s">
        <v>8</v>
      </c>
      <c r="D14751" s="344" t="s">
        <v>35865</v>
      </c>
    </row>
    <row r="14752" spans="1:4" x14ac:dyDescent="0.3">
      <c r="A14752" t="s">
        <v>35866</v>
      </c>
      <c r="B14752" s="343" t="s">
        <v>35867</v>
      </c>
      <c r="C14752" s="343" t="s">
        <v>8</v>
      </c>
      <c r="D14752" s="344" t="s">
        <v>35868</v>
      </c>
    </row>
    <row r="14753" spans="1:4" x14ac:dyDescent="0.3">
      <c r="A14753" t="s">
        <v>35869</v>
      </c>
      <c r="B14753" s="343" t="s">
        <v>35870</v>
      </c>
      <c r="C14753" s="343" t="s">
        <v>8</v>
      </c>
      <c r="D14753" s="344" t="s">
        <v>35871</v>
      </c>
    </row>
    <row r="14754" spans="1:4" x14ac:dyDescent="0.3">
      <c r="A14754" t="s">
        <v>35872</v>
      </c>
      <c r="B14754" s="343" t="s">
        <v>35873</v>
      </c>
      <c r="C14754" s="343" t="s">
        <v>8</v>
      </c>
      <c r="D14754" s="344" t="s">
        <v>22598</v>
      </c>
    </row>
    <row r="14755" spans="1:4" x14ac:dyDescent="0.3">
      <c r="A14755" t="s">
        <v>35874</v>
      </c>
      <c r="B14755" s="343" t="s">
        <v>35875</v>
      </c>
      <c r="C14755" s="343" t="s">
        <v>8</v>
      </c>
      <c r="D14755" s="344" t="s">
        <v>35876</v>
      </c>
    </row>
    <row r="14756" spans="1:4" x14ac:dyDescent="0.3">
      <c r="A14756" t="s">
        <v>35877</v>
      </c>
      <c r="B14756" s="343" t="s">
        <v>35878</v>
      </c>
      <c r="C14756" s="343" t="s">
        <v>8</v>
      </c>
      <c r="D14756" s="344" t="s">
        <v>35879</v>
      </c>
    </row>
    <row r="14757" spans="1:4" x14ac:dyDescent="0.3">
      <c r="A14757" t="s">
        <v>35880</v>
      </c>
      <c r="B14757" s="343" t="s">
        <v>35881</v>
      </c>
      <c r="C14757" s="343" t="s">
        <v>8</v>
      </c>
      <c r="D14757" s="344" t="s">
        <v>35882</v>
      </c>
    </row>
    <row r="14758" spans="1:4" x14ac:dyDescent="0.3">
      <c r="A14758" t="s">
        <v>35883</v>
      </c>
      <c r="B14758" s="343" t="s">
        <v>35884</v>
      </c>
      <c r="C14758" s="343" t="s">
        <v>11</v>
      </c>
      <c r="D14758" s="344" t="s">
        <v>35885</v>
      </c>
    </row>
    <row r="14759" spans="1:4" x14ac:dyDescent="0.3">
      <c r="A14759" t="s">
        <v>35886</v>
      </c>
      <c r="B14759" s="343" t="s">
        <v>35887</v>
      </c>
      <c r="C14759" s="343" t="s">
        <v>11</v>
      </c>
      <c r="D14759" s="344" t="s">
        <v>35888</v>
      </c>
    </row>
    <row r="14760" spans="1:4" x14ac:dyDescent="0.3">
      <c r="A14760" t="s">
        <v>35889</v>
      </c>
      <c r="B14760" s="343" t="s">
        <v>35890</v>
      </c>
      <c r="C14760" s="343" t="s">
        <v>11</v>
      </c>
      <c r="D14760" s="344" t="s">
        <v>35891</v>
      </c>
    </row>
    <row r="14761" spans="1:4" x14ac:dyDescent="0.3">
      <c r="A14761" t="s">
        <v>35892</v>
      </c>
      <c r="B14761" s="343" t="s">
        <v>35893</v>
      </c>
      <c r="C14761" s="343" t="s">
        <v>11</v>
      </c>
      <c r="D14761" s="344" t="s">
        <v>35894</v>
      </c>
    </row>
    <row r="14762" spans="1:4" x14ac:dyDescent="0.3">
      <c r="A14762" t="s">
        <v>35895</v>
      </c>
      <c r="B14762" s="343" t="s">
        <v>35896</v>
      </c>
      <c r="C14762" s="343" t="s">
        <v>11</v>
      </c>
      <c r="D14762" s="344" t="s">
        <v>35897</v>
      </c>
    </row>
    <row r="14763" spans="1:4" x14ac:dyDescent="0.3">
      <c r="A14763" t="s">
        <v>35898</v>
      </c>
      <c r="B14763" s="343" t="s">
        <v>35899</v>
      </c>
      <c r="C14763" s="343" t="s">
        <v>11</v>
      </c>
      <c r="D14763" s="344" t="s">
        <v>35900</v>
      </c>
    </row>
    <row r="14764" spans="1:4" x14ac:dyDescent="0.3">
      <c r="A14764" t="s">
        <v>35901</v>
      </c>
      <c r="B14764" s="343" t="s">
        <v>35902</v>
      </c>
      <c r="C14764" s="343" t="s">
        <v>11</v>
      </c>
      <c r="D14764" s="344" t="s">
        <v>35903</v>
      </c>
    </row>
    <row r="14765" spans="1:4" x14ac:dyDescent="0.3">
      <c r="A14765" t="s">
        <v>35904</v>
      </c>
      <c r="B14765" s="343" t="s">
        <v>35905</v>
      </c>
      <c r="C14765" s="343" t="s">
        <v>11</v>
      </c>
      <c r="D14765" s="344" t="s">
        <v>35906</v>
      </c>
    </row>
    <row r="14766" spans="1:4" x14ac:dyDescent="0.3">
      <c r="A14766" t="s">
        <v>35907</v>
      </c>
      <c r="B14766" s="343" t="s">
        <v>35908</v>
      </c>
      <c r="C14766" s="343" t="s">
        <v>8</v>
      </c>
      <c r="D14766" s="344" t="s">
        <v>35909</v>
      </c>
    </row>
    <row r="14767" spans="1:4" x14ac:dyDescent="0.3">
      <c r="A14767" t="s">
        <v>35910</v>
      </c>
      <c r="B14767" s="343" t="s">
        <v>35911</v>
      </c>
      <c r="C14767" s="343" t="s">
        <v>8</v>
      </c>
      <c r="D14767" s="344" t="s">
        <v>35912</v>
      </c>
    </row>
    <row r="14768" spans="1:4" x14ac:dyDescent="0.3">
      <c r="A14768" t="s">
        <v>35913</v>
      </c>
      <c r="B14768" s="343" t="s">
        <v>35914</v>
      </c>
      <c r="C14768" s="343" t="s">
        <v>8</v>
      </c>
      <c r="D14768" s="344" t="s">
        <v>35915</v>
      </c>
    </row>
    <row r="14769" spans="1:4" x14ac:dyDescent="0.3">
      <c r="A14769" t="s">
        <v>35916</v>
      </c>
      <c r="B14769" s="343" t="s">
        <v>35917</v>
      </c>
      <c r="C14769" s="343" t="s">
        <v>8</v>
      </c>
      <c r="D14769" s="344" t="s">
        <v>35918</v>
      </c>
    </row>
    <row r="14770" spans="1:4" x14ac:dyDescent="0.3">
      <c r="A14770" t="s">
        <v>35919</v>
      </c>
      <c r="B14770" s="343" t="s">
        <v>35920</v>
      </c>
      <c r="C14770" s="343" t="s">
        <v>8</v>
      </c>
      <c r="D14770" s="344" t="s">
        <v>35921</v>
      </c>
    </row>
    <row r="14771" spans="1:4" x14ac:dyDescent="0.3">
      <c r="A14771" t="s">
        <v>35922</v>
      </c>
      <c r="B14771" s="343" t="s">
        <v>35923</v>
      </c>
      <c r="C14771" s="343" t="s">
        <v>8</v>
      </c>
      <c r="D14771" s="344" t="s">
        <v>35924</v>
      </c>
    </row>
    <row r="14772" spans="1:4" x14ac:dyDescent="0.3">
      <c r="A14772" t="s">
        <v>35925</v>
      </c>
      <c r="B14772" s="343" t="s">
        <v>35926</v>
      </c>
      <c r="C14772" s="343" t="s">
        <v>8</v>
      </c>
      <c r="D14772" s="344" t="s">
        <v>35927</v>
      </c>
    </row>
    <row r="14773" spans="1:4" x14ac:dyDescent="0.3">
      <c r="A14773" t="s">
        <v>35928</v>
      </c>
      <c r="B14773" s="343" t="s">
        <v>35929</v>
      </c>
      <c r="C14773" s="343" t="s">
        <v>8</v>
      </c>
      <c r="D14773" s="344" t="s">
        <v>22808</v>
      </c>
    </row>
    <row r="14774" spans="1:4" x14ac:dyDescent="0.3">
      <c r="A14774" t="s">
        <v>35930</v>
      </c>
      <c r="B14774" s="343" t="s">
        <v>35931</v>
      </c>
      <c r="C14774" s="343" t="s">
        <v>8</v>
      </c>
      <c r="D14774" s="344" t="s">
        <v>22280</v>
      </c>
    </row>
    <row r="14775" spans="1:4" x14ac:dyDescent="0.3">
      <c r="A14775" t="s">
        <v>35932</v>
      </c>
      <c r="B14775" s="343" t="s">
        <v>35933</v>
      </c>
      <c r="C14775" s="343" t="s">
        <v>8</v>
      </c>
      <c r="D14775" s="344" t="s">
        <v>35934</v>
      </c>
    </row>
    <row r="14776" spans="1:4" x14ac:dyDescent="0.3">
      <c r="A14776" t="s">
        <v>3309</v>
      </c>
      <c r="B14776" s="343" t="s">
        <v>35935</v>
      </c>
      <c r="C14776" s="343" t="s">
        <v>18</v>
      </c>
      <c r="D14776" s="344" t="s">
        <v>7102</v>
      </c>
    </row>
    <row r="14777" spans="1:4" x14ac:dyDescent="0.3">
      <c r="A14777" t="s">
        <v>3310</v>
      </c>
      <c r="B14777" s="343" t="s">
        <v>35936</v>
      </c>
      <c r="C14777" s="343" t="s">
        <v>18</v>
      </c>
      <c r="D14777" s="344" t="s">
        <v>7472</v>
      </c>
    </row>
    <row r="14778" spans="1:4" x14ac:dyDescent="0.3">
      <c r="A14778" t="s">
        <v>3311</v>
      </c>
      <c r="B14778" s="343" t="s">
        <v>35937</v>
      </c>
      <c r="C14778" s="343" t="s">
        <v>18</v>
      </c>
      <c r="D14778" s="344" t="s">
        <v>9131</v>
      </c>
    </row>
    <row r="14779" spans="1:4" x14ac:dyDescent="0.3">
      <c r="A14779" t="s">
        <v>3312</v>
      </c>
      <c r="B14779" s="343" t="s">
        <v>35938</v>
      </c>
      <c r="C14779" s="343" t="s">
        <v>18</v>
      </c>
      <c r="D14779" s="344" t="s">
        <v>7825</v>
      </c>
    </row>
    <row r="14780" spans="1:4" x14ac:dyDescent="0.3">
      <c r="A14780" t="s">
        <v>3313</v>
      </c>
      <c r="B14780" s="343" t="s">
        <v>35939</v>
      </c>
      <c r="C14780" s="343" t="s">
        <v>18</v>
      </c>
      <c r="D14780" s="344" t="s">
        <v>9202</v>
      </c>
    </row>
    <row r="14781" spans="1:4" x14ac:dyDescent="0.3">
      <c r="A14781" t="s">
        <v>3314</v>
      </c>
      <c r="B14781" s="343" t="s">
        <v>7360</v>
      </c>
      <c r="C14781" s="343" t="s">
        <v>18</v>
      </c>
      <c r="D14781" s="344" t="s">
        <v>7563</v>
      </c>
    </row>
    <row r="14782" spans="1:4" x14ac:dyDescent="0.3">
      <c r="A14782" t="s">
        <v>3315</v>
      </c>
      <c r="B14782" s="343" t="s">
        <v>7361</v>
      </c>
      <c r="C14782" s="343" t="s">
        <v>18</v>
      </c>
      <c r="D14782" s="344" t="s">
        <v>7824</v>
      </c>
    </row>
    <row r="14783" spans="1:4" x14ac:dyDescent="0.3">
      <c r="A14783" t="s">
        <v>3316</v>
      </c>
      <c r="B14783" s="343" t="s">
        <v>7362</v>
      </c>
      <c r="C14783" s="343" t="s">
        <v>18</v>
      </c>
      <c r="D14783" s="344" t="s">
        <v>28353</v>
      </c>
    </row>
    <row r="14784" spans="1:4" x14ac:dyDescent="0.3">
      <c r="A14784" t="s">
        <v>3317</v>
      </c>
      <c r="B14784" s="343" t="s">
        <v>7364</v>
      </c>
      <c r="C14784" s="343" t="s">
        <v>18</v>
      </c>
      <c r="D14784" s="344" t="s">
        <v>22785</v>
      </c>
    </row>
    <row r="14785" spans="1:4" x14ac:dyDescent="0.3">
      <c r="A14785" t="s">
        <v>3318</v>
      </c>
      <c r="B14785" s="343" t="s">
        <v>7365</v>
      </c>
      <c r="C14785" s="343" t="s">
        <v>18</v>
      </c>
      <c r="D14785" s="344" t="s">
        <v>7499</v>
      </c>
    </row>
    <row r="14786" spans="1:4" x14ac:dyDescent="0.3">
      <c r="A14786" t="s">
        <v>3319</v>
      </c>
      <c r="B14786" s="343" t="s">
        <v>7367</v>
      </c>
      <c r="C14786" s="343" t="s">
        <v>18</v>
      </c>
      <c r="D14786" s="344" t="s">
        <v>9196</v>
      </c>
    </row>
    <row r="14787" spans="1:4" x14ac:dyDescent="0.3">
      <c r="A14787" t="s">
        <v>3320</v>
      </c>
      <c r="B14787" s="343" t="s">
        <v>7369</v>
      </c>
      <c r="C14787" s="343" t="s">
        <v>18</v>
      </c>
      <c r="D14787" s="344" t="s">
        <v>7815</v>
      </c>
    </row>
    <row r="14788" spans="1:4" x14ac:dyDescent="0.3">
      <c r="A14788" t="s">
        <v>3321</v>
      </c>
      <c r="B14788" s="343" t="s">
        <v>7371</v>
      </c>
      <c r="C14788" s="343" t="s">
        <v>18</v>
      </c>
      <c r="D14788" s="344" t="s">
        <v>22098</v>
      </c>
    </row>
    <row r="14789" spans="1:4" x14ac:dyDescent="0.3">
      <c r="A14789" t="s">
        <v>3322</v>
      </c>
      <c r="B14789" s="343" t="s">
        <v>7373</v>
      </c>
      <c r="C14789" s="343" t="s">
        <v>18</v>
      </c>
      <c r="D14789" s="344" t="s">
        <v>22051</v>
      </c>
    </row>
    <row r="14790" spans="1:4" x14ac:dyDescent="0.3">
      <c r="A14790" t="s">
        <v>3323</v>
      </c>
      <c r="B14790" s="343" t="s">
        <v>7375</v>
      </c>
      <c r="C14790" s="343" t="s">
        <v>18</v>
      </c>
      <c r="D14790" s="344" t="s">
        <v>29437</v>
      </c>
    </row>
    <row r="14791" spans="1:4" x14ac:dyDescent="0.3">
      <c r="A14791" t="s">
        <v>3324</v>
      </c>
      <c r="B14791" s="343" t="s">
        <v>7376</v>
      </c>
      <c r="C14791" s="343" t="s">
        <v>18</v>
      </c>
      <c r="D14791" s="344" t="s">
        <v>26431</v>
      </c>
    </row>
    <row r="14792" spans="1:4" x14ac:dyDescent="0.3">
      <c r="A14792" t="s">
        <v>3325</v>
      </c>
      <c r="B14792" s="343" t="s">
        <v>35940</v>
      </c>
      <c r="C14792" s="343" t="s">
        <v>18</v>
      </c>
      <c r="D14792" s="344" t="s">
        <v>9241</v>
      </c>
    </row>
    <row r="14793" spans="1:4" x14ac:dyDescent="0.3">
      <c r="A14793" t="s">
        <v>3326</v>
      </c>
      <c r="B14793" s="343" t="s">
        <v>35941</v>
      </c>
      <c r="C14793" s="343" t="s">
        <v>18</v>
      </c>
      <c r="D14793" s="344" t="s">
        <v>6498</v>
      </c>
    </row>
    <row r="14794" spans="1:4" x14ac:dyDescent="0.3">
      <c r="A14794" t="s">
        <v>3327</v>
      </c>
      <c r="B14794" s="343" t="s">
        <v>35942</v>
      </c>
      <c r="C14794" s="343" t="s">
        <v>18</v>
      </c>
      <c r="D14794" s="344" t="s">
        <v>8918</v>
      </c>
    </row>
    <row r="14795" spans="1:4" x14ac:dyDescent="0.3">
      <c r="A14795" t="s">
        <v>3328</v>
      </c>
      <c r="B14795" s="343" t="s">
        <v>35943</v>
      </c>
      <c r="C14795" s="343" t="s">
        <v>18</v>
      </c>
      <c r="D14795" s="344" t="s">
        <v>6631</v>
      </c>
    </row>
    <row r="14796" spans="1:4" x14ac:dyDescent="0.3">
      <c r="A14796" t="s">
        <v>3329</v>
      </c>
      <c r="B14796" s="343" t="s">
        <v>35944</v>
      </c>
      <c r="C14796" s="343" t="s">
        <v>18</v>
      </c>
      <c r="D14796" s="344" t="s">
        <v>22025</v>
      </c>
    </row>
    <row r="14797" spans="1:4" x14ac:dyDescent="0.3">
      <c r="A14797" t="s">
        <v>3330</v>
      </c>
      <c r="B14797" s="343" t="s">
        <v>35945</v>
      </c>
      <c r="C14797" s="343" t="s">
        <v>18</v>
      </c>
      <c r="D14797" s="344" t="s">
        <v>9163</v>
      </c>
    </row>
    <row r="14798" spans="1:4" x14ac:dyDescent="0.3">
      <c r="A14798" t="s">
        <v>3331</v>
      </c>
      <c r="B14798" s="343" t="s">
        <v>35946</v>
      </c>
      <c r="C14798" s="343" t="s">
        <v>18</v>
      </c>
      <c r="D14798" s="344" t="s">
        <v>22493</v>
      </c>
    </row>
    <row r="14799" spans="1:4" x14ac:dyDescent="0.3">
      <c r="A14799" t="s">
        <v>3332</v>
      </c>
      <c r="B14799" s="343" t="s">
        <v>35947</v>
      </c>
      <c r="C14799" s="343" t="s">
        <v>18</v>
      </c>
      <c r="D14799" s="344" t="s">
        <v>9156</v>
      </c>
    </row>
    <row r="14800" spans="1:4" x14ac:dyDescent="0.3">
      <c r="A14800" t="s">
        <v>3333</v>
      </c>
      <c r="B14800" s="343" t="s">
        <v>35948</v>
      </c>
      <c r="C14800" s="343" t="s">
        <v>18</v>
      </c>
      <c r="D14800" s="344" t="s">
        <v>30889</v>
      </c>
    </row>
    <row r="14801" spans="1:4" x14ac:dyDescent="0.3">
      <c r="A14801" t="s">
        <v>3334</v>
      </c>
      <c r="B14801" s="343" t="s">
        <v>35949</v>
      </c>
      <c r="C14801" s="343" t="s">
        <v>18</v>
      </c>
      <c r="D14801" s="344" t="s">
        <v>7885</v>
      </c>
    </row>
    <row r="14802" spans="1:4" x14ac:dyDescent="0.3">
      <c r="A14802" t="s">
        <v>3335</v>
      </c>
      <c r="B14802" s="343" t="s">
        <v>35950</v>
      </c>
      <c r="C14802" s="343" t="s">
        <v>18</v>
      </c>
      <c r="D14802" s="344" t="s">
        <v>22098</v>
      </c>
    </row>
    <row r="14803" spans="1:4" x14ac:dyDescent="0.3">
      <c r="A14803" t="s">
        <v>3336</v>
      </c>
      <c r="B14803" s="343" t="s">
        <v>35951</v>
      </c>
      <c r="C14803" s="343" t="s">
        <v>18</v>
      </c>
      <c r="D14803" s="344" t="s">
        <v>22435</v>
      </c>
    </row>
    <row r="14804" spans="1:4" x14ac:dyDescent="0.3">
      <c r="A14804" t="s">
        <v>3337</v>
      </c>
      <c r="B14804" s="343" t="s">
        <v>35952</v>
      </c>
      <c r="C14804" s="343" t="s">
        <v>18</v>
      </c>
      <c r="D14804" s="344" t="s">
        <v>7358</v>
      </c>
    </row>
    <row r="14805" spans="1:4" x14ac:dyDescent="0.3">
      <c r="A14805" t="s">
        <v>3338</v>
      </c>
      <c r="B14805" s="343" t="s">
        <v>35953</v>
      </c>
      <c r="C14805" s="343" t="s">
        <v>18</v>
      </c>
      <c r="D14805" s="344" t="s">
        <v>22266</v>
      </c>
    </row>
    <row r="14806" spans="1:4" x14ac:dyDescent="0.3">
      <c r="A14806" t="s">
        <v>3339</v>
      </c>
      <c r="B14806" s="343" t="s">
        <v>35954</v>
      </c>
      <c r="C14806" s="343" t="s">
        <v>18</v>
      </c>
      <c r="D14806" s="344" t="s">
        <v>22720</v>
      </c>
    </row>
    <row r="14807" spans="1:4" x14ac:dyDescent="0.3">
      <c r="A14807" t="s">
        <v>3340</v>
      </c>
      <c r="B14807" s="343" t="s">
        <v>35955</v>
      </c>
      <c r="C14807" s="343" t="s">
        <v>18</v>
      </c>
      <c r="D14807" s="344" t="s">
        <v>23003</v>
      </c>
    </row>
    <row r="14808" spans="1:4" x14ac:dyDescent="0.3">
      <c r="A14808" t="s">
        <v>3341</v>
      </c>
      <c r="B14808" s="343" t="s">
        <v>35956</v>
      </c>
      <c r="C14808" s="343" t="s">
        <v>18</v>
      </c>
      <c r="D14808" s="344" t="s">
        <v>8969</v>
      </c>
    </row>
    <row r="14809" spans="1:4" x14ac:dyDescent="0.3">
      <c r="A14809" t="s">
        <v>3342</v>
      </c>
      <c r="B14809" s="343" t="s">
        <v>35957</v>
      </c>
      <c r="C14809" s="343" t="s">
        <v>18</v>
      </c>
      <c r="D14809" s="344" t="s">
        <v>7421</v>
      </c>
    </row>
    <row r="14810" spans="1:4" x14ac:dyDescent="0.3">
      <c r="A14810" t="s">
        <v>3343</v>
      </c>
      <c r="B14810" s="343" t="s">
        <v>35958</v>
      </c>
      <c r="C14810" s="343" t="s">
        <v>18</v>
      </c>
      <c r="D14810" s="344" t="s">
        <v>23003</v>
      </c>
    </row>
    <row r="14811" spans="1:4" x14ac:dyDescent="0.3">
      <c r="A14811" t="s">
        <v>3344</v>
      </c>
      <c r="B14811" s="343" t="s">
        <v>35959</v>
      </c>
      <c r="C14811" s="343" t="s">
        <v>18</v>
      </c>
      <c r="D14811" s="344" t="s">
        <v>34199</v>
      </c>
    </row>
    <row r="14812" spans="1:4" x14ac:dyDescent="0.3">
      <c r="A14812" t="s">
        <v>3345</v>
      </c>
      <c r="B14812" s="343" t="s">
        <v>35960</v>
      </c>
      <c r="C14812" s="343" t="s">
        <v>18</v>
      </c>
      <c r="D14812" s="344" t="s">
        <v>8012</v>
      </c>
    </row>
    <row r="14813" spans="1:4" x14ac:dyDescent="0.3">
      <c r="A14813" t="s">
        <v>3346</v>
      </c>
      <c r="B14813" s="343" t="s">
        <v>35961</v>
      </c>
      <c r="C14813" s="343" t="s">
        <v>18</v>
      </c>
      <c r="D14813" s="344" t="s">
        <v>22104</v>
      </c>
    </row>
    <row r="14814" spans="1:4" x14ac:dyDescent="0.3">
      <c r="A14814" t="s">
        <v>3347</v>
      </c>
      <c r="B14814" s="343" t="s">
        <v>35962</v>
      </c>
      <c r="C14814" s="343" t="s">
        <v>18</v>
      </c>
      <c r="D14814" s="344" t="s">
        <v>7363</v>
      </c>
    </row>
    <row r="14815" spans="1:4" x14ac:dyDescent="0.3">
      <c r="A14815" t="s">
        <v>3348</v>
      </c>
      <c r="B14815" s="343" t="s">
        <v>35963</v>
      </c>
      <c r="C14815" s="343" t="s">
        <v>18</v>
      </c>
      <c r="D14815" s="344" t="s">
        <v>8623</v>
      </c>
    </row>
    <row r="14816" spans="1:4" x14ac:dyDescent="0.3">
      <c r="A14816" t="s">
        <v>3349</v>
      </c>
      <c r="B14816" s="343" t="s">
        <v>35964</v>
      </c>
      <c r="C14816" s="343" t="s">
        <v>18</v>
      </c>
      <c r="D14816" s="344" t="s">
        <v>8969</v>
      </c>
    </row>
    <row r="14817" spans="1:4" x14ac:dyDescent="0.3">
      <c r="A14817" t="s">
        <v>3350</v>
      </c>
      <c r="B14817" s="343" t="s">
        <v>35965</v>
      </c>
      <c r="C14817" s="343" t="s">
        <v>18</v>
      </c>
      <c r="D14817" s="344" t="s">
        <v>7995</v>
      </c>
    </row>
    <row r="14818" spans="1:4" x14ac:dyDescent="0.3">
      <c r="A14818" t="s">
        <v>3351</v>
      </c>
      <c r="B14818" s="343" t="s">
        <v>35966</v>
      </c>
      <c r="C14818" s="343" t="s">
        <v>18</v>
      </c>
      <c r="D14818" s="344" t="s">
        <v>8840</v>
      </c>
    </row>
    <row r="14819" spans="1:4" x14ac:dyDescent="0.3">
      <c r="A14819" t="s">
        <v>3352</v>
      </c>
      <c r="B14819" s="343" t="s">
        <v>35967</v>
      </c>
      <c r="C14819" s="343" t="s">
        <v>18</v>
      </c>
      <c r="D14819" s="344" t="s">
        <v>8994</v>
      </c>
    </row>
    <row r="14820" spans="1:4" x14ac:dyDescent="0.3">
      <c r="A14820" t="s">
        <v>3353</v>
      </c>
      <c r="B14820" s="343" t="s">
        <v>35968</v>
      </c>
      <c r="C14820" s="343" t="s">
        <v>18</v>
      </c>
      <c r="D14820" s="344" t="s">
        <v>21999</v>
      </c>
    </row>
    <row r="14821" spans="1:4" x14ac:dyDescent="0.3">
      <c r="A14821" t="s">
        <v>3354</v>
      </c>
      <c r="B14821" s="343" t="s">
        <v>35969</v>
      </c>
      <c r="C14821" s="343" t="s">
        <v>18</v>
      </c>
      <c r="D14821" s="344" t="s">
        <v>8886</v>
      </c>
    </row>
    <row r="14822" spans="1:4" x14ac:dyDescent="0.3">
      <c r="A14822" t="s">
        <v>3355</v>
      </c>
      <c r="B14822" s="343" t="s">
        <v>35970</v>
      </c>
      <c r="C14822" s="343" t="s">
        <v>18</v>
      </c>
      <c r="D14822" s="344" t="s">
        <v>7389</v>
      </c>
    </row>
    <row r="14823" spans="1:4" x14ac:dyDescent="0.3">
      <c r="A14823" t="s">
        <v>3356</v>
      </c>
      <c r="B14823" s="343" t="s">
        <v>35971</v>
      </c>
      <c r="C14823" s="343" t="s">
        <v>18</v>
      </c>
      <c r="D14823" s="344" t="s">
        <v>22080</v>
      </c>
    </row>
    <row r="14824" spans="1:4" x14ac:dyDescent="0.3">
      <c r="A14824" t="s">
        <v>3357</v>
      </c>
      <c r="B14824" s="343" t="s">
        <v>35972</v>
      </c>
      <c r="C14824" s="343" t="s">
        <v>18</v>
      </c>
      <c r="D14824" s="344" t="s">
        <v>8998</v>
      </c>
    </row>
    <row r="14825" spans="1:4" x14ac:dyDescent="0.3">
      <c r="A14825" t="s">
        <v>3358</v>
      </c>
      <c r="B14825" s="343" t="s">
        <v>35973</v>
      </c>
      <c r="C14825" s="343" t="s">
        <v>18</v>
      </c>
      <c r="D14825" s="344" t="s">
        <v>6443</v>
      </c>
    </row>
    <row r="14826" spans="1:4" x14ac:dyDescent="0.3">
      <c r="A14826" t="s">
        <v>3359</v>
      </c>
      <c r="B14826" s="343" t="s">
        <v>35974</v>
      </c>
      <c r="C14826" s="343" t="s">
        <v>18</v>
      </c>
      <c r="D14826" s="344" t="s">
        <v>9182</v>
      </c>
    </row>
    <row r="14827" spans="1:4" x14ac:dyDescent="0.3">
      <c r="A14827" t="s">
        <v>3360</v>
      </c>
      <c r="B14827" s="343" t="s">
        <v>35975</v>
      </c>
      <c r="C14827" s="343" t="s">
        <v>18</v>
      </c>
      <c r="D14827" s="344" t="s">
        <v>6632</v>
      </c>
    </row>
    <row r="14828" spans="1:4" x14ac:dyDescent="0.3">
      <c r="A14828" t="s">
        <v>3361</v>
      </c>
      <c r="B14828" s="343" t="s">
        <v>35976</v>
      </c>
      <c r="C14828" s="343" t="s">
        <v>18</v>
      </c>
      <c r="D14828" s="344" t="s">
        <v>8124</v>
      </c>
    </row>
    <row r="14829" spans="1:4" x14ac:dyDescent="0.3">
      <c r="A14829" t="s">
        <v>3362</v>
      </c>
      <c r="B14829" s="343" t="s">
        <v>35977</v>
      </c>
      <c r="C14829" s="343" t="s">
        <v>18</v>
      </c>
      <c r="D14829" s="344" t="s">
        <v>35978</v>
      </c>
    </row>
    <row r="14830" spans="1:4" x14ac:dyDescent="0.3">
      <c r="A14830" t="s">
        <v>3363</v>
      </c>
      <c r="B14830" s="343" t="s">
        <v>35979</v>
      </c>
      <c r="C14830" s="343" t="s">
        <v>18</v>
      </c>
      <c r="D14830" s="344" t="s">
        <v>22497</v>
      </c>
    </row>
    <row r="14831" spans="1:4" x14ac:dyDescent="0.3">
      <c r="A14831" t="s">
        <v>3364</v>
      </c>
      <c r="B14831" s="343" t="s">
        <v>35980</v>
      </c>
      <c r="C14831" s="343" t="s">
        <v>18</v>
      </c>
      <c r="D14831" s="344" t="s">
        <v>22289</v>
      </c>
    </row>
    <row r="14832" spans="1:4" x14ac:dyDescent="0.3">
      <c r="A14832" t="s">
        <v>3365</v>
      </c>
      <c r="B14832" s="343" t="s">
        <v>35981</v>
      </c>
      <c r="C14832" s="343" t="s">
        <v>18</v>
      </c>
      <c r="D14832" s="344" t="s">
        <v>8959</v>
      </c>
    </row>
    <row r="14833" spans="1:4" x14ac:dyDescent="0.3">
      <c r="A14833" t="s">
        <v>3366</v>
      </c>
      <c r="B14833" s="343" t="s">
        <v>35982</v>
      </c>
      <c r="C14833" s="343" t="s">
        <v>18</v>
      </c>
      <c r="D14833" s="344" t="s">
        <v>7333</v>
      </c>
    </row>
    <row r="14834" spans="1:4" x14ac:dyDescent="0.3">
      <c r="A14834" t="s">
        <v>3367</v>
      </c>
      <c r="B14834" s="343" t="s">
        <v>35983</v>
      </c>
      <c r="C14834" s="343" t="s">
        <v>18</v>
      </c>
      <c r="D14834" s="344" t="s">
        <v>35984</v>
      </c>
    </row>
    <row r="14835" spans="1:4" x14ac:dyDescent="0.3">
      <c r="A14835" t="s">
        <v>3368</v>
      </c>
      <c r="B14835" s="343" t="s">
        <v>35985</v>
      </c>
      <c r="C14835" s="343" t="s">
        <v>18</v>
      </c>
      <c r="D14835" s="344" t="s">
        <v>7993</v>
      </c>
    </row>
    <row r="14836" spans="1:4" x14ac:dyDescent="0.3">
      <c r="A14836" t="s">
        <v>3369</v>
      </c>
      <c r="B14836" s="343" t="s">
        <v>35986</v>
      </c>
      <c r="C14836" s="343" t="s">
        <v>18</v>
      </c>
      <c r="D14836" s="344" t="s">
        <v>22026</v>
      </c>
    </row>
    <row r="14837" spans="1:4" x14ac:dyDescent="0.3">
      <c r="A14837" t="s">
        <v>3370</v>
      </c>
      <c r="B14837" s="343" t="s">
        <v>35987</v>
      </c>
      <c r="C14837" s="343" t="s">
        <v>18</v>
      </c>
      <c r="D14837" s="344" t="s">
        <v>7829</v>
      </c>
    </row>
    <row r="14838" spans="1:4" x14ac:dyDescent="0.3">
      <c r="A14838" t="s">
        <v>3371</v>
      </c>
      <c r="B14838" s="343" t="s">
        <v>35988</v>
      </c>
      <c r="C14838" s="343" t="s">
        <v>18</v>
      </c>
      <c r="D14838" s="344" t="s">
        <v>8127</v>
      </c>
    </row>
    <row r="14839" spans="1:4" x14ac:dyDescent="0.3">
      <c r="A14839" t="s">
        <v>22593</v>
      </c>
      <c r="B14839" s="343" t="s">
        <v>35989</v>
      </c>
      <c r="C14839" s="343" t="s">
        <v>18</v>
      </c>
      <c r="D14839" s="344" t="s">
        <v>8141</v>
      </c>
    </row>
    <row r="14840" spans="1:4" x14ac:dyDescent="0.3">
      <c r="A14840" t="s">
        <v>3372</v>
      </c>
      <c r="B14840" s="343" t="s">
        <v>35990</v>
      </c>
      <c r="C14840" s="343" t="s">
        <v>18</v>
      </c>
      <c r="D14840" s="344" t="s">
        <v>22222</v>
      </c>
    </row>
    <row r="14841" spans="1:4" x14ac:dyDescent="0.3">
      <c r="A14841" t="s">
        <v>3373</v>
      </c>
      <c r="B14841" s="343" t="s">
        <v>35991</v>
      </c>
      <c r="C14841" s="343" t="s">
        <v>18</v>
      </c>
      <c r="D14841" s="344" t="s">
        <v>7570</v>
      </c>
    </row>
    <row r="14842" spans="1:4" x14ac:dyDescent="0.3">
      <c r="A14842" t="s">
        <v>3374</v>
      </c>
      <c r="B14842" s="343" t="s">
        <v>35992</v>
      </c>
      <c r="C14842" s="343" t="s">
        <v>18</v>
      </c>
      <c r="D14842" s="344" t="s">
        <v>7806</v>
      </c>
    </row>
    <row r="14843" spans="1:4" x14ac:dyDescent="0.3">
      <c r="A14843" t="s">
        <v>3375</v>
      </c>
      <c r="B14843" s="343" t="s">
        <v>35993</v>
      </c>
      <c r="C14843" s="343" t="s">
        <v>18</v>
      </c>
      <c r="D14843" s="344" t="s">
        <v>7877</v>
      </c>
    </row>
    <row r="14844" spans="1:4" x14ac:dyDescent="0.3">
      <c r="A14844" t="s">
        <v>3376</v>
      </c>
      <c r="B14844" s="343" t="s">
        <v>35994</v>
      </c>
      <c r="C14844" s="343" t="s">
        <v>18</v>
      </c>
      <c r="D14844" s="344" t="s">
        <v>27286</v>
      </c>
    </row>
    <row r="14845" spans="1:4" x14ac:dyDescent="0.3">
      <c r="A14845" t="s">
        <v>3377</v>
      </c>
      <c r="B14845" s="343" t="s">
        <v>35995</v>
      </c>
      <c r="C14845" s="343" t="s">
        <v>18</v>
      </c>
      <c r="D14845" s="344" t="s">
        <v>6416</v>
      </c>
    </row>
    <row r="14846" spans="1:4" x14ac:dyDescent="0.3">
      <c r="A14846" t="s">
        <v>22594</v>
      </c>
      <c r="B14846" s="343" t="s">
        <v>35996</v>
      </c>
      <c r="C14846" s="343" t="s">
        <v>18</v>
      </c>
      <c r="D14846" s="344" t="s">
        <v>7358</v>
      </c>
    </row>
    <row r="14847" spans="1:4" x14ac:dyDescent="0.3">
      <c r="A14847" t="s">
        <v>3378</v>
      </c>
      <c r="B14847" s="343" t="s">
        <v>35997</v>
      </c>
      <c r="C14847" s="343" t="s">
        <v>18</v>
      </c>
      <c r="D14847" s="344" t="s">
        <v>7893</v>
      </c>
    </row>
    <row r="14848" spans="1:4" x14ac:dyDescent="0.3">
      <c r="A14848" t="s">
        <v>3379</v>
      </c>
      <c r="B14848" s="343" t="s">
        <v>35998</v>
      </c>
      <c r="C14848" s="343" t="s">
        <v>18</v>
      </c>
      <c r="D14848" s="344" t="s">
        <v>8230</v>
      </c>
    </row>
    <row r="14849" spans="1:4" x14ac:dyDescent="0.3">
      <c r="A14849" t="s">
        <v>3380</v>
      </c>
      <c r="B14849" s="343" t="s">
        <v>35999</v>
      </c>
      <c r="C14849" s="343" t="s">
        <v>18</v>
      </c>
      <c r="D14849" s="344" t="s">
        <v>7893</v>
      </c>
    </row>
    <row r="14850" spans="1:4" x14ac:dyDescent="0.3">
      <c r="A14850" t="s">
        <v>3381</v>
      </c>
      <c r="B14850" s="343" t="s">
        <v>36000</v>
      </c>
      <c r="C14850" s="343" t="s">
        <v>18</v>
      </c>
      <c r="D14850" s="344" t="s">
        <v>8230</v>
      </c>
    </row>
    <row r="14851" spans="1:4" x14ac:dyDescent="0.3">
      <c r="A14851" t="s">
        <v>3382</v>
      </c>
      <c r="B14851" s="343" t="s">
        <v>36001</v>
      </c>
      <c r="C14851" s="343" t="s">
        <v>18</v>
      </c>
      <c r="D14851" s="344" t="s">
        <v>36002</v>
      </c>
    </row>
    <row r="14852" spans="1:4" x14ac:dyDescent="0.3">
      <c r="A14852" t="s">
        <v>3383</v>
      </c>
      <c r="B14852" s="343" t="s">
        <v>36003</v>
      </c>
      <c r="C14852" s="343" t="s">
        <v>18</v>
      </c>
      <c r="D14852" s="344" t="s">
        <v>8751</v>
      </c>
    </row>
    <row r="14853" spans="1:4" x14ac:dyDescent="0.3">
      <c r="A14853" t="s">
        <v>3384</v>
      </c>
      <c r="B14853" s="343" t="s">
        <v>36004</v>
      </c>
      <c r="C14853" s="343" t="s">
        <v>18</v>
      </c>
      <c r="D14853" s="344" t="s">
        <v>8243</v>
      </c>
    </row>
    <row r="14854" spans="1:4" x14ac:dyDescent="0.3">
      <c r="A14854" t="s">
        <v>3385</v>
      </c>
      <c r="B14854" s="343" t="s">
        <v>36005</v>
      </c>
      <c r="C14854" s="343" t="s">
        <v>18</v>
      </c>
      <c r="D14854" s="344" t="s">
        <v>7384</v>
      </c>
    </row>
    <row r="14855" spans="1:4" x14ac:dyDescent="0.3">
      <c r="A14855" t="s">
        <v>3386</v>
      </c>
      <c r="B14855" s="343" t="s">
        <v>36006</v>
      </c>
      <c r="C14855" s="343" t="s">
        <v>18</v>
      </c>
      <c r="D14855" s="344" t="s">
        <v>7936</v>
      </c>
    </row>
    <row r="14856" spans="1:4" x14ac:dyDescent="0.3">
      <c r="A14856" t="s">
        <v>3387</v>
      </c>
      <c r="B14856" s="343" t="s">
        <v>36007</v>
      </c>
      <c r="C14856" s="343" t="s">
        <v>18</v>
      </c>
      <c r="D14856" s="344" t="s">
        <v>8987</v>
      </c>
    </row>
    <row r="14857" spans="1:4" x14ac:dyDescent="0.3">
      <c r="A14857" t="s">
        <v>3388</v>
      </c>
      <c r="B14857" s="343" t="s">
        <v>1149</v>
      </c>
      <c r="C14857" s="343" t="s">
        <v>18</v>
      </c>
      <c r="D14857" s="344" t="s">
        <v>22655</v>
      </c>
    </row>
    <row r="14858" spans="1:4" x14ac:dyDescent="0.3">
      <c r="A14858" t="s">
        <v>3389</v>
      </c>
      <c r="B14858" s="343" t="s">
        <v>1150</v>
      </c>
      <c r="C14858" s="343" t="s">
        <v>18</v>
      </c>
      <c r="D14858" s="344" t="s">
        <v>8251</v>
      </c>
    </row>
    <row r="14859" spans="1:4" x14ac:dyDescent="0.3">
      <c r="A14859" t="s">
        <v>3390</v>
      </c>
      <c r="B14859" s="343" t="s">
        <v>1151</v>
      </c>
      <c r="C14859" s="343" t="s">
        <v>18</v>
      </c>
      <c r="D14859" s="344" t="s">
        <v>7328</v>
      </c>
    </row>
    <row r="14860" spans="1:4" x14ac:dyDescent="0.3">
      <c r="A14860" t="s">
        <v>3391</v>
      </c>
      <c r="B14860" s="343" t="s">
        <v>1152</v>
      </c>
      <c r="C14860" s="343" t="s">
        <v>18</v>
      </c>
      <c r="D14860" s="344" t="s">
        <v>7897</v>
      </c>
    </row>
    <row r="14861" spans="1:4" x14ac:dyDescent="0.3">
      <c r="A14861" t="s">
        <v>3392</v>
      </c>
      <c r="B14861" s="343" t="s">
        <v>1153</v>
      </c>
      <c r="C14861" s="343" t="s">
        <v>18</v>
      </c>
      <c r="D14861" s="344" t="s">
        <v>22066</v>
      </c>
    </row>
    <row r="14862" spans="1:4" x14ac:dyDescent="0.3">
      <c r="A14862" t="s">
        <v>3393</v>
      </c>
      <c r="B14862" s="343" t="s">
        <v>1154</v>
      </c>
      <c r="C14862" s="343" t="s">
        <v>18</v>
      </c>
      <c r="D14862" s="344" t="s">
        <v>29302</v>
      </c>
    </row>
    <row r="14863" spans="1:4" x14ac:dyDescent="0.3">
      <c r="A14863" t="s">
        <v>3394</v>
      </c>
      <c r="B14863" s="343" t="s">
        <v>1155</v>
      </c>
      <c r="C14863" s="343" t="s">
        <v>18</v>
      </c>
      <c r="D14863" s="344" t="s">
        <v>22439</v>
      </c>
    </row>
    <row r="14864" spans="1:4" x14ac:dyDescent="0.3">
      <c r="A14864" t="s">
        <v>36008</v>
      </c>
      <c r="B14864" s="343" t="s">
        <v>36009</v>
      </c>
      <c r="C14864" s="343" t="s">
        <v>18</v>
      </c>
      <c r="D14864" s="344" t="s">
        <v>9196</v>
      </c>
    </row>
    <row r="14865" spans="1:4" x14ac:dyDescent="0.3">
      <c r="A14865" t="s">
        <v>7424</v>
      </c>
      <c r="B14865" s="343" t="s">
        <v>7425</v>
      </c>
      <c r="C14865" s="343" t="s">
        <v>18</v>
      </c>
      <c r="D14865" s="344" t="s">
        <v>6416</v>
      </c>
    </row>
    <row r="14866" spans="1:4" x14ac:dyDescent="0.3">
      <c r="A14866" t="s">
        <v>7427</v>
      </c>
      <c r="B14866" s="343" t="s">
        <v>7428</v>
      </c>
      <c r="C14866" s="343" t="s">
        <v>18</v>
      </c>
      <c r="D14866" s="344" t="s">
        <v>6418</v>
      </c>
    </row>
    <row r="14867" spans="1:4" x14ac:dyDescent="0.3">
      <c r="A14867" t="s">
        <v>7429</v>
      </c>
      <c r="B14867" s="343" t="s">
        <v>7430</v>
      </c>
      <c r="C14867" s="343" t="s">
        <v>18</v>
      </c>
      <c r="D14867" s="344" t="s">
        <v>7876</v>
      </c>
    </row>
    <row r="14868" spans="1:4" x14ac:dyDescent="0.3">
      <c r="A14868" t="s">
        <v>36010</v>
      </c>
      <c r="B14868" s="343" t="s">
        <v>36011</v>
      </c>
      <c r="C14868" s="343" t="s">
        <v>18</v>
      </c>
      <c r="D14868" s="344" t="s">
        <v>6723</v>
      </c>
    </row>
    <row r="14869" spans="1:4" x14ac:dyDescent="0.3">
      <c r="A14869" t="s">
        <v>36012</v>
      </c>
      <c r="B14869" s="343" t="s">
        <v>36013</v>
      </c>
      <c r="C14869" s="343" t="s">
        <v>18</v>
      </c>
      <c r="D14869" s="344" t="s">
        <v>6492</v>
      </c>
    </row>
    <row r="14870" spans="1:4" x14ac:dyDescent="0.3">
      <c r="A14870" t="s">
        <v>36014</v>
      </c>
      <c r="B14870" s="343" t="s">
        <v>36015</v>
      </c>
      <c r="C14870" s="343" t="s">
        <v>18</v>
      </c>
      <c r="D14870" s="344" t="s">
        <v>6743</v>
      </c>
    </row>
    <row r="14871" spans="1:4" x14ac:dyDescent="0.3">
      <c r="A14871" t="s">
        <v>36016</v>
      </c>
      <c r="B14871" s="343" t="s">
        <v>36017</v>
      </c>
      <c r="C14871" s="343" t="s">
        <v>18</v>
      </c>
      <c r="D14871" s="344" t="s">
        <v>36018</v>
      </c>
    </row>
    <row r="14872" spans="1:4" x14ac:dyDescent="0.3">
      <c r="A14872" t="s">
        <v>36019</v>
      </c>
      <c r="B14872" s="343" t="s">
        <v>36020</v>
      </c>
      <c r="C14872" s="343" t="s">
        <v>18</v>
      </c>
      <c r="D14872" s="344" t="s">
        <v>7508</v>
      </c>
    </row>
    <row r="14873" spans="1:4" x14ac:dyDescent="0.3">
      <c r="A14873" t="s">
        <v>36021</v>
      </c>
      <c r="B14873" s="343" t="s">
        <v>36022</v>
      </c>
      <c r="C14873" s="343" t="s">
        <v>18</v>
      </c>
      <c r="D14873" s="344" t="s">
        <v>7514</v>
      </c>
    </row>
    <row r="14874" spans="1:4" x14ac:dyDescent="0.3">
      <c r="A14874" t="s">
        <v>36023</v>
      </c>
      <c r="B14874" s="343" t="s">
        <v>36024</v>
      </c>
      <c r="C14874" s="343" t="s">
        <v>18</v>
      </c>
      <c r="D14874" s="344" t="s">
        <v>7514</v>
      </c>
    </row>
    <row r="14875" spans="1:4" x14ac:dyDescent="0.3">
      <c r="A14875" t="s">
        <v>36025</v>
      </c>
      <c r="B14875" s="343" t="s">
        <v>36026</v>
      </c>
      <c r="C14875" s="343" t="s">
        <v>18</v>
      </c>
      <c r="D14875" s="344" t="s">
        <v>6619</v>
      </c>
    </row>
    <row r="14876" spans="1:4" x14ac:dyDescent="0.3">
      <c r="A14876" t="s">
        <v>36027</v>
      </c>
      <c r="B14876" s="343" t="s">
        <v>36028</v>
      </c>
      <c r="C14876" s="343" t="s">
        <v>18</v>
      </c>
      <c r="D14876" s="344" t="s">
        <v>7942</v>
      </c>
    </row>
    <row r="14877" spans="1:4" x14ac:dyDescent="0.3">
      <c r="A14877" t="s">
        <v>36029</v>
      </c>
      <c r="B14877" s="343" t="s">
        <v>36030</v>
      </c>
      <c r="C14877" s="343" t="s">
        <v>18</v>
      </c>
      <c r="D14877" s="344" t="s">
        <v>9236</v>
      </c>
    </row>
    <row r="14878" spans="1:4" x14ac:dyDescent="0.3">
      <c r="A14878" t="s">
        <v>36031</v>
      </c>
      <c r="B14878" s="343" t="s">
        <v>36032</v>
      </c>
      <c r="C14878" s="343" t="s">
        <v>18</v>
      </c>
      <c r="D14878" s="344" t="s">
        <v>8963</v>
      </c>
    </row>
    <row r="14879" spans="1:4" x14ac:dyDescent="0.3">
      <c r="A14879" t="s">
        <v>36033</v>
      </c>
      <c r="B14879" s="343" t="s">
        <v>36034</v>
      </c>
      <c r="C14879" s="343" t="s">
        <v>18</v>
      </c>
      <c r="D14879" s="344" t="s">
        <v>7352</v>
      </c>
    </row>
    <row r="14880" spans="1:4" x14ac:dyDescent="0.3">
      <c r="A14880" t="s">
        <v>36035</v>
      </c>
      <c r="B14880" s="343" t="s">
        <v>36036</v>
      </c>
      <c r="C14880" s="343" t="s">
        <v>18</v>
      </c>
      <c r="D14880" s="344" t="s">
        <v>7991</v>
      </c>
    </row>
    <row r="14881" spans="1:4" x14ac:dyDescent="0.3">
      <c r="A14881" t="s">
        <v>3395</v>
      </c>
      <c r="B14881" s="343" t="s">
        <v>36037</v>
      </c>
      <c r="C14881" s="343" t="s">
        <v>11</v>
      </c>
      <c r="D14881" s="344" t="s">
        <v>36038</v>
      </c>
    </row>
    <row r="14882" spans="1:4" x14ac:dyDescent="0.3">
      <c r="A14882" t="s">
        <v>3396</v>
      </c>
      <c r="B14882" s="343" t="s">
        <v>36039</v>
      </c>
      <c r="C14882" s="343" t="s">
        <v>11</v>
      </c>
      <c r="D14882" s="344" t="s">
        <v>36040</v>
      </c>
    </row>
    <row r="14883" spans="1:4" x14ac:dyDescent="0.3">
      <c r="A14883" t="s">
        <v>3397</v>
      </c>
      <c r="B14883" s="343" t="s">
        <v>36041</v>
      </c>
      <c r="C14883" s="343" t="s">
        <v>11</v>
      </c>
      <c r="D14883" s="344" t="s">
        <v>36042</v>
      </c>
    </row>
    <row r="14884" spans="1:4" x14ac:dyDescent="0.3">
      <c r="A14884" t="s">
        <v>3398</v>
      </c>
      <c r="B14884" s="343" t="s">
        <v>36043</v>
      </c>
      <c r="C14884" s="343" t="s">
        <v>11</v>
      </c>
      <c r="D14884" s="344" t="s">
        <v>36044</v>
      </c>
    </row>
    <row r="14885" spans="1:4" x14ac:dyDescent="0.3">
      <c r="A14885" t="s">
        <v>3399</v>
      </c>
      <c r="B14885" s="343" t="s">
        <v>36045</v>
      </c>
      <c r="C14885" s="343" t="s">
        <v>11</v>
      </c>
      <c r="D14885" s="344" t="s">
        <v>36046</v>
      </c>
    </row>
    <row r="14886" spans="1:4" x14ac:dyDescent="0.3">
      <c r="A14886" t="s">
        <v>3400</v>
      </c>
      <c r="B14886" s="343" t="s">
        <v>36047</v>
      </c>
      <c r="C14886" s="343" t="s">
        <v>11</v>
      </c>
      <c r="D14886" s="344" t="s">
        <v>36048</v>
      </c>
    </row>
    <row r="14887" spans="1:4" x14ac:dyDescent="0.3">
      <c r="A14887" t="s">
        <v>3401</v>
      </c>
      <c r="B14887" s="343" t="s">
        <v>36049</v>
      </c>
      <c r="C14887" s="343" t="s">
        <v>11</v>
      </c>
      <c r="D14887" s="344" t="s">
        <v>36050</v>
      </c>
    </row>
    <row r="14888" spans="1:4" x14ac:dyDescent="0.3">
      <c r="A14888" t="s">
        <v>3402</v>
      </c>
      <c r="B14888" s="343" t="s">
        <v>36051</v>
      </c>
      <c r="C14888" s="343" t="s">
        <v>11</v>
      </c>
      <c r="D14888" s="344" t="s">
        <v>36052</v>
      </c>
    </row>
    <row r="14889" spans="1:4" x14ac:dyDescent="0.3">
      <c r="A14889" t="s">
        <v>3403</v>
      </c>
      <c r="B14889" s="343" t="s">
        <v>36053</v>
      </c>
      <c r="C14889" s="343" t="s">
        <v>11</v>
      </c>
      <c r="D14889" s="344" t="s">
        <v>36054</v>
      </c>
    </row>
    <row r="14890" spans="1:4" x14ac:dyDescent="0.3">
      <c r="A14890" t="s">
        <v>3404</v>
      </c>
      <c r="B14890" s="343" t="s">
        <v>36055</v>
      </c>
      <c r="C14890" s="343" t="s">
        <v>11</v>
      </c>
      <c r="D14890" s="344" t="s">
        <v>36056</v>
      </c>
    </row>
    <row r="14891" spans="1:4" x14ac:dyDescent="0.3">
      <c r="A14891" t="s">
        <v>3405</v>
      </c>
      <c r="B14891" s="343" t="s">
        <v>36057</v>
      </c>
      <c r="C14891" s="343" t="s">
        <v>11</v>
      </c>
      <c r="D14891" s="344" t="s">
        <v>36058</v>
      </c>
    </row>
    <row r="14892" spans="1:4" x14ac:dyDescent="0.3">
      <c r="A14892" t="s">
        <v>3406</v>
      </c>
      <c r="B14892" s="343" t="s">
        <v>36059</v>
      </c>
      <c r="C14892" s="343" t="s">
        <v>11</v>
      </c>
      <c r="D14892" s="344" t="s">
        <v>36060</v>
      </c>
    </row>
    <row r="14893" spans="1:4" x14ac:dyDescent="0.3">
      <c r="A14893" t="s">
        <v>3407</v>
      </c>
      <c r="B14893" s="343" t="s">
        <v>36061</v>
      </c>
      <c r="C14893" s="343" t="s">
        <v>11</v>
      </c>
      <c r="D14893" s="344" t="s">
        <v>36062</v>
      </c>
    </row>
    <row r="14894" spans="1:4" x14ac:dyDescent="0.3">
      <c r="A14894" t="s">
        <v>3408</v>
      </c>
      <c r="B14894" s="343" t="s">
        <v>36063</v>
      </c>
      <c r="C14894" s="343" t="s">
        <v>11</v>
      </c>
      <c r="D14894" s="344" t="s">
        <v>36064</v>
      </c>
    </row>
    <row r="14895" spans="1:4" x14ac:dyDescent="0.3">
      <c r="A14895" t="s">
        <v>3409</v>
      </c>
      <c r="B14895" s="343" t="s">
        <v>36065</v>
      </c>
      <c r="C14895" s="343" t="s">
        <v>11</v>
      </c>
      <c r="D14895" s="344" t="s">
        <v>36066</v>
      </c>
    </row>
    <row r="14896" spans="1:4" x14ac:dyDescent="0.3">
      <c r="A14896" t="s">
        <v>3410</v>
      </c>
      <c r="B14896" s="343" t="s">
        <v>36067</v>
      </c>
      <c r="C14896" s="343" t="s">
        <v>11</v>
      </c>
      <c r="D14896" s="344" t="s">
        <v>36068</v>
      </c>
    </row>
    <row r="14897" spans="1:4" x14ac:dyDescent="0.3">
      <c r="A14897" t="s">
        <v>3411</v>
      </c>
      <c r="B14897" s="343" t="s">
        <v>36069</v>
      </c>
      <c r="C14897" s="343" t="s">
        <v>11</v>
      </c>
      <c r="D14897" s="344" t="s">
        <v>36070</v>
      </c>
    </row>
    <row r="14898" spans="1:4" x14ac:dyDescent="0.3">
      <c r="A14898" t="s">
        <v>3412</v>
      </c>
      <c r="B14898" s="343" t="s">
        <v>36071</v>
      </c>
      <c r="C14898" s="343" t="s">
        <v>11</v>
      </c>
      <c r="D14898" s="344" t="s">
        <v>36072</v>
      </c>
    </row>
    <row r="14899" spans="1:4" x14ac:dyDescent="0.3">
      <c r="A14899" t="s">
        <v>3413</v>
      </c>
      <c r="B14899" s="343" t="s">
        <v>36073</v>
      </c>
      <c r="C14899" s="343" t="s">
        <v>11</v>
      </c>
      <c r="D14899" s="344" t="s">
        <v>36074</v>
      </c>
    </row>
    <row r="14900" spans="1:4" x14ac:dyDescent="0.3">
      <c r="A14900" t="s">
        <v>3414</v>
      </c>
      <c r="B14900" s="343" t="s">
        <v>36075</v>
      </c>
      <c r="C14900" s="343" t="s">
        <v>11</v>
      </c>
      <c r="D14900" s="344" t="s">
        <v>36076</v>
      </c>
    </row>
    <row r="14901" spans="1:4" x14ac:dyDescent="0.3">
      <c r="A14901" t="s">
        <v>3415</v>
      </c>
      <c r="B14901" s="343" t="s">
        <v>36077</v>
      </c>
      <c r="C14901" s="343" t="s">
        <v>11</v>
      </c>
      <c r="D14901" s="344" t="s">
        <v>36078</v>
      </c>
    </row>
    <row r="14902" spans="1:4" x14ac:dyDescent="0.3">
      <c r="A14902" t="s">
        <v>3416</v>
      </c>
      <c r="B14902" s="343" t="s">
        <v>36079</v>
      </c>
      <c r="C14902" s="343" t="s">
        <v>11</v>
      </c>
      <c r="D14902" s="344" t="s">
        <v>36080</v>
      </c>
    </row>
    <row r="14903" spans="1:4" x14ac:dyDescent="0.3">
      <c r="A14903" t="s">
        <v>3417</v>
      </c>
      <c r="B14903" s="343" t="s">
        <v>36081</v>
      </c>
      <c r="C14903" s="343" t="s">
        <v>11</v>
      </c>
      <c r="D14903" s="344" t="s">
        <v>36082</v>
      </c>
    </row>
    <row r="14904" spans="1:4" x14ac:dyDescent="0.3">
      <c r="A14904" t="s">
        <v>3418</v>
      </c>
      <c r="B14904" s="343" t="s">
        <v>36083</v>
      </c>
      <c r="C14904" s="343" t="s">
        <v>11</v>
      </c>
      <c r="D14904" s="344" t="s">
        <v>36084</v>
      </c>
    </row>
    <row r="14905" spans="1:4" x14ac:dyDescent="0.3">
      <c r="A14905" t="s">
        <v>3419</v>
      </c>
      <c r="B14905" s="343" t="s">
        <v>36085</v>
      </c>
      <c r="C14905" s="343" t="s">
        <v>11</v>
      </c>
      <c r="D14905" s="344" t="s">
        <v>36086</v>
      </c>
    </row>
    <row r="14906" spans="1:4" x14ac:dyDescent="0.3">
      <c r="A14906" t="s">
        <v>3420</v>
      </c>
      <c r="B14906" s="343" t="s">
        <v>1156</v>
      </c>
      <c r="C14906" s="343" t="s">
        <v>11</v>
      </c>
      <c r="D14906" s="344" t="s">
        <v>36087</v>
      </c>
    </row>
    <row r="14907" spans="1:4" x14ac:dyDescent="0.3">
      <c r="A14907" t="s">
        <v>3421</v>
      </c>
      <c r="B14907" s="343" t="s">
        <v>1157</v>
      </c>
      <c r="C14907" s="343" t="s">
        <v>11</v>
      </c>
      <c r="D14907" s="344" t="s">
        <v>36088</v>
      </c>
    </row>
    <row r="14908" spans="1:4" x14ac:dyDescent="0.3">
      <c r="A14908" t="s">
        <v>3422</v>
      </c>
      <c r="B14908" s="343" t="s">
        <v>1158</v>
      </c>
      <c r="C14908" s="343" t="s">
        <v>11</v>
      </c>
      <c r="D14908" s="344" t="s">
        <v>36089</v>
      </c>
    </row>
    <row r="14909" spans="1:4" x14ac:dyDescent="0.3">
      <c r="A14909" t="s">
        <v>3423</v>
      </c>
      <c r="B14909" s="343" t="s">
        <v>1159</v>
      </c>
      <c r="C14909" s="343" t="s">
        <v>11</v>
      </c>
      <c r="D14909" s="344" t="s">
        <v>36090</v>
      </c>
    </row>
    <row r="14910" spans="1:4" x14ac:dyDescent="0.3">
      <c r="A14910" t="s">
        <v>3424</v>
      </c>
      <c r="B14910" s="343" t="s">
        <v>36091</v>
      </c>
      <c r="C14910" s="343" t="s">
        <v>11</v>
      </c>
      <c r="D14910" s="344" t="s">
        <v>36092</v>
      </c>
    </row>
    <row r="14911" spans="1:4" x14ac:dyDescent="0.3">
      <c r="A14911" t="s">
        <v>3425</v>
      </c>
      <c r="B14911" s="343" t="s">
        <v>36093</v>
      </c>
      <c r="C14911" s="343" t="s">
        <v>11</v>
      </c>
      <c r="D14911" s="344" t="s">
        <v>36094</v>
      </c>
    </row>
    <row r="14912" spans="1:4" x14ac:dyDescent="0.3">
      <c r="A14912" t="s">
        <v>3426</v>
      </c>
      <c r="B14912" s="343" t="s">
        <v>36095</v>
      </c>
      <c r="C14912" s="343" t="s">
        <v>11</v>
      </c>
      <c r="D14912" s="344" t="s">
        <v>36096</v>
      </c>
    </row>
    <row r="14913" spans="1:4" x14ac:dyDescent="0.3">
      <c r="A14913" t="s">
        <v>3427</v>
      </c>
      <c r="B14913" s="343" t="s">
        <v>36097</v>
      </c>
      <c r="C14913" s="343" t="s">
        <v>11</v>
      </c>
      <c r="D14913" s="344" t="s">
        <v>36098</v>
      </c>
    </row>
    <row r="14914" spans="1:4" x14ac:dyDescent="0.3">
      <c r="A14914" t="s">
        <v>3428</v>
      </c>
      <c r="B14914" s="343" t="s">
        <v>36099</v>
      </c>
      <c r="C14914" s="343" t="s">
        <v>11</v>
      </c>
      <c r="D14914" s="344" t="s">
        <v>36100</v>
      </c>
    </row>
    <row r="14915" spans="1:4" x14ac:dyDescent="0.3">
      <c r="A14915" t="s">
        <v>3429</v>
      </c>
      <c r="B14915" s="343" t="s">
        <v>36101</v>
      </c>
      <c r="C14915" s="343" t="s">
        <v>11</v>
      </c>
      <c r="D14915" s="344" t="s">
        <v>36102</v>
      </c>
    </row>
    <row r="14916" spans="1:4" x14ac:dyDescent="0.3">
      <c r="A14916" t="s">
        <v>3430</v>
      </c>
      <c r="B14916" s="343" t="s">
        <v>36103</v>
      </c>
      <c r="C14916" s="343" t="s">
        <v>11</v>
      </c>
      <c r="D14916" s="344" t="s">
        <v>36104</v>
      </c>
    </row>
    <row r="14917" spans="1:4" x14ac:dyDescent="0.3">
      <c r="A14917" t="s">
        <v>3431</v>
      </c>
      <c r="B14917" s="343" t="s">
        <v>36105</v>
      </c>
      <c r="C14917" s="343" t="s">
        <v>11</v>
      </c>
      <c r="D14917" s="344" t="s">
        <v>36106</v>
      </c>
    </row>
    <row r="14918" spans="1:4" x14ac:dyDescent="0.3">
      <c r="A14918" t="s">
        <v>3432</v>
      </c>
      <c r="B14918" s="343" t="s">
        <v>36107</v>
      </c>
      <c r="C14918" s="343" t="s">
        <v>11</v>
      </c>
      <c r="D14918" s="344" t="s">
        <v>36108</v>
      </c>
    </row>
    <row r="14919" spans="1:4" x14ac:dyDescent="0.3">
      <c r="A14919" t="s">
        <v>3433</v>
      </c>
      <c r="B14919" s="343" t="s">
        <v>36109</v>
      </c>
      <c r="C14919" s="343" t="s">
        <v>11</v>
      </c>
      <c r="D14919" s="344" t="s">
        <v>36110</v>
      </c>
    </row>
    <row r="14920" spans="1:4" x14ac:dyDescent="0.3">
      <c r="A14920" t="s">
        <v>36111</v>
      </c>
      <c r="B14920" s="343" t="s">
        <v>36112</v>
      </c>
      <c r="C14920" s="343" t="s">
        <v>11</v>
      </c>
      <c r="D14920" s="344" t="s">
        <v>36113</v>
      </c>
    </row>
    <row r="14921" spans="1:4" x14ac:dyDescent="0.3">
      <c r="A14921" t="s">
        <v>36114</v>
      </c>
      <c r="B14921" s="343" t="s">
        <v>36115</v>
      </c>
      <c r="C14921" s="343" t="s">
        <v>11</v>
      </c>
      <c r="D14921" s="344" t="s">
        <v>36116</v>
      </c>
    </row>
    <row r="14922" spans="1:4" x14ac:dyDescent="0.3">
      <c r="A14922" t="s">
        <v>36117</v>
      </c>
      <c r="B14922" s="343" t="s">
        <v>36118</v>
      </c>
      <c r="C14922" s="343" t="s">
        <v>11</v>
      </c>
      <c r="D14922" s="344" t="s">
        <v>36119</v>
      </c>
    </row>
    <row r="14923" spans="1:4" x14ac:dyDescent="0.3">
      <c r="A14923" t="s">
        <v>36120</v>
      </c>
      <c r="B14923" s="343" t="s">
        <v>36121</v>
      </c>
      <c r="C14923" s="343" t="s">
        <v>11</v>
      </c>
      <c r="D14923" s="344" t="s">
        <v>36122</v>
      </c>
    </row>
    <row r="14924" spans="1:4" x14ac:dyDescent="0.3">
      <c r="A14924" t="s">
        <v>36123</v>
      </c>
      <c r="B14924" s="343" t="s">
        <v>36124</v>
      </c>
      <c r="C14924" s="343" t="s">
        <v>11</v>
      </c>
      <c r="D14924" s="344" t="s">
        <v>36125</v>
      </c>
    </row>
    <row r="14925" spans="1:4" x14ac:dyDescent="0.3">
      <c r="A14925" t="s">
        <v>36126</v>
      </c>
      <c r="B14925" s="343" t="s">
        <v>36127</v>
      </c>
      <c r="C14925" s="343" t="s">
        <v>11</v>
      </c>
      <c r="D14925" s="344" t="s">
        <v>36128</v>
      </c>
    </row>
    <row r="14926" spans="1:4" x14ac:dyDescent="0.3">
      <c r="A14926" t="s">
        <v>36129</v>
      </c>
      <c r="B14926" s="343" t="s">
        <v>36130</v>
      </c>
      <c r="C14926" s="343" t="s">
        <v>11</v>
      </c>
      <c r="D14926" s="344" t="s">
        <v>36131</v>
      </c>
    </row>
    <row r="14927" spans="1:4" x14ac:dyDescent="0.3">
      <c r="A14927" t="s">
        <v>36132</v>
      </c>
      <c r="B14927" s="343" t="s">
        <v>36133</v>
      </c>
      <c r="C14927" s="343" t="s">
        <v>11</v>
      </c>
      <c r="D14927" s="344" t="s">
        <v>36134</v>
      </c>
    </row>
    <row r="14928" spans="1:4" x14ac:dyDescent="0.3">
      <c r="A14928" t="s">
        <v>36135</v>
      </c>
      <c r="B14928" s="343" t="s">
        <v>36136</v>
      </c>
      <c r="C14928" s="343" t="s">
        <v>11</v>
      </c>
      <c r="D14928" s="344" t="s">
        <v>36137</v>
      </c>
    </row>
    <row r="14929" spans="1:4" x14ac:dyDescent="0.3">
      <c r="A14929" t="s">
        <v>36138</v>
      </c>
      <c r="B14929" s="343" t="s">
        <v>36139</v>
      </c>
      <c r="C14929" s="343" t="s">
        <v>11</v>
      </c>
      <c r="D14929" s="344" t="s">
        <v>36140</v>
      </c>
    </row>
    <row r="14930" spans="1:4" x14ac:dyDescent="0.3">
      <c r="A14930" t="s">
        <v>36141</v>
      </c>
      <c r="B14930" s="343" t="s">
        <v>36142</v>
      </c>
      <c r="C14930" s="343" t="s">
        <v>11</v>
      </c>
      <c r="D14930" s="344" t="s">
        <v>36143</v>
      </c>
    </row>
    <row r="14931" spans="1:4" x14ac:dyDescent="0.3">
      <c r="A14931" t="s">
        <v>36144</v>
      </c>
      <c r="B14931" s="343" t="s">
        <v>36145</v>
      </c>
      <c r="C14931" s="343" t="s">
        <v>11</v>
      </c>
      <c r="D14931" s="344" t="s">
        <v>36146</v>
      </c>
    </row>
    <row r="14932" spans="1:4" x14ac:dyDescent="0.3">
      <c r="A14932" t="s">
        <v>36147</v>
      </c>
      <c r="B14932" s="343" t="s">
        <v>36148</v>
      </c>
      <c r="C14932" s="343" t="s">
        <v>11</v>
      </c>
      <c r="D14932" s="344" t="s">
        <v>36149</v>
      </c>
    </row>
    <row r="14933" spans="1:4" x14ac:dyDescent="0.3">
      <c r="A14933" t="s">
        <v>36150</v>
      </c>
      <c r="B14933" s="343" t="s">
        <v>36151</v>
      </c>
      <c r="C14933" s="343" t="s">
        <v>11</v>
      </c>
      <c r="D14933" s="344" t="s">
        <v>36152</v>
      </c>
    </row>
    <row r="14934" spans="1:4" x14ac:dyDescent="0.3">
      <c r="A14934" t="s">
        <v>36153</v>
      </c>
      <c r="B14934" s="343" t="s">
        <v>36154</v>
      </c>
      <c r="C14934" s="343" t="s">
        <v>11</v>
      </c>
      <c r="D14934" s="344" t="s">
        <v>36155</v>
      </c>
    </row>
    <row r="14935" spans="1:4" x14ac:dyDescent="0.3">
      <c r="A14935" t="s">
        <v>36156</v>
      </c>
      <c r="B14935" s="343" t="s">
        <v>36157</v>
      </c>
      <c r="C14935" s="343" t="s">
        <v>11</v>
      </c>
      <c r="D14935" s="344" t="s">
        <v>36158</v>
      </c>
    </row>
    <row r="14936" spans="1:4" x14ac:dyDescent="0.3">
      <c r="A14936" t="s">
        <v>36159</v>
      </c>
      <c r="B14936" s="343" t="s">
        <v>36160</v>
      </c>
      <c r="C14936" s="343" t="s">
        <v>11</v>
      </c>
      <c r="D14936" s="344" t="s">
        <v>36161</v>
      </c>
    </row>
    <row r="14937" spans="1:4" x14ac:dyDescent="0.3">
      <c r="A14937" t="s">
        <v>36162</v>
      </c>
      <c r="B14937" s="343" t="s">
        <v>36163</v>
      </c>
      <c r="C14937" s="343" t="s">
        <v>11</v>
      </c>
      <c r="D14937" s="344" t="s">
        <v>36164</v>
      </c>
    </row>
    <row r="14938" spans="1:4" x14ac:dyDescent="0.3">
      <c r="A14938" t="s">
        <v>36165</v>
      </c>
      <c r="B14938" s="343" t="s">
        <v>36166</v>
      </c>
      <c r="C14938" s="343" t="s">
        <v>11</v>
      </c>
      <c r="D14938" s="344" t="s">
        <v>36167</v>
      </c>
    </row>
    <row r="14939" spans="1:4" x14ac:dyDescent="0.3">
      <c r="A14939" t="s">
        <v>36168</v>
      </c>
      <c r="B14939" s="343" t="s">
        <v>36169</v>
      </c>
      <c r="C14939" s="343" t="s">
        <v>11</v>
      </c>
      <c r="D14939" s="344" t="s">
        <v>36170</v>
      </c>
    </row>
    <row r="14940" spans="1:4" x14ac:dyDescent="0.3">
      <c r="A14940" t="s">
        <v>36171</v>
      </c>
      <c r="B14940" s="343" t="s">
        <v>36172</v>
      </c>
      <c r="C14940" s="343" t="s">
        <v>11</v>
      </c>
      <c r="D14940" s="344" t="s">
        <v>36173</v>
      </c>
    </row>
    <row r="14941" spans="1:4" x14ac:dyDescent="0.3">
      <c r="A14941" t="s">
        <v>36174</v>
      </c>
      <c r="B14941" s="343" t="s">
        <v>36175</v>
      </c>
      <c r="C14941" s="343" t="s">
        <v>11</v>
      </c>
      <c r="D14941" s="344" t="s">
        <v>27998</v>
      </c>
    </row>
    <row r="14942" spans="1:4" x14ac:dyDescent="0.3">
      <c r="A14942" t="s">
        <v>36176</v>
      </c>
      <c r="B14942" s="343" t="s">
        <v>36177</v>
      </c>
      <c r="C14942" s="343" t="s">
        <v>11</v>
      </c>
      <c r="D14942" s="344" t="s">
        <v>36178</v>
      </c>
    </row>
    <row r="14943" spans="1:4" x14ac:dyDescent="0.3">
      <c r="A14943" t="s">
        <v>36179</v>
      </c>
      <c r="B14943" s="343" t="s">
        <v>36180</v>
      </c>
      <c r="C14943" s="343" t="s">
        <v>11</v>
      </c>
      <c r="D14943" s="344" t="s">
        <v>36181</v>
      </c>
    </row>
    <row r="14944" spans="1:4" x14ac:dyDescent="0.3">
      <c r="A14944" t="s">
        <v>36182</v>
      </c>
      <c r="B14944" s="343" t="s">
        <v>36183</v>
      </c>
      <c r="C14944" s="343" t="s">
        <v>11</v>
      </c>
      <c r="D14944" s="344" t="s">
        <v>36184</v>
      </c>
    </row>
    <row r="14945" spans="1:4" x14ac:dyDescent="0.3">
      <c r="A14945" t="s">
        <v>36185</v>
      </c>
      <c r="B14945" s="343" t="s">
        <v>36186</v>
      </c>
      <c r="C14945" s="343" t="s">
        <v>11</v>
      </c>
      <c r="D14945" s="344" t="s">
        <v>36187</v>
      </c>
    </row>
    <row r="14946" spans="1:4" x14ac:dyDescent="0.3">
      <c r="A14946" t="s">
        <v>36188</v>
      </c>
      <c r="B14946" s="343" t="s">
        <v>36189</v>
      </c>
      <c r="C14946" s="343" t="s">
        <v>11</v>
      </c>
      <c r="D14946" s="344" t="s">
        <v>36190</v>
      </c>
    </row>
    <row r="14947" spans="1:4" x14ac:dyDescent="0.3">
      <c r="A14947" t="s">
        <v>36191</v>
      </c>
      <c r="B14947" s="343" t="s">
        <v>36192</v>
      </c>
      <c r="C14947" s="343" t="s">
        <v>11</v>
      </c>
      <c r="D14947" s="344" t="s">
        <v>36193</v>
      </c>
    </row>
    <row r="14948" spans="1:4" x14ac:dyDescent="0.3">
      <c r="A14948" t="s">
        <v>36194</v>
      </c>
      <c r="B14948" s="343" t="s">
        <v>36195</v>
      </c>
      <c r="C14948" s="343" t="s">
        <v>11</v>
      </c>
      <c r="D14948" s="344" t="s">
        <v>36196</v>
      </c>
    </row>
    <row r="14949" spans="1:4" x14ac:dyDescent="0.3">
      <c r="A14949" t="s">
        <v>36197</v>
      </c>
      <c r="B14949" s="343" t="s">
        <v>36198</v>
      </c>
      <c r="C14949" s="343" t="s">
        <v>11</v>
      </c>
      <c r="D14949" s="344" t="s">
        <v>36199</v>
      </c>
    </row>
    <row r="14950" spans="1:4" x14ac:dyDescent="0.3">
      <c r="A14950" t="s">
        <v>36200</v>
      </c>
      <c r="B14950" s="343" t="s">
        <v>36201</v>
      </c>
      <c r="C14950" s="343" t="s">
        <v>11</v>
      </c>
      <c r="D14950" s="344" t="s">
        <v>36202</v>
      </c>
    </row>
    <row r="14951" spans="1:4" x14ac:dyDescent="0.3">
      <c r="A14951" t="s">
        <v>36203</v>
      </c>
      <c r="B14951" s="343" t="s">
        <v>36204</v>
      </c>
      <c r="C14951" s="343" t="s">
        <v>11</v>
      </c>
      <c r="D14951" s="344" t="s">
        <v>36205</v>
      </c>
    </row>
    <row r="14952" spans="1:4" x14ac:dyDescent="0.3">
      <c r="A14952" t="s">
        <v>36206</v>
      </c>
      <c r="B14952" s="343" t="s">
        <v>36207</v>
      </c>
      <c r="C14952" s="343" t="s">
        <v>11</v>
      </c>
      <c r="D14952" s="344" t="s">
        <v>36208</v>
      </c>
    </row>
    <row r="14953" spans="1:4" x14ac:dyDescent="0.3">
      <c r="A14953" t="s">
        <v>36209</v>
      </c>
      <c r="B14953" s="343" t="s">
        <v>36210</v>
      </c>
      <c r="C14953" s="343" t="s">
        <v>11</v>
      </c>
      <c r="D14953" s="344" t="s">
        <v>36211</v>
      </c>
    </row>
    <row r="14954" spans="1:4" x14ac:dyDescent="0.3">
      <c r="A14954" t="s">
        <v>36212</v>
      </c>
      <c r="B14954" s="343" t="s">
        <v>36213</v>
      </c>
      <c r="C14954" s="343" t="s">
        <v>11</v>
      </c>
      <c r="D14954" s="344" t="s">
        <v>36214</v>
      </c>
    </row>
    <row r="14955" spans="1:4" x14ac:dyDescent="0.3">
      <c r="A14955" t="s">
        <v>36215</v>
      </c>
      <c r="B14955" s="343" t="s">
        <v>36216</v>
      </c>
      <c r="C14955" s="343" t="s">
        <v>11</v>
      </c>
      <c r="D14955" s="344" t="s">
        <v>36217</v>
      </c>
    </row>
    <row r="14956" spans="1:4" x14ac:dyDescent="0.3">
      <c r="A14956" t="s">
        <v>36218</v>
      </c>
      <c r="B14956" s="343" t="s">
        <v>36219</v>
      </c>
      <c r="C14956" s="343" t="s">
        <v>11</v>
      </c>
      <c r="D14956" s="344" t="s">
        <v>36220</v>
      </c>
    </row>
    <row r="14957" spans="1:4" x14ac:dyDescent="0.3">
      <c r="A14957" t="s">
        <v>36221</v>
      </c>
      <c r="B14957" s="343" t="s">
        <v>36222</v>
      </c>
      <c r="C14957" s="343" t="s">
        <v>8</v>
      </c>
      <c r="D14957" s="344" t="s">
        <v>36223</v>
      </c>
    </row>
    <row r="14958" spans="1:4" x14ac:dyDescent="0.3">
      <c r="A14958" t="s">
        <v>36224</v>
      </c>
      <c r="B14958" s="343" t="s">
        <v>36225</v>
      </c>
      <c r="C14958" s="343" t="s">
        <v>8</v>
      </c>
      <c r="D14958" s="344" t="s">
        <v>36226</v>
      </c>
    </row>
    <row r="14959" spans="1:4" x14ac:dyDescent="0.3">
      <c r="A14959" t="s">
        <v>36227</v>
      </c>
      <c r="B14959" s="343" t="s">
        <v>36228</v>
      </c>
      <c r="C14959" s="343" t="s">
        <v>11</v>
      </c>
      <c r="D14959" s="344" t="s">
        <v>36229</v>
      </c>
    </row>
    <row r="14960" spans="1:4" x14ac:dyDescent="0.3">
      <c r="A14960" t="s">
        <v>36230</v>
      </c>
      <c r="B14960" s="343" t="s">
        <v>36231</v>
      </c>
      <c r="C14960" s="343" t="s">
        <v>11</v>
      </c>
      <c r="D14960" s="344" t="s">
        <v>36232</v>
      </c>
    </row>
    <row r="14961" spans="1:4" x14ac:dyDescent="0.3">
      <c r="A14961" t="s">
        <v>36233</v>
      </c>
      <c r="B14961" s="343" t="s">
        <v>36234</v>
      </c>
      <c r="C14961" s="343" t="s">
        <v>16</v>
      </c>
      <c r="D14961" s="344" t="s">
        <v>22584</v>
      </c>
    </row>
    <row r="14962" spans="1:4" x14ac:dyDescent="0.3">
      <c r="A14962" t="s">
        <v>3434</v>
      </c>
      <c r="B14962" s="343" t="s">
        <v>36235</v>
      </c>
      <c r="C14962" s="343" t="s">
        <v>16</v>
      </c>
      <c r="D14962" s="344" t="s">
        <v>7583</v>
      </c>
    </row>
    <row r="14963" spans="1:4" x14ac:dyDescent="0.3">
      <c r="A14963" t="s">
        <v>36236</v>
      </c>
      <c r="B14963" s="343" t="s">
        <v>36237</v>
      </c>
      <c r="C14963" s="343" t="s">
        <v>16</v>
      </c>
      <c r="D14963" s="344" t="s">
        <v>36238</v>
      </c>
    </row>
    <row r="14964" spans="1:4" x14ac:dyDescent="0.3">
      <c r="A14964" t="s">
        <v>3435</v>
      </c>
      <c r="B14964" s="343" t="s">
        <v>218</v>
      </c>
      <c r="C14964" s="343" t="s">
        <v>16</v>
      </c>
      <c r="D14964" s="344" t="s">
        <v>36239</v>
      </c>
    </row>
    <row r="14965" spans="1:4" x14ac:dyDescent="0.3">
      <c r="A14965" t="s">
        <v>3436</v>
      </c>
      <c r="B14965" s="343" t="s">
        <v>219</v>
      </c>
      <c r="C14965" s="343" t="s">
        <v>16</v>
      </c>
      <c r="D14965" s="344" t="s">
        <v>29102</v>
      </c>
    </row>
    <row r="14966" spans="1:4" x14ac:dyDescent="0.3">
      <c r="A14966" t="s">
        <v>3437</v>
      </c>
      <c r="B14966" s="343" t="s">
        <v>220</v>
      </c>
      <c r="C14966" s="343" t="s">
        <v>16</v>
      </c>
      <c r="D14966" s="344" t="s">
        <v>22644</v>
      </c>
    </row>
    <row r="14967" spans="1:4" x14ac:dyDescent="0.3">
      <c r="A14967" t="s">
        <v>3438</v>
      </c>
      <c r="B14967" s="343" t="s">
        <v>221</v>
      </c>
      <c r="C14967" s="343" t="s">
        <v>16</v>
      </c>
      <c r="D14967" s="344" t="s">
        <v>36240</v>
      </c>
    </row>
    <row r="14968" spans="1:4" x14ac:dyDescent="0.3">
      <c r="A14968" t="s">
        <v>3439</v>
      </c>
      <c r="B14968" s="343" t="s">
        <v>1160</v>
      </c>
      <c r="C14968" s="343" t="s">
        <v>16</v>
      </c>
      <c r="D14968" s="344" t="s">
        <v>36241</v>
      </c>
    </row>
    <row r="14969" spans="1:4" x14ac:dyDescent="0.3">
      <c r="A14969" t="s">
        <v>3440</v>
      </c>
      <c r="B14969" s="343" t="s">
        <v>1161</v>
      </c>
      <c r="C14969" s="343" t="s">
        <v>16</v>
      </c>
      <c r="D14969" s="344" t="s">
        <v>36242</v>
      </c>
    </row>
    <row r="14970" spans="1:4" x14ac:dyDescent="0.3">
      <c r="A14970" t="s">
        <v>3441</v>
      </c>
      <c r="B14970" s="343" t="s">
        <v>1162</v>
      </c>
      <c r="C14970" s="343" t="s">
        <v>16</v>
      </c>
      <c r="D14970" s="344" t="s">
        <v>36243</v>
      </c>
    </row>
    <row r="14971" spans="1:4" x14ac:dyDescent="0.3">
      <c r="A14971" t="s">
        <v>3442</v>
      </c>
      <c r="B14971" s="343" t="s">
        <v>1163</v>
      </c>
      <c r="C14971" s="343" t="s">
        <v>16</v>
      </c>
      <c r="D14971" s="344" t="s">
        <v>22012</v>
      </c>
    </row>
    <row r="14972" spans="1:4" x14ac:dyDescent="0.3">
      <c r="A14972" t="s">
        <v>3443</v>
      </c>
      <c r="B14972" s="343" t="s">
        <v>1164</v>
      </c>
      <c r="C14972" s="343" t="s">
        <v>16</v>
      </c>
      <c r="D14972" s="344" t="s">
        <v>36244</v>
      </c>
    </row>
    <row r="14973" spans="1:4" x14ac:dyDescent="0.3">
      <c r="A14973" t="s">
        <v>3444</v>
      </c>
      <c r="B14973" s="343" t="s">
        <v>1165</v>
      </c>
      <c r="C14973" s="343" t="s">
        <v>16</v>
      </c>
      <c r="D14973" s="344" t="s">
        <v>22695</v>
      </c>
    </row>
    <row r="14974" spans="1:4" x14ac:dyDescent="0.3">
      <c r="A14974" t="s">
        <v>3445</v>
      </c>
      <c r="B14974" s="343" t="s">
        <v>1166</v>
      </c>
      <c r="C14974" s="343" t="s">
        <v>16</v>
      </c>
      <c r="D14974" s="344" t="s">
        <v>9215</v>
      </c>
    </row>
    <row r="14975" spans="1:4" x14ac:dyDescent="0.3">
      <c r="A14975" t="s">
        <v>3446</v>
      </c>
      <c r="B14975" s="343" t="s">
        <v>1167</v>
      </c>
      <c r="C14975" s="343" t="s">
        <v>16</v>
      </c>
      <c r="D14975" s="344" t="s">
        <v>25405</v>
      </c>
    </row>
    <row r="14976" spans="1:4" x14ac:dyDescent="0.3">
      <c r="A14976" t="s">
        <v>3447</v>
      </c>
      <c r="B14976" s="343" t="s">
        <v>1168</v>
      </c>
      <c r="C14976" s="343" t="s">
        <v>16</v>
      </c>
      <c r="D14976" s="344" t="s">
        <v>22483</v>
      </c>
    </row>
    <row r="14977" spans="1:4" x14ac:dyDescent="0.3">
      <c r="A14977" t="s">
        <v>3448</v>
      </c>
      <c r="B14977" s="343" t="s">
        <v>1169</v>
      </c>
      <c r="C14977" s="343" t="s">
        <v>16</v>
      </c>
      <c r="D14977" s="344" t="s">
        <v>36245</v>
      </c>
    </row>
    <row r="14978" spans="1:4" x14ac:dyDescent="0.3">
      <c r="A14978" t="s">
        <v>3449</v>
      </c>
      <c r="B14978" s="343" t="s">
        <v>1170</v>
      </c>
      <c r="C14978" s="343" t="s">
        <v>16</v>
      </c>
      <c r="D14978" s="344" t="s">
        <v>36246</v>
      </c>
    </row>
    <row r="14979" spans="1:4" x14ac:dyDescent="0.3">
      <c r="A14979" t="s">
        <v>3450</v>
      </c>
      <c r="B14979" s="343" t="s">
        <v>222</v>
      </c>
      <c r="C14979" s="343" t="s">
        <v>16</v>
      </c>
      <c r="D14979" s="344" t="s">
        <v>36247</v>
      </c>
    </row>
    <row r="14980" spans="1:4" x14ac:dyDescent="0.3">
      <c r="A14980" t="s">
        <v>3451</v>
      </c>
      <c r="B14980" s="343" t="s">
        <v>1171</v>
      </c>
      <c r="C14980" s="343" t="s">
        <v>16</v>
      </c>
      <c r="D14980" s="344" t="s">
        <v>8949</v>
      </c>
    </row>
    <row r="14981" spans="1:4" x14ac:dyDescent="0.3">
      <c r="A14981" t="s">
        <v>3452</v>
      </c>
      <c r="B14981" s="343" t="s">
        <v>1172</v>
      </c>
      <c r="C14981" s="343" t="s">
        <v>16</v>
      </c>
      <c r="D14981" s="344" t="s">
        <v>36248</v>
      </c>
    </row>
    <row r="14982" spans="1:4" x14ac:dyDescent="0.3">
      <c r="A14982" t="s">
        <v>3453</v>
      </c>
      <c r="B14982" s="343" t="s">
        <v>223</v>
      </c>
      <c r="C14982" s="343" t="s">
        <v>16</v>
      </c>
      <c r="D14982" s="344" t="s">
        <v>9041</v>
      </c>
    </row>
    <row r="14983" spans="1:4" x14ac:dyDescent="0.3">
      <c r="A14983" t="s">
        <v>3454</v>
      </c>
      <c r="B14983" s="343" t="s">
        <v>224</v>
      </c>
      <c r="C14983" s="343" t="s">
        <v>16</v>
      </c>
      <c r="D14983" s="344" t="s">
        <v>6407</v>
      </c>
    </row>
    <row r="14984" spans="1:4" x14ac:dyDescent="0.3">
      <c r="A14984" t="s">
        <v>3455</v>
      </c>
      <c r="B14984" s="343" t="s">
        <v>1173</v>
      </c>
      <c r="C14984" s="343" t="s">
        <v>16</v>
      </c>
      <c r="D14984" s="344" t="s">
        <v>9219</v>
      </c>
    </row>
    <row r="14985" spans="1:4" x14ac:dyDescent="0.3">
      <c r="A14985" t="s">
        <v>3456</v>
      </c>
      <c r="B14985" s="343" t="s">
        <v>1174</v>
      </c>
      <c r="C14985" s="343" t="s">
        <v>16</v>
      </c>
      <c r="D14985" s="344" t="s">
        <v>27619</v>
      </c>
    </row>
    <row r="14986" spans="1:4" x14ac:dyDescent="0.3">
      <c r="A14986" t="s">
        <v>3457</v>
      </c>
      <c r="B14986" s="343" t="s">
        <v>1175</v>
      </c>
      <c r="C14986" s="343" t="s">
        <v>16</v>
      </c>
      <c r="D14986" s="344" t="s">
        <v>36249</v>
      </c>
    </row>
    <row r="14987" spans="1:4" x14ac:dyDescent="0.3">
      <c r="A14987" t="s">
        <v>3458</v>
      </c>
      <c r="B14987" s="343" t="s">
        <v>1176</v>
      </c>
      <c r="C14987" s="343" t="s">
        <v>16</v>
      </c>
      <c r="D14987" s="344" t="s">
        <v>36250</v>
      </c>
    </row>
    <row r="14988" spans="1:4" x14ac:dyDescent="0.3">
      <c r="A14988" t="s">
        <v>3459</v>
      </c>
      <c r="B14988" s="343" t="s">
        <v>1177</v>
      </c>
      <c r="C14988" s="343" t="s">
        <v>11</v>
      </c>
      <c r="D14988" s="344" t="s">
        <v>36251</v>
      </c>
    </row>
    <row r="14989" spans="1:4" x14ac:dyDescent="0.3">
      <c r="A14989" t="s">
        <v>3460</v>
      </c>
      <c r="B14989" s="343" t="s">
        <v>1178</v>
      </c>
      <c r="C14989" s="343" t="s">
        <v>11</v>
      </c>
      <c r="D14989" s="344" t="s">
        <v>36252</v>
      </c>
    </row>
    <row r="14990" spans="1:4" x14ac:dyDescent="0.3">
      <c r="A14990" t="s">
        <v>3461</v>
      </c>
      <c r="B14990" s="343" t="s">
        <v>1179</v>
      </c>
      <c r="C14990" s="343" t="s">
        <v>11</v>
      </c>
      <c r="D14990" s="344" t="s">
        <v>36253</v>
      </c>
    </row>
    <row r="14991" spans="1:4" x14ac:dyDescent="0.3">
      <c r="A14991" t="s">
        <v>3462</v>
      </c>
      <c r="B14991" s="343" t="s">
        <v>1180</v>
      </c>
      <c r="C14991" s="343" t="s">
        <v>11</v>
      </c>
      <c r="D14991" s="344" t="s">
        <v>36254</v>
      </c>
    </row>
    <row r="14992" spans="1:4" x14ac:dyDescent="0.3">
      <c r="A14992" t="s">
        <v>3463</v>
      </c>
      <c r="B14992" s="343" t="s">
        <v>1181</v>
      </c>
      <c r="C14992" s="343" t="s">
        <v>11</v>
      </c>
      <c r="D14992" s="344" t="s">
        <v>36255</v>
      </c>
    </row>
    <row r="14993" spans="1:4" x14ac:dyDescent="0.3">
      <c r="A14993" t="s">
        <v>3464</v>
      </c>
      <c r="B14993" s="343" t="s">
        <v>36256</v>
      </c>
      <c r="C14993" s="343" t="s">
        <v>11</v>
      </c>
      <c r="D14993" s="344" t="s">
        <v>36257</v>
      </c>
    </row>
    <row r="14994" spans="1:4" x14ac:dyDescent="0.3">
      <c r="A14994" t="s">
        <v>3465</v>
      </c>
      <c r="B14994" s="343" t="s">
        <v>1182</v>
      </c>
      <c r="C14994" s="343" t="s">
        <v>11</v>
      </c>
      <c r="D14994" s="344" t="s">
        <v>36258</v>
      </c>
    </row>
    <row r="14995" spans="1:4" x14ac:dyDescent="0.3">
      <c r="A14995" t="s">
        <v>3466</v>
      </c>
      <c r="B14995" s="343" t="s">
        <v>1183</v>
      </c>
      <c r="C14995" s="343" t="s">
        <v>11</v>
      </c>
      <c r="D14995" s="344" t="s">
        <v>36259</v>
      </c>
    </row>
    <row r="14996" spans="1:4" x14ac:dyDescent="0.3">
      <c r="A14996" t="s">
        <v>3467</v>
      </c>
      <c r="B14996" s="343" t="s">
        <v>3468</v>
      </c>
      <c r="C14996" s="343" t="s">
        <v>8</v>
      </c>
      <c r="D14996" s="344" t="s">
        <v>36260</v>
      </c>
    </row>
    <row r="14997" spans="1:4" x14ac:dyDescent="0.3">
      <c r="A14997" t="s">
        <v>3469</v>
      </c>
      <c r="B14997" s="343" t="s">
        <v>3470</v>
      </c>
      <c r="C14997" s="343" t="s">
        <v>8</v>
      </c>
      <c r="D14997" s="344" t="s">
        <v>36261</v>
      </c>
    </row>
    <row r="14998" spans="1:4" x14ac:dyDescent="0.3">
      <c r="A14998" t="s">
        <v>3471</v>
      </c>
      <c r="B14998" s="343" t="s">
        <v>3472</v>
      </c>
      <c r="C14998" s="343" t="s">
        <v>8</v>
      </c>
      <c r="D14998" s="344" t="s">
        <v>36262</v>
      </c>
    </row>
    <row r="14999" spans="1:4" x14ac:dyDescent="0.3">
      <c r="A14999" t="s">
        <v>3473</v>
      </c>
      <c r="B14999" s="343" t="s">
        <v>3474</v>
      </c>
      <c r="C14999" s="343" t="s">
        <v>8</v>
      </c>
      <c r="D14999" s="344" t="s">
        <v>36263</v>
      </c>
    </row>
    <row r="15000" spans="1:4" x14ac:dyDescent="0.3">
      <c r="A15000" t="s">
        <v>3475</v>
      </c>
      <c r="B15000" s="343" t="s">
        <v>3476</v>
      </c>
      <c r="C15000" s="343" t="s">
        <v>8</v>
      </c>
      <c r="D15000" s="344" t="s">
        <v>36264</v>
      </c>
    </row>
    <row r="15001" spans="1:4" x14ac:dyDescent="0.3">
      <c r="A15001" t="s">
        <v>3477</v>
      </c>
      <c r="B15001" s="343" t="s">
        <v>3478</v>
      </c>
      <c r="C15001" s="343" t="s">
        <v>8</v>
      </c>
      <c r="D15001" s="344" t="s">
        <v>36265</v>
      </c>
    </row>
    <row r="15002" spans="1:4" x14ac:dyDescent="0.3">
      <c r="A15002" t="s">
        <v>3479</v>
      </c>
      <c r="B15002" s="343" t="s">
        <v>3480</v>
      </c>
      <c r="C15002" s="343" t="s">
        <v>8</v>
      </c>
      <c r="D15002" s="344" t="s">
        <v>36266</v>
      </c>
    </row>
    <row r="15003" spans="1:4" x14ac:dyDescent="0.3">
      <c r="A15003" t="s">
        <v>3481</v>
      </c>
      <c r="B15003" s="343" t="s">
        <v>3482</v>
      </c>
      <c r="C15003" s="343" t="s">
        <v>8</v>
      </c>
      <c r="D15003" s="344" t="s">
        <v>36267</v>
      </c>
    </row>
    <row r="15004" spans="1:4" x14ac:dyDescent="0.3">
      <c r="A15004" t="s">
        <v>3483</v>
      </c>
      <c r="B15004" s="343" t="s">
        <v>3484</v>
      </c>
      <c r="C15004" s="343" t="s">
        <v>8</v>
      </c>
      <c r="D15004" s="344" t="s">
        <v>36268</v>
      </c>
    </row>
    <row r="15005" spans="1:4" x14ac:dyDescent="0.3">
      <c r="A15005" t="s">
        <v>3485</v>
      </c>
      <c r="B15005" s="343" t="s">
        <v>3486</v>
      </c>
      <c r="C15005" s="343" t="s">
        <v>8</v>
      </c>
      <c r="D15005" s="344" t="s">
        <v>36269</v>
      </c>
    </row>
    <row r="15006" spans="1:4" x14ac:dyDescent="0.3">
      <c r="A15006" t="s">
        <v>3487</v>
      </c>
      <c r="B15006" s="343" t="s">
        <v>3488</v>
      </c>
      <c r="C15006" s="343" t="s">
        <v>8</v>
      </c>
      <c r="D15006" s="344" t="s">
        <v>36270</v>
      </c>
    </row>
    <row r="15007" spans="1:4" x14ac:dyDescent="0.3">
      <c r="A15007" t="s">
        <v>3489</v>
      </c>
      <c r="B15007" s="343" t="s">
        <v>3490</v>
      </c>
      <c r="C15007" s="343" t="s">
        <v>8</v>
      </c>
      <c r="D15007" s="344" t="s">
        <v>36271</v>
      </c>
    </row>
    <row r="15008" spans="1:4" x14ac:dyDescent="0.3">
      <c r="A15008" t="s">
        <v>3491</v>
      </c>
      <c r="B15008" s="343" t="s">
        <v>3492</v>
      </c>
      <c r="C15008" s="343" t="s">
        <v>16</v>
      </c>
      <c r="D15008" s="344" t="s">
        <v>36272</v>
      </c>
    </row>
    <row r="15009" spans="1:4" x14ac:dyDescent="0.3">
      <c r="A15009" t="s">
        <v>3493</v>
      </c>
      <c r="B15009" s="343" t="s">
        <v>3494</v>
      </c>
      <c r="C15009" s="343" t="s">
        <v>16</v>
      </c>
      <c r="D15009" s="344" t="s">
        <v>36273</v>
      </c>
    </row>
    <row r="15010" spans="1:4" x14ac:dyDescent="0.3">
      <c r="A15010" t="s">
        <v>3495</v>
      </c>
      <c r="B15010" s="343" t="s">
        <v>3496</v>
      </c>
      <c r="C15010" s="343" t="s">
        <v>16</v>
      </c>
      <c r="D15010" s="344" t="s">
        <v>36274</v>
      </c>
    </row>
    <row r="15011" spans="1:4" x14ac:dyDescent="0.3">
      <c r="A15011" t="s">
        <v>3497</v>
      </c>
      <c r="B15011" s="343" t="s">
        <v>3498</v>
      </c>
      <c r="C15011" s="343" t="s">
        <v>16</v>
      </c>
      <c r="D15011" s="344" t="s">
        <v>36275</v>
      </c>
    </row>
    <row r="15012" spans="1:4" x14ac:dyDescent="0.3">
      <c r="A15012" t="s">
        <v>3499</v>
      </c>
      <c r="B15012" s="343" t="s">
        <v>3500</v>
      </c>
      <c r="C15012" s="343" t="s">
        <v>16</v>
      </c>
      <c r="D15012" s="344" t="s">
        <v>36276</v>
      </c>
    </row>
    <row r="15013" spans="1:4" x14ac:dyDescent="0.3">
      <c r="A15013" t="s">
        <v>3501</v>
      </c>
      <c r="B15013" s="343" t="s">
        <v>3502</v>
      </c>
      <c r="C15013" s="343" t="s">
        <v>16</v>
      </c>
      <c r="D15013" s="344" t="s">
        <v>36277</v>
      </c>
    </row>
    <row r="15014" spans="1:4" x14ac:dyDescent="0.3">
      <c r="A15014" t="s">
        <v>3503</v>
      </c>
      <c r="B15014" s="343" t="s">
        <v>3504</v>
      </c>
      <c r="C15014" s="343" t="s">
        <v>16</v>
      </c>
      <c r="D15014" s="344" t="s">
        <v>36278</v>
      </c>
    </row>
    <row r="15015" spans="1:4" x14ac:dyDescent="0.3">
      <c r="A15015" t="s">
        <v>3505</v>
      </c>
      <c r="B15015" s="343" t="s">
        <v>3506</v>
      </c>
      <c r="C15015" s="343" t="s">
        <v>16</v>
      </c>
      <c r="D15015" s="344" t="s">
        <v>36279</v>
      </c>
    </row>
    <row r="15016" spans="1:4" x14ac:dyDescent="0.3">
      <c r="A15016" t="s">
        <v>3507</v>
      </c>
      <c r="B15016" s="343" t="s">
        <v>3508</v>
      </c>
      <c r="C15016" s="343" t="s">
        <v>16</v>
      </c>
      <c r="D15016" s="344" t="s">
        <v>34189</v>
      </c>
    </row>
    <row r="15017" spans="1:4" x14ac:dyDescent="0.3">
      <c r="A15017" t="s">
        <v>3509</v>
      </c>
      <c r="B15017" s="343" t="s">
        <v>3510</v>
      </c>
      <c r="C15017" s="343" t="s">
        <v>16</v>
      </c>
      <c r="D15017" s="344" t="s">
        <v>23153</v>
      </c>
    </row>
    <row r="15018" spans="1:4" x14ac:dyDescent="0.3">
      <c r="A15018" t="s">
        <v>3511</v>
      </c>
      <c r="B15018" s="343" t="s">
        <v>3512</v>
      </c>
      <c r="C15018" s="343" t="s">
        <v>16</v>
      </c>
      <c r="D15018" s="344" t="s">
        <v>36280</v>
      </c>
    </row>
    <row r="15019" spans="1:4" x14ac:dyDescent="0.3">
      <c r="A15019" t="s">
        <v>22604</v>
      </c>
      <c r="B15019" s="343" t="s">
        <v>36281</v>
      </c>
      <c r="C15019" s="343" t="s">
        <v>18</v>
      </c>
      <c r="D15019" s="344" t="s">
        <v>7498</v>
      </c>
    </row>
    <row r="15020" spans="1:4" x14ac:dyDescent="0.3">
      <c r="A15020" t="s">
        <v>22605</v>
      </c>
      <c r="B15020" s="343" t="s">
        <v>36282</v>
      </c>
      <c r="C15020" s="343" t="s">
        <v>18</v>
      </c>
      <c r="D15020" s="344" t="s">
        <v>8153</v>
      </c>
    </row>
    <row r="15021" spans="1:4" x14ac:dyDescent="0.3">
      <c r="A15021" t="s">
        <v>22606</v>
      </c>
      <c r="B15021" s="343" t="s">
        <v>36283</v>
      </c>
      <c r="C15021" s="343" t="s">
        <v>18</v>
      </c>
      <c r="D15021" s="344" t="s">
        <v>7558</v>
      </c>
    </row>
    <row r="15022" spans="1:4" x14ac:dyDescent="0.3">
      <c r="A15022" t="s">
        <v>22607</v>
      </c>
      <c r="B15022" s="343" t="s">
        <v>36284</v>
      </c>
      <c r="C15022" s="343" t="s">
        <v>18</v>
      </c>
      <c r="D15022" s="344" t="s">
        <v>9174</v>
      </c>
    </row>
    <row r="15023" spans="1:4" x14ac:dyDescent="0.3">
      <c r="A15023" t="s">
        <v>22608</v>
      </c>
      <c r="B15023" s="343" t="s">
        <v>36285</v>
      </c>
      <c r="C15023" s="343" t="s">
        <v>18</v>
      </c>
      <c r="D15023" s="344" t="s">
        <v>22251</v>
      </c>
    </row>
    <row r="15024" spans="1:4" x14ac:dyDescent="0.3">
      <c r="A15024" t="s">
        <v>22609</v>
      </c>
      <c r="B15024" s="343" t="s">
        <v>36286</v>
      </c>
      <c r="C15024" s="343" t="s">
        <v>18</v>
      </c>
      <c r="D15024" s="344" t="s">
        <v>22186</v>
      </c>
    </row>
    <row r="15025" spans="1:4" x14ac:dyDescent="0.3">
      <c r="A15025" t="s">
        <v>22610</v>
      </c>
      <c r="B15025" s="343" t="s">
        <v>36287</v>
      </c>
      <c r="C15025" s="343" t="s">
        <v>18</v>
      </c>
      <c r="D15025" s="344" t="s">
        <v>8252</v>
      </c>
    </row>
    <row r="15026" spans="1:4" x14ac:dyDescent="0.3">
      <c r="A15026" t="s">
        <v>22611</v>
      </c>
      <c r="B15026" s="343" t="s">
        <v>36288</v>
      </c>
      <c r="C15026" s="343" t="s">
        <v>18</v>
      </c>
      <c r="D15026" s="344" t="s">
        <v>6420</v>
      </c>
    </row>
    <row r="15027" spans="1:4" x14ac:dyDescent="0.3">
      <c r="A15027" t="s">
        <v>22612</v>
      </c>
      <c r="B15027" s="343" t="s">
        <v>36289</v>
      </c>
      <c r="C15027" s="343" t="s">
        <v>18</v>
      </c>
      <c r="D15027" s="344" t="s">
        <v>9172</v>
      </c>
    </row>
    <row r="15028" spans="1:4" x14ac:dyDescent="0.3">
      <c r="A15028" t="s">
        <v>22613</v>
      </c>
      <c r="B15028" s="343" t="s">
        <v>36290</v>
      </c>
      <c r="C15028" s="343" t="s">
        <v>18</v>
      </c>
      <c r="D15028" s="344" t="s">
        <v>21989</v>
      </c>
    </row>
    <row r="15029" spans="1:4" x14ac:dyDescent="0.3">
      <c r="A15029" t="s">
        <v>22615</v>
      </c>
      <c r="B15029" s="343" t="s">
        <v>36291</v>
      </c>
      <c r="C15029" s="343" t="s">
        <v>18</v>
      </c>
      <c r="D15029" s="344" t="s">
        <v>8021</v>
      </c>
    </row>
    <row r="15030" spans="1:4" x14ac:dyDescent="0.3">
      <c r="A15030" t="s">
        <v>22616</v>
      </c>
      <c r="B15030" s="343" t="s">
        <v>36292</v>
      </c>
      <c r="C15030" s="343" t="s">
        <v>18</v>
      </c>
      <c r="D15030" s="344" t="s">
        <v>7421</v>
      </c>
    </row>
    <row r="15031" spans="1:4" x14ac:dyDescent="0.3">
      <c r="A15031" t="s">
        <v>22617</v>
      </c>
      <c r="B15031" s="343" t="s">
        <v>36293</v>
      </c>
      <c r="C15031" s="343" t="s">
        <v>18</v>
      </c>
      <c r="D15031" s="344" t="s">
        <v>6811</v>
      </c>
    </row>
    <row r="15032" spans="1:4" x14ac:dyDescent="0.3">
      <c r="A15032" t="s">
        <v>22618</v>
      </c>
      <c r="B15032" s="343" t="s">
        <v>36294</v>
      </c>
      <c r="C15032" s="343" t="s">
        <v>18</v>
      </c>
      <c r="D15032" s="344" t="s">
        <v>9173</v>
      </c>
    </row>
    <row r="15033" spans="1:4" x14ac:dyDescent="0.3">
      <c r="A15033" t="s">
        <v>22619</v>
      </c>
      <c r="B15033" s="343" t="s">
        <v>36295</v>
      </c>
      <c r="C15033" s="343" t="s">
        <v>18</v>
      </c>
      <c r="D15033" s="344" t="s">
        <v>8181</v>
      </c>
    </row>
    <row r="15034" spans="1:4" x14ac:dyDescent="0.3">
      <c r="A15034" t="s">
        <v>22620</v>
      </c>
      <c r="B15034" s="343" t="s">
        <v>36296</v>
      </c>
      <c r="C15034" s="343" t="s">
        <v>18</v>
      </c>
      <c r="D15034" s="344" t="s">
        <v>7104</v>
      </c>
    </row>
    <row r="15035" spans="1:4" x14ac:dyDescent="0.3">
      <c r="A15035" t="s">
        <v>36297</v>
      </c>
      <c r="B15035" s="343" t="s">
        <v>36298</v>
      </c>
      <c r="C15035" s="343" t="s">
        <v>8</v>
      </c>
      <c r="D15035" s="344" t="s">
        <v>36299</v>
      </c>
    </row>
    <row r="15036" spans="1:4" x14ac:dyDescent="0.3">
      <c r="A15036" t="s">
        <v>36300</v>
      </c>
      <c r="B15036" s="343" t="s">
        <v>36301</v>
      </c>
      <c r="C15036" s="343" t="s">
        <v>8</v>
      </c>
      <c r="D15036" s="344" t="s">
        <v>9199</v>
      </c>
    </row>
    <row r="15037" spans="1:4" x14ac:dyDescent="0.3">
      <c r="A15037" t="s">
        <v>36302</v>
      </c>
      <c r="B15037" s="343" t="s">
        <v>36303</v>
      </c>
      <c r="C15037" s="343" t="s">
        <v>18</v>
      </c>
      <c r="D15037" s="344" t="s">
        <v>8881</v>
      </c>
    </row>
    <row r="15038" spans="1:4" x14ac:dyDescent="0.3">
      <c r="A15038" t="s">
        <v>36304</v>
      </c>
      <c r="B15038" s="343" t="s">
        <v>36305</v>
      </c>
      <c r="C15038" s="343" t="s">
        <v>11</v>
      </c>
      <c r="D15038" s="344" t="s">
        <v>36306</v>
      </c>
    </row>
    <row r="15039" spans="1:4" x14ac:dyDescent="0.3">
      <c r="A15039" t="s">
        <v>36307</v>
      </c>
      <c r="B15039" s="343" t="s">
        <v>36308</v>
      </c>
      <c r="C15039" s="343" t="s">
        <v>11</v>
      </c>
      <c r="D15039" s="344" t="s">
        <v>36309</v>
      </c>
    </row>
    <row r="15040" spans="1:4" x14ac:dyDescent="0.3">
      <c r="A15040" t="s">
        <v>36310</v>
      </c>
      <c r="B15040" s="343" t="s">
        <v>36311</v>
      </c>
      <c r="C15040" s="343" t="s">
        <v>11</v>
      </c>
      <c r="D15040" s="344" t="s">
        <v>36312</v>
      </c>
    </row>
    <row r="15041" spans="1:4" x14ac:dyDescent="0.3">
      <c r="A15041" t="s">
        <v>36313</v>
      </c>
      <c r="B15041" s="343" t="s">
        <v>36314</v>
      </c>
      <c r="C15041" s="343" t="s">
        <v>11</v>
      </c>
      <c r="D15041" s="344" t="s">
        <v>36315</v>
      </c>
    </row>
    <row r="15042" spans="1:4" x14ac:dyDescent="0.3">
      <c r="A15042" t="s">
        <v>36316</v>
      </c>
      <c r="B15042" s="343" t="s">
        <v>36317</v>
      </c>
      <c r="C15042" s="343" t="s">
        <v>11</v>
      </c>
      <c r="D15042" s="344" t="s">
        <v>36318</v>
      </c>
    </row>
    <row r="15043" spans="1:4" x14ac:dyDescent="0.3">
      <c r="A15043" t="s">
        <v>36319</v>
      </c>
      <c r="B15043" s="343" t="s">
        <v>36320</v>
      </c>
      <c r="C15043" s="343" t="s">
        <v>11</v>
      </c>
      <c r="D15043" s="344" t="s">
        <v>36321</v>
      </c>
    </row>
    <row r="15044" spans="1:4" x14ac:dyDescent="0.3">
      <c r="A15044" t="s">
        <v>36322</v>
      </c>
      <c r="B15044" s="343" t="s">
        <v>36323</v>
      </c>
      <c r="C15044" s="343" t="s">
        <v>11</v>
      </c>
      <c r="D15044" s="344" t="s">
        <v>36312</v>
      </c>
    </row>
    <row r="15045" spans="1:4" x14ac:dyDescent="0.3">
      <c r="A15045" t="s">
        <v>36324</v>
      </c>
      <c r="B15045" s="343" t="s">
        <v>36325</v>
      </c>
      <c r="C15045" s="343" t="s">
        <v>11</v>
      </c>
      <c r="D15045" s="344" t="s">
        <v>36326</v>
      </c>
    </row>
    <row r="15046" spans="1:4" x14ac:dyDescent="0.3">
      <c r="A15046" t="s">
        <v>36327</v>
      </c>
      <c r="B15046" s="343" t="s">
        <v>36328</v>
      </c>
      <c r="C15046" s="343" t="s">
        <v>11</v>
      </c>
      <c r="D15046" s="344" t="s">
        <v>36329</v>
      </c>
    </row>
    <row r="15047" spans="1:4" x14ac:dyDescent="0.3">
      <c r="A15047" t="s">
        <v>36330</v>
      </c>
      <c r="B15047" s="343" t="s">
        <v>36331</v>
      </c>
      <c r="C15047" s="343" t="s">
        <v>11</v>
      </c>
      <c r="D15047" s="344" t="s">
        <v>36332</v>
      </c>
    </row>
    <row r="15048" spans="1:4" x14ac:dyDescent="0.3">
      <c r="A15048" t="s">
        <v>36333</v>
      </c>
      <c r="B15048" s="343" t="s">
        <v>36334</v>
      </c>
      <c r="C15048" s="343" t="s">
        <v>11</v>
      </c>
      <c r="D15048" s="344" t="s">
        <v>36335</v>
      </c>
    </row>
    <row r="15049" spans="1:4" x14ac:dyDescent="0.3">
      <c r="A15049" t="s">
        <v>36336</v>
      </c>
      <c r="B15049" s="343" t="s">
        <v>36337</v>
      </c>
      <c r="C15049" s="343" t="s">
        <v>11</v>
      </c>
      <c r="D15049" s="344" t="s">
        <v>36338</v>
      </c>
    </row>
    <row r="15050" spans="1:4" x14ac:dyDescent="0.3">
      <c r="A15050" t="s">
        <v>36339</v>
      </c>
      <c r="B15050" s="343" t="s">
        <v>36340</v>
      </c>
      <c r="C15050" s="343" t="s">
        <v>18</v>
      </c>
      <c r="D15050" s="344" t="s">
        <v>26666</v>
      </c>
    </row>
    <row r="15051" spans="1:4" x14ac:dyDescent="0.3">
      <c r="A15051" t="s">
        <v>36341</v>
      </c>
      <c r="B15051" s="343" t="s">
        <v>36342</v>
      </c>
      <c r="C15051" s="343" t="s">
        <v>18</v>
      </c>
      <c r="D15051" s="344" t="s">
        <v>36343</v>
      </c>
    </row>
    <row r="15052" spans="1:4" x14ac:dyDescent="0.3">
      <c r="A15052" t="s">
        <v>36344</v>
      </c>
      <c r="B15052" s="343" t="s">
        <v>36345</v>
      </c>
      <c r="C15052" s="343" t="s">
        <v>18</v>
      </c>
      <c r="D15052" s="344" t="s">
        <v>32714</v>
      </c>
    </row>
    <row r="15053" spans="1:4" x14ac:dyDescent="0.3">
      <c r="A15053" t="s">
        <v>36346</v>
      </c>
      <c r="B15053" s="343" t="s">
        <v>36347</v>
      </c>
      <c r="C15053" s="343" t="s">
        <v>18</v>
      </c>
      <c r="D15053" s="344" t="s">
        <v>36348</v>
      </c>
    </row>
    <row r="15054" spans="1:4" x14ac:dyDescent="0.3">
      <c r="A15054" t="s">
        <v>36349</v>
      </c>
      <c r="B15054" s="343" t="s">
        <v>36350</v>
      </c>
      <c r="C15054" s="343" t="s">
        <v>18</v>
      </c>
      <c r="D15054" s="344" t="s">
        <v>8973</v>
      </c>
    </row>
    <row r="15055" spans="1:4" x14ac:dyDescent="0.3">
      <c r="A15055" t="s">
        <v>36351</v>
      </c>
      <c r="B15055" s="343" t="s">
        <v>36352</v>
      </c>
      <c r="C15055" s="343" t="s">
        <v>18</v>
      </c>
      <c r="D15055" s="344" t="s">
        <v>27568</v>
      </c>
    </row>
    <row r="15056" spans="1:4" x14ac:dyDescent="0.3">
      <c r="A15056" t="s">
        <v>36353</v>
      </c>
      <c r="B15056" s="343" t="s">
        <v>36354</v>
      </c>
      <c r="C15056" s="343" t="s">
        <v>18</v>
      </c>
      <c r="D15056" s="344" t="s">
        <v>8304</v>
      </c>
    </row>
    <row r="15057" spans="1:4" x14ac:dyDescent="0.3">
      <c r="A15057" t="s">
        <v>36355</v>
      </c>
      <c r="B15057" s="343" t="s">
        <v>36356</v>
      </c>
      <c r="C15057" s="343" t="s">
        <v>11</v>
      </c>
      <c r="D15057" s="344" t="s">
        <v>36357</v>
      </c>
    </row>
    <row r="15058" spans="1:4" x14ac:dyDescent="0.3">
      <c r="A15058" t="s">
        <v>36358</v>
      </c>
      <c r="B15058" s="343" t="s">
        <v>36359</v>
      </c>
      <c r="C15058" s="343" t="s">
        <v>11</v>
      </c>
      <c r="D15058" s="344" t="s">
        <v>36360</v>
      </c>
    </row>
    <row r="15059" spans="1:4" x14ac:dyDescent="0.3">
      <c r="A15059" t="s">
        <v>36361</v>
      </c>
      <c r="B15059" s="343" t="s">
        <v>36362</v>
      </c>
      <c r="C15059" s="343" t="s">
        <v>11</v>
      </c>
      <c r="D15059" s="344" t="s">
        <v>36363</v>
      </c>
    </row>
    <row r="15060" spans="1:4" x14ac:dyDescent="0.3">
      <c r="A15060" t="s">
        <v>36364</v>
      </c>
      <c r="B15060" s="343" t="s">
        <v>36365</v>
      </c>
      <c r="C15060" s="343" t="s">
        <v>11</v>
      </c>
      <c r="D15060" s="344" t="s">
        <v>36366</v>
      </c>
    </row>
    <row r="15061" spans="1:4" x14ac:dyDescent="0.3">
      <c r="A15061" t="s">
        <v>36367</v>
      </c>
      <c r="B15061" s="343" t="s">
        <v>36368</v>
      </c>
      <c r="C15061" s="343" t="s">
        <v>11</v>
      </c>
      <c r="D15061" s="344" t="s">
        <v>36369</v>
      </c>
    </row>
    <row r="15062" spans="1:4" x14ac:dyDescent="0.3">
      <c r="A15062" t="s">
        <v>36370</v>
      </c>
      <c r="B15062" s="343" t="s">
        <v>36371</v>
      </c>
      <c r="C15062" s="343" t="s">
        <v>11</v>
      </c>
      <c r="D15062" s="344" t="s">
        <v>36372</v>
      </c>
    </row>
    <row r="15063" spans="1:4" x14ac:dyDescent="0.3">
      <c r="A15063" t="s">
        <v>36373</v>
      </c>
      <c r="B15063" s="343" t="s">
        <v>36374</v>
      </c>
      <c r="C15063" s="343" t="s">
        <v>11</v>
      </c>
      <c r="D15063" s="344" t="s">
        <v>36375</v>
      </c>
    </row>
    <row r="15064" spans="1:4" x14ac:dyDescent="0.3">
      <c r="A15064" t="s">
        <v>36376</v>
      </c>
      <c r="B15064" s="343" t="s">
        <v>36377</v>
      </c>
      <c r="C15064" s="343" t="s">
        <v>11</v>
      </c>
      <c r="D15064" s="344" t="s">
        <v>36378</v>
      </c>
    </row>
    <row r="15065" spans="1:4" x14ac:dyDescent="0.3">
      <c r="A15065" t="s">
        <v>3513</v>
      </c>
      <c r="B15065" s="343" t="s">
        <v>36379</v>
      </c>
      <c r="C15065" s="343" t="s">
        <v>8</v>
      </c>
      <c r="D15065" s="344" t="s">
        <v>22263</v>
      </c>
    </row>
    <row r="15066" spans="1:4" x14ac:dyDescent="0.3">
      <c r="A15066" t="s">
        <v>3514</v>
      </c>
      <c r="B15066" s="343" t="s">
        <v>36380</v>
      </c>
      <c r="C15066" s="343" t="s">
        <v>8</v>
      </c>
      <c r="D15066" s="344" t="s">
        <v>36381</v>
      </c>
    </row>
    <row r="15067" spans="1:4" x14ac:dyDescent="0.3">
      <c r="A15067" t="s">
        <v>3515</v>
      </c>
      <c r="B15067" s="343" t="s">
        <v>36382</v>
      </c>
      <c r="C15067" s="343" t="s">
        <v>8</v>
      </c>
      <c r="D15067" s="344" t="s">
        <v>23021</v>
      </c>
    </row>
    <row r="15068" spans="1:4" x14ac:dyDescent="0.3">
      <c r="A15068" t="s">
        <v>3516</v>
      </c>
      <c r="B15068" s="343" t="s">
        <v>36383</v>
      </c>
      <c r="C15068" s="343" t="s">
        <v>9</v>
      </c>
      <c r="D15068" s="344" t="s">
        <v>6768</v>
      </c>
    </row>
    <row r="15069" spans="1:4" x14ac:dyDescent="0.3">
      <c r="A15069" t="s">
        <v>3517</v>
      </c>
      <c r="B15069" s="343" t="s">
        <v>36384</v>
      </c>
      <c r="C15069" s="343" t="s">
        <v>16</v>
      </c>
      <c r="D15069" s="344" t="s">
        <v>9317</v>
      </c>
    </row>
    <row r="15070" spans="1:4" x14ac:dyDescent="0.3">
      <c r="A15070" t="s">
        <v>3518</v>
      </c>
      <c r="B15070" s="343" t="s">
        <v>36385</v>
      </c>
      <c r="C15070" s="343" t="s">
        <v>8</v>
      </c>
      <c r="D15070" s="344" t="s">
        <v>36386</v>
      </c>
    </row>
    <row r="15071" spans="1:4" x14ac:dyDescent="0.3">
      <c r="A15071" t="s">
        <v>3519</v>
      </c>
      <c r="B15071" s="343" t="s">
        <v>36387</v>
      </c>
      <c r="C15071" s="343" t="s">
        <v>8</v>
      </c>
      <c r="D15071" s="344" t="s">
        <v>36388</v>
      </c>
    </row>
    <row r="15072" spans="1:4" x14ac:dyDescent="0.3">
      <c r="A15072" t="s">
        <v>22622</v>
      </c>
      <c r="B15072" s="343" t="s">
        <v>36389</v>
      </c>
      <c r="C15072" s="343" t="s">
        <v>8</v>
      </c>
      <c r="D15072" s="344" t="s">
        <v>36390</v>
      </c>
    </row>
    <row r="15073" spans="1:4" x14ac:dyDescent="0.3">
      <c r="A15073" t="s">
        <v>22624</v>
      </c>
      <c r="B15073" s="343" t="s">
        <v>36391</v>
      </c>
      <c r="C15073" s="343" t="s">
        <v>8</v>
      </c>
      <c r="D15073" s="344" t="s">
        <v>36392</v>
      </c>
    </row>
    <row r="15074" spans="1:4" x14ac:dyDescent="0.3">
      <c r="A15074" t="s">
        <v>3520</v>
      </c>
      <c r="B15074" s="343" t="s">
        <v>36393</v>
      </c>
      <c r="C15074" s="343" t="s">
        <v>8</v>
      </c>
      <c r="D15074" s="344" t="s">
        <v>36394</v>
      </c>
    </row>
    <row r="15075" spans="1:4" x14ac:dyDescent="0.3">
      <c r="A15075" t="s">
        <v>3521</v>
      </c>
      <c r="B15075" s="343" t="s">
        <v>36395</v>
      </c>
      <c r="C15075" s="343" t="s">
        <v>8</v>
      </c>
      <c r="D15075" s="344" t="s">
        <v>36396</v>
      </c>
    </row>
    <row r="15076" spans="1:4" x14ac:dyDescent="0.3">
      <c r="A15076" t="s">
        <v>3522</v>
      </c>
      <c r="B15076" s="343" t="s">
        <v>36397</v>
      </c>
      <c r="C15076" s="343" t="s">
        <v>8</v>
      </c>
      <c r="D15076" s="344" t="s">
        <v>34228</v>
      </c>
    </row>
    <row r="15077" spans="1:4" x14ac:dyDescent="0.3">
      <c r="A15077" t="s">
        <v>3523</v>
      </c>
      <c r="B15077" s="343" t="s">
        <v>36398</v>
      </c>
      <c r="C15077" s="343" t="s">
        <v>8</v>
      </c>
      <c r="D15077" s="344" t="s">
        <v>36399</v>
      </c>
    </row>
    <row r="15078" spans="1:4" x14ac:dyDescent="0.3">
      <c r="A15078" t="s">
        <v>3524</v>
      </c>
      <c r="B15078" s="343" t="s">
        <v>36400</v>
      </c>
      <c r="C15078" s="343" t="s">
        <v>8</v>
      </c>
      <c r="D15078" s="344" t="s">
        <v>7091</v>
      </c>
    </row>
    <row r="15079" spans="1:4" x14ac:dyDescent="0.3">
      <c r="A15079" t="s">
        <v>3525</v>
      </c>
      <c r="B15079" s="343" t="s">
        <v>36401</v>
      </c>
      <c r="C15079" s="343" t="s">
        <v>8</v>
      </c>
      <c r="D15079" s="344" t="s">
        <v>30971</v>
      </c>
    </row>
    <row r="15080" spans="1:4" x14ac:dyDescent="0.3">
      <c r="A15080" t="s">
        <v>3526</v>
      </c>
      <c r="B15080" s="343" t="s">
        <v>36402</v>
      </c>
      <c r="C15080" s="343" t="s">
        <v>8</v>
      </c>
      <c r="D15080" s="344" t="s">
        <v>36403</v>
      </c>
    </row>
    <row r="15081" spans="1:4" x14ac:dyDescent="0.3">
      <c r="A15081" t="s">
        <v>3527</v>
      </c>
      <c r="B15081" s="343" t="s">
        <v>36404</v>
      </c>
      <c r="C15081" s="343" t="s">
        <v>8</v>
      </c>
      <c r="D15081" s="344" t="s">
        <v>30356</v>
      </c>
    </row>
    <row r="15082" spans="1:4" x14ac:dyDescent="0.3">
      <c r="A15082" t="s">
        <v>3528</v>
      </c>
      <c r="B15082" s="343" t="s">
        <v>36405</v>
      </c>
      <c r="C15082" s="343" t="s">
        <v>8</v>
      </c>
      <c r="D15082" s="344" t="s">
        <v>36406</v>
      </c>
    </row>
    <row r="15083" spans="1:4" x14ac:dyDescent="0.3">
      <c r="A15083" t="s">
        <v>3529</v>
      </c>
      <c r="B15083" s="343" t="s">
        <v>36407</v>
      </c>
      <c r="C15083" s="343" t="s">
        <v>8</v>
      </c>
      <c r="D15083" s="344" t="s">
        <v>36408</v>
      </c>
    </row>
    <row r="15084" spans="1:4" x14ac:dyDescent="0.3">
      <c r="A15084" t="s">
        <v>3530</v>
      </c>
      <c r="B15084" s="343" t="s">
        <v>36409</v>
      </c>
      <c r="C15084" s="343" t="s">
        <v>8</v>
      </c>
      <c r="D15084" s="344" t="s">
        <v>36410</v>
      </c>
    </row>
    <row r="15085" spans="1:4" x14ac:dyDescent="0.3">
      <c r="A15085" t="s">
        <v>3531</v>
      </c>
      <c r="B15085" s="343" t="s">
        <v>36411</v>
      </c>
      <c r="C15085" s="343" t="s">
        <v>8</v>
      </c>
      <c r="D15085" s="344" t="s">
        <v>36412</v>
      </c>
    </row>
    <row r="15086" spans="1:4" x14ac:dyDescent="0.3">
      <c r="A15086" t="s">
        <v>3532</v>
      </c>
      <c r="B15086" s="343" t="s">
        <v>36413</v>
      </c>
      <c r="C15086" s="343" t="s">
        <v>16</v>
      </c>
      <c r="D15086" s="344" t="s">
        <v>8022</v>
      </c>
    </row>
    <row r="15087" spans="1:4" x14ac:dyDescent="0.3">
      <c r="A15087" t="s">
        <v>7452</v>
      </c>
      <c r="B15087" s="343" t="s">
        <v>36414</v>
      </c>
      <c r="C15087" s="343" t="s">
        <v>16</v>
      </c>
      <c r="D15087" s="344" t="s">
        <v>22496</v>
      </c>
    </row>
    <row r="15088" spans="1:4" x14ac:dyDescent="0.3">
      <c r="A15088" t="s">
        <v>3533</v>
      </c>
      <c r="B15088" s="343" t="s">
        <v>36415</v>
      </c>
      <c r="C15088" s="343" t="s">
        <v>16</v>
      </c>
      <c r="D15088" s="344" t="s">
        <v>22486</v>
      </c>
    </row>
    <row r="15089" spans="1:4" x14ac:dyDescent="0.3">
      <c r="A15089" t="s">
        <v>7454</v>
      </c>
      <c r="B15089" s="343" t="s">
        <v>36416</v>
      </c>
      <c r="C15089" s="343" t="s">
        <v>16</v>
      </c>
      <c r="D15089" s="344" t="s">
        <v>8743</v>
      </c>
    </row>
    <row r="15090" spans="1:4" x14ac:dyDescent="0.3">
      <c r="A15090" t="s">
        <v>3534</v>
      </c>
      <c r="B15090" s="343" t="s">
        <v>36417</v>
      </c>
      <c r="C15090" s="343" t="s">
        <v>16</v>
      </c>
      <c r="D15090" s="344" t="s">
        <v>6518</v>
      </c>
    </row>
    <row r="15091" spans="1:4" x14ac:dyDescent="0.3">
      <c r="A15091" t="s">
        <v>7455</v>
      </c>
      <c r="B15091" s="343" t="s">
        <v>36418</v>
      </c>
      <c r="C15091" s="343" t="s">
        <v>16</v>
      </c>
      <c r="D15091" s="344" t="s">
        <v>36419</v>
      </c>
    </row>
    <row r="15092" spans="1:4" x14ac:dyDescent="0.3">
      <c r="A15092" t="s">
        <v>7457</v>
      </c>
      <c r="B15092" s="343" t="s">
        <v>36420</v>
      </c>
      <c r="C15092" s="343" t="s">
        <v>16</v>
      </c>
      <c r="D15092" s="344" t="s">
        <v>8281</v>
      </c>
    </row>
    <row r="15093" spans="1:4" x14ac:dyDescent="0.3">
      <c r="A15093" t="s">
        <v>7458</v>
      </c>
      <c r="B15093" s="343" t="s">
        <v>36421</v>
      </c>
      <c r="C15093" s="343" t="s">
        <v>16</v>
      </c>
      <c r="D15093" s="344" t="s">
        <v>22283</v>
      </c>
    </row>
    <row r="15094" spans="1:4" x14ac:dyDescent="0.3">
      <c r="A15094" t="s">
        <v>7459</v>
      </c>
      <c r="B15094" s="343" t="s">
        <v>36422</v>
      </c>
      <c r="C15094" s="343" t="s">
        <v>16</v>
      </c>
      <c r="D15094" s="344" t="s">
        <v>22300</v>
      </c>
    </row>
    <row r="15095" spans="1:4" x14ac:dyDescent="0.3">
      <c r="A15095" t="s">
        <v>3535</v>
      </c>
      <c r="B15095" s="343" t="s">
        <v>36423</v>
      </c>
      <c r="C15095" s="343" t="s">
        <v>16</v>
      </c>
      <c r="D15095" s="344" t="s">
        <v>7357</v>
      </c>
    </row>
    <row r="15096" spans="1:4" x14ac:dyDescent="0.3">
      <c r="A15096" t="s">
        <v>7461</v>
      </c>
      <c r="B15096" s="343" t="s">
        <v>36424</v>
      </c>
      <c r="C15096" s="343" t="s">
        <v>16</v>
      </c>
      <c r="D15096" s="344" t="s">
        <v>33598</v>
      </c>
    </row>
    <row r="15097" spans="1:4" x14ac:dyDescent="0.3">
      <c r="A15097" t="s">
        <v>3536</v>
      </c>
      <c r="B15097" s="343" t="s">
        <v>36425</v>
      </c>
      <c r="C15097" s="343" t="s">
        <v>16</v>
      </c>
      <c r="D15097" s="344" t="s">
        <v>9151</v>
      </c>
    </row>
    <row r="15098" spans="1:4" x14ac:dyDescent="0.3">
      <c r="A15098" t="s">
        <v>7463</v>
      </c>
      <c r="B15098" s="343" t="s">
        <v>36426</v>
      </c>
      <c r="C15098" s="343" t="s">
        <v>16</v>
      </c>
      <c r="D15098" s="344" t="s">
        <v>7963</v>
      </c>
    </row>
    <row r="15099" spans="1:4" x14ac:dyDescent="0.3">
      <c r="A15099" t="s">
        <v>3537</v>
      </c>
      <c r="B15099" s="343" t="s">
        <v>36427</v>
      </c>
      <c r="C15099" s="343" t="s">
        <v>16</v>
      </c>
      <c r="D15099" s="344" t="s">
        <v>6817</v>
      </c>
    </row>
    <row r="15100" spans="1:4" x14ac:dyDescent="0.3">
      <c r="A15100" t="s">
        <v>7466</v>
      </c>
      <c r="B15100" s="343" t="s">
        <v>36428</v>
      </c>
      <c r="C15100" s="343" t="s">
        <v>16</v>
      </c>
      <c r="D15100" s="344" t="s">
        <v>8856</v>
      </c>
    </row>
    <row r="15101" spans="1:4" x14ac:dyDescent="0.3">
      <c r="A15101" t="s">
        <v>7467</v>
      </c>
      <c r="B15101" s="343" t="s">
        <v>36429</v>
      </c>
      <c r="C15101" s="343" t="s">
        <v>16</v>
      </c>
      <c r="D15101" s="344" t="s">
        <v>7407</v>
      </c>
    </row>
    <row r="15102" spans="1:4" x14ac:dyDescent="0.3">
      <c r="A15102" t="s">
        <v>7469</v>
      </c>
      <c r="B15102" s="343" t="s">
        <v>36430</v>
      </c>
      <c r="C15102" s="343" t="s">
        <v>16</v>
      </c>
      <c r="D15102" s="344" t="s">
        <v>36431</v>
      </c>
    </row>
    <row r="15103" spans="1:4" x14ac:dyDescent="0.3">
      <c r="A15103" t="s">
        <v>7471</v>
      </c>
      <c r="B15103" s="343" t="s">
        <v>36432</v>
      </c>
      <c r="C15103" s="343" t="s">
        <v>16</v>
      </c>
      <c r="D15103" s="344" t="s">
        <v>36433</v>
      </c>
    </row>
    <row r="15104" spans="1:4" x14ac:dyDescent="0.3">
      <c r="A15104" t="s">
        <v>3538</v>
      </c>
      <c r="B15104" s="343" t="s">
        <v>36434</v>
      </c>
      <c r="C15104" s="343" t="s">
        <v>16</v>
      </c>
      <c r="D15104" s="344" t="s">
        <v>7533</v>
      </c>
    </row>
    <row r="15105" spans="1:4" x14ac:dyDescent="0.3">
      <c r="A15105" t="s">
        <v>7473</v>
      </c>
      <c r="B15105" s="343" t="s">
        <v>36435</v>
      </c>
      <c r="C15105" s="343" t="s">
        <v>16</v>
      </c>
      <c r="D15105" s="344" t="s">
        <v>7983</v>
      </c>
    </row>
    <row r="15106" spans="1:4" x14ac:dyDescent="0.3">
      <c r="A15106" t="s">
        <v>3539</v>
      </c>
      <c r="B15106" s="343" t="s">
        <v>36436</v>
      </c>
      <c r="C15106" s="343" t="s">
        <v>16</v>
      </c>
      <c r="D15106" s="344" t="s">
        <v>8017</v>
      </c>
    </row>
    <row r="15107" spans="1:4" x14ac:dyDescent="0.3">
      <c r="A15107" t="s">
        <v>7475</v>
      </c>
      <c r="B15107" s="343" t="s">
        <v>36437</v>
      </c>
      <c r="C15107" s="343" t="s">
        <v>16</v>
      </c>
      <c r="D15107" s="344" t="s">
        <v>7821</v>
      </c>
    </row>
    <row r="15108" spans="1:4" x14ac:dyDescent="0.3">
      <c r="A15108" t="s">
        <v>3540</v>
      </c>
      <c r="B15108" s="343" t="s">
        <v>36438</v>
      </c>
      <c r="C15108" s="343" t="s">
        <v>16</v>
      </c>
      <c r="D15108" s="344" t="s">
        <v>7950</v>
      </c>
    </row>
    <row r="15109" spans="1:4" x14ac:dyDescent="0.3">
      <c r="A15109" t="s">
        <v>7477</v>
      </c>
      <c r="B15109" s="343" t="s">
        <v>36439</v>
      </c>
      <c r="C15109" s="343" t="s">
        <v>16</v>
      </c>
      <c r="D15109" s="344" t="s">
        <v>9291</v>
      </c>
    </row>
    <row r="15110" spans="1:4" x14ac:dyDescent="0.3">
      <c r="A15110" t="s">
        <v>7479</v>
      </c>
      <c r="B15110" s="343" t="s">
        <v>36440</v>
      </c>
      <c r="C15110" s="343" t="s">
        <v>16</v>
      </c>
      <c r="D15110" s="344" t="s">
        <v>32711</v>
      </c>
    </row>
    <row r="15111" spans="1:4" x14ac:dyDescent="0.3">
      <c r="A15111" t="s">
        <v>7480</v>
      </c>
      <c r="B15111" s="343" t="s">
        <v>36441</v>
      </c>
      <c r="C15111" s="343" t="s">
        <v>16</v>
      </c>
      <c r="D15111" s="344" t="s">
        <v>36442</v>
      </c>
    </row>
    <row r="15112" spans="1:4" x14ac:dyDescent="0.3">
      <c r="A15112" t="s">
        <v>7482</v>
      </c>
      <c r="B15112" s="343" t="s">
        <v>36443</v>
      </c>
      <c r="C15112" s="343" t="s">
        <v>16</v>
      </c>
      <c r="D15112" s="344" t="s">
        <v>8048</v>
      </c>
    </row>
    <row r="15113" spans="1:4" x14ac:dyDescent="0.3">
      <c r="A15113" t="s">
        <v>3541</v>
      </c>
      <c r="B15113" s="343" t="s">
        <v>36444</v>
      </c>
      <c r="C15113" s="343" t="s">
        <v>16</v>
      </c>
      <c r="D15113" s="344" t="s">
        <v>6480</v>
      </c>
    </row>
    <row r="15114" spans="1:4" x14ac:dyDescent="0.3">
      <c r="A15114" t="s">
        <v>3542</v>
      </c>
      <c r="B15114" s="343" t="s">
        <v>36445</v>
      </c>
      <c r="C15114" s="343" t="s">
        <v>16</v>
      </c>
      <c r="D15114" s="344" t="s">
        <v>8936</v>
      </c>
    </row>
    <row r="15115" spans="1:4" x14ac:dyDescent="0.3">
      <c r="A15115" t="s">
        <v>3543</v>
      </c>
      <c r="B15115" s="343" t="s">
        <v>36446</v>
      </c>
      <c r="C15115" s="343" t="s">
        <v>16</v>
      </c>
      <c r="D15115" s="344" t="s">
        <v>7780</v>
      </c>
    </row>
    <row r="15116" spans="1:4" x14ac:dyDescent="0.3">
      <c r="A15116" t="s">
        <v>3544</v>
      </c>
      <c r="B15116" s="343" t="s">
        <v>36447</v>
      </c>
      <c r="C15116" s="343" t="s">
        <v>16</v>
      </c>
      <c r="D15116" s="344" t="s">
        <v>8991</v>
      </c>
    </row>
    <row r="15117" spans="1:4" x14ac:dyDescent="0.3">
      <c r="A15117" t="s">
        <v>3545</v>
      </c>
      <c r="B15117" s="343" t="s">
        <v>36448</v>
      </c>
      <c r="C15117" s="343" t="s">
        <v>16</v>
      </c>
      <c r="D15117" s="344" t="s">
        <v>26777</v>
      </c>
    </row>
    <row r="15118" spans="1:4" x14ac:dyDescent="0.3">
      <c r="A15118" t="s">
        <v>3546</v>
      </c>
      <c r="B15118" s="343" t="s">
        <v>36449</v>
      </c>
      <c r="C15118" s="343" t="s">
        <v>16</v>
      </c>
      <c r="D15118" s="344" t="s">
        <v>7901</v>
      </c>
    </row>
    <row r="15119" spans="1:4" x14ac:dyDescent="0.3">
      <c r="A15119" t="s">
        <v>3547</v>
      </c>
      <c r="B15119" s="343" t="s">
        <v>36450</v>
      </c>
      <c r="C15119" s="343" t="s">
        <v>16</v>
      </c>
      <c r="D15119" s="344" t="s">
        <v>8062</v>
      </c>
    </row>
    <row r="15120" spans="1:4" x14ac:dyDescent="0.3">
      <c r="A15120" t="s">
        <v>3548</v>
      </c>
      <c r="B15120" s="343" t="s">
        <v>36451</v>
      </c>
      <c r="C15120" s="343" t="s">
        <v>16</v>
      </c>
      <c r="D15120" s="344" t="s">
        <v>8709</v>
      </c>
    </row>
    <row r="15121" spans="1:4" x14ac:dyDescent="0.3">
      <c r="A15121" t="s">
        <v>3549</v>
      </c>
      <c r="B15121" s="343" t="s">
        <v>36452</v>
      </c>
      <c r="C15121" s="343" t="s">
        <v>16</v>
      </c>
      <c r="D15121" s="344" t="s">
        <v>31307</v>
      </c>
    </row>
    <row r="15122" spans="1:4" x14ac:dyDescent="0.3">
      <c r="A15122" t="s">
        <v>3550</v>
      </c>
      <c r="B15122" s="343" t="s">
        <v>36453</v>
      </c>
      <c r="C15122" s="343" t="s">
        <v>16</v>
      </c>
      <c r="D15122" s="344" t="s">
        <v>22344</v>
      </c>
    </row>
    <row r="15123" spans="1:4" x14ac:dyDescent="0.3">
      <c r="A15123" t="s">
        <v>3551</v>
      </c>
      <c r="B15123" s="343" t="s">
        <v>36454</v>
      </c>
      <c r="C15123" s="343" t="s">
        <v>16</v>
      </c>
      <c r="D15123" s="344" t="s">
        <v>9054</v>
      </c>
    </row>
    <row r="15124" spans="1:4" x14ac:dyDescent="0.3">
      <c r="A15124" t="s">
        <v>3552</v>
      </c>
      <c r="B15124" s="343" t="s">
        <v>36455</v>
      </c>
      <c r="C15124" s="343" t="s">
        <v>16</v>
      </c>
      <c r="D15124" s="344" t="s">
        <v>7907</v>
      </c>
    </row>
    <row r="15125" spans="1:4" x14ac:dyDescent="0.3">
      <c r="A15125" t="s">
        <v>3553</v>
      </c>
      <c r="B15125" s="343" t="s">
        <v>36456</v>
      </c>
      <c r="C15125" s="343" t="s">
        <v>16</v>
      </c>
      <c r="D15125" s="344" t="s">
        <v>9243</v>
      </c>
    </row>
    <row r="15126" spans="1:4" x14ac:dyDescent="0.3">
      <c r="A15126" t="s">
        <v>3554</v>
      </c>
      <c r="B15126" s="343" t="s">
        <v>36457</v>
      </c>
      <c r="C15126" s="343" t="s">
        <v>16</v>
      </c>
      <c r="D15126" s="344" t="s">
        <v>22155</v>
      </c>
    </row>
    <row r="15127" spans="1:4" x14ac:dyDescent="0.3">
      <c r="A15127" t="s">
        <v>3555</v>
      </c>
      <c r="B15127" s="343" t="s">
        <v>36458</v>
      </c>
      <c r="C15127" s="343" t="s">
        <v>16</v>
      </c>
      <c r="D15127" s="344" t="s">
        <v>27453</v>
      </c>
    </row>
    <row r="15128" spans="1:4" x14ac:dyDescent="0.3">
      <c r="A15128" t="s">
        <v>3556</v>
      </c>
      <c r="B15128" s="343" t="s">
        <v>36459</v>
      </c>
      <c r="C15128" s="343" t="s">
        <v>16</v>
      </c>
      <c r="D15128" s="344" t="s">
        <v>8933</v>
      </c>
    </row>
    <row r="15129" spans="1:4" x14ac:dyDescent="0.3">
      <c r="A15129" t="s">
        <v>3557</v>
      </c>
      <c r="B15129" s="343" t="s">
        <v>36460</v>
      </c>
      <c r="C15129" s="343" t="s">
        <v>16</v>
      </c>
      <c r="D15129" s="344" t="s">
        <v>36461</v>
      </c>
    </row>
    <row r="15130" spans="1:4" x14ac:dyDescent="0.3">
      <c r="A15130" t="s">
        <v>3558</v>
      </c>
      <c r="B15130" s="343" t="s">
        <v>36462</v>
      </c>
      <c r="C15130" s="343" t="s">
        <v>16</v>
      </c>
      <c r="D15130" s="344" t="s">
        <v>22253</v>
      </c>
    </row>
    <row r="15131" spans="1:4" x14ac:dyDescent="0.3">
      <c r="A15131" t="s">
        <v>3559</v>
      </c>
      <c r="B15131" s="343" t="s">
        <v>36463</v>
      </c>
      <c r="C15131" s="343" t="s">
        <v>16</v>
      </c>
      <c r="D15131" s="344" t="s">
        <v>6618</v>
      </c>
    </row>
    <row r="15132" spans="1:4" x14ac:dyDescent="0.3">
      <c r="A15132" t="s">
        <v>3560</v>
      </c>
      <c r="B15132" s="343" t="s">
        <v>36464</v>
      </c>
      <c r="C15132" s="343" t="s">
        <v>16</v>
      </c>
      <c r="D15132" s="344" t="s">
        <v>25354</v>
      </c>
    </row>
    <row r="15133" spans="1:4" x14ac:dyDescent="0.3">
      <c r="A15133" t="s">
        <v>7492</v>
      </c>
      <c r="B15133" s="343" t="s">
        <v>36465</v>
      </c>
      <c r="C15133" s="343" t="s">
        <v>16</v>
      </c>
      <c r="D15133" s="344" t="s">
        <v>7406</v>
      </c>
    </row>
    <row r="15134" spans="1:4" x14ac:dyDescent="0.3">
      <c r="A15134" t="s">
        <v>7493</v>
      </c>
      <c r="B15134" s="343" t="s">
        <v>36466</v>
      </c>
      <c r="C15134" s="343" t="s">
        <v>16</v>
      </c>
      <c r="D15134" s="344" t="s">
        <v>8007</v>
      </c>
    </row>
    <row r="15135" spans="1:4" x14ac:dyDescent="0.3">
      <c r="A15135" t="s">
        <v>7495</v>
      </c>
      <c r="B15135" s="343" t="s">
        <v>36467</v>
      </c>
      <c r="C15135" s="343" t="s">
        <v>16</v>
      </c>
      <c r="D15135" s="344" t="s">
        <v>7975</v>
      </c>
    </row>
    <row r="15136" spans="1:4" x14ac:dyDescent="0.3">
      <c r="A15136" t="s">
        <v>7497</v>
      </c>
      <c r="B15136" s="343" t="s">
        <v>36468</v>
      </c>
      <c r="C15136" s="343" t="s">
        <v>16</v>
      </c>
      <c r="D15136" s="344" t="s">
        <v>8788</v>
      </c>
    </row>
    <row r="15137" spans="1:4" x14ac:dyDescent="0.3">
      <c r="A15137" t="s">
        <v>3561</v>
      </c>
      <c r="B15137" s="343" t="s">
        <v>36469</v>
      </c>
      <c r="C15137" s="343" t="s">
        <v>9</v>
      </c>
      <c r="D15137" s="344" t="s">
        <v>7851</v>
      </c>
    </row>
    <row r="15138" spans="1:4" x14ac:dyDescent="0.3">
      <c r="A15138" t="s">
        <v>3562</v>
      </c>
      <c r="B15138" s="343" t="s">
        <v>36470</v>
      </c>
      <c r="C15138" s="343" t="s">
        <v>9</v>
      </c>
      <c r="D15138" s="344" t="s">
        <v>9059</v>
      </c>
    </row>
    <row r="15139" spans="1:4" x14ac:dyDescent="0.3">
      <c r="A15139" t="s">
        <v>3563</v>
      </c>
      <c r="B15139" s="343" t="s">
        <v>36471</v>
      </c>
      <c r="C15139" s="343" t="s">
        <v>9</v>
      </c>
      <c r="D15139" s="344" t="s">
        <v>22051</v>
      </c>
    </row>
    <row r="15140" spans="1:4" x14ac:dyDescent="0.3">
      <c r="A15140" t="s">
        <v>3564</v>
      </c>
      <c r="B15140" s="343" t="s">
        <v>36472</v>
      </c>
      <c r="C15140" s="343" t="s">
        <v>9</v>
      </c>
      <c r="D15140" s="344" t="s">
        <v>9248</v>
      </c>
    </row>
    <row r="15141" spans="1:4" x14ac:dyDescent="0.3">
      <c r="A15141" t="s">
        <v>3565</v>
      </c>
      <c r="B15141" s="343" t="s">
        <v>36473</v>
      </c>
      <c r="C15141" s="343" t="s">
        <v>9</v>
      </c>
      <c r="D15141" s="344" t="s">
        <v>6407</v>
      </c>
    </row>
    <row r="15142" spans="1:4" x14ac:dyDescent="0.3">
      <c r="A15142" t="s">
        <v>3566</v>
      </c>
      <c r="B15142" s="343" t="s">
        <v>36474</v>
      </c>
      <c r="C15142" s="343" t="s">
        <v>9</v>
      </c>
      <c r="D15142" s="344" t="s">
        <v>7539</v>
      </c>
    </row>
    <row r="15143" spans="1:4" x14ac:dyDescent="0.3">
      <c r="A15143" t="s">
        <v>3567</v>
      </c>
      <c r="B15143" s="343" t="s">
        <v>36475</v>
      </c>
      <c r="C15143" s="343" t="s">
        <v>9</v>
      </c>
      <c r="D15143" s="344" t="s">
        <v>7862</v>
      </c>
    </row>
    <row r="15144" spans="1:4" x14ac:dyDescent="0.3">
      <c r="A15144" t="s">
        <v>3568</v>
      </c>
      <c r="B15144" s="343" t="s">
        <v>36476</v>
      </c>
      <c r="C15144" s="343" t="s">
        <v>9</v>
      </c>
      <c r="D15144" s="344" t="s">
        <v>8061</v>
      </c>
    </row>
    <row r="15145" spans="1:4" x14ac:dyDescent="0.3">
      <c r="A15145" t="s">
        <v>3569</v>
      </c>
      <c r="B15145" s="343" t="s">
        <v>36477</v>
      </c>
      <c r="C15145" s="343" t="s">
        <v>9</v>
      </c>
      <c r="D15145" s="344" t="s">
        <v>8003</v>
      </c>
    </row>
    <row r="15146" spans="1:4" x14ac:dyDescent="0.3">
      <c r="A15146" t="s">
        <v>3570</v>
      </c>
      <c r="B15146" s="343" t="s">
        <v>36478</v>
      </c>
      <c r="C15146" s="343" t="s">
        <v>9</v>
      </c>
      <c r="D15146" s="344" t="s">
        <v>22799</v>
      </c>
    </row>
    <row r="15147" spans="1:4" x14ac:dyDescent="0.3">
      <c r="A15147" t="s">
        <v>3571</v>
      </c>
      <c r="B15147" s="343" t="s">
        <v>36479</v>
      </c>
      <c r="C15147" s="343" t="s">
        <v>9</v>
      </c>
      <c r="D15147" s="344" t="s">
        <v>30394</v>
      </c>
    </row>
    <row r="15148" spans="1:4" x14ac:dyDescent="0.3">
      <c r="A15148" t="s">
        <v>3572</v>
      </c>
      <c r="B15148" s="343" t="s">
        <v>36480</v>
      </c>
      <c r="C15148" s="343" t="s">
        <v>9</v>
      </c>
      <c r="D15148" s="344" t="s">
        <v>30219</v>
      </c>
    </row>
    <row r="15149" spans="1:4" x14ac:dyDescent="0.3">
      <c r="A15149" t="s">
        <v>3573</v>
      </c>
      <c r="B15149" s="343" t="s">
        <v>36481</v>
      </c>
      <c r="C15149" s="343" t="s">
        <v>9</v>
      </c>
      <c r="D15149" s="344" t="s">
        <v>22189</v>
      </c>
    </row>
    <row r="15150" spans="1:4" x14ac:dyDescent="0.3">
      <c r="A15150" t="s">
        <v>3574</v>
      </c>
      <c r="B15150" s="343" t="s">
        <v>36482</v>
      </c>
      <c r="C15150" s="343" t="s">
        <v>9</v>
      </c>
      <c r="D15150" s="344" t="s">
        <v>27269</v>
      </c>
    </row>
    <row r="15151" spans="1:4" x14ac:dyDescent="0.3">
      <c r="A15151" t="s">
        <v>3575</v>
      </c>
      <c r="B15151" s="343" t="s">
        <v>36483</v>
      </c>
      <c r="C15151" s="343" t="s">
        <v>9</v>
      </c>
      <c r="D15151" s="344" t="s">
        <v>7780</v>
      </c>
    </row>
    <row r="15152" spans="1:4" x14ac:dyDescent="0.3">
      <c r="A15152" t="s">
        <v>3576</v>
      </c>
      <c r="B15152" s="343" t="s">
        <v>36484</v>
      </c>
      <c r="C15152" s="343" t="s">
        <v>9</v>
      </c>
      <c r="D15152" s="344" t="s">
        <v>7595</v>
      </c>
    </row>
    <row r="15153" spans="1:4" x14ac:dyDescent="0.3">
      <c r="A15153" t="s">
        <v>3577</v>
      </c>
      <c r="B15153" s="343" t="s">
        <v>36485</v>
      </c>
      <c r="C15153" s="343" t="s">
        <v>9</v>
      </c>
      <c r="D15153" s="344" t="s">
        <v>7803</v>
      </c>
    </row>
    <row r="15154" spans="1:4" x14ac:dyDescent="0.3">
      <c r="A15154" t="s">
        <v>7510</v>
      </c>
      <c r="B15154" s="343" t="s">
        <v>36486</v>
      </c>
      <c r="C15154" s="343" t="s">
        <v>9</v>
      </c>
      <c r="D15154" s="344" t="s">
        <v>36487</v>
      </c>
    </row>
    <row r="15155" spans="1:4" x14ac:dyDescent="0.3">
      <c r="A15155" t="s">
        <v>3578</v>
      </c>
      <c r="B15155" s="343" t="s">
        <v>36488</v>
      </c>
      <c r="C15155" s="343" t="s">
        <v>9</v>
      </c>
      <c r="D15155" s="344" t="s">
        <v>23127</v>
      </c>
    </row>
    <row r="15156" spans="1:4" x14ac:dyDescent="0.3">
      <c r="A15156" t="s">
        <v>3579</v>
      </c>
      <c r="B15156" s="343" t="s">
        <v>36489</v>
      </c>
      <c r="C15156" s="343" t="s">
        <v>9</v>
      </c>
      <c r="D15156" s="344" t="s">
        <v>8286</v>
      </c>
    </row>
    <row r="15157" spans="1:4" x14ac:dyDescent="0.3">
      <c r="A15157" t="s">
        <v>3580</v>
      </c>
      <c r="B15157" s="343" t="s">
        <v>36490</v>
      </c>
      <c r="C15157" s="343" t="s">
        <v>9</v>
      </c>
      <c r="D15157" s="344" t="s">
        <v>36491</v>
      </c>
    </row>
    <row r="15158" spans="1:4" x14ac:dyDescent="0.3">
      <c r="A15158" t="s">
        <v>3581</v>
      </c>
      <c r="B15158" s="343" t="s">
        <v>36492</v>
      </c>
      <c r="C15158" s="343" t="s">
        <v>9</v>
      </c>
      <c r="D15158" s="344" t="s">
        <v>8612</v>
      </c>
    </row>
    <row r="15159" spans="1:4" x14ac:dyDescent="0.3">
      <c r="A15159" t="s">
        <v>3582</v>
      </c>
      <c r="B15159" s="343" t="s">
        <v>36493</v>
      </c>
      <c r="C15159" s="343" t="s">
        <v>9</v>
      </c>
      <c r="D15159" s="344" t="s">
        <v>33562</v>
      </c>
    </row>
    <row r="15160" spans="1:4" x14ac:dyDescent="0.3">
      <c r="A15160" t="s">
        <v>3583</v>
      </c>
      <c r="B15160" s="343" t="s">
        <v>36494</v>
      </c>
      <c r="C15160" s="343" t="s">
        <v>9</v>
      </c>
      <c r="D15160" s="344" t="s">
        <v>8774</v>
      </c>
    </row>
    <row r="15161" spans="1:4" x14ac:dyDescent="0.3">
      <c r="A15161" t="s">
        <v>3584</v>
      </c>
      <c r="B15161" s="343" t="s">
        <v>36495</v>
      </c>
      <c r="C15161" s="343" t="s">
        <v>9</v>
      </c>
      <c r="D15161" s="344" t="s">
        <v>8731</v>
      </c>
    </row>
    <row r="15162" spans="1:4" x14ac:dyDescent="0.3">
      <c r="A15162" t="s">
        <v>7516</v>
      </c>
      <c r="B15162" s="343" t="s">
        <v>36496</v>
      </c>
      <c r="C15162" s="343" t="s">
        <v>9</v>
      </c>
      <c r="D15162" s="344" t="s">
        <v>9085</v>
      </c>
    </row>
    <row r="15163" spans="1:4" x14ac:dyDescent="0.3">
      <c r="A15163" t="s">
        <v>3585</v>
      </c>
      <c r="B15163" s="343" t="s">
        <v>36497</v>
      </c>
      <c r="C15163" s="343" t="s">
        <v>9</v>
      </c>
      <c r="D15163" s="344" t="s">
        <v>8978</v>
      </c>
    </row>
    <row r="15164" spans="1:4" x14ac:dyDescent="0.3">
      <c r="A15164" t="s">
        <v>3586</v>
      </c>
      <c r="B15164" s="343" t="s">
        <v>36498</v>
      </c>
      <c r="C15164" s="343" t="s">
        <v>9</v>
      </c>
      <c r="D15164" s="344" t="s">
        <v>22230</v>
      </c>
    </row>
    <row r="15165" spans="1:4" x14ac:dyDescent="0.3">
      <c r="A15165" t="s">
        <v>3587</v>
      </c>
      <c r="B15165" s="343" t="s">
        <v>36499</v>
      </c>
      <c r="C15165" s="343" t="s">
        <v>9</v>
      </c>
      <c r="D15165" s="344" t="s">
        <v>22162</v>
      </c>
    </row>
    <row r="15166" spans="1:4" x14ac:dyDescent="0.3">
      <c r="A15166" t="s">
        <v>3588</v>
      </c>
      <c r="B15166" s="343" t="s">
        <v>36500</v>
      </c>
      <c r="C15166" s="343" t="s">
        <v>9</v>
      </c>
      <c r="D15166" s="344" t="s">
        <v>6699</v>
      </c>
    </row>
    <row r="15167" spans="1:4" x14ac:dyDescent="0.3">
      <c r="A15167" t="s">
        <v>3589</v>
      </c>
      <c r="B15167" s="343" t="s">
        <v>36501</v>
      </c>
      <c r="C15167" s="343" t="s">
        <v>9</v>
      </c>
      <c r="D15167" s="344" t="s">
        <v>22406</v>
      </c>
    </row>
    <row r="15168" spans="1:4" x14ac:dyDescent="0.3">
      <c r="A15168" t="s">
        <v>3590</v>
      </c>
      <c r="B15168" s="343" t="s">
        <v>36502</v>
      </c>
      <c r="C15168" s="343" t="s">
        <v>9</v>
      </c>
      <c r="D15168" s="344" t="s">
        <v>22302</v>
      </c>
    </row>
    <row r="15169" spans="1:4" x14ac:dyDescent="0.3">
      <c r="A15169" t="s">
        <v>3591</v>
      </c>
      <c r="B15169" s="343" t="s">
        <v>36503</v>
      </c>
      <c r="C15169" s="343" t="s">
        <v>9</v>
      </c>
      <c r="D15169" s="344" t="s">
        <v>27219</v>
      </c>
    </row>
    <row r="15170" spans="1:4" x14ac:dyDescent="0.3">
      <c r="A15170" t="s">
        <v>7519</v>
      </c>
      <c r="B15170" s="343" t="s">
        <v>36504</v>
      </c>
      <c r="C15170" s="343" t="s">
        <v>9</v>
      </c>
      <c r="D15170" s="344" t="s">
        <v>9140</v>
      </c>
    </row>
    <row r="15171" spans="1:4" x14ac:dyDescent="0.3">
      <c r="A15171" t="s">
        <v>3592</v>
      </c>
      <c r="B15171" s="343" t="s">
        <v>36505</v>
      </c>
      <c r="C15171" s="343" t="s">
        <v>9</v>
      </c>
      <c r="D15171" s="344" t="s">
        <v>9276</v>
      </c>
    </row>
    <row r="15172" spans="1:4" x14ac:dyDescent="0.3">
      <c r="A15172" t="s">
        <v>3593</v>
      </c>
      <c r="B15172" s="343" t="s">
        <v>36506</v>
      </c>
      <c r="C15172" s="343" t="s">
        <v>9</v>
      </c>
      <c r="D15172" s="344" t="s">
        <v>33619</v>
      </c>
    </row>
    <row r="15173" spans="1:4" x14ac:dyDescent="0.3">
      <c r="A15173" t="s">
        <v>3594</v>
      </c>
      <c r="B15173" s="343" t="s">
        <v>36507</v>
      </c>
      <c r="C15173" s="343" t="s">
        <v>9</v>
      </c>
      <c r="D15173" s="344" t="s">
        <v>22244</v>
      </c>
    </row>
    <row r="15174" spans="1:4" x14ac:dyDescent="0.3">
      <c r="A15174" t="s">
        <v>3595</v>
      </c>
      <c r="B15174" s="343" t="s">
        <v>36508</v>
      </c>
      <c r="C15174" s="343" t="s">
        <v>9</v>
      </c>
      <c r="D15174" s="344" t="s">
        <v>6577</v>
      </c>
    </row>
    <row r="15175" spans="1:4" x14ac:dyDescent="0.3">
      <c r="A15175" t="s">
        <v>3596</v>
      </c>
      <c r="B15175" s="343" t="s">
        <v>36509</v>
      </c>
      <c r="C15175" s="343" t="s">
        <v>9</v>
      </c>
      <c r="D15175" s="344" t="s">
        <v>28697</v>
      </c>
    </row>
    <row r="15176" spans="1:4" x14ac:dyDescent="0.3">
      <c r="A15176" t="s">
        <v>3597</v>
      </c>
      <c r="B15176" s="343" t="s">
        <v>36510</v>
      </c>
      <c r="C15176" s="343" t="s">
        <v>9</v>
      </c>
      <c r="D15176" s="344" t="s">
        <v>8074</v>
      </c>
    </row>
    <row r="15177" spans="1:4" x14ac:dyDescent="0.3">
      <c r="A15177" t="s">
        <v>3598</v>
      </c>
      <c r="B15177" s="343" t="s">
        <v>36511</v>
      </c>
      <c r="C15177" s="343" t="s">
        <v>9</v>
      </c>
      <c r="D15177" s="344" t="s">
        <v>36512</v>
      </c>
    </row>
    <row r="15178" spans="1:4" x14ac:dyDescent="0.3">
      <c r="A15178" t="s">
        <v>3599</v>
      </c>
      <c r="B15178" s="343" t="s">
        <v>36513</v>
      </c>
      <c r="C15178" s="343" t="s">
        <v>9</v>
      </c>
      <c r="D15178" s="344" t="s">
        <v>7945</v>
      </c>
    </row>
    <row r="15179" spans="1:4" x14ac:dyDescent="0.3">
      <c r="A15179" t="s">
        <v>3600</v>
      </c>
      <c r="B15179" s="343" t="s">
        <v>36514</v>
      </c>
      <c r="C15179" s="343" t="s">
        <v>9</v>
      </c>
      <c r="D15179" s="344" t="s">
        <v>9104</v>
      </c>
    </row>
    <row r="15180" spans="1:4" x14ac:dyDescent="0.3">
      <c r="A15180" t="s">
        <v>3601</v>
      </c>
      <c r="B15180" s="343" t="s">
        <v>36515</v>
      </c>
      <c r="C15180" s="343" t="s">
        <v>9</v>
      </c>
      <c r="D15180" s="344" t="s">
        <v>36516</v>
      </c>
    </row>
    <row r="15181" spans="1:4" x14ac:dyDescent="0.3">
      <c r="A15181" t="s">
        <v>3602</v>
      </c>
      <c r="B15181" s="343" t="s">
        <v>36517</v>
      </c>
      <c r="C15181" s="343" t="s">
        <v>9</v>
      </c>
      <c r="D15181" s="344" t="s">
        <v>36518</v>
      </c>
    </row>
    <row r="15182" spans="1:4" x14ac:dyDescent="0.3">
      <c r="A15182" t="s">
        <v>3603</v>
      </c>
      <c r="B15182" s="343" t="s">
        <v>36519</v>
      </c>
      <c r="C15182" s="343" t="s">
        <v>9</v>
      </c>
      <c r="D15182" s="344" t="s">
        <v>8961</v>
      </c>
    </row>
    <row r="15183" spans="1:4" x14ac:dyDescent="0.3">
      <c r="A15183" t="s">
        <v>7530</v>
      </c>
      <c r="B15183" s="343" t="s">
        <v>36520</v>
      </c>
      <c r="C15183" s="343" t="s">
        <v>9</v>
      </c>
      <c r="D15183" s="344" t="s">
        <v>30394</v>
      </c>
    </row>
    <row r="15184" spans="1:4" x14ac:dyDescent="0.3">
      <c r="A15184" t="s">
        <v>7532</v>
      </c>
      <c r="B15184" s="343" t="s">
        <v>36521</v>
      </c>
      <c r="C15184" s="343" t="s">
        <v>9</v>
      </c>
      <c r="D15184" s="344" t="s">
        <v>8055</v>
      </c>
    </row>
    <row r="15185" spans="1:4" x14ac:dyDescent="0.3">
      <c r="A15185" t="s">
        <v>7534</v>
      </c>
      <c r="B15185" s="343" t="s">
        <v>36522</v>
      </c>
      <c r="C15185" s="343" t="s">
        <v>9</v>
      </c>
      <c r="D15185" s="344" t="s">
        <v>9252</v>
      </c>
    </row>
    <row r="15186" spans="1:4" x14ac:dyDescent="0.3">
      <c r="A15186" t="s">
        <v>36523</v>
      </c>
      <c r="B15186" s="343" t="s">
        <v>36524</v>
      </c>
      <c r="C15186" s="343" t="s">
        <v>9</v>
      </c>
      <c r="D15186" s="344" t="s">
        <v>8284</v>
      </c>
    </row>
    <row r="15187" spans="1:4" x14ac:dyDescent="0.3">
      <c r="A15187" t="s">
        <v>3604</v>
      </c>
      <c r="B15187" s="343" t="s">
        <v>36525</v>
      </c>
      <c r="C15187" s="343" t="s">
        <v>16</v>
      </c>
      <c r="D15187" s="344" t="s">
        <v>22265</v>
      </c>
    </row>
    <row r="15188" spans="1:4" x14ac:dyDescent="0.3">
      <c r="A15188" t="s">
        <v>3605</v>
      </c>
      <c r="B15188" s="343" t="s">
        <v>36526</v>
      </c>
      <c r="C15188" s="343" t="s">
        <v>16</v>
      </c>
      <c r="D15188" s="344" t="s">
        <v>8895</v>
      </c>
    </row>
    <row r="15189" spans="1:4" x14ac:dyDescent="0.3">
      <c r="A15189" t="s">
        <v>3606</v>
      </c>
      <c r="B15189" s="343" t="s">
        <v>36527</v>
      </c>
      <c r="C15189" s="343" t="s">
        <v>16</v>
      </c>
      <c r="D15189" s="344" t="s">
        <v>7460</v>
      </c>
    </row>
    <row r="15190" spans="1:4" x14ac:dyDescent="0.3">
      <c r="A15190" t="s">
        <v>3607</v>
      </c>
      <c r="B15190" s="343" t="s">
        <v>36528</v>
      </c>
      <c r="C15190" s="343" t="s">
        <v>16</v>
      </c>
      <c r="D15190" s="344" t="s">
        <v>7398</v>
      </c>
    </row>
    <row r="15191" spans="1:4" x14ac:dyDescent="0.3">
      <c r="A15191" t="s">
        <v>3608</v>
      </c>
      <c r="B15191" s="343" t="s">
        <v>36529</v>
      </c>
      <c r="C15191" s="343" t="s">
        <v>16</v>
      </c>
      <c r="D15191" s="344" t="s">
        <v>30735</v>
      </c>
    </row>
    <row r="15192" spans="1:4" x14ac:dyDescent="0.3">
      <c r="A15192" t="s">
        <v>3609</v>
      </c>
      <c r="B15192" s="343" t="s">
        <v>36530</v>
      </c>
      <c r="C15192" s="343" t="s">
        <v>16</v>
      </c>
      <c r="D15192" s="344" t="s">
        <v>7418</v>
      </c>
    </row>
    <row r="15193" spans="1:4" x14ac:dyDescent="0.3">
      <c r="A15193" t="s">
        <v>3610</v>
      </c>
      <c r="B15193" s="343" t="s">
        <v>36531</v>
      </c>
      <c r="C15193" s="343" t="s">
        <v>16</v>
      </c>
      <c r="D15193" s="344" t="s">
        <v>7828</v>
      </c>
    </row>
    <row r="15194" spans="1:4" x14ac:dyDescent="0.3">
      <c r="A15194" t="s">
        <v>3611</v>
      </c>
      <c r="B15194" s="343" t="s">
        <v>36532</v>
      </c>
      <c r="C15194" s="343" t="s">
        <v>16</v>
      </c>
      <c r="D15194" s="344" t="s">
        <v>22026</v>
      </c>
    </row>
    <row r="15195" spans="1:4" x14ac:dyDescent="0.3">
      <c r="A15195" t="s">
        <v>3612</v>
      </c>
      <c r="B15195" s="343" t="s">
        <v>36533</v>
      </c>
      <c r="C15195" s="343" t="s">
        <v>16</v>
      </c>
      <c r="D15195" s="344" t="s">
        <v>22393</v>
      </c>
    </row>
    <row r="15196" spans="1:4" x14ac:dyDescent="0.3">
      <c r="A15196" t="s">
        <v>3613</v>
      </c>
      <c r="B15196" s="343" t="s">
        <v>36534</v>
      </c>
      <c r="C15196" s="343" t="s">
        <v>16</v>
      </c>
      <c r="D15196" s="344" t="s">
        <v>7886</v>
      </c>
    </row>
    <row r="15197" spans="1:4" x14ac:dyDescent="0.3">
      <c r="A15197" t="s">
        <v>3614</v>
      </c>
      <c r="B15197" s="343" t="s">
        <v>36535</v>
      </c>
      <c r="C15197" s="343" t="s">
        <v>16</v>
      </c>
      <c r="D15197" s="344" t="s">
        <v>23168</v>
      </c>
    </row>
    <row r="15198" spans="1:4" x14ac:dyDescent="0.3">
      <c r="A15198" t="s">
        <v>3615</v>
      </c>
      <c r="B15198" s="343" t="s">
        <v>36536</v>
      </c>
      <c r="C15198" s="343" t="s">
        <v>16</v>
      </c>
      <c r="D15198" s="344" t="s">
        <v>29362</v>
      </c>
    </row>
    <row r="15199" spans="1:4" x14ac:dyDescent="0.3">
      <c r="A15199" t="s">
        <v>3616</v>
      </c>
      <c r="B15199" s="343" t="s">
        <v>1184</v>
      </c>
      <c r="C15199" s="343" t="s">
        <v>16</v>
      </c>
      <c r="D15199" s="344" t="s">
        <v>8026</v>
      </c>
    </row>
    <row r="15200" spans="1:4" x14ac:dyDescent="0.3">
      <c r="A15200" t="s">
        <v>3617</v>
      </c>
      <c r="B15200" s="343" t="s">
        <v>1185</v>
      </c>
      <c r="C15200" s="343" t="s">
        <v>16</v>
      </c>
      <c r="D15200" s="344" t="s">
        <v>8307</v>
      </c>
    </row>
    <row r="15201" spans="1:4" x14ac:dyDescent="0.3">
      <c r="A15201" t="s">
        <v>3618</v>
      </c>
      <c r="B15201" s="343" t="s">
        <v>1186</v>
      </c>
      <c r="C15201" s="343" t="s">
        <v>16</v>
      </c>
      <c r="D15201" s="344" t="s">
        <v>32830</v>
      </c>
    </row>
    <row r="15202" spans="1:4" x14ac:dyDescent="0.3">
      <c r="A15202" t="s">
        <v>3619</v>
      </c>
      <c r="B15202" s="343" t="s">
        <v>1187</v>
      </c>
      <c r="C15202" s="343" t="s">
        <v>16</v>
      </c>
      <c r="D15202" s="344" t="s">
        <v>22294</v>
      </c>
    </row>
    <row r="15203" spans="1:4" x14ac:dyDescent="0.3">
      <c r="A15203" t="s">
        <v>3620</v>
      </c>
      <c r="B15203" s="343" t="s">
        <v>36537</v>
      </c>
      <c r="C15203" s="343" t="s">
        <v>16</v>
      </c>
      <c r="D15203" s="344" t="s">
        <v>9122</v>
      </c>
    </row>
    <row r="15204" spans="1:4" x14ac:dyDescent="0.3">
      <c r="A15204" t="s">
        <v>3621</v>
      </c>
      <c r="B15204" s="343" t="s">
        <v>36538</v>
      </c>
      <c r="C15204" s="343" t="s">
        <v>16</v>
      </c>
      <c r="D15204" s="344" t="s">
        <v>7776</v>
      </c>
    </row>
    <row r="15205" spans="1:4" x14ac:dyDescent="0.3">
      <c r="A15205" t="s">
        <v>3622</v>
      </c>
      <c r="B15205" s="343" t="s">
        <v>36539</v>
      </c>
      <c r="C15205" s="343" t="s">
        <v>16</v>
      </c>
      <c r="D15205" s="344" t="s">
        <v>31286</v>
      </c>
    </row>
    <row r="15206" spans="1:4" x14ac:dyDescent="0.3">
      <c r="A15206" t="s">
        <v>3623</v>
      </c>
      <c r="B15206" s="343" t="s">
        <v>36540</v>
      </c>
      <c r="C15206" s="343" t="s">
        <v>16</v>
      </c>
      <c r="D15206" s="344" t="s">
        <v>32942</v>
      </c>
    </row>
    <row r="15207" spans="1:4" x14ac:dyDescent="0.3">
      <c r="A15207" t="s">
        <v>3624</v>
      </c>
      <c r="B15207" s="343" t="s">
        <v>36541</v>
      </c>
      <c r="C15207" s="343" t="s">
        <v>16</v>
      </c>
      <c r="D15207" s="344" t="s">
        <v>22808</v>
      </c>
    </row>
    <row r="15208" spans="1:4" x14ac:dyDescent="0.3">
      <c r="A15208" t="s">
        <v>3625</v>
      </c>
      <c r="B15208" s="343" t="s">
        <v>36542</v>
      </c>
      <c r="C15208" s="343" t="s">
        <v>16</v>
      </c>
      <c r="D15208" s="344" t="s">
        <v>36543</v>
      </c>
    </row>
    <row r="15209" spans="1:4" x14ac:dyDescent="0.3">
      <c r="A15209" t="s">
        <v>3626</v>
      </c>
      <c r="B15209" s="343" t="s">
        <v>36544</v>
      </c>
      <c r="C15209" s="343" t="s">
        <v>16</v>
      </c>
      <c r="D15209" s="344" t="s">
        <v>36545</v>
      </c>
    </row>
    <row r="15210" spans="1:4" x14ac:dyDescent="0.3">
      <c r="A15210" t="s">
        <v>3627</v>
      </c>
      <c r="B15210" s="343" t="s">
        <v>36546</v>
      </c>
      <c r="C15210" s="343" t="s">
        <v>16</v>
      </c>
      <c r="D15210" s="344" t="s">
        <v>36547</v>
      </c>
    </row>
    <row r="15211" spans="1:4" x14ac:dyDescent="0.3">
      <c r="A15211" t="s">
        <v>3628</v>
      </c>
      <c r="B15211" s="343" t="s">
        <v>36548</v>
      </c>
      <c r="C15211" s="343" t="s">
        <v>16</v>
      </c>
      <c r="D15211" s="344" t="s">
        <v>36549</v>
      </c>
    </row>
    <row r="15212" spans="1:4" x14ac:dyDescent="0.3">
      <c r="A15212" t="s">
        <v>3629</v>
      </c>
      <c r="B15212" s="343" t="s">
        <v>36550</v>
      </c>
      <c r="C15212" s="343" t="s">
        <v>16</v>
      </c>
      <c r="D15212" s="344" t="s">
        <v>36551</v>
      </c>
    </row>
    <row r="15213" spans="1:4" x14ac:dyDescent="0.3">
      <c r="A15213" t="s">
        <v>36552</v>
      </c>
      <c r="B15213" s="343" t="s">
        <v>36553</v>
      </c>
      <c r="C15213" s="343" t="s">
        <v>16</v>
      </c>
      <c r="D15213" s="344" t="s">
        <v>22266</v>
      </c>
    </row>
    <row r="15214" spans="1:4" x14ac:dyDescent="0.3">
      <c r="A15214" t="s">
        <v>36554</v>
      </c>
      <c r="B15214" s="343" t="s">
        <v>36555</v>
      </c>
      <c r="C15214" s="343" t="s">
        <v>16</v>
      </c>
      <c r="D15214" s="344" t="s">
        <v>7386</v>
      </c>
    </row>
    <row r="15215" spans="1:4" x14ac:dyDescent="0.3">
      <c r="A15215" t="s">
        <v>36556</v>
      </c>
      <c r="B15215" s="343" t="s">
        <v>36557</v>
      </c>
      <c r="C15215" s="343" t="s">
        <v>16</v>
      </c>
      <c r="D15215" s="344" t="s">
        <v>8931</v>
      </c>
    </row>
    <row r="15216" spans="1:4" x14ac:dyDescent="0.3">
      <c r="A15216" t="s">
        <v>36558</v>
      </c>
      <c r="B15216" s="343" t="s">
        <v>36559</v>
      </c>
      <c r="C15216" s="343" t="s">
        <v>16</v>
      </c>
      <c r="D15216" s="344" t="s">
        <v>9116</v>
      </c>
    </row>
    <row r="15217" spans="1:4" x14ac:dyDescent="0.3">
      <c r="A15217" t="s">
        <v>36560</v>
      </c>
      <c r="B15217" s="343" t="s">
        <v>36561</v>
      </c>
      <c r="C15217" s="343" t="s">
        <v>16</v>
      </c>
      <c r="D15217" s="344" t="s">
        <v>36562</v>
      </c>
    </row>
    <row r="15218" spans="1:4" x14ac:dyDescent="0.3">
      <c r="A15218" t="s">
        <v>36563</v>
      </c>
      <c r="B15218" s="343" t="s">
        <v>36564</v>
      </c>
      <c r="C15218" s="343" t="s">
        <v>16</v>
      </c>
      <c r="D15218" s="344" t="s">
        <v>27634</v>
      </c>
    </row>
    <row r="15219" spans="1:4" x14ac:dyDescent="0.3">
      <c r="A15219" t="s">
        <v>3630</v>
      </c>
      <c r="B15219" s="343" t="s">
        <v>36565</v>
      </c>
      <c r="C15219" s="343" t="s">
        <v>9</v>
      </c>
      <c r="D15219" s="344" t="s">
        <v>8063</v>
      </c>
    </row>
    <row r="15220" spans="1:4" x14ac:dyDescent="0.3">
      <c r="A15220" t="s">
        <v>3631</v>
      </c>
      <c r="B15220" s="343" t="s">
        <v>36566</v>
      </c>
      <c r="C15220" s="343" t="s">
        <v>9</v>
      </c>
      <c r="D15220" s="344" t="s">
        <v>22798</v>
      </c>
    </row>
    <row r="15221" spans="1:4" x14ac:dyDescent="0.3">
      <c r="A15221" t="s">
        <v>3632</v>
      </c>
      <c r="B15221" s="343" t="s">
        <v>36567</v>
      </c>
      <c r="C15221" s="343" t="s">
        <v>9</v>
      </c>
      <c r="D15221" s="344" t="s">
        <v>36568</v>
      </c>
    </row>
    <row r="15222" spans="1:4" x14ac:dyDescent="0.3">
      <c r="A15222" t="s">
        <v>3633</v>
      </c>
      <c r="B15222" s="343" t="s">
        <v>36569</v>
      </c>
      <c r="C15222" s="343" t="s">
        <v>9</v>
      </c>
      <c r="D15222" s="344" t="s">
        <v>8743</v>
      </c>
    </row>
    <row r="15223" spans="1:4" x14ac:dyDescent="0.3">
      <c r="A15223" t="s">
        <v>3634</v>
      </c>
      <c r="B15223" s="343" t="s">
        <v>36570</v>
      </c>
      <c r="C15223" s="343" t="s">
        <v>9</v>
      </c>
      <c r="D15223" s="344" t="s">
        <v>29266</v>
      </c>
    </row>
    <row r="15224" spans="1:4" x14ac:dyDescent="0.3">
      <c r="A15224" t="s">
        <v>3635</v>
      </c>
      <c r="B15224" s="343" t="s">
        <v>36571</v>
      </c>
      <c r="C15224" s="343" t="s">
        <v>9</v>
      </c>
      <c r="D15224" s="344" t="s">
        <v>36572</v>
      </c>
    </row>
    <row r="15225" spans="1:4" x14ac:dyDescent="0.3">
      <c r="A15225" t="s">
        <v>3636</v>
      </c>
      <c r="B15225" s="343" t="s">
        <v>36573</v>
      </c>
      <c r="C15225" s="343" t="s">
        <v>9</v>
      </c>
      <c r="D15225" s="344" t="s">
        <v>36574</v>
      </c>
    </row>
    <row r="15226" spans="1:4" x14ac:dyDescent="0.3">
      <c r="A15226" t="s">
        <v>3637</v>
      </c>
      <c r="B15226" s="343" t="s">
        <v>36575</v>
      </c>
      <c r="C15226" s="343" t="s">
        <v>9</v>
      </c>
      <c r="D15226" s="344" t="s">
        <v>6483</v>
      </c>
    </row>
    <row r="15227" spans="1:4" x14ac:dyDescent="0.3">
      <c r="A15227" t="s">
        <v>3638</v>
      </c>
      <c r="B15227" s="343" t="s">
        <v>36576</v>
      </c>
      <c r="C15227" s="343" t="s">
        <v>9</v>
      </c>
      <c r="D15227" s="344" t="s">
        <v>8126</v>
      </c>
    </row>
    <row r="15228" spans="1:4" x14ac:dyDescent="0.3">
      <c r="A15228" t="s">
        <v>3639</v>
      </c>
      <c r="B15228" s="343" t="s">
        <v>36577</v>
      </c>
      <c r="C15228" s="343" t="s">
        <v>9</v>
      </c>
      <c r="D15228" s="344" t="s">
        <v>9026</v>
      </c>
    </row>
    <row r="15229" spans="1:4" x14ac:dyDescent="0.3">
      <c r="A15229" t="s">
        <v>3640</v>
      </c>
      <c r="B15229" s="343" t="s">
        <v>36578</v>
      </c>
      <c r="C15229" s="343" t="s">
        <v>9</v>
      </c>
      <c r="D15229" s="344" t="s">
        <v>36343</v>
      </c>
    </row>
    <row r="15230" spans="1:4" x14ac:dyDescent="0.3">
      <c r="A15230" t="s">
        <v>3641</v>
      </c>
      <c r="B15230" s="343" t="s">
        <v>36579</v>
      </c>
      <c r="C15230" s="343" t="s">
        <v>9</v>
      </c>
      <c r="D15230" s="344" t="s">
        <v>22148</v>
      </c>
    </row>
    <row r="15231" spans="1:4" x14ac:dyDescent="0.3">
      <c r="A15231" t="s">
        <v>3642</v>
      </c>
      <c r="B15231" s="343" t="s">
        <v>36580</v>
      </c>
      <c r="C15231" s="343" t="s">
        <v>9</v>
      </c>
      <c r="D15231" s="344" t="s">
        <v>22033</v>
      </c>
    </row>
    <row r="15232" spans="1:4" x14ac:dyDescent="0.3">
      <c r="A15232" t="s">
        <v>3643</v>
      </c>
      <c r="B15232" s="343" t="s">
        <v>36581</v>
      </c>
      <c r="C15232" s="343" t="s">
        <v>9</v>
      </c>
      <c r="D15232" s="344" t="s">
        <v>6428</v>
      </c>
    </row>
    <row r="15233" spans="1:4" x14ac:dyDescent="0.3">
      <c r="A15233" t="s">
        <v>3644</v>
      </c>
      <c r="B15233" s="343" t="s">
        <v>36582</v>
      </c>
      <c r="C15233" s="343" t="s">
        <v>9</v>
      </c>
      <c r="D15233" s="344" t="s">
        <v>36583</v>
      </c>
    </row>
    <row r="15234" spans="1:4" x14ac:dyDescent="0.3">
      <c r="A15234" t="s">
        <v>3645</v>
      </c>
      <c r="B15234" s="343" t="s">
        <v>36584</v>
      </c>
      <c r="C15234" s="343" t="s">
        <v>9</v>
      </c>
      <c r="D15234" s="344" t="s">
        <v>9288</v>
      </c>
    </row>
    <row r="15235" spans="1:4" x14ac:dyDescent="0.3">
      <c r="A15235" t="s">
        <v>3646</v>
      </c>
      <c r="B15235" s="343" t="s">
        <v>36585</v>
      </c>
      <c r="C15235" s="343" t="s">
        <v>9</v>
      </c>
      <c r="D15235" s="344" t="s">
        <v>34130</v>
      </c>
    </row>
    <row r="15236" spans="1:4" x14ac:dyDescent="0.3">
      <c r="A15236" t="s">
        <v>3647</v>
      </c>
      <c r="B15236" s="343" t="s">
        <v>36586</v>
      </c>
      <c r="C15236" s="343" t="s">
        <v>9</v>
      </c>
      <c r="D15236" s="344" t="s">
        <v>9113</v>
      </c>
    </row>
    <row r="15237" spans="1:4" x14ac:dyDescent="0.3">
      <c r="A15237" t="s">
        <v>3648</v>
      </c>
      <c r="B15237" s="343" t="s">
        <v>36587</v>
      </c>
      <c r="C15237" s="343" t="s">
        <v>9</v>
      </c>
      <c r="D15237" s="344" t="s">
        <v>9205</v>
      </c>
    </row>
    <row r="15238" spans="1:4" x14ac:dyDescent="0.3">
      <c r="A15238" t="s">
        <v>3649</v>
      </c>
      <c r="B15238" s="343" t="s">
        <v>36588</v>
      </c>
      <c r="C15238" s="343" t="s">
        <v>9</v>
      </c>
      <c r="D15238" s="344" t="s">
        <v>36589</v>
      </c>
    </row>
    <row r="15239" spans="1:4" x14ac:dyDescent="0.3">
      <c r="A15239" t="s">
        <v>3650</v>
      </c>
      <c r="B15239" s="343" t="s">
        <v>36590</v>
      </c>
      <c r="C15239" s="343" t="s">
        <v>9</v>
      </c>
      <c r="D15239" s="344" t="s">
        <v>32611</v>
      </c>
    </row>
    <row r="15240" spans="1:4" x14ac:dyDescent="0.3">
      <c r="A15240" t="s">
        <v>3651</v>
      </c>
      <c r="B15240" s="343" t="s">
        <v>36591</v>
      </c>
      <c r="C15240" s="343" t="s">
        <v>9</v>
      </c>
      <c r="D15240" s="344" t="s">
        <v>9266</v>
      </c>
    </row>
    <row r="15241" spans="1:4" x14ac:dyDescent="0.3">
      <c r="A15241" t="s">
        <v>3652</v>
      </c>
      <c r="B15241" s="343" t="s">
        <v>36592</v>
      </c>
      <c r="C15241" s="343" t="s">
        <v>9</v>
      </c>
      <c r="D15241" s="344" t="s">
        <v>29319</v>
      </c>
    </row>
    <row r="15242" spans="1:4" x14ac:dyDescent="0.3">
      <c r="A15242" t="s">
        <v>3653</v>
      </c>
      <c r="B15242" s="343" t="s">
        <v>36593</v>
      </c>
      <c r="C15242" s="343" t="s">
        <v>9</v>
      </c>
      <c r="D15242" s="344" t="s">
        <v>23027</v>
      </c>
    </row>
    <row r="15243" spans="1:4" x14ac:dyDescent="0.3">
      <c r="A15243" t="s">
        <v>3654</v>
      </c>
      <c r="B15243" s="343" t="s">
        <v>36594</v>
      </c>
      <c r="C15243" s="343" t="s">
        <v>9</v>
      </c>
      <c r="D15243" s="344" t="s">
        <v>36595</v>
      </c>
    </row>
    <row r="15244" spans="1:4" x14ac:dyDescent="0.3">
      <c r="A15244" t="s">
        <v>3655</v>
      </c>
      <c r="B15244" s="343" t="s">
        <v>36596</v>
      </c>
      <c r="C15244" s="343" t="s">
        <v>9</v>
      </c>
      <c r="D15244" s="344" t="s">
        <v>36597</v>
      </c>
    </row>
    <row r="15245" spans="1:4" x14ac:dyDescent="0.3">
      <c r="A15245" t="s">
        <v>3656</v>
      </c>
      <c r="B15245" s="343" t="s">
        <v>36598</v>
      </c>
      <c r="C15245" s="343" t="s">
        <v>9</v>
      </c>
      <c r="D15245" s="344" t="s">
        <v>7090</v>
      </c>
    </row>
    <row r="15246" spans="1:4" x14ac:dyDescent="0.3">
      <c r="A15246" t="s">
        <v>3657</v>
      </c>
      <c r="B15246" s="343" t="s">
        <v>36599</v>
      </c>
      <c r="C15246" s="343" t="s">
        <v>9</v>
      </c>
      <c r="D15246" s="344" t="s">
        <v>22443</v>
      </c>
    </row>
    <row r="15247" spans="1:4" x14ac:dyDescent="0.3">
      <c r="A15247" t="s">
        <v>3658</v>
      </c>
      <c r="B15247" s="343" t="s">
        <v>36600</v>
      </c>
      <c r="C15247" s="343" t="s">
        <v>9</v>
      </c>
      <c r="D15247" s="344" t="s">
        <v>22381</v>
      </c>
    </row>
    <row r="15248" spans="1:4" x14ac:dyDescent="0.3">
      <c r="A15248" t="s">
        <v>3659</v>
      </c>
      <c r="B15248" s="343" t="s">
        <v>36601</v>
      </c>
      <c r="C15248" s="343" t="s">
        <v>9</v>
      </c>
      <c r="D15248" s="344" t="s">
        <v>36602</v>
      </c>
    </row>
    <row r="15249" spans="1:4" x14ac:dyDescent="0.3">
      <c r="A15249" t="s">
        <v>3660</v>
      </c>
      <c r="B15249" s="343" t="s">
        <v>36603</v>
      </c>
      <c r="C15249" s="343" t="s">
        <v>9</v>
      </c>
      <c r="D15249" s="344" t="s">
        <v>33465</v>
      </c>
    </row>
    <row r="15250" spans="1:4" x14ac:dyDescent="0.3">
      <c r="A15250" t="s">
        <v>3661</v>
      </c>
      <c r="B15250" s="343" t="s">
        <v>36604</v>
      </c>
      <c r="C15250" s="343" t="s">
        <v>9</v>
      </c>
      <c r="D15250" s="344" t="s">
        <v>36605</v>
      </c>
    </row>
    <row r="15251" spans="1:4" x14ac:dyDescent="0.3">
      <c r="A15251" t="s">
        <v>3662</v>
      </c>
      <c r="B15251" s="343" t="s">
        <v>36606</v>
      </c>
      <c r="C15251" s="343" t="s">
        <v>9</v>
      </c>
      <c r="D15251" s="344" t="s">
        <v>22077</v>
      </c>
    </row>
    <row r="15252" spans="1:4" x14ac:dyDescent="0.3">
      <c r="A15252" t="s">
        <v>3663</v>
      </c>
      <c r="B15252" s="343" t="s">
        <v>36607</v>
      </c>
      <c r="C15252" s="343" t="s">
        <v>9</v>
      </c>
      <c r="D15252" s="344" t="s">
        <v>7794</v>
      </c>
    </row>
    <row r="15253" spans="1:4" x14ac:dyDescent="0.3">
      <c r="A15253" t="s">
        <v>3664</v>
      </c>
      <c r="B15253" s="343" t="s">
        <v>36608</v>
      </c>
      <c r="C15253" s="343" t="s">
        <v>9</v>
      </c>
      <c r="D15253" s="344" t="s">
        <v>22142</v>
      </c>
    </row>
    <row r="15254" spans="1:4" x14ac:dyDescent="0.3">
      <c r="A15254" t="s">
        <v>3665</v>
      </c>
      <c r="B15254" s="343" t="s">
        <v>36609</v>
      </c>
      <c r="C15254" s="343" t="s">
        <v>9</v>
      </c>
      <c r="D15254" s="344" t="s">
        <v>7041</v>
      </c>
    </row>
    <row r="15255" spans="1:4" x14ac:dyDescent="0.3">
      <c r="A15255" t="s">
        <v>3666</v>
      </c>
      <c r="B15255" s="343" t="s">
        <v>36610</v>
      </c>
      <c r="C15255" s="343" t="s">
        <v>9</v>
      </c>
      <c r="D15255" s="344" t="s">
        <v>36611</v>
      </c>
    </row>
    <row r="15256" spans="1:4" x14ac:dyDescent="0.3">
      <c r="A15256" t="s">
        <v>3667</v>
      </c>
      <c r="B15256" s="343" t="s">
        <v>36612</v>
      </c>
      <c r="C15256" s="343" t="s">
        <v>9</v>
      </c>
      <c r="D15256" s="344" t="s">
        <v>36613</v>
      </c>
    </row>
    <row r="15257" spans="1:4" x14ac:dyDescent="0.3">
      <c r="A15257" t="s">
        <v>3668</v>
      </c>
      <c r="B15257" s="343" t="s">
        <v>36614</v>
      </c>
      <c r="C15257" s="343" t="s">
        <v>9</v>
      </c>
      <c r="D15257" s="344" t="s">
        <v>9188</v>
      </c>
    </row>
    <row r="15258" spans="1:4" x14ac:dyDescent="0.3">
      <c r="A15258" t="s">
        <v>3669</v>
      </c>
      <c r="B15258" s="343" t="s">
        <v>36615</v>
      </c>
      <c r="C15258" s="343" t="s">
        <v>9</v>
      </c>
      <c r="D15258" s="344" t="s">
        <v>7991</v>
      </c>
    </row>
    <row r="15259" spans="1:4" x14ac:dyDescent="0.3">
      <c r="A15259" t="s">
        <v>3670</v>
      </c>
      <c r="B15259" s="343" t="s">
        <v>36616</v>
      </c>
      <c r="C15259" s="343" t="s">
        <v>9</v>
      </c>
      <c r="D15259" s="344" t="s">
        <v>34130</v>
      </c>
    </row>
    <row r="15260" spans="1:4" x14ac:dyDescent="0.3">
      <c r="A15260" t="s">
        <v>3671</v>
      </c>
      <c r="B15260" s="343" t="s">
        <v>36617</v>
      </c>
      <c r="C15260" s="343" t="s">
        <v>9</v>
      </c>
      <c r="D15260" s="344" t="s">
        <v>22821</v>
      </c>
    </row>
    <row r="15261" spans="1:4" x14ac:dyDescent="0.3">
      <c r="A15261" t="s">
        <v>3672</v>
      </c>
      <c r="B15261" s="343" t="s">
        <v>36618</v>
      </c>
      <c r="C15261" s="343" t="s">
        <v>9</v>
      </c>
      <c r="D15261" s="344" t="s">
        <v>22467</v>
      </c>
    </row>
    <row r="15262" spans="1:4" x14ac:dyDescent="0.3">
      <c r="A15262" t="s">
        <v>3673</v>
      </c>
      <c r="B15262" s="343" t="s">
        <v>36619</v>
      </c>
      <c r="C15262" s="343" t="s">
        <v>9</v>
      </c>
      <c r="D15262" s="344" t="s">
        <v>33283</v>
      </c>
    </row>
    <row r="15263" spans="1:4" x14ac:dyDescent="0.3">
      <c r="A15263" t="s">
        <v>3674</v>
      </c>
      <c r="B15263" s="343" t="s">
        <v>36620</v>
      </c>
      <c r="C15263" s="343" t="s">
        <v>9</v>
      </c>
      <c r="D15263" s="344" t="s">
        <v>36621</v>
      </c>
    </row>
    <row r="15264" spans="1:4" x14ac:dyDescent="0.3">
      <c r="A15264" t="s">
        <v>3675</v>
      </c>
      <c r="B15264" s="343" t="s">
        <v>36622</v>
      </c>
      <c r="C15264" s="343" t="s">
        <v>9</v>
      </c>
      <c r="D15264" s="344" t="s">
        <v>7092</v>
      </c>
    </row>
    <row r="15265" spans="1:4" x14ac:dyDescent="0.3">
      <c r="A15265" t="s">
        <v>3676</v>
      </c>
      <c r="B15265" s="343" t="s">
        <v>36623</v>
      </c>
      <c r="C15265" s="343" t="s">
        <v>9</v>
      </c>
      <c r="D15265" s="344" t="s">
        <v>27426</v>
      </c>
    </row>
    <row r="15266" spans="1:4" x14ac:dyDescent="0.3">
      <c r="A15266" t="s">
        <v>36624</v>
      </c>
      <c r="B15266" s="343" t="s">
        <v>36625</v>
      </c>
      <c r="C15266" s="343" t="s">
        <v>9</v>
      </c>
      <c r="D15266" s="344" t="s">
        <v>36626</v>
      </c>
    </row>
    <row r="15267" spans="1:4" x14ac:dyDescent="0.3">
      <c r="A15267" t="s">
        <v>36627</v>
      </c>
      <c r="B15267" s="343" t="s">
        <v>36628</v>
      </c>
      <c r="C15267" s="343" t="s">
        <v>9</v>
      </c>
      <c r="D15267" s="344" t="s">
        <v>36629</v>
      </c>
    </row>
    <row r="15268" spans="1:4" x14ac:dyDescent="0.3">
      <c r="A15268" t="s">
        <v>36630</v>
      </c>
      <c r="B15268" s="343" t="s">
        <v>36631</v>
      </c>
      <c r="C15268" s="343" t="s">
        <v>9</v>
      </c>
      <c r="D15268" s="344" t="s">
        <v>36632</v>
      </c>
    </row>
    <row r="15269" spans="1:4" x14ac:dyDescent="0.3">
      <c r="A15269" t="s">
        <v>36633</v>
      </c>
      <c r="B15269" s="343" t="s">
        <v>36634</v>
      </c>
      <c r="C15269" s="343" t="s">
        <v>9</v>
      </c>
      <c r="D15269" s="344" t="s">
        <v>36635</v>
      </c>
    </row>
    <row r="15270" spans="1:4" x14ac:dyDescent="0.3">
      <c r="A15270" t="s">
        <v>36636</v>
      </c>
      <c r="B15270" s="343" t="s">
        <v>36637</v>
      </c>
      <c r="C15270" s="343" t="s">
        <v>9</v>
      </c>
      <c r="D15270" s="344" t="s">
        <v>36638</v>
      </c>
    </row>
    <row r="15271" spans="1:4" x14ac:dyDescent="0.3">
      <c r="A15271" t="s">
        <v>3677</v>
      </c>
      <c r="B15271" s="343" t="s">
        <v>36639</v>
      </c>
      <c r="C15271" s="343" t="s">
        <v>9</v>
      </c>
      <c r="D15271" s="344" t="s">
        <v>36640</v>
      </c>
    </row>
    <row r="15272" spans="1:4" x14ac:dyDescent="0.3">
      <c r="A15272" t="s">
        <v>3678</v>
      </c>
      <c r="B15272" s="343" t="s">
        <v>36641</v>
      </c>
      <c r="C15272" s="343" t="s">
        <v>9</v>
      </c>
      <c r="D15272" s="344" t="s">
        <v>36642</v>
      </c>
    </row>
    <row r="15273" spans="1:4" x14ac:dyDescent="0.3">
      <c r="A15273" t="s">
        <v>3679</v>
      </c>
      <c r="B15273" s="343" t="s">
        <v>36643</v>
      </c>
      <c r="C15273" s="343" t="s">
        <v>9</v>
      </c>
      <c r="D15273" s="344" t="s">
        <v>36644</v>
      </c>
    </row>
    <row r="15274" spans="1:4" x14ac:dyDescent="0.3">
      <c r="A15274" t="s">
        <v>3680</v>
      </c>
      <c r="B15274" s="343" t="s">
        <v>36645</v>
      </c>
      <c r="C15274" s="343" t="s">
        <v>9</v>
      </c>
      <c r="D15274" s="344" t="s">
        <v>36646</v>
      </c>
    </row>
    <row r="15275" spans="1:4" x14ac:dyDescent="0.3">
      <c r="A15275" t="s">
        <v>3681</v>
      </c>
      <c r="B15275" s="343" t="s">
        <v>36647</v>
      </c>
      <c r="C15275" s="343" t="s">
        <v>9</v>
      </c>
      <c r="D15275" s="344" t="s">
        <v>36648</v>
      </c>
    </row>
    <row r="15276" spans="1:4" x14ac:dyDescent="0.3">
      <c r="A15276" t="s">
        <v>3682</v>
      </c>
      <c r="B15276" s="343" t="s">
        <v>36649</v>
      </c>
      <c r="C15276" s="343" t="s">
        <v>9</v>
      </c>
      <c r="D15276" s="344" t="s">
        <v>36650</v>
      </c>
    </row>
    <row r="15277" spans="1:4" x14ac:dyDescent="0.3">
      <c r="A15277" t="s">
        <v>3683</v>
      </c>
      <c r="B15277" s="343" t="s">
        <v>36651</v>
      </c>
      <c r="C15277" s="343" t="s">
        <v>9</v>
      </c>
      <c r="D15277" s="344" t="s">
        <v>36652</v>
      </c>
    </row>
    <row r="15278" spans="1:4" x14ac:dyDescent="0.3">
      <c r="A15278" t="s">
        <v>3684</v>
      </c>
      <c r="B15278" s="343" t="s">
        <v>36653</v>
      </c>
      <c r="C15278" s="343" t="s">
        <v>9</v>
      </c>
      <c r="D15278" s="344" t="s">
        <v>36654</v>
      </c>
    </row>
    <row r="15279" spans="1:4" x14ac:dyDescent="0.3">
      <c r="A15279" t="s">
        <v>3685</v>
      </c>
      <c r="B15279" s="343" t="s">
        <v>36655</v>
      </c>
      <c r="C15279" s="343" t="s">
        <v>9</v>
      </c>
      <c r="D15279" s="344" t="s">
        <v>36656</v>
      </c>
    </row>
    <row r="15280" spans="1:4" x14ac:dyDescent="0.3">
      <c r="A15280" t="s">
        <v>36657</v>
      </c>
      <c r="B15280" s="343" t="s">
        <v>36658</v>
      </c>
      <c r="C15280" s="343" t="s">
        <v>9</v>
      </c>
      <c r="D15280" s="344" t="s">
        <v>8738</v>
      </c>
    </row>
    <row r="15281" spans="1:4" x14ac:dyDescent="0.3">
      <c r="A15281" t="s">
        <v>36659</v>
      </c>
      <c r="B15281" s="343" t="s">
        <v>36660</v>
      </c>
      <c r="C15281" s="343" t="s">
        <v>9</v>
      </c>
      <c r="D15281" s="344" t="s">
        <v>22477</v>
      </c>
    </row>
    <row r="15282" spans="1:4" x14ac:dyDescent="0.3">
      <c r="A15282" t="s">
        <v>36661</v>
      </c>
      <c r="B15282" s="343" t="s">
        <v>36662</v>
      </c>
      <c r="C15282" s="343" t="s">
        <v>9</v>
      </c>
      <c r="D15282" s="344" t="s">
        <v>7968</v>
      </c>
    </row>
    <row r="15283" spans="1:4" x14ac:dyDescent="0.3">
      <c r="A15283" t="s">
        <v>36663</v>
      </c>
      <c r="B15283" s="343" t="s">
        <v>36664</v>
      </c>
      <c r="C15283" s="343" t="s">
        <v>9</v>
      </c>
      <c r="D15283" s="344" t="s">
        <v>36665</v>
      </c>
    </row>
    <row r="15284" spans="1:4" x14ac:dyDescent="0.3">
      <c r="A15284" t="s">
        <v>36666</v>
      </c>
      <c r="B15284" s="343" t="s">
        <v>36667</v>
      </c>
      <c r="C15284" s="343" t="s">
        <v>9</v>
      </c>
      <c r="D15284" s="344" t="s">
        <v>28550</v>
      </c>
    </row>
    <row r="15285" spans="1:4" x14ac:dyDescent="0.3">
      <c r="A15285" t="s">
        <v>36668</v>
      </c>
      <c r="B15285" s="343" t="s">
        <v>36669</v>
      </c>
      <c r="C15285" s="343" t="s">
        <v>9</v>
      </c>
      <c r="D15285" s="344" t="s">
        <v>7087</v>
      </c>
    </row>
    <row r="15286" spans="1:4" x14ac:dyDescent="0.3">
      <c r="A15286" t="s">
        <v>36670</v>
      </c>
      <c r="B15286" s="343" t="s">
        <v>36671</v>
      </c>
      <c r="C15286" s="343" t="s">
        <v>9</v>
      </c>
      <c r="D15286" s="344" t="s">
        <v>22473</v>
      </c>
    </row>
    <row r="15287" spans="1:4" x14ac:dyDescent="0.3">
      <c r="A15287" t="s">
        <v>36672</v>
      </c>
      <c r="B15287" s="343" t="s">
        <v>36673</v>
      </c>
      <c r="C15287" s="343" t="s">
        <v>9</v>
      </c>
      <c r="D15287" s="344" t="s">
        <v>21983</v>
      </c>
    </row>
    <row r="15288" spans="1:4" x14ac:dyDescent="0.3">
      <c r="A15288" t="s">
        <v>36674</v>
      </c>
      <c r="B15288" s="343" t="s">
        <v>36675</v>
      </c>
      <c r="C15288" s="343" t="s">
        <v>9</v>
      </c>
      <c r="D15288" s="344" t="s">
        <v>8093</v>
      </c>
    </row>
    <row r="15289" spans="1:4" x14ac:dyDescent="0.3">
      <c r="A15289" t="s">
        <v>36676</v>
      </c>
      <c r="B15289" s="343" t="s">
        <v>36677</v>
      </c>
      <c r="C15289" s="343" t="s">
        <v>9</v>
      </c>
      <c r="D15289" s="344" t="s">
        <v>36678</v>
      </c>
    </row>
    <row r="15290" spans="1:4" x14ac:dyDescent="0.3">
      <c r="A15290" t="s">
        <v>3686</v>
      </c>
      <c r="B15290" s="343" t="s">
        <v>36679</v>
      </c>
      <c r="C15290" s="343" t="s">
        <v>9</v>
      </c>
      <c r="D15290" s="344" t="s">
        <v>8871</v>
      </c>
    </row>
    <row r="15291" spans="1:4" x14ac:dyDescent="0.3">
      <c r="A15291" t="s">
        <v>3687</v>
      </c>
      <c r="B15291" s="343" t="s">
        <v>36680</v>
      </c>
      <c r="C15291" s="343" t="s">
        <v>9</v>
      </c>
      <c r="D15291" s="344" t="s">
        <v>6810</v>
      </c>
    </row>
    <row r="15292" spans="1:4" x14ac:dyDescent="0.3">
      <c r="A15292" t="s">
        <v>3688</v>
      </c>
      <c r="B15292" s="343" t="s">
        <v>36681</v>
      </c>
      <c r="C15292" s="343" t="s">
        <v>9</v>
      </c>
      <c r="D15292" s="344" t="s">
        <v>33304</v>
      </c>
    </row>
    <row r="15293" spans="1:4" x14ac:dyDescent="0.3">
      <c r="A15293" t="s">
        <v>3689</v>
      </c>
      <c r="B15293" s="343" t="s">
        <v>36682</v>
      </c>
      <c r="C15293" s="343" t="s">
        <v>9</v>
      </c>
      <c r="D15293" s="344" t="s">
        <v>33304</v>
      </c>
    </row>
    <row r="15294" spans="1:4" x14ac:dyDescent="0.3">
      <c r="A15294" t="s">
        <v>3690</v>
      </c>
      <c r="B15294" s="343" t="s">
        <v>36683</v>
      </c>
      <c r="C15294" s="343" t="s">
        <v>9</v>
      </c>
      <c r="D15294" s="344" t="s">
        <v>22419</v>
      </c>
    </row>
    <row r="15295" spans="1:4" x14ac:dyDescent="0.3">
      <c r="A15295" t="s">
        <v>3691</v>
      </c>
      <c r="B15295" s="343" t="s">
        <v>36684</v>
      </c>
      <c r="C15295" s="343" t="s">
        <v>9</v>
      </c>
      <c r="D15295" s="344" t="s">
        <v>31087</v>
      </c>
    </row>
    <row r="15296" spans="1:4" x14ac:dyDescent="0.3">
      <c r="A15296" t="s">
        <v>3692</v>
      </c>
      <c r="B15296" s="343" t="s">
        <v>36685</v>
      </c>
      <c r="C15296" s="343" t="s">
        <v>9</v>
      </c>
      <c r="D15296" s="344" t="s">
        <v>22233</v>
      </c>
    </row>
    <row r="15297" spans="1:4" x14ac:dyDescent="0.3">
      <c r="A15297" t="s">
        <v>3693</v>
      </c>
      <c r="B15297" s="343" t="s">
        <v>36686</v>
      </c>
      <c r="C15297" s="343" t="s">
        <v>9</v>
      </c>
      <c r="D15297" s="344" t="s">
        <v>6579</v>
      </c>
    </row>
    <row r="15298" spans="1:4" x14ac:dyDescent="0.3">
      <c r="A15298" t="s">
        <v>3694</v>
      </c>
      <c r="B15298" s="343" t="s">
        <v>36687</v>
      </c>
      <c r="C15298" s="343" t="s">
        <v>9</v>
      </c>
      <c r="D15298" s="344" t="s">
        <v>36688</v>
      </c>
    </row>
    <row r="15299" spans="1:4" x14ac:dyDescent="0.3">
      <c r="A15299" t="s">
        <v>3695</v>
      </c>
      <c r="B15299" s="343" t="s">
        <v>36689</v>
      </c>
      <c r="C15299" s="343" t="s">
        <v>9</v>
      </c>
      <c r="D15299" s="344" t="s">
        <v>35617</v>
      </c>
    </row>
    <row r="15300" spans="1:4" x14ac:dyDescent="0.3">
      <c r="A15300" t="s">
        <v>3696</v>
      </c>
      <c r="B15300" s="343" t="s">
        <v>36690</v>
      </c>
      <c r="C15300" s="343" t="s">
        <v>9</v>
      </c>
      <c r="D15300" s="344" t="s">
        <v>35617</v>
      </c>
    </row>
    <row r="15301" spans="1:4" x14ac:dyDescent="0.3">
      <c r="A15301" t="s">
        <v>3697</v>
      </c>
      <c r="B15301" s="343" t="s">
        <v>36691</v>
      </c>
      <c r="C15301" s="343" t="s">
        <v>9</v>
      </c>
      <c r="D15301" s="344" t="s">
        <v>36692</v>
      </c>
    </row>
    <row r="15302" spans="1:4" x14ac:dyDescent="0.3">
      <c r="A15302" t="s">
        <v>3698</v>
      </c>
      <c r="B15302" s="343" t="s">
        <v>36693</v>
      </c>
      <c r="C15302" s="343" t="s">
        <v>9</v>
      </c>
      <c r="D15302" s="344" t="s">
        <v>36694</v>
      </c>
    </row>
    <row r="15303" spans="1:4" x14ac:dyDescent="0.3">
      <c r="A15303" t="s">
        <v>3699</v>
      </c>
      <c r="B15303" s="343" t="s">
        <v>36695</v>
      </c>
      <c r="C15303" s="343" t="s">
        <v>9</v>
      </c>
      <c r="D15303" s="344" t="s">
        <v>36696</v>
      </c>
    </row>
    <row r="15304" spans="1:4" x14ac:dyDescent="0.3">
      <c r="A15304" t="s">
        <v>3700</v>
      </c>
      <c r="B15304" s="343" t="s">
        <v>36697</v>
      </c>
      <c r="C15304" s="343" t="s">
        <v>9</v>
      </c>
      <c r="D15304" s="344" t="s">
        <v>36698</v>
      </c>
    </row>
    <row r="15305" spans="1:4" x14ac:dyDescent="0.3">
      <c r="A15305" t="s">
        <v>3701</v>
      </c>
      <c r="B15305" s="343" t="s">
        <v>36699</v>
      </c>
      <c r="C15305" s="343" t="s">
        <v>9</v>
      </c>
      <c r="D15305" s="344" t="s">
        <v>7790</v>
      </c>
    </row>
    <row r="15306" spans="1:4" x14ac:dyDescent="0.3">
      <c r="A15306" t="s">
        <v>3702</v>
      </c>
      <c r="B15306" s="343" t="s">
        <v>36700</v>
      </c>
      <c r="C15306" s="343" t="s">
        <v>9</v>
      </c>
      <c r="D15306" s="344" t="s">
        <v>23022</v>
      </c>
    </row>
    <row r="15307" spans="1:4" x14ac:dyDescent="0.3">
      <c r="A15307" t="s">
        <v>3703</v>
      </c>
      <c r="B15307" s="343" t="s">
        <v>36701</v>
      </c>
      <c r="C15307" s="343" t="s">
        <v>9</v>
      </c>
      <c r="D15307" s="344" t="s">
        <v>23022</v>
      </c>
    </row>
    <row r="15308" spans="1:4" x14ac:dyDescent="0.3">
      <c r="A15308" t="s">
        <v>3704</v>
      </c>
      <c r="B15308" s="343" t="s">
        <v>36702</v>
      </c>
      <c r="C15308" s="343" t="s">
        <v>9</v>
      </c>
      <c r="D15308" s="344" t="s">
        <v>36703</v>
      </c>
    </row>
    <row r="15309" spans="1:4" x14ac:dyDescent="0.3">
      <c r="A15309" t="s">
        <v>3705</v>
      </c>
      <c r="B15309" s="343" t="s">
        <v>36704</v>
      </c>
      <c r="C15309" s="343" t="s">
        <v>9</v>
      </c>
      <c r="D15309" s="344" t="s">
        <v>25562</v>
      </c>
    </row>
    <row r="15310" spans="1:4" x14ac:dyDescent="0.3">
      <c r="A15310" t="s">
        <v>3706</v>
      </c>
      <c r="B15310" s="343" t="s">
        <v>36705</v>
      </c>
      <c r="C15310" s="343" t="s">
        <v>9</v>
      </c>
      <c r="D15310" s="344" t="s">
        <v>22623</v>
      </c>
    </row>
    <row r="15311" spans="1:4" x14ac:dyDescent="0.3">
      <c r="A15311" t="s">
        <v>22640</v>
      </c>
      <c r="B15311" s="343" t="s">
        <v>36706</v>
      </c>
      <c r="C15311" s="343" t="s">
        <v>9</v>
      </c>
      <c r="D15311" s="344" t="s">
        <v>36707</v>
      </c>
    </row>
    <row r="15312" spans="1:4" x14ac:dyDescent="0.3">
      <c r="A15312" t="s">
        <v>22641</v>
      </c>
      <c r="B15312" s="343" t="s">
        <v>36708</v>
      </c>
      <c r="C15312" s="343" t="s">
        <v>9</v>
      </c>
      <c r="D15312" s="344" t="s">
        <v>36709</v>
      </c>
    </row>
    <row r="15313" spans="1:4" x14ac:dyDescent="0.3">
      <c r="A15313" t="s">
        <v>22642</v>
      </c>
      <c r="B15313" s="343" t="s">
        <v>36710</v>
      </c>
      <c r="C15313" s="343" t="s">
        <v>9</v>
      </c>
      <c r="D15313" s="344" t="s">
        <v>36711</v>
      </c>
    </row>
    <row r="15314" spans="1:4" x14ac:dyDescent="0.3">
      <c r="A15314" t="s">
        <v>36712</v>
      </c>
      <c r="B15314" s="343" t="s">
        <v>36713</v>
      </c>
      <c r="C15314" s="343" t="s">
        <v>9</v>
      </c>
      <c r="D15314" s="344" t="s">
        <v>36714</v>
      </c>
    </row>
    <row r="15315" spans="1:4" x14ac:dyDescent="0.3">
      <c r="A15315" t="s">
        <v>36715</v>
      </c>
      <c r="B15315" s="343" t="s">
        <v>36716</v>
      </c>
      <c r="C15315" s="343" t="s">
        <v>9</v>
      </c>
      <c r="D15315" s="344" t="s">
        <v>36717</v>
      </c>
    </row>
    <row r="15316" spans="1:4" x14ac:dyDescent="0.3">
      <c r="A15316" t="s">
        <v>36718</v>
      </c>
      <c r="B15316" s="343" t="s">
        <v>36719</v>
      </c>
      <c r="C15316" s="343" t="s">
        <v>9</v>
      </c>
      <c r="D15316" s="344" t="s">
        <v>36720</v>
      </c>
    </row>
    <row r="15317" spans="1:4" x14ac:dyDescent="0.3">
      <c r="A15317" t="s">
        <v>36721</v>
      </c>
      <c r="B15317" s="343" t="s">
        <v>36722</v>
      </c>
      <c r="C15317" s="343" t="s">
        <v>9</v>
      </c>
      <c r="D15317" s="344" t="s">
        <v>9146</v>
      </c>
    </row>
    <row r="15318" spans="1:4" x14ac:dyDescent="0.3">
      <c r="A15318" t="s">
        <v>36723</v>
      </c>
      <c r="B15318" s="343" t="s">
        <v>36724</v>
      </c>
      <c r="C15318" s="343" t="s">
        <v>9</v>
      </c>
      <c r="D15318" s="344" t="s">
        <v>36725</v>
      </c>
    </row>
    <row r="15319" spans="1:4" x14ac:dyDescent="0.3">
      <c r="A15319" t="s">
        <v>36726</v>
      </c>
      <c r="B15319" s="343" t="s">
        <v>36727</v>
      </c>
      <c r="C15319" s="343" t="s">
        <v>9</v>
      </c>
      <c r="D15319" s="344" t="s">
        <v>36728</v>
      </c>
    </row>
    <row r="15320" spans="1:4" x14ac:dyDescent="0.3">
      <c r="A15320" t="s">
        <v>36729</v>
      </c>
      <c r="B15320" s="343" t="s">
        <v>36730</v>
      </c>
      <c r="C15320" s="343" t="s">
        <v>9</v>
      </c>
      <c r="D15320" s="344" t="s">
        <v>36731</v>
      </c>
    </row>
    <row r="15321" spans="1:4" x14ac:dyDescent="0.3">
      <c r="A15321" t="s">
        <v>36732</v>
      </c>
      <c r="B15321" s="343" t="s">
        <v>36733</v>
      </c>
      <c r="C15321" s="343" t="s">
        <v>9</v>
      </c>
      <c r="D15321" s="344" t="s">
        <v>36734</v>
      </c>
    </row>
    <row r="15322" spans="1:4" x14ac:dyDescent="0.3">
      <c r="A15322" t="s">
        <v>36735</v>
      </c>
      <c r="B15322" s="343" t="s">
        <v>36736</v>
      </c>
      <c r="C15322" s="343" t="s">
        <v>9</v>
      </c>
      <c r="D15322" s="344" t="s">
        <v>36737</v>
      </c>
    </row>
    <row r="15323" spans="1:4" x14ac:dyDescent="0.3">
      <c r="A15323" t="s">
        <v>36738</v>
      </c>
      <c r="B15323" s="343" t="s">
        <v>36739</v>
      </c>
      <c r="C15323" s="343" t="s">
        <v>9</v>
      </c>
      <c r="D15323" s="344" t="s">
        <v>36740</v>
      </c>
    </row>
    <row r="15324" spans="1:4" x14ac:dyDescent="0.3">
      <c r="A15324" t="s">
        <v>36741</v>
      </c>
      <c r="B15324" s="343" t="s">
        <v>36742</v>
      </c>
      <c r="C15324" s="343" t="s">
        <v>9</v>
      </c>
      <c r="D15324" s="344" t="s">
        <v>22441</v>
      </c>
    </row>
    <row r="15325" spans="1:4" x14ac:dyDescent="0.3">
      <c r="A15325" t="s">
        <v>36743</v>
      </c>
      <c r="B15325" s="343" t="s">
        <v>36744</v>
      </c>
      <c r="C15325" s="343" t="s">
        <v>9</v>
      </c>
      <c r="D15325" s="344" t="s">
        <v>22632</v>
      </c>
    </row>
    <row r="15326" spans="1:4" x14ac:dyDescent="0.3">
      <c r="A15326" t="s">
        <v>36745</v>
      </c>
      <c r="B15326" s="343" t="s">
        <v>36746</v>
      </c>
      <c r="C15326" s="343" t="s">
        <v>9</v>
      </c>
      <c r="D15326" s="344" t="s">
        <v>36747</v>
      </c>
    </row>
    <row r="15327" spans="1:4" x14ac:dyDescent="0.3">
      <c r="A15327" t="s">
        <v>36748</v>
      </c>
      <c r="B15327" s="343" t="s">
        <v>36749</v>
      </c>
      <c r="C15327" s="343" t="s">
        <v>9</v>
      </c>
      <c r="D15327" s="344" t="s">
        <v>36750</v>
      </c>
    </row>
    <row r="15328" spans="1:4" x14ac:dyDescent="0.3">
      <c r="A15328" t="s">
        <v>36751</v>
      </c>
      <c r="B15328" s="343" t="s">
        <v>36752</v>
      </c>
      <c r="C15328" s="343" t="s">
        <v>9</v>
      </c>
      <c r="D15328" s="344" t="s">
        <v>36753</v>
      </c>
    </row>
    <row r="15329" spans="1:4" x14ac:dyDescent="0.3">
      <c r="A15329" t="s">
        <v>36754</v>
      </c>
      <c r="B15329" s="343" t="s">
        <v>36755</v>
      </c>
      <c r="C15329" s="343" t="s">
        <v>9</v>
      </c>
      <c r="D15329" s="344" t="s">
        <v>36756</v>
      </c>
    </row>
    <row r="15330" spans="1:4" x14ac:dyDescent="0.3">
      <c r="A15330" t="s">
        <v>36757</v>
      </c>
      <c r="B15330" s="343" t="s">
        <v>36758</v>
      </c>
      <c r="C15330" s="343" t="s">
        <v>9</v>
      </c>
      <c r="D15330" s="344" t="s">
        <v>36759</v>
      </c>
    </row>
    <row r="15331" spans="1:4" x14ac:dyDescent="0.3">
      <c r="A15331" t="s">
        <v>36760</v>
      </c>
      <c r="B15331" s="343" t="s">
        <v>36761</v>
      </c>
      <c r="C15331" s="343" t="s">
        <v>9</v>
      </c>
      <c r="D15331" s="344" t="s">
        <v>36762</v>
      </c>
    </row>
    <row r="15332" spans="1:4" x14ac:dyDescent="0.3">
      <c r="A15332" t="s">
        <v>36763</v>
      </c>
      <c r="B15332" s="343" t="s">
        <v>36764</v>
      </c>
      <c r="C15332" s="343" t="s">
        <v>9</v>
      </c>
      <c r="D15332" s="344" t="s">
        <v>36765</v>
      </c>
    </row>
    <row r="15333" spans="1:4" x14ac:dyDescent="0.3">
      <c r="A15333" t="s">
        <v>36766</v>
      </c>
      <c r="B15333" s="343" t="s">
        <v>36767</v>
      </c>
      <c r="C15333" s="343" t="s">
        <v>9</v>
      </c>
      <c r="D15333" s="344" t="s">
        <v>36768</v>
      </c>
    </row>
    <row r="15334" spans="1:4" x14ac:dyDescent="0.3">
      <c r="A15334" t="s">
        <v>36769</v>
      </c>
      <c r="B15334" s="343" t="s">
        <v>36770</v>
      </c>
      <c r="C15334" s="343" t="s">
        <v>9</v>
      </c>
      <c r="D15334" s="344" t="s">
        <v>36771</v>
      </c>
    </row>
    <row r="15335" spans="1:4" x14ac:dyDescent="0.3">
      <c r="A15335" t="s">
        <v>36772</v>
      </c>
      <c r="B15335" s="343" t="s">
        <v>36773</v>
      </c>
      <c r="C15335" s="343" t="s">
        <v>9</v>
      </c>
      <c r="D15335" s="344" t="s">
        <v>36774</v>
      </c>
    </row>
    <row r="15336" spans="1:4" x14ac:dyDescent="0.3">
      <c r="A15336" t="s">
        <v>36775</v>
      </c>
      <c r="B15336" s="343" t="s">
        <v>36776</v>
      </c>
      <c r="C15336" s="343" t="s">
        <v>9</v>
      </c>
      <c r="D15336" s="344" t="s">
        <v>33318</v>
      </c>
    </row>
    <row r="15337" spans="1:4" x14ac:dyDescent="0.3">
      <c r="A15337" t="s">
        <v>36777</v>
      </c>
      <c r="B15337" s="343" t="s">
        <v>36778</v>
      </c>
      <c r="C15337" s="343" t="s">
        <v>9</v>
      </c>
      <c r="D15337" s="344" t="s">
        <v>36779</v>
      </c>
    </row>
    <row r="15338" spans="1:4" x14ac:dyDescent="0.3">
      <c r="A15338" t="s">
        <v>36780</v>
      </c>
      <c r="B15338" s="343" t="s">
        <v>36781</v>
      </c>
      <c r="C15338" s="343" t="s">
        <v>9</v>
      </c>
      <c r="D15338" s="344" t="s">
        <v>36782</v>
      </c>
    </row>
    <row r="15339" spans="1:4" x14ac:dyDescent="0.3">
      <c r="A15339" t="s">
        <v>36783</v>
      </c>
      <c r="B15339" s="343" t="s">
        <v>36784</v>
      </c>
      <c r="C15339" s="343" t="s">
        <v>9</v>
      </c>
      <c r="D15339" s="344" t="s">
        <v>36785</v>
      </c>
    </row>
    <row r="15340" spans="1:4" x14ac:dyDescent="0.3">
      <c r="A15340" t="s">
        <v>36786</v>
      </c>
      <c r="B15340" s="343" t="s">
        <v>36787</v>
      </c>
      <c r="C15340" s="343" t="s">
        <v>9</v>
      </c>
      <c r="D15340" s="344" t="s">
        <v>36788</v>
      </c>
    </row>
    <row r="15341" spans="1:4" x14ac:dyDescent="0.3">
      <c r="A15341" t="s">
        <v>3707</v>
      </c>
      <c r="B15341" s="343" t="s">
        <v>36789</v>
      </c>
      <c r="C15341" s="343" t="s">
        <v>9</v>
      </c>
      <c r="D15341" s="344" t="s">
        <v>6517</v>
      </c>
    </row>
    <row r="15342" spans="1:4" x14ac:dyDescent="0.3">
      <c r="A15342" t="s">
        <v>3708</v>
      </c>
      <c r="B15342" s="343" t="s">
        <v>36790</v>
      </c>
      <c r="C15342" s="343" t="s">
        <v>9</v>
      </c>
      <c r="D15342" s="344" t="s">
        <v>7911</v>
      </c>
    </row>
    <row r="15343" spans="1:4" x14ac:dyDescent="0.3">
      <c r="A15343" t="s">
        <v>3709</v>
      </c>
      <c r="B15343" s="343" t="s">
        <v>36791</v>
      </c>
      <c r="C15343" s="343" t="s">
        <v>9</v>
      </c>
      <c r="D15343" s="344" t="s">
        <v>7518</v>
      </c>
    </row>
    <row r="15344" spans="1:4" x14ac:dyDescent="0.3">
      <c r="A15344" t="s">
        <v>3710</v>
      </c>
      <c r="B15344" s="343" t="s">
        <v>36792</v>
      </c>
      <c r="C15344" s="343" t="s">
        <v>9</v>
      </c>
      <c r="D15344" s="344" t="s">
        <v>36583</v>
      </c>
    </row>
    <row r="15345" spans="1:4" x14ac:dyDescent="0.3">
      <c r="A15345" t="s">
        <v>3711</v>
      </c>
      <c r="B15345" s="343" t="s">
        <v>36793</v>
      </c>
      <c r="C15345" s="343" t="s">
        <v>9</v>
      </c>
      <c r="D15345" s="344" t="s">
        <v>7966</v>
      </c>
    </row>
    <row r="15346" spans="1:4" x14ac:dyDescent="0.3">
      <c r="A15346" t="s">
        <v>3712</v>
      </c>
      <c r="B15346" s="343" t="s">
        <v>36794</v>
      </c>
      <c r="C15346" s="343" t="s">
        <v>9</v>
      </c>
      <c r="D15346" s="344" t="s">
        <v>22344</v>
      </c>
    </row>
    <row r="15347" spans="1:4" x14ac:dyDescent="0.3">
      <c r="A15347" t="s">
        <v>3713</v>
      </c>
      <c r="B15347" s="343" t="s">
        <v>36795</v>
      </c>
      <c r="C15347" s="343" t="s">
        <v>9</v>
      </c>
      <c r="D15347" s="344" t="s">
        <v>36796</v>
      </c>
    </row>
    <row r="15348" spans="1:4" x14ac:dyDescent="0.3">
      <c r="A15348" t="s">
        <v>3714</v>
      </c>
      <c r="B15348" s="343" t="s">
        <v>36797</v>
      </c>
      <c r="C15348" s="343" t="s">
        <v>9</v>
      </c>
      <c r="D15348" s="344" t="s">
        <v>8058</v>
      </c>
    </row>
    <row r="15349" spans="1:4" x14ac:dyDescent="0.3">
      <c r="A15349" t="s">
        <v>3715</v>
      </c>
      <c r="B15349" s="343" t="s">
        <v>36798</v>
      </c>
      <c r="C15349" s="343" t="s">
        <v>9</v>
      </c>
      <c r="D15349" s="344" t="s">
        <v>8066</v>
      </c>
    </row>
    <row r="15350" spans="1:4" x14ac:dyDescent="0.3">
      <c r="A15350" t="s">
        <v>3716</v>
      </c>
      <c r="B15350" s="343" t="s">
        <v>36799</v>
      </c>
      <c r="C15350" s="343" t="s">
        <v>9</v>
      </c>
      <c r="D15350" s="344" t="s">
        <v>32806</v>
      </c>
    </row>
    <row r="15351" spans="1:4" x14ac:dyDescent="0.3">
      <c r="A15351" t="s">
        <v>3717</v>
      </c>
      <c r="B15351" s="343" t="s">
        <v>36800</v>
      </c>
      <c r="C15351" s="343" t="s">
        <v>9</v>
      </c>
      <c r="D15351" s="344" t="s">
        <v>36801</v>
      </c>
    </row>
    <row r="15352" spans="1:4" x14ac:dyDescent="0.3">
      <c r="A15352" t="s">
        <v>3718</v>
      </c>
      <c r="B15352" s="343" t="s">
        <v>36802</v>
      </c>
      <c r="C15352" s="343" t="s">
        <v>9</v>
      </c>
      <c r="D15352" s="344" t="s">
        <v>36803</v>
      </c>
    </row>
    <row r="15353" spans="1:4" x14ac:dyDescent="0.3">
      <c r="A15353" t="s">
        <v>3719</v>
      </c>
      <c r="B15353" s="343" t="s">
        <v>36804</v>
      </c>
      <c r="C15353" s="343" t="s">
        <v>9</v>
      </c>
      <c r="D15353" s="344" t="s">
        <v>36805</v>
      </c>
    </row>
    <row r="15354" spans="1:4" x14ac:dyDescent="0.3">
      <c r="A15354" t="s">
        <v>3720</v>
      </c>
      <c r="B15354" s="343" t="s">
        <v>36806</v>
      </c>
      <c r="C15354" s="343" t="s">
        <v>9</v>
      </c>
      <c r="D15354" s="344" t="s">
        <v>22029</v>
      </c>
    </row>
    <row r="15355" spans="1:4" x14ac:dyDescent="0.3">
      <c r="A15355" t="s">
        <v>3721</v>
      </c>
      <c r="B15355" s="343" t="s">
        <v>36807</v>
      </c>
      <c r="C15355" s="343" t="s">
        <v>9</v>
      </c>
      <c r="D15355" s="344" t="s">
        <v>33876</v>
      </c>
    </row>
    <row r="15356" spans="1:4" x14ac:dyDescent="0.3">
      <c r="A15356" t="s">
        <v>3722</v>
      </c>
      <c r="B15356" s="343" t="s">
        <v>36808</v>
      </c>
      <c r="C15356" s="343" t="s">
        <v>9</v>
      </c>
      <c r="D15356" s="344" t="s">
        <v>36809</v>
      </c>
    </row>
    <row r="15357" spans="1:4" x14ac:dyDescent="0.3">
      <c r="A15357" t="s">
        <v>3723</v>
      </c>
      <c r="B15357" s="343" t="s">
        <v>36810</v>
      </c>
      <c r="C15357" s="343" t="s">
        <v>9</v>
      </c>
      <c r="D15357" s="344" t="s">
        <v>27311</v>
      </c>
    </row>
    <row r="15358" spans="1:4" x14ac:dyDescent="0.3">
      <c r="A15358" t="s">
        <v>3724</v>
      </c>
      <c r="B15358" s="343" t="s">
        <v>36811</v>
      </c>
      <c r="C15358" s="343" t="s">
        <v>9</v>
      </c>
      <c r="D15358" s="344" t="s">
        <v>36812</v>
      </c>
    </row>
    <row r="15359" spans="1:4" x14ac:dyDescent="0.3">
      <c r="A15359" t="s">
        <v>3725</v>
      </c>
      <c r="B15359" s="343" t="s">
        <v>36813</v>
      </c>
      <c r="C15359" s="343" t="s">
        <v>9</v>
      </c>
      <c r="D15359" s="344" t="s">
        <v>36814</v>
      </c>
    </row>
    <row r="15360" spans="1:4" x14ac:dyDescent="0.3">
      <c r="A15360" t="s">
        <v>3726</v>
      </c>
      <c r="B15360" s="343" t="s">
        <v>36815</v>
      </c>
      <c r="C15360" s="343" t="s">
        <v>9</v>
      </c>
      <c r="D15360" s="344" t="s">
        <v>36816</v>
      </c>
    </row>
    <row r="15361" spans="1:4" x14ac:dyDescent="0.3">
      <c r="A15361" t="s">
        <v>3727</v>
      </c>
      <c r="B15361" s="343" t="s">
        <v>36817</v>
      </c>
      <c r="C15361" s="343" t="s">
        <v>9</v>
      </c>
      <c r="D15361" s="344" t="s">
        <v>36818</v>
      </c>
    </row>
    <row r="15362" spans="1:4" x14ac:dyDescent="0.3">
      <c r="A15362" t="s">
        <v>3728</v>
      </c>
      <c r="B15362" s="343" t="s">
        <v>36819</v>
      </c>
      <c r="C15362" s="343" t="s">
        <v>9</v>
      </c>
      <c r="D15362" s="344" t="s">
        <v>36820</v>
      </c>
    </row>
    <row r="15363" spans="1:4" x14ac:dyDescent="0.3">
      <c r="A15363" t="s">
        <v>3729</v>
      </c>
      <c r="B15363" s="343" t="s">
        <v>36821</v>
      </c>
      <c r="C15363" s="343" t="s">
        <v>9</v>
      </c>
      <c r="D15363" s="344" t="s">
        <v>36822</v>
      </c>
    </row>
    <row r="15364" spans="1:4" x14ac:dyDescent="0.3">
      <c r="A15364" t="s">
        <v>3730</v>
      </c>
      <c r="B15364" s="343" t="s">
        <v>36823</v>
      </c>
      <c r="C15364" s="343" t="s">
        <v>9</v>
      </c>
      <c r="D15364" s="344" t="s">
        <v>23149</v>
      </c>
    </row>
    <row r="15365" spans="1:4" x14ac:dyDescent="0.3">
      <c r="A15365" t="s">
        <v>3731</v>
      </c>
      <c r="B15365" s="343" t="s">
        <v>36824</v>
      </c>
      <c r="C15365" s="343" t="s">
        <v>9</v>
      </c>
      <c r="D15365" s="344" t="s">
        <v>36825</v>
      </c>
    </row>
    <row r="15366" spans="1:4" x14ac:dyDescent="0.3">
      <c r="A15366" t="s">
        <v>3732</v>
      </c>
      <c r="B15366" s="343" t="s">
        <v>36826</v>
      </c>
      <c r="C15366" s="343" t="s">
        <v>9</v>
      </c>
      <c r="D15366" s="344" t="s">
        <v>36827</v>
      </c>
    </row>
    <row r="15367" spans="1:4" x14ac:dyDescent="0.3">
      <c r="A15367" t="s">
        <v>3733</v>
      </c>
      <c r="B15367" s="343" t="s">
        <v>36828</v>
      </c>
      <c r="C15367" s="343" t="s">
        <v>9</v>
      </c>
      <c r="D15367" s="344" t="s">
        <v>36829</v>
      </c>
    </row>
    <row r="15368" spans="1:4" x14ac:dyDescent="0.3">
      <c r="A15368" t="s">
        <v>3734</v>
      </c>
      <c r="B15368" s="343" t="s">
        <v>36830</v>
      </c>
      <c r="C15368" s="343" t="s">
        <v>9</v>
      </c>
      <c r="D15368" s="344" t="s">
        <v>36831</v>
      </c>
    </row>
    <row r="15369" spans="1:4" x14ac:dyDescent="0.3">
      <c r="A15369" t="s">
        <v>3735</v>
      </c>
      <c r="B15369" s="343" t="s">
        <v>36832</v>
      </c>
      <c r="C15369" s="343" t="s">
        <v>9</v>
      </c>
      <c r="D15369" s="344" t="s">
        <v>36833</v>
      </c>
    </row>
    <row r="15370" spans="1:4" x14ac:dyDescent="0.3">
      <c r="A15370" t="s">
        <v>3736</v>
      </c>
      <c r="B15370" s="343" t="s">
        <v>36834</v>
      </c>
      <c r="C15370" s="343" t="s">
        <v>9</v>
      </c>
      <c r="D15370" s="344" t="s">
        <v>36835</v>
      </c>
    </row>
    <row r="15371" spans="1:4" x14ac:dyDescent="0.3">
      <c r="A15371" t="s">
        <v>3737</v>
      </c>
      <c r="B15371" s="343" t="s">
        <v>36836</v>
      </c>
      <c r="C15371" s="343" t="s">
        <v>9</v>
      </c>
      <c r="D15371" s="344" t="s">
        <v>36837</v>
      </c>
    </row>
    <row r="15372" spans="1:4" x14ac:dyDescent="0.3">
      <c r="A15372" t="s">
        <v>3738</v>
      </c>
      <c r="B15372" s="343" t="s">
        <v>36838</v>
      </c>
      <c r="C15372" s="343" t="s">
        <v>9</v>
      </c>
      <c r="D15372" s="344" t="s">
        <v>9119</v>
      </c>
    </row>
    <row r="15373" spans="1:4" x14ac:dyDescent="0.3">
      <c r="A15373" t="s">
        <v>3739</v>
      </c>
      <c r="B15373" s="343" t="s">
        <v>36839</v>
      </c>
      <c r="C15373" s="343" t="s">
        <v>9</v>
      </c>
      <c r="D15373" s="344" t="s">
        <v>36840</v>
      </c>
    </row>
    <row r="15374" spans="1:4" x14ac:dyDescent="0.3">
      <c r="A15374" t="s">
        <v>3740</v>
      </c>
      <c r="B15374" s="343" t="s">
        <v>36841</v>
      </c>
      <c r="C15374" s="343" t="s">
        <v>9</v>
      </c>
      <c r="D15374" s="344" t="s">
        <v>6580</v>
      </c>
    </row>
    <row r="15375" spans="1:4" x14ac:dyDescent="0.3">
      <c r="A15375" t="s">
        <v>3741</v>
      </c>
      <c r="B15375" s="343" t="s">
        <v>36842</v>
      </c>
      <c r="C15375" s="343" t="s">
        <v>9</v>
      </c>
      <c r="D15375" s="344" t="s">
        <v>31046</v>
      </c>
    </row>
    <row r="15376" spans="1:4" x14ac:dyDescent="0.3">
      <c r="A15376" t="s">
        <v>3742</v>
      </c>
      <c r="B15376" s="343" t="s">
        <v>36843</v>
      </c>
      <c r="C15376" s="343" t="s">
        <v>9</v>
      </c>
      <c r="D15376" s="344" t="s">
        <v>36844</v>
      </c>
    </row>
    <row r="15377" spans="1:4" x14ac:dyDescent="0.3">
      <c r="A15377" t="s">
        <v>3743</v>
      </c>
      <c r="B15377" s="343" t="s">
        <v>36845</v>
      </c>
      <c r="C15377" s="343" t="s">
        <v>9</v>
      </c>
      <c r="D15377" s="344" t="s">
        <v>36846</v>
      </c>
    </row>
    <row r="15378" spans="1:4" x14ac:dyDescent="0.3">
      <c r="A15378" t="s">
        <v>3744</v>
      </c>
      <c r="B15378" s="343" t="s">
        <v>36847</v>
      </c>
      <c r="C15378" s="343" t="s">
        <v>9</v>
      </c>
      <c r="D15378" s="344" t="s">
        <v>36848</v>
      </c>
    </row>
    <row r="15379" spans="1:4" x14ac:dyDescent="0.3">
      <c r="A15379" t="s">
        <v>3745</v>
      </c>
      <c r="B15379" s="343" t="s">
        <v>36849</v>
      </c>
      <c r="C15379" s="343" t="s">
        <v>9</v>
      </c>
      <c r="D15379" s="344" t="s">
        <v>28826</v>
      </c>
    </row>
    <row r="15380" spans="1:4" x14ac:dyDescent="0.3">
      <c r="A15380" t="s">
        <v>3746</v>
      </c>
      <c r="B15380" s="343" t="s">
        <v>36850</v>
      </c>
      <c r="C15380" s="343" t="s">
        <v>9</v>
      </c>
      <c r="D15380" s="344" t="s">
        <v>8255</v>
      </c>
    </row>
    <row r="15381" spans="1:4" x14ac:dyDescent="0.3">
      <c r="A15381" t="s">
        <v>3747</v>
      </c>
      <c r="B15381" s="343" t="s">
        <v>36851</v>
      </c>
      <c r="C15381" s="343" t="s">
        <v>9</v>
      </c>
      <c r="D15381" s="344" t="s">
        <v>32806</v>
      </c>
    </row>
    <row r="15382" spans="1:4" x14ac:dyDescent="0.3">
      <c r="A15382" t="s">
        <v>3748</v>
      </c>
      <c r="B15382" s="343" t="s">
        <v>36852</v>
      </c>
      <c r="C15382" s="343" t="s">
        <v>9</v>
      </c>
      <c r="D15382" s="344" t="s">
        <v>36853</v>
      </c>
    </row>
    <row r="15383" spans="1:4" x14ac:dyDescent="0.3">
      <c r="A15383" t="s">
        <v>3749</v>
      </c>
      <c r="B15383" s="343" t="s">
        <v>36854</v>
      </c>
      <c r="C15383" s="343" t="s">
        <v>9</v>
      </c>
      <c r="D15383" s="344" t="s">
        <v>22424</v>
      </c>
    </row>
    <row r="15384" spans="1:4" x14ac:dyDescent="0.3">
      <c r="A15384" t="s">
        <v>3750</v>
      </c>
      <c r="B15384" s="343" t="s">
        <v>36855</v>
      </c>
      <c r="C15384" s="343" t="s">
        <v>9</v>
      </c>
      <c r="D15384" s="344" t="s">
        <v>36856</v>
      </c>
    </row>
    <row r="15385" spans="1:4" x14ac:dyDescent="0.3">
      <c r="A15385" t="s">
        <v>3751</v>
      </c>
      <c r="B15385" s="343" t="s">
        <v>36857</v>
      </c>
      <c r="C15385" s="343" t="s">
        <v>9</v>
      </c>
      <c r="D15385" s="344" t="s">
        <v>36858</v>
      </c>
    </row>
    <row r="15386" spans="1:4" x14ac:dyDescent="0.3">
      <c r="A15386" t="s">
        <v>3752</v>
      </c>
      <c r="B15386" s="343" t="s">
        <v>36859</v>
      </c>
      <c r="C15386" s="343" t="s">
        <v>9</v>
      </c>
      <c r="D15386" s="344" t="s">
        <v>22032</v>
      </c>
    </row>
    <row r="15387" spans="1:4" x14ac:dyDescent="0.3">
      <c r="A15387" t="s">
        <v>3753</v>
      </c>
      <c r="B15387" s="343" t="s">
        <v>36860</v>
      </c>
      <c r="C15387" s="343" t="s">
        <v>9</v>
      </c>
      <c r="D15387" s="344" t="s">
        <v>36861</v>
      </c>
    </row>
    <row r="15388" spans="1:4" x14ac:dyDescent="0.3">
      <c r="A15388" t="s">
        <v>3754</v>
      </c>
      <c r="B15388" s="343" t="s">
        <v>36862</v>
      </c>
      <c r="C15388" s="343" t="s">
        <v>9</v>
      </c>
      <c r="D15388" s="344" t="s">
        <v>28020</v>
      </c>
    </row>
    <row r="15389" spans="1:4" x14ac:dyDescent="0.3">
      <c r="A15389" t="s">
        <v>3755</v>
      </c>
      <c r="B15389" s="343" t="s">
        <v>36863</v>
      </c>
      <c r="C15389" s="343" t="s">
        <v>9</v>
      </c>
      <c r="D15389" s="344" t="s">
        <v>33344</v>
      </c>
    </row>
    <row r="15390" spans="1:4" x14ac:dyDescent="0.3">
      <c r="A15390" t="s">
        <v>3756</v>
      </c>
      <c r="B15390" s="343" t="s">
        <v>36864</v>
      </c>
      <c r="C15390" s="343" t="s">
        <v>9</v>
      </c>
      <c r="D15390" s="344" t="s">
        <v>36865</v>
      </c>
    </row>
    <row r="15391" spans="1:4" x14ac:dyDescent="0.3">
      <c r="A15391" t="s">
        <v>3757</v>
      </c>
      <c r="B15391" s="343" t="s">
        <v>36866</v>
      </c>
      <c r="C15391" s="343" t="s">
        <v>9</v>
      </c>
      <c r="D15391" s="344" t="s">
        <v>22048</v>
      </c>
    </row>
    <row r="15392" spans="1:4" x14ac:dyDescent="0.3">
      <c r="A15392" t="s">
        <v>3758</v>
      </c>
      <c r="B15392" s="343" t="s">
        <v>36867</v>
      </c>
      <c r="C15392" s="343" t="s">
        <v>9</v>
      </c>
      <c r="D15392" s="344" t="s">
        <v>22719</v>
      </c>
    </row>
    <row r="15393" spans="1:4" x14ac:dyDescent="0.3">
      <c r="A15393" t="s">
        <v>3759</v>
      </c>
      <c r="B15393" s="343" t="s">
        <v>36868</v>
      </c>
      <c r="C15393" s="343" t="s">
        <v>9</v>
      </c>
      <c r="D15393" s="344" t="s">
        <v>22414</v>
      </c>
    </row>
    <row r="15394" spans="1:4" x14ac:dyDescent="0.3">
      <c r="A15394" t="s">
        <v>3760</v>
      </c>
      <c r="B15394" s="343" t="s">
        <v>36869</v>
      </c>
      <c r="C15394" s="343" t="s">
        <v>9</v>
      </c>
      <c r="D15394" s="344" t="s">
        <v>22499</v>
      </c>
    </row>
    <row r="15395" spans="1:4" x14ac:dyDescent="0.3">
      <c r="A15395" t="s">
        <v>3761</v>
      </c>
      <c r="B15395" s="343" t="s">
        <v>36870</v>
      </c>
      <c r="C15395" s="343" t="s">
        <v>9</v>
      </c>
      <c r="D15395" s="344" t="s">
        <v>36871</v>
      </c>
    </row>
    <row r="15396" spans="1:4" x14ac:dyDescent="0.3">
      <c r="A15396" t="s">
        <v>3762</v>
      </c>
      <c r="B15396" s="343" t="s">
        <v>36872</v>
      </c>
      <c r="C15396" s="343" t="s">
        <v>9</v>
      </c>
      <c r="D15396" s="344" t="s">
        <v>9020</v>
      </c>
    </row>
    <row r="15397" spans="1:4" x14ac:dyDescent="0.3">
      <c r="A15397" t="s">
        <v>3763</v>
      </c>
      <c r="B15397" s="343" t="s">
        <v>36873</v>
      </c>
      <c r="C15397" s="343" t="s">
        <v>9</v>
      </c>
      <c r="D15397" s="344" t="s">
        <v>33498</v>
      </c>
    </row>
    <row r="15398" spans="1:4" x14ac:dyDescent="0.3">
      <c r="A15398" t="s">
        <v>3764</v>
      </c>
      <c r="B15398" s="343" t="s">
        <v>36874</v>
      </c>
      <c r="C15398" s="343" t="s">
        <v>9</v>
      </c>
      <c r="D15398" s="344" t="s">
        <v>36875</v>
      </c>
    </row>
    <row r="15399" spans="1:4" x14ac:dyDescent="0.3">
      <c r="A15399" t="s">
        <v>3765</v>
      </c>
      <c r="B15399" s="343" t="s">
        <v>36876</v>
      </c>
      <c r="C15399" s="343" t="s">
        <v>9</v>
      </c>
      <c r="D15399" s="344" t="s">
        <v>36877</v>
      </c>
    </row>
    <row r="15400" spans="1:4" x14ac:dyDescent="0.3">
      <c r="A15400" t="s">
        <v>3766</v>
      </c>
      <c r="B15400" s="343" t="s">
        <v>36878</v>
      </c>
      <c r="C15400" s="343" t="s">
        <v>9</v>
      </c>
      <c r="D15400" s="344" t="s">
        <v>36879</v>
      </c>
    </row>
    <row r="15401" spans="1:4" x14ac:dyDescent="0.3">
      <c r="A15401" t="s">
        <v>3767</v>
      </c>
      <c r="B15401" s="343" t="s">
        <v>36880</v>
      </c>
      <c r="C15401" s="343" t="s">
        <v>9</v>
      </c>
      <c r="D15401" s="344" t="s">
        <v>26935</v>
      </c>
    </row>
    <row r="15402" spans="1:4" x14ac:dyDescent="0.3">
      <c r="A15402" t="s">
        <v>3768</v>
      </c>
      <c r="B15402" s="343" t="s">
        <v>36881</v>
      </c>
      <c r="C15402" s="343" t="s">
        <v>9</v>
      </c>
      <c r="D15402" s="344" t="s">
        <v>27771</v>
      </c>
    </row>
    <row r="15403" spans="1:4" x14ac:dyDescent="0.3">
      <c r="A15403" t="s">
        <v>3769</v>
      </c>
      <c r="B15403" s="343" t="s">
        <v>36882</v>
      </c>
      <c r="C15403" s="343" t="s">
        <v>9</v>
      </c>
      <c r="D15403" s="344" t="s">
        <v>28029</v>
      </c>
    </row>
    <row r="15404" spans="1:4" x14ac:dyDescent="0.3">
      <c r="A15404" t="s">
        <v>3770</v>
      </c>
      <c r="B15404" s="343" t="s">
        <v>36883</v>
      </c>
      <c r="C15404" s="343" t="s">
        <v>9</v>
      </c>
      <c r="D15404" s="344" t="s">
        <v>36884</v>
      </c>
    </row>
    <row r="15405" spans="1:4" x14ac:dyDescent="0.3">
      <c r="A15405" t="s">
        <v>3771</v>
      </c>
      <c r="B15405" s="343" t="s">
        <v>36885</v>
      </c>
      <c r="C15405" s="343" t="s">
        <v>9</v>
      </c>
      <c r="D15405" s="344" t="s">
        <v>34716</v>
      </c>
    </row>
    <row r="15406" spans="1:4" x14ac:dyDescent="0.3">
      <c r="A15406" t="s">
        <v>3772</v>
      </c>
      <c r="B15406" s="343" t="s">
        <v>36886</v>
      </c>
      <c r="C15406" s="343" t="s">
        <v>9</v>
      </c>
      <c r="D15406" s="344" t="s">
        <v>36887</v>
      </c>
    </row>
    <row r="15407" spans="1:4" x14ac:dyDescent="0.3">
      <c r="A15407" t="s">
        <v>3773</v>
      </c>
      <c r="B15407" s="343" t="s">
        <v>36888</v>
      </c>
      <c r="C15407" s="343" t="s">
        <v>9</v>
      </c>
      <c r="D15407" s="344" t="s">
        <v>36889</v>
      </c>
    </row>
    <row r="15408" spans="1:4" x14ac:dyDescent="0.3">
      <c r="A15408" t="s">
        <v>3774</v>
      </c>
      <c r="B15408" s="343" t="s">
        <v>36890</v>
      </c>
      <c r="C15408" s="343" t="s">
        <v>9</v>
      </c>
      <c r="D15408" s="344" t="s">
        <v>22630</v>
      </c>
    </row>
    <row r="15409" spans="1:4" x14ac:dyDescent="0.3">
      <c r="A15409" t="s">
        <v>3775</v>
      </c>
      <c r="B15409" s="343" t="s">
        <v>36891</v>
      </c>
      <c r="C15409" s="343" t="s">
        <v>9</v>
      </c>
      <c r="D15409" s="344" t="s">
        <v>36892</v>
      </c>
    </row>
    <row r="15410" spans="1:4" x14ac:dyDescent="0.3">
      <c r="A15410" t="s">
        <v>3776</v>
      </c>
      <c r="B15410" s="343" t="s">
        <v>36893</v>
      </c>
      <c r="C15410" s="343" t="s">
        <v>9</v>
      </c>
      <c r="D15410" s="344" t="s">
        <v>35524</v>
      </c>
    </row>
    <row r="15411" spans="1:4" x14ac:dyDescent="0.3">
      <c r="A15411" t="s">
        <v>3777</v>
      </c>
      <c r="B15411" s="343" t="s">
        <v>36894</v>
      </c>
      <c r="C15411" s="343" t="s">
        <v>9</v>
      </c>
      <c r="D15411" s="344" t="s">
        <v>36895</v>
      </c>
    </row>
    <row r="15412" spans="1:4" x14ac:dyDescent="0.3">
      <c r="A15412" t="s">
        <v>3778</v>
      </c>
      <c r="B15412" s="343" t="s">
        <v>36896</v>
      </c>
      <c r="C15412" s="343" t="s">
        <v>9</v>
      </c>
      <c r="D15412" s="344" t="s">
        <v>36897</v>
      </c>
    </row>
    <row r="15413" spans="1:4" x14ac:dyDescent="0.3">
      <c r="A15413" t="s">
        <v>3779</v>
      </c>
      <c r="B15413" s="343" t="s">
        <v>36898</v>
      </c>
      <c r="C15413" s="343" t="s">
        <v>9</v>
      </c>
      <c r="D15413" s="344" t="s">
        <v>26235</v>
      </c>
    </row>
    <row r="15414" spans="1:4" x14ac:dyDescent="0.3">
      <c r="A15414" t="s">
        <v>3780</v>
      </c>
      <c r="B15414" s="343" t="s">
        <v>36899</v>
      </c>
      <c r="C15414" s="343" t="s">
        <v>9</v>
      </c>
      <c r="D15414" s="344" t="s">
        <v>36900</v>
      </c>
    </row>
    <row r="15415" spans="1:4" x14ac:dyDescent="0.3">
      <c r="A15415" t="s">
        <v>3781</v>
      </c>
      <c r="B15415" s="343" t="s">
        <v>36901</v>
      </c>
      <c r="C15415" s="343" t="s">
        <v>9</v>
      </c>
      <c r="D15415" s="344" t="s">
        <v>36902</v>
      </c>
    </row>
    <row r="15416" spans="1:4" x14ac:dyDescent="0.3">
      <c r="A15416" t="s">
        <v>3782</v>
      </c>
      <c r="B15416" s="343" t="s">
        <v>36903</v>
      </c>
      <c r="C15416" s="343" t="s">
        <v>9</v>
      </c>
      <c r="D15416" s="344" t="s">
        <v>36904</v>
      </c>
    </row>
    <row r="15417" spans="1:4" x14ac:dyDescent="0.3">
      <c r="A15417" t="s">
        <v>3783</v>
      </c>
      <c r="B15417" s="343" t="s">
        <v>36905</v>
      </c>
      <c r="C15417" s="343" t="s">
        <v>9</v>
      </c>
      <c r="D15417" s="344" t="s">
        <v>36906</v>
      </c>
    </row>
    <row r="15418" spans="1:4" x14ac:dyDescent="0.3">
      <c r="A15418" t="s">
        <v>3784</v>
      </c>
      <c r="B15418" s="343" t="s">
        <v>36907</v>
      </c>
      <c r="C15418" s="343" t="s">
        <v>9</v>
      </c>
      <c r="D15418" s="344" t="s">
        <v>36908</v>
      </c>
    </row>
    <row r="15419" spans="1:4" x14ac:dyDescent="0.3">
      <c r="A15419" t="s">
        <v>3785</v>
      </c>
      <c r="B15419" s="343" t="s">
        <v>36909</v>
      </c>
      <c r="C15419" s="343" t="s">
        <v>9</v>
      </c>
      <c r="D15419" s="344" t="s">
        <v>22247</v>
      </c>
    </row>
    <row r="15420" spans="1:4" x14ac:dyDescent="0.3">
      <c r="A15420" t="s">
        <v>3786</v>
      </c>
      <c r="B15420" s="343" t="s">
        <v>36910</v>
      </c>
      <c r="C15420" s="343" t="s">
        <v>9</v>
      </c>
      <c r="D15420" s="344" t="s">
        <v>36911</v>
      </c>
    </row>
    <row r="15421" spans="1:4" x14ac:dyDescent="0.3">
      <c r="A15421" t="s">
        <v>3787</v>
      </c>
      <c r="B15421" s="343" t="s">
        <v>36912</v>
      </c>
      <c r="C15421" s="343" t="s">
        <v>9</v>
      </c>
      <c r="D15421" s="344" t="s">
        <v>23017</v>
      </c>
    </row>
    <row r="15422" spans="1:4" x14ac:dyDescent="0.3">
      <c r="A15422" t="s">
        <v>3788</v>
      </c>
      <c r="B15422" s="343" t="s">
        <v>36913</v>
      </c>
      <c r="C15422" s="343" t="s">
        <v>9</v>
      </c>
      <c r="D15422" s="344" t="s">
        <v>9213</v>
      </c>
    </row>
    <row r="15423" spans="1:4" x14ac:dyDescent="0.3">
      <c r="A15423" t="s">
        <v>3789</v>
      </c>
      <c r="B15423" s="343" t="s">
        <v>36914</v>
      </c>
      <c r="C15423" s="343" t="s">
        <v>9</v>
      </c>
      <c r="D15423" s="344" t="s">
        <v>36915</v>
      </c>
    </row>
    <row r="15424" spans="1:4" x14ac:dyDescent="0.3">
      <c r="A15424" t="s">
        <v>3790</v>
      </c>
      <c r="B15424" s="343" t="s">
        <v>36916</v>
      </c>
      <c r="C15424" s="343" t="s">
        <v>9</v>
      </c>
      <c r="D15424" s="344" t="s">
        <v>36917</v>
      </c>
    </row>
    <row r="15425" spans="1:4" x14ac:dyDescent="0.3">
      <c r="A15425" t="s">
        <v>3791</v>
      </c>
      <c r="B15425" s="343" t="s">
        <v>36918</v>
      </c>
      <c r="C15425" s="343" t="s">
        <v>9</v>
      </c>
      <c r="D15425" s="344" t="s">
        <v>36919</v>
      </c>
    </row>
    <row r="15426" spans="1:4" x14ac:dyDescent="0.3">
      <c r="A15426" t="s">
        <v>3792</v>
      </c>
      <c r="B15426" s="343" t="s">
        <v>36920</v>
      </c>
      <c r="C15426" s="343" t="s">
        <v>9</v>
      </c>
      <c r="D15426" s="344" t="s">
        <v>31918</v>
      </c>
    </row>
    <row r="15427" spans="1:4" x14ac:dyDescent="0.3">
      <c r="A15427" t="s">
        <v>3793</v>
      </c>
      <c r="B15427" s="343" t="s">
        <v>36921</v>
      </c>
      <c r="C15427" s="343" t="s">
        <v>9</v>
      </c>
      <c r="D15427" s="344" t="s">
        <v>36922</v>
      </c>
    </row>
    <row r="15428" spans="1:4" x14ac:dyDescent="0.3">
      <c r="A15428" t="s">
        <v>3794</v>
      </c>
      <c r="B15428" s="343" t="s">
        <v>36923</v>
      </c>
      <c r="C15428" s="343" t="s">
        <v>9</v>
      </c>
      <c r="D15428" s="344" t="s">
        <v>36924</v>
      </c>
    </row>
    <row r="15429" spans="1:4" x14ac:dyDescent="0.3">
      <c r="A15429" t="s">
        <v>3795</v>
      </c>
      <c r="B15429" s="343" t="s">
        <v>36925</v>
      </c>
      <c r="C15429" s="343" t="s">
        <v>9</v>
      </c>
      <c r="D15429" s="344" t="s">
        <v>36926</v>
      </c>
    </row>
    <row r="15430" spans="1:4" x14ac:dyDescent="0.3">
      <c r="A15430" t="s">
        <v>3796</v>
      </c>
      <c r="B15430" s="343" t="s">
        <v>36927</v>
      </c>
      <c r="C15430" s="343" t="s">
        <v>9</v>
      </c>
      <c r="D15430" s="344" t="s">
        <v>22446</v>
      </c>
    </row>
    <row r="15431" spans="1:4" x14ac:dyDescent="0.3">
      <c r="A15431" t="s">
        <v>3797</v>
      </c>
      <c r="B15431" s="343" t="s">
        <v>22661</v>
      </c>
      <c r="C15431" s="343" t="s">
        <v>9</v>
      </c>
      <c r="D15431" s="344" t="s">
        <v>36928</v>
      </c>
    </row>
    <row r="15432" spans="1:4" x14ac:dyDescent="0.3">
      <c r="A15432" t="s">
        <v>3798</v>
      </c>
      <c r="B15432" s="343" t="s">
        <v>22662</v>
      </c>
      <c r="C15432" s="343" t="s">
        <v>9</v>
      </c>
      <c r="D15432" s="344" t="s">
        <v>22071</v>
      </c>
    </row>
    <row r="15433" spans="1:4" x14ac:dyDescent="0.3">
      <c r="A15433" t="s">
        <v>3799</v>
      </c>
      <c r="B15433" s="343" t="s">
        <v>22663</v>
      </c>
      <c r="C15433" s="343" t="s">
        <v>9</v>
      </c>
      <c r="D15433" s="344" t="s">
        <v>36929</v>
      </c>
    </row>
    <row r="15434" spans="1:4" x14ac:dyDescent="0.3">
      <c r="A15434" t="s">
        <v>3800</v>
      </c>
      <c r="B15434" s="343" t="s">
        <v>22664</v>
      </c>
      <c r="C15434" s="343" t="s">
        <v>9</v>
      </c>
      <c r="D15434" s="344" t="s">
        <v>36930</v>
      </c>
    </row>
    <row r="15435" spans="1:4" x14ac:dyDescent="0.3">
      <c r="A15435" t="s">
        <v>3801</v>
      </c>
      <c r="B15435" s="343" t="s">
        <v>22665</v>
      </c>
      <c r="C15435" s="343" t="s">
        <v>9</v>
      </c>
      <c r="D15435" s="344" t="s">
        <v>36931</v>
      </c>
    </row>
    <row r="15436" spans="1:4" x14ac:dyDescent="0.3">
      <c r="A15436" t="s">
        <v>3802</v>
      </c>
      <c r="B15436" s="343" t="s">
        <v>22667</v>
      </c>
      <c r="C15436" s="343" t="s">
        <v>9</v>
      </c>
      <c r="D15436" s="344" t="s">
        <v>36932</v>
      </c>
    </row>
    <row r="15437" spans="1:4" x14ac:dyDescent="0.3">
      <c r="A15437" t="s">
        <v>3803</v>
      </c>
      <c r="B15437" s="343" t="s">
        <v>22668</v>
      </c>
      <c r="C15437" s="343" t="s">
        <v>9</v>
      </c>
      <c r="D15437" s="344" t="s">
        <v>22287</v>
      </c>
    </row>
    <row r="15438" spans="1:4" x14ac:dyDescent="0.3">
      <c r="A15438" t="s">
        <v>3804</v>
      </c>
      <c r="B15438" s="343" t="s">
        <v>22669</v>
      </c>
      <c r="C15438" s="343" t="s">
        <v>9</v>
      </c>
      <c r="D15438" s="344" t="s">
        <v>9325</v>
      </c>
    </row>
    <row r="15439" spans="1:4" x14ac:dyDescent="0.3">
      <c r="A15439" t="s">
        <v>3805</v>
      </c>
      <c r="B15439" s="343" t="s">
        <v>22670</v>
      </c>
      <c r="C15439" s="343" t="s">
        <v>9</v>
      </c>
      <c r="D15439" s="344" t="s">
        <v>36933</v>
      </c>
    </row>
    <row r="15440" spans="1:4" x14ac:dyDescent="0.3">
      <c r="A15440" t="s">
        <v>3806</v>
      </c>
      <c r="B15440" s="343" t="s">
        <v>22671</v>
      </c>
      <c r="C15440" s="343" t="s">
        <v>9</v>
      </c>
      <c r="D15440" s="344" t="s">
        <v>36934</v>
      </c>
    </row>
    <row r="15441" spans="1:4" x14ac:dyDescent="0.3">
      <c r="A15441" t="s">
        <v>3807</v>
      </c>
      <c r="B15441" s="343" t="s">
        <v>22672</v>
      </c>
      <c r="C15441" s="343" t="s">
        <v>9</v>
      </c>
      <c r="D15441" s="344" t="s">
        <v>36935</v>
      </c>
    </row>
    <row r="15442" spans="1:4" x14ac:dyDescent="0.3">
      <c r="A15442" t="s">
        <v>3808</v>
      </c>
      <c r="B15442" s="343" t="s">
        <v>22673</v>
      </c>
      <c r="C15442" s="343" t="s">
        <v>9</v>
      </c>
      <c r="D15442" s="344" t="s">
        <v>23139</v>
      </c>
    </row>
    <row r="15443" spans="1:4" x14ac:dyDescent="0.3">
      <c r="A15443" t="s">
        <v>3809</v>
      </c>
      <c r="B15443" s="343" t="s">
        <v>22674</v>
      </c>
      <c r="C15443" s="343" t="s">
        <v>9</v>
      </c>
      <c r="D15443" s="344" t="s">
        <v>36936</v>
      </c>
    </row>
    <row r="15444" spans="1:4" x14ac:dyDescent="0.3">
      <c r="A15444" t="s">
        <v>3810</v>
      </c>
      <c r="B15444" s="343" t="s">
        <v>22675</v>
      </c>
      <c r="C15444" s="343" t="s">
        <v>9</v>
      </c>
      <c r="D15444" s="344" t="s">
        <v>36937</v>
      </c>
    </row>
    <row r="15445" spans="1:4" x14ac:dyDescent="0.3">
      <c r="A15445" t="s">
        <v>3811</v>
      </c>
      <c r="B15445" s="343" t="s">
        <v>22676</v>
      </c>
      <c r="C15445" s="343" t="s">
        <v>9</v>
      </c>
      <c r="D15445" s="344" t="s">
        <v>8034</v>
      </c>
    </row>
    <row r="15446" spans="1:4" x14ac:dyDescent="0.3">
      <c r="A15446" t="s">
        <v>3812</v>
      </c>
      <c r="B15446" s="343" t="s">
        <v>22677</v>
      </c>
      <c r="C15446" s="343" t="s">
        <v>9</v>
      </c>
      <c r="D15446" s="344" t="s">
        <v>8881</v>
      </c>
    </row>
    <row r="15447" spans="1:4" x14ac:dyDescent="0.3">
      <c r="A15447" t="s">
        <v>3813</v>
      </c>
      <c r="B15447" s="343" t="s">
        <v>22678</v>
      </c>
      <c r="C15447" s="343" t="s">
        <v>9</v>
      </c>
      <c r="D15447" s="344" t="s">
        <v>7332</v>
      </c>
    </row>
    <row r="15448" spans="1:4" x14ac:dyDescent="0.3">
      <c r="A15448" t="s">
        <v>3814</v>
      </c>
      <c r="B15448" s="343" t="s">
        <v>22679</v>
      </c>
      <c r="C15448" s="343" t="s">
        <v>9</v>
      </c>
      <c r="D15448" s="344" t="s">
        <v>36938</v>
      </c>
    </row>
    <row r="15449" spans="1:4" x14ac:dyDescent="0.3">
      <c r="A15449" t="s">
        <v>3815</v>
      </c>
      <c r="B15449" s="343" t="s">
        <v>22680</v>
      </c>
      <c r="C15449" s="343" t="s">
        <v>9</v>
      </c>
      <c r="D15449" s="344" t="s">
        <v>36939</v>
      </c>
    </row>
    <row r="15450" spans="1:4" x14ac:dyDescent="0.3">
      <c r="A15450" t="s">
        <v>3816</v>
      </c>
      <c r="B15450" s="343" t="s">
        <v>22681</v>
      </c>
      <c r="C15450" s="343" t="s">
        <v>9</v>
      </c>
      <c r="D15450" s="344" t="s">
        <v>7589</v>
      </c>
    </row>
    <row r="15451" spans="1:4" x14ac:dyDescent="0.3">
      <c r="A15451" t="s">
        <v>3817</v>
      </c>
      <c r="B15451" s="343" t="s">
        <v>22683</v>
      </c>
      <c r="C15451" s="343" t="s">
        <v>9</v>
      </c>
      <c r="D15451" s="344" t="s">
        <v>36940</v>
      </c>
    </row>
    <row r="15452" spans="1:4" x14ac:dyDescent="0.3">
      <c r="A15452" t="s">
        <v>3818</v>
      </c>
      <c r="B15452" s="343" t="s">
        <v>36941</v>
      </c>
      <c r="C15452" s="343" t="s">
        <v>9</v>
      </c>
      <c r="D15452" s="344" t="s">
        <v>7951</v>
      </c>
    </row>
    <row r="15453" spans="1:4" x14ac:dyDescent="0.3">
      <c r="A15453" t="s">
        <v>3819</v>
      </c>
      <c r="B15453" s="343" t="s">
        <v>36942</v>
      </c>
      <c r="C15453" s="343" t="s">
        <v>9</v>
      </c>
      <c r="D15453" s="344" t="s">
        <v>36943</v>
      </c>
    </row>
    <row r="15454" spans="1:4" x14ac:dyDescent="0.3">
      <c r="A15454" t="s">
        <v>3820</v>
      </c>
      <c r="B15454" s="343" t="s">
        <v>36944</v>
      </c>
      <c r="C15454" s="343" t="s">
        <v>9</v>
      </c>
      <c r="D15454" s="344" t="s">
        <v>33633</v>
      </c>
    </row>
    <row r="15455" spans="1:4" x14ac:dyDescent="0.3">
      <c r="A15455" t="s">
        <v>3821</v>
      </c>
      <c r="B15455" s="343" t="s">
        <v>36945</v>
      </c>
      <c r="C15455" s="343" t="s">
        <v>9</v>
      </c>
      <c r="D15455" s="344" t="s">
        <v>32387</v>
      </c>
    </row>
    <row r="15456" spans="1:4" x14ac:dyDescent="0.3">
      <c r="A15456" t="s">
        <v>22684</v>
      </c>
      <c r="B15456" s="343" t="s">
        <v>36946</v>
      </c>
      <c r="C15456" s="343" t="s">
        <v>9</v>
      </c>
      <c r="D15456" s="344" t="s">
        <v>36947</v>
      </c>
    </row>
    <row r="15457" spans="1:4" x14ac:dyDescent="0.3">
      <c r="A15457" t="s">
        <v>22685</v>
      </c>
      <c r="B15457" s="343" t="s">
        <v>36948</v>
      </c>
      <c r="C15457" s="343" t="s">
        <v>9</v>
      </c>
      <c r="D15457" s="344" t="s">
        <v>9267</v>
      </c>
    </row>
    <row r="15458" spans="1:4" x14ac:dyDescent="0.3">
      <c r="A15458" t="s">
        <v>22686</v>
      </c>
      <c r="B15458" s="343" t="s">
        <v>22687</v>
      </c>
      <c r="C15458" s="343" t="s">
        <v>9</v>
      </c>
      <c r="D15458" s="344" t="s">
        <v>36928</v>
      </c>
    </row>
    <row r="15459" spans="1:4" x14ac:dyDescent="0.3">
      <c r="A15459" t="s">
        <v>22688</v>
      </c>
      <c r="B15459" s="343" t="s">
        <v>22689</v>
      </c>
      <c r="C15459" s="343" t="s">
        <v>9</v>
      </c>
      <c r="D15459" s="344" t="s">
        <v>36949</v>
      </c>
    </row>
    <row r="15460" spans="1:4" x14ac:dyDescent="0.3">
      <c r="A15460" t="s">
        <v>22691</v>
      </c>
      <c r="B15460" s="343" t="s">
        <v>22692</v>
      </c>
      <c r="C15460" s="343" t="s">
        <v>9</v>
      </c>
      <c r="D15460" s="344" t="s">
        <v>36950</v>
      </c>
    </row>
    <row r="15461" spans="1:4" x14ac:dyDescent="0.3">
      <c r="A15461" t="s">
        <v>22693</v>
      </c>
      <c r="B15461" s="343" t="s">
        <v>22694</v>
      </c>
      <c r="C15461" s="343" t="s">
        <v>9</v>
      </c>
      <c r="D15461" s="344" t="s">
        <v>36951</v>
      </c>
    </row>
    <row r="15462" spans="1:4" x14ac:dyDescent="0.3">
      <c r="A15462" t="s">
        <v>22696</v>
      </c>
      <c r="B15462" s="343" t="s">
        <v>22697</v>
      </c>
      <c r="C15462" s="343" t="s">
        <v>9</v>
      </c>
      <c r="D15462" s="344" t="s">
        <v>36952</v>
      </c>
    </row>
    <row r="15463" spans="1:4" x14ac:dyDescent="0.3">
      <c r="A15463" t="s">
        <v>22699</v>
      </c>
      <c r="B15463" s="343" t="s">
        <v>22700</v>
      </c>
      <c r="C15463" s="343" t="s">
        <v>9</v>
      </c>
      <c r="D15463" s="344" t="s">
        <v>36953</v>
      </c>
    </row>
    <row r="15464" spans="1:4" x14ac:dyDescent="0.3">
      <c r="A15464" t="s">
        <v>22701</v>
      </c>
      <c r="B15464" s="343" t="s">
        <v>22702</v>
      </c>
      <c r="C15464" s="343" t="s">
        <v>9</v>
      </c>
      <c r="D15464" s="344" t="s">
        <v>9146</v>
      </c>
    </row>
    <row r="15465" spans="1:4" x14ac:dyDescent="0.3">
      <c r="A15465" t="s">
        <v>22703</v>
      </c>
      <c r="B15465" s="343" t="s">
        <v>22704</v>
      </c>
      <c r="C15465" s="343" t="s">
        <v>9</v>
      </c>
      <c r="D15465" s="344" t="s">
        <v>27858</v>
      </c>
    </row>
    <row r="15466" spans="1:4" x14ac:dyDescent="0.3">
      <c r="A15466" t="s">
        <v>36954</v>
      </c>
      <c r="B15466" s="343" t="s">
        <v>36955</v>
      </c>
      <c r="C15466" s="343" t="s">
        <v>9</v>
      </c>
      <c r="D15466" s="344" t="s">
        <v>27528</v>
      </c>
    </row>
    <row r="15467" spans="1:4" x14ac:dyDescent="0.3">
      <c r="A15467" t="s">
        <v>36956</v>
      </c>
      <c r="B15467" s="343" t="s">
        <v>36957</v>
      </c>
      <c r="C15467" s="343" t="s">
        <v>9</v>
      </c>
      <c r="D15467" s="344" t="s">
        <v>36958</v>
      </c>
    </row>
    <row r="15468" spans="1:4" x14ac:dyDescent="0.3">
      <c r="A15468" t="s">
        <v>36959</v>
      </c>
      <c r="B15468" s="343" t="s">
        <v>36960</v>
      </c>
      <c r="C15468" s="343" t="s">
        <v>9</v>
      </c>
      <c r="D15468" s="344" t="s">
        <v>36961</v>
      </c>
    </row>
    <row r="15469" spans="1:4" x14ac:dyDescent="0.3">
      <c r="A15469" t="s">
        <v>36962</v>
      </c>
      <c r="B15469" s="343" t="s">
        <v>36963</v>
      </c>
      <c r="C15469" s="343" t="s">
        <v>9</v>
      </c>
      <c r="D15469" s="344" t="s">
        <v>36964</v>
      </c>
    </row>
    <row r="15470" spans="1:4" x14ac:dyDescent="0.3">
      <c r="A15470" t="s">
        <v>36965</v>
      </c>
      <c r="B15470" s="343" t="s">
        <v>36966</v>
      </c>
      <c r="C15470" s="343" t="s">
        <v>9</v>
      </c>
      <c r="D15470" s="344" t="s">
        <v>36967</v>
      </c>
    </row>
    <row r="15471" spans="1:4" x14ac:dyDescent="0.3">
      <c r="A15471" t="s">
        <v>36968</v>
      </c>
      <c r="B15471" s="343" t="s">
        <v>36969</v>
      </c>
      <c r="C15471" s="343" t="s">
        <v>9</v>
      </c>
      <c r="D15471" s="344" t="s">
        <v>36970</v>
      </c>
    </row>
    <row r="15472" spans="1:4" x14ac:dyDescent="0.3">
      <c r="A15472" t="s">
        <v>36971</v>
      </c>
      <c r="B15472" s="343" t="s">
        <v>36972</v>
      </c>
      <c r="C15472" s="343" t="s">
        <v>9</v>
      </c>
      <c r="D15472" s="344" t="s">
        <v>36973</v>
      </c>
    </row>
    <row r="15473" spans="1:4" x14ac:dyDescent="0.3">
      <c r="A15473" t="s">
        <v>36974</v>
      </c>
      <c r="B15473" s="343" t="s">
        <v>36975</v>
      </c>
      <c r="C15473" s="343" t="s">
        <v>9</v>
      </c>
      <c r="D15473" s="344" t="s">
        <v>36976</v>
      </c>
    </row>
    <row r="15474" spans="1:4" x14ac:dyDescent="0.3">
      <c r="A15474" t="s">
        <v>36977</v>
      </c>
      <c r="B15474" s="343" t="s">
        <v>36978</v>
      </c>
      <c r="C15474" s="343" t="s">
        <v>9</v>
      </c>
      <c r="D15474" s="344" t="s">
        <v>36979</v>
      </c>
    </row>
    <row r="15475" spans="1:4" x14ac:dyDescent="0.3">
      <c r="A15475" t="s">
        <v>36980</v>
      </c>
      <c r="B15475" s="343" t="s">
        <v>36981</v>
      </c>
      <c r="C15475" s="343" t="s">
        <v>9</v>
      </c>
      <c r="D15475" s="344" t="s">
        <v>36982</v>
      </c>
    </row>
    <row r="15476" spans="1:4" x14ac:dyDescent="0.3">
      <c r="A15476" t="s">
        <v>36983</v>
      </c>
      <c r="B15476" s="343" t="s">
        <v>36984</v>
      </c>
      <c r="C15476" s="343" t="s">
        <v>9</v>
      </c>
      <c r="D15476" s="344" t="s">
        <v>36985</v>
      </c>
    </row>
    <row r="15477" spans="1:4" x14ac:dyDescent="0.3">
      <c r="A15477" t="s">
        <v>36986</v>
      </c>
      <c r="B15477" s="343" t="s">
        <v>36987</v>
      </c>
      <c r="C15477" s="343" t="s">
        <v>9</v>
      </c>
      <c r="D15477" s="344" t="s">
        <v>36988</v>
      </c>
    </row>
    <row r="15478" spans="1:4" x14ac:dyDescent="0.3">
      <c r="A15478" t="s">
        <v>36989</v>
      </c>
      <c r="B15478" s="343" t="s">
        <v>36990</v>
      </c>
      <c r="C15478" s="343" t="s">
        <v>9</v>
      </c>
      <c r="D15478" s="344" t="s">
        <v>36991</v>
      </c>
    </row>
    <row r="15479" spans="1:4" x14ac:dyDescent="0.3">
      <c r="A15479" t="s">
        <v>36992</v>
      </c>
      <c r="B15479" s="343" t="s">
        <v>36993</v>
      </c>
      <c r="C15479" s="343" t="s">
        <v>9</v>
      </c>
      <c r="D15479" s="344" t="s">
        <v>36994</v>
      </c>
    </row>
    <row r="15480" spans="1:4" x14ac:dyDescent="0.3">
      <c r="A15480" t="s">
        <v>36995</v>
      </c>
      <c r="B15480" s="343" t="s">
        <v>36996</v>
      </c>
      <c r="C15480" s="343" t="s">
        <v>9</v>
      </c>
      <c r="D15480" s="344" t="s">
        <v>36997</v>
      </c>
    </row>
    <row r="15481" spans="1:4" x14ac:dyDescent="0.3">
      <c r="A15481" t="s">
        <v>36998</v>
      </c>
      <c r="B15481" s="343" t="s">
        <v>36999</v>
      </c>
      <c r="C15481" s="343" t="s">
        <v>9</v>
      </c>
      <c r="D15481" s="344" t="s">
        <v>37000</v>
      </c>
    </row>
    <row r="15482" spans="1:4" x14ac:dyDescent="0.3">
      <c r="A15482" t="s">
        <v>37001</v>
      </c>
      <c r="B15482" s="343" t="s">
        <v>37002</v>
      </c>
      <c r="C15482" s="343" t="s">
        <v>9</v>
      </c>
      <c r="D15482" s="344" t="s">
        <v>37003</v>
      </c>
    </row>
    <row r="15483" spans="1:4" x14ac:dyDescent="0.3">
      <c r="A15483" t="s">
        <v>37004</v>
      </c>
      <c r="B15483" s="343" t="s">
        <v>37005</v>
      </c>
      <c r="C15483" s="343" t="s">
        <v>9</v>
      </c>
      <c r="D15483" s="344" t="s">
        <v>37006</v>
      </c>
    </row>
    <row r="15484" spans="1:4" x14ac:dyDescent="0.3">
      <c r="A15484" t="s">
        <v>37007</v>
      </c>
      <c r="B15484" s="343" t="s">
        <v>37008</v>
      </c>
      <c r="C15484" s="343" t="s">
        <v>9</v>
      </c>
      <c r="D15484" s="344" t="s">
        <v>37009</v>
      </c>
    </row>
    <row r="15485" spans="1:4" x14ac:dyDescent="0.3">
      <c r="A15485" t="s">
        <v>37010</v>
      </c>
      <c r="B15485" s="343" t="s">
        <v>37011</v>
      </c>
      <c r="C15485" s="343" t="s">
        <v>9</v>
      </c>
      <c r="D15485" s="344" t="s">
        <v>37012</v>
      </c>
    </row>
    <row r="15486" spans="1:4" x14ac:dyDescent="0.3">
      <c r="A15486" t="s">
        <v>37013</v>
      </c>
      <c r="B15486" s="343" t="s">
        <v>37014</v>
      </c>
      <c r="C15486" s="343" t="s">
        <v>9</v>
      </c>
      <c r="D15486" s="344" t="s">
        <v>37015</v>
      </c>
    </row>
    <row r="15487" spans="1:4" x14ac:dyDescent="0.3">
      <c r="A15487" t="s">
        <v>37016</v>
      </c>
      <c r="B15487" s="343" t="s">
        <v>37017</v>
      </c>
      <c r="C15487" s="343" t="s">
        <v>9</v>
      </c>
      <c r="D15487" s="344" t="s">
        <v>37018</v>
      </c>
    </row>
    <row r="15488" spans="1:4" x14ac:dyDescent="0.3">
      <c r="A15488" t="s">
        <v>37019</v>
      </c>
      <c r="B15488" s="343" t="s">
        <v>37020</v>
      </c>
      <c r="C15488" s="343" t="s">
        <v>9</v>
      </c>
      <c r="D15488" s="344" t="s">
        <v>37021</v>
      </c>
    </row>
    <row r="15489" spans="1:4" x14ac:dyDescent="0.3">
      <c r="A15489" t="s">
        <v>37022</v>
      </c>
      <c r="B15489" s="343" t="s">
        <v>37023</v>
      </c>
      <c r="C15489" s="343" t="s">
        <v>9</v>
      </c>
      <c r="D15489" s="344" t="s">
        <v>37024</v>
      </c>
    </row>
    <row r="15490" spans="1:4" x14ac:dyDescent="0.3">
      <c r="A15490" t="s">
        <v>37025</v>
      </c>
      <c r="B15490" s="343" t="s">
        <v>37026</v>
      </c>
      <c r="C15490" s="343" t="s">
        <v>9</v>
      </c>
      <c r="D15490" s="344" t="s">
        <v>37027</v>
      </c>
    </row>
    <row r="15491" spans="1:4" x14ac:dyDescent="0.3">
      <c r="A15491" t="s">
        <v>37028</v>
      </c>
      <c r="B15491" s="343" t="s">
        <v>37029</v>
      </c>
      <c r="C15491" s="343" t="s">
        <v>9</v>
      </c>
      <c r="D15491" s="344" t="s">
        <v>37030</v>
      </c>
    </row>
    <row r="15492" spans="1:4" x14ac:dyDescent="0.3">
      <c r="A15492" t="s">
        <v>37031</v>
      </c>
      <c r="B15492" s="343" t="s">
        <v>37032</v>
      </c>
      <c r="C15492" s="343" t="s">
        <v>9</v>
      </c>
      <c r="D15492" s="344" t="s">
        <v>37033</v>
      </c>
    </row>
    <row r="15493" spans="1:4" x14ac:dyDescent="0.3">
      <c r="A15493" t="s">
        <v>37034</v>
      </c>
      <c r="B15493" s="343" t="s">
        <v>37035</v>
      </c>
      <c r="C15493" s="343" t="s">
        <v>9</v>
      </c>
      <c r="D15493" s="344" t="s">
        <v>37036</v>
      </c>
    </row>
    <row r="15494" spans="1:4" x14ac:dyDescent="0.3">
      <c r="A15494" t="s">
        <v>37037</v>
      </c>
      <c r="B15494" s="343" t="s">
        <v>37038</v>
      </c>
      <c r="C15494" s="343" t="s">
        <v>9</v>
      </c>
      <c r="D15494" s="344" t="s">
        <v>37039</v>
      </c>
    </row>
    <row r="15495" spans="1:4" x14ac:dyDescent="0.3">
      <c r="A15495" t="s">
        <v>37040</v>
      </c>
      <c r="B15495" s="343" t="s">
        <v>37041</v>
      </c>
      <c r="C15495" s="343" t="s">
        <v>9</v>
      </c>
      <c r="D15495" s="344" t="s">
        <v>37042</v>
      </c>
    </row>
    <row r="15496" spans="1:4" x14ac:dyDescent="0.3">
      <c r="A15496" t="s">
        <v>37043</v>
      </c>
      <c r="B15496" s="343" t="s">
        <v>37044</v>
      </c>
      <c r="C15496" s="343" t="s">
        <v>9</v>
      </c>
      <c r="D15496" s="344" t="s">
        <v>37045</v>
      </c>
    </row>
    <row r="15497" spans="1:4" x14ac:dyDescent="0.3">
      <c r="A15497" t="s">
        <v>37046</v>
      </c>
      <c r="B15497" s="343" t="s">
        <v>37047</v>
      </c>
      <c r="C15497" s="343" t="s">
        <v>9</v>
      </c>
      <c r="D15497" s="344" t="s">
        <v>37048</v>
      </c>
    </row>
    <row r="15498" spans="1:4" x14ac:dyDescent="0.3">
      <c r="A15498" t="s">
        <v>37049</v>
      </c>
      <c r="B15498" s="343" t="s">
        <v>37050</v>
      </c>
      <c r="C15498" s="343" t="s">
        <v>9</v>
      </c>
      <c r="D15498" s="344" t="s">
        <v>37051</v>
      </c>
    </row>
    <row r="15499" spans="1:4" x14ac:dyDescent="0.3">
      <c r="A15499" t="s">
        <v>37052</v>
      </c>
      <c r="B15499" s="343" t="s">
        <v>37053</v>
      </c>
      <c r="C15499" s="343" t="s">
        <v>9</v>
      </c>
      <c r="D15499" s="344" t="s">
        <v>37054</v>
      </c>
    </row>
    <row r="15500" spans="1:4" x14ac:dyDescent="0.3">
      <c r="A15500" t="s">
        <v>37055</v>
      </c>
      <c r="B15500" s="343" t="s">
        <v>37056</v>
      </c>
      <c r="C15500" s="343" t="s">
        <v>9</v>
      </c>
      <c r="D15500" s="344" t="s">
        <v>37057</v>
      </c>
    </row>
    <row r="15501" spans="1:4" x14ac:dyDescent="0.3">
      <c r="A15501" t="s">
        <v>37058</v>
      </c>
      <c r="B15501" s="343" t="s">
        <v>37059</v>
      </c>
      <c r="C15501" s="343" t="s">
        <v>9</v>
      </c>
      <c r="D15501" s="344" t="s">
        <v>37060</v>
      </c>
    </row>
    <row r="15502" spans="1:4" x14ac:dyDescent="0.3">
      <c r="A15502" t="s">
        <v>37061</v>
      </c>
      <c r="B15502" s="343" t="s">
        <v>37062</v>
      </c>
      <c r="C15502" s="343" t="s">
        <v>9</v>
      </c>
      <c r="D15502" s="344" t="s">
        <v>37063</v>
      </c>
    </row>
    <row r="15503" spans="1:4" x14ac:dyDescent="0.3">
      <c r="A15503" t="s">
        <v>37064</v>
      </c>
      <c r="B15503" s="343" t="s">
        <v>37065</v>
      </c>
      <c r="C15503" s="343" t="s">
        <v>9</v>
      </c>
      <c r="D15503" s="344" t="s">
        <v>37066</v>
      </c>
    </row>
    <row r="15504" spans="1:4" x14ac:dyDescent="0.3">
      <c r="A15504" t="s">
        <v>37067</v>
      </c>
      <c r="B15504" s="343" t="s">
        <v>37068</v>
      </c>
      <c r="C15504" s="343" t="s">
        <v>9</v>
      </c>
      <c r="D15504" s="344" t="s">
        <v>37069</v>
      </c>
    </row>
    <row r="15505" spans="1:4" x14ac:dyDescent="0.3">
      <c r="A15505" t="s">
        <v>37070</v>
      </c>
      <c r="B15505" s="343" t="s">
        <v>37071</v>
      </c>
      <c r="C15505" s="343" t="s">
        <v>9</v>
      </c>
      <c r="D15505" s="344" t="s">
        <v>37072</v>
      </c>
    </row>
    <row r="15506" spans="1:4" x14ac:dyDescent="0.3">
      <c r="A15506" t="s">
        <v>37073</v>
      </c>
      <c r="B15506" s="343" t="s">
        <v>37074</v>
      </c>
      <c r="C15506" s="343" t="s">
        <v>9</v>
      </c>
      <c r="D15506" s="344" t="s">
        <v>37075</v>
      </c>
    </row>
    <row r="15507" spans="1:4" x14ac:dyDescent="0.3">
      <c r="A15507" t="s">
        <v>37076</v>
      </c>
      <c r="B15507" s="343" t="s">
        <v>37077</v>
      </c>
      <c r="C15507" s="343" t="s">
        <v>9</v>
      </c>
      <c r="D15507" s="344" t="s">
        <v>37078</v>
      </c>
    </row>
    <row r="15508" spans="1:4" x14ac:dyDescent="0.3">
      <c r="A15508" t="s">
        <v>37079</v>
      </c>
      <c r="B15508" s="343" t="s">
        <v>37080</v>
      </c>
      <c r="C15508" s="343" t="s">
        <v>9</v>
      </c>
      <c r="D15508" s="344" t="s">
        <v>37081</v>
      </c>
    </row>
    <row r="15509" spans="1:4" x14ac:dyDescent="0.3">
      <c r="A15509" t="s">
        <v>37082</v>
      </c>
      <c r="B15509" s="343" t="s">
        <v>37083</v>
      </c>
      <c r="C15509" s="343" t="s">
        <v>9</v>
      </c>
      <c r="D15509" s="344" t="s">
        <v>37084</v>
      </c>
    </row>
    <row r="15510" spans="1:4" x14ac:dyDescent="0.3">
      <c r="A15510" t="s">
        <v>37085</v>
      </c>
      <c r="B15510" s="343" t="s">
        <v>37086</v>
      </c>
      <c r="C15510" s="343" t="s">
        <v>9</v>
      </c>
      <c r="D15510" s="344" t="s">
        <v>37087</v>
      </c>
    </row>
    <row r="15511" spans="1:4" x14ac:dyDescent="0.3">
      <c r="A15511" t="s">
        <v>37088</v>
      </c>
      <c r="B15511" s="343" t="s">
        <v>37089</v>
      </c>
      <c r="C15511" s="343" t="s">
        <v>9</v>
      </c>
      <c r="D15511" s="344" t="s">
        <v>37090</v>
      </c>
    </row>
    <row r="15512" spans="1:4" x14ac:dyDescent="0.3">
      <c r="A15512" t="s">
        <v>37091</v>
      </c>
      <c r="B15512" s="343" t="s">
        <v>37092</v>
      </c>
      <c r="C15512" s="343" t="s">
        <v>9</v>
      </c>
      <c r="D15512" s="344" t="s">
        <v>37093</v>
      </c>
    </row>
    <row r="15513" spans="1:4" x14ac:dyDescent="0.3">
      <c r="A15513" t="s">
        <v>37094</v>
      </c>
      <c r="B15513" s="343" t="s">
        <v>37095</v>
      </c>
      <c r="C15513" s="343" t="s">
        <v>9</v>
      </c>
      <c r="D15513" s="344" t="s">
        <v>37096</v>
      </c>
    </row>
    <row r="15514" spans="1:4" x14ac:dyDescent="0.3">
      <c r="A15514" t="s">
        <v>37097</v>
      </c>
      <c r="B15514" s="343" t="s">
        <v>37098</v>
      </c>
      <c r="C15514" s="343" t="s">
        <v>9</v>
      </c>
      <c r="D15514" s="344" t="s">
        <v>37099</v>
      </c>
    </row>
    <row r="15515" spans="1:4" x14ac:dyDescent="0.3">
      <c r="A15515" t="s">
        <v>37100</v>
      </c>
      <c r="B15515" s="343" t="s">
        <v>37101</v>
      </c>
      <c r="C15515" s="343" t="s">
        <v>9</v>
      </c>
      <c r="D15515" s="344" t="s">
        <v>32927</v>
      </c>
    </row>
    <row r="15516" spans="1:4" x14ac:dyDescent="0.3">
      <c r="A15516" t="s">
        <v>37102</v>
      </c>
      <c r="B15516" s="343" t="s">
        <v>37103</v>
      </c>
      <c r="C15516" s="343" t="s">
        <v>9</v>
      </c>
      <c r="D15516" s="344" t="s">
        <v>37104</v>
      </c>
    </row>
    <row r="15517" spans="1:4" x14ac:dyDescent="0.3">
      <c r="A15517" t="s">
        <v>37105</v>
      </c>
      <c r="B15517" s="343" t="s">
        <v>37106</v>
      </c>
      <c r="C15517" s="343" t="s">
        <v>9</v>
      </c>
      <c r="D15517" s="344" t="s">
        <v>9203</v>
      </c>
    </row>
    <row r="15518" spans="1:4" x14ac:dyDescent="0.3">
      <c r="A15518" t="s">
        <v>37107</v>
      </c>
      <c r="B15518" s="343" t="s">
        <v>37108</v>
      </c>
      <c r="C15518" s="343" t="s">
        <v>9</v>
      </c>
      <c r="D15518" s="344" t="s">
        <v>37109</v>
      </c>
    </row>
    <row r="15519" spans="1:4" x14ac:dyDescent="0.3">
      <c r="A15519" t="s">
        <v>37110</v>
      </c>
      <c r="B15519" s="343" t="s">
        <v>37111</v>
      </c>
      <c r="C15519" s="343" t="s">
        <v>9</v>
      </c>
      <c r="D15519" s="344" t="s">
        <v>37112</v>
      </c>
    </row>
    <row r="15520" spans="1:4" x14ac:dyDescent="0.3">
      <c r="A15520" t="s">
        <v>37113</v>
      </c>
      <c r="B15520" s="343" t="s">
        <v>37114</v>
      </c>
      <c r="C15520" s="343" t="s">
        <v>9</v>
      </c>
      <c r="D15520" s="344" t="s">
        <v>37115</v>
      </c>
    </row>
    <row r="15521" spans="1:4" x14ac:dyDescent="0.3">
      <c r="A15521" t="s">
        <v>37116</v>
      </c>
      <c r="B15521" s="343" t="s">
        <v>37117</v>
      </c>
      <c r="C15521" s="343" t="s">
        <v>9</v>
      </c>
      <c r="D15521" s="344" t="s">
        <v>8189</v>
      </c>
    </row>
    <row r="15522" spans="1:4" x14ac:dyDescent="0.3">
      <c r="A15522" t="s">
        <v>37118</v>
      </c>
      <c r="B15522" s="343" t="s">
        <v>37119</v>
      </c>
      <c r="C15522" s="343" t="s">
        <v>9</v>
      </c>
      <c r="D15522" s="344" t="s">
        <v>22179</v>
      </c>
    </row>
    <row r="15523" spans="1:4" x14ac:dyDescent="0.3">
      <c r="A15523" t="s">
        <v>37120</v>
      </c>
      <c r="B15523" s="343" t="s">
        <v>37121</v>
      </c>
      <c r="C15523" s="343" t="s">
        <v>9</v>
      </c>
      <c r="D15523" s="344" t="s">
        <v>37122</v>
      </c>
    </row>
    <row r="15524" spans="1:4" x14ac:dyDescent="0.3">
      <c r="A15524" t="s">
        <v>37123</v>
      </c>
      <c r="B15524" s="343" t="s">
        <v>37124</v>
      </c>
      <c r="C15524" s="343" t="s">
        <v>9</v>
      </c>
      <c r="D15524" s="344" t="s">
        <v>36665</v>
      </c>
    </row>
    <row r="15525" spans="1:4" x14ac:dyDescent="0.3">
      <c r="A15525" t="s">
        <v>37125</v>
      </c>
      <c r="B15525" s="343" t="s">
        <v>37126</v>
      </c>
      <c r="C15525" s="343" t="s">
        <v>9</v>
      </c>
      <c r="D15525" s="344" t="s">
        <v>8869</v>
      </c>
    </row>
    <row r="15526" spans="1:4" x14ac:dyDescent="0.3">
      <c r="A15526" t="s">
        <v>37127</v>
      </c>
      <c r="B15526" s="343" t="s">
        <v>37128</v>
      </c>
      <c r="C15526" s="343" t="s">
        <v>9</v>
      </c>
      <c r="D15526" s="344" t="s">
        <v>8997</v>
      </c>
    </row>
    <row r="15527" spans="1:4" x14ac:dyDescent="0.3">
      <c r="A15527" t="s">
        <v>37129</v>
      </c>
      <c r="B15527" s="343" t="s">
        <v>37130</v>
      </c>
      <c r="C15527" s="343" t="s">
        <v>9</v>
      </c>
      <c r="D15527" s="344" t="s">
        <v>8809</v>
      </c>
    </row>
    <row r="15528" spans="1:4" x14ac:dyDescent="0.3">
      <c r="A15528" t="s">
        <v>37131</v>
      </c>
      <c r="B15528" s="343" t="s">
        <v>37132</v>
      </c>
      <c r="C15528" s="343" t="s">
        <v>9</v>
      </c>
      <c r="D15528" s="344" t="s">
        <v>8235</v>
      </c>
    </row>
    <row r="15529" spans="1:4" x14ac:dyDescent="0.3">
      <c r="A15529" t="s">
        <v>37133</v>
      </c>
      <c r="B15529" s="343" t="s">
        <v>37134</v>
      </c>
      <c r="C15529" s="343" t="s">
        <v>9</v>
      </c>
      <c r="D15529" s="344" t="s">
        <v>9182</v>
      </c>
    </row>
    <row r="15530" spans="1:4" x14ac:dyDescent="0.3">
      <c r="A15530" t="s">
        <v>37135</v>
      </c>
      <c r="B15530" s="343" t="s">
        <v>37136</v>
      </c>
      <c r="C15530" s="343" t="s">
        <v>9</v>
      </c>
      <c r="D15530" s="344" t="s">
        <v>22103</v>
      </c>
    </row>
    <row r="15531" spans="1:4" x14ac:dyDescent="0.3">
      <c r="A15531" t="s">
        <v>37137</v>
      </c>
      <c r="B15531" s="343" t="s">
        <v>37138</v>
      </c>
      <c r="C15531" s="343" t="s">
        <v>9</v>
      </c>
      <c r="D15531" s="344" t="s">
        <v>22084</v>
      </c>
    </row>
    <row r="15532" spans="1:4" x14ac:dyDescent="0.3">
      <c r="A15532" t="s">
        <v>37139</v>
      </c>
      <c r="B15532" s="343" t="s">
        <v>37140</v>
      </c>
      <c r="C15532" s="343" t="s">
        <v>16</v>
      </c>
      <c r="D15532" s="344" t="s">
        <v>9024</v>
      </c>
    </row>
    <row r="15533" spans="1:4" x14ac:dyDescent="0.3">
      <c r="A15533" t="s">
        <v>37141</v>
      </c>
      <c r="B15533" s="343" t="s">
        <v>37142</v>
      </c>
      <c r="C15533" s="343" t="s">
        <v>16</v>
      </c>
      <c r="D15533" s="344" t="s">
        <v>6813</v>
      </c>
    </row>
    <row r="15534" spans="1:4" x14ac:dyDescent="0.3">
      <c r="A15534" t="s">
        <v>37143</v>
      </c>
      <c r="B15534" s="343" t="s">
        <v>37144</v>
      </c>
      <c r="C15534" s="343" t="s">
        <v>16</v>
      </c>
      <c r="D15534" s="344" t="s">
        <v>22131</v>
      </c>
    </row>
    <row r="15535" spans="1:4" x14ac:dyDescent="0.3">
      <c r="A15535" t="s">
        <v>37145</v>
      </c>
      <c r="B15535" s="343" t="s">
        <v>37146</v>
      </c>
      <c r="C15535" s="343" t="s">
        <v>16</v>
      </c>
      <c r="D15535" s="344" t="s">
        <v>7440</v>
      </c>
    </row>
    <row r="15536" spans="1:4" x14ac:dyDescent="0.3">
      <c r="A15536" t="s">
        <v>37147</v>
      </c>
      <c r="B15536" s="343" t="s">
        <v>37148</v>
      </c>
      <c r="C15536" s="343" t="s">
        <v>16</v>
      </c>
      <c r="D15536" s="344" t="s">
        <v>37149</v>
      </c>
    </row>
    <row r="15537" spans="1:4" x14ac:dyDescent="0.3">
      <c r="A15537" t="s">
        <v>37150</v>
      </c>
      <c r="B15537" s="343" t="s">
        <v>37151</v>
      </c>
      <c r="C15537" s="343" t="s">
        <v>16</v>
      </c>
      <c r="D15537" s="344" t="s">
        <v>37152</v>
      </c>
    </row>
    <row r="15538" spans="1:4" x14ac:dyDescent="0.3">
      <c r="A15538" t="s">
        <v>37153</v>
      </c>
      <c r="B15538" s="343" t="s">
        <v>37154</v>
      </c>
      <c r="C15538" s="343" t="s">
        <v>16</v>
      </c>
      <c r="D15538" s="344" t="s">
        <v>37155</v>
      </c>
    </row>
    <row r="15539" spans="1:4" x14ac:dyDescent="0.3">
      <c r="A15539" t="s">
        <v>37156</v>
      </c>
      <c r="B15539" s="343" t="s">
        <v>37157</v>
      </c>
      <c r="C15539" s="343" t="s">
        <v>16</v>
      </c>
      <c r="D15539" s="344" t="s">
        <v>33339</v>
      </c>
    </row>
    <row r="15540" spans="1:4" x14ac:dyDescent="0.3">
      <c r="A15540" t="s">
        <v>37158</v>
      </c>
      <c r="B15540" s="343" t="s">
        <v>37159</v>
      </c>
      <c r="C15540" s="343" t="s">
        <v>9</v>
      </c>
      <c r="D15540" s="344" t="s">
        <v>37160</v>
      </c>
    </row>
    <row r="15541" spans="1:4" x14ac:dyDescent="0.3">
      <c r="A15541" t="s">
        <v>37161</v>
      </c>
      <c r="B15541" s="343" t="s">
        <v>37162</v>
      </c>
      <c r="C15541" s="343" t="s">
        <v>9</v>
      </c>
      <c r="D15541" s="344" t="s">
        <v>37163</v>
      </c>
    </row>
    <row r="15542" spans="1:4" x14ac:dyDescent="0.3">
      <c r="A15542" t="s">
        <v>37164</v>
      </c>
      <c r="B15542" s="343" t="s">
        <v>37165</v>
      </c>
      <c r="C15542" s="343" t="s">
        <v>9</v>
      </c>
      <c r="D15542" s="344" t="s">
        <v>37166</v>
      </c>
    </row>
    <row r="15543" spans="1:4" x14ac:dyDescent="0.3">
      <c r="A15543" t="s">
        <v>37167</v>
      </c>
      <c r="B15543" s="343" t="s">
        <v>37168</v>
      </c>
      <c r="C15543" s="343" t="s">
        <v>9</v>
      </c>
      <c r="D15543" s="344" t="s">
        <v>37169</v>
      </c>
    </row>
    <row r="15544" spans="1:4" x14ac:dyDescent="0.3">
      <c r="A15544" t="s">
        <v>37170</v>
      </c>
      <c r="B15544" s="343" t="s">
        <v>37171</v>
      </c>
      <c r="C15544" s="343" t="s">
        <v>9</v>
      </c>
      <c r="D15544" s="344" t="s">
        <v>37172</v>
      </c>
    </row>
    <row r="15545" spans="1:4" x14ac:dyDescent="0.3">
      <c r="A15545" t="s">
        <v>37173</v>
      </c>
      <c r="B15545" s="343" t="s">
        <v>37174</v>
      </c>
      <c r="C15545" s="343" t="s">
        <v>9</v>
      </c>
      <c r="D15545" s="344" t="s">
        <v>37175</v>
      </c>
    </row>
    <row r="15546" spans="1:4" x14ac:dyDescent="0.3">
      <c r="A15546" t="s">
        <v>37176</v>
      </c>
      <c r="B15546" s="343" t="s">
        <v>37177</v>
      </c>
      <c r="C15546" s="343" t="s">
        <v>9</v>
      </c>
      <c r="D15546" s="344" t="s">
        <v>22268</v>
      </c>
    </row>
    <row r="15547" spans="1:4" x14ac:dyDescent="0.3">
      <c r="A15547" t="s">
        <v>37178</v>
      </c>
      <c r="B15547" s="343" t="s">
        <v>37179</v>
      </c>
      <c r="C15547" s="343" t="s">
        <v>9</v>
      </c>
      <c r="D15547" s="344" t="s">
        <v>37180</v>
      </c>
    </row>
    <row r="15548" spans="1:4" x14ac:dyDescent="0.3">
      <c r="A15548" t="s">
        <v>37181</v>
      </c>
      <c r="B15548" s="343" t="s">
        <v>37182</v>
      </c>
      <c r="C15548" s="343" t="s">
        <v>9</v>
      </c>
      <c r="D15548" s="344" t="s">
        <v>37183</v>
      </c>
    </row>
    <row r="15549" spans="1:4" x14ac:dyDescent="0.3">
      <c r="A15549" t="s">
        <v>37184</v>
      </c>
      <c r="B15549" s="343" t="s">
        <v>37185</v>
      </c>
      <c r="C15549" s="343" t="s">
        <v>9</v>
      </c>
      <c r="D15549" s="344" t="s">
        <v>37186</v>
      </c>
    </row>
    <row r="15550" spans="1:4" x14ac:dyDescent="0.3">
      <c r="A15550" t="s">
        <v>37187</v>
      </c>
      <c r="B15550" s="343" t="s">
        <v>37188</v>
      </c>
      <c r="C15550" s="343" t="s">
        <v>9</v>
      </c>
      <c r="D15550" s="344" t="s">
        <v>37189</v>
      </c>
    </row>
    <row r="15551" spans="1:4" x14ac:dyDescent="0.3">
      <c r="A15551" t="s">
        <v>37190</v>
      </c>
      <c r="B15551" s="343" t="s">
        <v>37191</v>
      </c>
      <c r="C15551" s="343" t="s">
        <v>9</v>
      </c>
      <c r="D15551" s="344" t="s">
        <v>37192</v>
      </c>
    </row>
    <row r="15552" spans="1:4" x14ac:dyDescent="0.3">
      <c r="A15552" t="s">
        <v>37193</v>
      </c>
      <c r="B15552" s="343" t="s">
        <v>37194</v>
      </c>
      <c r="C15552" s="343" t="s">
        <v>9</v>
      </c>
      <c r="D15552" s="344" t="s">
        <v>9289</v>
      </c>
    </row>
    <row r="15553" spans="1:4" x14ac:dyDescent="0.3">
      <c r="A15553" t="s">
        <v>37195</v>
      </c>
      <c r="B15553" s="343" t="s">
        <v>37196</v>
      </c>
      <c r="C15553" s="343" t="s">
        <v>9</v>
      </c>
      <c r="D15553" s="344" t="s">
        <v>29539</v>
      </c>
    </row>
    <row r="15554" spans="1:4" x14ac:dyDescent="0.3">
      <c r="A15554" t="s">
        <v>37197</v>
      </c>
      <c r="B15554" s="343" t="s">
        <v>37198</v>
      </c>
      <c r="C15554" s="343" t="s">
        <v>9</v>
      </c>
      <c r="D15554" s="344" t="s">
        <v>37199</v>
      </c>
    </row>
    <row r="15555" spans="1:4" x14ac:dyDescent="0.3">
      <c r="A15555" t="s">
        <v>37200</v>
      </c>
      <c r="B15555" s="343" t="s">
        <v>37201</v>
      </c>
      <c r="C15555" s="343" t="s">
        <v>9</v>
      </c>
      <c r="D15555" s="344" t="s">
        <v>37202</v>
      </c>
    </row>
    <row r="15556" spans="1:4" x14ac:dyDescent="0.3">
      <c r="A15556" t="s">
        <v>37203</v>
      </c>
      <c r="B15556" s="343" t="s">
        <v>37204</v>
      </c>
      <c r="C15556" s="343" t="s">
        <v>9</v>
      </c>
      <c r="D15556" s="344" t="s">
        <v>37205</v>
      </c>
    </row>
    <row r="15557" spans="1:4" x14ac:dyDescent="0.3">
      <c r="A15557" t="s">
        <v>37206</v>
      </c>
      <c r="B15557" s="343" t="s">
        <v>37207</v>
      </c>
      <c r="C15557" s="343" t="s">
        <v>9</v>
      </c>
      <c r="D15557" s="344" t="s">
        <v>37208</v>
      </c>
    </row>
    <row r="15558" spans="1:4" x14ac:dyDescent="0.3">
      <c r="A15558" t="s">
        <v>37209</v>
      </c>
      <c r="B15558" s="343" t="s">
        <v>37210</v>
      </c>
      <c r="C15558" s="343" t="s">
        <v>9</v>
      </c>
      <c r="D15558" s="344" t="s">
        <v>37211</v>
      </c>
    </row>
    <row r="15559" spans="1:4" x14ac:dyDescent="0.3">
      <c r="A15559" t="s">
        <v>37212</v>
      </c>
      <c r="B15559" s="343" t="s">
        <v>37213</v>
      </c>
      <c r="C15559" s="343" t="s">
        <v>9</v>
      </c>
      <c r="D15559" s="344" t="s">
        <v>37214</v>
      </c>
    </row>
    <row r="15560" spans="1:4" x14ac:dyDescent="0.3">
      <c r="A15560" t="s">
        <v>37215</v>
      </c>
      <c r="B15560" s="343" t="s">
        <v>37216</v>
      </c>
      <c r="C15560" s="343" t="s">
        <v>9</v>
      </c>
      <c r="D15560" s="344" t="s">
        <v>37217</v>
      </c>
    </row>
    <row r="15561" spans="1:4" x14ac:dyDescent="0.3">
      <c r="A15561" t="s">
        <v>37218</v>
      </c>
      <c r="B15561" s="343" t="s">
        <v>37219</v>
      </c>
      <c r="C15561" s="343" t="s">
        <v>9</v>
      </c>
      <c r="D15561" s="344" t="s">
        <v>37220</v>
      </c>
    </row>
    <row r="15562" spans="1:4" x14ac:dyDescent="0.3">
      <c r="A15562" t="s">
        <v>37221</v>
      </c>
      <c r="B15562" s="343" t="s">
        <v>37222</v>
      </c>
      <c r="C15562" s="343" t="s">
        <v>9</v>
      </c>
      <c r="D15562" s="344" t="s">
        <v>37223</v>
      </c>
    </row>
    <row r="15563" spans="1:4" x14ac:dyDescent="0.3">
      <c r="A15563" t="s">
        <v>37224</v>
      </c>
      <c r="B15563" s="343" t="s">
        <v>37225</v>
      </c>
      <c r="C15563" s="343" t="s">
        <v>9</v>
      </c>
      <c r="D15563" s="344" t="s">
        <v>37226</v>
      </c>
    </row>
    <row r="15564" spans="1:4" x14ac:dyDescent="0.3">
      <c r="A15564" t="s">
        <v>37227</v>
      </c>
      <c r="B15564" s="343" t="s">
        <v>37228</v>
      </c>
      <c r="C15564" s="343" t="s">
        <v>9</v>
      </c>
      <c r="D15564" s="344" t="s">
        <v>37229</v>
      </c>
    </row>
    <row r="15565" spans="1:4" x14ac:dyDescent="0.3">
      <c r="A15565" t="s">
        <v>37230</v>
      </c>
      <c r="B15565" s="343" t="s">
        <v>37231</v>
      </c>
      <c r="C15565" s="343" t="s">
        <v>9</v>
      </c>
      <c r="D15565" s="344" t="s">
        <v>37232</v>
      </c>
    </row>
    <row r="15566" spans="1:4" x14ac:dyDescent="0.3">
      <c r="A15566" t="s">
        <v>37233</v>
      </c>
      <c r="B15566" s="343" t="s">
        <v>37234</v>
      </c>
      <c r="C15566" s="343" t="s">
        <v>9</v>
      </c>
      <c r="D15566" s="344" t="s">
        <v>37235</v>
      </c>
    </row>
    <row r="15567" spans="1:4" x14ac:dyDescent="0.3">
      <c r="A15567" t="s">
        <v>37236</v>
      </c>
      <c r="B15567" s="343" t="s">
        <v>37237</v>
      </c>
      <c r="C15567" s="343" t="s">
        <v>9</v>
      </c>
      <c r="D15567" s="344" t="s">
        <v>37238</v>
      </c>
    </row>
    <row r="15568" spans="1:4" x14ac:dyDescent="0.3">
      <c r="A15568" t="s">
        <v>37239</v>
      </c>
      <c r="B15568" s="343" t="s">
        <v>37240</v>
      </c>
      <c r="C15568" s="343" t="s">
        <v>9</v>
      </c>
      <c r="D15568" s="344" t="s">
        <v>37241</v>
      </c>
    </row>
    <row r="15569" spans="1:4" x14ac:dyDescent="0.3">
      <c r="A15569" t="s">
        <v>37242</v>
      </c>
      <c r="B15569" s="343" t="s">
        <v>37243</v>
      </c>
      <c r="C15569" s="343" t="s">
        <v>9</v>
      </c>
      <c r="D15569" s="344" t="s">
        <v>37244</v>
      </c>
    </row>
    <row r="15570" spans="1:4" x14ac:dyDescent="0.3">
      <c r="A15570" t="s">
        <v>37245</v>
      </c>
      <c r="B15570" s="343" t="s">
        <v>37246</v>
      </c>
      <c r="C15570" s="343" t="s">
        <v>9</v>
      </c>
      <c r="D15570" s="344" t="s">
        <v>37247</v>
      </c>
    </row>
    <row r="15571" spans="1:4" x14ac:dyDescent="0.3">
      <c r="A15571" t="s">
        <v>37248</v>
      </c>
      <c r="B15571" s="343" t="s">
        <v>37249</v>
      </c>
      <c r="C15571" s="343" t="s">
        <v>9</v>
      </c>
      <c r="D15571" s="344" t="s">
        <v>37250</v>
      </c>
    </row>
    <row r="15572" spans="1:4" x14ac:dyDescent="0.3">
      <c r="A15572" t="s">
        <v>37251</v>
      </c>
      <c r="B15572" s="343" t="s">
        <v>37252</v>
      </c>
      <c r="C15572" s="343" t="s">
        <v>9</v>
      </c>
      <c r="D15572" s="344" t="s">
        <v>9195</v>
      </c>
    </row>
    <row r="15573" spans="1:4" x14ac:dyDescent="0.3">
      <c r="A15573" t="s">
        <v>37253</v>
      </c>
      <c r="B15573" s="343" t="s">
        <v>37254</v>
      </c>
      <c r="C15573" s="343" t="s">
        <v>9</v>
      </c>
      <c r="D15573" s="344" t="s">
        <v>37255</v>
      </c>
    </row>
    <row r="15574" spans="1:4" x14ac:dyDescent="0.3">
      <c r="A15574" t="s">
        <v>37256</v>
      </c>
      <c r="B15574" s="343" t="s">
        <v>37257</v>
      </c>
      <c r="C15574" s="343" t="s">
        <v>9</v>
      </c>
      <c r="D15574" s="344" t="s">
        <v>37258</v>
      </c>
    </row>
    <row r="15575" spans="1:4" x14ac:dyDescent="0.3">
      <c r="A15575" t="s">
        <v>7598</v>
      </c>
      <c r="B15575" s="343" t="s">
        <v>7599</v>
      </c>
      <c r="C15575" s="343" t="s">
        <v>9</v>
      </c>
      <c r="D15575" s="344" t="s">
        <v>37259</v>
      </c>
    </row>
    <row r="15576" spans="1:4" x14ac:dyDescent="0.3">
      <c r="A15576" t="s">
        <v>7600</v>
      </c>
      <c r="B15576" s="343" t="s">
        <v>7601</v>
      </c>
      <c r="C15576" s="343" t="s">
        <v>9</v>
      </c>
      <c r="D15576" s="344" t="s">
        <v>37260</v>
      </c>
    </row>
    <row r="15577" spans="1:4" x14ac:dyDescent="0.3">
      <c r="A15577" t="s">
        <v>7602</v>
      </c>
      <c r="B15577" s="343" t="s">
        <v>7603</v>
      </c>
      <c r="C15577" s="343" t="s">
        <v>9</v>
      </c>
      <c r="D15577" s="344" t="s">
        <v>37261</v>
      </c>
    </row>
    <row r="15578" spans="1:4" x14ac:dyDescent="0.3">
      <c r="A15578" t="s">
        <v>7604</v>
      </c>
      <c r="B15578" s="343" t="s">
        <v>7605</v>
      </c>
      <c r="C15578" s="343" t="s">
        <v>9</v>
      </c>
      <c r="D15578" s="344" t="s">
        <v>37262</v>
      </c>
    </row>
    <row r="15579" spans="1:4" x14ac:dyDescent="0.3">
      <c r="A15579" t="s">
        <v>7606</v>
      </c>
      <c r="B15579" s="343" t="s">
        <v>7607</v>
      </c>
      <c r="C15579" s="343" t="s">
        <v>9</v>
      </c>
      <c r="D15579" s="344" t="s">
        <v>37263</v>
      </c>
    </row>
    <row r="15580" spans="1:4" x14ac:dyDescent="0.3">
      <c r="A15580" t="s">
        <v>7608</v>
      </c>
      <c r="B15580" s="343" t="s">
        <v>7609</v>
      </c>
      <c r="C15580" s="343" t="s">
        <v>9</v>
      </c>
      <c r="D15580" s="344" t="s">
        <v>37264</v>
      </c>
    </row>
    <row r="15581" spans="1:4" x14ac:dyDescent="0.3">
      <c r="A15581" t="s">
        <v>7610</v>
      </c>
      <c r="B15581" s="343" t="s">
        <v>7611</v>
      </c>
      <c r="C15581" s="343" t="s">
        <v>9</v>
      </c>
      <c r="D15581" s="344" t="s">
        <v>37265</v>
      </c>
    </row>
    <row r="15582" spans="1:4" x14ac:dyDescent="0.3">
      <c r="A15582" t="s">
        <v>7612</v>
      </c>
      <c r="B15582" s="343" t="s">
        <v>7613</v>
      </c>
      <c r="C15582" s="343" t="s">
        <v>9</v>
      </c>
      <c r="D15582" s="344" t="s">
        <v>37266</v>
      </c>
    </row>
    <row r="15583" spans="1:4" x14ac:dyDescent="0.3">
      <c r="A15583" t="s">
        <v>7614</v>
      </c>
      <c r="B15583" s="343" t="s">
        <v>7615</v>
      </c>
      <c r="C15583" s="343" t="s">
        <v>9</v>
      </c>
      <c r="D15583" s="344" t="s">
        <v>37267</v>
      </c>
    </row>
    <row r="15584" spans="1:4" x14ac:dyDescent="0.3">
      <c r="A15584" t="s">
        <v>7616</v>
      </c>
      <c r="B15584" s="343" t="s">
        <v>7617</v>
      </c>
      <c r="C15584" s="343" t="s">
        <v>9</v>
      </c>
      <c r="D15584" s="344" t="s">
        <v>37268</v>
      </c>
    </row>
    <row r="15585" spans="1:4" x14ac:dyDescent="0.3">
      <c r="A15585" t="s">
        <v>7618</v>
      </c>
      <c r="B15585" s="343" t="s">
        <v>7619</v>
      </c>
      <c r="C15585" s="343" t="s">
        <v>9</v>
      </c>
      <c r="D15585" s="344" t="s">
        <v>37269</v>
      </c>
    </row>
    <row r="15586" spans="1:4" x14ac:dyDescent="0.3">
      <c r="A15586" t="s">
        <v>7620</v>
      </c>
      <c r="B15586" s="343" t="s">
        <v>7621</v>
      </c>
      <c r="C15586" s="343" t="s">
        <v>9</v>
      </c>
      <c r="D15586" s="344" t="s">
        <v>37270</v>
      </c>
    </row>
    <row r="15587" spans="1:4" x14ac:dyDescent="0.3">
      <c r="A15587" t="s">
        <v>7622</v>
      </c>
      <c r="B15587" s="343" t="s">
        <v>7623</v>
      </c>
      <c r="C15587" s="343" t="s">
        <v>9</v>
      </c>
      <c r="D15587" s="344" t="s">
        <v>37271</v>
      </c>
    </row>
    <row r="15588" spans="1:4" x14ac:dyDescent="0.3">
      <c r="A15588" t="s">
        <v>7624</v>
      </c>
      <c r="B15588" s="343" t="s">
        <v>7625</v>
      </c>
      <c r="C15588" s="343" t="s">
        <v>9</v>
      </c>
      <c r="D15588" s="344" t="s">
        <v>37272</v>
      </c>
    </row>
    <row r="15589" spans="1:4" x14ac:dyDescent="0.3">
      <c r="A15589" t="s">
        <v>7626</v>
      </c>
      <c r="B15589" s="343" t="s">
        <v>7627</v>
      </c>
      <c r="C15589" s="343" t="s">
        <v>9</v>
      </c>
      <c r="D15589" s="344" t="s">
        <v>37273</v>
      </c>
    </row>
    <row r="15590" spans="1:4" x14ac:dyDescent="0.3">
      <c r="A15590" t="s">
        <v>7628</v>
      </c>
      <c r="B15590" s="343" t="s">
        <v>7629</v>
      </c>
      <c r="C15590" s="343" t="s">
        <v>9</v>
      </c>
      <c r="D15590" s="344" t="s">
        <v>37274</v>
      </c>
    </row>
    <row r="15591" spans="1:4" x14ac:dyDescent="0.3">
      <c r="A15591" t="s">
        <v>7630</v>
      </c>
      <c r="B15591" s="343" t="s">
        <v>7631</v>
      </c>
      <c r="C15591" s="343" t="s">
        <v>9</v>
      </c>
      <c r="D15591" s="344" t="s">
        <v>37275</v>
      </c>
    </row>
    <row r="15592" spans="1:4" x14ac:dyDescent="0.3">
      <c r="A15592" t="s">
        <v>7632</v>
      </c>
      <c r="B15592" s="343" t="s">
        <v>7633</v>
      </c>
      <c r="C15592" s="343" t="s">
        <v>9</v>
      </c>
      <c r="D15592" s="344" t="s">
        <v>37276</v>
      </c>
    </row>
    <row r="15593" spans="1:4" x14ac:dyDescent="0.3">
      <c r="A15593" t="s">
        <v>7634</v>
      </c>
      <c r="B15593" s="343" t="s">
        <v>7635</v>
      </c>
      <c r="C15593" s="343" t="s">
        <v>9</v>
      </c>
      <c r="D15593" s="344" t="s">
        <v>37277</v>
      </c>
    </row>
    <row r="15594" spans="1:4" x14ac:dyDescent="0.3">
      <c r="A15594" t="s">
        <v>7636</v>
      </c>
      <c r="B15594" s="343" t="s">
        <v>7637</v>
      </c>
      <c r="C15594" s="343" t="s">
        <v>9</v>
      </c>
      <c r="D15594" s="344" t="s">
        <v>37278</v>
      </c>
    </row>
    <row r="15595" spans="1:4" x14ac:dyDescent="0.3">
      <c r="A15595" t="s">
        <v>7638</v>
      </c>
      <c r="B15595" s="343" t="s">
        <v>7639</v>
      </c>
      <c r="C15595" s="343" t="s">
        <v>9</v>
      </c>
      <c r="D15595" s="344" t="s">
        <v>37279</v>
      </c>
    </row>
    <row r="15596" spans="1:4" x14ac:dyDescent="0.3">
      <c r="A15596" t="s">
        <v>7640</v>
      </c>
      <c r="B15596" s="343" t="s">
        <v>7641</v>
      </c>
      <c r="C15596" s="343" t="s">
        <v>9</v>
      </c>
      <c r="D15596" s="344" t="s">
        <v>37280</v>
      </c>
    </row>
    <row r="15597" spans="1:4" x14ac:dyDescent="0.3">
      <c r="A15597" t="s">
        <v>7642</v>
      </c>
      <c r="B15597" s="343" t="s">
        <v>7643</v>
      </c>
      <c r="C15597" s="343" t="s">
        <v>9</v>
      </c>
      <c r="D15597" s="344" t="s">
        <v>37281</v>
      </c>
    </row>
    <row r="15598" spans="1:4" x14ac:dyDescent="0.3">
      <c r="A15598" t="s">
        <v>7644</v>
      </c>
      <c r="B15598" s="343" t="s">
        <v>7645</v>
      </c>
      <c r="C15598" s="343" t="s">
        <v>9</v>
      </c>
      <c r="D15598" s="344" t="s">
        <v>37282</v>
      </c>
    </row>
    <row r="15599" spans="1:4" x14ac:dyDescent="0.3">
      <c r="A15599" t="s">
        <v>7646</v>
      </c>
      <c r="B15599" s="343" t="s">
        <v>7647</v>
      </c>
      <c r="C15599" s="343" t="s">
        <v>9</v>
      </c>
      <c r="D15599" s="344" t="s">
        <v>37283</v>
      </c>
    </row>
    <row r="15600" spans="1:4" x14ac:dyDescent="0.3">
      <c r="A15600" t="s">
        <v>7648</v>
      </c>
      <c r="B15600" s="343" t="s">
        <v>7649</v>
      </c>
      <c r="C15600" s="343" t="s">
        <v>9</v>
      </c>
      <c r="D15600" s="344" t="s">
        <v>37284</v>
      </c>
    </row>
    <row r="15601" spans="1:4" x14ac:dyDescent="0.3">
      <c r="A15601" t="s">
        <v>7650</v>
      </c>
      <c r="B15601" s="343" t="s">
        <v>7651</v>
      </c>
      <c r="C15601" s="343" t="s">
        <v>9</v>
      </c>
      <c r="D15601" s="344" t="s">
        <v>37285</v>
      </c>
    </row>
    <row r="15602" spans="1:4" x14ac:dyDescent="0.3">
      <c r="A15602" t="s">
        <v>7652</v>
      </c>
      <c r="B15602" s="343" t="s">
        <v>7653</v>
      </c>
      <c r="C15602" s="343" t="s">
        <v>9</v>
      </c>
      <c r="D15602" s="344" t="s">
        <v>37286</v>
      </c>
    </row>
    <row r="15603" spans="1:4" x14ac:dyDescent="0.3">
      <c r="A15603" t="s">
        <v>7654</v>
      </c>
      <c r="B15603" s="343" t="s">
        <v>7655</v>
      </c>
      <c r="C15603" s="343" t="s">
        <v>9</v>
      </c>
      <c r="D15603" s="344" t="s">
        <v>37287</v>
      </c>
    </row>
    <row r="15604" spans="1:4" x14ac:dyDescent="0.3">
      <c r="A15604" t="s">
        <v>7656</v>
      </c>
      <c r="B15604" s="343" t="s">
        <v>7657</v>
      </c>
      <c r="C15604" s="343" t="s">
        <v>9</v>
      </c>
      <c r="D15604" s="344" t="s">
        <v>37288</v>
      </c>
    </row>
    <row r="15605" spans="1:4" x14ac:dyDescent="0.3">
      <c r="A15605" t="s">
        <v>7658</v>
      </c>
      <c r="B15605" s="343" t="s">
        <v>7659</v>
      </c>
      <c r="C15605" s="343" t="s">
        <v>9</v>
      </c>
      <c r="D15605" s="344" t="s">
        <v>37289</v>
      </c>
    </row>
    <row r="15606" spans="1:4" x14ac:dyDescent="0.3">
      <c r="A15606" t="s">
        <v>7660</v>
      </c>
      <c r="B15606" s="343" t="s">
        <v>7661</v>
      </c>
      <c r="C15606" s="343" t="s">
        <v>9</v>
      </c>
      <c r="D15606" s="344" t="s">
        <v>37290</v>
      </c>
    </row>
    <row r="15607" spans="1:4" x14ac:dyDescent="0.3">
      <c r="A15607" t="s">
        <v>7662</v>
      </c>
      <c r="B15607" s="343" t="s">
        <v>7663</v>
      </c>
      <c r="C15607" s="343" t="s">
        <v>9</v>
      </c>
      <c r="D15607" s="344" t="s">
        <v>37291</v>
      </c>
    </row>
    <row r="15608" spans="1:4" x14ac:dyDescent="0.3">
      <c r="A15608" t="s">
        <v>7664</v>
      </c>
      <c r="B15608" s="343" t="s">
        <v>7665</v>
      </c>
      <c r="C15608" s="343" t="s">
        <v>9</v>
      </c>
      <c r="D15608" s="344" t="s">
        <v>37292</v>
      </c>
    </row>
    <row r="15609" spans="1:4" x14ac:dyDescent="0.3">
      <c r="A15609" t="s">
        <v>7666</v>
      </c>
      <c r="B15609" s="343" t="s">
        <v>7667</v>
      </c>
      <c r="C15609" s="343" t="s">
        <v>9</v>
      </c>
      <c r="D15609" s="344" t="s">
        <v>37293</v>
      </c>
    </row>
    <row r="15610" spans="1:4" x14ac:dyDescent="0.3">
      <c r="A15610" t="s">
        <v>7668</v>
      </c>
      <c r="B15610" s="343" t="s">
        <v>7669</v>
      </c>
      <c r="C15610" s="343" t="s">
        <v>9</v>
      </c>
      <c r="D15610" s="344" t="s">
        <v>37294</v>
      </c>
    </row>
    <row r="15611" spans="1:4" x14ac:dyDescent="0.3">
      <c r="A15611" t="s">
        <v>7670</v>
      </c>
      <c r="B15611" s="343" t="s">
        <v>7671</v>
      </c>
      <c r="C15611" s="343" t="s">
        <v>9</v>
      </c>
      <c r="D15611" s="344" t="s">
        <v>37295</v>
      </c>
    </row>
    <row r="15612" spans="1:4" x14ac:dyDescent="0.3">
      <c r="A15612" t="s">
        <v>7672</v>
      </c>
      <c r="B15612" s="343" t="s">
        <v>7673</v>
      </c>
      <c r="C15612" s="343" t="s">
        <v>9</v>
      </c>
      <c r="D15612" s="344" t="s">
        <v>37296</v>
      </c>
    </row>
    <row r="15613" spans="1:4" x14ac:dyDescent="0.3">
      <c r="A15613" t="s">
        <v>7674</v>
      </c>
      <c r="B15613" s="343" t="s">
        <v>7675</v>
      </c>
      <c r="C15613" s="343" t="s">
        <v>9</v>
      </c>
      <c r="D15613" s="344" t="s">
        <v>37297</v>
      </c>
    </row>
    <row r="15614" spans="1:4" x14ac:dyDescent="0.3">
      <c r="A15614" t="s">
        <v>7676</v>
      </c>
      <c r="B15614" s="343" t="s">
        <v>7677</v>
      </c>
      <c r="C15614" s="343" t="s">
        <v>9</v>
      </c>
      <c r="D15614" s="344" t="s">
        <v>37298</v>
      </c>
    </row>
    <row r="15615" spans="1:4" x14ac:dyDescent="0.3">
      <c r="A15615" t="s">
        <v>7678</v>
      </c>
      <c r="B15615" s="343" t="s">
        <v>7679</v>
      </c>
      <c r="C15615" s="343" t="s">
        <v>9</v>
      </c>
      <c r="D15615" s="344" t="s">
        <v>37299</v>
      </c>
    </row>
    <row r="15616" spans="1:4" x14ac:dyDescent="0.3">
      <c r="A15616" t="s">
        <v>7680</v>
      </c>
      <c r="B15616" s="343" t="s">
        <v>7681</v>
      </c>
      <c r="C15616" s="343" t="s">
        <v>9</v>
      </c>
      <c r="D15616" s="344" t="s">
        <v>37300</v>
      </c>
    </row>
    <row r="15617" spans="1:4" x14ac:dyDescent="0.3">
      <c r="A15617" t="s">
        <v>7682</v>
      </c>
      <c r="B15617" s="343" t="s">
        <v>7683</v>
      </c>
      <c r="C15617" s="343" t="s">
        <v>9</v>
      </c>
      <c r="D15617" s="344" t="s">
        <v>37301</v>
      </c>
    </row>
    <row r="15618" spans="1:4" x14ac:dyDescent="0.3">
      <c r="A15618" t="s">
        <v>7684</v>
      </c>
      <c r="B15618" s="343" t="s">
        <v>7685</v>
      </c>
      <c r="C15618" s="343" t="s">
        <v>9</v>
      </c>
      <c r="D15618" s="344" t="s">
        <v>37302</v>
      </c>
    </row>
    <row r="15619" spans="1:4" x14ac:dyDescent="0.3">
      <c r="A15619" t="s">
        <v>7686</v>
      </c>
      <c r="B15619" s="343" t="s">
        <v>7687</v>
      </c>
      <c r="C15619" s="343" t="s">
        <v>9</v>
      </c>
      <c r="D15619" s="344" t="s">
        <v>37303</v>
      </c>
    </row>
    <row r="15620" spans="1:4" x14ac:dyDescent="0.3">
      <c r="A15620" t="s">
        <v>7688</v>
      </c>
      <c r="B15620" s="343" t="s">
        <v>7689</v>
      </c>
      <c r="C15620" s="343" t="s">
        <v>9</v>
      </c>
      <c r="D15620" s="344" t="s">
        <v>37304</v>
      </c>
    </row>
    <row r="15621" spans="1:4" x14ac:dyDescent="0.3">
      <c r="A15621" t="s">
        <v>3822</v>
      </c>
      <c r="B15621" s="343" t="s">
        <v>22711</v>
      </c>
      <c r="C15621" s="343" t="s">
        <v>9</v>
      </c>
      <c r="D15621" s="344" t="s">
        <v>37305</v>
      </c>
    </row>
    <row r="15622" spans="1:4" x14ac:dyDescent="0.3">
      <c r="A15622" t="s">
        <v>3823</v>
      </c>
      <c r="B15622" s="343" t="s">
        <v>22712</v>
      </c>
      <c r="C15622" s="343" t="s">
        <v>9</v>
      </c>
      <c r="D15622" s="344" t="s">
        <v>37306</v>
      </c>
    </row>
    <row r="15623" spans="1:4" x14ac:dyDescent="0.3">
      <c r="A15623" t="s">
        <v>3824</v>
      </c>
      <c r="B15623" s="343" t="s">
        <v>22713</v>
      </c>
      <c r="C15623" s="343" t="s">
        <v>9</v>
      </c>
      <c r="D15623" s="344" t="s">
        <v>37307</v>
      </c>
    </row>
    <row r="15624" spans="1:4" x14ac:dyDescent="0.3">
      <c r="A15624" t="s">
        <v>3825</v>
      </c>
      <c r="B15624" s="343" t="s">
        <v>22714</v>
      </c>
      <c r="C15624" s="343" t="s">
        <v>9</v>
      </c>
      <c r="D15624" s="344" t="s">
        <v>37308</v>
      </c>
    </row>
    <row r="15625" spans="1:4" x14ac:dyDescent="0.3">
      <c r="A15625" t="s">
        <v>3826</v>
      </c>
      <c r="B15625" s="343" t="s">
        <v>22715</v>
      </c>
      <c r="C15625" s="343" t="s">
        <v>9</v>
      </c>
      <c r="D15625" s="344" t="s">
        <v>37309</v>
      </c>
    </row>
    <row r="15626" spans="1:4" x14ac:dyDescent="0.3">
      <c r="A15626" t="s">
        <v>3827</v>
      </c>
      <c r="B15626" s="343" t="s">
        <v>22717</v>
      </c>
      <c r="C15626" s="343" t="s">
        <v>9</v>
      </c>
      <c r="D15626" s="344" t="s">
        <v>37310</v>
      </c>
    </row>
    <row r="15627" spans="1:4" x14ac:dyDescent="0.3">
      <c r="A15627" t="s">
        <v>37311</v>
      </c>
      <c r="B15627" s="343" t="s">
        <v>37312</v>
      </c>
      <c r="C15627" s="343" t="s">
        <v>9</v>
      </c>
      <c r="D15627" s="344" t="s">
        <v>37313</v>
      </c>
    </row>
    <row r="15628" spans="1:4" x14ac:dyDescent="0.3">
      <c r="A15628" t="s">
        <v>37314</v>
      </c>
      <c r="B15628" s="343" t="s">
        <v>37315</v>
      </c>
      <c r="C15628" s="343" t="s">
        <v>9</v>
      </c>
      <c r="D15628" s="344" t="s">
        <v>37316</v>
      </c>
    </row>
    <row r="15629" spans="1:4" x14ac:dyDescent="0.3">
      <c r="A15629" t="s">
        <v>37317</v>
      </c>
      <c r="B15629" s="343" t="s">
        <v>37318</v>
      </c>
      <c r="C15629" s="343" t="s">
        <v>9</v>
      </c>
      <c r="D15629" s="344" t="s">
        <v>37319</v>
      </c>
    </row>
    <row r="15630" spans="1:4" x14ac:dyDescent="0.3">
      <c r="A15630" t="s">
        <v>37320</v>
      </c>
      <c r="B15630" s="343" t="s">
        <v>37321</v>
      </c>
      <c r="C15630" s="343" t="s">
        <v>9</v>
      </c>
      <c r="D15630" s="344" t="s">
        <v>37322</v>
      </c>
    </row>
    <row r="15631" spans="1:4" x14ac:dyDescent="0.3">
      <c r="A15631" t="s">
        <v>37323</v>
      </c>
      <c r="B15631" s="343" t="s">
        <v>37324</v>
      </c>
      <c r="C15631" s="343" t="s">
        <v>9</v>
      </c>
      <c r="D15631" s="344" t="s">
        <v>37325</v>
      </c>
    </row>
    <row r="15632" spans="1:4" x14ac:dyDescent="0.3">
      <c r="A15632" t="s">
        <v>37326</v>
      </c>
      <c r="B15632" s="343" t="s">
        <v>37327</v>
      </c>
      <c r="C15632" s="343" t="s">
        <v>9</v>
      </c>
      <c r="D15632" s="344" t="s">
        <v>37328</v>
      </c>
    </row>
    <row r="15633" spans="1:4" x14ac:dyDescent="0.3">
      <c r="A15633" t="s">
        <v>37329</v>
      </c>
      <c r="B15633" s="343" t="s">
        <v>37330</v>
      </c>
      <c r="C15633" s="343" t="s">
        <v>9</v>
      </c>
      <c r="D15633" s="344" t="s">
        <v>37331</v>
      </c>
    </row>
    <row r="15634" spans="1:4" x14ac:dyDescent="0.3">
      <c r="A15634" t="s">
        <v>37332</v>
      </c>
      <c r="B15634" s="343" t="s">
        <v>37333</v>
      </c>
      <c r="C15634" s="343" t="s">
        <v>9</v>
      </c>
      <c r="D15634" s="344" t="s">
        <v>37334</v>
      </c>
    </row>
    <row r="15635" spans="1:4" x14ac:dyDescent="0.3">
      <c r="A15635" t="s">
        <v>37335</v>
      </c>
      <c r="B15635" s="343" t="s">
        <v>37336</v>
      </c>
      <c r="C15635" s="343" t="s">
        <v>9</v>
      </c>
      <c r="D15635" s="344" t="s">
        <v>37337</v>
      </c>
    </row>
    <row r="15636" spans="1:4" x14ac:dyDescent="0.3">
      <c r="A15636" t="s">
        <v>37338</v>
      </c>
      <c r="B15636" s="343" t="s">
        <v>37339</v>
      </c>
      <c r="C15636" s="343" t="s">
        <v>9</v>
      </c>
      <c r="D15636" s="344" t="s">
        <v>37340</v>
      </c>
    </row>
    <row r="15637" spans="1:4" x14ac:dyDescent="0.3">
      <c r="A15637" t="s">
        <v>37341</v>
      </c>
      <c r="B15637" s="343" t="s">
        <v>37342</v>
      </c>
      <c r="C15637" s="343" t="s">
        <v>9</v>
      </c>
      <c r="D15637" s="344" t="s">
        <v>37343</v>
      </c>
    </row>
    <row r="15638" spans="1:4" x14ac:dyDescent="0.3">
      <c r="A15638" t="s">
        <v>37344</v>
      </c>
      <c r="B15638" s="343" t="s">
        <v>37345</v>
      </c>
      <c r="C15638" s="343" t="s">
        <v>9</v>
      </c>
      <c r="D15638" s="344" t="s">
        <v>37346</v>
      </c>
    </row>
    <row r="15639" spans="1:4" x14ac:dyDescent="0.3">
      <c r="A15639" t="s">
        <v>37347</v>
      </c>
      <c r="B15639" s="343" t="s">
        <v>37348</v>
      </c>
      <c r="C15639" s="343" t="s">
        <v>9</v>
      </c>
      <c r="D15639" s="344" t="s">
        <v>37349</v>
      </c>
    </row>
    <row r="15640" spans="1:4" x14ac:dyDescent="0.3">
      <c r="A15640" t="s">
        <v>37350</v>
      </c>
      <c r="B15640" s="343" t="s">
        <v>37351</v>
      </c>
      <c r="C15640" s="343" t="s">
        <v>9</v>
      </c>
      <c r="D15640" s="344" t="s">
        <v>37352</v>
      </c>
    </row>
    <row r="15641" spans="1:4" x14ac:dyDescent="0.3">
      <c r="A15641" t="s">
        <v>37353</v>
      </c>
      <c r="B15641" s="343" t="s">
        <v>37354</v>
      </c>
      <c r="C15641" s="343" t="s">
        <v>9</v>
      </c>
      <c r="D15641" s="344" t="s">
        <v>37355</v>
      </c>
    </row>
    <row r="15642" spans="1:4" x14ac:dyDescent="0.3">
      <c r="A15642" t="s">
        <v>37356</v>
      </c>
      <c r="B15642" s="343" t="s">
        <v>37357</v>
      </c>
      <c r="C15642" s="343" t="s">
        <v>9</v>
      </c>
      <c r="D15642" s="344" t="s">
        <v>37358</v>
      </c>
    </row>
    <row r="15643" spans="1:4" x14ac:dyDescent="0.3">
      <c r="A15643" t="s">
        <v>37359</v>
      </c>
      <c r="B15643" s="343" t="s">
        <v>37360</v>
      </c>
      <c r="C15643" s="343" t="s">
        <v>9</v>
      </c>
      <c r="D15643" s="344" t="s">
        <v>37361</v>
      </c>
    </row>
    <row r="15644" spans="1:4" x14ac:dyDescent="0.3">
      <c r="A15644" t="s">
        <v>37362</v>
      </c>
      <c r="B15644" s="343" t="s">
        <v>37363</v>
      </c>
      <c r="C15644" s="343" t="s">
        <v>9</v>
      </c>
      <c r="D15644" s="344" t="s">
        <v>37364</v>
      </c>
    </row>
    <row r="15645" spans="1:4" x14ac:dyDescent="0.3">
      <c r="A15645" t="s">
        <v>37365</v>
      </c>
      <c r="B15645" s="343" t="s">
        <v>37366</v>
      </c>
      <c r="C15645" s="343" t="s">
        <v>9</v>
      </c>
      <c r="D15645" s="344" t="s">
        <v>37367</v>
      </c>
    </row>
    <row r="15646" spans="1:4" x14ac:dyDescent="0.3">
      <c r="A15646" t="s">
        <v>37368</v>
      </c>
      <c r="B15646" s="343" t="s">
        <v>37369</v>
      </c>
      <c r="C15646" s="343" t="s">
        <v>9</v>
      </c>
      <c r="D15646" s="344" t="s">
        <v>37370</v>
      </c>
    </row>
    <row r="15647" spans="1:4" x14ac:dyDescent="0.3">
      <c r="A15647" t="s">
        <v>37371</v>
      </c>
      <c r="B15647" s="343" t="s">
        <v>37372</v>
      </c>
      <c r="C15647" s="343" t="s">
        <v>9</v>
      </c>
      <c r="D15647" s="344" t="s">
        <v>37373</v>
      </c>
    </row>
    <row r="15648" spans="1:4" x14ac:dyDescent="0.3">
      <c r="A15648" t="s">
        <v>3828</v>
      </c>
      <c r="B15648" s="343" t="s">
        <v>37374</v>
      </c>
      <c r="C15648" s="343" t="s">
        <v>16</v>
      </c>
      <c r="D15648" s="344" t="s">
        <v>37375</v>
      </c>
    </row>
    <row r="15649" spans="1:4" x14ac:dyDescent="0.3">
      <c r="A15649" t="s">
        <v>3829</v>
      </c>
      <c r="B15649" s="343" t="s">
        <v>37376</v>
      </c>
      <c r="C15649" s="343" t="s">
        <v>16</v>
      </c>
      <c r="D15649" s="344" t="s">
        <v>33519</v>
      </c>
    </row>
    <row r="15650" spans="1:4" x14ac:dyDescent="0.3">
      <c r="A15650" t="s">
        <v>3830</v>
      </c>
      <c r="B15650" s="343" t="s">
        <v>37377</v>
      </c>
      <c r="C15650" s="343" t="s">
        <v>16</v>
      </c>
      <c r="D15650" s="344" t="s">
        <v>37378</v>
      </c>
    </row>
    <row r="15651" spans="1:4" x14ac:dyDescent="0.3">
      <c r="A15651" t="s">
        <v>3831</v>
      </c>
      <c r="B15651" s="343" t="s">
        <v>37379</v>
      </c>
      <c r="C15651" s="343" t="s">
        <v>16</v>
      </c>
      <c r="D15651" s="344" t="s">
        <v>37380</v>
      </c>
    </row>
    <row r="15652" spans="1:4" x14ac:dyDescent="0.3">
      <c r="A15652" t="s">
        <v>3832</v>
      </c>
      <c r="B15652" s="343" t="s">
        <v>37381</v>
      </c>
      <c r="C15652" s="343" t="s">
        <v>16</v>
      </c>
      <c r="D15652" s="344" t="s">
        <v>22036</v>
      </c>
    </row>
    <row r="15653" spans="1:4" x14ac:dyDescent="0.3">
      <c r="A15653" t="s">
        <v>3833</v>
      </c>
      <c r="B15653" s="343" t="s">
        <v>37382</v>
      </c>
      <c r="C15653" s="343" t="s">
        <v>16</v>
      </c>
      <c r="D15653" s="344" t="s">
        <v>37383</v>
      </c>
    </row>
    <row r="15654" spans="1:4" x14ac:dyDescent="0.3">
      <c r="A15654" t="s">
        <v>3834</v>
      </c>
      <c r="B15654" s="343" t="s">
        <v>37384</v>
      </c>
      <c r="C15654" s="343" t="s">
        <v>16</v>
      </c>
      <c r="D15654" s="344" t="s">
        <v>37385</v>
      </c>
    </row>
    <row r="15655" spans="1:4" x14ac:dyDescent="0.3">
      <c r="A15655" t="s">
        <v>3835</v>
      </c>
      <c r="B15655" s="343" t="s">
        <v>37386</v>
      </c>
      <c r="C15655" s="343" t="s">
        <v>9</v>
      </c>
      <c r="D15655" s="344" t="s">
        <v>37387</v>
      </c>
    </row>
    <row r="15656" spans="1:4" x14ac:dyDescent="0.3">
      <c r="A15656" t="s">
        <v>3836</v>
      </c>
      <c r="B15656" s="343" t="s">
        <v>37388</v>
      </c>
      <c r="C15656" s="343" t="s">
        <v>9</v>
      </c>
      <c r="D15656" s="344" t="s">
        <v>9102</v>
      </c>
    </row>
    <row r="15657" spans="1:4" x14ac:dyDescent="0.3">
      <c r="A15657" t="s">
        <v>3837</v>
      </c>
      <c r="B15657" s="343" t="s">
        <v>37389</v>
      </c>
      <c r="C15657" s="343" t="s">
        <v>9</v>
      </c>
      <c r="D15657" s="344" t="s">
        <v>37390</v>
      </c>
    </row>
    <row r="15658" spans="1:4" x14ac:dyDescent="0.3">
      <c r="A15658" t="s">
        <v>3838</v>
      </c>
      <c r="B15658" s="343" t="s">
        <v>37391</v>
      </c>
      <c r="C15658" s="343" t="s">
        <v>9</v>
      </c>
      <c r="D15658" s="344" t="s">
        <v>37392</v>
      </c>
    </row>
    <row r="15659" spans="1:4" x14ac:dyDescent="0.3">
      <c r="A15659" t="s">
        <v>3839</v>
      </c>
      <c r="B15659" s="343" t="s">
        <v>37393</v>
      </c>
      <c r="C15659" s="343" t="s">
        <v>9</v>
      </c>
      <c r="D15659" s="344" t="s">
        <v>37394</v>
      </c>
    </row>
    <row r="15660" spans="1:4" x14ac:dyDescent="0.3">
      <c r="A15660" t="s">
        <v>3840</v>
      </c>
      <c r="B15660" s="343" t="s">
        <v>37395</v>
      </c>
      <c r="C15660" s="343" t="s">
        <v>9</v>
      </c>
      <c r="D15660" s="344" t="s">
        <v>37396</v>
      </c>
    </row>
    <row r="15661" spans="1:4" x14ac:dyDescent="0.3">
      <c r="A15661" t="s">
        <v>3841</v>
      </c>
      <c r="B15661" s="343" t="s">
        <v>37397</v>
      </c>
      <c r="C15661" s="343" t="s">
        <v>9</v>
      </c>
      <c r="D15661" s="344" t="s">
        <v>8294</v>
      </c>
    </row>
    <row r="15662" spans="1:4" x14ac:dyDescent="0.3">
      <c r="A15662" t="s">
        <v>37398</v>
      </c>
      <c r="B15662" s="343" t="s">
        <v>37399</v>
      </c>
      <c r="C15662" s="343" t="s">
        <v>9</v>
      </c>
      <c r="D15662" s="344" t="s">
        <v>8066</v>
      </c>
    </row>
    <row r="15663" spans="1:4" x14ac:dyDescent="0.3">
      <c r="A15663" t="s">
        <v>37400</v>
      </c>
      <c r="B15663" s="343" t="s">
        <v>37401</v>
      </c>
      <c r="C15663" s="343" t="s">
        <v>9</v>
      </c>
      <c r="D15663" s="344" t="s">
        <v>6425</v>
      </c>
    </row>
    <row r="15664" spans="1:4" x14ac:dyDescent="0.3">
      <c r="A15664" t="s">
        <v>37402</v>
      </c>
      <c r="B15664" s="343" t="s">
        <v>37403</v>
      </c>
      <c r="C15664" s="343" t="s">
        <v>9</v>
      </c>
      <c r="D15664" s="344" t="s">
        <v>7803</v>
      </c>
    </row>
    <row r="15665" spans="1:4" x14ac:dyDescent="0.3">
      <c r="A15665" t="s">
        <v>37404</v>
      </c>
      <c r="B15665" s="343" t="s">
        <v>37405</v>
      </c>
      <c r="C15665" s="343" t="s">
        <v>9</v>
      </c>
      <c r="D15665" s="344" t="s">
        <v>26787</v>
      </c>
    </row>
    <row r="15666" spans="1:4" x14ac:dyDescent="0.3">
      <c r="A15666" t="s">
        <v>37406</v>
      </c>
      <c r="B15666" s="343" t="s">
        <v>37407</v>
      </c>
      <c r="C15666" s="343" t="s">
        <v>9</v>
      </c>
      <c r="D15666" s="344" t="s">
        <v>37408</v>
      </c>
    </row>
    <row r="15667" spans="1:4" x14ac:dyDescent="0.3">
      <c r="A15667" t="s">
        <v>37409</v>
      </c>
      <c r="B15667" s="343" t="s">
        <v>37410</v>
      </c>
      <c r="C15667" s="343" t="s">
        <v>9</v>
      </c>
      <c r="D15667" s="344" t="s">
        <v>9084</v>
      </c>
    </row>
    <row r="15668" spans="1:4" x14ac:dyDescent="0.3">
      <c r="A15668" t="s">
        <v>37411</v>
      </c>
      <c r="B15668" s="343" t="s">
        <v>37412</v>
      </c>
      <c r="C15668" s="343" t="s">
        <v>9</v>
      </c>
      <c r="D15668" s="344" t="s">
        <v>30421</v>
      </c>
    </row>
    <row r="15669" spans="1:4" x14ac:dyDescent="0.3">
      <c r="A15669" t="s">
        <v>37413</v>
      </c>
      <c r="B15669" s="343" t="s">
        <v>37414</v>
      </c>
      <c r="C15669" s="343" t="s">
        <v>9</v>
      </c>
      <c r="D15669" s="344" t="s">
        <v>22272</v>
      </c>
    </row>
    <row r="15670" spans="1:4" x14ac:dyDescent="0.3">
      <c r="A15670" t="s">
        <v>37415</v>
      </c>
      <c r="B15670" s="343" t="s">
        <v>37416</v>
      </c>
      <c r="C15670" s="343" t="s">
        <v>11</v>
      </c>
      <c r="D15670" s="344" t="s">
        <v>37417</v>
      </c>
    </row>
    <row r="15671" spans="1:4" x14ac:dyDescent="0.3">
      <c r="A15671" t="s">
        <v>37418</v>
      </c>
      <c r="B15671" s="343" t="s">
        <v>37419</v>
      </c>
      <c r="C15671" s="343" t="s">
        <v>11</v>
      </c>
      <c r="D15671" s="344" t="s">
        <v>37420</v>
      </c>
    </row>
    <row r="15672" spans="1:4" x14ac:dyDescent="0.3">
      <c r="A15672" t="s">
        <v>37421</v>
      </c>
      <c r="B15672" s="343" t="s">
        <v>37422</v>
      </c>
      <c r="C15672" s="343" t="s">
        <v>9</v>
      </c>
      <c r="D15672" s="344" t="s">
        <v>22252</v>
      </c>
    </row>
    <row r="15673" spans="1:4" x14ac:dyDescent="0.3">
      <c r="A15673" t="s">
        <v>37423</v>
      </c>
      <c r="B15673" s="343" t="s">
        <v>37424</v>
      </c>
      <c r="C15673" s="343" t="s">
        <v>9</v>
      </c>
      <c r="D15673" s="344" t="s">
        <v>8295</v>
      </c>
    </row>
    <row r="15674" spans="1:4" x14ac:dyDescent="0.3">
      <c r="A15674" t="s">
        <v>37425</v>
      </c>
      <c r="B15674" s="343" t="s">
        <v>37426</v>
      </c>
      <c r="C15674" s="343" t="s">
        <v>9</v>
      </c>
      <c r="D15674" s="344" t="s">
        <v>37427</v>
      </c>
    </row>
    <row r="15675" spans="1:4" x14ac:dyDescent="0.3">
      <c r="A15675" t="s">
        <v>37428</v>
      </c>
      <c r="B15675" s="343" t="s">
        <v>37429</v>
      </c>
      <c r="C15675" s="343" t="s">
        <v>9</v>
      </c>
      <c r="D15675" s="344" t="s">
        <v>22332</v>
      </c>
    </row>
    <row r="15676" spans="1:4" x14ac:dyDescent="0.3">
      <c r="A15676" t="s">
        <v>37430</v>
      </c>
      <c r="B15676" s="343" t="s">
        <v>37431</v>
      </c>
      <c r="C15676" s="343" t="s">
        <v>9</v>
      </c>
      <c r="D15676" s="344" t="s">
        <v>29479</v>
      </c>
    </row>
    <row r="15677" spans="1:4" x14ac:dyDescent="0.3">
      <c r="A15677" t="s">
        <v>37432</v>
      </c>
      <c r="B15677" s="343" t="s">
        <v>37433</v>
      </c>
      <c r="C15677" s="343" t="s">
        <v>9</v>
      </c>
      <c r="D15677" s="344" t="s">
        <v>9298</v>
      </c>
    </row>
    <row r="15678" spans="1:4" x14ac:dyDescent="0.3">
      <c r="A15678" t="s">
        <v>37434</v>
      </c>
      <c r="B15678" s="343" t="s">
        <v>37435</v>
      </c>
      <c r="C15678" s="343" t="s">
        <v>16</v>
      </c>
      <c r="D15678" s="344" t="s">
        <v>6421</v>
      </c>
    </row>
    <row r="15679" spans="1:4" x14ac:dyDescent="0.3">
      <c r="A15679" t="s">
        <v>37436</v>
      </c>
      <c r="B15679" s="343" t="s">
        <v>37437</v>
      </c>
      <c r="C15679" s="343" t="s">
        <v>16</v>
      </c>
      <c r="D15679" s="344" t="s">
        <v>37438</v>
      </c>
    </row>
    <row r="15680" spans="1:4" x14ac:dyDescent="0.3">
      <c r="A15680" t="s">
        <v>37439</v>
      </c>
      <c r="B15680" s="343" t="s">
        <v>37440</v>
      </c>
      <c r="C15680" s="343" t="s">
        <v>16</v>
      </c>
      <c r="D15680" s="344" t="s">
        <v>26740</v>
      </c>
    </row>
    <row r="15681" spans="1:4" x14ac:dyDescent="0.3">
      <c r="A15681" t="s">
        <v>37441</v>
      </c>
      <c r="B15681" s="343" t="s">
        <v>37442</v>
      </c>
      <c r="C15681" s="343" t="s">
        <v>9</v>
      </c>
      <c r="D15681" s="344" t="s">
        <v>8164</v>
      </c>
    </row>
    <row r="15682" spans="1:4" x14ac:dyDescent="0.3">
      <c r="A15682" t="s">
        <v>37443</v>
      </c>
      <c r="B15682" s="343" t="s">
        <v>37444</v>
      </c>
      <c r="C15682" s="343" t="s">
        <v>9</v>
      </c>
      <c r="D15682" s="344" t="s">
        <v>6617</v>
      </c>
    </row>
    <row r="15683" spans="1:4" x14ac:dyDescent="0.3">
      <c r="A15683" t="s">
        <v>37445</v>
      </c>
      <c r="B15683" s="343" t="s">
        <v>37446</v>
      </c>
      <c r="C15683" s="343" t="s">
        <v>9</v>
      </c>
      <c r="D15683" s="344" t="s">
        <v>8839</v>
      </c>
    </row>
    <row r="15684" spans="1:4" x14ac:dyDescent="0.3">
      <c r="A15684" t="s">
        <v>37447</v>
      </c>
      <c r="B15684" s="343" t="s">
        <v>37448</v>
      </c>
      <c r="C15684" s="343" t="s">
        <v>9</v>
      </c>
      <c r="D15684" s="344" t="s">
        <v>6717</v>
      </c>
    </row>
    <row r="15685" spans="1:4" x14ac:dyDescent="0.3">
      <c r="A15685" t="s">
        <v>37449</v>
      </c>
      <c r="B15685" s="343" t="s">
        <v>37450</v>
      </c>
      <c r="C15685" s="343" t="s">
        <v>9</v>
      </c>
      <c r="D15685" s="344" t="s">
        <v>36018</v>
      </c>
    </row>
    <row r="15686" spans="1:4" x14ac:dyDescent="0.3">
      <c r="A15686" t="s">
        <v>37451</v>
      </c>
      <c r="B15686" s="343" t="s">
        <v>37452</v>
      </c>
      <c r="C15686" s="343" t="s">
        <v>9</v>
      </c>
      <c r="D15686" s="344" t="s">
        <v>29437</v>
      </c>
    </row>
    <row r="15687" spans="1:4" x14ac:dyDescent="0.3">
      <c r="A15687" t="s">
        <v>37453</v>
      </c>
      <c r="B15687" s="343" t="s">
        <v>37454</v>
      </c>
      <c r="C15687" s="343" t="s">
        <v>16</v>
      </c>
      <c r="D15687" s="344" t="s">
        <v>9181</v>
      </c>
    </row>
    <row r="15688" spans="1:4" x14ac:dyDescent="0.3">
      <c r="A15688" t="s">
        <v>37455</v>
      </c>
      <c r="B15688" s="343" t="s">
        <v>37456</v>
      </c>
      <c r="C15688" s="343" t="s">
        <v>16</v>
      </c>
      <c r="D15688" s="344" t="s">
        <v>9121</v>
      </c>
    </row>
    <row r="15689" spans="1:4" x14ac:dyDescent="0.3">
      <c r="A15689" t="s">
        <v>3842</v>
      </c>
      <c r="B15689" s="343" t="s">
        <v>37457</v>
      </c>
      <c r="C15689" s="343" t="s">
        <v>9</v>
      </c>
      <c r="D15689" s="344" t="s">
        <v>37458</v>
      </c>
    </row>
    <row r="15690" spans="1:4" x14ac:dyDescent="0.3">
      <c r="A15690" t="s">
        <v>37459</v>
      </c>
      <c r="B15690" s="343" t="s">
        <v>37460</v>
      </c>
      <c r="C15690" s="343" t="s">
        <v>9</v>
      </c>
      <c r="D15690" s="344" t="s">
        <v>28245</v>
      </c>
    </row>
    <row r="15691" spans="1:4" x14ac:dyDescent="0.3">
      <c r="A15691" t="s">
        <v>37461</v>
      </c>
      <c r="B15691" s="343" t="s">
        <v>37462</v>
      </c>
      <c r="C15691" s="343" t="s">
        <v>9</v>
      </c>
      <c r="D15691" s="344" t="s">
        <v>37463</v>
      </c>
    </row>
    <row r="15692" spans="1:4" x14ac:dyDescent="0.3">
      <c r="A15692" t="s">
        <v>37464</v>
      </c>
      <c r="B15692" s="343" t="s">
        <v>37465</v>
      </c>
      <c r="C15692" s="343" t="s">
        <v>9</v>
      </c>
      <c r="D15692" s="344" t="s">
        <v>37466</v>
      </c>
    </row>
    <row r="15693" spans="1:4" x14ac:dyDescent="0.3">
      <c r="A15693" t="s">
        <v>37467</v>
      </c>
      <c r="B15693" s="343" t="s">
        <v>37468</v>
      </c>
      <c r="C15693" s="343" t="s">
        <v>9</v>
      </c>
      <c r="D15693" s="344" t="s">
        <v>37469</v>
      </c>
    </row>
    <row r="15694" spans="1:4" x14ac:dyDescent="0.3">
      <c r="A15694" t="s">
        <v>37470</v>
      </c>
      <c r="B15694" s="343" t="s">
        <v>37471</v>
      </c>
      <c r="C15694" s="343" t="s">
        <v>9</v>
      </c>
      <c r="D15694" s="344" t="s">
        <v>22340</v>
      </c>
    </row>
    <row r="15695" spans="1:4" x14ac:dyDescent="0.3">
      <c r="A15695" t="s">
        <v>37472</v>
      </c>
      <c r="B15695" s="343" t="s">
        <v>37473</v>
      </c>
      <c r="C15695" s="343" t="s">
        <v>9</v>
      </c>
      <c r="D15695" s="344" t="s">
        <v>37474</v>
      </c>
    </row>
    <row r="15696" spans="1:4" x14ac:dyDescent="0.3">
      <c r="A15696" t="s">
        <v>37475</v>
      </c>
      <c r="B15696" s="343" t="s">
        <v>37476</v>
      </c>
      <c r="C15696" s="343" t="s">
        <v>9</v>
      </c>
      <c r="D15696" s="344" t="s">
        <v>32342</v>
      </c>
    </row>
    <row r="15697" spans="1:4" x14ac:dyDescent="0.3">
      <c r="A15697" t="s">
        <v>37477</v>
      </c>
      <c r="B15697" s="343" t="s">
        <v>37478</v>
      </c>
      <c r="C15697" s="343" t="s">
        <v>9</v>
      </c>
      <c r="D15697" s="344" t="s">
        <v>37479</v>
      </c>
    </row>
    <row r="15698" spans="1:4" x14ac:dyDescent="0.3">
      <c r="A15698" t="s">
        <v>37480</v>
      </c>
      <c r="B15698" s="343" t="s">
        <v>37481</v>
      </c>
      <c r="C15698" s="343" t="s">
        <v>9</v>
      </c>
      <c r="D15698" s="344" t="s">
        <v>37482</v>
      </c>
    </row>
    <row r="15699" spans="1:4" x14ac:dyDescent="0.3">
      <c r="A15699" t="s">
        <v>37483</v>
      </c>
      <c r="B15699" s="343" t="s">
        <v>37484</v>
      </c>
      <c r="C15699" s="343" t="s">
        <v>9</v>
      </c>
      <c r="D15699" s="344" t="s">
        <v>37485</v>
      </c>
    </row>
    <row r="15700" spans="1:4" x14ac:dyDescent="0.3">
      <c r="A15700" t="s">
        <v>37486</v>
      </c>
      <c r="B15700" s="343" t="s">
        <v>37487</v>
      </c>
      <c r="C15700" s="343" t="s">
        <v>9</v>
      </c>
      <c r="D15700" s="344" t="s">
        <v>37488</v>
      </c>
    </row>
    <row r="15701" spans="1:4" x14ac:dyDescent="0.3">
      <c r="A15701" t="s">
        <v>37489</v>
      </c>
      <c r="B15701" s="343" t="s">
        <v>37490</v>
      </c>
      <c r="C15701" s="343" t="s">
        <v>9</v>
      </c>
      <c r="D15701" s="344" t="s">
        <v>37491</v>
      </c>
    </row>
    <row r="15702" spans="1:4" x14ac:dyDescent="0.3">
      <c r="A15702" t="s">
        <v>37492</v>
      </c>
      <c r="B15702" s="343" t="s">
        <v>37493</v>
      </c>
      <c r="C15702" s="343" t="s">
        <v>9</v>
      </c>
      <c r="D15702" s="344" t="s">
        <v>33247</v>
      </c>
    </row>
    <row r="15703" spans="1:4" x14ac:dyDescent="0.3">
      <c r="A15703" t="s">
        <v>3843</v>
      </c>
      <c r="B15703" s="343" t="s">
        <v>7698</v>
      </c>
      <c r="C15703" s="343" t="s">
        <v>16</v>
      </c>
      <c r="D15703" s="344" t="s">
        <v>6694</v>
      </c>
    </row>
    <row r="15704" spans="1:4" x14ac:dyDescent="0.3">
      <c r="A15704" t="s">
        <v>3844</v>
      </c>
      <c r="B15704" s="343" t="s">
        <v>7700</v>
      </c>
      <c r="C15704" s="343" t="s">
        <v>16</v>
      </c>
      <c r="D15704" s="344" t="s">
        <v>8957</v>
      </c>
    </row>
    <row r="15705" spans="1:4" x14ac:dyDescent="0.3">
      <c r="A15705" t="s">
        <v>3845</v>
      </c>
      <c r="B15705" s="343" t="s">
        <v>7702</v>
      </c>
      <c r="C15705" s="343" t="s">
        <v>16</v>
      </c>
      <c r="D15705" s="344" t="s">
        <v>7391</v>
      </c>
    </row>
    <row r="15706" spans="1:4" x14ac:dyDescent="0.3">
      <c r="A15706" t="s">
        <v>3846</v>
      </c>
      <c r="B15706" s="343" t="s">
        <v>7703</v>
      </c>
      <c r="C15706" s="343" t="s">
        <v>16</v>
      </c>
      <c r="D15706" s="344" t="s">
        <v>6505</v>
      </c>
    </row>
    <row r="15707" spans="1:4" x14ac:dyDescent="0.3">
      <c r="A15707" t="s">
        <v>3847</v>
      </c>
      <c r="B15707" s="343" t="s">
        <v>7704</v>
      </c>
      <c r="C15707" s="343" t="s">
        <v>16</v>
      </c>
      <c r="D15707" s="344" t="s">
        <v>7527</v>
      </c>
    </row>
    <row r="15708" spans="1:4" x14ac:dyDescent="0.3">
      <c r="A15708" t="s">
        <v>3848</v>
      </c>
      <c r="B15708" s="343" t="s">
        <v>7705</v>
      </c>
      <c r="C15708" s="343" t="s">
        <v>16</v>
      </c>
      <c r="D15708" s="344" t="s">
        <v>22592</v>
      </c>
    </row>
    <row r="15709" spans="1:4" x14ac:dyDescent="0.3">
      <c r="A15709" t="s">
        <v>3849</v>
      </c>
      <c r="B15709" s="343" t="s">
        <v>7706</v>
      </c>
      <c r="C15709" s="343" t="s">
        <v>16</v>
      </c>
      <c r="D15709" s="344" t="s">
        <v>27417</v>
      </c>
    </row>
    <row r="15710" spans="1:4" x14ac:dyDescent="0.3">
      <c r="A15710" t="s">
        <v>3850</v>
      </c>
      <c r="B15710" s="343" t="s">
        <v>7708</v>
      </c>
      <c r="C15710" s="343" t="s">
        <v>16</v>
      </c>
      <c r="D15710" s="344" t="s">
        <v>22162</v>
      </c>
    </row>
    <row r="15711" spans="1:4" x14ac:dyDescent="0.3">
      <c r="A15711" t="s">
        <v>3851</v>
      </c>
      <c r="B15711" s="343" t="s">
        <v>7709</v>
      </c>
      <c r="C15711" s="343" t="s">
        <v>16</v>
      </c>
      <c r="D15711" s="344" t="s">
        <v>7992</v>
      </c>
    </row>
    <row r="15712" spans="1:4" x14ac:dyDescent="0.3">
      <c r="A15712" t="s">
        <v>3852</v>
      </c>
      <c r="B15712" s="343" t="s">
        <v>7710</v>
      </c>
      <c r="C15712" s="343" t="s">
        <v>16</v>
      </c>
      <c r="D15712" s="344" t="s">
        <v>8253</v>
      </c>
    </row>
    <row r="15713" spans="1:4" x14ac:dyDescent="0.3">
      <c r="A15713" t="s">
        <v>3853</v>
      </c>
      <c r="B15713" s="343" t="s">
        <v>7712</v>
      </c>
      <c r="C15713" s="343" t="s">
        <v>16</v>
      </c>
      <c r="D15713" s="344" t="s">
        <v>22574</v>
      </c>
    </row>
    <row r="15714" spans="1:4" x14ac:dyDescent="0.3">
      <c r="A15714" t="s">
        <v>3854</v>
      </c>
      <c r="B15714" s="343" t="s">
        <v>7713</v>
      </c>
      <c r="C15714" s="343" t="s">
        <v>16</v>
      </c>
      <c r="D15714" s="344" t="s">
        <v>22019</v>
      </c>
    </row>
    <row r="15715" spans="1:4" x14ac:dyDescent="0.3">
      <c r="A15715" t="s">
        <v>3855</v>
      </c>
      <c r="B15715" s="343" t="s">
        <v>7714</v>
      </c>
      <c r="C15715" s="343" t="s">
        <v>16</v>
      </c>
      <c r="D15715" s="344" t="s">
        <v>8832</v>
      </c>
    </row>
    <row r="15716" spans="1:4" x14ac:dyDescent="0.3">
      <c r="A15716" t="s">
        <v>3856</v>
      </c>
      <c r="B15716" s="343" t="s">
        <v>7715</v>
      </c>
      <c r="C15716" s="343" t="s">
        <v>16</v>
      </c>
      <c r="D15716" s="344" t="s">
        <v>6700</v>
      </c>
    </row>
    <row r="15717" spans="1:4" x14ac:dyDescent="0.3">
      <c r="A15717" t="s">
        <v>3857</v>
      </c>
      <c r="B15717" s="343" t="s">
        <v>7716</v>
      </c>
      <c r="C15717" s="343" t="s">
        <v>16</v>
      </c>
      <c r="D15717" s="344" t="s">
        <v>6566</v>
      </c>
    </row>
    <row r="15718" spans="1:4" x14ac:dyDescent="0.3">
      <c r="A15718" t="s">
        <v>3858</v>
      </c>
      <c r="B15718" s="343" t="s">
        <v>7718</v>
      </c>
      <c r="C15718" s="343" t="s">
        <v>16</v>
      </c>
      <c r="D15718" s="344" t="s">
        <v>8843</v>
      </c>
    </row>
    <row r="15719" spans="1:4" x14ac:dyDescent="0.3">
      <c r="A15719" t="s">
        <v>3859</v>
      </c>
      <c r="B15719" s="343" t="s">
        <v>7720</v>
      </c>
      <c r="C15719" s="343" t="s">
        <v>16</v>
      </c>
      <c r="D15719" s="344" t="s">
        <v>22507</v>
      </c>
    </row>
    <row r="15720" spans="1:4" x14ac:dyDescent="0.3">
      <c r="A15720" t="s">
        <v>3860</v>
      </c>
      <c r="B15720" s="343" t="s">
        <v>7722</v>
      </c>
      <c r="C15720" s="343" t="s">
        <v>16</v>
      </c>
      <c r="D15720" s="344" t="s">
        <v>37494</v>
      </c>
    </row>
    <row r="15721" spans="1:4" x14ac:dyDescent="0.3">
      <c r="A15721" t="s">
        <v>3861</v>
      </c>
      <c r="B15721" s="343" t="s">
        <v>7723</v>
      </c>
      <c r="C15721" s="343" t="s">
        <v>16</v>
      </c>
      <c r="D15721" s="344" t="s">
        <v>37495</v>
      </c>
    </row>
    <row r="15722" spans="1:4" x14ac:dyDescent="0.3">
      <c r="A15722" t="s">
        <v>3862</v>
      </c>
      <c r="B15722" s="343" t="s">
        <v>7724</v>
      </c>
      <c r="C15722" s="343" t="s">
        <v>16</v>
      </c>
      <c r="D15722" s="344" t="s">
        <v>37496</v>
      </c>
    </row>
    <row r="15723" spans="1:4" x14ac:dyDescent="0.3">
      <c r="A15723" t="s">
        <v>3863</v>
      </c>
      <c r="B15723" s="343" t="s">
        <v>7726</v>
      </c>
      <c r="C15723" s="343" t="s">
        <v>16</v>
      </c>
      <c r="D15723" s="344" t="s">
        <v>37497</v>
      </c>
    </row>
    <row r="15724" spans="1:4" x14ac:dyDescent="0.3">
      <c r="A15724" t="s">
        <v>3864</v>
      </c>
      <c r="B15724" s="343" t="s">
        <v>7727</v>
      </c>
      <c r="C15724" s="343" t="s">
        <v>16</v>
      </c>
      <c r="D15724" s="344" t="s">
        <v>9297</v>
      </c>
    </row>
    <row r="15725" spans="1:4" x14ac:dyDescent="0.3">
      <c r="A15725" t="s">
        <v>3865</v>
      </c>
      <c r="B15725" s="343" t="s">
        <v>7728</v>
      </c>
      <c r="C15725" s="343" t="s">
        <v>16</v>
      </c>
      <c r="D15725" s="344" t="s">
        <v>29461</v>
      </c>
    </row>
    <row r="15726" spans="1:4" x14ac:dyDescent="0.3">
      <c r="A15726" t="s">
        <v>3866</v>
      </c>
      <c r="B15726" s="343" t="s">
        <v>7730</v>
      </c>
      <c r="C15726" s="343" t="s">
        <v>16</v>
      </c>
      <c r="D15726" s="344" t="s">
        <v>32830</v>
      </c>
    </row>
    <row r="15727" spans="1:4" x14ac:dyDescent="0.3">
      <c r="A15727" t="s">
        <v>3867</v>
      </c>
      <c r="B15727" s="343" t="s">
        <v>7731</v>
      </c>
      <c r="C15727" s="343" t="s">
        <v>16</v>
      </c>
      <c r="D15727" s="344" t="s">
        <v>6408</v>
      </c>
    </row>
    <row r="15728" spans="1:4" x14ac:dyDescent="0.3">
      <c r="A15728" t="s">
        <v>3868</v>
      </c>
      <c r="B15728" s="343" t="s">
        <v>7732</v>
      </c>
      <c r="C15728" s="343" t="s">
        <v>16</v>
      </c>
      <c r="D15728" s="344" t="s">
        <v>37498</v>
      </c>
    </row>
    <row r="15729" spans="1:4" x14ac:dyDescent="0.3">
      <c r="A15729" t="s">
        <v>3869</v>
      </c>
      <c r="B15729" s="343" t="s">
        <v>7734</v>
      </c>
      <c r="C15729" s="343" t="s">
        <v>16</v>
      </c>
      <c r="D15729" s="344" t="s">
        <v>8689</v>
      </c>
    </row>
    <row r="15730" spans="1:4" x14ac:dyDescent="0.3">
      <c r="A15730" t="s">
        <v>3870</v>
      </c>
      <c r="B15730" s="343" t="s">
        <v>7736</v>
      </c>
      <c r="C15730" s="343" t="s">
        <v>16</v>
      </c>
      <c r="D15730" s="344" t="s">
        <v>8236</v>
      </c>
    </row>
    <row r="15731" spans="1:4" x14ac:dyDescent="0.3">
      <c r="A15731" t="s">
        <v>3871</v>
      </c>
      <c r="B15731" s="343" t="s">
        <v>7738</v>
      </c>
      <c r="C15731" s="343" t="s">
        <v>16</v>
      </c>
      <c r="D15731" s="344" t="s">
        <v>6607</v>
      </c>
    </row>
    <row r="15732" spans="1:4" x14ac:dyDescent="0.3">
      <c r="A15732" t="s">
        <v>3872</v>
      </c>
      <c r="B15732" s="343" t="s">
        <v>7740</v>
      </c>
      <c r="C15732" s="343" t="s">
        <v>16</v>
      </c>
      <c r="D15732" s="344" t="s">
        <v>6731</v>
      </c>
    </row>
    <row r="15733" spans="1:4" x14ac:dyDescent="0.3">
      <c r="A15733" t="s">
        <v>3873</v>
      </c>
      <c r="B15733" s="343" t="s">
        <v>7742</v>
      </c>
      <c r="C15733" s="343" t="s">
        <v>16</v>
      </c>
      <c r="D15733" s="344" t="s">
        <v>8950</v>
      </c>
    </row>
    <row r="15734" spans="1:4" x14ac:dyDescent="0.3">
      <c r="A15734" t="s">
        <v>3874</v>
      </c>
      <c r="B15734" s="343" t="s">
        <v>7743</v>
      </c>
      <c r="C15734" s="343" t="s">
        <v>16</v>
      </c>
      <c r="D15734" s="344" t="s">
        <v>7379</v>
      </c>
    </row>
    <row r="15735" spans="1:4" x14ac:dyDescent="0.3">
      <c r="A15735" t="s">
        <v>3875</v>
      </c>
      <c r="B15735" s="343" t="s">
        <v>7744</v>
      </c>
      <c r="C15735" s="343" t="s">
        <v>16</v>
      </c>
      <c r="D15735" s="344" t="s">
        <v>30186</v>
      </c>
    </row>
    <row r="15736" spans="1:4" x14ac:dyDescent="0.3">
      <c r="A15736" t="s">
        <v>3876</v>
      </c>
      <c r="B15736" s="343" t="s">
        <v>7745</v>
      </c>
      <c r="C15736" s="343" t="s">
        <v>16</v>
      </c>
      <c r="D15736" s="344" t="s">
        <v>37499</v>
      </c>
    </row>
    <row r="15737" spans="1:4" x14ac:dyDescent="0.3">
      <c r="A15737" t="s">
        <v>3877</v>
      </c>
      <c r="B15737" s="343" t="s">
        <v>7746</v>
      </c>
      <c r="C15737" s="343" t="s">
        <v>16</v>
      </c>
      <c r="D15737" s="344" t="s">
        <v>37500</v>
      </c>
    </row>
    <row r="15738" spans="1:4" x14ac:dyDescent="0.3">
      <c r="A15738" t="s">
        <v>3878</v>
      </c>
      <c r="B15738" s="343" t="s">
        <v>7747</v>
      </c>
      <c r="C15738" s="343" t="s">
        <v>16</v>
      </c>
      <c r="D15738" s="344" t="s">
        <v>37501</v>
      </c>
    </row>
    <row r="15739" spans="1:4" x14ac:dyDescent="0.3">
      <c r="A15739" t="s">
        <v>7749</v>
      </c>
      <c r="B15739" s="343" t="s">
        <v>7750</v>
      </c>
      <c r="C15739" s="343" t="s">
        <v>9</v>
      </c>
      <c r="D15739" s="344" t="s">
        <v>37502</v>
      </c>
    </row>
    <row r="15740" spans="1:4" x14ac:dyDescent="0.3">
      <c r="A15740" t="s">
        <v>7751</v>
      </c>
      <c r="B15740" s="343" t="s">
        <v>7752</v>
      </c>
      <c r="C15740" s="343" t="s">
        <v>9</v>
      </c>
      <c r="D15740" s="344" t="s">
        <v>37503</v>
      </c>
    </row>
    <row r="15741" spans="1:4" x14ac:dyDescent="0.3">
      <c r="A15741" t="s">
        <v>7753</v>
      </c>
      <c r="B15741" s="343" t="s">
        <v>7754</v>
      </c>
      <c r="C15741" s="343" t="s">
        <v>9</v>
      </c>
      <c r="D15741" s="344" t="s">
        <v>37504</v>
      </c>
    </row>
    <row r="15742" spans="1:4" x14ac:dyDescent="0.3">
      <c r="A15742" t="s">
        <v>7755</v>
      </c>
      <c r="B15742" s="343" t="s">
        <v>7756</v>
      </c>
      <c r="C15742" s="343" t="s">
        <v>9</v>
      </c>
      <c r="D15742" s="344" t="s">
        <v>37505</v>
      </c>
    </row>
    <row r="15743" spans="1:4" x14ac:dyDescent="0.3">
      <c r="A15743" t="s">
        <v>7757</v>
      </c>
      <c r="B15743" s="343" t="s">
        <v>7758</v>
      </c>
      <c r="C15743" s="343" t="s">
        <v>9</v>
      </c>
      <c r="D15743" s="344" t="s">
        <v>37506</v>
      </c>
    </row>
    <row r="15744" spans="1:4" x14ac:dyDescent="0.3">
      <c r="A15744" t="s">
        <v>7759</v>
      </c>
      <c r="B15744" s="343" t="s">
        <v>7760</v>
      </c>
      <c r="C15744" s="343" t="s">
        <v>9</v>
      </c>
      <c r="D15744" s="344" t="s">
        <v>37507</v>
      </c>
    </row>
    <row r="15745" spans="1:4" x14ac:dyDescent="0.3">
      <c r="A15745" t="s">
        <v>37508</v>
      </c>
      <c r="B15745" s="343" t="s">
        <v>37509</v>
      </c>
      <c r="C15745" s="343" t="s">
        <v>9</v>
      </c>
      <c r="D15745" s="344" t="s">
        <v>37510</v>
      </c>
    </row>
    <row r="15746" spans="1:4" x14ac:dyDescent="0.3">
      <c r="A15746" t="s">
        <v>37511</v>
      </c>
      <c r="B15746" s="343" t="s">
        <v>37512</v>
      </c>
      <c r="C15746" s="343" t="s">
        <v>9</v>
      </c>
      <c r="D15746" s="344" t="s">
        <v>37513</v>
      </c>
    </row>
    <row r="15747" spans="1:4" x14ac:dyDescent="0.3">
      <c r="A15747" t="s">
        <v>37514</v>
      </c>
      <c r="B15747" s="343" t="s">
        <v>37515</v>
      </c>
      <c r="C15747" s="343" t="s">
        <v>9</v>
      </c>
      <c r="D15747" s="344" t="s">
        <v>37516</v>
      </c>
    </row>
    <row r="15748" spans="1:4" x14ac:dyDescent="0.3">
      <c r="A15748" t="s">
        <v>3879</v>
      </c>
      <c r="B15748" s="343" t="s">
        <v>3880</v>
      </c>
      <c r="C15748" s="343" t="s">
        <v>8</v>
      </c>
      <c r="D15748" s="344" t="s">
        <v>7920</v>
      </c>
    </row>
    <row r="15749" spans="1:4" x14ac:dyDescent="0.3">
      <c r="A15749" t="s">
        <v>37517</v>
      </c>
      <c r="B15749" s="343" t="s">
        <v>37518</v>
      </c>
      <c r="C15749" s="343" t="s">
        <v>9</v>
      </c>
      <c r="D15749" s="344" t="s">
        <v>37519</v>
      </c>
    </row>
    <row r="15750" spans="1:4" x14ac:dyDescent="0.3">
      <c r="A15750" t="s">
        <v>37520</v>
      </c>
      <c r="B15750" s="343" t="s">
        <v>37521</v>
      </c>
      <c r="C15750" s="343" t="s">
        <v>9</v>
      </c>
      <c r="D15750" s="344" t="s">
        <v>37522</v>
      </c>
    </row>
    <row r="15751" spans="1:4" x14ac:dyDescent="0.3">
      <c r="A15751" t="s">
        <v>37523</v>
      </c>
      <c r="B15751" s="343" t="s">
        <v>37524</v>
      </c>
      <c r="C15751" s="343" t="s">
        <v>9</v>
      </c>
      <c r="D15751" s="344" t="s">
        <v>37525</v>
      </c>
    </row>
    <row r="15752" spans="1:4" x14ac:dyDescent="0.3">
      <c r="A15752" t="s">
        <v>37526</v>
      </c>
      <c r="B15752" s="343" t="s">
        <v>37527</v>
      </c>
      <c r="C15752" s="343" t="s">
        <v>9</v>
      </c>
      <c r="D15752" s="344" t="s">
        <v>37528</v>
      </c>
    </row>
    <row r="15753" spans="1:4" x14ac:dyDescent="0.3">
      <c r="A15753" t="s">
        <v>37529</v>
      </c>
      <c r="B15753" s="343" t="s">
        <v>37530</v>
      </c>
      <c r="C15753" s="343" t="s">
        <v>9</v>
      </c>
      <c r="D15753" s="344" t="s">
        <v>37531</v>
      </c>
    </row>
    <row r="15754" spans="1:4" x14ac:dyDescent="0.3">
      <c r="A15754" t="s">
        <v>37532</v>
      </c>
      <c r="B15754" s="343" t="s">
        <v>37533</v>
      </c>
      <c r="C15754" s="343" t="s">
        <v>9</v>
      </c>
      <c r="D15754" s="344" t="s">
        <v>37534</v>
      </c>
    </row>
    <row r="15755" spans="1:4" x14ac:dyDescent="0.3">
      <c r="A15755" t="s">
        <v>37535</v>
      </c>
      <c r="B15755" s="343" t="s">
        <v>37536</v>
      </c>
      <c r="C15755" s="343" t="s">
        <v>9</v>
      </c>
      <c r="D15755" s="344" t="s">
        <v>37537</v>
      </c>
    </row>
    <row r="15756" spans="1:4" x14ac:dyDescent="0.3">
      <c r="A15756" t="s">
        <v>37538</v>
      </c>
      <c r="B15756" s="343" t="s">
        <v>37539</v>
      </c>
      <c r="C15756" s="343" t="s">
        <v>9</v>
      </c>
      <c r="D15756" s="344" t="s">
        <v>37540</v>
      </c>
    </row>
    <row r="15757" spans="1:4" x14ac:dyDescent="0.3">
      <c r="A15757" t="s">
        <v>37541</v>
      </c>
      <c r="B15757" s="343" t="s">
        <v>37542</v>
      </c>
      <c r="C15757" s="343" t="s">
        <v>9</v>
      </c>
      <c r="D15757" s="344" t="s">
        <v>37543</v>
      </c>
    </row>
    <row r="15758" spans="1:4" x14ac:dyDescent="0.3">
      <c r="A15758" t="s">
        <v>37544</v>
      </c>
      <c r="B15758" s="343" t="s">
        <v>37545</v>
      </c>
      <c r="C15758" s="343" t="s">
        <v>9</v>
      </c>
      <c r="D15758" s="344" t="s">
        <v>37546</v>
      </c>
    </row>
    <row r="15759" spans="1:4" x14ac:dyDescent="0.3">
      <c r="A15759" t="s">
        <v>37547</v>
      </c>
      <c r="B15759" s="343" t="s">
        <v>37548</v>
      </c>
      <c r="C15759" s="343" t="s">
        <v>9</v>
      </c>
      <c r="D15759" s="344" t="s">
        <v>37549</v>
      </c>
    </row>
    <row r="15760" spans="1:4" x14ac:dyDescent="0.3">
      <c r="A15760" t="s">
        <v>37550</v>
      </c>
      <c r="B15760" s="343" t="s">
        <v>37551</v>
      </c>
      <c r="C15760" s="343" t="s">
        <v>9</v>
      </c>
      <c r="D15760" s="344" t="s">
        <v>37552</v>
      </c>
    </row>
    <row r="15761" spans="1:4" x14ac:dyDescent="0.3">
      <c r="A15761" t="s">
        <v>37553</v>
      </c>
      <c r="B15761" s="343" t="s">
        <v>37554</v>
      </c>
      <c r="C15761" s="343" t="s">
        <v>9</v>
      </c>
      <c r="D15761" s="344" t="s">
        <v>37555</v>
      </c>
    </row>
    <row r="15762" spans="1:4" x14ac:dyDescent="0.3">
      <c r="A15762" t="s">
        <v>37556</v>
      </c>
      <c r="B15762" s="343" t="s">
        <v>37557</v>
      </c>
      <c r="C15762" s="343" t="s">
        <v>9</v>
      </c>
      <c r="D15762" s="344" t="s">
        <v>37558</v>
      </c>
    </row>
    <row r="15763" spans="1:4" x14ac:dyDescent="0.3">
      <c r="A15763" t="s">
        <v>37559</v>
      </c>
      <c r="B15763" s="343" t="s">
        <v>37560</v>
      </c>
      <c r="C15763" s="343" t="s">
        <v>9</v>
      </c>
      <c r="D15763" s="344" t="s">
        <v>37561</v>
      </c>
    </row>
    <row r="15764" spans="1:4" x14ac:dyDescent="0.3">
      <c r="A15764" t="s">
        <v>37562</v>
      </c>
      <c r="B15764" s="343" t="s">
        <v>37563</v>
      </c>
      <c r="C15764" s="343" t="s">
        <v>9</v>
      </c>
      <c r="D15764" s="344" t="s">
        <v>37564</v>
      </c>
    </row>
    <row r="15765" spans="1:4" x14ac:dyDescent="0.3">
      <c r="A15765" t="s">
        <v>37565</v>
      </c>
      <c r="B15765" s="343" t="s">
        <v>37566</v>
      </c>
      <c r="C15765" s="343" t="s">
        <v>9</v>
      </c>
      <c r="D15765" s="344" t="s">
        <v>37567</v>
      </c>
    </row>
    <row r="15766" spans="1:4" x14ac:dyDescent="0.3">
      <c r="A15766" t="s">
        <v>37568</v>
      </c>
      <c r="B15766" s="343" t="s">
        <v>37569</v>
      </c>
      <c r="C15766" s="343" t="s">
        <v>9</v>
      </c>
      <c r="D15766" s="344" t="s">
        <v>37570</v>
      </c>
    </row>
    <row r="15767" spans="1:4" x14ac:dyDescent="0.3">
      <c r="A15767" t="s">
        <v>37571</v>
      </c>
      <c r="B15767" s="343" t="s">
        <v>37572</v>
      </c>
      <c r="C15767" s="343" t="s">
        <v>9</v>
      </c>
      <c r="D15767" s="344" t="s">
        <v>37573</v>
      </c>
    </row>
    <row r="15768" spans="1:4" x14ac:dyDescent="0.3">
      <c r="A15768" t="s">
        <v>37574</v>
      </c>
      <c r="B15768" s="343" t="s">
        <v>37575</v>
      </c>
      <c r="C15768" s="343" t="s">
        <v>9</v>
      </c>
      <c r="D15768" s="344" t="s">
        <v>37576</v>
      </c>
    </row>
    <row r="15769" spans="1:4" x14ac:dyDescent="0.3">
      <c r="A15769" t="s">
        <v>37577</v>
      </c>
      <c r="B15769" s="343" t="s">
        <v>37578</v>
      </c>
      <c r="C15769" s="343" t="s">
        <v>9</v>
      </c>
      <c r="D15769" s="344" t="s">
        <v>37579</v>
      </c>
    </row>
    <row r="15770" spans="1:4" x14ac:dyDescent="0.3">
      <c r="A15770" t="s">
        <v>37580</v>
      </c>
      <c r="B15770" s="343" t="s">
        <v>37581</v>
      </c>
      <c r="C15770" s="343" t="s">
        <v>9</v>
      </c>
      <c r="D15770" s="344" t="s">
        <v>37582</v>
      </c>
    </row>
    <row r="15771" spans="1:4" x14ac:dyDescent="0.3">
      <c r="A15771" t="s">
        <v>37583</v>
      </c>
      <c r="B15771" s="343" t="s">
        <v>37584</v>
      </c>
      <c r="C15771" s="343" t="s">
        <v>9</v>
      </c>
      <c r="D15771" s="344" t="s">
        <v>37585</v>
      </c>
    </row>
    <row r="15772" spans="1:4" x14ac:dyDescent="0.3">
      <c r="A15772" t="s">
        <v>37586</v>
      </c>
      <c r="B15772" s="343" t="s">
        <v>37587</v>
      </c>
      <c r="C15772" s="343" t="s">
        <v>9</v>
      </c>
      <c r="D15772" s="344" t="s">
        <v>37588</v>
      </c>
    </row>
    <row r="15773" spans="1:4" x14ac:dyDescent="0.3">
      <c r="A15773" t="s">
        <v>37589</v>
      </c>
      <c r="B15773" s="343" t="s">
        <v>37590</v>
      </c>
      <c r="C15773" s="343" t="s">
        <v>9</v>
      </c>
      <c r="D15773" s="344" t="s">
        <v>37591</v>
      </c>
    </row>
    <row r="15774" spans="1:4" x14ac:dyDescent="0.3">
      <c r="A15774" t="s">
        <v>37592</v>
      </c>
      <c r="B15774" s="343" t="s">
        <v>37593</v>
      </c>
      <c r="C15774" s="343" t="s">
        <v>9</v>
      </c>
      <c r="D15774" s="344" t="s">
        <v>37594</v>
      </c>
    </row>
    <row r="15775" spans="1:4" x14ac:dyDescent="0.3">
      <c r="A15775" t="s">
        <v>37595</v>
      </c>
      <c r="B15775" s="343" t="s">
        <v>37596</v>
      </c>
      <c r="C15775" s="343" t="s">
        <v>9</v>
      </c>
      <c r="D15775" s="344" t="s">
        <v>37597</v>
      </c>
    </row>
    <row r="15776" spans="1:4" x14ac:dyDescent="0.3">
      <c r="A15776" t="s">
        <v>37598</v>
      </c>
      <c r="B15776" s="343" t="s">
        <v>37599</v>
      </c>
      <c r="C15776" s="343" t="s">
        <v>9</v>
      </c>
      <c r="D15776" s="344" t="s">
        <v>37600</v>
      </c>
    </row>
    <row r="15777" spans="1:4" x14ac:dyDescent="0.3">
      <c r="A15777" t="s">
        <v>37601</v>
      </c>
      <c r="B15777" s="343" t="s">
        <v>37602</v>
      </c>
      <c r="C15777" s="343" t="s">
        <v>9</v>
      </c>
      <c r="D15777" s="344" t="s">
        <v>37603</v>
      </c>
    </row>
    <row r="15778" spans="1:4" x14ac:dyDescent="0.3">
      <c r="A15778" t="s">
        <v>37604</v>
      </c>
      <c r="B15778" s="343" t="s">
        <v>37605</v>
      </c>
      <c r="C15778" s="343" t="s">
        <v>9</v>
      </c>
      <c r="D15778" s="344" t="s">
        <v>37606</v>
      </c>
    </row>
    <row r="15779" spans="1:4" x14ac:dyDescent="0.3">
      <c r="A15779" t="s">
        <v>37607</v>
      </c>
      <c r="B15779" s="343" t="s">
        <v>37608</v>
      </c>
      <c r="C15779" s="343" t="s">
        <v>9</v>
      </c>
      <c r="D15779" s="344" t="s">
        <v>37609</v>
      </c>
    </row>
    <row r="15780" spans="1:4" x14ac:dyDescent="0.3">
      <c r="A15780" t="s">
        <v>37610</v>
      </c>
      <c r="B15780" s="343" t="s">
        <v>37611</v>
      </c>
      <c r="C15780" s="343" t="s">
        <v>9</v>
      </c>
      <c r="D15780" s="344" t="s">
        <v>37612</v>
      </c>
    </row>
    <row r="15781" spans="1:4" x14ac:dyDescent="0.3">
      <c r="A15781" t="s">
        <v>37613</v>
      </c>
      <c r="B15781" s="343" t="s">
        <v>37614</v>
      </c>
      <c r="C15781" s="343" t="s">
        <v>9</v>
      </c>
      <c r="D15781" s="344" t="s">
        <v>37615</v>
      </c>
    </row>
    <row r="15782" spans="1:4" x14ac:dyDescent="0.3">
      <c r="A15782" t="s">
        <v>37616</v>
      </c>
      <c r="B15782" s="343" t="s">
        <v>37617</v>
      </c>
      <c r="C15782" s="343" t="s">
        <v>9</v>
      </c>
      <c r="D15782" s="344" t="s">
        <v>37618</v>
      </c>
    </row>
    <row r="15783" spans="1:4" x14ac:dyDescent="0.3">
      <c r="A15783" t="s">
        <v>37619</v>
      </c>
      <c r="B15783" s="343" t="s">
        <v>37620</v>
      </c>
      <c r="C15783" s="343" t="s">
        <v>9</v>
      </c>
      <c r="D15783" s="344" t="s">
        <v>37621</v>
      </c>
    </row>
    <row r="15784" spans="1:4" x14ac:dyDescent="0.3">
      <c r="A15784" t="s">
        <v>37622</v>
      </c>
      <c r="B15784" s="343" t="s">
        <v>37623</v>
      </c>
      <c r="C15784" s="343" t="s">
        <v>9</v>
      </c>
      <c r="D15784" s="344" t="s">
        <v>37624</v>
      </c>
    </row>
    <row r="15785" spans="1:4" x14ac:dyDescent="0.3">
      <c r="A15785" t="s">
        <v>37625</v>
      </c>
      <c r="B15785" s="343" t="s">
        <v>37626</v>
      </c>
      <c r="C15785" s="343" t="s">
        <v>16</v>
      </c>
      <c r="D15785" s="344" t="s">
        <v>22347</v>
      </c>
    </row>
    <row r="15786" spans="1:4" x14ac:dyDescent="0.3">
      <c r="A15786" t="s">
        <v>37627</v>
      </c>
      <c r="B15786" s="343" t="s">
        <v>37628</v>
      </c>
      <c r="C15786" s="343" t="s">
        <v>16</v>
      </c>
      <c r="D15786" s="344" t="s">
        <v>37629</v>
      </c>
    </row>
    <row r="15787" spans="1:4" x14ac:dyDescent="0.3">
      <c r="A15787" t="s">
        <v>37630</v>
      </c>
      <c r="B15787" s="343" t="s">
        <v>37631</v>
      </c>
      <c r="C15787" s="343" t="s">
        <v>16</v>
      </c>
      <c r="D15787" s="344" t="s">
        <v>37632</v>
      </c>
    </row>
    <row r="15788" spans="1:4" x14ac:dyDescent="0.3">
      <c r="A15788" t="s">
        <v>37633</v>
      </c>
      <c r="B15788" s="343" t="s">
        <v>37634</v>
      </c>
      <c r="C15788" s="343" t="s">
        <v>16</v>
      </c>
      <c r="D15788" s="344" t="s">
        <v>37635</v>
      </c>
    </row>
    <row r="15789" spans="1:4" x14ac:dyDescent="0.3">
      <c r="A15789" t="s">
        <v>37636</v>
      </c>
      <c r="B15789" s="343" t="s">
        <v>37637</v>
      </c>
      <c r="C15789" s="343" t="s">
        <v>9</v>
      </c>
      <c r="D15789" s="344" t="s">
        <v>37638</v>
      </c>
    </row>
    <row r="15790" spans="1:4" x14ac:dyDescent="0.3">
      <c r="A15790" t="s">
        <v>37639</v>
      </c>
      <c r="B15790" s="343" t="s">
        <v>37640</v>
      </c>
      <c r="C15790" s="343" t="s">
        <v>9</v>
      </c>
      <c r="D15790" s="344" t="s">
        <v>37641</v>
      </c>
    </row>
    <row r="15791" spans="1:4" x14ac:dyDescent="0.3">
      <c r="A15791" t="s">
        <v>3881</v>
      </c>
      <c r="B15791" s="343" t="s">
        <v>7761</v>
      </c>
      <c r="C15791" s="343" t="s">
        <v>16</v>
      </c>
      <c r="D15791" s="344" t="s">
        <v>7865</v>
      </c>
    </row>
    <row r="15792" spans="1:4" x14ac:dyDescent="0.3">
      <c r="A15792" t="s">
        <v>3882</v>
      </c>
      <c r="B15792" s="343" t="s">
        <v>7762</v>
      </c>
      <c r="C15792" s="343" t="s">
        <v>16</v>
      </c>
      <c r="D15792" s="344" t="s">
        <v>7813</v>
      </c>
    </row>
    <row r="15793" spans="1:4" x14ac:dyDescent="0.3">
      <c r="A15793" t="s">
        <v>3883</v>
      </c>
      <c r="B15793" s="343" t="s">
        <v>7763</v>
      </c>
      <c r="C15793" s="343" t="s">
        <v>16</v>
      </c>
      <c r="D15793" s="344" t="s">
        <v>6621</v>
      </c>
    </row>
    <row r="15794" spans="1:4" x14ac:dyDescent="0.3">
      <c r="A15794" t="s">
        <v>3884</v>
      </c>
      <c r="B15794" s="343" t="s">
        <v>7764</v>
      </c>
      <c r="C15794" s="343" t="s">
        <v>16</v>
      </c>
      <c r="D15794" s="344" t="s">
        <v>6749</v>
      </c>
    </row>
    <row r="15795" spans="1:4" x14ac:dyDescent="0.3">
      <c r="A15795" t="s">
        <v>37642</v>
      </c>
      <c r="B15795" s="343" t="s">
        <v>37643</v>
      </c>
      <c r="C15795" s="343" t="s">
        <v>16</v>
      </c>
      <c r="D15795" s="344" t="s">
        <v>7869</v>
      </c>
    </row>
    <row r="15796" spans="1:4" x14ac:dyDescent="0.3">
      <c r="A15796" t="s">
        <v>37644</v>
      </c>
      <c r="B15796" s="343" t="s">
        <v>37645</v>
      </c>
      <c r="C15796" s="343" t="s">
        <v>16</v>
      </c>
      <c r="D15796" s="344" t="s">
        <v>37646</v>
      </c>
    </row>
    <row r="15797" spans="1:4" x14ac:dyDescent="0.3">
      <c r="A15797" t="s">
        <v>37647</v>
      </c>
      <c r="B15797" s="343" t="s">
        <v>37648</v>
      </c>
      <c r="C15797" s="343" t="s">
        <v>16</v>
      </c>
      <c r="D15797" s="344" t="s">
        <v>6448</v>
      </c>
    </row>
    <row r="15798" spans="1:4" x14ac:dyDescent="0.3">
      <c r="A15798" t="s">
        <v>3885</v>
      </c>
      <c r="B15798" s="343" t="s">
        <v>7766</v>
      </c>
      <c r="C15798" s="343" t="s">
        <v>9</v>
      </c>
      <c r="D15798" s="344" t="s">
        <v>37649</v>
      </c>
    </row>
    <row r="15799" spans="1:4" x14ac:dyDescent="0.3">
      <c r="A15799" t="s">
        <v>3886</v>
      </c>
      <c r="B15799" s="343" t="s">
        <v>7767</v>
      </c>
      <c r="C15799" s="343" t="s">
        <v>9</v>
      </c>
      <c r="D15799" s="344" t="s">
        <v>37650</v>
      </c>
    </row>
    <row r="15800" spans="1:4" x14ac:dyDescent="0.3">
      <c r="A15800" t="s">
        <v>3887</v>
      </c>
      <c r="B15800" s="343" t="s">
        <v>7768</v>
      </c>
      <c r="C15800" s="343" t="s">
        <v>9</v>
      </c>
      <c r="D15800" s="344" t="s">
        <v>37651</v>
      </c>
    </row>
    <row r="15801" spans="1:4" x14ac:dyDescent="0.3">
      <c r="A15801" t="s">
        <v>37652</v>
      </c>
      <c r="B15801" s="343" t="s">
        <v>37653</v>
      </c>
      <c r="C15801" s="343" t="s">
        <v>9</v>
      </c>
      <c r="D15801" s="344" t="s">
        <v>37654</v>
      </c>
    </row>
    <row r="15802" spans="1:4" x14ac:dyDescent="0.3">
      <c r="A15802" t="s">
        <v>37655</v>
      </c>
      <c r="B15802" s="343" t="s">
        <v>37656</v>
      </c>
      <c r="C15802" s="343" t="s">
        <v>9</v>
      </c>
      <c r="D15802" s="344" t="s">
        <v>37657</v>
      </c>
    </row>
    <row r="15803" spans="1:4" x14ac:dyDescent="0.3">
      <c r="A15803" t="s">
        <v>3888</v>
      </c>
      <c r="B15803" s="343" t="s">
        <v>7769</v>
      </c>
      <c r="C15803" s="343" t="s">
        <v>9</v>
      </c>
      <c r="D15803" s="344" t="s">
        <v>37658</v>
      </c>
    </row>
    <row r="15804" spans="1:4" x14ac:dyDescent="0.3">
      <c r="A15804" t="s">
        <v>3889</v>
      </c>
      <c r="B15804" s="343" t="s">
        <v>7771</v>
      </c>
      <c r="C15804" s="343" t="s">
        <v>9</v>
      </c>
      <c r="D15804" s="344" t="s">
        <v>37659</v>
      </c>
    </row>
    <row r="15805" spans="1:4" x14ac:dyDescent="0.3">
      <c r="A15805" t="s">
        <v>3890</v>
      </c>
      <c r="B15805" s="343" t="s">
        <v>7773</v>
      </c>
      <c r="C15805" s="343" t="s">
        <v>9</v>
      </c>
      <c r="D15805" s="344" t="s">
        <v>37660</v>
      </c>
    </row>
    <row r="15806" spans="1:4" x14ac:dyDescent="0.3">
      <c r="A15806" t="s">
        <v>37661</v>
      </c>
      <c r="B15806" s="343" t="s">
        <v>37662</v>
      </c>
      <c r="C15806" s="343" t="s">
        <v>16</v>
      </c>
      <c r="D15806" s="344" t="s">
        <v>22317</v>
      </c>
    </row>
    <row r="15807" spans="1:4" x14ac:dyDescent="0.3">
      <c r="A15807" t="s">
        <v>37663</v>
      </c>
      <c r="B15807" s="343" t="s">
        <v>37664</v>
      </c>
      <c r="C15807" s="343" t="s">
        <v>16</v>
      </c>
      <c r="D15807" s="344" t="s">
        <v>22085</v>
      </c>
    </row>
    <row r="15808" spans="1:4" x14ac:dyDescent="0.3">
      <c r="A15808" t="s">
        <v>37665</v>
      </c>
      <c r="B15808" s="343" t="s">
        <v>37666</v>
      </c>
      <c r="C15808" s="343" t="s">
        <v>9</v>
      </c>
      <c r="D15808" s="344" t="s">
        <v>37667</v>
      </c>
    </row>
    <row r="15809" spans="1:4" x14ac:dyDescent="0.3">
      <c r="A15809" t="s">
        <v>3891</v>
      </c>
      <c r="B15809" s="343" t="s">
        <v>37668</v>
      </c>
      <c r="C15809" s="343" t="s">
        <v>16</v>
      </c>
      <c r="D15809" s="344" t="s">
        <v>8032</v>
      </c>
    </row>
    <row r="15810" spans="1:4" x14ac:dyDescent="0.3">
      <c r="A15810" t="s">
        <v>3892</v>
      </c>
      <c r="B15810" s="343" t="s">
        <v>37669</v>
      </c>
      <c r="C15810" s="343" t="s">
        <v>16</v>
      </c>
      <c r="D15810" s="344" t="s">
        <v>22127</v>
      </c>
    </row>
    <row r="15811" spans="1:4" x14ac:dyDescent="0.3">
      <c r="A15811" t="s">
        <v>3893</v>
      </c>
      <c r="B15811" s="343" t="s">
        <v>37670</v>
      </c>
      <c r="C15811" s="343" t="s">
        <v>16</v>
      </c>
      <c r="D15811" s="344" t="s">
        <v>35642</v>
      </c>
    </row>
    <row r="15812" spans="1:4" x14ac:dyDescent="0.3">
      <c r="A15812" t="s">
        <v>3894</v>
      </c>
      <c r="B15812" s="343" t="s">
        <v>37671</v>
      </c>
      <c r="C15812" s="343" t="s">
        <v>16</v>
      </c>
      <c r="D15812" s="344" t="s">
        <v>8808</v>
      </c>
    </row>
    <row r="15813" spans="1:4" x14ac:dyDescent="0.3">
      <c r="A15813" t="s">
        <v>3895</v>
      </c>
      <c r="B15813" s="343" t="s">
        <v>37672</v>
      </c>
      <c r="C15813" s="343" t="s">
        <v>16</v>
      </c>
      <c r="D15813" s="344" t="s">
        <v>8029</v>
      </c>
    </row>
    <row r="15814" spans="1:4" x14ac:dyDescent="0.3">
      <c r="A15814" t="s">
        <v>3896</v>
      </c>
      <c r="B15814" s="343" t="s">
        <v>37673</v>
      </c>
      <c r="C15814" s="343" t="s">
        <v>16</v>
      </c>
      <c r="D15814" s="344" t="s">
        <v>37674</v>
      </c>
    </row>
    <row r="15815" spans="1:4" x14ac:dyDescent="0.3">
      <c r="A15815" t="s">
        <v>3897</v>
      </c>
      <c r="B15815" s="343" t="s">
        <v>37675</v>
      </c>
      <c r="C15815" s="343" t="s">
        <v>16</v>
      </c>
      <c r="D15815" s="344" t="s">
        <v>6787</v>
      </c>
    </row>
    <row r="15816" spans="1:4" x14ac:dyDescent="0.3">
      <c r="A15816" t="s">
        <v>3898</v>
      </c>
      <c r="B15816" s="343" t="s">
        <v>37676</v>
      </c>
      <c r="C15816" s="343" t="s">
        <v>16</v>
      </c>
      <c r="D15816" s="344" t="s">
        <v>22791</v>
      </c>
    </row>
    <row r="15817" spans="1:4" x14ac:dyDescent="0.3">
      <c r="A15817" t="s">
        <v>3899</v>
      </c>
      <c r="B15817" s="343" t="s">
        <v>37677</v>
      </c>
      <c r="C15817" s="343" t="s">
        <v>16</v>
      </c>
      <c r="D15817" s="344" t="s">
        <v>9110</v>
      </c>
    </row>
    <row r="15818" spans="1:4" x14ac:dyDescent="0.3">
      <c r="A15818" t="s">
        <v>3900</v>
      </c>
      <c r="B15818" s="343" t="s">
        <v>37678</v>
      </c>
      <c r="C15818" s="343" t="s">
        <v>16</v>
      </c>
      <c r="D15818" s="344" t="s">
        <v>22253</v>
      </c>
    </row>
    <row r="15819" spans="1:4" x14ac:dyDescent="0.3">
      <c r="A15819" t="s">
        <v>3901</v>
      </c>
      <c r="B15819" s="343" t="s">
        <v>37679</v>
      </c>
      <c r="C15819" s="343" t="s">
        <v>16</v>
      </c>
      <c r="D15819" s="344" t="s">
        <v>22413</v>
      </c>
    </row>
    <row r="15820" spans="1:4" x14ac:dyDescent="0.3">
      <c r="A15820" t="s">
        <v>3902</v>
      </c>
      <c r="B15820" s="343" t="s">
        <v>37680</v>
      </c>
      <c r="C15820" s="343" t="s">
        <v>16</v>
      </c>
      <c r="D15820" s="344" t="s">
        <v>27784</v>
      </c>
    </row>
    <row r="15821" spans="1:4" x14ac:dyDescent="0.3">
      <c r="A15821" t="s">
        <v>3903</v>
      </c>
      <c r="B15821" s="343" t="s">
        <v>37681</v>
      </c>
      <c r="C15821" s="343" t="s">
        <v>16</v>
      </c>
      <c r="D15821" s="344" t="s">
        <v>37682</v>
      </c>
    </row>
    <row r="15822" spans="1:4" x14ac:dyDescent="0.3">
      <c r="A15822" t="s">
        <v>3904</v>
      </c>
      <c r="B15822" s="343" t="s">
        <v>37683</v>
      </c>
      <c r="C15822" s="343" t="s">
        <v>16</v>
      </c>
      <c r="D15822" s="344" t="s">
        <v>8291</v>
      </c>
    </row>
    <row r="15823" spans="1:4" x14ac:dyDescent="0.3">
      <c r="A15823" t="s">
        <v>3905</v>
      </c>
      <c r="B15823" s="343" t="s">
        <v>37684</v>
      </c>
      <c r="C15823" s="343" t="s">
        <v>16</v>
      </c>
      <c r="D15823" s="344" t="s">
        <v>22447</v>
      </c>
    </row>
    <row r="15824" spans="1:4" x14ac:dyDescent="0.3">
      <c r="A15824" t="s">
        <v>3906</v>
      </c>
      <c r="B15824" s="343" t="s">
        <v>37685</v>
      </c>
      <c r="C15824" s="343" t="s">
        <v>16</v>
      </c>
      <c r="D15824" s="344" t="s">
        <v>37686</v>
      </c>
    </row>
    <row r="15825" spans="1:4" x14ac:dyDescent="0.3">
      <c r="A15825" t="s">
        <v>3907</v>
      </c>
      <c r="B15825" s="343" t="s">
        <v>37687</v>
      </c>
      <c r="C15825" s="343" t="s">
        <v>16</v>
      </c>
      <c r="D15825" s="344" t="s">
        <v>37688</v>
      </c>
    </row>
    <row r="15826" spans="1:4" x14ac:dyDescent="0.3">
      <c r="A15826" t="s">
        <v>3908</v>
      </c>
      <c r="B15826" s="343" t="s">
        <v>37689</v>
      </c>
      <c r="C15826" s="343" t="s">
        <v>16</v>
      </c>
      <c r="D15826" s="344" t="s">
        <v>25354</v>
      </c>
    </row>
    <row r="15827" spans="1:4" x14ac:dyDescent="0.3">
      <c r="A15827" t="s">
        <v>3909</v>
      </c>
      <c r="B15827" s="343" t="s">
        <v>37690</v>
      </c>
      <c r="C15827" s="343" t="s">
        <v>16</v>
      </c>
      <c r="D15827" s="344" t="s">
        <v>27808</v>
      </c>
    </row>
    <row r="15828" spans="1:4" x14ac:dyDescent="0.3">
      <c r="A15828" t="s">
        <v>3910</v>
      </c>
      <c r="B15828" s="343" t="s">
        <v>37691</v>
      </c>
      <c r="C15828" s="343" t="s">
        <v>16</v>
      </c>
      <c r="D15828" s="344" t="s">
        <v>26643</v>
      </c>
    </row>
    <row r="15829" spans="1:4" x14ac:dyDescent="0.3">
      <c r="A15829" t="s">
        <v>3911</v>
      </c>
      <c r="B15829" s="343" t="s">
        <v>37692</v>
      </c>
      <c r="C15829" s="343" t="s">
        <v>16</v>
      </c>
      <c r="D15829" s="344" t="s">
        <v>22330</v>
      </c>
    </row>
    <row r="15830" spans="1:4" x14ac:dyDescent="0.3">
      <c r="A15830" t="s">
        <v>3912</v>
      </c>
      <c r="B15830" s="343" t="s">
        <v>37693</v>
      </c>
      <c r="C15830" s="343" t="s">
        <v>16</v>
      </c>
      <c r="D15830" s="344" t="s">
        <v>37694</v>
      </c>
    </row>
    <row r="15831" spans="1:4" x14ac:dyDescent="0.3">
      <c r="A15831" t="s">
        <v>3913</v>
      </c>
      <c r="B15831" s="343" t="s">
        <v>37695</v>
      </c>
      <c r="C15831" s="343" t="s">
        <v>16</v>
      </c>
      <c r="D15831" s="344" t="s">
        <v>36688</v>
      </c>
    </row>
    <row r="15832" spans="1:4" x14ac:dyDescent="0.3">
      <c r="A15832" t="s">
        <v>3914</v>
      </c>
      <c r="B15832" s="343" t="s">
        <v>37696</v>
      </c>
      <c r="C15832" s="343" t="s">
        <v>16</v>
      </c>
      <c r="D15832" s="344" t="s">
        <v>37697</v>
      </c>
    </row>
    <row r="15833" spans="1:4" x14ac:dyDescent="0.3">
      <c r="A15833" t="s">
        <v>3915</v>
      </c>
      <c r="B15833" s="343" t="s">
        <v>37698</v>
      </c>
      <c r="C15833" s="343" t="s">
        <v>16</v>
      </c>
      <c r="D15833" s="344" t="s">
        <v>8964</v>
      </c>
    </row>
    <row r="15834" spans="1:4" x14ac:dyDescent="0.3">
      <c r="A15834" t="s">
        <v>3916</v>
      </c>
      <c r="B15834" s="343" t="s">
        <v>37699</v>
      </c>
      <c r="C15834" s="343" t="s">
        <v>16</v>
      </c>
      <c r="D15834" s="344" t="s">
        <v>37700</v>
      </c>
    </row>
    <row r="15835" spans="1:4" x14ac:dyDescent="0.3">
      <c r="A15835" t="s">
        <v>3917</v>
      </c>
      <c r="B15835" s="343" t="s">
        <v>37701</v>
      </c>
      <c r="C15835" s="343" t="s">
        <v>16</v>
      </c>
      <c r="D15835" s="344" t="s">
        <v>37702</v>
      </c>
    </row>
    <row r="15836" spans="1:4" x14ac:dyDescent="0.3">
      <c r="A15836" t="s">
        <v>3918</v>
      </c>
      <c r="B15836" s="343" t="s">
        <v>37703</v>
      </c>
      <c r="C15836" s="343" t="s">
        <v>16</v>
      </c>
      <c r="D15836" s="344" t="s">
        <v>23158</v>
      </c>
    </row>
    <row r="15837" spans="1:4" x14ac:dyDescent="0.3">
      <c r="A15837" t="s">
        <v>3919</v>
      </c>
      <c r="B15837" s="343" t="s">
        <v>37704</v>
      </c>
      <c r="C15837" s="343" t="s">
        <v>16</v>
      </c>
      <c r="D15837" s="344" t="s">
        <v>37705</v>
      </c>
    </row>
    <row r="15838" spans="1:4" x14ac:dyDescent="0.3">
      <c r="A15838" t="s">
        <v>3920</v>
      </c>
      <c r="B15838" s="343" t="s">
        <v>37706</v>
      </c>
      <c r="C15838" s="343" t="s">
        <v>16</v>
      </c>
      <c r="D15838" s="344" t="s">
        <v>8992</v>
      </c>
    </row>
    <row r="15839" spans="1:4" x14ac:dyDescent="0.3">
      <c r="A15839" t="s">
        <v>3921</v>
      </c>
      <c r="B15839" s="343" t="s">
        <v>37707</v>
      </c>
      <c r="C15839" s="343" t="s">
        <v>16</v>
      </c>
      <c r="D15839" s="344" t="s">
        <v>8077</v>
      </c>
    </row>
    <row r="15840" spans="1:4" x14ac:dyDescent="0.3">
      <c r="A15840" t="s">
        <v>3922</v>
      </c>
      <c r="B15840" s="343" t="s">
        <v>37708</v>
      </c>
      <c r="C15840" s="343" t="s">
        <v>16</v>
      </c>
      <c r="D15840" s="344" t="s">
        <v>27982</v>
      </c>
    </row>
    <row r="15841" spans="1:4" x14ac:dyDescent="0.3">
      <c r="A15841" t="s">
        <v>3923</v>
      </c>
      <c r="B15841" s="343" t="s">
        <v>37709</v>
      </c>
      <c r="C15841" s="343" t="s">
        <v>16</v>
      </c>
      <c r="D15841" s="344" t="s">
        <v>37710</v>
      </c>
    </row>
    <row r="15842" spans="1:4" x14ac:dyDescent="0.3">
      <c r="A15842" t="s">
        <v>3924</v>
      </c>
      <c r="B15842" s="343" t="s">
        <v>37711</v>
      </c>
      <c r="C15842" s="343" t="s">
        <v>16</v>
      </c>
      <c r="D15842" s="344" t="s">
        <v>37712</v>
      </c>
    </row>
    <row r="15843" spans="1:4" x14ac:dyDescent="0.3">
      <c r="A15843" t="s">
        <v>3925</v>
      </c>
      <c r="B15843" s="343" t="s">
        <v>37713</v>
      </c>
      <c r="C15843" s="343" t="s">
        <v>16</v>
      </c>
      <c r="D15843" s="344" t="s">
        <v>27131</v>
      </c>
    </row>
    <row r="15844" spans="1:4" x14ac:dyDescent="0.3">
      <c r="A15844" t="s">
        <v>3926</v>
      </c>
      <c r="B15844" s="343" t="s">
        <v>37714</v>
      </c>
      <c r="C15844" s="343" t="s">
        <v>16</v>
      </c>
      <c r="D15844" s="344" t="s">
        <v>22768</v>
      </c>
    </row>
    <row r="15845" spans="1:4" x14ac:dyDescent="0.3">
      <c r="A15845" t="s">
        <v>3927</v>
      </c>
      <c r="B15845" s="343" t="s">
        <v>37715</v>
      </c>
      <c r="C15845" s="343" t="s">
        <v>16</v>
      </c>
      <c r="D15845" s="344" t="s">
        <v>37716</v>
      </c>
    </row>
    <row r="15846" spans="1:4" x14ac:dyDescent="0.3">
      <c r="A15846" t="s">
        <v>3928</v>
      </c>
      <c r="B15846" s="343" t="s">
        <v>37717</v>
      </c>
      <c r="C15846" s="343" t="s">
        <v>16</v>
      </c>
      <c r="D15846" s="344" t="s">
        <v>22267</v>
      </c>
    </row>
    <row r="15847" spans="1:4" x14ac:dyDescent="0.3">
      <c r="A15847" t="s">
        <v>3929</v>
      </c>
      <c r="B15847" s="343" t="s">
        <v>37718</v>
      </c>
      <c r="C15847" s="343" t="s">
        <v>16</v>
      </c>
      <c r="D15847" s="344" t="s">
        <v>30669</v>
      </c>
    </row>
    <row r="15848" spans="1:4" x14ac:dyDescent="0.3">
      <c r="A15848" t="s">
        <v>3930</v>
      </c>
      <c r="B15848" s="343" t="s">
        <v>37719</v>
      </c>
      <c r="C15848" s="343" t="s">
        <v>16</v>
      </c>
      <c r="D15848" s="344" t="s">
        <v>37720</v>
      </c>
    </row>
    <row r="15849" spans="1:4" x14ac:dyDescent="0.3">
      <c r="A15849" t="s">
        <v>3931</v>
      </c>
      <c r="B15849" s="343" t="s">
        <v>37721</v>
      </c>
      <c r="C15849" s="343" t="s">
        <v>16</v>
      </c>
      <c r="D15849" s="344" t="s">
        <v>37722</v>
      </c>
    </row>
    <row r="15850" spans="1:4" x14ac:dyDescent="0.3">
      <c r="A15850" t="s">
        <v>3932</v>
      </c>
      <c r="B15850" s="343" t="s">
        <v>37723</v>
      </c>
      <c r="C15850" s="343" t="s">
        <v>16</v>
      </c>
      <c r="D15850" s="344" t="s">
        <v>34291</v>
      </c>
    </row>
    <row r="15851" spans="1:4" x14ac:dyDescent="0.3">
      <c r="A15851" t="s">
        <v>3933</v>
      </c>
      <c r="B15851" s="343" t="s">
        <v>37724</v>
      </c>
      <c r="C15851" s="343" t="s">
        <v>16</v>
      </c>
      <c r="D15851" s="344" t="s">
        <v>23145</v>
      </c>
    </row>
    <row r="15852" spans="1:4" x14ac:dyDescent="0.3">
      <c r="A15852" t="s">
        <v>3934</v>
      </c>
      <c r="B15852" s="343" t="s">
        <v>37725</v>
      </c>
      <c r="C15852" s="343" t="s">
        <v>16</v>
      </c>
      <c r="D15852" s="344" t="s">
        <v>37726</v>
      </c>
    </row>
    <row r="15853" spans="1:4" x14ac:dyDescent="0.3">
      <c r="A15853" t="s">
        <v>3935</v>
      </c>
      <c r="B15853" s="343" t="s">
        <v>37727</v>
      </c>
      <c r="C15853" s="343" t="s">
        <v>16</v>
      </c>
      <c r="D15853" s="344" t="s">
        <v>28262</v>
      </c>
    </row>
    <row r="15854" spans="1:4" x14ac:dyDescent="0.3">
      <c r="A15854" t="s">
        <v>3936</v>
      </c>
      <c r="B15854" s="343" t="s">
        <v>37728</v>
      </c>
      <c r="C15854" s="343" t="s">
        <v>16</v>
      </c>
      <c r="D15854" s="344" t="s">
        <v>37729</v>
      </c>
    </row>
    <row r="15855" spans="1:4" x14ac:dyDescent="0.3">
      <c r="A15855" t="s">
        <v>3937</v>
      </c>
      <c r="B15855" s="343" t="s">
        <v>37730</v>
      </c>
      <c r="C15855" s="343" t="s">
        <v>16</v>
      </c>
      <c r="D15855" s="344" t="s">
        <v>6493</v>
      </c>
    </row>
    <row r="15856" spans="1:4" x14ac:dyDescent="0.3">
      <c r="A15856" t="s">
        <v>3938</v>
      </c>
      <c r="B15856" s="343" t="s">
        <v>37731</v>
      </c>
      <c r="C15856" s="343" t="s">
        <v>16</v>
      </c>
      <c r="D15856" s="344" t="s">
        <v>37732</v>
      </c>
    </row>
    <row r="15857" spans="1:4" x14ac:dyDescent="0.3">
      <c r="A15857" t="s">
        <v>3939</v>
      </c>
      <c r="B15857" s="343" t="s">
        <v>37733</v>
      </c>
      <c r="C15857" s="343" t="s">
        <v>16</v>
      </c>
      <c r="D15857" s="344" t="s">
        <v>37734</v>
      </c>
    </row>
    <row r="15858" spans="1:4" x14ac:dyDescent="0.3">
      <c r="A15858" t="s">
        <v>3940</v>
      </c>
      <c r="B15858" s="343" t="s">
        <v>37735</v>
      </c>
      <c r="C15858" s="343" t="s">
        <v>16</v>
      </c>
      <c r="D15858" s="344" t="s">
        <v>37736</v>
      </c>
    </row>
    <row r="15859" spans="1:4" x14ac:dyDescent="0.3">
      <c r="A15859" t="s">
        <v>3941</v>
      </c>
      <c r="B15859" s="343" t="s">
        <v>37737</v>
      </c>
      <c r="C15859" s="343" t="s">
        <v>16</v>
      </c>
      <c r="D15859" s="344" t="s">
        <v>37738</v>
      </c>
    </row>
    <row r="15860" spans="1:4" x14ac:dyDescent="0.3">
      <c r="A15860" t="s">
        <v>3942</v>
      </c>
      <c r="B15860" s="343" t="s">
        <v>37739</v>
      </c>
      <c r="C15860" s="343" t="s">
        <v>16</v>
      </c>
      <c r="D15860" s="344" t="s">
        <v>37740</v>
      </c>
    </row>
    <row r="15861" spans="1:4" x14ac:dyDescent="0.3">
      <c r="A15861" t="s">
        <v>3943</v>
      </c>
      <c r="B15861" s="343" t="s">
        <v>37741</v>
      </c>
      <c r="C15861" s="343" t="s">
        <v>16</v>
      </c>
      <c r="D15861" s="344" t="s">
        <v>7553</v>
      </c>
    </row>
    <row r="15862" spans="1:4" x14ac:dyDescent="0.3">
      <c r="A15862" t="s">
        <v>3944</v>
      </c>
      <c r="B15862" s="343" t="s">
        <v>37742</v>
      </c>
      <c r="C15862" s="343" t="s">
        <v>16</v>
      </c>
      <c r="D15862" s="344" t="s">
        <v>31121</v>
      </c>
    </row>
    <row r="15863" spans="1:4" x14ac:dyDescent="0.3">
      <c r="A15863" t="s">
        <v>3945</v>
      </c>
      <c r="B15863" s="343" t="s">
        <v>37743</v>
      </c>
      <c r="C15863" s="343" t="s">
        <v>16</v>
      </c>
      <c r="D15863" s="344" t="s">
        <v>37744</v>
      </c>
    </row>
    <row r="15864" spans="1:4" x14ac:dyDescent="0.3">
      <c r="A15864" t="s">
        <v>3946</v>
      </c>
      <c r="B15864" s="343" t="s">
        <v>37745</v>
      </c>
      <c r="C15864" s="343" t="s">
        <v>16</v>
      </c>
      <c r="D15864" s="344" t="s">
        <v>36688</v>
      </c>
    </row>
    <row r="15865" spans="1:4" x14ac:dyDescent="0.3">
      <c r="A15865" t="s">
        <v>3947</v>
      </c>
      <c r="B15865" s="343" t="s">
        <v>37746</v>
      </c>
      <c r="C15865" s="343" t="s">
        <v>16</v>
      </c>
      <c r="D15865" s="344" t="s">
        <v>37747</v>
      </c>
    </row>
    <row r="15866" spans="1:4" x14ac:dyDescent="0.3">
      <c r="A15866" t="s">
        <v>3948</v>
      </c>
      <c r="B15866" s="343" t="s">
        <v>37748</v>
      </c>
      <c r="C15866" s="343" t="s">
        <v>16</v>
      </c>
      <c r="D15866" s="344" t="s">
        <v>37749</v>
      </c>
    </row>
    <row r="15867" spans="1:4" x14ac:dyDescent="0.3">
      <c r="A15867" t="s">
        <v>3949</v>
      </c>
      <c r="B15867" s="343" t="s">
        <v>37750</v>
      </c>
      <c r="C15867" s="343" t="s">
        <v>16</v>
      </c>
      <c r="D15867" s="344" t="s">
        <v>33510</v>
      </c>
    </row>
    <row r="15868" spans="1:4" x14ac:dyDescent="0.3">
      <c r="A15868" t="s">
        <v>3950</v>
      </c>
      <c r="B15868" s="343" t="s">
        <v>37751</v>
      </c>
      <c r="C15868" s="343" t="s">
        <v>16</v>
      </c>
      <c r="D15868" s="344" t="s">
        <v>32432</v>
      </c>
    </row>
    <row r="15869" spans="1:4" x14ac:dyDescent="0.3">
      <c r="A15869" t="s">
        <v>3951</v>
      </c>
      <c r="B15869" s="343" t="s">
        <v>37752</v>
      </c>
      <c r="C15869" s="343" t="s">
        <v>16</v>
      </c>
      <c r="D15869" s="344" t="s">
        <v>37753</v>
      </c>
    </row>
    <row r="15870" spans="1:4" x14ac:dyDescent="0.3">
      <c r="A15870" t="s">
        <v>3952</v>
      </c>
      <c r="B15870" s="343" t="s">
        <v>37754</v>
      </c>
      <c r="C15870" s="343" t="s">
        <v>16</v>
      </c>
      <c r="D15870" s="344" t="s">
        <v>37755</v>
      </c>
    </row>
    <row r="15871" spans="1:4" x14ac:dyDescent="0.3">
      <c r="A15871" t="s">
        <v>3953</v>
      </c>
      <c r="B15871" s="343" t="s">
        <v>37756</v>
      </c>
      <c r="C15871" s="343" t="s">
        <v>16</v>
      </c>
      <c r="D15871" s="344" t="s">
        <v>22533</v>
      </c>
    </row>
    <row r="15872" spans="1:4" x14ac:dyDescent="0.3">
      <c r="A15872" t="s">
        <v>3954</v>
      </c>
      <c r="B15872" s="343" t="s">
        <v>37757</v>
      </c>
      <c r="C15872" s="343" t="s">
        <v>16</v>
      </c>
      <c r="D15872" s="344" t="s">
        <v>37758</v>
      </c>
    </row>
    <row r="15873" spans="1:4" x14ac:dyDescent="0.3">
      <c r="A15873" t="s">
        <v>3955</v>
      </c>
      <c r="B15873" s="343" t="s">
        <v>37759</v>
      </c>
      <c r="C15873" s="343" t="s">
        <v>16</v>
      </c>
      <c r="D15873" s="344" t="s">
        <v>37760</v>
      </c>
    </row>
    <row r="15874" spans="1:4" x14ac:dyDescent="0.3">
      <c r="A15874" t="s">
        <v>3956</v>
      </c>
      <c r="B15874" s="343" t="s">
        <v>37761</v>
      </c>
      <c r="C15874" s="343" t="s">
        <v>16</v>
      </c>
      <c r="D15874" s="344" t="s">
        <v>37762</v>
      </c>
    </row>
    <row r="15875" spans="1:4" x14ac:dyDescent="0.3">
      <c r="A15875" t="s">
        <v>3957</v>
      </c>
      <c r="B15875" s="343" t="s">
        <v>37763</v>
      </c>
      <c r="C15875" s="343" t="s">
        <v>16</v>
      </c>
      <c r="D15875" s="344" t="s">
        <v>37764</v>
      </c>
    </row>
    <row r="15876" spans="1:4" x14ac:dyDescent="0.3">
      <c r="A15876" t="s">
        <v>3958</v>
      </c>
      <c r="B15876" s="343" t="s">
        <v>37765</v>
      </c>
      <c r="C15876" s="343" t="s">
        <v>16</v>
      </c>
      <c r="D15876" s="344" t="s">
        <v>37766</v>
      </c>
    </row>
    <row r="15877" spans="1:4" x14ac:dyDescent="0.3">
      <c r="A15877" t="s">
        <v>3959</v>
      </c>
      <c r="B15877" s="343" t="s">
        <v>37767</v>
      </c>
      <c r="C15877" s="343" t="s">
        <v>16</v>
      </c>
      <c r="D15877" s="344" t="s">
        <v>22270</v>
      </c>
    </row>
    <row r="15878" spans="1:4" x14ac:dyDescent="0.3">
      <c r="A15878" t="s">
        <v>3960</v>
      </c>
      <c r="B15878" s="343" t="s">
        <v>37768</v>
      </c>
      <c r="C15878" s="343" t="s">
        <v>16</v>
      </c>
      <c r="D15878" s="344" t="s">
        <v>37769</v>
      </c>
    </row>
    <row r="15879" spans="1:4" x14ac:dyDescent="0.3">
      <c r="A15879" t="s">
        <v>3961</v>
      </c>
      <c r="B15879" s="343" t="s">
        <v>37770</v>
      </c>
      <c r="C15879" s="343" t="s">
        <v>16</v>
      </c>
      <c r="D15879" s="344" t="s">
        <v>37771</v>
      </c>
    </row>
    <row r="15880" spans="1:4" x14ac:dyDescent="0.3">
      <c r="A15880" t="s">
        <v>3962</v>
      </c>
      <c r="B15880" s="343" t="s">
        <v>37772</v>
      </c>
      <c r="C15880" s="343" t="s">
        <v>16</v>
      </c>
      <c r="D15880" s="344" t="s">
        <v>37773</v>
      </c>
    </row>
    <row r="15881" spans="1:4" x14ac:dyDescent="0.3">
      <c r="A15881" t="s">
        <v>37774</v>
      </c>
      <c r="B15881" s="343" t="s">
        <v>37775</v>
      </c>
      <c r="C15881" s="343" t="s">
        <v>16</v>
      </c>
      <c r="D15881" s="344" t="s">
        <v>37776</v>
      </c>
    </row>
    <row r="15882" spans="1:4" x14ac:dyDescent="0.3">
      <c r="A15882" t="s">
        <v>37777</v>
      </c>
      <c r="B15882" s="343" t="s">
        <v>37778</v>
      </c>
      <c r="C15882" s="343" t="s">
        <v>16</v>
      </c>
      <c r="D15882" s="344" t="s">
        <v>37779</v>
      </c>
    </row>
    <row r="15883" spans="1:4" x14ac:dyDescent="0.3">
      <c r="A15883" t="s">
        <v>3963</v>
      </c>
      <c r="B15883" s="343" t="s">
        <v>37780</v>
      </c>
      <c r="C15883" s="343" t="s">
        <v>16</v>
      </c>
      <c r="D15883" s="344" t="s">
        <v>37781</v>
      </c>
    </row>
    <row r="15884" spans="1:4" x14ac:dyDescent="0.3">
      <c r="A15884" t="s">
        <v>3964</v>
      </c>
      <c r="B15884" s="343" t="s">
        <v>37782</v>
      </c>
      <c r="C15884" s="343" t="s">
        <v>16</v>
      </c>
      <c r="D15884" s="344" t="s">
        <v>37783</v>
      </c>
    </row>
    <row r="15885" spans="1:4" x14ac:dyDescent="0.3">
      <c r="A15885" t="s">
        <v>3965</v>
      </c>
      <c r="B15885" s="343" t="s">
        <v>37784</v>
      </c>
      <c r="C15885" s="343" t="s">
        <v>16</v>
      </c>
      <c r="D15885" s="344" t="s">
        <v>21986</v>
      </c>
    </row>
    <row r="15886" spans="1:4" x14ac:dyDescent="0.3">
      <c r="A15886" t="s">
        <v>3966</v>
      </c>
      <c r="B15886" s="343" t="s">
        <v>37785</v>
      </c>
      <c r="C15886" s="343" t="s">
        <v>16</v>
      </c>
      <c r="D15886" s="344" t="s">
        <v>33708</v>
      </c>
    </row>
    <row r="15887" spans="1:4" x14ac:dyDescent="0.3">
      <c r="A15887" t="s">
        <v>3967</v>
      </c>
      <c r="B15887" s="343" t="s">
        <v>37786</v>
      </c>
      <c r="C15887" s="343" t="s">
        <v>16</v>
      </c>
      <c r="D15887" s="344" t="s">
        <v>37787</v>
      </c>
    </row>
    <row r="15888" spans="1:4" x14ac:dyDescent="0.3">
      <c r="A15888" t="s">
        <v>3968</v>
      </c>
      <c r="B15888" s="343" t="s">
        <v>37788</v>
      </c>
      <c r="C15888" s="343" t="s">
        <v>16</v>
      </c>
      <c r="D15888" s="344" t="s">
        <v>37789</v>
      </c>
    </row>
    <row r="15889" spans="1:4" x14ac:dyDescent="0.3">
      <c r="A15889" t="s">
        <v>3969</v>
      </c>
      <c r="B15889" s="343" t="s">
        <v>37790</v>
      </c>
      <c r="C15889" s="343" t="s">
        <v>16</v>
      </c>
      <c r="D15889" s="344" t="s">
        <v>37791</v>
      </c>
    </row>
    <row r="15890" spans="1:4" x14ac:dyDescent="0.3">
      <c r="A15890" t="s">
        <v>37792</v>
      </c>
      <c r="B15890" s="343" t="s">
        <v>37793</v>
      </c>
      <c r="C15890" s="343" t="s">
        <v>16</v>
      </c>
      <c r="D15890" s="344" t="s">
        <v>37794</v>
      </c>
    </row>
    <row r="15891" spans="1:4" x14ac:dyDescent="0.3">
      <c r="A15891" t="s">
        <v>37795</v>
      </c>
      <c r="B15891" s="343" t="s">
        <v>37796</v>
      </c>
      <c r="C15891" s="343" t="s">
        <v>16</v>
      </c>
      <c r="D15891" s="344" t="s">
        <v>37797</v>
      </c>
    </row>
    <row r="15892" spans="1:4" x14ac:dyDescent="0.3">
      <c r="A15892" t="s">
        <v>3970</v>
      </c>
      <c r="B15892" s="343" t="s">
        <v>37798</v>
      </c>
      <c r="C15892" s="343" t="s">
        <v>16</v>
      </c>
      <c r="D15892" s="344" t="s">
        <v>22292</v>
      </c>
    </row>
    <row r="15893" spans="1:4" x14ac:dyDescent="0.3">
      <c r="A15893" t="s">
        <v>3971</v>
      </c>
      <c r="B15893" s="343" t="s">
        <v>37799</v>
      </c>
      <c r="C15893" s="343" t="s">
        <v>16</v>
      </c>
      <c r="D15893" s="344" t="s">
        <v>37800</v>
      </c>
    </row>
    <row r="15894" spans="1:4" x14ac:dyDescent="0.3">
      <c r="A15894" t="s">
        <v>3972</v>
      </c>
      <c r="B15894" s="343" t="s">
        <v>37801</v>
      </c>
      <c r="C15894" s="343" t="s">
        <v>16</v>
      </c>
      <c r="D15894" s="344" t="s">
        <v>37802</v>
      </c>
    </row>
    <row r="15895" spans="1:4" x14ac:dyDescent="0.3">
      <c r="A15895" t="s">
        <v>3973</v>
      </c>
      <c r="B15895" s="343" t="s">
        <v>37803</v>
      </c>
      <c r="C15895" s="343" t="s">
        <v>16</v>
      </c>
      <c r="D15895" s="344" t="s">
        <v>23018</v>
      </c>
    </row>
    <row r="15896" spans="1:4" x14ac:dyDescent="0.3">
      <c r="A15896" t="s">
        <v>3974</v>
      </c>
      <c r="B15896" s="343" t="s">
        <v>37804</v>
      </c>
      <c r="C15896" s="343" t="s">
        <v>16</v>
      </c>
      <c r="D15896" s="344" t="s">
        <v>37805</v>
      </c>
    </row>
    <row r="15897" spans="1:4" x14ac:dyDescent="0.3">
      <c r="A15897" t="s">
        <v>3975</v>
      </c>
      <c r="B15897" s="343" t="s">
        <v>37806</v>
      </c>
      <c r="C15897" s="343" t="s">
        <v>16</v>
      </c>
      <c r="D15897" s="344" t="s">
        <v>37807</v>
      </c>
    </row>
    <row r="15898" spans="1:4" x14ac:dyDescent="0.3">
      <c r="A15898" t="s">
        <v>3976</v>
      </c>
      <c r="B15898" s="343" t="s">
        <v>37808</v>
      </c>
      <c r="C15898" s="343" t="s">
        <v>16</v>
      </c>
      <c r="D15898" s="344" t="s">
        <v>37809</v>
      </c>
    </row>
    <row r="15899" spans="1:4" x14ac:dyDescent="0.3">
      <c r="A15899" t="s">
        <v>3977</v>
      </c>
      <c r="B15899" s="343" t="s">
        <v>37810</v>
      </c>
      <c r="C15899" s="343" t="s">
        <v>16</v>
      </c>
      <c r="D15899" s="344" t="s">
        <v>37811</v>
      </c>
    </row>
    <row r="15900" spans="1:4" x14ac:dyDescent="0.3">
      <c r="A15900" t="s">
        <v>3978</v>
      </c>
      <c r="B15900" s="343" t="s">
        <v>37812</v>
      </c>
      <c r="C15900" s="343" t="s">
        <v>16</v>
      </c>
      <c r="D15900" s="344" t="s">
        <v>23175</v>
      </c>
    </row>
    <row r="15901" spans="1:4" x14ac:dyDescent="0.3">
      <c r="A15901" t="s">
        <v>3979</v>
      </c>
      <c r="B15901" s="343" t="s">
        <v>37813</v>
      </c>
      <c r="C15901" s="343" t="s">
        <v>16</v>
      </c>
      <c r="D15901" s="344" t="s">
        <v>22709</v>
      </c>
    </row>
    <row r="15902" spans="1:4" x14ac:dyDescent="0.3">
      <c r="A15902" t="s">
        <v>3980</v>
      </c>
      <c r="B15902" s="343" t="s">
        <v>37814</v>
      </c>
      <c r="C15902" s="343" t="s">
        <v>16</v>
      </c>
      <c r="D15902" s="344" t="s">
        <v>37815</v>
      </c>
    </row>
    <row r="15903" spans="1:4" x14ac:dyDescent="0.3">
      <c r="A15903" t="s">
        <v>3981</v>
      </c>
      <c r="B15903" s="343" t="s">
        <v>37816</v>
      </c>
      <c r="C15903" s="343" t="s">
        <v>16</v>
      </c>
      <c r="D15903" s="344" t="s">
        <v>37817</v>
      </c>
    </row>
    <row r="15904" spans="1:4" x14ac:dyDescent="0.3">
      <c r="A15904" t="s">
        <v>37818</v>
      </c>
      <c r="B15904" s="343" t="s">
        <v>37819</v>
      </c>
      <c r="C15904" s="343" t="s">
        <v>16</v>
      </c>
      <c r="D15904" s="344" t="s">
        <v>37820</v>
      </c>
    </row>
    <row r="15905" spans="1:4" x14ac:dyDescent="0.3">
      <c r="A15905" t="s">
        <v>3982</v>
      </c>
      <c r="B15905" s="343" t="s">
        <v>1188</v>
      </c>
      <c r="C15905" s="343" t="s">
        <v>16</v>
      </c>
      <c r="D15905" s="344" t="s">
        <v>37821</v>
      </c>
    </row>
    <row r="15906" spans="1:4" x14ac:dyDescent="0.3">
      <c r="A15906" t="s">
        <v>3983</v>
      </c>
      <c r="B15906" s="343" t="s">
        <v>1189</v>
      </c>
      <c r="C15906" s="343" t="s">
        <v>16</v>
      </c>
      <c r="D15906" s="344" t="s">
        <v>37822</v>
      </c>
    </row>
    <row r="15907" spans="1:4" x14ac:dyDescent="0.3">
      <c r="A15907" t="s">
        <v>3984</v>
      </c>
      <c r="B15907" s="343" t="s">
        <v>1190</v>
      </c>
      <c r="C15907" s="343" t="s">
        <v>16</v>
      </c>
      <c r="D15907" s="344" t="s">
        <v>37823</v>
      </c>
    </row>
    <row r="15908" spans="1:4" x14ac:dyDescent="0.3">
      <c r="A15908" t="s">
        <v>3985</v>
      </c>
      <c r="B15908" s="343" t="s">
        <v>3986</v>
      </c>
      <c r="C15908" s="343" t="s">
        <v>16</v>
      </c>
      <c r="D15908" s="344" t="s">
        <v>37824</v>
      </c>
    </row>
    <row r="15909" spans="1:4" x14ac:dyDescent="0.3">
      <c r="A15909" t="s">
        <v>3987</v>
      </c>
      <c r="B15909" s="343" t="s">
        <v>3988</v>
      </c>
      <c r="C15909" s="343" t="s">
        <v>16</v>
      </c>
      <c r="D15909" s="344" t="s">
        <v>37825</v>
      </c>
    </row>
    <row r="15910" spans="1:4" x14ac:dyDescent="0.3">
      <c r="A15910" t="s">
        <v>3989</v>
      </c>
      <c r="B15910" s="343" t="s">
        <v>3990</v>
      </c>
      <c r="C15910" s="343" t="s">
        <v>16</v>
      </c>
      <c r="D15910" s="344" t="s">
        <v>37826</v>
      </c>
    </row>
    <row r="15911" spans="1:4" x14ac:dyDescent="0.3">
      <c r="A15911" t="s">
        <v>3991</v>
      </c>
      <c r="B15911" s="343" t="s">
        <v>3992</v>
      </c>
      <c r="C15911" s="343" t="s">
        <v>16</v>
      </c>
      <c r="D15911" s="344" t="s">
        <v>37827</v>
      </c>
    </row>
    <row r="15912" spans="1:4" x14ac:dyDescent="0.3">
      <c r="A15912" t="s">
        <v>3993</v>
      </c>
      <c r="B15912" s="343" t="s">
        <v>1191</v>
      </c>
      <c r="C15912" s="343" t="s">
        <v>16</v>
      </c>
      <c r="D15912" s="344" t="s">
        <v>6857</v>
      </c>
    </row>
    <row r="15913" spans="1:4" x14ac:dyDescent="0.3">
      <c r="A15913" t="s">
        <v>3994</v>
      </c>
      <c r="B15913" s="343" t="s">
        <v>1192</v>
      </c>
      <c r="C15913" s="343" t="s">
        <v>16</v>
      </c>
      <c r="D15913" s="344" t="s">
        <v>37828</v>
      </c>
    </row>
    <row r="15914" spans="1:4" x14ac:dyDescent="0.3">
      <c r="A15914" t="s">
        <v>3995</v>
      </c>
      <c r="B15914" s="343" t="s">
        <v>1193</v>
      </c>
      <c r="C15914" s="343" t="s">
        <v>16</v>
      </c>
      <c r="D15914" s="344" t="s">
        <v>22233</v>
      </c>
    </row>
    <row r="15915" spans="1:4" x14ac:dyDescent="0.3">
      <c r="A15915" t="s">
        <v>3996</v>
      </c>
      <c r="B15915" s="343" t="s">
        <v>1194</v>
      </c>
      <c r="C15915" s="343" t="s">
        <v>16</v>
      </c>
      <c r="D15915" s="344" t="s">
        <v>37829</v>
      </c>
    </row>
    <row r="15916" spans="1:4" x14ac:dyDescent="0.3">
      <c r="A15916" t="s">
        <v>3997</v>
      </c>
      <c r="B15916" s="343" t="s">
        <v>1195</v>
      </c>
      <c r="C15916" s="343" t="s">
        <v>16</v>
      </c>
      <c r="D15916" s="344" t="s">
        <v>8091</v>
      </c>
    </row>
    <row r="15917" spans="1:4" x14ac:dyDescent="0.3">
      <c r="A15917" t="s">
        <v>3998</v>
      </c>
      <c r="B15917" s="343" t="s">
        <v>1196</v>
      </c>
      <c r="C15917" s="343" t="s">
        <v>16</v>
      </c>
      <c r="D15917" s="344" t="s">
        <v>22800</v>
      </c>
    </row>
    <row r="15918" spans="1:4" x14ac:dyDescent="0.3">
      <c r="A15918" t="s">
        <v>3999</v>
      </c>
      <c r="B15918" s="343" t="s">
        <v>1197</v>
      </c>
      <c r="C15918" s="343" t="s">
        <v>16</v>
      </c>
      <c r="D15918" s="344" t="s">
        <v>37830</v>
      </c>
    </row>
    <row r="15919" spans="1:4" x14ac:dyDescent="0.3">
      <c r="A15919" t="s">
        <v>4000</v>
      </c>
      <c r="B15919" s="343" t="s">
        <v>1198</v>
      </c>
      <c r="C15919" s="343" t="s">
        <v>16</v>
      </c>
      <c r="D15919" s="344" t="s">
        <v>37831</v>
      </c>
    </row>
    <row r="15920" spans="1:4" x14ac:dyDescent="0.3">
      <c r="A15920" t="s">
        <v>4001</v>
      </c>
      <c r="B15920" s="343" t="s">
        <v>1199</v>
      </c>
      <c r="C15920" s="343" t="s">
        <v>16</v>
      </c>
      <c r="D15920" s="344" t="s">
        <v>6421</v>
      </c>
    </row>
    <row r="15921" spans="1:4" x14ac:dyDescent="0.3">
      <c r="A15921" t="s">
        <v>4002</v>
      </c>
      <c r="B15921" s="343" t="s">
        <v>1200</v>
      </c>
      <c r="C15921" s="343" t="s">
        <v>16</v>
      </c>
      <c r="D15921" s="344" t="s">
        <v>37832</v>
      </c>
    </row>
    <row r="15922" spans="1:4" x14ac:dyDescent="0.3">
      <c r="A15922" t="s">
        <v>4003</v>
      </c>
      <c r="B15922" s="343" t="s">
        <v>1201</v>
      </c>
      <c r="C15922" s="343" t="s">
        <v>16</v>
      </c>
      <c r="D15922" s="344" t="s">
        <v>22242</v>
      </c>
    </row>
    <row r="15923" spans="1:4" x14ac:dyDescent="0.3">
      <c r="A15923" t="s">
        <v>4004</v>
      </c>
      <c r="B15923" s="343" t="s">
        <v>1202</v>
      </c>
      <c r="C15923" s="343" t="s">
        <v>16</v>
      </c>
      <c r="D15923" s="344" t="s">
        <v>37833</v>
      </c>
    </row>
    <row r="15924" spans="1:4" x14ac:dyDescent="0.3">
      <c r="A15924" t="s">
        <v>4005</v>
      </c>
      <c r="B15924" s="343" t="s">
        <v>1203</v>
      </c>
      <c r="C15924" s="343" t="s">
        <v>16</v>
      </c>
      <c r="D15924" s="344" t="s">
        <v>37834</v>
      </c>
    </row>
    <row r="15925" spans="1:4" x14ac:dyDescent="0.3">
      <c r="A15925" t="s">
        <v>4006</v>
      </c>
      <c r="B15925" s="343" t="s">
        <v>1204</v>
      </c>
      <c r="C15925" s="343" t="s">
        <v>16</v>
      </c>
      <c r="D15925" s="344" t="s">
        <v>37835</v>
      </c>
    </row>
    <row r="15926" spans="1:4" x14ac:dyDescent="0.3">
      <c r="A15926" t="s">
        <v>4007</v>
      </c>
      <c r="B15926" s="343" t="s">
        <v>1205</v>
      </c>
      <c r="C15926" s="343" t="s">
        <v>16</v>
      </c>
      <c r="D15926" s="344" t="s">
        <v>37836</v>
      </c>
    </row>
    <row r="15927" spans="1:4" x14ac:dyDescent="0.3">
      <c r="A15927" t="s">
        <v>37837</v>
      </c>
      <c r="B15927" s="343" t="s">
        <v>37838</v>
      </c>
      <c r="C15927" s="343" t="s">
        <v>16</v>
      </c>
      <c r="D15927" s="344" t="s">
        <v>37839</v>
      </c>
    </row>
    <row r="15928" spans="1:4" x14ac:dyDescent="0.3">
      <c r="A15928" t="s">
        <v>4008</v>
      </c>
      <c r="B15928" s="343" t="s">
        <v>37840</v>
      </c>
      <c r="C15928" s="343" t="s">
        <v>16</v>
      </c>
      <c r="D15928" s="344" t="s">
        <v>37841</v>
      </c>
    </row>
    <row r="15929" spans="1:4" x14ac:dyDescent="0.3">
      <c r="A15929" t="s">
        <v>4009</v>
      </c>
      <c r="B15929" s="343" t="s">
        <v>37842</v>
      </c>
      <c r="C15929" s="343" t="s">
        <v>16</v>
      </c>
      <c r="D15929" s="344" t="s">
        <v>22850</v>
      </c>
    </row>
    <row r="15930" spans="1:4" x14ac:dyDescent="0.3">
      <c r="A15930" t="s">
        <v>4010</v>
      </c>
      <c r="B15930" s="343" t="s">
        <v>37843</v>
      </c>
      <c r="C15930" s="343" t="s">
        <v>16</v>
      </c>
      <c r="D15930" s="344" t="s">
        <v>23041</v>
      </c>
    </row>
    <row r="15931" spans="1:4" x14ac:dyDescent="0.3">
      <c r="A15931" t="s">
        <v>4011</v>
      </c>
      <c r="B15931" s="343" t="s">
        <v>37844</v>
      </c>
      <c r="C15931" s="343" t="s">
        <v>16</v>
      </c>
      <c r="D15931" s="344" t="s">
        <v>9122</v>
      </c>
    </row>
    <row r="15932" spans="1:4" x14ac:dyDescent="0.3">
      <c r="A15932" t="s">
        <v>4012</v>
      </c>
      <c r="B15932" s="343" t="s">
        <v>37845</v>
      </c>
      <c r="C15932" s="343" t="s">
        <v>16</v>
      </c>
      <c r="D15932" s="344" t="s">
        <v>9221</v>
      </c>
    </row>
    <row r="15933" spans="1:4" x14ac:dyDescent="0.3">
      <c r="A15933" t="s">
        <v>4013</v>
      </c>
      <c r="B15933" s="343" t="s">
        <v>37846</v>
      </c>
      <c r="C15933" s="343" t="s">
        <v>16</v>
      </c>
      <c r="D15933" s="344" t="s">
        <v>9295</v>
      </c>
    </row>
    <row r="15934" spans="1:4" x14ac:dyDescent="0.3">
      <c r="A15934" t="s">
        <v>4014</v>
      </c>
      <c r="B15934" s="343" t="s">
        <v>37847</v>
      </c>
      <c r="C15934" s="343" t="s">
        <v>16</v>
      </c>
      <c r="D15934" s="344" t="s">
        <v>37848</v>
      </c>
    </row>
    <row r="15935" spans="1:4" x14ac:dyDescent="0.3">
      <c r="A15935" t="s">
        <v>4015</v>
      </c>
      <c r="B15935" s="343" t="s">
        <v>37849</v>
      </c>
      <c r="C15935" s="343" t="s">
        <v>16</v>
      </c>
      <c r="D15935" s="344" t="s">
        <v>23170</v>
      </c>
    </row>
    <row r="15936" spans="1:4" x14ac:dyDescent="0.3">
      <c r="A15936" t="s">
        <v>4016</v>
      </c>
      <c r="B15936" s="343" t="s">
        <v>37850</v>
      </c>
      <c r="C15936" s="343" t="s">
        <v>16</v>
      </c>
      <c r="D15936" s="344" t="s">
        <v>37851</v>
      </c>
    </row>
    <row r="15937" spans="1:4" x14ac:dyDescent="0.3">
      <c r="A15937" t="s">
        <v>4017</v>
      </c>
      <c r="B15937" s="343" t="s">
        <v>37852</v>
      </c>
      <c r="C15937" s="343" t="s">
        <v>16</v>
      </c>
      <c r="D15937" s="344" t="s">
        <v>22588</v>
      </c>
    </row>
    <row r="15938" spans="1:4" x14ac:dyDescent="0.3">
      <c r="A15938" t="s">
        <v>4018</v>
      </c>
      <c r="B15938" s="343" t="s">
        <v>37853</v>
      </c>
      <c r="C15938" s="343" t="s">
        <v>16</v>
      </c>
      <c r="D15938" s="344" t="s">
        <v>37854</v>
      </c>
    </row>
    <row r="15939" spans="1:4" x14ac:dyDescent="0.3">
      <c r="A15939" t="s">
        <v>4019</v>
      </c>
      <c r="B15939" s="343" t="s">
        <v>37855</v>
      </c>
      <c r="C15939" s="343" t="s">
        <v>16</v>
      </c>
      <c r="D15939" s="344" t="s">
        <v>7881</v>
      </c>
    </row>
    <row r="15940" spans="1:4" x14ac:dyDescent="0.3">
      <c r="A15940" t="s">
        <v>4020</v>
      </c>
      <c r="B15940" s="343" t="s">
        <v>37856</v>
      </c>
      <c r="C15940" s="343" t="s">
        <v>16</v>
      </c>
      <c r="D15940" s="344" t="s">
        <v>8254</v>
      </c>
    </row>
    <row r="15941" spans="1:4" x14ac:dyDescent="0.3">
      <c r="A15941" t="s">
        <v>4021</v>
      </c>
      <c r="B15941" s="343" t="s">
        <v>37857</v>
      </c>
      <c r="C15941" s="343" t="s">
        <v>16</v>
      </c>
      <c r="D15941" s="344" t="s">
        <v>37858</v>
      </c>
    </row>
    <row r="15942" spans="1:4" x14ac:dyDescent="0.3">
      <c r="A15942" t="s">
        <v>4022</v>
      </c>
      <c r="B15942" s="343" t="s">
        <v>37859</v>
      </c>
      <c r="C15942" s="343" t="s">
        <v>16</v>
      </c>
      <c r="D15942" s="344" t="s">
        <v>37860</v>
      </c>
    </row>
    <row r="15943" spans="1:4" x14ac:dyDescent="0.3">
      <c r="A15943" t="s">
        <v>4023</v>
      </c>
      <c r="B15943" s="343" t="s">
        <v>37861</v>
      </c>
      <c r="C15943" s="343" t="s">
        <v>16</v>
      </c>
      <c r="D15943" s="344" t="s">
        <v>22530</v>
      </c>
    </row>
    <row r="15944" spans="1:4" x14ac:dyDescent="0.3">
      <c r="A15944" t="s">
        <v>4024</v>
      </c>
      <c r="B15944" s="343" t="s">
        <v>37862</v>
      </c>
      <c r="C15944" s="343" t="s">
        <v>16</v>
      </c>
      <c r="D15944" s="344" t="s">
        <v>37863</v>
      </c>
    </row>
    <row r="15945" spans="1:4" x14ac:dyDescent="0.3">
      <c r="A15945" t="s">
        <v>4025</v>
      </c>
      <c r="B15945" s="343" t="s">
        <v>37864</v>
      </c>
      <c r="C15945" s="343" t="s">
        <v>16</v>
      </c>
      <c r="D15945" s="344" t="s">
        <v>8078</v>
      </c>
    </row>
    <row r="15946" spans="1:4" x14ac:dyDescent="0.3">
      <c r="A15946" t="s">
        <v>4026</v>
      </c>
      <c r="B15946" s="343" t="s">
        <v>37865</v>
      </c>
      <c r="C15946" s="343" t="s">
        <v>16</v>
      </c>
      <c r="D15946" s="344" t="s">
        <v>22462</v>
      </c>
    </row>
    <row r="15947" spans="1:4" x14ac:dyDescent="0.3">
      <c r="A15947" t="s">
        <v>4027</v>
      </c>
      <c r="B15947" s="343" t="s">
        <v>37866</v>
      </c>
      <c r="C15947" s="343" t="s">
        <v>16</v>
      </c>
      <c r="D15947" s="344" t="s">
        <v>37867</v>
      </c>
    </row>
    <row r="15948" spans="1:4" x14ac:dyDescent="0.3">
      <c r="A15948" t="s">
        <v>4028</v>
      </c>
      <c r="B15948" s="343" t="s">
        <v>37868</v>
      </c>
      <c r="C15948" s="343" t="s">
        <v>16</v>
      </c>
      <c r="D15948" s="344" t="s">
        <v>36844</v>
      </c>
    </row>
    <row r="15949" spans="1:4" x14ac:dyDescent="0.3">
      <c r="A15949" t="s">
        <v>4029</v>
      </c>
      <c r="B15949" s="343" t="s">
        <v>37869</v>
      </c>
      <c r="C15949" s="343" t="s">
        <v>16</v>
      </c>
      <c r="D15949" s="344" t="s">
        <v>32870</v>
      </c>
    </row>
    <row r="15950" spans="1:4" x14ac:dyDescent="0.3">
      <c r="A15950" t="s">
        <v>4030</v>
      </c>
      <c r="B15950" s="343" t="s">
        <v>37870</v>
      </c>
      <c r="C15950" s="343" t="s">
        <v>16</v>
      </c>
      <c r="D15950" s="344" t="s">
        <v>37871</v>
      </c>
    </row>
    <row r="15951" spans="1:4" x14ac:dyDescent="0.3">
      <c r="A15951" t="s">
        <v>4031</v>
      </c>
      <c r="B15951" s="343" t="s">
        <v>37872</v>
      </c>
      <c r="C15951" s="343" t="s">
        <v>16</v>
      </c>
      <c r="D15951" s="344" t="s">
        <v>9304</v>
      </c>
    </row>
    <row r="15952" spans="1:4" x14ac:dyDescent="0.3">
      <c r="A15952" t="s">
        <v>4032</v>
      </c>
      <c r="B15952" s="343" t="s">
        <v>37873</v>
      </c>
      <c r="C15952" s="343" t="s">
        <v>16</v>
      </c>
      <c r="D15952" s="344" t="s">
        <v>37874</v>
      </c>
    </row>
    <row r="15953" spans="1:4" x14ac:dyDescent="0.3">
      <c r="A15953" t="s">
        <v>4033</v>
      </c>
      <c r="B15953" s="343" t="s">
        <v>1206</v>
      </c>
      <c r="C15953" s="343" t="s">
        <v>16</v>
      </c>
      <c r="D15953" s="344" t="s">
        <v>7993</v>
      </c>
    </row>
    <row r="15954" spans="1:4" x14ac:dyDescent="0.3">
      <c r="A15954" t="s">
        <v>4034</v>
      </c>
      <c r="B15954" s="343" t="s">
        <v>1207</v>
      </c>
      <c r="C15954" s="343" t="s">
        <v>16</v>
      </c>
      <c r="D15954" s="344" t="s">
        <v>7748</v>
      </c>
    </row>
    <row r="15955" spans="1:4" x14ac:dyDescent="0.3">
      <c r="A15955" t="s">
        <v>4035</v>
      </c>
      <c r="B15955" s="343" t="s">
        <v>1208</v>
      </c>
      <c r="C15955" s="343" t="s">
        <v>16</v>
      </c>
      <c r="D15955" s="344" t="s">
        <v>22653</v>
      </c>
    </row>
    <row r="15956" spans="1:4" x14ac:dyDescent="0.3">
      <c r="A15956" t="s">
        <v>4036</v>
      </c>
      <c r="B15956" s="343" t="s">
        <v>1209</v>
      </c>
      <c r="C15956" s="343" t="s">
        <v>16</v>
      </c>
      <c r="D15956" s="344" t="s">
        <v>9177</v>
      </c>
    </row>
    <row r="15957" spans="1:4" x14ac:dyDescent="0.3">
      <c r="A15957" t="s">
        <v>4037</v>
      </c>
      <c r="B15957" s="343" t="s">
        <v>1210</v>
      </c>
      <c r="C15957" s="343" t="s">
        <v>16</v>
      </c>
      <c r="D15957" s="344" t="s">
        <v>7578</v>
      </c>
    </row>
    <row r="15958" spans="1:4" x14ac:dyDescent="0.3">
      <c r="A15958" t="s">
        <v>4038</v>
      </c>
      <c r="B15958" s="343" t="s">
        <v>1211</v>
      </c>
      <c r="C15958" s="343" t="s">
        <v>16</v>
      </c>
      <c r="D15958" s="344" t="s">
        <v>37875</v>
      </c>
    </row>
    <row r="15959" spans="1:4" x14ac:dyDescent="0.3">
      <c r="A15959" t="s">
        <v>4039</v>
      </c>
      <c r="B15959" s="343" t="s">
        <v>1212</v>
      </c>
      <c r="C15959" s="343" t="s">
        <v>16</v>
      </c>
      <c r="D15959" s="344" t="s">
        <v>8079</v>
      </c>
    </row>
    <row r="15960" spans="1:4" x14ac:dyDescent="0.3">
      <c r="A15960" t="s">
        <v>4040</v>
      </c>
      <c r="B15960" s="343" t="s">
        <v>1213</v>
      </c>
      <c r="C15960" s="343" t="s">
        <v>16</v>
      </c>
      <c r="D15960" s="344" t="s">
        <v>37876</v>
      </c>
    </row>
    <row r="15961" spans="1:4" x14ac:dyDescent="0.3">
      <c r="A15961" t="s">
        <v>4041</v>
      </c>
      <c r="B15961" s="343" t="s">
        <v>1214</v>
      </c>
      <c r="C15961" s="343" t="s">
        <v>16</v>
      </c>
      <c r="D15961" s="344" t="s">
        <v>37877</v>
      </c>
    </row>
    <row r="15962" spans="1:4" x14ac:dyDescent="0.3">
      <c r="A15962" t="s">
        <v>4042</v>
      </c>
      <c r="B15962" s="343" t="s">
        <v>1215</v>
      </c>
      <c r="C15962" s="343" t="s">
        <v>16</v>
      </c>
      <c r="D15962" s="344" t="s">
        <v>7106</v>
      </c>
    </row>
    <row r="15963" spans="1:4" x14ac:dyDescent="0.3">
      <c r="A15963" t="s">
        <v>4043</v>
      </c>
      <c r="B15963" s="343" t="s">
        <v>1216</v>
      </c>
      <c r="C15963" s="343" t="s">
        <v>16</v>
      </c>
      <c r="D15963" s="344" t="s">
        <v>31546</v>
      </c>
    </row>
    <row r="15964" spans="1:4" x14ac:dyDescent="0.3">
      <c r="A15964" t="s">
        <v>4044</v>
      </c>
      <c r="B15964" s="343" t="s">
        <v>1217</v>
      </c>
      <c r="C15964" s="343" t="s">
        <v>16</v>
      </c>
      <c r="D15964" s="344" t="s">
        <v>37878</v>
      </c>
    </row>
    <row r="15965" spans="1:4" x14ac:dyDescent="0.3">
      <c r="A15965" t="s">
        <v>4045</v>
      </c>
      <c r="B15965" s="343" t="s">
        <v>1218</v>
      </c>
      <c r="C15965" s="343" t="s">
        <v>16</v>
      </c>
      <c r="D15965" s="344" t="s">
        <v>9195</v>
      </c>
    </row>
    <row r="15966" spans="1:4" x14ac:dyDescent="0.3">
      <c r="A15966" t="s">
        <v>4046</v>
      </c>
      <c r="B15966" s="343" t="s">
        <v>1219</v>
      </c>
      <c r="C15966" s="343" t="s">
        <v>16</v>
      </c>
      <c r="D15966" s="344" t="s">
        <v>6581</v>
      </c>
    </row>
    <row r="15967" spans="1:4" x14ac:dyDescent="0.3">
      <c r="A15967" t="s">
        <v>4047</v>
      </c>
      <c r="B15967" s="343" t="s">
        <v>1220</v>
      </c>
      <c r="C15967" s="343" t="s">
        <v>16</v>
      </c>
      <c r="D15967" s="344" t="s">
        <v>8892</v>
      </c>
    </row>
    <row r="15968" spans="1:4" x14ac:dyDescent="0.3">
      <c r="A15968" t="s">
        <v>4048</v>
      </c>
      <c r="B15968" s="343" t="s">
        <v>1221</v>
      </c>
      <c r="C15968" s="343" t="s">
        <v>16</v>
      </c>
      <c r="D15968" s="344" t="s">
        <v>31798</v>
      </c>
    </row>
    <row r="15969" spans="1:4" x14ac:dyDescent="0.3">
      <c r="A15969" t="s">
        <v>4049</v>
      </c>
      <c r="B15969" s="343" t="s">
        <v>1222</v>
      </c>
      <c r="C15969" s="343" t="s">
        <v>16</v>
      </c>
      <c r="D15969" s="344" t="s">
        <v>37879</v>
      </c>
    </row>
    <row r="15970" spans="1:4" x14ac:dyDescent="0.3">
      <c r="A15970" t="s">
        <v>4050</v>
      </c>
      <c r="B15970" s="343" t="s">
        <v>1223</v>
      </c>
      <c r="C15970" s="343" t="s">
        <v>16</v>
      </c>
      <c r="D15970" s="344" t="s">
        <v>37880</v>
      </c>
    </row>
    <row r="15971" spans="1:4" x14ac:dyDescent="0.3">
      <c r="A15971" t="s">
        <v>4051</v>
      </c>
      <c r="B15971" s="343" t="s">
        <v>37881</v>
      </c>
      <c r="C15971" s="343" t="s">
        <v>16</v>
      </c>
      <c r="D15971" s="344" t="s">
        <v>6743</v>
      </c>
    </row>
    <row r="15972" spans="1:4" x14ac:dyDescent="0.3">
      <c r="A15972" t="s">
        <v>4052</v>
      </c>
      <c r="B15972" s="343" t="s">
        <v>37882</v>
      </c>
      <c r="C15972" s="343" t="s">
        <v>16</v>
      </c>
      <c r="D15972" s="344" t="s">
        <v>9005</v>
      </c>
    </row>
    <row r="15973" spans="1:4" x14ac:dyDescent="0.3">
      <c r="A15973" t="s">
        <v>4053</v>
      </c>
      <c r="B15973" s="343" t="s">
        <v>37883</v>
      </c>
      <c r="C15973" s="343" t="s">
        <v>16</v>
      </c>
      <c r="D15973" s="344" t="s">
        <v>8774</v>
      </c>
    </row>
    <row r="15974" spans="1:4" x14ac:dyDescent="0.3">
      <c r="A15974" t="s">
        <v>4054</v>
      </c>
      <c r="B15974" s="343" t="s">
        <v>37884</v>
      </c>
      <c r="C15974" s="343" t="s">
        <v>16</v>
      </c>
      <c r="D15974" s="344" t="s">
        <v>37885</v>
      </c>
    </row>
    <row r="15975" spans="1:4" x14ac:dyDescent="0.3">
      <c r="A15975" t="s">
        <v>4055</v>
      </c>
      <c r="B15975" s="343" t="s">
        <v>4056</v>
      </c>
      <c r="C15975" s="343" t="s">
        <v>16</v>
      </c>
      <c r="D15975" s="344" t="s">
        <v>33935</v>
      </c>
    </row>
    <row r="15976" spans="1:4" x14ac:dyDescent="0.3">
      <c r="A15976" t="s">
        <v>4057</v>
      </c>
      <c r="B15976" s="343" t="s">
        <v>4058</v>
      </c>
      <c r="C15976" s="343" t="s">
        <v>16</v>
      </c>
      <c r="D15976" s="344" t="s">
        <v>8876</v>
      </c>
    </row>
    <row r="15977" spans="1:4" x14ac:dyDescent="0.3">
      <c r="A15977" t="s">
        <v>4059</v>
      </c>
      <c r="B15977" s="343" t="s">
        <v>4060</v>
      </c>
      <c r="C15977" s="343" t="s">
        <v>16</v>
      </c>
      <c r="D15977" s="344" t="s">
        <v>22569</v>
      </c>
    </row>
    <row r="15978" spans="1:4" x14ac:dyDescent="0.3">
      <c r="A15978" t="s">
        <v>4061</v>
      </c>
      <c r="B15978" s="343" t="s">
        <v>4062</v>
      </c>
      <c r="C15978" s="343" t="s">
        <v>16</v>
      </c>
      <c r="D15978" s="344" t="s">
        <v>37886</v>
      </c>
    </row>
    <row r="15979" spans="1:4" x14ac:dyDescent="0.3">
      <c r="A15979" t="s">
        <v>4063</v>
      </c>
      <c r="B15979" s="343" t="s">
        <v>4064</v>
      </c>
      <c r="C15979" s="343" t="s">
        <v>16</v>
      </c>
      <c r="D15979" s="344" t="s">
        <v>7042</v>
      </c>
    </row>
    <row r="15980" spans="1:4" x14ac:dyDescent="0.3">
      <c r="A15980" t="s">
        <v>4065</v>
      </c>
      <c r="B15980" s="343" t="s">
        <v>4066</v>
      </c>
      <c r="C15980" s="343" t="s">
        <v>16</v>
      </c>
      <c r="D15980" s="344" t="s">
        <v>32324</v>
      </c>
    </row>
    <row r="15981" spans="1:4" x14ac:dyDescent="0.3">
      <c r="A15981" t="s">
        <v>4067</v>
      </c>
      <c r="B15981" s="343" t="s">
        <v>4068</v>
      </c>
      <c r="C15981" s="343" t="s">
        <v>16</v>
      </c>
      <c r="D15981" s="344" t="s">
        <v>9322</v>
      </c>
    </row>
    <row r="15982" spans="1:4" x14ac:dyDescent="0.3">
      <c r="A15982" t="s">
        <v>4069</v>
      </c>
      <c r="B15982" s="343" t="s">
        <v>4070</v>
      </c>
      <c r="C15982" s="343" t="s">
        <v>16</v>
      </c>
      <c r="D15982" s="344" t="s">
        <v>22214</v>
      </c>
    </row>
    <row r="15983" spans="1:4" x14ac:dyDescent="0.3">
      <c r="A15983" t="s">
        <v>4071</v>
      </c>
      <c r="B15983" s="343" t="s">
        <v>37887</v>
      </c>
      <c r="C15983" s="343" t="s">
        <v>16</v>
      </c>
      <c r="D15983" s="344" t="s">
        <v>22591</v>
      </c>
    </row>
    <row r="15984" spans="1:4" x14ac:dyDescent="0.3">
      <c r="A15984" t="s">
        <v>4072</v>
      </c>
      <c r="B15984" s="343" t="s">
        <v>37888</v>
      </c>
      <c r="C15984" s="343" t="s">
        <v>16</v>
      </c>
      <c r="D15984" s="344" t="s">
        <v>7431</v>
      </c>
    </row>
    <row r="15985" spans="1:4" x14ac:dyDescent="0.3">
      <c r="A15985" t="s">
        <v>4073</v>
      </c>
      <c r="B15985" s="343" t="s">
        <v>37889</v>
      </c>
      <c r="C15985" s="343" t="s">
        <v>16</v>
      </c>
      <c r="D15985" s="344" t="s">
        <v>37890</v>
      </c>
    </row>
    <row r="15986" spans="1:4" x14ac:dyDescent="0.3">
      <c r="A15986" t="s">
        <v>4074</v>
      </c>
      <c r="B15986" s="343" t="s">
        <v>37891</v>
      </c>
      <c r="C15986" s="343" t="s">
        <v>16</v>
      </c>
      <c r="D15986" s="344" t="s">
        <v>37892</v>
      </c>
    </row>
    <row r="15987" spans="1:4" x14ac:dyDescent="0.3">
      <c r="A15987" t="s">
        <v>4075</v>
      </c>
      <c r="B15987" s="343" t="s">
        <v>37893</v>
      </c>
      <c r="C15987" s="343" t="s">
        <v>16</v>
      </c>
      <c r="D15987" s="344" t="s">
        <v>28262</v>
      </c>
    </row>
    <row r="15988" spans="1:4" x14ac:dyDescent="0.3">
      <c r="A15988" t="s">
        <v>4076</v>
      </c>
      <c r="B15988" s="343" t="s">
        <v>37894</v>
      </c>
      <c r="C15988" s="343" t="s">
        <v>16</v>
      </c>
      <c r="D15988" s="344" t="s">
        <v>33294</v>
      </c>
    </row>
    <row r="15989" spans="1:4" x14ac:dyDescent="0.3">
      <c r="A15989" t="s">
        <v>4077</v>
      </c>
      <c r="B15989" s="343" t="s">
        <v>4078</v>
      </c>
      <c r="C15989" s="343" t="s">
        <v>16</v>
      </c>
      <c r="D15989" s="344" t="s">
        <v>22257</v>
      </c>
    </row>
    <row r="15990" spans="1:4" x14ac:dyDescent="0.3">
      <c r="A15990" t="s">
        <v>4079</v>
      </c>
      <c r="B15990" s="343" t="s">
        <v>4080</v>
      </c>
      <c r="C15990" s="343" t="s">
        <v>16</v>
      </c>
      <c r="D15990" s="344" t="s">
        <v>37895</v>
      </c>
    </row>
    <row r="15991" spans="1:4" x14ac:dyDescent="0.3">
      <c r="A15991" t="s">
        <v>4081</v>
      </c>
      <c r="B15991" s="343" t="s">
        <v>4082</v>
      </c>
      <c r="C15991" s="343" t="s">
        <v>16</v>
      </c>
      <c r="D15991" s="344" t="s">
        <v>37896</v>
      </c>
    </row>
    <row r="15992" spans="1:4" x14ac:dyDescent="0.3">
      <c r="A15992" t="s">
        <v>4083</v>
      </c>
      <c r="B15992" s="343" t="s">
        <v>4084</v>
      </c>
      <c r="C15992" s="343" t="s">
        <v>16</v>
      </c>
      <c r="D15992" s="344" t="s">
        <v>37897</v>
      </c>
    </row>
    <row r="15993" spans="1:4" x14ac:dyDescent="0.3">
      <c r="A15993" t="s">
        <v>4085</v>
      </c>
      <c r="B15993" s="343" t="s">
        <v>4086</v>
      </c>
      <c r="C15993" s="343" t="s">
        <v>16</v>
      </c>
      <c r="D15993" s="344" t="s">
        <v>37898</v>
      </c>
    </row>
    <row r="15994" spans="1:4" x14ac:dyDescent="0.3">
      <c r="A15994" t="s">
        <v>4087</v>
      </c>
      <c r="B15994" s="343" t="s">
        <v>4088</v>
      </c>
      <c r="C15994" s="343" t="s">
        <v>16</v>
      </c>
      <c r="D15994" s="344" t="s">
        <v>37899</v>
      </c>
    </row>
    <row r="15995" spans="1:4" x14ac:dyDescent="0.3">
      <c r="A15995" t="s">
        <v>4089</v>
      </c>
      <c r="B15995" s="343" t="s">
        <v>4090</v>
      </c>
      <c r="C15995" s="343" t="s">
        <v>16</v>
      </c>
      <c r="D15995" s="344" t="s">
        <v>33398</v>
      </c>
    </row>
    <row r="15996" spans="1:4" x14ac:dyDescent="0.3">
      <c r="A15996" t="s">
        <v>4091</v>
      </c>
      <c r="B15996" s="343" t="s">
        <v>4092</v>
      </c>
      <c r="C15996" s="343" t="s">
        <v>16</v>
      </c>
      <c r="D15996" s="344" t="s">
        <v>23145</v>
      </c>
    </row>
    <row r="15997" spans="1:4" x14ac:dyDescent="0.3">
      <c r="A15997" t="s">
        <v>4093</v>
      </c>
      <c r="B15997" s="343" t="s">
        <v>4094</v>
      </c>
      <c r="C15997" s="343" t="s">
        <v>16</v>
      </c>
      <c r="D15997" s="344" t="s">
        <v>37900</v>
      </c>
    </row>
    <row r="15998" spans="1:4" x14ac:dyDescent="0.3">
      <c r="A15998" t="s">
        <v>4095</v>
      </c>
      <c r="B15998" s="343" t="s">
        <v>4096</v>
      </c>
      <c r="C15998" s="343" t="s">
        <v>16</v>
      </c>
      <c r="D15998" s="344" t="s">
        <v>21988</v>
      </c>
    </row>
    <row r="15999" spans="1:4" x14ac:dyDescent="0.3">
      <c r="A15999" t="s">
        <v>4097</v>
      </c>
      <c r="B15999" s="343" t="s">
        <v>4098</v>
      </c>
      <c r="C15999" s="343" t="s">
        <v>16</v>
      </c>
      <c r="D15999" s="344" t="s">
        <v>37901</v>
      </c>
    </row>
    <row r="16000" spans="1:4" x14ac:dyDescent="0.3">
      <c r="A16000" t="s">
        <v>4099</v>
      </c>
      <c r="B16000" s="343" t="s">
        <v>4100</v>
      </c>
      <c r="C16000" s="343" t="s">
        <v>16</v>
      </c>
      <c r="D16000" s="344" t="s">
        <v>37902</v>
      </c>
    </row>
    <row r="16001" spans="1:4" x14ac:dyDescent="0.3">
      <c r="A16001" t="s">
        <v>4101</v>
      </c>
      <c r="B16001" s="343" t="s">
        <v>37903</v>
      </c>
      <c r="C16001" s="343" t="s">
        <v>16</v>
      </c>
      <c r="D16001" s="344" t="s">
        <v>7354</v>
      </c>
    </row>
    <row r="16002" spans="1:4" x14ac:dyDescent="0.3">
      <c r="A16002" t="s">
        <v>4102</v>
      </c>
      <c r="B16002" s="343" t="s">
        <v>37904</v>
      </c>
      <c r="C16002" s="343" t="s">
        <v>16</v>
      </c>
      <c r="D16002" s="344" t="s">
        <v>37905</v>
      </c>
    </row>
    <row r="16003" spans="1:4" x14ac:dyDescent="0.3">
      <c r="A16003" t="s">
        <v>4103</v>
      </c>
      <c r="B16003" s="343" t="s">
        <v>37906</v>
      </c>
      <c r="C16003" s="343" t="s">
        <v>16</v>
      </c>
      <c r="D16003" s="344" t="s">
        <v>22545</v>
      </c>
    </row>
    <row r="16004" spans="1:4" x14ac:dyDescent="0.3">
      <c r="A16004" t="s">
        <v>22745</v>
      </c>
      <c r="B16004" s="343" t="s">
        <v>22746</v>
      </c>
      <c r="C16004" s="343" t="s">
        <v>9</v>
      </c>
      <c r="D16004" s="344" t="s">
        <v>37907</v>
      </c>
    </row>
    <row r="16005" spans="1:4" x14ac:dyDescent="0.3">
      <c r="A16005" t="s">
        <v>22747</v>
      </c>
      <c r="B16005" s="343" t="s">
        <v>22748</v>
      </c>
      <c r="C16005" s="343" t="s">
        <v>16</v>
      </c>
      <c r="D16005" s="344" t="s">
        <v>27394</v>
      </c>
    </row>
    <row r="16006" spans="1:4" x14ac:dyDescent="0.3">
      <c r="A16006" t="s">
        <v>22749</v>
      </c>
      <c r="B16006" s="343" t="s">
        <v>22750</v>
      </c>
      <c r="C16006" s="343" t="s">
        <v>16</v>
      </c>
      <c r="D16006" s="344" t="s">
        <v>22651</v>
      </c>
    </row>
    <row r="16007" spans="1:4" x14ac:dyDescent="0.3">
      <c r="A16007" t="s">
        <v>22751</v>
      </c>
      <c r="B16007" s="343" t="s">
        <v>22752</v>
      </c>
      <c r="C16007" s="343" t="s">
        <v>16</v>
      </c>
      <c r="D16007" s="344" t="s">
        <v>37908</v>
      </c>
    </row>
    <row r="16008" spans="1:4" x14ac:dyDescent="0.3">
      <c r="A16008" t="s">
        <v>22753</v>
      </c>
      <c r="B16008" s="343" t="s">
        <v>22754</v>
      </c>
      <c r="C16008" s="343" t="s">
        <v>16</v>
      </c>
      <c r="D16008" s="344" t="s">
        <v>22457</v>
      </c>
    </row>
    <row r="16009" spans="1:4" x14ac:dyDescent="0.3">
      <c r="A16009" t="s">
        <v>37909</v>
      </c>
      <c r="B16009" s="343" t="s">
        <v>37910</v>
      </c>
      <c r="C16009" s="343" t="s">
        <v>16</v>
      </c>
      <c r="D16009" s="344" t="s">
        <v>31001</v>
      </c>
    </row>
    <row r="16010" spans="1:4" x14ac:dyDescent="0.3">
      <c r="A16010" t="s">
        <v>37911</v>
      </c>
      <c r="B16010" s="343" t="s">
        <v>37912</v>
      </c>
      <c r="C16010" s="343" t="s">
        <v>16</v>
      </c>
      <c r="D16010" s="344" t="s">
        <v>6797</v>
      </c>
    </row>
    <row r="16011" spans="1:4" x14ac:dyDescent="0.3">
      <c r="A16011" t="s">
        <v>37913</v>
      </c>
      <c r="B16011" s="343" t="s">
        <v>37914</v>
      </c>
      <c r="C16011" s="343" t="s">
        <v>16</v>
      </c>
      <c r="D16011" s="344" t="s">
        <v>8259</v>
      </c>
    </row>
    <row r="16012" spans="1:4" x14ac:dyDescent="0.3">
      <c r="A16012" t="s">
        <v>37915</v>
      </c>
      <c r="B16012" s="343" t="s">
        <v>37916</v>
      </c>
      <c r="C16012" s="343" t="s">
        <v>16</v>
      </c>
      <c r="D16012" s="344" t="s">
        <v>37917</v>
      </c>
    </row>
    <row r="16013" spans="1:4" x14ac:dyDescent="0.3">
      <c r="A16013" t="s">
        <v>22755</v>
      </c>
      <c r="B16013" s="343" t="s">
        <v>22756</v>
      </c>
      <c r="C16013" s="343" t="s">
        <v>16</v>
      </c>
      <c r="D16013" s="344" t="s">
        <v>32791</v>
      </c>
    </row>
    <row r="16014" spans="1:4" x14ac:dyDescent="0.3">
      <c r="A16014" t="s">
        <v>22757</v>
      </c>
      <c r="B16014" s="343" t="s">
        <v>22758</v>
      </c>
      <c r="C16014" s="343" t="s">
        <v>16</v>
      </c>
      <c r="D16014" s="344" t="s">
        <v>22867</v>
      </c>
    </row>
    <row r="16015" spans="1:4" x14ac:dyDescent="0.3">
      <c r="A16015" t="s">
        <v>22759</v>
      </c>
      <c r="B16015" s="343" t="s">
        <v>22760</v>
      </c>
      <c r="C16015" s="343" t="s">
        <v>16</v>
      </c>
      <c r="D16015" s="344" t="s">
        <v>8115</v>
      </c>
    </row>
    <row r="16016" spans="1:4" x14ac:dyDescent="0.3">
      <c r="A16016" t="s">
        <v>22761</v>
      </c>
      <c r="B16016" s="343" t="s">
        <v>22762</v>
      </c>
      <c r="C16016" s="343" t="s">
        <v>16</v>
      </c>
      <c r="D16016" s="344" t="s">
        <v>7922</v>
      </c>
    </row>
    <row r="16017" spans="1:4" x14ac:dyDescent="0.3">
      <c r="A16017" t="s">
        <v>37918</v>
      </c>
      <c r="B16017" s="343" t="s">
        <v>37919</v>
      </c>
      <c r="C16017" s="343" t="s">
        <v>16</v>
      </c>
      <c r="D16017" s="344" t="s">
        <v>22846</v>
      </c>
    </row>
    <row r="16018" spans="1:4" x14ac:dyDescent="0.3">
      <c r="A16018" t="s">
        <v>37920</v>
      </c>
      <c r="B16018" s="343" t="s">
        <v>37921</v>
      </c>
      <c r="C16018" s="343" t="s">
        <v>16</v>
      </c>
      <c r="D16018" s="344" t="s">
        <v>37922</v>
      </c>
    </row>
    <row r="16019" spans="1:4" x14ac:dyDescent="0.3">
      <c r="A16019" t="s">
        <v>37923</v>
      </c>
      <c r="B16019" s="343" t="s">
        <v>37924</v>
      </c>
      <c r="C16019" s="343" t="s">
        <v>16</v>
      </c>
      <c r="D16019" s="344" t="s">
        <v>22377</v>
      </c>
    </row>
    <row r="16020" spans="1:4" x14ac:dyDescent="0.3">
      <c r="A16020" t="s">
        <v>37925</v>
      </c>
      <c r="B16020" s="343" t="s">
        <v>37926</v>
      </c>
      <c r="C16020" s="343" t="s">
        <v>16</v>
      </c>
      <c r="D16020" s="344" t="s">
        <v>37927</v>
      </c>
    </row>
    <row r="16021" spans="1:4" x14ac:dyDescent="0.3">
      <c r="A16021" t="s">
        <v>37928</v>
      </c>
      <c r="B16021" s="343" t="s">
        <v>37929</v>
      </c>
      <c r="C16021" s="343" t="s">
        <v>16</v>
      </c>
      <c r="D16021" s="344" t="s">
        <v>22501</v>
      </c>
    </row>
    <row r="16022" spans="1:4" x14ac:dyDescent="0.3">
      <c r="A16022" t="s">
        <v>37930</v>
      </c>
      <c r="B16022" s="343" t="s">
        <v>37931</v>
      </c>
      <c r="C16022" s="343" t="s">
        <v>9</v>
      </c>
      <c r="D16022" s="344" t="s">
        <v>37932</v>
      </c>
    </row>
    <row r="16023" spans="1:4" x14ac:dyDescent="0.3">
      <c r="A16023" t="s">
        <v>37933</v>
      </c>
      <c r="B16023" s="343" t="s">
        <v>37934</v>
      </c>
      <c r="C16023" s="343" t="s">
        <v>9</v>
      </c>
      <c r="D16023" s="344" t="s">
        <v>37935</v>
      </c>
    </row>
    <row r="16024" spans="1:4" x14ac:dyDescent="0.3">
      <c r="A16024" t="s">
        <v>37936</v>
      </c>
      <c r="B16024" s="343" t="s">
        <v>37937</v>
      </c>
      <c r="C16024" s="343" t="s">
        <v>9</v>
      </c>
      <c r="D16024" s="344" t="s">
        <v>37938</v>
      </c>
    </row>
    <row r="16025" spans="1:4" x14ac:dyDescent="0.3">
      <c r="A16025" t="s">
        <v>37939</v>
      </c>
      <c r="B16025" s="343" t="s">
        <v>37940</v>
      </c>
      <c r="C16025" s="343" t="s">
        <v>9</v>
      </c>
      <c r="D16025" s="344" t="s">
        <v>37938</v>
      </c>
    </row>
    <row r="16026" spans="1:4" x14ac:dyDescent="0.3">
      <c r="A16026" t="s">
        <v>37941</v>
      </c>
      <c r="B16026" s="343" t="s">
        <v>37942</v>
      </c>
      <c r="C16026" s="343" t="s">
        <v>9</v>
      </c>
      <c r="D16026" s="344" t="s">
        <v>37938</v>
      </c>
    </row>
    <row r="16027" spans="1:4" x14ac:dyDescent="0.3">
      <c r="A16027" t="s">
        <v>37943</v>
      </c>
      <c r="B16027" s="343" t="s">
        <v>37944</v>
      </c>
      <c r="C16027" s="343" t="s">
        <v>9</v>
      </c>
      <c r="D16027" s="344" t="s">
        <v>37945</v>
      </c>
    </row>
    <row r="16028" spans="1:4" x14ac:dyDescent="0.3">
      <c r="A16028" t="s">
        <v>37946</v>
      </c>
      <c r="B16028" s="343" t="s">
        <v>37947</v>
      </c>
      <c r="C16028" s="343" t="s">
        <v>9</v>
      </c>
      <c r="D16028" s="344" t="s">
        <v>37948</v>
      </c>
    </row>
    <row r="16029" spans="1:4" x14ac:dyDescent="0.3">
      <c r="A16029" t="s">
        <v>37949</v>
      </c>
      <c r="B16029" s="343" t="s">
        <v>37950</v>
      </c>
      <c r="C16029" s="343" t="s">
        <v>9</v>
      </c>
      <c r="D16029" s="344" t="s">
        <v>37951</v>
      </c>
    </row>
    <row r="16030" spans="1:4" x14ac:dyDescent="0.3">
      <c r="A16030" t="s">
        <v>37952</v>
      </c>
      <c r="B16030" s="343" t="s">
        <v>37953</v>
      </c>
      <c r="C16030" s="343" t="s">
        <v>16</v>
      </c>
      <c r="D16030" s="344" t="s">
        <v>37954</v>
      </c>
    </row>
    <row r="16031" spans="1:4" x14ac:dyDescent="0.3">
      <c r="A16031" t="s">
        <v>37955</v>
      </c>
      <c r="B16031" s="343" t="s">
        <v>37956</v>
      </c>
      <c r="C16031" s="343" t="s">
        <v>9</v>
      </c>
      <c r="D16031" s="344" t="s">
        <v>37957</v>
      </c>
    </row>
    <row r="16032" spans="1:4" x14ac:dyDescent="0.3">
      <c r="A16032" t="s">
        <v>37958</v>
      </c>
      <c r="B16032" s="343" t="s">
        <v>37959</v>
      </c>
      <c r="C16032" s="343" t="s">
        <v>9</v>
      </c>
      <c r="D16032" s="344" t="s">
        <v>37960</v>
      </c>
    </row>
    <row r="16033" spans="1:4" x14ac:dyDescent="0.3">
      <c r="A16033" t="s">
        <v>37961</v>
      </c>
      <c r="B16033" s="343" t="s">
        <v>37962</v>
      </c>
      <c r="C16033" s="343" t="s">
        <v>9</v>
      </c>
      <c r="D16033" s="344" t="s">
        <v>37963</v>
      </c>
    </row>
    <row r="16034" spans="1:4" x14ac:dyDescent="0.3">
      <c r="A16034" t="s">
        <v>37964</v>
      </c>
      <c r="B16034" s="343" t="s">
        <v>37965</v>
      </c>
      <c r="C16034" s="343" t="s">
        <v>9</v>
      </c>
      <c r="D16034" s="344" t="s">
        <v>37963</v>
      </c>
    </row>
    <row r="16035" spans="1:4" x14ac:dyDescent="0.3">
      <c r="A16035" t="s">
        <v>37966</v>
      </c>
      <c r="B16035" s="343" t="s">
        <v>37967</v>
      </c>
      <c r="C16035" s="343" t="s">
        <v>9</v>
      </c>
      <c r="D16035" s="344" t="s">
        <v>37963</v>
      </c>
    </row>
    <row r="16036" spans="1:4" x14ac:dyDescent="0.3">
      <c r="A16036" t="s">
        <v>37968</v>
      </c>
      <c r="B16036" s="343" t="s">
        <v>37969</v>
      </c>
      <c r="C16036" s="343" t="s">
        <v>9</v>
      </c>
      <c r="D16036" s="344" t="s">
        <v>22158</v>
      </c>
    </row>
    <row r="16037" spans="1:4" x14ac:dyDescent="0.3">
      <c r="A16037" t="s">
        <v>37970</v>
      </c>
      <c r="B16037" s="343" t="s">
        <v>37971</v>
      </c>
      <c r="C16037" s="343" t="s">
        <v>9</v>
      </c>
      <c r="D16037" s="344" t="s">
        <v>37972</v>
      </c>
    </row>
    <row r="16038" spans="1:4" x14ac:dyDescent="0.3">
      <c r="A16038" t="s">
        <v>37973</v>
      </c>
      <c r="B16038" s="343" t="s">
        <v>37974</v>
      </c>
      <c r="C16038" s="343" t="s">
        <v>9</v>
      </c>
      <c r="D16038" s="344" t="s">
        <v>37975</v>
      </c>
    </row>
    <row r="16039" spans="1:4" x14ac:dyDescent="0.3">
      <c r="A16039" t="s">
        <v>37976</v>
      </c>
      <c r="B16039" s="343" t="s">
        <v>37977</v>
      </c>
      <c r="C16039" s="343" t="s">
        <v>16</v>
      </c>
      <c r="D16039" s="344" t="s">
        <v>37175</v>
      </c>
    </row>
    <row r="16040" spans="1:4" x14ac:dyDescent="0.3">
      <c r="A16040" t="s">
        <v>37978</v>
      </c>
      <c r="B16040" s="343" t="s">
        <v>37979</v>
      </c>
      <c r="C16040" s="343" t="s">
        <v>16</v>
      </c>
      <c r="D16040" s="344" t="s">
        <v>37635</v>
      </c>
    </row>
    <row r="16041" spans="1:4" x14ac:dyDescent="0.3">
      <c r="A16041" t="s">
        <v>37980</v>
      </c>
      <c r="B16041" s="343" t="s">
        <v>37981</v>
      </c>
      <c r="C16041" s="343" t="s">
        <v>16</v>
      </c>
      <c r="D16041" s="344" t="s">
        <v>37982</v>
      </c>
    </row>
    <row r="16042" spans="1:4" x14ac:dyDescent="0.3">
      <c r="A16042" t="s">
        <v>37983</v>
      </c>
      <c r="B16042" s="343" t="s">
        <v>37984</v>
      </c>
      <c r="C16042" s="343" t="s">
        <v>16</v>
      </c>
      <c r="D16042" s="344" t="s">
        <v>22291</v>
      </c>
    </row>
    <row r="16043" spans="1:4" x14ac:dyDescent="0.3">
      <c r="A16043" t="s">
        <v>37985</v>
      </c>
      <c r="B16043" s="343" t="s">
        <v>37986</v>
      </c>
      <c r="C16043" s="343" t="s">
        <v>16</v>
      </c>
      <c r="D16043" s="344" t="s">
        <v>33509</v>
      </c>
    </row>
    <row r="16044" spans="1:4" x14ac:dyDescent="0.3">
      <c r="A16044" t="s">
        <v>37987</v>
      </c>
      <c r="B16044" s="343" t="s">
        <v>37988</v>
      </c>
      <c r="C16044" s="343" t="s">
        <v>16</v>
      </c>
      <c r="D16044" s="344" t="s">
        <v>37989</v>
      </c>
    </row>
    <row r="16045" spans="1:4" x14ac:dyDescent="0.3">
      <c r="A16045" t="s">
        <v>37990</v>
      </c>
      <c r="B16045" s="343" t="s">
        <v>37991</v>
      </c>
      <c r="C16045" s="343" t="s">
        <v>16</v>
      </c>
      <c r="D16045" s="344" t="s">
        <v>37992</v>
      </c>
    </row>
    <row r="16046" spans="1:4" x14ac:dyDescent="0.3">
      <c r="A16046" t="s">
        <v>37993</v>
      </c>
      <c r="B16046" s="343" t="s">
        <v>37994</v>
      </c>
      <c r="C16046" s="343" t="s">
        <v>16</v>
      </c>
      <c r="D16046" s="344" t="s">
        <v>37995</v>
      </c>
    </row>
    <row r="16047" spans="1:4" x14ac:dyDescent="0.3">
      <c r="A16047" t="s">
        <v>37996</v>
      </c>
      <c r="B16047" s="343" t="s">
        <v>37997</v>
      </c>
      <c r="C16047" s="343" t="s">
        <v>16</v>
      </c>
      <c r="D16047" s="344" t="s">
        <v>22806</v>
      </c>
    </row>
    <row r="16048" spans="1:4" x14ac:dyDescent="0.3">
      <c r="A16048" t="s">
        <v>37998</v>
      </c>
      <c r="B16048" s="343" t="s">
        <v>37999</v>
      </c>
      <c r="C16048" s="343" t="s">
        <v>16</v>
      </c>
      <c r="D16048" s="344" t="s">
        <v>38000</v>
      </c>
    </row>
    <row r="16049" spans="1:4" x14ac:dyDescent="0.3">
      <c r="A16049" t="s">
        <v>38001</v>
      </c>
      <c r="B16049" s="343" t="s">
        <v>38002</v>
      </c>
      <c r="C16049" s="343" t="s">
        <v>16</v>
      </c>
      <c r="D16049" s="344" t="s">
        <v>35921</v>
      </c>
    </row>
    <row r="16050" spans="1:4" x14ac:dyDescent="0.3">
      <c r="A16050" t="s">
        <v>38003</v>
      </c>
      <c r="B16050" s="343" t="s">
        <v>38004</v>
      </c>
      <c r="C16050" s="343" t="s">
        <v>16</v>
      </c>
      <c r="D16050" s="344" t="s">
        <v>38005</v>
      </c>
    </row>
    <row r="16051" spans="1:4" x14ac:dyDescent="0.3">
      <c r="A16051" t="s">
        <v>38006</v>
      </c>
      <c r="B16051" s="343" t="s">
        <v>38007</v>
      </c>
      <c r="C16051" s="343" t="s">
        <v>16</v>
      </c>
      <c r="D16051" s="344" t="s">
        <v>38008</v>
      </c>
    </row>
    <row r="16052" spans="1:4" x14ac:dyDescent="0.3">
      <c r="A16052" t="s">
        <v>38009</v>
      </c>
      <c r="B16052" s="343" t="s">
        <v>38010</v>
      </c>
      <c r="C16052" s="343" t="s">
        <v>16</v>
      </c>
      <c r="D16052" s="344" t="s">
        <v>38011</v>
      </c>
    </row>
    <row r="16053" spans="1:4" x14ac:dyDescent="0.3">
      <c r="A16053" t="s">
        <v>38012</v>
      </c>
      <c r="B16053" s="343" t="s">
        <v>38013</v>
      </c>
      <c r="C16053" s="343" t="s">
        <v>16</v>
      </c>
      <c r="D16053" s="344" t="s">
        <v>38014</v>
      </c>
    </row>
    <row r="16054" spans="1:4" x14ac:dyDescent="0.3">
      <c r="A16054" t="s">
        <v>38015</v>
      </c>
      <c r="B16054" s="343" t="s">
        <v>38016</v>
      </c>
      <c r="C16054" s="343" t="s">
        <v>16</v>
      </c>
      <c r="D16054" s="344" t="s">
        <v>37817</v>
      </c>
    </row>
    <row r="16055" spans="1:4" x14ac:dyDescent="0.3">
      <c r="A16055" t="s">
        <v>38017</v>
      </c>
      <c r="B16055" s="343" t="s">
        <v>38018</v>
      </c>
      <c r="C16055" s="343" t="s">
        <v>16</v>
      </c>
      <c r="D16055" s="344" t="s">
        <v>38019</v>
      </c>
    </row>
    <row r="16056" spans="1:4" x14ac:dyDescent="0.3">
      <c r="A16056" t="s">
        <v>38020</v>
      </c>
      <c r="B16056" s="343" t="s">
        <v>38021</v>
      </c>
      <c r="C16056" s="343" t="s">
        <v>16</v>
      </c>
      <c r="D16056" s="344" t="s">
        <v>7804</v>
      </c>
    </row>
    <row r="16057" spans="1:4" x14ac:dyDescent="0.3">
      <c r="A16057" t="s">
        <v>38022</v>
      </c>
      <c r="B16057" s="343" t="s">
        <v>38023</v>
      </c>
      <c r="C16057" s="343" t="s">
        <v>16</v>
      </c>
      <c r="D16057" s="344" t="s">
        <v>8709</v>
      </c>
    </row>
    <row r="16058" spans="1:4" x14ac:dyDescent="0.3">
      <c r="A16058" t="s">
        <v>38024</v>
      </c>
      <c r="B16058" s="343" t="s">
        <v>38025</v>
      </c>
      <c r="C16058" s="343" t="s">
        <v>16</v>
      </c>
      <c r="D16058" s="344" t="s">
        <v>38026</v>
      </c>
    </row>
    <row r="16059" spans="1:4" x14ac:dyDescent="0.3">
      <c r="A16059" t="s">
        <v>4104</v>
      </c>
      <c r="B16059" s="343" t="s">
        <v>38027</v>
      </c>
      <c r="C16059" s="343" t="s">
        <v>9</v>
      </c>
      <c r="D16059" s="344" t="s">
        <v>26908</v>
      </c>
    </row>
    <row r="16060" spans="1:4" x14ac:dyDescent="0.3">
      <c r="A16060" t="s">
        <v>4105</v>
      </c>
      <c r="B16060" s="343" t="s">
        <v>38028</v>
      </c>
      <c r="C16060" s="343" t="s">
        <v>9</v>
      </c>
      <c r="D16060" s="344" t="s">
        <v>7456</v>
      </c>
    </row>
    <row r="16061" spans="1:4" x14ac:dyDescent="0.3">
      <c r="A16061" t="s">
        <v>4106</v>
      </c>
      <c r="B16061" s="343" t="s">
        <v>38029</v>
      </c>
      <c r="C16061" s="343" t="s">
        <v>9</v>
      </c>
      <c r="D16061" s="344" t="s">
        <v>6497</v>
      </c>
    </row>
    <row r="16062" spans="1:4" x14ac:dyDescent="0.3">
      <c r="A16062" t="s">
        <v>4107</v>
      </c>
      <c r="B16062" s="343" t="s">
        <v>38030</v>
      </c>
      <c r="C16062" s="343" t="s">
        <v>9</v>
      </c>
      <c r="D16062" s="344" t="s">
        <v>7942</v>
      </c>
    </row>
    <row r="16063" spans="1:4" x14ac:dyDescent="0.3">
      <c r="A16063" t="s">
        <v>4108</v>
      </c>
      <c r="B16063" s="343" t="s">
        <v>38031</v>
      </c>
      <c r="C16063" s="343" t="s">
        <v>9</v>
      </c>
      <c r="D16063" s="344" t="s">
        <v>29302</v>
      </c>
    </row>
    <row r="16064" spans="1:4" x14ac:dyDescent="0.3">
      <c r="A16064" t="s">
        <v>4109</v>
      </c>
      <c r="B16064" s="343" t="s">
        <v>38032</v>
      </c>
      <c r="C16064" s="343" t="s">
        <v>9</v>
      </c>
      <c r="D16064" s="344" t="s">
        <v>9263</v>
      </c>
    </row>
    <row r="16065" spans="1:4" x14ac:dyDescent="0.3">
      <c r="A16065" t="s">
        <v>4110</v>
      </c>
      <c r="B16065" s="343" t="s">
        <v>38033</v>
      </c>
      <c r="C16065" s="343" t="s">
        <v>9</v>
      </c>
      <c r="D16065" s="344" t="s">
        <v>38034</v>
      </c>
    </row>
    <row r="16066" spans="1:4" x14ac:dyDescent="0.3">
      <c r="A16066" t="s">
        <v>4111</v>
      </c>
      <c r="B16066" s="343" t="s">
        <v>38035</v>
      </c>
      <c r="C16066" s="343" t="s">
        <v>9</v>
      </c>
      <c r="D16066" s="344" t="s">
        <v>38036</v>
      </c>
    </row>
    <row r="16067" spans="1:4" x14ac:dyDescent="0.3">
      <c r="A16067" t="s">
        <v>4112</v>
      </c>
      <c r="B16067" s="343" t="s">
        <v>38037</v>
      </c>
      <c r="C16067" s="343" t="s">
        <v>9</v>
      </c>
      <c r="D16067" s="344" t="s">
        <v>9096</v>
      </c>
    </row>
    <row r="16068" spans="1:4" x14ac:dyDescent="0.3">
      <c r="A16068" t="s">
        <v>4113</v>
      </c>
      <c r="B16068" s="343" t="s">
        <v>38038</v>
      </c>
      <c r="C16068" s="343" t="s">
        <v>9</v>
      </c>
      <c r="D16068" s="344" t="s">
        <v>7538</v>
      </c>
    </row>
    <row r="16069" spans="1:4" x14ac:dyDescent="0.3">
      <c r="A16069" t="s">
        <v>4114</v>
      </c>
      <c r="B16069" s="343" t="s">
        <v>38039</v>
      </c>
      <c r="C16069" s="343" t="s">
        <v>9</v>
      </c>
      <c r="D16069" s="344" t="s">
        <v>9327</v>
      </c>
    </row>
    <row r="16070" spans="1:4" x14ac:dyDescent="0.3">
      <c r="A16070" t="s">
        <v>4115</v>
      </c>
      <c r="B16070" s="343" t="s">
        <v>38040</v>
      </c>
      <c r="C16070" s="343" t="s">
        <v>9</v>
      </c>
      <c r="D16070" s="344" t="s">
        <v>22129</v>
      </c>
    </row>
    <row r="16071" spans="1:4" x14ac:dyDescent="0.3">
      <c r="A16071" t="s">
        <v>4116</v>
      </c>
      <c r="B16071" s="343" t="s">
        <v>38041</v>
      </c>
      <c r="C16071" s="343" t="s">
        <v>9</v>
      </c>
      <c r="D16071" s="344" t="s">
        <v>7899</v>
      </c>
    </row>
    <row r="16072" spans="1:4" x14ac:dyDescent="0.3">
      <c r="A16072" t="s">
        <v>4117</v>
      </c>
      <c r="B16072" s="343" t="s">
        <v>38042</v>
      </c>
      <c r="C16072" s="343" t="s">
        <v>9</v>
      </c>
      <c r="D16072" s="344" t="s">
        <v>7426</v>
      </c>
    </row>
    <row r="16073" spans="1:4" x14ac:dyDescent="0.3">
      <c r="A16073" t="s">
        <v>4118</v>
      </c>
      <c r="B16073" s="343" t="s">
        <v>38043</v>
      </c>
      <c r="C16073" s="343" t="s">
        <v>9</v>
      </c>
      <c r="D16073" s="344" t="s">
        <v>7871</v>
      </c>
    </row>
    <row r="16074" spans="1:4" x14ac:dyDescent="0.3">
      <c r="A16074" t="s">
        <v>4119</v>
      </c>
      <c r="B16074" s="343" t="s">
        <v>38044</v>
      </c>
      <c r="C16074" s="343" t="s">
        <v>9</v>
      </c>
      <c r="D16074" s="344" t="s">
        <v>27456</v>
      </c>
    </row>
    <row r="16075" spans="1:4" x14ac:dyDescent="0.3">
      <c r="A16075" t="s">
        <v>4120</v>
      </c>
      <c r="B16075" s="343" t="s">
        <v>38045</v>
      </c>
      <c r="C16075" s="343" t="s">
        <v>9</v>
      </c>
      <c r="D16075" s="344" t="s">
        <v>6417</v>
      </c>
    </row>
    <row r="16076" spans="1:4" x14ac:dyDescent="0.3">
      <c r="A16076" t="s">
        <v>4121</v>
      </c>
      <c r="B16076" s="343" t="s">
        <v>38046</v>
      </c>
      <c r="C16076" s="343" t="s">
        <v>9</v>
      </c>
      <c r="D16076" s="344" t="s">
        <v>9097</v>
      </c>
    </row>
    <row r="16077" spans="1:4" x14ac:dyDescent="0.3">
      <c r="A16077" t="s">
        <v>4122</v>
      </c>
      <c r="B16077" s="343" t="s">
        <v>38047</v>
      </c>
      <c r="C16077" s="343" t="s">
        <v>9</v>
      </c>
      <c r="D16077" s="344" t="s">
        <v>7393</v>
      </c>
    </row>
    <row r="16078" spans="1:4" x14ac:dyDescent="0.3">
      <c r="A16078" t="s">
        <v>4123</v>
      </c>
      <c r="B16078" s="343" t="s">
        <v>38048</v>
      </c>
      <c r="C16078" s="343" t="s">
        <v>9</v>
      </c>
      <c r="D16078" s="344" t="s">
        <v>22199</v>
      </c>
    </row>
    <row r="16079" spans="1:4" x14ac:dyDescent="0.3">
      <c r="A16079" t="s">
        <v>4124</v>
      </c>
      <c r="B16079" s="343" t="s">
        <v>38049</v>
      </c>
      <c r="C16079" s="343" t="s">
        <v>9</v>
      </c>
      <c r="D16079" s="344" t="s">
        <v>29915</v>
      </c>
    </row>
    <row r="16080" spans="1:4" x14ac:dyDescent="0.3">
      <c r="A16080" t="s">
        <v>4125</v>
      </c>
      <c r="B16080" s="343" t="s">
        <v>1224</v>
      </c>
      <c r="C16080" s="343" t="s">
        <v>9</v>
      </c>
      <c r="D16080" s="344" t="s">
        <v>38050</v>
      </c>
    </row>
    <row r="16081" spans="1:4" x14ac:dyDescent="0.3">
      <c r="A16081" t="s">
        <v>4126</v>
      </c>
      <c r="B16081" s="343" t="s">
        <v>38051</v>
      </c>
      <c r="C16081" s="343" t="s">
        <v>9</v>
      </c>
      <c r="D16081" s="344" t="s">
        <v>37497</v>
      </c>
    </row>
    <row r="16082" spans="1:4" x14ac:dyDescent="0.3">
      <c r="A16082" t="s">
        <v>4127</v>
      </c>
      <c r="B16082" s="343" t="s">
        <v>38052</v>
      </c>
      <c r="C16082" s="343" t="s">
        <v>9</v>
      </c>
      <c r="D16082" s="344" t="s">
        <v>7908</v>
      </c>
    </row>
    <row r="16083" spans="1:4" x14ac:dyDescent="0.3">
      <c r="A16083" t="s">
        <v>4128</v>
      </c>
      <c r="B16083" s="343" t="s">
        <v>38053</v>
      </c>
      <c r="C16083" s="343" t="s">
        <v>9</v>
      </c>
      <c r="D16083" s="344" t="s">
        <v>7498</v>
      </c>
    </row>
    <row r="16084" spans="1:4" x14ac:dyDescent="0.3">
      <c r="A16084" t="s">
        <v>4129</v>
      </c>
      <c r="B16084" s="343" t="s">
        <v>38054</v>
      </c>
      <c r="C16084" s="343" t="s">
        <v>9</v>
      </c>
      <c r="D16084" s="344" t="s">
        <v>7953</v>
      </c>
    </row>
    <row r="16085" spans="1:4" x14ac:dyDescent="0.3">
      <c r="A16085" t="s">
        <v>4130</v>
      </c>
      <c r="B16085" s="343" t="s">
        <v>38055</v>
      </c>
      <c r="C16085" s="343" t="s">
        <v>9</v>
      </c>
      <c r="D16085" s="344" t="s">
        <v>30964</v>
      </c>
    </row>
    <row r="16086" spans="1:4" x14ac:dyDescent="0.3">
      <c r="A16086" t="s">
        <v>4131</v>
      </c>
      <c r="B16086" s="343" t="s">
        <v>38056</v>
      </c>
      <c r="C16086" s="343" t="s">
        <v>9</v>
      </c>
      <c r="D16086" s="344" t="s">
        <v>7568</v>
      </c>
    </row>
    <row r="16087" spans="1:4" x14ac:dyDescent="0.3">
      <c r="A16087" t="s">
        <v>4132</v>
      </c>
      <c r="B16087" s="343" t="s">
        <v>38057</v>
      </c>
      <c r="C16087" s="343" t="s">
        <v>9</v>
      </c>
      <c r="D16087" s="344" t="s">
        <v>7514</v>
      </c>
    </row>
    <row r="16088" spans="1:4" x14ac:dyDescent="0.3">
      <c r="A16088" t="s">
        <v>4133</v>
      </c>
      <c r="B16088" s="343" t="s">
        <v>38058</v>
      </c>
      <c r="C16088" s="343" t="s">
        <v>9</v>
      </c>
      <c r="D16088" s="344" t="s">
        <v>36939</v>
      </c>
    </row>
    <row r="16089" spans="1:4" x14ac:dyDescent="0.3">
      <c r="A16089" t="s">
        <v>4134</v>
      </c>
      <c r="B16089" s="343" t="s">
        <v>38059</v>
      </c>
      <c r="C16089" s="343" t="s">
        <v>9</v>
      </c>
      <c r="D16089" s="344" t="s">
        <v>8045</v>
      </c>
    </row>
    <row r="16090" spans="1:4" x14ac:dyDescent="0.3">
      <c r="A16090" t="s">
        <v>4135</v>
      </c>
      <c r="B16090" s="343" t="s">
        <v>38060</v>
      </c>
      <c r="C16090" s="343" t="s">
        <v>9</v>
      </c>
      <c r="D16090" s="344" t="s">
        <v>38061</v>
      </c>
    </row>
    <row r="16091" spans="1:4" x14ac:dyDescent="0.3">
      <c r="A16091" t="s">
        <v>4136</v>
      </c>
      <c r="B16091" s="343" t="s">
        <v>38062</v>
      </c>
      <c r="C16091" s="343" t="s">
        <v>9</v>
      </c>
      <c r="D16091" s="344" t="s">
        <v>7104</v>
      </c>
    </row>
    <row r="16092" spans="1:4" x14ac:dyDescent="0.3">
      <c r="A16092" t="s">
        <v>4137</v>
      </c>
      <c r="B16092" s="343" t="s">
        <v>38063</v>
      </c>
      <c r="C16092" s="343" t="s">
        <v>9</v>
      </c>
      <c r="D16092" s="344" t="s">
        <v>27135</v>
      </c>
    </row>
    <row r="16093" spans="1:4" x14ac:dyDescent="0.3">
      <c r="A16093" t="s">
        <v>4138</v>
      </c>
      <c r="B16093" s="343" t="s">
        <v>38064</v>
      </c>
      <c r="C16093" s="343" t="s">
        <v>9</v>
      </c>
      <c r="D16093" s="344" t="s">
        <v>9168</v>
      </c>
    </row>
    <row r="16094" spans="1:4" x14ac:dyDescent="0.3">
      <c r="A16094" t="s">
        <v>4139</v>
      </c>
      <c r="B16094" s="343" t="s">
        <v>38065</v>
      </c>
      <c r="C16094" s="343" t="s">
        <v>9</v>
      </c>
      <c r="D16094" s="344" t="s">
        <v>7845</v>
      </c>
    </row>
    <row r="16095" spans="1:4" x14ac:dyDescent="0.3">
      <c r="A16095" t="s">
        <v>4140</v>
      </c>
      <c r="B16095" s="343" t="s">
        <v>38066</v>
      </c>
      <c r="C16095" s="343" t="s">
        <v>9</v>
      </c>
      <c r="D16095" s="344" t="s">
        <v>6726</v>
      </c>
    </row>
    <row r="16096" spans="1:4" x14ac:dyDescent="0.3">
      <c r="A16096" t="s">
        <v>4141</v>
      </c>
      <c r="B16096" s="343" t="s">
        <v>38067</v>
      </c>
      <c r="C16096" s="343" t="s">
        <v>9</v>
      </c>
      <c r="D16096" s="344" t="s">
        <v>9136</v>
      </c>
    </row>
    <row r="16097" spans="1:4" x14ac:dyDescent="0.3">
      <c r="A16097" t="s">
        <v>4142</v>
      </c>
      <c r="B16097" s="343" t="s">
        <v>38068</v>
      </c>
      <c r="C16097" s="343" t="s">
        <v>9</v>
      </c>
      <c r="D16097" s="344" t="s">
        <v>7496</v>
      </c>
    </row>
    <row r="16098" spans="1:4" x14ac:dyDescent="0.3">
      <c r="A16098" t="s">
        <v>4143</v>
      </c>
      <c r="B16098" s="343" t="s">
        <v>38069</v>
      </c>
      <c r="C16098" s="343" t="s">
        <v>9</v>
      </c>
      <c r="D16098" s="344" t="s">
        <v>22334</v>
      </c>
    </row>
    <row r="16099" spans="1:4" x14ac:dyDescent="0.3">
      <c r="A16099" t="s">
        <v>4144</v>
      </c>
      <c r="B16099" s="343" t="s">
        <v>38070</v>
      </c>
      <c r="C16099" s="343" t="s">
        <v>9</v>
      </c>
      <c r="D16099" s="344" t="s">
        <v>38071</v>
      </c>
    </row>
    <row r="16100" spans="1:4" x14ac:dyDescent="0.3">
      <c r="A16100" t="s">
        <v>4145</v>
      </c>
      <c r="B16100" s="343" t="s">
        <v>38072</v>
      </c>
      <c r="C16100" s="343" t="s">
        <v>9</v>
      </c>
      <c r="D16100" s="344" t="s">
        <v>8252</v>
      </c>
    </row>
    <row r="16101" spans="1:4" x14ac:dyDescent="0.3">
      <c r="A16101" t="s">
        <v>4146</v>
      </c>
      <c r="B16101" s="343" t="s">
        <v>38073</v>
      </c>
      <c r="C16101" s="343" t="s">
        <v>9</v>
      </c>
      <c r="D16101" s="344" t="s">
        <v>7539</v>
      </c>
    </row>
    <row r="16102" spans="1:4" x14ac:dyDescent="0.3">
      <c r="A16102" t="s">
        <v>4147</v>
      </c>
      <c r="B16102" s="343" t="s">
        <v>38074</v>
      </c>
      <c r="C16102" s="343" t="s">
        <v>9</v>
      </c>
      <c r="D16102" s="344" t="s">
        <v>8103</v>
      </c>
    </row>
    <row r="16103" spans="1:4" x14ac:dyDescent="0.3">
      <c r="A16103" t="s">
        <v>4148</v>
      </c>
      <c r="B16103" s="343" t="s">
        <v>38075</v>
      </c>
      <c r="C16103" s="343" t="s">
        <v>9</v>
      </c>
      <c r="D16103" s="344" t="s">
        <v>28351</v>
      </c>
    </row>
    <row r="16104" spans="1:4" x14ac:dyDescent="0.3">
      <c r="A16104" t="s">
        <v>4149</v>
      </c>
      <c r="B16104" s="343" t="s">
        <v>38076</v>
      </c>
      <c r="C16104" s="343" t="s">
        <v>9</v>
      </c>
      <c r="D16104" s="344" t="s">
        <v>22343</v>
      </c>
    </row>
    <row r="16105" spans="1:4" x14ac:dyDescent="0.3">
      <c r="A16105" t="s">
        <v>4150</v>
      </c>
      <c r="B16105" s="343" t="s">
        <v>38077</v>
      </c>
      <c r="C16105" s="343" t="s">
        <v>9</v>
      </c>
      <c r="D16105" s="344" t="s">
        <v>7414</v>
      </c>
    </row>
    <row r="16106" spans="1:4" x14ac:dyDescent="0.3">
      <c r="A16106" t="s">
        <v>4151</v>
      </c>
      <c r="B16106" s="343" t="s">
        <v>38078</v>
      </c>
      <c r="C16106" s="343" t="s">
        <v>9</v>
      </c>
      <c r="D16106" s="344" t="s">
        <v>7868</v>
      </c>
    </row>
    <row r="16107" spans="1:4" x14ac:dyDescent="0.3">
      <c r="A16107" t="s">
        <v>4152</v>
      </c>
      <c r="B16107" s="343" t="s">
        <v>38079</v>
      </c>
      <c r="C16107" s="343" t="s">
        <v>9</v>
      </c>
      <c r="D16107" s="344" t="s">
        <v>9234</v>
      </c>
    </row>
    <row r="16108" spans="1:4" x14ac:dyDescent="0.3">
      <c r="A16108" t="s">
        <v>4153</v>
      </c>
      <c r="B16108" s="343" t="s">
        <v>38080</v>
      </c>
      <c r="C16108" s="343" t="s">
        <v>9</v>
      </c>
      <c r="D16108" s="344" t="s">
        <v>7486</v>
      </c>
    </row>
    <row r="16109" spans="1:4" x14ac:dyDescent="0.3">
      <c r="A16109" t="s">
        <v>4154</v>
      </c>
      <c r="B16109" s="343" t="s">
        <v>38081</v>
      </c>
      <c r="C16109" s="343" t="s">
        <v>9</v>
      </c>
      <c r="D16109" s="344" t="s">
        <v>7983</v>
      </c>
    </row>
    <row r="16110" spans="1:4" x14ac:dyDescent="0.3">
      <c r="A16110" t="s">
        <v>4155</v>
      </c>
      <c r="B16110" s="343" t="s">
        <v>38082</v>
      </c>
      <c r="C16110" s="343" t="s">
        <v>9</v>
      </c>
      <c r="D16110" s="344" t="s">
        <v>6668</v>
      </c>
    </row>
    <row r="16111" spans="1:4" x14ac:dyDescent="0.3">
      <c r="A16111" t="s">
        <v>4156</v>
      </c>
      <c r="B16111" s="343" t="s">
        <v>38083</v>
      </c>
      <c r="C16111" s="343" t="s">
        <v>9</v>
      </c>
      <c r="D16111" s="344" t="s">
        <v>6449</v>
      </c>
    </row>
    <row r="16112" spans="1:4" x14ac:dyDescent="0.3">
      <c r="A16112" t="s">
        <v>4157</v>
      </c>
      <c r="B16112" s="343" t="s">
        <v>38084</v>
      </c>
      <c r="C16112" s="343" t="s">
        <v>9</v>
      </c>
      <c r="D16112" s="344" t="s">
        <v>22178</v>
      </c>
    </row>
    <row r="16113" spans="1:4" x14ac:dyDescent="0.3">
      <c r="A16113" t="s">
        <v>4158</v>
      </c>
      <c r="B16113" s="343" t="s">
        <v>38085</v>
      </c>
      <c r="C16113" s="343" t="s">
        <v>9</v>
      </c>
      <c r="D16113" s="344" t="s">
        <v>8657</v>
      </c>
    </row>
    <row r="16114" spans="1:4" x14ac:dyDescent="0.3">
      <c r="A16114" t="s">
        <v>4159</v>
      </c>
      <c r="B16114" s="343" t="s">
        <v>38086</v>
      </c>
      <c r="C16114" s="343" t="s">
        <v>9</v>
      </c>
      <c r="D16114" s="344" t="s">
        <v>8109</v>
      </c>
    </row>
    <row r="16115" spans="1:4" x14ac:dyDescent="0.3">
      <c r="A16115" t="s">
        <v>4160</v>
      </c>
      <c r="B16115" s="343" t="s">
        <v>38087</v>
      </c>
      <c r="C16115" s="343" t="s">
        <v>9</v>
      </c>
      <c r="D16115" s="344" t="s">
        <v>38088</v>
      </c>
    </row>
    <row r="16116" spans="1:4" x14ac:dyDescent="0.3">
      <c r="A16116" t="s">
        <v>4161</v>
      </c>
      <c r="B16116" s="343" t="s">
        <v>38089</v>
      </c>
      <c r="C16116" s="343" t="s">
        <v>9</v>
      </c>
      <c r="D16116" s="344" t="s">
        <v>8136</v>
      </c>
    </row>
    <row r="16117" spans="1:4" x14ac:dyDescent="0.3">
      <c r="A16117" t="s">
        <v>4162</v>
      </c>
      <c r="B16117" s="343" t="s">
        <v>38090</v>
      </c>
      <c r="C16117" s="343" t="s">
        <v>9</v>
      </c>
      <c r="D16117" s="344" t="s">
        <v>27192</v>
      </c>
    </row>
    <row r="16118" spans="1:4" x14ac:dyDescent="0.3">
      <c r="A16118" t="s">
        <v>4163</v>
      </c>
      <c r="B16118" s="343" t="s">
        <v>38091</v>
      </c>
      <c r="C16118" s="343" t="s">
        <v>9</v>
      </c>
      <c r="D16118" s="344" t="s">
        <v>7358</v>
      </c>
    </row>
    <row r="16119" spans="1:4" x14ac:dyDescent="0.3">
      <c r="A16119" t="s">
        <v>4164</v>
      </c>
      <c r="B16119" s="343" t="s">
        <v>38092</v>
      </c>
      <c r="C16119" s="343" t="s">
        <v>9</v>
      </c>
      <c r="D16119" s="344" t="s">
        <v>7306</v>
      </c>
    </row>
    <row r="16120" spans="1:4" x14ac:dyDescent="0.3">
      <c r="A16120" t="s">
        <v>4165</v>
      </c>
      <c r="B16120" s="343" t="s">
        <v>38093</v>
      </c>
      <c r="C16120" s="343" t="s">
        <v>9</v>
      </c>
      <c r="D16120" s="344" t="s">
        <v>29300</v>
      </c>
    </row>
    <row r="16121" spans="1:4" x14ac:dyDescent="0.3">
      <c r="A16121" t="s">
        <v>4166</v>
      </c>
      <c r="B16121" s="343" t="s">
        <v>38094</v>
      </c>
      <c r="C16121" s="343" t="s">
        <v>9</v>
      </c>
      <c r="D16121" s="344" t="s">
        <v>9059</v>
      </c>
    </row>
    <row r="16122" spans="1:4" x14ac:dyDescent="0.3">
      <c r="A16122" t="s">
        <v>4167</v>
      </c>
      <c r="B16122" s="343" t="s">
        <v>38095</v>
      </c>
      <c r="C16122" s="343" t="s">
        <v>9</v>
      </c>
      <c r="D16122" s="344" t="s">
        <v>25383</v>
      </c>
    </row>
    <row r="16123" spans="1:4" x14ac:dyDescent="0.3">
      <c r="A16123" t="s">
        <v>4168</v>
      </c>
      <c r="B16123" s="343" t="s">
        <v>38096</v>
      </c>
      <c r="C16123" s="343" t="s">
        <v>9</v>
      </c>
      <c r="D16123" s="344" t="s">
        <v>9174</v>
      </c>
    </row>
    <row r="16124" spans="1:4" x14ac:dyDescent="0.3">
      <c r="A16124" t="s">
        <v>4169</v>
      </c>
      <c r="B16124" s="343" t="s">
        <v>38097</v>
      </c>
      <c r="C16124" s="343" t="s">
        <v>9</v>
      </c>
      <c r="D16124" s="344" t="s">
        <v>33543</v>
      </c>
    </row>
    <row r="16125" spans="1:4" x14ac:dyDescent="0.3">
      <c r="A16125" t="s">
        <v>4170</v>
      </c>
      <c r="B16125" s="343" t="s">
        <v>38098</v>
      </c>
      <c r="C16125" s="343" t="s">
        <v>9</v>
      </c>
      <c r="D16125" s="344" t="s">
        <v>29486</v>
      </c>
    </row>
    <row r="16126" spans="1:4" x14ac:dyDescent="0.3">
      <c r="A16126" t="s">
        <v>4171</v>
      </c>
      <c r="B16126" s="343" t="s">
        <v>38099</v>
      </c>
      <c r="C16126" s="343" t="s">
        <v>9</v>
      </c>
      <c r="D16126" s="344" t="s">
        <v>22614</v>
      </c>
    </row>
    <row r="16127" spans="1:4" x14ac:dyDescent="0.3">
      <c r="A16127" t="s">
        <v>4172</v>
      </c>
      <c r="B16127" s="343" t="s">
        <v>38100</v>
      </c>
      <c r="C16127" s="343" t="s">
        <v>9</v>
      </c>
      <c r="D16127" s="344" t="s">
        <v>7594</v>
      </c>
    </row>
    <row r="16128" spans="1:4" x14ac:dyDescent="0.3">
      <c r="A16128" t="s">
        <v>4173</v>
      </c>
      <c r="B16128" s="343" t="s">
        <v>38101</v>
      </c>
      <c r="C16128" s="343" t="s">
        <v>9</v>
      </c>
      <c r="D16128" s="344" t="s">
        <v>31738</v>
      </c>
    </row>
    <row r="16129" spans="1:4" x14ac:dyDescent="0.3">
      <c r="A16129" t="s">
        <v>4174</v>
      </c>
      <c r="B16129" s="343" t="s">
        <v>38102</v>
      </c>
      <c r="C16129" s="343" t="s">
        <v>9</v>
      </c>
      <c r="D16129" s="344" t="s">
        <v>22297</v>
      </c>
    </row>
    <row r="16130" spans="1:4" x14ac:dyDescent="0.3">
      <c r="A16130" t="s">
        <v>4175</v>
      </c>
      <c r="B16130" s="343" t="s">
        <v>38103</v>
      </c>
      <c r="C16130" s="343" t="s">
        <v>9</v>
      </c>
      <c r="D16130" s="344" t="s">
        <v>38104</v>
      </c>
    </row>
    <row r="16131" spans="1:4" x14ac:dyDescent="0.3">
      <c r="A16131" t="s">
        <v>4176</v>
      </c>
      <c r="B16131" s="343" t="s">
        <v>38105</v>
      </c>
      <c r="C16131" s="343" t="s">
        <v>9</v>
      </c>
      <c r="D16131" s="344" t="s">
        <v>8272</v>
      </c>
    </row>
    <row r="16132" spans="1:4" x14ac:dyDescent="0.3">
      <c r="A16132" t="s">
        <v>4177</v>
      </c>
      <c r="B16132" s="343" t="s">
        <v>38106</v>
      </c>
      <c r="C16132" s="343" t="s">
        <v>9</v>
      </c>
      <c r="D16132" s="344" t="s">
        <v>23174</v>
      </c>
    </row>
    <row r="16133" spans="1:4" x14ac:dyDescent="0.3">
      <c r="A16133" t="s">
        <v>4178</v>
      </c>
      <c r="B16133" s="343" t="s">
        <v>38107</v>
      </c>
      <c r="C16133" s="343" t="s">
        <v>9</v>
      </c>
      <c r="D16133" s="344" t="s">
        <v>8612</v>
      </c>
    </row>
    <row r="16134" spans="1:4" x14ac:dyDescent="0.3">
      <c r="A16134" t="s">
        <v>4179</v>
      </c>
      <c r="B16134" s="343" t="s">
        <v>38108</v>
      </c>
      <c r="C16134" s="343" t="s">
        <v>9</v>
      </c>
      <c r="D16134" s="344" t="s">
        <v>9007</v>
      </c>
    </row>
    <row r="16135" spans="1:4" x14ac:dyDescent="0.3">
      <c r="A16135" t="s">
        <v>4180</v>
      </c>
      <c r="B16135" s="343" t="s">
        <v>38109</v>
      </c>
      <c r="C16135" s="343" t="s">
        <v>9</v>
      </c>
      <c r="D16135" s="344" t="s">
        <v>7892</v>
      </c>
    </row>
    <row r="16136" spans="1:4" x14ac:dyDescent="0.3">
      <c r="A16136" t="s">
        <v>4181</v>
      </c>
      <c r="B16136" s="343" t="s">
        <v>38110</v>
      </c>
      <c r="C16136" s="343" t="s">
        <v>9</v>
      </c>
      <c r="D16136" s="344" t="s">
        <v>8052</v>
      </c>
    </row>
    <row r="16137" spans="1:4" x14ac:dyDescent="0.3">
      <c r="A16137" t="s">
        <v>4182</v>
      </c>
      <c r="B16137" s="343" t="s">
        <v>38111</v>
      </c>
      <c r="C16137" s="343" t="s">
        <v>9</v>
      </c>
      <c r="D16137" s="344" t="s">
        <v>22075</v>
      </c>
    </row>
    <row r="16138" spans="1:4" x14ac:dyDescent="0.3">
      <c r="A16138" t="s">
        <v>4183</v>
      </c>
      <c r="B16138" s="343" t="s">
        <v>38112</v>
      </c>
      <c r="C16138" s="343" t="s">
        <v>9</v>
      </c>
      <c r="D16138" s="344" t="s">
        <v>22794</v>
      </c>
    </row>
    <row r="16139" spans="1:4" x14ac:dyDescent="0.3">
      <c r="A16139" t="s">
        <v>4184</v>
      </c>
      <c r="B16139" s="343" t="s">
        <v>38113</v>
      </c>
      <c r="C16139" s="343" t="s">
        <v>9</v>
      </c>
      <c r="D16139" s="344" t="s">
        <v>8067</v>
      </c>
    </row>
    <row r="16140" spans="1:4" x14ac:dyDescent="0.3">
      <c r="A16140" t="s">
        <v>4185</v>
      </c>
      <c r="B16140" s="343" t="s">
        <v>38114</v>
      </c>
      <c r="C16140" s="343" t="s">
        <v>9</v>
      </c>
      <c r="D16140" s="344" t="s">
        <v>8309</v>
      </c>
    </row>
    <row r="16141" spans="1:4" x14ac:dyDescent="0.3">
      <c r="A16141" t="s">
        <v>4186</v>
      </c>
      <c r="B16141" s="343" t="s">
        <v>38115</v>
      </c>
      <c r="C16141" s="343" t="s">
        <v>9</v>
      </c>
      <c r="D16141" s="344" t="s">
        <v>7465</v>
      </c>
    </row>
    <row r="16142" spans="1:4" x14ac:dyDescent="0.3">
      <c r="A16142" t="s">
        <v>4187</v>
      </c>
      <c r="B16142" s="343" t="s">
        <v>38116</v>
      </c>
      <c r="C16142" s="343" t="s">
        <v>9</v>
      </c>
      <c r="D16142" s="344" t="s">
        <v>7381</v>
      </c>
    </row>
    <row r="16143" spans="1:4" x14ac:dyDescent="0.3">
      <c r="A16143" t="s">
        <v>4188</v>
      </c>
      <c r="B16143" s="343" t="s">
        <v>38117</v>
      </c>
      <c r="C16143" s="343" t="s">
        <v>9</v>
      </c>
      <c r="D16143" s="344" t="s">
        <v>8266</v>
      </c>
    </row>
    <row r="16144" spans="1:4" x14ac:dyDescent="0.3">
      <c r="A16144" t="s">
        <v>4189</v>
      </c>
      <c r="B16144" s="343" t="s">
        <v>38118</v>
      </c>
      <c r="C16144" s="343" t="s">
        <v>9</v>
      </c>
      <c r="D16144" s="344" t="s">
        <v>38119</v>
      </c>
    </row>
    <row r="16145" spans="1:4" x14ac:dyDescent="0.3">
      <c r="A16145" t="s">
        <v>4190</v>
      </c>
      <c r="B16145" s="343" t="s">
        <v>38120</v>
      </c>
      <c r="C16145" s="343" t="s">
        <v>9</v>
      </c>
      <c r="D16145" s="344" t="s">
        <v>7854</v>
      </c>
    </row>
    <row r="16146" spans="1:4" x14ac:dyDescent="0.3">
      <c r="A16146" t="s">
        <v>4191</v>
      </c>
      <c r="B16146" s="343" t="s">
        <v>38121</v>
      </c>
      <c r="C16146" s="343" t="s">
        <v>9</v>
      </c>
      <c r="D16146" s="344" t="s">
        <v>9157</v>
      </c>
    </row>
    <row r="16147" spans="1:4" x14ac:dyDescent="0.3">
      <c r="A16147" t="s">
        <v>4192</v>
      </c>
      <c r="B16147" s="343" t="s">
        <v>38122</v>
      </c>
      <c r="C16147" s="343" t="s">
        <v>9</v>
      </c>
      <c r="D16147" s="344" t="s">
        <v>33080</v>
      </c>
    </row>
    <row r="16148" spans="1:4" x14ac:dyDescent="0.3">
      <c r="A16148" t="s">
        <v>4193</v>
      </c>
      <c r="B16148" s="343" t="s">
        <v>38123</v>
      </c>
      <c r="C16148" s="343" t="s">
        <v>9</v>
      </c>
      <c r="D16148" s="344" t="s">
        <v>22100</v>
      </c>
    </row>
    <row r="16149" spans="1:4" x14ac:dyDescent="0.3">
      <c r="A16149" t="s">
        <v>4194</v>
      </c>
      <c r="B16149" s="343" t="s">
        <v>38124</v>
      </c>
      <c r="C16149" s="343" t="s">
        <v>9</v>
      </c>
      <c r="D16149" s="344" t="s">
        <v>22420</v>
      </c>
    </row>
    <row r="16150" spans="1:4" x14ac:dyDescent="0.3">
      <c r="A16150" t="s">
        <v>4195</v>
      </c>
      <c r="B16150" s="343" t="s">
        <v>38125</v>
      </c>
      <c r="C16150" s="343" t="s">
        <v>9</v>
      </c>
      <c r="D16150" s="344" t="s">
        <v>22131</v>
      </c>
    </row>
    <row r="16151" spans="1:4" x14ac:dyDescent="0.3">
      <c r="A16151" t="s">
        <v>4196</v>
      </c>
      <c r="B16151" s="343" t="s">
        <v>38126</v>
      </c>
      <c r="C16151" s="343" t="s">
        <v>9</v>
      </c>
      <c r="D16151" s="344" t="s">
        <v>7511</v>
      </c>
    </row>
    <row r="16152" spans="1:4" x14ac:dyDescent="0.3">
      <c r="A16152" t="s">
        <v>4197</v>
      </c>
      <c r="B16152" s="343" t="s">
        <v>38127</v>
      </c>
      <c r="C16152" s="343" t="s">
        <v>9</v>
      </c>
      <c r="D16152" s="344" t="s">
        <v>6742</v>
      </c>
    </row>
    <row r="16153" spans="1:4" x14ac:dyDescent="0.3">
      <c r="A16153" t="s">
        <v>4198</v>
      </c>
      <c r="B16153" s="343" t="s">
        <v>38128</v>
      </c>
      <c r="C16153" s="343" t="s">
        <v>9</v>
      </c>
      <c r="D16153" s="344" t="s">
        <v>7332</v>
      </c>
    </row>
    <row r="16154" spans="1:4" x14ac:dyDescent="0.3">
      <c r="A16154" t="s">
        <v>4199</v>
      </c>
      <c r="B16154" s="343" t="s">
        <v>38129</v>
      </c>
      <c r="C16154" s="343" t="s">
        <v>9</v>
      </c>
      <c r="D16154" s="344" t="s">
        <v>9009</v>
      </c>
    </row>
    <row r="16155" spans="1:4" x14ac:dyDescent="0.3">
      <c r="A16155" t="s">
        <v>4200</v>
      </c>
      <c r="B16155" s="343" t="s">
        <v>38130</v>
      </c>
      <c r="C16155" s="343" t="s">
        <v>9</v>
      </c>
      <c r="D16155" s="344" t="s">
        <v>27182</v>
      </c>
    </row>
    <row r="16156" spans="1:4" x14ac:dyDescent="0.3">
      <c r="A16156" t="s">
        <v>4201</v>
      </c>
      <c r="B16156" s="343" t="s">
        <v>38131</v>
      </c>
      <c r="C16156" s="343" t="s">
        <v>9</v>
      </c>
      <c r="D16156" s="344" t="s">
        <v>38132</v>
      </c>
    </row>
    <row r="16157" spans="1:4" x14ac:dyDescent="0.3">
      <c r="A16157" t="s">
        <v>4202</v>
      </c>
      <c r="B16157" s="343" t="s">
        <v>38133</v>
      </c>
      <c r="C16157" s="343" t="s">
        <v>9</v>
      </c>
      <c r="D16157" s="344" t="s">
        <v>9047</v>
      </c>
    </row>
    <row r="16158" spans="1:4" x14ac:dyDescent="0.3">
      <c r="A16158" t="s">
        <v>4203</v>
      </c>
      <c r="B16158" s="343" t="s">
        <v>38134</v>
      </c>
      <c r="C16158" s="343" t="s">
        <v>9</v>
      </c>
      <c r="D16158" s="344" t="s">
        <v>9101</v>
      </c>
    </row>
    <row r="16159" spans="1:4" x14ac:dyDescent="0.3">
      <c r="A16159" t="s">
        <v>4204</v>
      </c>
      <c r="B16159" s="343" t="s">
        <v>38135</v>
      </c>
      <c r="C16159" s="343" t="s">
        <v>9</v>
      </c>
      <c r="D16159" s="344" t="s">
        <v>8747</v>
      </c>
    </row>
    <row r="16160" spans="1:4" x14ac:dyDescent="0.3">
      <c r="A16160" t="s">
        <v>4205</v>
      </c>
      <c r="B16160" s="343" t="s">
        <v>38136</v>
      </c>
      <c r="C16160" s="343" t="s">
        <v>9</v>
      </c>
      <c r="D16160" s="344" t="s">
        <v>38137</v>
      </c>
    </row>
    <row r="16161" spans="1:4" x14ac:dyDescent="0.3">
      <c r="A16161" t="s">
        <v>4206</v>
      </c>
      <c r="B16161" s="343" t="s">
        <v>38138</v>
      </c>
      <c r="C16161" s="343" t="s">
        <v>9</v>
      </c>
      <c r="D16161" s="344" t="s">
        <v>6467</v>
      </c>
    </row>
    <row r="16162" spans="1:4" x14ac:dyDescent="0.3">
      <c r="A16162" t="s">
        <v>4207</v>
      </c>
      <c r="B16162" s="343" t="s">
        <v>38139</v>
      </c>
      <c r="C16162" s="343" t="s">
        <v>9</v>
      </c>
      <c r="D16162" s="344" t="s">
        <v>35357</v>
      </c>
    </row>
    <row r="16163" spans="1:4" x14ac:dyDescent="0.3">
      <c r="A16163" t="s">
        <v>4208</v>
      </c>
      <c r="B16163" s="343" t="s">
        <v>38140</v>
      </c>
      <c r="C16163" s="343" t="s">
        <v>9</v>
      </c>
      <c r="D16163" s="344" t="s">
        <v>38119</v>
      </c>
    </row>
    <row r="16164" spans="1:4" x14ac:dyDescent="0.3">
      <c r="A16164" t="s">
        <v>4209</v>
      </c>
      <c r="B16164" s="343" t="s">
        <v>38141</v>
      </c>
      <c r="C16164" s="343" t="s">
        <v>9</v>
      </c>
      <c r="D16164" s="344" t="s">
        <v>33136</v>
      </c>
    </row>
    <row r="16165" spans="1:4" x14ac:dyDescent="0.3">
      <c r="A16165" t="s">
        <v>4210</v>
      </c>
      <c r="B16165" s="343" t="s">
        <v>38142</v>
      </c>
      <c r="C16165" s="343" t="s">
        <v>9</v>
      </c>
      <c r="D16165" s="344" t="s">
        <v>22022</v>
      </c>
    </row>
    <row r="16166" spans="1:4" x14ac:dyDescent="0.3">
      <c r="A16166" t="s">
        <v>4211</v>
      </c>
      <c r="B16166" s="343" t="s">
        <v>38143</v>
      </c>
      <c r="C16166" s="343" t="s">
        <v>9</v>
      </c>
      <c r="D16166" s="344" t="s">
        <v>38144</v>
      </c>
    </row>
    <row r="16167" spans="1:4" x14ac:dyDescent="0.3">
      <c r="A16167" t="s">
        <v>4212</v>
      </c>
      <c r="B16167" s="343" t="s">
        <v>38145</v>
      </c>
      <c r="C16167" s="343" t="s">
        <v>9</v>
      </c>
      <c r="D16167" s="344" t="s">
        <v>7355</v>
      </c>
    </row>
    <row r="16168" spans="1:4" x14ac:dyDescent="0.3">
      <c r="A16168" t="s">
        <v>4213</v>
      </c>
      <c r="B16168" s="343" t="s">
        <v>38146</v>
      </c>
      <c r="C16168" s="343" t="s">
        <v>9</v>
      </c>
      <c r="D16168" s="344" t="s">
        <v>22825</v>
      </c>
    </row>
    <row r="16169" spans="1:4" x14ac:dyDescent="0.3">
      <c r="A16169" t="s">
        <v>4214</v>
      </c>
      <c r="B16169" s="343" t="s">
        <v>38147</v>
      </c>
      <c r="C16169" s="343" t="s">
        <v>9</v>
      </c>
      <c r="D16169" s="344" t="s">
        <v>6457</v>
      </c>
    </row>
    <row r="16170" spans="1:4" x14ac:dyDescent="0.3">
      <c r="A16170" t="s">
        <v>4215</v>
      </c>
      <c r="B16170" s="343" t="s">
        <v>38148</v>
      </c>
      <c r="C16170" s="343" t="s">
        <v>9</v>
      </c>
      <c r="D16170" s="344" t="s">
        <v>26823</v>
      </c>
    </row>
    <row r="16171" spans="1:4" x14ac:dyDescent="0.3">
      <c r="A16171" t="s">
        <v>4216</v>
      </c>
      <c r="B16171" s="343" t="s">
        <v>38149</v>
      </c>
      <c r="C16171" s="343" t="s">
        <v>9</v>
      </c>
      <c r="D16171" s="344" t="s">
        <v>38150</v>
      </c>
    </row>
    <row r="16172" spans="1:4" x14ac:dyDescent="0.3">
      <c r="A16172" t="s">
        <v>4217</v>
      </c>
      <c r="B16172" s="343" t="s">
        <v>38151</v>
      </c>
      <c r="C16172" s="343" t="s">
        <v>9</v>
      </c>
      <c r="D16172" s="344" t="s">
        <v>38152</v>
      </c>
    </row>
    <row r="16173" spans="1:4" x14ac:dyDescent="0.3">
      <c r="A16173" t="s">
        <v>4218</v>
      </c>
      <c r="B16173" s="343" t="s">
        <v>38153</v>
      </c>
      <c r="C16173" s="343" t="s">
        <v>9</v>
      </c>
      <c r="D16173" s="344" t="s">
        <v>38154</v>
      </c>
    </row>
    <row r="16174" spans="1:4" x14ac:dyDescent="0.3">
      <c r="A16174" t="s">
        <v>4219</v>
      </c>
      <c r="B16174" s="343" t="s">
        <v>38155</v>
      </c>
      <c r="C16174" s="343" t="s">
        <v>9</v>
      </c>
      <c r="D16174" s="344" t="s">
        <v>6412</v>
      </c>
    </row>
    <row r="16175" spans="1:4" x14ac:dyDescent="0.3">
      <c r="A16175" t="s">
        <v>4220</v>
      </c>
      <c r="B16175" s="343" t="s">
        <v>38156</v>
      </c>
      <c r="C16175" s="343" t="s">
        <v>9</v>
      </c>
      <c r="D16175" s="344" t="s">
        <v>6556</v>
      </c>
    </row>
    <row r="16176" spans="1:4" x14ac:dyDescent="0.3">
      <c r="A16176" t="s">
        <v>4221</v>
      </c>
      <c r="B16176" s="343" t="s">
        <v>38157</v>
      </c>
      <c r="C16176" s="343" t="s">
        <v>9</v>
      </c>
      <c r="D16176" s="344" t="s">
        <v>38158</v>
      </c>
    </row>
    <row r="16177" spans="1:4" x14ac:dyDescent="0.3">
      <c r="A16177" t="s">
        <v>4222</v>
      </c>
      <c r="B16177" s="343" t="s">
        <v>38159</v>
      </c>
      <c r="C16177" s="343" t="s">
        <v>9</v>
      </c>
      <c r="D16177" s="344" t="s">
        <v>8893</v>
      </c>
    </row>
    <row r="16178" spans="1:4" x14ac:dyDescent="0.3">
      <c r="A16178" t="s">
        <v>4223</v>
      </c>
      <c r="B16178" s="343" t="s">
        <v>38160</v>
      </c>
      <c r="C16178" s="343" t="s">
        <v>9</v>
      </c>
      <c r="D16178" s="344" t="s">
        <v>38161</v>
      </c>
    </row>
    <row r="16179" spans="1:4" x14ac:dyDescent="0.3">
      <c r="A16179" t="s">
        <v>4224</v>
      </c>
      <c r="B16179" s="343" t="s">
        <v>38162</v>
      </c>
      <c r="C16179" s="343" t="s">
        <v>9</v>
      </c>
      <c r="D16179" s="344" t="s">
        <v>6679</v>
      </c>
    </row>
    <row r="16180" spans="1:4" x14ac:dyDescent="0.3">
      <c r="A16180" t="s">
        <v>4225</v>
      </c>
      <c r="B16180" s="343" t="s">
        <v>38163</v>
      </c>
      <c r="C16180" s="343" t="s">
        <v>9</v>
      </c>
      <c r="D16180" s="344" t="s">
        <v>32766</v>
      </c>
    </row>
    <row r="16181" spans="1:4" x14ac:dyDescent="0.3">
      <c r="A16181" t="s">
        <v>4226</v>
      </c>
      <c r="B16181" s="343" t="s">
        <v>38164</v>
      </c>
      <c r="C16181" s="343" t="s">
        <v>9</v>
      </c>
      <c r="D16181" s="344" t="s">
        <v>7830</v>
      </c>
    </row>
    <row r="16182" spans="1:4" x14ac:dyDescent="0.3">
      <c r="A16182" t="s">
        <v>4227</v>
      </c>
      <c r="B16182" s="343" t="s">
        <v>38165</v>
      </c>
      <c r="C16182" s="343" t="s">
        <v>9</v>
      </c>
      <c r="D16182" s="344" t="s">
        <v>22043</v>
      </c>
    </row>
    <row r="16183" spans="1:4" x14ac:dyDescent="0.3">
      <c r="A16183" t="s">
        <v>4228</v>
      </c>
      <c r="B16183" s="343" t="s">
        <v>38166</v>
      </c>
      <c r="C16183" s="343" t="s">
        <v>9</v>
      </c>
      <c r="D16183" s="344" t="s">
        <v>38167</v>
      </c>
    </row>
    <row r="16184" spans="1:4" x14ac:dyDescent="0.3">
      <c r="A16184" t="s">
        <v>4229</v>
      </c>
      <c r="B16184" s="343" t="s">
        <v>38168</v>
      </c>
      <c r="C16184" s="343" t="s">
        <v>9</v>
      </c>
      <c r="D16184" s="344" t="s">
        <v>9259</v>
      </c>
    </row>
    <row r="16185" spans="1:4" x14ac:dyDescent="0.3">
      <c r="A16185" t="s">
        <v>4230</v>
      </c>
      <c r="B16185" s="343" t="s">
        <v>38169</v>
      </c>
      <c r="C16185" s="343" t="s">
        <v>9</v>
      </c>
      <c r="D16185" s="344" t="s">
        <v>8272</v>
      </c>
    </row>
    <row r="16186" spans="1:4" x14ac:dyDescent="0.3">
      <c r="A16186" t="s">
        <v>4231</v>
      </c>
      <c r="B16186" s="343" t="s">
        <v>38170</v>
      </c>
      <c r="C16186" s="343" t="s">
        <v>9</v>
      </c>
      <c r="D16186" s="344" t="s">
        <v>31717</v>
      </c>
    </row>
    <row r="16187" spans="1:4" x14ac:dyDescent="0.3">
      <c r="A16187" t="s">
        <v>4232</v>
      </c>
      <c r="B16187" s="343" t="s">
        <v>38171</v>
      </c>
      <c r="C16187" s="343" t="s">
        <v>9</v>
      </c>
      <c r="D16187" s="344" t="s">
        <v>26898</v>
      </c>
    </row>
    <row r="16188" spans="1:4" x14ac:dyDescent="0.3">
      <c r="A16188" t="s">
        <v>4233</v>
      </c>
      <c r="B16188" s="343" t="s">
        <v>38172</v>
      </c>
      <c r="C16188" s="343" t="s">
        <v>9</v>
      </c>
      <c r="D16188" s="344" t="s">
        <v>8879</v>
      </c>
    </row>
    <row r="16189" spans="1:4" x14ac:dyDescent="0.3">
      <c r="A16189" t="s">
        <v>4234</v>
      </c>
      <c r="B16189" s="343" t="s">
        <v>38173</v>
      </c>
      <c r="C16189" s="343" t="s">
        <v>9</v>
      </c>
      <c r="D16189" s="344" t="s">
        <v>7860</v>
      </c>
    </row>
    <row r="16190" spans="1:4" x14ac:dyDescent="0.3">
      <c r="A16190" t="s">
        <v>4235</v>
      </c>
      <c r="B16190" s="343" t="s">
        <v>38174</v>
      </c>
      <c r="C16190" s="343" t="s">
        <v>9</v>
      </c>
      <c r="D16190" s="344" t="s">
        <v>36562</v>
      </c>
    </row>
    <row r="16191" spans="1:4" x14ac:dyDescent="0.3">
      <c r="A16191" t="s">
        <v>4236</v>
      </c>
      <c r="B16191" s="343" t="s">
        <v>38175</v>
      </c>
      <c r="C16191" s="343" t="s">
        <v>9</v>
      </c>
      <c r="D16191" s="344" t="s">
        <v>38176</v>
      </c>
    </row>
    <row r="16192" spans="1:4" x14ac:dyDescent="0.3">
      <c r="A16192" t="s">
        <v>4237</v>
      </c>
      <c r="B16192" s="343" t="s">
        <v>38177</v>
      </c>
      <c r="C16192" s="343" t="s">
        <v>9</v>
      </c>
      <c r="D16192" s="344" t="s">
        <v>7851</v>
      </c>
    </row>
    <row r="16193" spans="1:4" x14ac:dyDescent="0.3">
      <c r="A16193" t="s">
        <v>4238</v>
      </c>
      <c r="B16193" s="343" t="s">
        <v>38178</v>
      </c>
      <c r="C16193" s="343" t="s">
        <v>9</v>
      </c>
      <c r="D16193" s="344" t="s">
        <v>27064</v>
      </c>
    </row>
    <row r="16194" spans="1:4" x14ac:dyDescent="0.3">
      <c r="A16194" t="s">
        <v>4239</v>
      </c>
      <c r="B16194" s="343" t="s">
        <v>38179</v>
      </c>
      <c r="C16194" s="343" t="s">
        <v>9</v>
      </c>
      <c r="D16194" s="344" t="s">
        <v>6438</v>
      </c>
    </row>
    <row r="16195" spans="1:4" x14ac:dyDescent="0.3">
      <c r="A16195" t="s">
        <v>4240</v>
      </c>
      <c r="B16195" s="343" t="s">
        <v>38180</v>
      </c>
      <c r="C16195" s="343" t="s">
        <v>9</v>
      </c>
      <c r="D16195" s="344" t="s">
        <v>22142</v>
      </c>
    </row>
    <row r="16196" spans="1:4" x14ac:dyDescent="0.3">
      <c r="A16196" t="s">
        <v>4241</v>
      </c>
      <c r="B16196" s="343" t="s">
        <v>38181</v>
      </c>
      <c r="C16196" s="343" t="s">
        <v>9</v>
      </c>
      <c r="D16196" s="344" t="s">
        <v>31522</v>
      </c>
    </row>
    <row r="16197" spans="1:4" x14ac:dyDescent="0.3">
      <c r="A16197" t="s">
        <v>4242</v>
      </c>
      <c r="B16197" s="343" t="s">
        <v>38182</v>
      </c>
      <c r="C16197" s="343" t="s">
        <v>9</v>
      </c>
      <c r="D16197" s="344" t="s">
        <v>22814</v>
      </c>
    </row>
    <row r="16198" spans="1:4" x14ac:dyDescent="0.3">
      <c r="A16198" t="s">
        <v>4243</v>
      </c>
      <c r="B16198" s="343" t="s">
        <v>38183</v>
      </c>
      <c r="C16198" s="343" t="s">
        <v>9</v>
      </c>
      <c r="D16198" s="344" t="s">
        <v>6656</v>
      </c>
    </row>
    <row r="16199" spans="1:4" x14ac:dyDescent="0.3">
      <c r="A16199" t="s">
        <v>4244</v>
      </c>
      <c r="B16199" s="343" t="s">
        <v>38184</v>
      </c>
      <c r="C16199" s="343" t="s">
        <v>9</v>
      </c>
      <c r="D16199" s="344" t="s">
        <v>9131</v>
      </c>
    </row>
    <row r="16200" spans="1:4" x14ac:dyDescent="0.3">
      <c r="A16200" t="s">
        <v>4245</v>
      </c>
      <c r="B16200" s="343" t="s">
        <v>38185</v>
      </c>
      <c r="C16200" s="343" t="s">
        <v>9</v>
      </c>
      <c r="D16200" s="344" t="s">
        <v>38186</v>
      </c>
    </row>
    <row r="16201" spans="1:4" x14ac:dyDescent="0.3">
      <c r="A16201" t="s">
        <v>38187</v>
      </c>
      <c r="B16201" s="343" t="s">
        <v>38188</v>
      </c>
      <c r="C16201" s="343" t="s">
        <v>9</v>
      </c>
      <c r="D16201" s="344" t="s">
        <v>38189</v>
      </c>
    </row>
    <row r="16202" spans="1:4" x14ac:dyDescent="0.3">
      <c r="A16202" t="s">
        <v>4246</v>
      </c>
      <c r="B16202" s="343" t="s">
        <v>38190</v>
      </c>
      <c r="C16202" s="343" t="s">
        <v>9</v>
      </c>
      <c r="D16202" s="344" t="s">
        <v>22238</v>
      </c>
    </row>
    <row r="16203" spans="1:4" x14ac:dyDescent="0.3">
      <c r="A16203" t="s">
        <v>4247</v>
      </c>
      <c r="B16203" s="343" t="s">
        <v>38191</v>
      </c>
      <c r="C16203" s="343" t="s">
        <v>9</v>
      </c>
      <c r="D16203" s="344" t="s">
        <v>7902</v>
      </c>
    </row>
    <row r="16204" spans="1:4" x14ac:dyDescent="0.3">
      <c r="A16204" t="s">
        <v>4248</v>
      </c>
      <c r="B16204" s="343" t="s">
        <v>38192</v>
      </c>
      <c r="C16204" s="343" t="s">
        <v>9</v>
      </c>
      <c r="D16204" s="344" t="s">
        <v>22145</v>
      </c>
    </row>
    <row r="16205" spans="1:4" x14ac:dyDescent="0.3">
      <c r="A16205" t="s">
        <v>4249</v>
      </c>
      <c r="B16205" s="343" t="s">
        <v>38193</v>
      </c>
      <c r="C16205" s="343" t="s">
        <v>9</v>
      </c>
      <c r="D16205" s="344" t="s">
        <v>7959</v>
      </c>
    </row>
    <row r="16206" spans="1:4" x14ac:dyDescent="0.3">
      <c r="A16206" t="s">
        <v>4250</v>
      </c>
      <c r="B16206" s="343" t="s">
        <v>38194</v>
      </c>
      <c r="C16206" s="343" t="s">
        <v>9</v>
      </c>
      <c r="D16206" s="344" t="s">
        <v>38195</v>
      </c>
    </row>
    <row r="16207" spans="1:4" x14ac:dyDescent="0.3">
      <c r="A16207" t="s">
        <v>4251</v>
      </c>
      <c r="B16207" s="343" t="s">
        <v>38196</v>
      </c>
      <c r="C16207" s="343" t="s">
        <v>9</v>
      </c>
      <c r="D16207" s="344" t="s">
        <v>27771</v>
      </c>
    </row>
    <row r="16208" spans="1:4" x14ac:dyDescent="0.3">
      <c r="A16208" t="s">
        <v>4252</v>
      </c>
      <c r="B16208" s="343" t="s">
        <v>38197</v>
      </c>
      <c r="C16208" s="343" t="s">
        <v>9</v>
      </c>
      <c r="D16208" s="344" t="s">
        <v>38198</v>
      </c>
    </row>
    <row r="16209" spans="1:4" x14ac:dyDescent="0.3">
      <c r="A16209" t="s">
        <v>4253</v>
      </c>
      <c r="B16209" s="343" t="s">
        <v>38199</v>
      </c>
      <c r="C16209" s="343" t="s">
        <v>9</v>
      </c>
      <c r="D16209" s="344" t="s">
        <v>30146</v>
      </c>
    </row>
    <row r="16210" spans="1:4" x14ac:dyDescent="0.3">
      <c r="A16210" t="s">
        <v>4254</v>
      </c>
      <c r="B16210" s="343" t="s">
        <v>38200</v>
      </c>
      <c r="C16210" s="343" t="s">
        <v>9</v>
      </c>
      <c r="D16210" s="344" t="s">
        <v>22590</v>
      </c>
    </row>
    <row r="16211" spans="1:4" x14ac:dyDescent="0.3">
      <c r="A16211" t="s">
        <v>4255</v>
      </c>
      <c r="B16211" s="343" t="s">
        <v>38201</v>
      </c>
      <c r="C16211" s="343" t="s">
        <v>9</v>
      </c>
      <c r="D16211" s="344" t="s">
        <v>9143</v>
      </c>
    </row>
    <row r="16212" spans="1:4" x14ac:dyDescent="0.3">
      <c r="A16212" t="s">
        <v>4256</v>
      </c>
      <c r="B16212" s="343" t="s">
        <v>38202</v>
      </c>
      <c r="C16212" s="343" t="s">
        <v>9</v>
      </c>
      <c r="D16212" s="344" t="s">
        <v>38203</v>
      </c>
    </row>
    <row r="16213" spans="1:4" x14ac:dyDescent="0.3">
      <c r="A16213" t="s">
        <v>4257</v>
      </c>
      <c r="B16213" s="343" t="s">
        <v>38204</v>
      </c>
      <c r="C16213" s="343" t="s">
        <v>9</v>
      </c>
      <c r="D16213" s="344" t="s">
        <v>7876</v>
      </c>
    </row>
    <row r="16214" spans="1:4" x14ac:dyDescent="0.3">
      <c r="A16214" t="s">
        <v>4258</v>
      </c>
      <c r="B16214" s="343" t="s">
        <v>38205</v>
      </c>
      <c r="C16214" s="343" t="s">
        <v>9</v>
      </c>
      <c r="D16214" s="344" t="s">
        <v>38206</v>
      </c>
    </row>
    <row r="16215" spans="1:4" x14ac:dyDescent="0.3">
      <c r="A16215" t="s">
        <v>4259</v>
      </c>
      <c r="B16215" s="343" t="s">
        <v>38207</v>
      </c>
      <c r="C16215" s="343" t="s">
        <v>9</v>
      </c>
      <c r="D16215" s="344" t="s">
        <v>38208</v>
      </c>
    </row>
    <row r="16216" spans="1:4" x14ac:dyDescent="0.3">
      <c r="A16216" t="s">
        <v>4260</v>
      </c>
      <c r="B16216" s="343" t="s">
        <v>38209</v>
      </c>
      <c r="C16216" s="343" t="s">
        <v>9</v>
      </c>
      <c r="D16216" s="344" t="s">
        <v>8681</v>
      </c>
    </row>
    <row r="16217" spans="1:4" x14ac:dyDescent="0.3">
      <c r="A16217" t="s">
        <v>4261</v>
      </c>
      <c r="B16217" s="343" t="s">
        <v>38210</v>
      </c>
      <c r="C16217" s="343" t="s">
        <v>9</v>
      </c>
      <c r="D16217" s="344" t="s">
        <v>8259</v>
      </c>
    </row>
    <row r="16218" spans="1:4" x14ac:dyDescent="0.3">
      <c r="A16218" t="s">
        <v>4262</v>
      </c>
      <c r="B16218" s="343" t="s">
        <v>38211</v>
      </c>
      <c r="C16218" s="343" t="s">
        <v>9</v>
      </c>
      <c r="D16218" s="344" t="s">
        <v>7509</v>
      </c>
    </row>
    <row r="16219" spans="1:4" x14ac:dyDescent="0.3">
      <c r="A16219" t="s">
        <v>4263</v>
      </c>
      <c r="B16219" s="343" t="s">
        <v>38212</v>
      </c>
      <c r="C16219" s="343" t="s">
        <v>9</v>
      </c>
      <c r="D16219" s="344" t="s">
        <v>22779</v>
      </c>
    </row>
    <row r="16220" spans="1:4" x14ac:dyDescent="0.3">
      <c r="A16220" t="s">
        <v>4264</v>
      </c>
      <c r="B16220" s="343" t="s">
        <v>38213</v>
      </c>
      <c r="C16220" s="343" t="s">
        <v>9</v>
      </c>
      <c r="D16220" s="344" t="s">
        <v>38214</v>
      </c>
    </row>
    <row r="16221" spans="1:4" x14ac:dyDescent="0.3">
      <c r="A16221" t="s">
        <v>4265</v>
      </c>
      <c r="B16221" s="343" t="s">
        <v>38215</v>
      </c>
      <c r="C16221" s="343" t="s">
        <v>9</v>
      </c>
      <c r="D16221" s="344" t="s">
        <v>38216</v>
      </c>
    </row>
    <row r="16222" spans="1:4" x14ac:dyDescent="0.3">
      <c r="A16222" t="s">
        <v>4266</v>
      </c>
      <c r="B16222" s="343" t="s">
        <v>38217</v>
      </c>
      <c r="C16222" s="343" t="s">
        <v>9</v>
      </c>
      <c r="D16222" s="344" t="s">
        <v>26156</v>
      </c>
    </row>
    <row r="16223" spans="1:4" x14ac:dyDescent="0.3">
      <c r="A16223" t="s">
        <v>4267</v>
      </c>
      <c r="B16223" s="343" t="s">
        <v>38218</v>
      </c>
      <c r="C16223" s="343" t="s">
        <v>9</v>
      </c>
      <c r="D16223" s="344" t="s">
        <v>38219</v>
      </c>
    </row>
    <row r="16224" spans="1:4" x14ac:dyDescent="0.3">
      <c r="A16224" t="s">
        <v>4268</v>
      </c>
      <c r="B16224" s="343" t="s">
        <v>38220</v>
      </c>
      <c r="C16224" s="343" t="s">
        <v>9</v>
      </c>
      <c r="D16224" s="344" t="s">
        <v>36399</v>
      </c>
    </row>
    <row r="16225" spans="1:4" x14ac:dyDescent="0.3">
      <c r="A16225" t="s">
        <v>4269</v>
      </c>
      <c r="B16225" s="343" t="s">
        <v>38221</v>
      </c>
      <c r="C16225" s="343" t="s">
        <v>9</v>
      </c>
      <c r="D16225" s="344" t="s">
        <v>38222</v>
      </c>
    </row>
    <row r="16226" spans="1:4" x14ac:dyDescent="0.3">
      <c r="A16226" t="s">
        <v>4270</v>
      </c>
      <c r="B16226" s="343" t="s">
        <v>38223</v>
      </c>
      <c r="C16226" s="343" t="s">
        <v>9</v>
      </c>
      <c r="D16226" s="344" t="s">
        <v>22398</v>
      </c>
    </row>
    <row r="16227" spans="1:4" x14ac:dyDescent="0.3">
      <c r="A16227" t="s">
        <v>4271</v>
      </c>
      <c r="B16227" s="343" t="s">
        <v>38224</v>
      </c>
      <c r="C16227" s="343" t="s">
        <v>9</v>
      </c>
      <c r="D16227" s="344" t="s">
        <v>38225</v>
      </c>
    </row>
    <row r="16228" spans="1:4" x14ac:dyDescent="0.3">
      <c r="A16228" t="s">
        <v>4272</v>
      </c>
      <c r="B16228" s="343" t="s">
        <v>38226</v>
      </c>
      <c r="C16228" s="343" t="s">
        <v>9</v>
      </c>
      <c r="D16228" s="344" t="s">
        <v>9273</v>
      </c>
    </row>
    <row r="16229" spans="1:4" x14ac:dyDescent="0.3">
      <c r="A16229" t="s">
        <v>4273</v>
      </c>
      <c r="B16229" s="343" t="s">
        <v>38227</v>
      </c>
      <c r="C16229" s="343" t="s">
        <v>9</v>
      </c>
      <c r="D16229" s="344" t="s">
        <v>8926</v>
      </c>
    </row>
    <row r="16230" spans="1:4" x14ac:dyDescent="0.3">
      <c r="A16230" t="s">
        <v>4274</v>
      </c>
      <c r="B16230" s="343" t="s">
        <v>38228</v>
      </c>
      <c r="C16230" s="343" t="s">
        <v>9</v>
      </c>
      <c r="D16230" s="344" t="s">
        <v>9067</v>
      </c>
    </row>
    <row r="16231" spans="1:4" x14ac:dyDescent="0.3">
      <c r="A16231" t="s">
        <v>4275</v>
      </c>
      <c r="B16231" s="343" t="s">
        <v>38229</v>
      </c>
      <c r="C16231" s="343" t="s">
        <v>9</v>
      </c>
      <c r="D16231" s="344" t="s">
        <v>7943</v>
      </c>
    </row>
    <row r="16232" spans="1:4" x14ac:dyDescent="0.3">
      <c r="A16232" t="s">
        <v>4276</v>
      </c>
      <c r="B16232" s="343" t="s">
        <v>38230</v>
      </c>
      <c r="C16232" s="343" t="s">
        <v>9</v>
      </c>
      <c r="D16232" s="344" t="s">
        <v>38231</v>
      </c>
    </row>
    <row r="16233" spans="1:4" x14ac:dyDescent="0.3">
      <c r="A16233" t="s">
        <v>4277</v>
      </c>
      <c r="B16233" s="343" t="s">
        <v>38232</v>
      </c>
      <c r="C16233" s="343" t="s">
        <v>9</v>
      </c>
      <c r="D16233" s="344" t="s">
        <v>38233</v>
      </c>
    </row>
    <row r="16234" spans="1:4" x14ac:dyDescent="0.3">
      <c r="A16234" t="s">
        <v>4278</v>
      </c>
      <c r="B16234" s="343" t="s">
        <v>38234</v>
      </c>
      <c r="C16234" s="343" t="s">
        <v>9</v>
      </c>
      <c r="D16234" s="344" t="s">
        <v>23133</v>
      </c>
    </row>
    <row r="16235" spans="1:4" x14ac:dyDescent="0.3">
      <c r="A16235" t="s">
        <v>4279</v>
      </c>
      <c r="B16235" s="343" t="s">
        <v>38235</v>
      </c>
      <c r="C16235" s="343" t="s">
        <v>9</v>
      </c>
      <c r="D16235" s="344" t="s">
        <v>38236</v>
      </c>
    </row>
    <row r="16236" spans="1:4" x14ac:dyDescent="0.3">
      <c r="A16236" t="s">
        <v>4280</v>
      </c>
      <c r="B16236" s="343" t="s">
        <v>38237</v>
      </c>
      <c r="C16236" s="343" t="s">
        <v>9</v>
      </c>
      <c r="D16236" s="344" t="s">
        <v>22094</v>
      </c>
    </row>
    <row r="16237" spans="1:4" x14ac:dyDescent="0.3">
      <c r="A16237" t="s">
        <v>4281</v>
      </c>
      <c r="B16237" s="343" t="s">
        <v>38238</v>
      </c>
      <c r="C16237" s="343" t="s">
        <v>9</v>
      </c>
      <c r="D16237" s="344" t="s">
        <v>38239</v>
      </c>
    </row>
    <row r="16238" spans="1:4" x14ac:dyDescent="0.3">
      <c r="A16238" t="s">
        <v>4282</v>
      </c>
      <c r="B16238" s="343" t="s">
        <v>38240</v>
      </c>
      <c r="C16238" s="343" t="s">
        <v>9</v>
      </c>
      <c r="D16238" s="344" t="s">
        <v>7952</v>
      </c>
    </row>
    <row r="16239" spans="1:4" x14ac:dyDescent="0.3">
      <c r="A16239" t="s">
        <v>4283</v>
      </c>
      <c r="B16239" s="343" t="s">
        <v>38241</v>
      </c>
      <c r="C16239" s="343" t="s">
        <v>9</v>
      </c>
      <c r="D16239" s="344" t="s">
        <v>31756</v>
      </c>
    </row>
    <row r="16240" spans="1:4" x14ac:dyDescent="0.3">
      <c r="A16240" t="s">
        <v>4284</v>
      </c>
      <c r="B16240" s="343" t="s">
        <v>38242</v>
      </c>
      <c r="C16240" s="343" t="s">
        <v>9</v>
      </c>
      <c r="D16240" s="344" t="s">
        <v>22764</v>
      </c>
    </row>
    <row r="16241" spans="1:4" x14ac:dyDescent="0.3">
      <c r="A16241" t="s">
        <v>4285</v>
      </c>
      <c r="B16241" s="343" t="s">
        <v>1225</v>
      </c>
      <c r="C16241" s="343" t="s">
        <v>9</v>
      </c>
      <c r="D16241" s="344" t="s">
        <v>7436</v>
      </c>
    </row>
    <row r="16242" spans="1:4" x14ac:dyDescent="0.3">
      <c r="A16242" t="s">
        <v>4286</v>
      </c>
      <c r="B16242" s="343" t="s">
        <v>38243</v>
      </c>
      <c r="C16242" s="343" t="s">
        <v>9</v>
      </c>
      <c r="D16242" s="344" t="s">
        <v>33484</v>
      </c>
    </row>
    <row r="16243" spans="1:4" x14ac:dyDescent="0.3">
      <c r="A16243" t="s">
        <v>4287</v>
      </c>
      <c r="B16243" s="343" t="s">
        <v>38244</v>
      </c>
      <c r="C16243" s="343" t="s">
        <v>9</v>
      </c>
      <c r="D16243" s="344" t="s">
        <v>38245</v>
      </c>
    </row>
    <row r="16244" spans="1:4" x14ac:dyDescent="0.3">
      <c r="A16244" t="s">
        <v>4288</v>
      </c>
      <c r="B16244" s="343" t="s">
        <v>38246</v>
      </c>
      <c r="C16244" s="343" t="s">
        <v>9</v>
      </c>
      <c r="D16244" s="344" t="s">
        <v>38247</v>
      </c>
    </row>
    <row r="16245" spans="1:4" x14ac:dyDescent="0.3">
      <c r="A16245" t="s">
        <v>4289</v>
      </c>
      <c r="B16245" s="343" t="s">
        <v>38248</v>
      </c>
      <c r="C16245" s="343" t="s">
        <v>9</v>
      </c>
      <c r="D16245" s="344" t="s">
        <v>7490</v>
      </c>
    </row>
    <row r="16246" spans="1:4" x14ac:dyDescent="0.3">
      <c r="A16246" t="s">
        <v>4290</v>
      </c>
      <c r="B16246" s="343" t="s">
        <v>38249</v>
      </c>
      <c r="C16246" s="343" t="s">
        <v>9</v>
      </c>
      <c r="D16246" s="344" t="s">
        <v>6481</v>
      </c>
    </row>
    <row r="16247" spans="1:4" x14ac:dyDescent="0.3">
      <c r="A16247" t="s">
        <v>4291</v>
      </c>
      <c r="B16247" s="343" t="s">
        <v>38250</v>
      </c>
      <c r="C16247" s="343" t="s">
        <v>9</v>
      </c>
      <c r="D16247" s="344" t="s">
        <v>6689</v>
      </c>
    </row>
    <row r="16248" spans="1:4" x14ac:dyDescent="0.3">
      <c r="A16248" t="s">
        <v>4292</v>
      </c>
      <c r="B16248" s="343" t="s">
        <v>38251</v>
      </c>
      <c r="C16248" s="343" t="s">
        <v>9</v>
      </c>
      <c r="D16248" s="344" t="s">
        <v>28453</v>
      </c>
    </row>
    <row r="16249" spans="1:4" x14ac:dyDescent="0.3">
      <c r="A16249" t="s">
        <v>4293</v>
      </c>
      <c r="B16249" s="343" t="s">
        <v>38252</v>
      </c>
      <c r="C16249" s="343" t="s">
        <v>9</v>
      </c>
      <c r="D16249" s="344" t="s">
        <v>38253</v>
      </c>
    </row>
    <row r="16250" spans="1:4" x14ac:dyDescent="0.3">
      <c r="A16250" t="s">
        <v>4294</v>
      </c>
      <c r="B16250" s="343" t="s">
        <v>38254</v>
      </c>
      <c r="C16250" s="343" t="s">
        <v>9</v>
      </c>
      <c r="D16250" s="344" t="s">
        <v>38255</v>
      </c>
    </row>
    <row r="16251" spans="1:4" x14ac:dyDescent="0.3">
      <c r="A16251" t="s">
        <v>4295</v>
      </c>
      <c r="B16251" s="343" t="s">
        <v>38256</v>
      </c>
      <c r="C16251" s="343" t="s">
        <v>9</v>
      </c>
      <c r="D16251" s="344" t="s">
        <v>30898</v>
      </c>
    </row>
    <row r="16252" spans="1:4" x14ac:dyDescent="0.3">
      <c r="A16252" t="s">
        <v>4296</v>
      </c>
      <c r="B16252" s="343" t="s">
        <v>38257</v>
      </c>
      <c r="C16252" s="343" t="s">
        <v>9</v>
      </c>
      <c r="D16252" s="344" t="s">
        <v>27140</v>
      </c>
    </row>
    <row r="16253" spans="1:4" x14ac:dyDescent="0.3">
      <c r="A16253" t="s">
        <v>4297</v>
      </c>
      <c r="B16253" s="343" t="s">
        <v>38258</v>
      </c>
      <c r="C16253" s="343" t="s">
        <v>9</v>
      </c>
      <c r="D16253" s="344" t="s">
        <v>38259</v>
      </c>
    </row>
    <row r="16254" spans="1:4" x14ac:dyDescent="0.3">
      <c r="A16254" t="s">
        <v>4298</v>
      </c>
      <c r="B16254" s="343" t="s">
        <v>38260</v>
      </c>
      <c r="C16254" s="343" t="s">
        <v>9</v>
      </c>
      <c r="D16254" s="344" t="s">
        <v>38261</v>
      </c>
    </row>
    <row r="16255" spans="1:4" x14ac:dyDescent="0.3">
      <c r="A16255" t="s">
        <v>4299</v>
      </c>
      <c r="B16255" s="343" t="s">
        <v>38262</v>
      </c>
      <c r="C16255" s="343" t="s">
        <v>9</v>
      </c>
      <c r="D16255" s="344" t="s">
        <v>31810</v>
      </c>
    </row>
    <row r="16256" spans="1:4" x14ac:dyDescent="0.3">
      <c r="A16256" t="s">
        <v>4300</v>
      </c>
      <c r="B16256" s="343" t="s">
        <v>38263</v>
      </c>
      <c r="C16256" s="343" t="s">
        <v>9</v>
      </c>
      <c r="D16256" s="344" t="s">
        <v>38264</v>
      </c>
    </row>
    <row r="16257" spans="1:4" x14ac:dyDescent="0.3">
      <c r="A16257" t="s">
        <v>4301</v>
      </c>
      <c r="B16257" s="343" t="s">
        <v>38265</v>
      </c>
      <c r="C16257" s="343" t="s">
        <v>9</v>
      </c>
      <c r="D16257" s="344" t="s">
        <v>38266</v>
      </c>
    </row>
    <row r="16258" spans="1:4" x14ac:dyDescent="0.3">
      <c r="A16258" t="s">
        <v>4302</v>
      </c>
      <c r="B16258" s="343" t="s">
        <v>38267</v>
      </c>
      <c r="C16258" s="343" t="s">
        <v>9</v>
      </c>
      <c r="D16258" s="344" t="s">
        <v>7385</v>
      </c>
    </row>
    <row r="16259" spans="1:4" x14ac:dyDescent="0.3">
      <c r="A16259" t="s">
        <v>4303</v>
      </c>
      <c r="B16259" s="343" t="s">
        <v>38268</v>
      </c>
      <c r="C16259" s="343" t="s">
        <v>9</v>
      </c>
      <c r="D16259" s="344" t="s">
        <v>36491</v>
      </c>
    </row>
    <row r="16260" spans="1:4" x14ac:dyDescent="0.3">
      <c r="A16260" t="s">
        <v>4304</v>
      </c>
      <c r="B16260" s="343" t="s">
        <v>38269</v>
      </c>
      <c r="C16260" s="343" t="s">
        <v>9</v>
      </c>
      <c r="D16260" s="344" t="s">
        <v>7912</v>
      </c>
    </row>
    <row r="16261" spans="1:4" x14ac:dyDescent="0.3">
      <c r="A16261" t="s">
        <v>7896</v>
      </c>
      <c r="B16261" s="343" t="s">
        <v>38270</v>
      </c>
      <c r="C16261" s="343" t="s">
        <v>9</v>
      </c>
      <c r="D16261" s="344" t="s">
        <v>26679</v>
      </c>
    </row>
    <row r="16262" spans="1:4" x14ac:dyDescent="0.3">
      <c r="A16262" t="s">
        <v>4305</v>
      </c>
      <c r="B16262" s="343" t="s">
        <v>38271</v>
      </c>
      <c r="C16262" s="343" t="s">
        <v>9</v>
      </c>
      <c r="D16262" s="344" t="s">
        <v>35018</v>
      </c>
    </row>
    <row r="16263" spans="1:4" x14ac:dyDescent="0.3">
      <c r="A16263" t="s">
        <v>4306</v>
      </c>
      <c r="B16263" s="343" t="s">
        <v>38272</v>
      </c>
      <c r="C16263" s="343" t="s">
        <v>9</v>
      </c>
      <c r="D16263" s="344" t="s">
        <v>6597</v>
      </c>
    </row>
    <row r="16264" spans="1:4" x14ac:dyDescent="0.3">
      <c r="A16264" t="s">
        <v>4307</v>
      </c>
      <c r="B16264" s="343" t="s">
        <v>38273</v>
      </c>
      <c r="C16264" s="343" t="s">
        <v>9</v>
      </c>
      <c r="D16264" s="344" t="s">
        <v>7879</v>
      </c>
    </row>
    <row r="16265" spans="1:4" x14ac:dyDescent="0.3">
      <c r="A16265" t="s">
        <v>7898</v>
      </c>
      <c r="B16265" s="343" t="s">
        <v>38274</v>
      </c>
      <c r="C16265" s="343" t="s">
        <v>9</v>
      </c>
      <c r="D16265" s="344" t="s">
        <v>8930</v>
      </c>
    </row>
    <row r="16266" spans="1:4" x14ac:dyDescent="0.3">
      <c r="A16266" t="s">
        <v>4308</v>
      </c>
      <c r="B16266" s="343" t="s">
        <v>38275</v>
      </c>
      <c r="C16266" s="343" t="s">
        <v>9</v>
      </c>
      <c r="D16266" s="344" t="s">
        <v>32801</v>
      </c>
    </row>
    <row r="16267" spans="1:4" x14ac:dyDescent="0.3">
      <c r="A16267" t="s">
        <v>4309</v>
      </c>
      <c r="B16267" s="343" t="s">
        <v>38276</v>
      </c>
      <c r="C16267" s="343" t="s">
        <v>9</v>
      </c>
      <c r="D16267" s="344" t="s">
        <v>8080</v>
      </c>
    </row>
    <row r="16268" spans="1:4" x14ac:dyDescent="0.3">
      <c r="A16268" t="s">
        <v>4310</v>
      </c>
      <c r="B16268" s="343" t="s">
        <v>38277</v>
      </c>
      <c r="C16268" s="343" t="s">
        <v>9</v>
      </c>
      <c r="D16268" s="344" t="s">
        <v>9201</v>
      </c>
    </row>
    <row r="16269" spans="1:4" x14ac:dyDescent="0.3">
      <c r="A16269" t="s">
        <v>4311</v>
      </c>
      <c r="B16269" s="343" t="s">
        <v>38278</v>
      </c>
      <c r="C16269" s="343" t="s">
        <v>9</v>
      </c>
      <c r="D16269" s="344" t="s">
        <v>8951</v>
      </c>
    </row>
    <row r="16270" spans="1:4" x14ac:dyDescent="0.3">
      <c r="A16270" t="s">
        <v>4312</v>
      </c>
      <c r="B16270" s="343" t="s">
        <v>38279</v>
      </c>
      <c r="C16270" s="343" t="s">
        <v>9</v>
      </c>
      <c r="D16270" s="344" t="s">
        <v>7859</v>
      </c>
    </row>
    <row r="16271" spans="1:4" x14ac:dyDescent="0.3">
      <c r="A16271" t="s">
        <v>4313</v>
      </c>
      <c r="B16271" s="343" t="s">
        <v>38280</v>
      </c>
      <c r="C16271" s="343" t="s">
        <v>9</v>
      </c>
      <c r="D16271" s="344" t="s">
        <v>8875</v>
      </c>
    </row>
    <row r="16272" spans="1:4" x14ac:dyDescent="0.3">
      <c r="A16272" t="s">
        <v>4314</v>
      </c>
      <c r="B16272" s="343" t="s">
        <v>38281</v>
      </c>
      <c r="C16272" s="343" t="s">
        <v>9</v>
      </c>
      <c r="D16272" s="344" t="s">
        <v>6450</v>
      </c>
    </row>
    <row r="16273" spans="1:4" x14ac:dyDescent="0.3">
      <c r="A16273" t="s">
        <v>4315</v>
      </c>
      <c r="B16273" s="343" t="s">
        <v>38282</v>
      </c>
      <c r="C16273" s="343" t="s">
        <v>9</v>
      </c>
      <c r="D16273" s="344" t="s">
        <v>22297</v>
      </c>
    </row>
    <row r="16274" spans="1:4" x14ac:dyDescent="0.3">
      <c r="A16274" t="s">
        <v>4316</v>
      </c>
      <c r="B16274" s="343" t="s">
        <v>38283</v>
      </c>
      <c r="C16274" s="343" t="s">
        <v>9</v>
      </c>
      <c r="D16274" s="344" t="s">
        <v>34960</v>
      </c>
    </row>
    <row r="16275" spans="1:4" x14ac:dyDescent="0.3">
      <c r="A16275" t="s">
        <v>4317</v>
      </c>
      <c r="B16275" s="343" t="s">
        <v>38284</v>
      </c>
      <c r="C16275" s="343" t="s">
        <v>9</v>
      </c>
      <c r="D16275" s="344" t="s">
        <v>22490</v>
      </c>
    </row>
    <row r="16276" spans="1:4" x14ac:dyDescent="0.3">
      <c r="A16276" t="s">
        <v>4318</v>
      </c>
      <c r="B16276" s="343" t="s">
        <v>38285</v>
      </c>
      <c r="C16276" s="343" t="s">
        <v>9</v>
      </c>
      <c r="D16276" s="344" t="s">
        <v>32895</v>
      </c>
    </row>
    <row r="16277" spans="1:4" x14ac:dyDescent="0.3">
      <c r="A16277" t="s">
        <v>4319</v>
      </c>
      <c r="B16277" s="343" t="s">
        <v>38286</v>
      </c>
      <c r="C16277" s="343" t="s">
        <v>9</v>
      </c>
      <c r="D16277" s="344" t="s">
        <v>22177</v>
      </c>
    </row>
    <row r="16278" spans="1:4" x14ac:dyDescent="0.3">
      <c r="A16278" t="s">
        <v>4320</v>
      </c>
      <c r="B16278" s="343" t="s">
        <v>38287</v>
      </c>
      <c r="C16278" s="343" t="s">
        <v>9</v>
      </c>
      <c r="D16278" s="344" t="s">
        <v>38288</v>
      </c>
    </row>
    <row r="16279" spans="1:4" x14ac:dyDescent="0.3">
      <c r="A16279" t="s">
        <v>4321</v>
      </c>
      <c r="B16279" s="343" t="s">
        <v>38289</v>
      </c>
      <c r="C16279" s="343" t="s">
        <v>9</v>
      </c>
      <c r="D16279" s="344" t="s">
        <v>22614</v>
      </c>
    </row>
    <row r="16280" spans="1:4" x14ac:dyDescent="0.3">
      <c r="A16280" t="s">
        <v>4322</v>
      </c>
      <c r="B16280" s="343" t="s">
        <v>38290</v>
      </c>
      <c r="C16280" s="343" t="s">
        <v>9</v>
      </c>
      <c r="D16280" s="344" t="s">
        <v>7512</v>
      </c>
    </row>
    <row r="16281" spans="1:4" x14ac:dyDescent="0.3">
      <c r="A16281" t="s">
        <v>4323</v>
      </c>
      <c r="B16281" s="343" t="s">
        <v>38291</v>
      </c>
      <c r="C16281" s="343" t="s">
        <v>9</v>
      </c>
      <c r="D16281" s="344" t="s">
        <v>8275</v>
      </c>
    </row>
    <row r="16282" spans="1:4" x14ac:dyDescent="0.3">
      <c r="A16282" t="s">
        <v>4324</v>
      </c>
      <c r="B16282" s="343" t="s">
        <v>38292</v>
      </c>
      <c r="C16282" s="343" t="s">
        <v>9</v>
      </c>
      <c r="D16282" s="344" t="s">
        <v>6702</v>
      </c>
    </row>
    <row r="16283" spans="1:4" x14ac:dyDescent="0.3">
      <c r="A16283" t="s">
        <v>4325</v>
      </c>
      <c r="B16283" s="343" t="s">
        <v>38293</v>
      </c>
      <c r="C16283" s="343" t="s">
        <v>9</v>
      </c>
      <c r="D16283" s="344" t="s">
        <v>7579</v>
      </c>
    </row>
    <row r="16284" spans="1:4" x14ac:dyDescent="0.3">
      <c r="A16284" t="s">
        <v>4326</v>
      </c>
      <c r="B16284" s="343" t="s">
        <v>38294</v>
      </c>
      <c r="C16284" s="343" t="s">
        <v>9</v>
      </c>
      <c r="D16284" s="344" t="s">
        <v>27568</v>
      </c>
    </row>
    <row r="16285" spans="1:4" x14ac:dyDescent="0.3">
      <c r="A16285" t="s">
        <v>4327</v>
      </c>
      <c r="B16285" s="343" t="s">
        <v>38295</v>
      </c>
      <c r="C16285" s="343" t="s">
        <v>9</v>
      </c>
      <c r="D16285" s="344" t="s">
        <v>30394</v>
      </c>
    </row>
    <row r="16286" spans="1:4" x14ac:dyDescent="0.3">
      <c r="A16286" t="s">
        <v>4328</v>
      </c>
      <c r="B16286" s="343" t="s">
        <v>38296</v>
      </c>
      <c r="C16286" s="343" t="s">
        <v>9</v>
      </c>
      <c r="D16286" s="344" t="s">
        <v>6492</v>
      </c>
    </row>
    <row r="16287" spans="1:4" x14ac:dyDescent="0.3">
      <c r="A16287" t="s">
        <v>4329</v>
      </c>
      <c r="B16287" s="343" t="s">
        <v>38297</v>
      </c>
      <c r="C16287" s="343" t="s">
        <v>9</v>
      </c>
      <c r="D16287" s="344" t="s">
        <v>22418</v>
      </c>
    </row>
    <row r="16288" spans="1:4" x14ac:dyDescent="0.3">
      <c r="A16288" t="s">
        <v>4330</v>
      </c>
      <c r="B16288" s="343" t="s">
        <v>38298</v>
      </c>
      <c r="C16288" s="343" t="s">
        <v>9</v>
      </c>
      <c r="D16288" s="344" t="s">
        <v>22772</v>
      </c>
    </row>
    <row r="16289" spans="1:4" x14ac:dyDescent="0.3">
      <c r="A16289" t="s">
        <v>4331</v>
      </c>
      <c r="B16289" s="343" t="s">
        <v>38299</v>
      </c>
      <c r="C16289" s="343" t="s">
        <v>9</v>
      </c>
      <c r="D16289" s="344" t="s">
        <v>6410</v>
      </c>
    </row>
    <row r="16290" spans="1:4" x14ac:dyDescent="0.3">
      <c r="A16290" t="s">
        <v>4332</v>
      </c>
      <c r="B16290" s="343" t="s">
        <v>38300</v>
      </c>
      <c r="C16290" s="343" t="s">
        <v>9</v>
      </c>
      <c r="D16290" s="344" t="s">
        <v>7559</v>
      </c>
    </row>
    <row r="16291" spans="1:4" x14ac:dyDescent="0.3">
      <c r="A16291" t="s">
        <v>4333</v>
      </c>
      <c r="B16291" s="343" t="s">
        <v>38301</v>
      </c>
      <c r="C16291" s="343" t="s">
        <v>9</v>
      </c>
      <c r="D16291" s="344" t="s">
        <v>38302</v>
      </c>
    </row>
    <row r="16292" spans="1:4" x14ac:dyDescent="0.3">
      <c r="A16292" t="s">
        <v>4334</v>
      </c>
      <c r="B16292" s="343" t="s">
        <v>38303</v>
      </c>
      <c r="C16292" s="343" t="s">
        <v>9</v>
      </c>
      <c r="D16292" s="344" t="s">
        <v>9136</v>
      </c>
    </row>
    <row r="16293" spans="1:4" x14ac:dyDescent="0.3">
      <c r="A16293" t="s">
        <v>4335</v>
      </c>
      <c r="B16293" s="343" t="s">
        <v>38304</v>
      </c>
      <c r="C16293" s="343" t="s">
        <v>9</v>
      </c>
      <c r="D16293" s="344" t="s">
        <v>38305</v>
      </c>
    </row>
    <row r="16294" spans="1:4" x14ac:dyDescent="0.3">
      <c r="A16294" t="s">
        <v>4336</v>
      </c>
      <c r="B16294" s="343" t="s">
        <v>38306</v>
      </c>
      <c r="C16294" s="343" t="s">
        <v>9</v>
      </c>
      <c r="D16294" s="344" t="s">
        <v>9307</v>
      </c>
    </row>
    <row r="16295" spans="1:4" x14ac:dyDescent="0.3">
      <c r="A16295" t="s">
        <v>4337</v>
      </c>
      <c r="B16295" s="343" t="s">
        <v>38307</v>
      </c>
      <c r="C16295" s="343" t="s">
        <v>9</v>
      </c>
      <c r="D16295" s="344" t="s">
        <v>38308</v>
      </c>
    </row>
    <row r="16296" spans="1:4" x14ac:dyDescent="0.3">
      <c r="A16296" t="s">
        <v>4338</v>
      </c>
      <c r="B16296" s="343" t="s">
        <v>38309</v>
      </c>
      <c r="C16296" s="343" t="s">
        <v>9</v>
      </c>
      <c r="D16296" s="344" t="s">
        <v>36665</v>
      </c>
    </row>
    <row r="16297" spans="1:4" x14ac:dyDescent="0.3">
      <c r="A16297" t="s">
        <v>4339</v>
      </c>
      <c r="B16297" s="343" t="s">
        <v>38310</v>
      </c>
      <c r="C16297" s="343" t="s">
        <v>9</v>
      </c>
      <c r="D16297" s="344" t="s">
        <v>38311</v>
      </c>
    </row>
    <row r="16298" spans="1:4" x14ac:dyDescent="0.3">
      <c r="A16298" t="s">
        <v>4340</v>
      </c>
      <c r="B16298" s="343" t="s">
        <v>38312</v>
      </c>
      <c r="C16298" s="343" t="s">
        <v>9</v>
      </c>
      <c r="D16298" s="344" t="s">
        <v>7522</v>
      </c>
    </row>
    <row r="16299" spans="1:4" x14ac:dyDescent="0.3">
      <c r="A16299" t="s">
        <v>4341</v>
      </c>
      <c r="B16299" s="343" t="s">
        <v>38313</v>
      </c>
      <c r="C16299" s="343" t="s">
        <v>9</v>
      </c>
      <c r="D16299" s="344" t="s">
        <v>38314</v>
      </c>
    </row>
    <row r="16300" spans="1:4" x14ac:dyDescent="0.3">
      <c r="A16300" t="s">
        <v>4342</v>
      </c>
      <c r="B16300" s="343" t="s">
        <v>38315</v>
      </c>
      <c r="C16300" s="343" t="s">
        <v>9</v>
      </c>
      <c r="D16300" s="344" t="s">
        <v>7582</v>
      </c>
    </row>
    <row r="16301" spans="1:4" x14ac:dyDescent="0.3">
      <c r="A16301" t="s">
        <v>4343</v>
      </c>
      <c r="B16301" s="343" t="s">
        <v>38316</v>
      </c>
      <c r="C16301" s="343" t="s">
        <v>9</v>
      </c>
      <c r="D16301" s="344" t="s">
        <v>38317</v>
      </c>
    </row>
    <row r="16302" spans="1:4" x14ac:dyDescent="0.3">
      <c r="A16302" t="s">
        <v>4344</v>
      </c>
      <c r="B16302" s="343" t="s">
        <v>38318</v>
      </c>
      <c r="C16302" s="343" t="s">
        <v>9</v>
      </c>
      <c r="D16302" s="344" t="s">
        <v>8972</v>
      </c>
    </row>
    <row r="16303" spans="1:4" x14ac:dyDescent="0.3">
      <c r="A16303" t="s">
        <v>38319</v>
      </c>
      <c r="B16303" s="343" t="s">
        <v>38320</v>
      </c>
      <c r="C16303" s="343" t="s">
        <v>9</v>
      </c>
      <c r="D16303" s="344" t="s">
        <v>38321</v>
      </c>
    </row>
    <row r="16304" spans="1:4" x14ac:dyDescent="0.3">
      <c r="A16304" t="s">
        <v>4345</v>
      </c>
      <c r="B16304" s="343" t="s">
        <v>38322</v>
      </c>
      <c r="C16304" s="343" t="s">
        <v>9</v>
      </c>
      <c r="D16304" s="344" t="s">
        <v>22275</v>
      </c>
    </row>
    <row r="16305" spans="1:4" x14ac:dyDescent="0.3">
      <c r="A16305" t="s">
        <v>4346</v>
      </c>
      <c r="B16305" s="343" t="s">
        <v>38323</v>
      </c>
      <c r="C16305" s="343" t="s">
        <v>9</v>
      </c>
      <c r="D16305" s="344" t="s">
        <v>38324</v>
      </c>
    </row>
    <row r="16306" spans="1:4" x14ac:dyDescent="0.3">
      <c r="A16306" t="s">
        <v>4347</v>
      </c>
      <c r="B16306" s="343" t="s">
        <v>38325</v>
      </c>
      <c r="C16306" s="343" t="s">
        <v>9</v>
      </c>
      <c r="D16306" s="344" t="s">
        <v>38326</v>
      </c>
    </row>
    <row r="16307" spans="1:4" x14ac:dyDescent="0.3">
      <c r="A16307" t="s">
        <v>4348</v>
      </c>
      <c r="B16307" s="343" t="s">
        <v>38327</v>
      </c>
      <c r="C16307" s="343" t="s">
        <v>9</v>
      </c>
      <c r="D16307" s="344" t="s">
        <v>38328</v>
      </c>
    </row>
    <row r="16308" spans="1:4" x14ac:dyDescent="0.3">
      <c r="A16308" t="s">
        <v>4349</v>
      </c>
      <c r="B16308" s="343" t="s">
        <v>38329</v>
      </c>
      <c r="C16308" s="343" t="s">
        <v>9</v>
      </c>
      <c r="D16308" s="344" t="s">
        <v>38330</v>
      </c>
    </row>
    <row r="16309" spans="1:4" x14ac:dyDescent="0.3">
      <c r="A16309" t="s">
        <v>4350</v>
      </c>
      <c r="B16309" s="343" t="s">
        <v>38331</v>
      </c>
      <c r="C16309" s="343" t="s">
        <v>9</v>
      </c>
      <c r="D16309" s="344" t="s">
        <v>33491</v>
      </c>
    </row>
    <row r="16310" spans="1:4" x14ac:dyDescent="0.3">
      <c r="A16310" t="s">
        <v>4351</v>
      </c>
      <c r="B16310" s="343" t="s">
        <v>38332</v>
      </c>
      <c r="C16310" s="343" t="s">
        <v>9</v>
      </c>
      <c r="D16310" s="344" t="s">
        <v>9064</v>
      </c>
    </row>
    <row r="16311" spans="1:4" x14ac:dyDescent="0.3">
      <c r="A16311" t="s">
        <v>4352</v>
      </c>
      <c r="B16311" s="343" t="s">
        <v>38333</v>
      </c>
      <c r="C16311" s="343" t="s">
        <v>9</v>
      </c>
      <c r="D16311" s="344" t="s">
        <v>38334</v>
      </c>
    </row>
    <row r="16312" spans="1:4" x14ac:dyDescent="0.3">
      <c r="A16312" t="s">
        <v>4353</v>
      </c>
      <c r="B16312" s="343" t="s">
        <v>38335</v>
      </c>
      <c r="C16312" s="343" t="s">
        <v>9</v>
      </c>
      <c r="D16312" s="344" t="s">
        <v>38336</v>
      </c>
    </row>
    <row r="16313" spans="1:4" x14ac:dyDescent="0.3">
      <c r="A16313" t="s">
        <v>4354</v>
      </c>
      <c r="B16313" s="343" t="s">
        <v>38337</v>
      </c>
      <c r="C16313" s="343" t="s">
        <v>9</v>
      </c>
      <c r="D16313" s="344" t="s">
        <v>7555</v>
      </c>
    </row>
    <row r="16314" spans="1:4" x14ac:dyDescent="0.3">
      <c r="A16314" t="s">
        <v>4355</v>
      </c>
      <c r="B16314" s="343" t="s">
        <v>38338</v>
      </c>
      <c r="C16314" s="343" t="s">
        <v>9</v>
      </c>
      <c r="D16314" s="344" t="s">
        <v>6603</v>
      </c>
    </row>
    <row r="16315" spans="1:4" x14ac:dyDescent="0.3">
      <c r="A16315" t="s">
        <v>4356</v>
      </c>
      <c r="B16315" s="343" t="s">
        <v>38339</v>
      </c>
      <c r="C16315" s="343" t="s">
        <v>9</v>
      </c>
      <c r="D16315" s="344" t="s">
        <v>38340</v>
      </c>
    </row>
    <row r="16316" spans="1:4" x14ac:dyDescent="0.3">
      <c r="A16316" t="s">
        <v>4357</v>
      </c>
      <c r="B16316" s="343" t="s">
        <v>38341</v>
      </c>
      <c r="C16316" s="343" t="s">
        <v>9</v>
      </c>
      <c r="D16316" s="344" t="s">
        <v>8148</v>
      </c>
    </row>
    <row r="16317" spans="1:4" x14ac:dyDescent="0.3">
      <c r="A16317" t="s">
        <v>4358</v>
      </c>
      <c r="B16317" s="343" t="s">
        <v>38342</v>
      </c>
      <c r="C16317" s="343" t="s">
        <v>9</v>
      </c>
      <c r="D16317" s="344" t="s">
        <v>38343</v>
      </c>
    </row>
    <row r="16318" spans="1:4" x14ac:dyDescent="0.3">
      <c r="A16318" t="s">
        <v>4359</v>
      </c>
      <c r="B16318" s="343" t="s">
        <v>38344</v>
      </c>
      <c r="C16318" s="343" t="s">
        <v>9</v>
      </c>
      <c r="D16318" s="344" t="s">
        <v>33280</v>
      </c>
    </row>
    <row r="16319" spans="1:4" x14ac:dyDescent="0.3">
      <c r="A16319" t="s">
        <v>4360</v>
      </c>
      <c r="B16319" s="343" t="s">
        <v>38345</v>
      </c>
      <c r="C16319" s="343" t="s">
        <v>9</v>
      </c>
      <c r="D16319" s="344" t="s">
        <v>38346</v>
      </c>
    </row>
    <row r="16320" spans="1:4" x14ac:dyDescent="0.3">
      <c r="A16320" t="s">
        <v>4361</v>
      </c>
      <c r="B16320" s="343" t="s">
        <v>38347</v>
      </c>
      <c r="C16320" s="343" t="s">
        <v>9</v>
      </c>
      <c r="D16320" s="344" t="s">
        <v>38348</v>
      </c>
    </row>
    <row r="16321" spans="1:4" x14ac:dyDescent="0.3">
      <c r="A16321" t="s">
        <v>4362</v>
      </c>
      <c r="B16321" s="343" t="s">
        <v>38349</v>
      </c>
      <c r="C16321" s="343" t="s">
        <v>9</v>
      </c>
      <c r="D16321" s="344" t="s">
        <v>8743</v>
      </c>
    </row>
    <row r="16322" spans="1:4" x14ac:dyDescent="0.3">
      <c r="A16322" t="s">
        <v>4363</v>
      </c>
      <c r="B16322" s="343" t="s">
        <v>38350</v>
      </c>
      <c r="C16322" s="343" t="s">
        <v>9</v>
      </c>
      <c r="D16322" s="344" t="s">
        <v>26305</v>
      </c>
    </row>
    <row r="16323" spans="1:4" x14ac:dyDescent="0.3">
      <c r="A16323" t="s">
        <v>4364</v>
      </c>
      <c r="B16323" s="343" t="s">
        <v>38351</v>
      </c>
      <c r="C16323" s="343" t="s">
        <v>9</v>
      </c>
      <c r="D16323" s="344" t="s">
        <v>31227</v>
      </c>
    </row>
    <row r="16324" spans="1:4" x14ac:dyDescent="0.3">
      <c r="A16324" t="s">
        <v>4365</v>
      </c>
      <c r="B16324" s="343" t="s">
        <v>38352</v>
      </c>
      <c r="C16324" s="343" t="s">
        <v>9</v>
      </c>
      <c r="D16324" s="344" t="s">
        <v>22504</v>
      </c>
    </row>
    <row r="16325" spans="1:4" x14ac:dyDescent="0.3">
      <c r="A16325" t="s">
        <v>4366</v>
      </c>
      <c r="B16325" s="343" t="s">
        <v>38353</v>
      </c>
      <c r="C16325" s="343" t="s">
        <v>9</v>
      </c>
      <c r="D16325" s="344" t="s">
        <v>22503</v>
      </c>
    </row>
    <row r="16326" spans="1:4" x14ac:dyDescent="0.3">
      <c r="A16326" t="s">
        <v>4367</v>
      </c>
      <c r="B16326" s="343" t="s">
        <v>38354</v>
      </c>
      <c r="C16326" s="343" t="s">
        <v>16</v>
      </c>
      <c r="D16326" s="344" t="s">
        <v>38355</v>
      </c>
    </row>
    <row r="16327" spans="1:4" x14ac:dyDescent="0.3">
      <c r="A16327" t="s">
        <v>4368</v>
      </c>
      <c r="B16327" s="343" t="s">
        <v>38356</v>
      </c>
      <c r="C16327" s="343" t="s">
        <v>9</v>
      </c>
      <c r="D16327" s="344" t="s">
        <v>7911</v>
      </c>
    </row>
    <row r="16328" spans="1:4" x14ac:dyDescent="0.3">
      <c r="A16328" t="s">
        <v>4369</v>
      </c>
      <c r="B16328" s="343" t="s">
        <v>38357</v>
      </c>
      <c r="C16328" s="343" t="s">
        <v>9</v>
      </c>
      <c r="D16328" s="344" t="s">
        <v>8873</v>
      </c>
    </row>
    <row r="16329" spans="1:4" x14ac:dyDescent="0.3">
      <c r="A16329" t="s">
        <v>4370</v>
      </c>
      <c r="B16329" s="343" t="s">
        <v>38358</v>
      </c>
      <c r="C16329" s="343" t="s">
        <v>9</v>
      </c>
      <c r="D16329" s="344" t="s">
        <v>7959</v>
      </c>
    </row>
    <row r="16330" spans="1:4" x14ac:dyDescent="0.3">
      <c r="A16330" t="s">
        <v>4371</v>
      </c>
      <c r="B16330" s="343" t="s">
        <v>38359</v>
      </c>
      <c r="C16330" s="343" t="s">
        <v>9</v>
      </c>
      <c r="D16330" s="344" t="s">
        <v>22778</v>
      </c>
    </row>
    <row r="16331" spans="1:4" x14ac:dyDescent="0.3">
      <c r="A16331" t="s">
        <v>4372</v>
      </c>
      <c r="B16331" s="343" t="s">
        <v>38360</v>
      </c>
      <c r="C16331" s="343" t="s">
        <v>9</v>
      </c>
      <c r="D16331" s="344" t="s">
        <v>8849</v>
      </c>
    </row>
    <row r="16332" spans="1:4" x14ac:dyDescent="0.3">
      <c r="A16332" t="s">
        <v>4373</v>
      </c>
      <c r="B16332" s="343" t="s">
        <v>38361</v>
      </c>
      <c r="C16332" s="343" t="s">
        <v>9</v>
      </c>
      <c r="D16332" s="344" t="s">
        <v>7948</v>
      </c>
    </row>
    <row r="16333" spans="1:4" x14ac:dyDescent="0.3">
      <c r="A16333" t="s">
        <v>4374</v>
      </c>
      <c r="B16333" s="343" t="s">
        <v>38362</v>
      </c>
      <c r="C16333" s="343" t="s">
        <v>9</v>
      </c>
      <c r="D16333" s="344" t="s">
        <v>8996</v>
      </c>
    </row>
    <row r="16334" spans="1:4" x14ac:dyDescent="0.3">
      <c r="A16334" t="s">
        <v>4375</v>
      </c>
      <c r="B16334" s="343" t="s">
        <v>38363</v>
      </c>
      <c r="C16334" s="343" t="s">
        <v>9</v>
      </c>
      <c r="D16334" s="344" t="s">
        <v>9080</v>
      </c>
    </row>
    <row r="16335" spans="1:4" x14ac:dyDescent="0.3">
      <c r="A16335" t="s">
        <v>4376</v>
      </c>
      <c r="B16335" s="343" t="s">
        <v>38364</v>
      </c>
      <c r="C16335" s="343" t="s">
        <v>9</v>
      </c>
      <c r="D16335" s="344" t="s">
        <v>7528</v>
      </c>
    </row>
    <row r="16336" spans="1:4" x14ac:dyDescent="0.3">
      <c r="A16336" t="s">
        <v>4377</v>
      </c>
      <c r="B16336" s="343" t="s">
        <v>38365</v>
      </c>
      <c r="C16336" s="343" t="s">
        <v>9</v>
      </c>
      <c r="D16336" s="344" t="s">
        <v>7572</v>
      </c>
    </row>
    <row r="16337" spans="1:4" x14ac:dyDescent="0.3">
      <c r="A16337" t="s">
        <v>4378</v>
      </c>
      <c r="B16337" s="343" t="s">
        <v>38366</v>
      </c>
      <c r="C16337" s="343" t="s">
        <v>9</v>
      </c>
      <c r="D16337" s="344" t="s">
        <v>6888</v>
      </c>
    </row>
    <row r="16338" spans="1:4" x14ac:dyDescent="0.3">
      <c r="A16338" t="s">
        <v>4379</v>
      </c>
      <c r="B16338" s="343" t="s">
        <v>38367</v>
      </c>
      <c r="C16338" s="343" t="s">
        <v>9</v>
      </c>
      <c r="D16338" s="344" t="s">
        <v>8065</v>
      </c>
    </row>
    <row r="16339" spans="1:4" x14ac:dyDescent="0.3">
      <c r="A16339" t="s">
        <v>4380</v>
      </c>
      <c r="B16339" s="343" t="s">
        <v>38368</v>
      </c>
      <c r="C16339" s="343" t="s">
        <v>9</v>
      </c>
      <c r="D16339" s="344" t="s">
        <v>27972</v>
      </c>
    </row>
    <row r="16340" spans="1:4" x14ac:dyDescent="0.3">
      <c r="A16340" t="s">
        <v>4381</v>
      </c>
      <c r="B16340" s="343" t="s">
        <v>38369</v>
      </c>
      <c r="C16340" s="343" t="s">
        <v>9</v>
      </c>
      <c r="D16340" s="344" t="s">
        <v>23051</v>
      </c>
    </row>
    <row r="16341" spans="1:4" x14ac:dyDescent="0.3">
      <c r="A16341" t="s">
        <v>4382</v>
      </c>
      <c r="B16341" s="343" t="s">
        <v>38370</v>
      </c>
      <c r="C16341" s="343" t="s">
        <v>9</v>
      </c>
      <c r="D16341" s="344" t="s">
        <v>9296</v>
      </c>
    </row>
    <row r="16342" spans="1:4" x14ac:dyDescent="0.3">
      <c r="A16342" t="s">
        <v>4383</v>
      </c>
      <c r="B16342" s="343" t="s">
        <v>38371</v>
      </c>
      <c r="C16342" s="343" t="s">
        <v>9</v>
      </c>
      <c r="D16342" s="344" t="s">
        <v>7882</v>
      </c>
    </row>
    <row r="16343" spans="1:4" x14ac:dyDescent="0.3">
      <c r="A16343" t="s">
        <v>4384</v>
      </c>
      <c r="B16343" s="343" t="s">
        <v>38372</v>
      </c>
      <c r="C16343" s="343" t="s">
        <v>9</v>
      </c>
      <c r="D16343" s="344" t="s">
        <v>8730</v>
      </c>
    </row>
    <row r="16344" spans="1:4" x14ac:dyDescent="0.3">
      <c r="A16344" t="s">
        <v>4385</v>
      </c>
      <c r="B16344" s="343" t="s">
        <v>38373</v>
      </c>
      <c r="C16344" s="343" t="s">
        <v>9</v>
      </c>
      <c r="D16344" s="344" t="s">
        <v>38374</v>
      </c>
    </row>
    <row r="16345" spans="1:4" x14ac:dyDescent="0.3">
      <c r="A16345" t="s">
        <v>4386</v>
      </c>
      <c r="B16345" s="343" t="s">
        <v>1226</v>
      </c>
      <c r="C16345" s="343" t="s">
        <v>9</v>
      </c>
      <c r="D16345" s="344" t="s">
        <v>7857</v>
      </c>
    </row>
    <row r="16346" spans="1:4" x14ac:dyDescent="0.3">
      <c r="A16346" t="s">
        <v>4387</v>
      </c>
      <c r="B16346" s="343" t="s">
        <v>38375</v>
      </c>
      <c r="C16346" s="343" t="s">
        <v>9</v>
      </c>
      <c r="D16346" s="344" t="s">
        <v>38376</v>
      </c>
    </row>
    <row r="16347" spans="1:4" x14ac:dyDescent="0.3">
      <c r="A16347" t="s">
        <v>4388</v>
      </c>
      <c r="B16347" s="343" t="s">
        <v>38377</v>
      </c>
      <c r="C16347" s="343" t="s">
        <v>9</v>
      </c>
      <c r="D16347" s="344" t="s">
        <v>25290</v>
      </c>
    </row>
    <row r="16348" spans="1:4" x14ac:dyDescent="0.3">
      <c r="A16348" t="s">
        <v>4389</v>
      </c>
      <c r="B16348" s="343" t="s">
        <v>38378</v>
      </c>
      <c r="C16348" s="343" t="s">
        <v>9</v>
      </c>
      <c r="D16348" s="344" t="s">
        <v>28264</v>
      </c>
    </row>
    <row r="16349" spans="1:4" x14ac:dyDescent="0.3">
      <c r="A16349" t="s">
        <v>4390</v>
      </c>
      <c r="B16349" s="343" t="s">
        <v>38379</v>
      </c>
      <c r="C16349" s="343" t="s">
        <v>9</v>
      </c>
      <c r="D16349" s="344" t="s">
        <v>38380</v>
      </c>
    </row>
    <row r="16350" spans="1:4" x14ac:dyDescent="0.3">
      <c r="A16350" t="s">
        <v>4391</v>
      </c>
      <c r="B16350" s="343" t="s">
        <v>38381</v>
      </c>
      <c r="C16350" s="343" t="s">
        <v>9</v>
      </c>
      <c r="D16350" s="344" t="s">
        <v>38382</v>
      </c>
    </row>
    <row r="16351" spans="1:4" x14ac:dyDescent="0.3">
      <c r="A16351" t="s">
        <v>4392</v>
      </c>
      <c r="B16351" s="343" t="s">
        <v>38383</v>
      </c>
      <c r="C16351" s="343" t="s">
        <v>9</v>
      </c>
      <c r="D16351" s="344" t="s">
        <v>9149</v>
      </c>
    </row>
    <row r="16352" spans="1:4" x14ac:dyDescent="0.3">
      <c r="A16352" t="s">
        <v>4393</v>
      </c>
      <c r="B16352" s="343" t="s">
        <v>38384</v>
      </c>
      <c r="C16352" s="343" t="s">
        <v>9</v>
      </c>
      <c r="D16352" s="344" t="s">
        <v>38385</v>
      </c>
    </row>
    <row r="16353" spans="1:4" x14ac:dyDescent="0.3">
      <c r="A16353" t="s">
        <v>4394</v>
      </c>
      <c r="B16353" s="343" t="s">
        <v>38386</v>
      </c>
      <c r="C16353" s="343" t="s">
        <v>9</v>
      </c>
      <c r="D16353" s="344" t="s">
        <v>29332</v>
      </c>
    </row>
    <row r="16354" spans="1:4" x14ac:dyDescent="0.3">
      <c r="A16354" t="s">
        <v>4395</v>
      </c>
      <c r="B16354" s="343" t="s">
        <v>38387</v>
      </c>
      <c r="C16354" s="343" t="s">
        <v>9</v>
      </c>
      <c r="D16354" s="344" t="s">
        <v>22741</v>
      </c>
    </row>
    <row r="16355" spans="1:4" x14ac:dyDescent="0.3">
      <c r="A16355" t="s">
        <v>4396</v>
      </c>
      <c r="B16355" s="343" t="s">
        <v>38388</v>
      </c>
      <c r="C16355" s="343" t="s">
        <v>9</v>
      </c>
      <c r="D16355" s="344" t="s">
        <v>22186</v>
      </c>
    </row>
    <row r="16356" spans="1:4" x14ac:dyDescent="0.3">
      <c r="A16356" t="s">
        <v>4397</v>
      </c>
      <c r="B16356" s="343" t="s">
        <v>38389</v>
      </c>
      <c r="C16356" s="343" t="s">
        <v>9</v>
      </c>
      <c r="D16356" s="344" t="s">
        <v>38390</v>
      </c>
    </row>
    <row r="16357" spans="1:4" x14ac:dyDescent="0.3">
      <c r="A16357" t="s">
        <v>4398</v>
      </c>
      <c r="B16357" s="343" t="s">
        <v>38391</v>
      </c>
      <c r="C16357" s="343" t="s">
        <v>9</v>
      </c>
      <c r="D16357" s="344" t="s">
        <v>8987</v>
      </c>
    </row>
    <row r="16358" spans="1:4" x14ac:dyDescent="0.3">
      <c r="A16358" t="s">
        <v>4399</v>
      </c>
      <c r="B16358" s="343" t="s">
        <v>38392</v>
      </c>
      <c r="C16358" s="343" t="s">
        <v>9</v>
      </c>
      <c r="D16358" s="344" t="s">
        <v>7564</v>
      </c>
    </row>
    <row r="16359" spans="1:4" x14ac:dyDescent="0.3">
      <c r="A16359" t="s">
        <v>4400</v>
      </c>
      <c r="B16359" s="343" t="s">
        <v>38393</v>
      </c>
      <c r="C16359" s="343" t="s">
        <v>9</v>
      </c>
      <c r="D16359" s="344" t="s">
        <v>38394</v>
      </c>
    </row>
    <row r="16360" spans="1:4" x14ac:dyDescent="0.3">
      <c r="A16360" t="s">
        <v>4401</v>
      </c>
      <c r="B16360" s="343" t="s">
        <v>38395</v>
      </c>
      <c r="C16360" s="343" t="s">
        <v>9</v>
      </c>
      <c r="D16360" s="344" t="s">
        <v>7911</v>
      </c>
    </row>
    <row r="16361" spans="1:4" x14ac:dyDescent="0.3">
      <c r="A16361" t="s">
        <v>4402</v>
      </c>
      <c r="B16361" s="343" t="s">
        <v>38396</v>
      </c>
      <c r="C16361" s="343" t="s">
        <v>9</v>
      </c>
      <c r="D16361" s="344" t="s">
        <v>38397</v>
      </c>
    </row>
    <row r="16362" spans="1:4" x14ac:dyDescent="0.3">
      <c r="A16362" t="s">
        <v>4403</v>
      </c>
      <c r="B16362" s="343" t="s">
        <v>38398</v>
      </c>
      <c r="C16362" s="343" t="s">
        <v>9</v>
      </c>
      <c r="D16362" s="344" t="s">
        <v>22499</v>
      </c>
    </row>
    <row r="16363" spans="1:4" x14ac:dyDescent="0.3">
      <c r="A16363" t="s">
        <v>4404</v>
      </c>
      <c r="B16363" s="343" t="s">
        <v>38399</v>
      </c>
      <c r="C16363" s="343" t="s">
        <v>9</v>
      </c>
      <c r="D16363" s="344" t="s">
        <v>38400</v>
      </c>
    </row>
    <row r="16364" spans="1:4" x14ac:dyDescent="0.3">
      <c r="A16364" t="s">
        <v>4405</v>
      </c>
      <c r="B16364" s="343" t="s">
        <v>38401</v>
      </c>
      <c r="C16364" s="343" t="s">
        <v>9</v>
      </c>
      <c r="D16364" s="344" t="s">
        <v>7926</v>
      </c>
    </row>
    <row r="16365" spans="1:4" x14ac:dyDescent="0.3">
      <c r="A16365" t="s">
        <v>4406</v>
      </c>
      <c r="B16365" s="343" t="s">
        <v>38402</v>
      </c>
      <c r="C16365" s="343" t="s">
        <v>9</v>
      </c>
      <c r="D16365" s="344" t="s">
        <v>31989</v>
      </c>
    </row>
    <row r="16366" spans="1:4" x14ac:dyDescent="0.3">
      <c r="A16366" t="s">
        <v>4407</v>
      </c>
      <c r="B16366" s="343" t="s">
        <v>38403</v>
      </c>
      <c r="C16366" s="343" t="s">
        <v>9</v>
      </c>
      <c r="D16366" s="344" t="s">
        <v>26787</v>
      </c>
    </row>
    <row r="16367" spans="1:4" x14ac:dyDescent="0.3">
      <c r="A16367" t="s">
        <v>4408</v>
      </c>
      <c r="B16367" s="343" t="s">
        <v>38404</v>
      </c>
      <c r="C16367" s="343" t="s">
        <v>9</v>
      </c>
      <c r="D16367" s="344" t="s">
        <v>22587</v>
      </c>
    </row>
    <row r="16368" spans="1:4" x14ac:dyDescent="0.3">
      <c r="A16368" t="s">
        <v>4409</v>
      </c>
      <c r="B16368" s="343" t="s">
        <v>38405</v>
      </c>
      <c r="C16368" s="343" t="s">
        <v>9</v>
      </c>
      <c r="D16368" s="344" t="s">
        <v>38406</v>
      </c>
    </row>
    <row r="16369" spans="1:4" x14ac:dyDescent="0.3">
      <c r="A16369" t="s">
        <v>4410</v>
      </c>
      <c r="B16369" s="343" t="s">
        <v>38407</v>
      </c>
      <c r="C16369" s="343" t="s">
        <v>9</v>
      </c>
      <c r="D16369" s="344" t="s">
        <v>22724</v>
      </c>
    </row>
    <row r="16370" spans="1:4" x14ac:dyDescent="0.3">
      <c r="A16370" t="s">
        <v>4411</v>
      </c>
      <c r="B16370" s="343" t="s">
        <v>38408</v>
      </c>
      <c r="C16370" s="343" t="s">
        <v>9</v>
      </c>
      <c r="D16370" s="344" t="s">
        <v>6758</v>
      </c>
    </row>
    <row r="16371" spans="1:4" x14ac:dyDescent="0.3">
      <c r="A16371" t="s">
        <v>4412</v>
      </c>
      <c r="B16371" s="343" t="s">
        <v>38409</v>
      </c>
      <c r="C16371" s="343" t="s">
        <v>9</v>
      </c>
      <c r="D16371" s="344" t="s">
        <v>8015</v>
      </c>
    </row>
    <row r="16372" spans="1:4" x14ac:dyDescent="0.3">
      <c r="A16372" t="s">
        <v>4413</v>
      </c>
      <c r="B16372" s="343" t="s">
        <v>38410</v>
      </c>
      <c r="C16372" s="343" t="s">
        <v>9</v>
      </c>
      <c r="D16372" s="344" t="s">
        <v>7435</v>
      </c>
    </row>
    <row r="16373" spans="1:4" x14ac:dyDescent="0.3">
      <c r="A16373" t="s">
        <v>4414</v>
      </c>
      <c r="B16373" s="343" t="s">
        <v>38411</v>
      </c>
      <c r="C16373" s="343" t="s">
        <v>9</v>
      </c>
      <c r="D16373" s="344" t="s">
        <v>23029</v>
      </c>
    </row>
    <row r="16374" spans="1:4" x14ac:dyDescent="0.3">
      <c r="A16374" t="s">
        <v>4415</v>
      </c>
      <c r="B16374" s="343" t="s">
        <v>38412</v>
      </c>
      <c r="C16374" s="343" t="s">
        <v>16</v>
      </c>
      <c r="D16374" s="344" t="s">
        <v>38413</v>
      </c>
    </row>
    <row r="16375" spans="1:4" x14ac:dyDescent="0.3">
      <c r="A16375" t="s">
        <v>4416</v>
      </c>
      <c r="B16375" s="343" t="s">
        <v>38414</v>
      </c>
      <c r="C16375" s="343" t="s">
        <v>9</v>
      </c>
      <c r="D16375" s="344" t="s">
        <v>38415</v>
      </c>
    </row>
    <row r="16376" spans="1:4" x14ac:dyDescent="0.3">
      <c r="A16376" t="s">
        <v>4417</v>
      </c>
      <c r="B16376" s="343" t="s">
        <v>38416</v>
      </c>
      <c r="C16376" s="343" t="s">
        <v>9</v>
      </c>
      <c r="D16376" s="344" t="s">
        <v>8746</v>
      </c>
    </row>
    <row r="16377" spans="1:4" x14ac:dyDescent="0.3">
      <c r="A16377" t="s">
        <v>4418</v>
      </c>
      <c r="B16377" s="343" t="s">
        <v>38417</v>
      </c>
      <c r="C16377" s="343" t="s">
        <v>9</v>
      </c>
      <c r="D16377" s="344" t="s">
        <v>31709</v>
      </c>
    </row>
    <row r="16378" spans="1:4" x14ac:dyDescent="0.3">
      <c r="A16378" t="s">
        <v>4419</v>
      </c>
      <c r="B16378" s="343" t="s">
        <v>38418</v>
      </c>
      <c r="C16378" s="343" t="s">
        <v>9</v>
      </c>
      <c r="D16378" s="344" t="s">
        <v>7904</v>
      </c>
    </row>
    <row r="16379" spans="1:4" x14ac:dyDescent="0.3">
      <c r="A16379" t="s">
        <v>4420</v>
      </c>
      <c r="B16379" s="343" t="s">
        <v>38419</v>
      </c>
      <c r="C16379" s="343" t="s">
        <v>9</v>
      </c>
      <c r="D16379" s="344" t="s">
        <v>22859</v>
      </c>
    </row>
    <row r="16380" spans="1:4" x14ac:dyDescent="0.3">
      <c r="A16380" t="s">
        <v>4421</v>
      </c>
      <c r="B16380" s="343" t="s">
        <v>38420</v>
      </c>
      <c r="C16380" s="343" t="s">
        <v>9</v>
      </c>
      <c r="D16380" s="344" t="s">
        <v>8980</v>
      </c>
    </row>
    <row r="16381" spans="1:4" x14ac:dyDescent="0.3">
      <c r="A16381" t="s">
        <v>4422</v>
      </c>
      <c r="B16381" s="343" t="s">
        <v>38421</v>
      </c>
      <c r="C16381" s="343" t="s">
        <v>9</v>
      </c>
      <c r="D16381" s="344" t="s">
        <v>26745</v>
      </c>
    </row>
    <row r="16382" spans="1:4" x14ac:dyDescent="0.3">
      <c r="A16382" t="s">
        <v>4423</v>
      </c>
      <c r="B16382" s="343" t="s">
        <v>38422</v>
      </c>
      <c r="C16382" s="343" t="s">
        <v>9</v>
      </c>
      <c r="D16382" s="344" t="s">
        <v>38423</v>
      </c>
    </row>
    <row r="16383" spans="1:4" x14ac:dyDescent="0.3">
      <c r="A16383" t="s">
        <v>4424</v>
      </c>
      <c r="B16383" s="343" t="s">
        <v>38424</v>
      </c>
      <c r="C16383" s="343" t="s">
        <v>9</v>
      </c>
      <c r="D16383" s="344" t="s">
        <v>6511</v>
      </c>
    </row>
    <row r="16384" spans="1:4" x14ac:dyDescent="0.3">
      <c r="A16384" t="s">
        <v>4425</v>
      </c>
      <c r="B16384" s="343" t="s">
        <v>38425</v>
      </c>
      <c r="C16384" s="343" t="s">
        <v>9</v>
      </c>
      <c r="D16384" s="344" t="s">
        <v>22154</v>
      </c>
    </row>
    <row r="16385" spans="1:4" x14ac:dyDescent="0.3">
      <c r="A16385" t="s">
        <v>4426</v>
      </c>
      <c r="B16385" s="343" t="s">
        <v>38426</v>
      </c>
      <c r="C16385" s="343" t="s">
        <v>9</v>
      </c>
      <c r="D16385" s="344" t="s">
        <v>23161</v>
      </c>
    </row>
    <row r="16386" spans="1:4" x14ac:dyDescent="0.3">
      <c r="A16386" t="s">
        <v>4427</v>
      </c>
      <c r="B16386" s="343" t="s">
        <v>38427</v>
      </c>
      <c r="C16386" s="343" t="s">
        <v>9</v>
      </c>
      <c r="D16386" s="344" t="s">
        <v>38428</v>
      </c>
    </row>
    <row r="16387" spans="1:4" x14ac:dyDescent="0.3">
      <c r="A16387" t="s">
        <v>4428</v>
      </c>
      <c r="B16387" s="343" t="s">
        <v>38429</v>
      </c>
      <c r="C16387" s="343" t="s">
        <v>9</v>
      </c>
      <c r="D16387" s="344" t="s">
        <v>22351</v>
      </c>
    </row>
    <row r="16388" spans="1:4" x14ac:dyDescent="0.3">
      <c r="A16388" t="s">
        <v>4429</v>
      </c>
      <c r="B16388" s="343" t="s">
        <v>38430</v>
      </c>
      <c r="C16388" s="343" t="s">
        <v>9</v>
      </c>
      <c r="D16388" s="344" t="s">
        <v>36877</v>
      </c>
    </row>
    <row r="16389" spans="1:4" x14ac:dyDescent="0.3">
      <c r="A16389" t="s">
        <v>4430</v>
      </c>
      <c r="B16389" s="343" t="s">
        <v>38431</v>
      </c>
      <c r="C16389" s="343" t="s">
        <v>9</v>
      </c>
      <c r="D16389" s="344" t="s">
        <v>22469</v>
      </c>
    </row>
    <row r="16390" spans="1:4" x14ac:dyDescent="0.3">
      <c r="A16390" t="s">
        <v>4431</v>
      </c>
      <c r="B16390" s="343" t="s">
        <v>38432</v>
      </c>
      <c r="C16390" s="343" t="s">
        <v>9</v>
      </c>
      <c r="D16390" s="344" t="s">
        <v>30822</v>
      </c>
    </row>
    <row r="16391" spans="1:4" x14ac:dyDescent="0.3">
      <c r="A16391" t="s">
        <v>4432</v>
      </c>
      <c r="B16391" s="343" t="s">
        <v>38433</v>
      </c>
      <c r="C16391" s="343" t="s">
        <v>9</v>
      </c>
      <c r="D16391" s="344" t="s">
        <v>38434</v>
      </c>
    </row>
    <row r="16392" spans="1:4" x14ac:dyDescent="0.3">
      <c r="A16392" t="s">
        <v>4433</v>
      </c>
      <c r="B16392" s="343" t="s">
        <v>38435</v>
      </c>
      <c r="C16392" s="343" t="s">
        <v>9</v>
      </c>
      <c r="D16392" s="344" t="s">
        <v>38436</v>
      </c>
    </row>
    <row r="16393" spans="1:4" x14ac:dyDescent="0.3">
      <c r="A16393" t="s">
        <v>4434</v>
      </c>
      <c r="B16393" s="343" t="s">
        <v>38437</v>
      </c>
      <c r="C16393" s="343" t="s">
        <v>9</v>
      </c>
      <c r="D16393" s="344" t="s">
        <v>38438</v>
      </c>
    </row>
    <row r="16394" spans="1:4" x14ac:dyDescent="0.3">
      <c r="A16394" t="s">
        <v>4435</v>
      </c>
      <c r="B16394" s="343" t="s">
        <v>38439</v>
      </c>
      <c r="C16394" s="343" t="s">
        <v>9</v>
      </c>
      <c r="D16394" s="344" t="s">
        <v>8081</v>
      </c>
    </row>
    <row r="16395" spans="1:4" x14ac:dyDescent="0.3">
      <c r="A16395" t="s">
        <v>4436</v>
      </c>
      <c r="B16395" s="343" t="s">
        <v>38440</v>
      </c>
      <c r="C16395" s="343" t="s">
        <v>9</v>
      </c>
      <c r="D16395" s="344" t="s">
        <v>22309</v>
      </c>
    </row>
    <row r="16396" spans="1:4" x14ac:dyDescent="0.3">
      <c r="A16396" t="s">
        <v>4437</v>
      </c>
      <c r="B16396" s="343" t="s">
        <v>38441</v>
      </c>
      <c r="C16396" s="343" t="s">
        <v>9</v>
      </c>
      <c r="D16396" s="344" t="s">
        <v>38442</v>
      </c>
    </row>
    <row r="16397" spans="1:4" x14ac:dyDescent="0.3">
      <c r="A16397" t="s">
        <v>4438</v>
      </c>
      <c r="B16397" s="343" t="s">
        <v>38443</v>
      </c>
      <c r="C16397" s="343" t="s">
        <v>9</v>
      </c>
      <c r="D16397" s="344" t="s">
        <v>8717</v>
      </c>
    </row>
    <row r="16398" spans="1:4" x14ac:dyDescent="0.3">
      <c r="A16398" t="s">
        <v>4439</v>
      </c>
      <c r="B16398" s="343" t="s">
        <v>38444</v>
      </c>
      <c r="C16398" s="343" t="s">
        <v>9</v>
      </c>
      <c r="D16398" s="344" t="s">
        <v>6504</v>
      </c>
    </row>
    <row r="16399" spans="1:4" x14ac:dyDescent="0.3">
      <c r="A16399" t="s">
        <v>4440</v>
      </c>
      <c r="B16399" s="343" t="s">
        <v>38445</v>
      </c>
      <c r="C16399" s="343" t="s">
        <v>9</v>
      </c>
      <c r="D16399" s="344" t="s">
        <v>33585</v>
      </c>
    </row>
    <row r="16400" spans="1:4" x14ac:dyDescent="0.3">
      <c r="A16400" t="s">
        <v>4441</v>
      </c>
      <c r="B16400" s="343" t="s">
        <v>38446</v>
      </c>
      <c r="C16400" s="343" t="s">
        <v>9</v>
      </c>
      <c r="D16400" s="344" t="s">
        <v>22310</v>
      </c>
    </row>
    <row r="16401" spans="1:4" x14ac:dyDescent="0.3">
      <c r="A16401" t="s">
        <v>4442</v>
      </c>
      <c r="B16401" s="343" t="s">
        <v>38447</v>
      </c>
      <c r="C16401" s="343" t="s">
        <v>9</v>
      </c>
      <c r="D16401" s="344" t="s">
        <v>28826</v>
      </c>
    </row>
    <row r="16402" spans="1:4" x14ac:dyDescent="0.3">
      <c r="A16402" t="s">
        <v>4443</v>
      </c>
      <c r="B16402" s="343" t="s">
        <v>38448</v>
      </c>
      <c r="C16402" s="343" t="s">
        <v>9</v>
      </c>
      <c r="D16402" s="344" t="s">
        <v>22123</v>
      </c>
    </row>
    <row r="16403" spans="1:4" x14ac:dyDescent="0.3">
      <c r="A16403" t="s">
        <v>4444</v>
      </c>
      <c r="B16403" s="343" t="s">
        <v>38449</v>
      </c>
      <c r="C16403" s="343" t="s">
        <v>9</v>
      </c>
      <c r="D16403" s="344" t="s">
        <v>8075</v>
      </c>
    </row>
    <row r="16404" spans="1:4" x14ac:dyDescent="0.3">
      <c r="A16404" t="s">
        <v>4445</v>
      </c>
      <c r="B16404" s="343" t="s">
        <v>38450</v>
      </c>
      <c r="C16404" s="343" t="s">
        <v>9</v>
      </c>
      <c r="D16404" s="344" t="s">
        <v>38451</v>
      </c>
    </row>
    <row r="16405" spans="1:4" x14ac:dyDescent="0.3">
      <c r="A16405" t="s">
        <v>4446</v>
      </c>
      <c r="B16405" s="343" t="s">
        <v>38452</v>
      </c>
      <c r="C16405" s="343" t="s">
        <v>9</v>
      </c>
      <c r="D16405" s="344" t="s">
        <v>32942</v>
      </c>
    </row>
    <row r="16406" spans="1:4" x14ac:dyDescent="0.3">
      <c r="A16406" t="s">
        <v>4447</v>
      </c>
      <c r="B16406" s="343" t="s">
        <v>38453</v>
      </c>
      <c r="C16406" s="343" t="s">
        <v>9</v>
      </c>
      <c r="D16406" s="344" t="s">
        <v>8973</v>
      </c>
    </row>
    <row r="16407" spans="1:4" x14ac:dyDescent="0.3">
      <c r="A16407" t="s">
        <v>4448</v>
      </c>
      <c r="B16407" s="343" t="s">
        <v>38454</v>
      </c>
      <c r="C16407" s="343" t="s">
        <v>9</v>
      </c>
      <c r="D16407" s="344" t="s">
        <v>38455</v>
      </c>
    </row>
    <row r="16408" spans="1:4" x14ac:dyDescent="0.3">
      <c r="A16408" t="s">
        <v>4449</v>
      </c>
      <c r="B16408" s="343" t="s">
        <v>38456</v>
      </c>
      <c r="C16408" s="343" t="s">
        <v>9</v>
      </c>
      <c r="D16408" s="344" t="s">
        <v>32720</v>
      </c>
    </row>
    <row r="16409" spans="1:4" x14ac:dyDescent="0.3">
      <c r="A16409" t="s">
        <v>4450</v>
      </c>
      <c r="B16409" s="343" t="s">
        <v>38457</v>
      </c>
      <c r="C16409" s="343" t="s">
        <v>9</v>
      </c>
      <c r="D16409" s="344" t="s">
        <v>38458</v>
      </c>
    </row>
    <row r="16410" spans="1:4" x14ac:dyDescent="0.3">
      <c r="A16410" t="s">
        <v>4451</v>
      </c>
      <c r="B16410" s="343" t="s">
        <v>38459</v>
      </c>
      <c r="C16410" s="343" t="s">
        <v>9</v>
      </c>
      <c r="D16410" s="344" t="s">
        <v>7380</v>
      </c>
    </row>
    <row r="16411" spans="1:4" x14ac:dyDescent="0.3">
      <c r="A16411" t="s">
        <v>4452</v>
      </c>
      <c r="B16411" s="343" t="s">
        <v>38460</v>
      </c>
      <c r="C16411" s="343" t="s">
        <v>9</v>
      </c>
      <c r="D16411" s="344" t="s">
        <v>8018</v>
      </c>
    </row>
    <row r="16412" spans="1:4" x14ac:dyDescent="0.3">
      <c r="A16412" t="s">
        <v>4453</v>
      </c>
      <c r="B16412" s="343" t="s">
        <v>38461</v>
      </c>
      <c r="C16412" s="343" t="s">
        <v>9</v>
      </c>
      <c r="D16412" s="344" t="s">
        <v>8285</v>
      </c>
    </row>
    <row r="16413" spans="1:4" x14ac:dyDescent="0.3">
      <c r="A16413" t="s">
        <v>4454</v>
      </c>
      <c r="B16413" s="343" t="s">
        <v>38462</v>
      </c>
      <c r="C16413" s="343" t="s">
        <v>9</v>
      </c>
      <c r="D16413" s="344" t="s">
        <v>38463</v>
      </c>
    </row>
    <row r="16414" spans="1:4" x14ac:dyDescent="0.3">
      <c r="A16414" t="s">
        <v>4455</v>
      </c>
      <c r="B16414" s="343" t="s">
        <v>38464</v>
      </c>
      <c r="C16414" s="343" t="s">
        <v>9</v>
      </c>
      <c r="D16414" s="344" t="s">
        <v>7887</v>
      </c>
    </row>
    <row r="16415" spans="1:4" x14ac:dyDescent="0.3">
      <c r="A16415" t="s">
        <v>4456</v>
      </c>
      <c r="B16415" s="343" t="s">
        <v>38465</v>
      </c>
      <c r="C16415" s="343" t="s">
        <v>9</v>
      </c>
      <c r="D16415" s="344" t="s">
        <v>38466</v>
      </c>
    </row>
    <row r="16416" spans="1:4" x14ac:dyDescent="0.3">
      <c r="A16416" t="s">
        <v>4457</v>
      </c>
      <c r="B16416" s="343" t="s">
        <v>38467</v>
      </c>
      <c r="C16416" s="343" t="s">
        <v>9</v>
      </c>
      <c r="D16416" s="344" t="s">
        <v>22254</v>
      </c>
    </row>
    <row r="16417" spans="1:4" x14ac:dyDescent="0.3">
      <c r="A16417" t="s">
        <v>4458</v>
      </c>
      <c r="B16417" s="343" t="s">
        <v>38468</v>
      </c>
      <c r="C16417" s="343" t="s">
        <v>9</v>
      </c>
      <c r="D16417" s="344" t="s">
        <v>37720</v>
      </c>
    </row>
    <row r="16418" spans="1:4" x14ac:dyDescent="0.3">
      <c r="A16418" t="s">
        <v>4459</v>
      </c>
      <c r="B16418" s="343" t="s">
        <v>38469</v>
      </c>
      <c r="C16418" s="343" t="s">
        <v>9</v>
      </c>
      <c r="D16418" s="344" t="s">
        <v>38470</v>
      </c>
    </row>
    <row r="16419" spans="1:4" x14ac:dyDescent="0.3">
      <c r="A16419" t="s">
        <v>4460</v>
      </c>
      <c r="B16419" s="343" t="s">
        <v>38471</v>
      </c>
      <c r="C16419" s="343" t="s">
        <v>9</v>
      </c>
      <c r="D16419" s="344" t="s">
        <v>38472</v>
      </c>
    </row>
    <row r="16420" spans="1:4" x14ac:dyDescent="0.3">
      <c r="A16420" t="s">
        <v>4461</v>
      </c>
      <c r="B16420" s="343" t="s">
        <v>38473</v>
      </c>
      <c r="C16420" s="343" t="s">
        <v>9</v>
      </c>
      <c r="D16420" s="344" t="s">
        <v>8083</v>
      </c>
    </row>
    <row r="16421" spans="1:4" x14ac:dyDescent="0.3">
      <c r="A16421" t="s">
        <v>4462</v>
      </c>
      <c r="B16421" s="343" t="s">
        <v>38474</v>
      </c>
      <c r="C16421" s="343" t="s">
        <v>9</v>
      </c>
      <c r="D16421" s="344" t="s">
        <v>22205</v>
      </c>
    </row>
    <row r="16422" spans="1:4" x14ac:dyDescent="0.3">
      <c r="A16422" t="s">
        <v>4463</v>
      </c>
      <c r="B16422" s="343" t="s">
        <v>38475</v>
      </c>
      <c r="C16422" s="343" t="s">
        <v>9</v>
      </c>
      <c r="D16422" s="344" t="s">
        <v>38476</v>
      </c>
    </row>
    <row r="16423" spans="1:4" x14ac:dyDescent="0.3">
      <c r="A16423" t="s">
        <v>4464</v>
      </c>
      <c r="B16423" s="343" t="s">
        <v>38477</v>
      </c>
      <c r="C16423" s="343" t="s">
        <v>9</v>
      </c>
      <c r="D16423" s="344" t="s">
        <v>22228</v>
      </c>
    </row>
    <row r="16424" spans="1:4" x14ac:dyDescent="0.3">
      <c r="A16424" t="s">
        <v>4465</v>
      </c>
      <c r="B16424" s="343" t="s">
        <v>38478</v>
      </c>
      <c r="C16424" s="343" t="s">
        <v>9</v>
      </c>
      <c r="D16424" s="344" t="s">
        <v>38479</v>
      </c>
    </row>
    <row r="16425" spans="1:4" x14ac:dyDescent="0.3">
      <c r="A16425" t="s">
        <v>4466</v>
      </c>
      <c r="B16425" s="343" t="s">
        <v>38480</v>
      </c>
      <c r="C16425" s="343" t="s">
        <v>9</v>
      </c>
      <c r="D16425" s="344" t="s">
        <v>23141</v>
      </c>
    </row>
    <row r="16426" spans="1:4" x14ac:dyDescent="0.3">
      <c r="A16426" t="s">
        <v>4467</v>
      </c>
      <c r="B16426" s="343" t="s">
        <v>38481</v>
      </c>
      <c r="C16426" s="343" t="s">
        <v>9</v>
      </c>
      <c r="D16426" s="344" t="s">
        <v>38482</v>
      </c>
    </row>
    <row r="16427" spans="1:4" x14ac:dyDescent="0.3">
      <c r="A16427" t="s">
        <v>4468</v>
      </c>
      <c r="B16427" s="343" t="s">
        <v>38483</v>
      </c>
      <c r="C16427" s="343" t="s">
        <v>9</v>
      </c>
      <c r="D16427" s="344" t="s">
        <v>6544</v>
      </c>
    </row>
    <row r="16428" spans="1:4" x14ac:dyDescent="0.3">
      <c r="A16428" t="s">
        <v>4469</v>
      </c>
      <c r="B16428" s="343" t="s">
        <v>38484</v>
      </c>
      <c r="C16428" s="343" t="s">
        <v>9</v>
      </c>
      <c r="D16428" s="344" t="s">
        <v>22273</v>
      </c>
    </row>
    <row r="16429" spans="1:4" x14ac:dyDescent="0.3">
      <c r="A16429" t="s">
        <v>4470</v>
      </c>
      <c r="B16429" s="343" t="s">
        <v>38485</v>
      </c>
      <c r="C16429" s="343" t="s">
        <v>9</v>
      </c>
      <c r="D16429" s="344" t="s">
        <v>38486</v>
      </c>
    </row>
    <row r="16430" spans="1:4" x14ac:dyDescent="0.3">
      <c r="A16430" t="s">
        <v>4471</v>
      </c>
      <c r="B16430" s="343" t="s">
        <v>38487</v>
      </c>
      <c r="C16430" s="343" t="s">
        <v>9</v>
      </c>
      <c r="D16430" s="344" t="s">
        <v>23044</v>
      </c>
    </row>
    <row r="16431" spans="1:4" x14ac:dyDescent="0.3">
      <c r="A16431" t="s">
        <v>4472</v>
      </c>
      <c r="B16431" s="343" t="s">
        <v>38488</v>
      </c>
      <c r="C16431" s="343" t="s">
        <v>9</v>
      </c>
      <c r="D16431" s="344" t="s">
        <v>8093</v>
      </c>
    </row>
    <row r="16432" spans="1:4" x14ac:dyDescent="0.3">
      <c r="A16432" t="s">
        <v>4473</v>
      </c>
      <c r="B16432" s="343" t="s">
        <v>38489</v>
      </c>
      <c r="C16432" s="343" t="s">
        <v>9</v>
      </c>
      <c r="D16432" s="344" t="s">
        <v>38490</v>
      </c>
    </row>
    <row r="16433" spans="1:4" x14ac:dyDescent="0.3">
      <c r="A16433" t="s">
        <v>4474</v>
      </c>
      <c r="B16433" s="343" t="s">
        <v>38491</v>
      </c>
      <c r="C16433" s="343" t="s">
        <v>9</v>
      </c>
      <c r="D16433" s="344" t="s">
        <v>38492</v>
      </c>
    </row>
    <row r="16434" spans="1:4" x14ac:dyDescent="0.3">
      <c r="A16434" t="s">
        <v>4475</v>
      </c>
      <c r="B16434" s="343" t="s">
        <v>38493</v>
      </c>
      <c r="C16434" s="343" t="s">
        <v>9</v>
      </c>
      <c r="D16434" s="344" t="s">
        <v>22861</v>
      </c>
    </row>
    <row r="16435" spans="1:4" x14ac:dyDescent="0.3">
      <c r="A16435" t="s">
        <v>4476</v>
      </c>
      <c r="B16435" s="343" t="s">
        <v>38494</v>
      </c>
      <c r="C16435" s="343" t="s">
        <v>9</v>
      </c>
      <c r="D16435" s="344" t="s">
        <v>38495</v>
      </c>
    </row>
    <row r="16436" spans="1:4" x14ac:dyDescent="0.3">
      <c r="A16436" t="s">
        <v>4477</v>
      </c>
      <c r="B16436" s="343" t="s">
        <v>38496</v>
      </c>
      <c r="C16436" s="343" t="s">
        <v>9</v>
      </c>
      <c r="D16436" s="344" t="s">
        <v>38497</v>
      </c>
    </row>
    <row r="16437" spans="1:4" x14ac:dyDescent="0.3">
      <c r="A16437" t="s">
        <v>4478</v>
      </c>
      <c r="B16437" s="343" t="s">
        <v>38498</v>
      </c>
      <c r="C16437" s="343" t="s">
        <v>9</v>
      </c>
      <c r="D16437" s="344" t="s">
        <v>38499</v>
      </c>
    </row>
    <row r="16438" spans="1:4" x14ac:dyDescent="0.3">
      <c r="A16438" t="s">
        <v>4479</v>
      </c>
      <c r="B16438" s="343" t="s">
        <v>38500</v>
      </c>
      <c r="C16438" s="343" t="s">
        <v>9</v>
      </c>
      <c r="D16438" s="344" t="s">
        <v>29250</v>
      </c>
    </row>
    <row r="16439" spans="1:4" x14ac:dyDescent="0.3">
      <c r="A16439" t="s">
        <v>4480</v>
      </c>
      <c r="B16439" s="343" t="s">
        <v>38501</v>
      </c>
      <c r="C16439" s="343" t="s">
        <v>9</v>
      </c>
      <c r="D16439" s="344" t="s">
        <v>22426</v>
      </c>
    </row>
    <row r="16440" spans="1:4" x14ac:dyDescent="0.3">
      <c r="A16440" t="s">
        <v>4481</v>
      </c>
      <c r="B16440" s="343" t="s">
        <v>38502</v>
      </c>
      <c r="C16440" s="343" t="s">
        <v>9</v>
      </c>
      <c r="D16440" s="344" t="s">
        <v>38503</v>
      </c>
    </row>
    <row r="16441" spans="1:4" x14ac:dyDescent="0.3">
      <c r="A16441" t="s">
        <v>4482</v>
      </c>
      <c r="B16441" s="343" t="s">
        <v>38504</v>
      </c>
      <c r="C16441" s="343" t="s">
        <v>9</v>
      </c>
      <c r="D16441" s="344" t="s">
        <v>38505</v>
      </c>
    </row>
    <row r="16442" spans="1:4" x14ac:dyDescent="0.3">
      <c r="A16442" t="s">
        <v>4483</v>
      </c>
      <c r="B16442" s="343" t="s">
        <v>38506</v>
      </c>
      <c r="C16442" s="343" t="s">
        <v>9</v>
      </c>
      <c r="D16442" s="344" t="s">
        <v>38507</v>
      </c>
    </row>
    <row r="16443" spans="1:4" x14ac:dyDescent="0.3">
      <c r="A16443" t="s">
        <v>4484</v>
      </c>
      <c r="B16443" s="343" t="s">
        <v>38508</v>
      </c>
      <c r="C16443" s="343" t="s">
        <v>9</v>
      </c>
      <c r="D16443" s="344" t="s">
        <v>8115</v>
      </c>
    </row>
    <row r="16444" spans="1:4" x14ac:dyDescent="0.3">
      <c r="A16444" t="s">
        <v>4485</v>
      </c>
      <c r="B16444" s="343" t="s">
        <v>38509</v>
      </c>
      <c r="C16444" s="343" t="s">
        <v>9</v>
      </c>
      <c r="D16444" s="344" t="s">
        <v>38510</v>
      </c>
    </row>
    <row r="16445" spans="1:4" x14ac:dyDescent="0.3">
      <c r="A16445" t="s">
        <v>4486</v>
      </c>
      <c r="B16445" s="343" t="s">
        <v>38511</v>
      </c>
      <c r="C16445" s="343" t="s">
        <v>9</v>
      </c>
      <c r="D16445" s="344" t="s">
        <v>30892</v>
      </c>
    </row>
    <row r="16446" spans="1:4" x14ac:dyDescent="0.3">
      <c r="A16446" t="s">
        <v>4487</v>
      </c>
      <c r="B16446" s="343" t="s">
        <v>38512</v>
      </c>
      <c r="C16446" s="343" t="s">
        <v>9</v>
      </c>
      <c r="D16446" s="344" t="s">
        <v>38513</v>
      </c>
    </row>
    <row r="16447" spans="1:4" x14ac:dyDescent="0.3">
      <c r="A16447" t="s">
        <v>4488</v>
      </c>
      <c r="B16447" s="343" t="s">
        <v>38514</v>
      </c>
      <c r="C16447" s="343" t="s">
        <v>9</v>
      </c>
      <c r="D16447" s="344" t="s">
        <v>38515</v>
      </c>
    </row>
    <row r="16448" spans="1:4" x14ac:dyDescent="0.3">
      <c r="A16448" t="s">
        <v>4489</v>
      </c>
      <c r="B16448" s="343" t="s">
        <v>38516</v>
      </c>
      <c r="C16448" s="343" t="s">
        <v>9</v>
      </c>
      <c r="D16448" s="344" t="s">
        <v>38517</v>
      </c>
    </row>
    <row r="16449" spans="1:4" x14ac:dyDescent="0.3">
      <c r="A16449" t="s">
        <v>4490</v>
      </c>
      <c r="B16449" s="343" t="s">
        <v>38518</v>
      </c>
      <c r="C16449" s="343" t="s">
        <v>9</v>
      </c>
      <c r="D16449" s="344" t="s">
        <v>31087</v>
      </c>
    </row>
    <row r="16450" spans="1:4" x14ac:dyDescent="0.3">
      <c r="A16450" t="s">
        <v>4491</v>
      </c>
      <c r="B16450" s="343" t="s">
        <v>38519</v>
      </c>
      <c r="C16450" s="343" t="s">
        <v>9</v>
      </c>
      <c r="D16450" s="344" t="s">
        <v>38520</v>
      </c>
    </row>
    <row r="16451" spans="1:4" x14ac:dyDescent="0.3">
      <c r="A16451" t="s">
        <v>4492</v>
      </c>
      <c r="B16451" s="343" t="s">
        <v>38521</v>
      </c>
      <c r="C16451" s="343" t="s">
        <v>9</v>
      </c>
      <c r="D16451" s="344" t="s">
        <v>7988</v>
      </c>
    </row>
    <row r="16452" spans="1:4" x14ac:dyDescent="0.3">
      <c r="A16452" t="s">
        <v>4493</v>
      </c>
      <c r="B16452" s="343" t="s">
        <v>38522</v>
      </c>
      <c r="C16452" s="343" t="s">
        <v>9</v>
      </c>
      <c r="D16452" s="344" t="s">
        <v>38523</v>
      </c>
    </row>
    <row r="16453" spans="1:4" x14ac:dyDescent="0.3">
      <c r="A16453" t="s">
        <v>4494</v>
      </c>
      <c r="B16453" s="343" t="s">
        <v>38524</v>
      </c>
      <c r="C16453" s="343" t="s">
        <v>9</v>
      </c>
      <c r="D16453" s="344" t="s">
        <v>6765</v>
      </c>
    </row>
    <row r="16454" spans="1:4" x14ac:dyDescent="0.3">
      <c r="A16454" t="s">
        <v>4495</v>
      </c>
      <c r="B16454" s="343" t="s">
        <v>38525</v>
      </c>
      <c r="C16454" s="343" t="s">
        <v>9</v>
      </c>
      <c r="D16454" s="344" t="s">
        <v>7513</v>
      </c>
    </row>
    <row r="16455" spans="1:4" x14ac:dyDescent="0.3">
      <c r="A16455" t="s">
        <v>4496</v>
      </c>
      <c r="B16455" s="343" t="s">
        <v>38526</v>
      </c>
      <c r="C16455" s="343" t="s">
        <v>9</v>
      </c>
      <c r="D16455" s="344" t="s">
        <v>8109</v>
      </c>
    </row>
    <row r="16456" spans="1:4" x14ac:dyDescent="0.3">
      <c r="A16456" t="s">
        <v>4497</v>
      </c>
      <c r="B16456" s="343" t="s">
        <v>38527</v>
      </c>
      <c r="C16456" s="343" t="s">
        <v>9</v>
      </c>
      <c r="D16456" s="344" t="s">
        <v>8835</v>
      </c>
    </row>
    <row r="16457" spans="1:4" x14ac:dyDescent="0.3">
      <c r="A16457" t="s">
        <v>4498</v>
      </c>
      <c r="B16457" s="343" t="s">
        <v>38528</v>
      </c>
      <c r="C16457" s="343" t="s">
        <v>9</v>
      </c>
      <c r="D16457" s="344" t="s">
        <v>9265</v>
      </c>
    </row>
    <row r="16458" spans="1:4" x14ac:dyDescent="0.3">
      <c r="A16458" t="s">
        <v>4499</v>
      </c>
      <c r="B16458" s="343" t="s">
        <v>38529</v>
      </c>
      <c r="C16458" s="343" t="s">
        <v>9</v>
      </c>
      <c r="D16458" s="344" t="s">
        <v>26749</v>
      </c>
    </row>
    <row r="16459" spans="1:4" x14ac:dyDescent="0.3">
      <c r="A16459" t="s">
        <v>4500</v>
      </c>
      <c r="B16459" s="343" t="s">
        <v>38530</v>
      </c>
      <c r="C16459" s="343" t="s">
        <v>9</v>
      </c>
      <c r="D16459" s="344" t="s">
        <v>31570</v>
      </c>
    </row>
    <row r="16460" spans="1:4" x14ac:dyDescent="0.3">
      <c r="A16460" t="s">
        <v>4501</v>
      </c>
      <c r="B16460" s="343" t="s">
        <v>38531</v>
      </c>
      <c r="C16460" s="343" t="s">
        <v>9</v>
      </c>
      <c r="D16460" s="344" t="s">
        <v>22006</v>
      </c>
    </row>
    <row r="16461" spans="1:4" x14ac:dyDescent="0.3">
      <c r="A16461" t="s">
        <v>4502</v>
      </c>
      <c r="B16461" s="343" t="s">
        <v>38532</v>
      </c>
      <c r="C16461" s="343" t="s">
        <v>9</v>
      </c>
      <c r="D16461" s="344" t="s">
        <v>38533</v>
      </c>
    </row>
    <row r="16462" spans="1:4" x14ac:dyDescent="0.3">
      <c r="A16462" t="s">
        <v>4503</v>
      </c>
      <c r="B16462" s="343" t="s">
        <v>38534</v>
      </c>
      <c r="C16462" s="343" t="s">
        <v>9</v>
      </c>
      <c r="D16462" s="344" t="s">
        <v>7692</v>
      </c>
    </row>
    <row r="16463" spans="1:4" x14ac:dyDescent="0.3">
      <c r="A16463" t="s">
        <v>4504</v>
      </c>
      <c r="B16463" s="343" t="s">
        <v>38535</v>
      </c>
      <c r="C16463" s="343" t="s">
        <v>9</v>
      </c>
      <c r="D16463" s="344" t="s">
        <v>38355</v>
      </c>
    </row>
    <row r="16464" spans="1:4" x14ac:dyDescent="0.3">
      <c r="A16464" t="s">
        <v>4505</v>
      </c>
      <c r="B16464" s="343" t="s">
        <v>38536</v>
      </c>
      <c r="C16464" s="343" t="s">
        <v>9</v>
      </c>
      <c r="D16464" s="344" t="s">
        <v>38537</v>
      </c>
    </row>
    <row r="16465" spans="1:4" x14ac:dyDescent="0.3">
      <c r="A16465" t="s">
        <v>4506</v>
      </c>
      <c r="B16465" s="343" t="s">
        <v>38538</v>
      </c>
      <c r="C16465" s="343" t="s">
        <v>9</v>
      </c>
      <c r="D16465" s="344" t="s">
        <v>38539</v>
      </c>
    </row>
    <row r="16466" spans="1:4" x14ac:dyDescent="0.3">
      <c r="A16466" t="s">
        <v>4507</v>
      </c>
      <c r="B16466" s="343" t="s">
        <v>38540</v>
      </c>
      <c r="C16466" s="343" t="s">
        <v>9</v>
      </c>
      <c r="D16466" s="344" t="s">
        <v>38541</v>
      </c>
    </row>
    <row r="16467" spans="1:4" x14ac:dyDescent="0.3">
      <c r="A16467" t="s">
        <v>4508</v>
      </c>
      <c r="B16467" s="343" t="s">
        <v>38542</v>
      </c>
      <c r="C16467" s="343" t="s">
        <v>9</v>
      </c>
      <c r="D16467" s="344" t="s">
        <v>7358</v>
      </c>
    </row>
    <row r="16468" spans="1:4" x14ac:dyDescent="0.3">
      <c r="A16468" t="s">
        <v>4509</v>
      </c>
      <c r="B16468" s="343" t="s">
        <v>38543</v>
      </c>
      <c r="C16468" s="343" t="s">
        <v>9</v>
      </c>
      <c r="D16468" s="344" t="s">
        <v>27225</v>
      </c>
    </row>
    <row r="16469" spans="1:4" x14ac:dyDescent="0.3">
      <c r="A16469" t="s">
        <v>4510</v>
      </c>
      <c r="B16469" s="343" t="s">
        <v>38544</v>
      </c>
      <c r="C16469" s="343" t="s">
        <v>9</v>
      </c>
      <c r="D16469" s="344" t="s">
        <v>8920</v>
      </c>
    </row>
    <row r="16470" spans="1:4" x14ac:dyDescent="0.3">
      <c r="A16470" t="s">
        <v>4511</v>
      </c>
      <c r="B16470" s="343" t="s">
        <v>38545</v>
      </c>
      <c r="C16470" s="343" t="s">
        <v>9</v>
      </c>
      <c r="D16470" s="344" t="s">
        <v>38546</v>
      </c>
    </row>
    <row r="16471" spans="1:4" x14ac:dyDescent="0.3">
      <c r="A16471" t="s">
        <v>4512</v>
      </c>
      <c r="B16471" s="343" t="s">
        <v>38547</v>
      </c>
      <c r="C16471" s="343" t="s">
        <v>9</v>
      </c>
      <c r="D16471" s="344" t="s">
        <v>38548</v>
      </c>
    </row>
    <row r="16472" spans="1:4" x14ac:dyDescent="0.3">
      <c r="A16472" t="s">
        <v>4513</v>
      </c>
      <c r="B16472" s="343" t="s">
        <v>38549</v>
      </c>
      <c r="C16472" s="343" t="s">
        <v>9</v>
      </c>
      <c r="D16472" s="344" t="s">
        <v>38550</v>
      </c>
    </row>
    <row r="16473" spans="1:4" x14ac:dyDescent="0.3">
      <c r="A16473" t="s">
        <v>4514</v>
      </c>
      <c r="B16473" s="343" t="s">
        <v>38551</v>
      </c>
      <c r="C16473" s="343" t="s">
        <v>9</v>
      </c>
      <c r="D16473" s="344" t="s">
        <v>8032</v>
      </c>
    </row>
    <row r="16474" spans="1:4" x14ac:dyDescent="0.3">
      <c r="A16474" t="s">
        <v>4515</v>
      </c>
      <c r="B16474" s="343" t="s">
        <v>38552</v>
      </c>
      <c r="C16474" s="343" t="s">
        <v>9</v>
      </c>
      <c r="D16474" s="344" t="s">
        <v>7094</v>
      </c>
    </row>
    <row r="16475" spans="1:4" x14ac:dyDescent="0.3">
      <c r="A16475" t="s">
        <v>4516</v>
      </c>
      <c r="B16475" s="343" t="s">
        <v>38553</v>
      </c>
      <c r="C16475" s="343" t="s">
        <v>9</v>
      </c>
      <c r="D16475" s="344" t="s">
        <v>8905</v>
      </c>
    </row>
    <row r="16476" spans="1:4" x14ac:dyDescent="0.3">
      <c r="A16476" t="s">
        <v>4517</v>
      </c>
      <c r="B16476" s="343" t="s">
        <v>38554</v>
      </c>
      <c r="C16476" s="343" t="s">
        <v>9</v>
      </c>
      <c r="D16476" s="344" t="s">
        <v>23186</v>
      </c>
    </row>
    <row r="16477" spans="1:4" x14ac:dyDescent="0.3">
      <c r="A16477" t="s">
        <v>4518</v>
      </c>
      <c r="B16477" s="343" t="s">
        <v>38555</v>
      </c>
      <c r="C16477" s="343" t="s">
        <v>9</v>
      </c>
      <c r="D16477" s="344" t="s">
        <v>38556</v>
      </c>
    </row>
    <row r="16478" spans="1:4" x14ac:dyDescent="0.3">
      <c r="A16478" t="s">
        <v>4519</v>
      </c>
      <c r="B16478" s="343" t="s">
        <v>38557</v>
      </c>
      <c r="C16478" s="343" t="s">
        <v>9</v>
      </c>
      <c r="D16478" s="344" t="s">
        <v>38558</v>
      </c>
    </row>
    <row r="16479" spans="1:4" x14ac:dyDescent="0.3">
      <c r="A16479" t="s">
        <v>4520</v>
      </c>
      <c r="B16479" s="343" t="s">
        <v>38559</v>
      </c>
      <c r="C16479" s="343" t="s">
        <v>9</v>
      </c>
      <c r="D16479" s="344" t="s">
        <v>9064</v>
      </c>
    </row>
    <row r="16480" spans="1:4" x14ac:dyDescent="0.3">
      <c r="A16480" t="s">
        <v>4521</v>
      </c>
      <c r="B16480" s="343" t="s">
        <v>38560</v>
      </c>
      <c r="C16480" s="343" t="s">
        <v>9</v>
      </c>
      <c r="D16480" s="344" t="s">
        <v>7556</v>
      </c>
    </row>
    <row r="16481" spans="1:4" x14ac:dyDescent="0.3">
      <c r="A16481" t="s">
        <v>4522</v>
      </c>
      <c r="B16481" s="343" t="s">
        <v>38561</v>
      </c>
      <c r="C16481" s="343" t="s">
        <v>9</v>
      </c>
      <c r="D16481" s="344" t="s">
        <v>38562</v>
      </c>
    </row>
    <row r="16482" spans="1:4" x14ac:dyDescent="0.3">
      <c r="A16482" t="s">
        <v>4523</v>
      </c>
      <c r="B16482" s="343" t="s">
        <v>38563</v>
      </c>
      <c r="C16482" s="343" t="s">
        <v>9</v>
      </c>
      <c r="D16482" s="344" t="s">
        <v>6506</v>
      </c>
    </row>
    <row r="16483" spans="1:4" x14ac:dyDescent="0.3">
      <c r="A16483" t="s">
        <v>4524</v>
      </c>
      <c r="B16483" s="343" t="s">
        <v>38564</v>
      </c>
      <c r="C16483" s="343" t="s">
        <v>9</v>
      </c>
      <c r="D16483" s="344" t="s">
        <v>8278</v>
      </c>
    </row>
    <row r="16484" spans="1:4" x14ac:dyDescent="0.3">
      <c r="A16484" t="s">
        <v>4525</v>
      </c>
      <c r="B16484" s="343" t="s">
        <v>38565</v>
      </c>
      <c r="C16484" s="343" t="s">
        <v>9</v>
      </c>
      <c r="D16484" s="344" t="s">
        <v>8067</v>
      </c>
    </row>
    <row r="16485" spans="1:4" x14ac:dyDescent="0.3">
      <c r="A16485" t="s">
        <v>4526</v>
      </c>
      <c r="B16485" s="343" t="s">
        <v>38566</v>
      </c>
      <c r="C16485" s="343" t="s">
        <v>9</v>
      </c>
      <c r="D16485" s="344" t="s">
        <v>9054</v>
      </c>
    </row>
    <row r="16486" spans="1:4" x14ac:dyDescent="0.3">
      <c r="A16486" t="s">
        <v>4527</v>
      </c>
      <c r="B16486" s="343" t="s">
        <v>38567</v>
      </c>
      <c r="C16486" s="343" t="s">
        <v>9</v>
      </c>
      <c r="D16486" s="344" t="s">
        <v>8973</v>
      </c>
    </row>
    <row r="16487" spans="1:4" x14ac:dyDescent="0.3">
      <c r="A16487" t="s">
        <v>4528</v>
      </c>
      <c r="B16487" s="343" t="s">
        <v>38568</v>
      </c>
      <c r="C16487" s="343" t="s">
        <v>9</v>
      </c>
      <c r="D16487" s="344" t="s">
        <v>38569</v>
      </c>
    </row>
    <row r="16488" spans="1:4" x14ac:dyDescent="0.3">
      <c r="A16488" t="s">
        <v>4529</v>
      </c>
      <c r="B16488" s="343" t="s">
        <v>38570</v>
      </c>
      <c r="C16488" s="343" t="s">
        <v>9</v>
      </c>
      <c r="D16488" s="344" t="s">
        <v>7498</v>
      </c>
    </row>
    <row r="16489" spans="1:4" x14ac:dyDescent="0.3">
      <c r="A16489" t="s">
        <v>4530</v>
      </c>
      <c r="B16489" s="343" t="s">
        <v>38571</v>
      </c>
      <c r="C16489" s="343" t="s">
        <v>9</v>
      </c>
      <c r="D16489" s="344" t="s">
        <v>6472</v>
      </c>
    </row>
    <row r="16490" spans="1:4" x14ac:dyDescent="0.3">
      <c r="A16490" t="s">
        <v>4531</v>
      </c>
      <c r="B16490" s="343" t="s">
        <v>38572</v>
      </c>
      <c r="C16490" s="343" t="s">
        <v>9</v>
      </c>
      <c r="D16490" s="344" t="s">
        <v>9034</v>
      </c>
    </row>
    <row r="16491" spans="1:4" x14ac:dyDescent="0.3">
      <c r="A16491" t="s">
        <v>4532</v>
      </c>
      <c r="B16491" s="343" t="s">
        <v>38573</v>
      </c>
      <c r="C16491" s="343" t="s">
        <v>9</v>
      </c>
      <c r="D16491" s="344" t="s">
        <v>9050</v>
      </c>
    </row>
    <row r="16492" spans="1:4" x14ac:dyDescent="0.3">
      <c r="A16492" t="s">
        <v>4533</v>
      </c>
      <c r="B16492" s="343" t="s">
        <v>38574</v>
      </c>
      <c r="C16492" s="343" t="s">
        <v>9</v>
      </c>
      <c r="D16492" s="344" t="s">
        <v>9188</v>
      </c>
    </row>
    <row r="16493" spans="1:4" x14ac:dyDescent="0.3">
      <c r="A16493" t="s">
        <v>4534</v>
      </c>
      <c r="B16493" s="343" t="s">
        <v>38575</v>
      </c>
      <c r="C16493" s="343" t="s">
        <v>9</v>
      </c>
      <c r="D16493" s="344" t="s">
        <v>38576</v>
      </c>
    </row>
    <row r="16494" spans="1:4" x14ac:dyDescent="0.3">
      <c r="A16494" t="s">
        <v>4535</v>
      </c>
      <c r="B16494" s="343" t="s">
        <v>38577</v>
      </c>
      <c r="C16494" s="343" t="s">
        <v>9</v>
      </c>
      <c r="D16494" s="344" t="s">
        <v>8945</v>
      </c>
    </row>
    <row r="16495" spans="1:4" x14ac:dyDescent="0.3">
      <c r="A16495" t="s">
        <v>4536</v>
      </c>
      <c r="B16495" s="343" t="s">
        <v>38578</v>
      </c>
      <c r="C16495" s="343" t="s">
        <v>9</v>
      </c>
      <c r="D16495" s="344" t="s">
        <v>36589</v>
      </c>
    </row>
    <row r="16496" spans="1:4" x14ac:dyDescent="0.3">
      <c r="A16496" t="s">
        <v>4537</v>
      </c>
      <c r="B16496" s="343" t="s">
        <v>38579</v>
      </c>
      <c r="C16496" s="343" t="s">
        <v>9</v>
      </c>
      <c r="D16496" s="344" t="s">
        <v>22540</v>
      </c>
    </row>
    <row r="16497" spans="1:4" x14ac:dyDescent="0.3">
      <c r="A16497" t="s">
        <v>4538</v>
      </c>
      <c r="B16497" s="343" t="s">
        <v>38580</v>
      </c>
      <c r="C16497" s="343" t="s">
        <v>9</v>
      </c>
      <c r="D16497" s="344" t="s">
        <v>38581</v>
      </c>
    </row>
    <row r="16498" spans="1:4" x14ac:dyDescent="0.3">
      <c r="A16498" t="s">
        <v>4539</v>
      </c>
      <c r="B16498" s="343" t="s">
        <v>38582</v>
      </c>
      <c r="C16498" s="343" t="s">
        <v>9</v>
      </c>
      <c r="D16498" s="344" t="s">
        <v>22299</v>
      </c>
    </row>
    <row r="16499" spans="1:4" x14ac:dyDescent="0.3">
      <c r="A16499" t="s">
        <v>4540</v>
      </c>
      <c r="B16499" s="343" t="s">
        <v>38583</v>
      </c>
      <c r="C16499" s="343" t="s">
        <v>9</v>
      </c>
      <c r="D16499" s="344" t="s">
        <v>38584</v>
      </c>
    </row>
    <row r="16500" spans="1:4" x14ac:dyDescent="0.3">
      <c r="A16500" t="s">
        <v>4541</v>
      </c>
      <c r="B16500" s="343" t="s">
        <v>38585</v>
      </c>
      <c r="C16500" s="343" t="s">
        <v>9</v>
      </c>
      <c r="D16500" s="344" t="s">
        <v>38586</v>
      </c>
    </row>
    <row r="16501" spans="1:4" x14ac:dyDescent="0.3">
      <c r="A16501" t="s">
        <v>4542</v>
      </c>
      <c r="B16501" s="343" t="s">
        <v>38587</v>
      </c>
      <c r="C16501" s="343" t="s">
        <v>9</v>
      </c>
      <c r="D16501" s="344" t="s">
        <v>33375</v>
      </c>
    </row>
    <row r="16502" spans="1:4" x14ac:dyDescent="0.3">
      <c r="A16502" t="s">
        <v>4543</v>
      </c>
      <c r="B16502" s="343" t="s">
        <v>38588</v>
      </c>
      <c r="C16502" s="343" t="s">
        <v>9</v>
      </c>
      <c r="D16502" s="344" t="s">
        <v>38589</v>
      </c>
    </row>
    <row r="16503" spans="1:4" x14ac:dyDescent="0.3">
      <c r="A16503" t="s">
        <v>4544</v>
      </c>
      <c r="B16503" s="343" t="s">
        <v>38590</v>
      </c>
      <c r="C16503" s="343" t="s">
        <v>9</v>
      </c>
      <c r="D16503" s="344" t="s">
        <v>38591</v>
      </c>
    </row>
    <row r="16504" spans="1:4" x14ac:dyDescent="0.3">
      <c r="A16504" t="s">
        <v>4545</v>
      </c>
      <c r="B16504" s="343" t="s">
        <v>38592</v>
      </c>
      <c r="C16504" s="343" t="s">
        <v>9</v>
      </c>
      <c r="D16504" s="344" t="s">
        <v>38593</v>
      </c>
    </row>
    <row r="16505" spans="1:4" x14ac:dyDescent="0.3">
      <c r="A16505" t="s">
        <v>4546</v>
      </c>
      <c r="B16505" s="343" t="s">
        <v>38594</v>
      </c>
      <c r="C16505" s="343" t="s">
        <v>9</v>
      </c>
      <c r="D16505" s="344" t="s">
        <v>38595</v>
      </c>
    </row>
    <row r="16506" spans="1:4" x14ac:dyDescent="0.3">
      <c r="A16506" t="s">
        <v>4547</v>
      </c>
      <c r="B16506" s="343" t="s">
        <v>38596</v>
      </c>
      <c r="C16506" s="343" t="s">
        <v>9</v>
      </c>
      <c r="D16506" s="344" t="s">
        <v>30864</v>
      </c>
    </row>
    <row r="16507" spans="1:4" x14ac:dyDescent="0.3">
      <c r="A16507" t="s">
        <v>4548</v>
      </c>
      <c r="B16507" s="343" t="s">
        <v>38597</v>
      </c>
      <c r="C16507" s="343" t="s">
        <v>9</v>
      </c>
      <c r="D16507" s="344" t="s">
        <v>38598</v>
      </c>
    </row>
    <row r="16508" spans="1:4" x14ac:dyDescent="0.3">
      <c r="A16508" t="s">
        <v>4549</v>
      </c>
      <c r="B16508" s="343" t="s">
        <v>38599</v>
      </c>
      <c r="C16508" s="343" t="s">
        <v>9</v>
      </c>
      <c r="D16508" s="344" t="s">
        <v>38600</v>
      </c>
    </row>
    <row r="16509" spans="1:4" x14ac:dyDescent="0.3">
      <c r="A16509" t="s">
        <v>4550</v>
      </c>
      <c r="B16509" s="343" t="s">
        <v>38601</v>
      </c>
      <c r="C16509" s="343" t="s">
        <v>9</v>
      </c>
      <c r="D16509" s="344" t="s">
        <v>9069</v>
      </c>
    </row>
    <row r="16510" spans="1:4" x14ac:dyDescent="0.3">
      <c r="A16510" t="s">
        <v>4551</v>
      </c>
      <c r="B16510" s="343" t="s">
        <v>38602</v>
      </c>
      <c r="C16510" s="343" t="s">
        <v>9</v>
      </c>
      <c r="D16510" s="344" t="s">
        <v>38603</v>
      </c>
    </row>
    <row r="16511" spans="1:4" x14ac:dyDescent="0.3">
      <c r="A16511" t="s">
        <v>4552</v>
      </c>
      <c r="B16511" s="343" t="s">
        <v>38604</v>
      </c>
      <c r="C16511" s="343" t="s">
        <v>9</v>
      </c>
      <c r="D16511" s="344" t="s">
        <v>38605</v>
      </c>
    </row>
    <row r="16512" spans="1:4" x14ac:dyDescent="0.3">
      <c r="A16512" t="s">
        <v>4553</v>
      </c>
      <c r="B16512" s="343" t="s">
        <v>38606</v>
      </c>
      <c r="C16512" s="343" t="s">
        <v>9</v>
      </c>
      <c r="D16512" s="344" t="s">
        <v>22546</v>
      </c>
    </row>
    <row r="16513" spans="1:4" x14ac:dyDescent="0.3">
      <c r="A16513" t="s">
        <v>4554</v>
      </c>
      <c r="B16513" s="343" t="s">
        <v>38607</v>
      </c>
      <c r="C16513" s="343" t="s">
        <v>9</v>
      </c>
      <c r="D16513" s="344" t="s">
        <v>9187</v>
      </c>
    </row>
    <row r="16514" spans="1:4" x14ac:dyDescent="0.3">
      <c r="A16514" t="s">
        <v>4555</v>
      </c>
      <c r="B16514" s="343" t="s">
        <v>38608</v>
      </c>
      <c r="C16514" s="343" t="s">
        <v>9</v>
      </c>
      <c r="D16514" s="344" t="s">
        <v>38609</v>
      </c>
    </row>
    <row r="16515" spans="1:4" x14ac:dyDescent="0.3">
      <c r="A16515" t="s">
        <v>4556</v>
      </c>
      <c r="B16515" s="343" t="s">
        <v>38610</v>
      </c>
      <c r="C16515" s="343" t="s">
        <v>9</v>
      </c>
      <c r="D16515" s="344" t="s">
        <v>6574</v>
      </c>
    </row>
    <row r="16516" spans="1:4" x14ac:dyDescent="0.3">
      <c r="A16516" t="s">
        <v>4557</v>
      </c>
      <c r="B16516" s="343" t="s">
        <v>38611</v>
      </c>
      <c r="C16516" s="343" t="s">
        <v>9</v>
      </c>
      <c r="D16516" s="344" t="s">
        <v>38612</v>
      </c>
    </row>
    <row r="16517" spans="1:4" x14ac:dyDescent="0.3">
      <c r="A16517" t="s">
        <v>4558</v>
      </c>
      <c r="B16517" s="343" t="s">
        <v>38613</v>
      </c>
      <c r="C16517" s="343" t="s">
        <v>9</v>
      </c>
      <c r="D16517" s="344" t="s">
        <v>23166</v>
      </c>
    </row>
    <row r="16518" spans="1:4" x14ac:dyDescent="0.3">
      <c r="A16518" t="s">
        <v>4559</v>
      </c>
      <c r="B16518" s="343" t="s">
        <v>38614</v>
      </c>
      <c r="C16518" s="343" t="s">
        <v>9</v>
      </c>
      <c r="D16518" s="344" t="s">
        <v>38615</v>
      </c>
    </row>
    <row r="16519" spans="1:4" x14ac:dyDescent="0.3">
      <c r="A16519" t="s">
        <v>4560</v>
      </c>
      <c r="B16519" s="343" t="s">
        <v>38616</v>
      </c>
      <c r="C16519" s="343" t="s">
        <v>9</v>
      </c>
      <c r="D16519" s="344" t="s">
        <v>31935</v>
      </c>
    </row>
    <row r="16520" spans="1:4" x14ac:dyDescent="0.3">
      <c r="A16520" t="s">
        <v>4561</v>
      </c>
      <c r="B16520" s="343" t="s">
        <v>38617</v>
      </c>
      <c r="C16520" s="343" t="s">
        <v>9</v>
      </c>
      <c r="D16520" s="344" t="s">
        <v>38618</v>
      </c>
    </row>
    <row r="16521" spans="1:4" x14ac:dyDescent="0.3">
      <c r="A16521" t="s">
        <v>4562</v>
      </c>
      <c r="B16521" s="343" t="s">
        <v>38619</v>
      </c>
      <c r="C16521" s="343" t="s">
        <v>9</v>
      </c>
      <c r="D16521" s="344" t="s">
        <v>32732</v>
      </c>
    </row>
    <row r="16522" spans="1:4" x14ac:dyDescent="0.3">
      <c r="A16522" t="s">
        <v>4563</v>
      </c>
      <c r="B16522" s="343" t="s">
        <v>38620</v>
      </c>
      <c r="C16522" s="343" t="s">
        <v>9</v>
      </c>
      <c r="D16522" s="344" t="s">
        <v>38621</v>
      </c>
    </row>
    <row r="16523" spans="1:4" x14ac:dyDescent="0.3">
      <c r="A16523" t="s">
        <v>4564</v>
      </c>
      <c r="B16523" s="343" t="s">
        <v>38622</v>
      </c>
      <c r="C16523" s="343" t="s">
        <v>9</v>
      </c>
      <c r="D16523" s="344" t="s">
        <v>38623</v>
      </c>
    </row>
    <row r="16524" spans="1:4" x14ac:dyDescent="0.3">
      <c r="A16524" t="s">
        <v>4565</v>
      </c>
      <c r="B16524" s="343" t="s">
        <v>38624</v>
      </c>
      <c r="C16524" s="343" t="s">
        <v>9</v>
      </c>
      <c r="D16524" s="344" t="s">
        <v>38625</v>
      </c>
    </row>
    <row r="16525" spans="1:4" x14ac:dyDescent="0.3">
      <c r="A16525" t="s">
        <v>4566</v>
      </c>
      <c r="B16525" s="343" t="s">
        <v>38626</v>
      </c>
      <c r="C16525" s="343" t="s">
        <v>9</v>
      </c>
      <c r="D16525" s="344" t="s">
        <v>7811</v>
      </c>
    </row>
    <row r="16526" spans="1:4" x14ac:dyDescent="0.3">
      <c r="A16526" t="s">
        <v>4567</v>
      </c>
      <c r="B16526" s="343" t="s">
        <v>38627</v>
      </c>
      <c r="C16526" s="343" t="s">
        <v>9</v>
      </c>
      <c r="D16526" s="344" t="s">
        <v>38628</v>
      </c>
    </row>
    <row r="16527" spans="1:4" x14ac:dyDescent="0.3">
      <c r="A16527" t="s">
        <v>4568</v>
      </c>
      <c r="B16527" s="343" t="s">
        <v>38629</v>
      </c>
      <c r="C16527" s="343" t="s">
        <v>9</v>
      </c>
      <c r="D16527" s="344" t="s">
        <v>7979</v>
      </c>
    </row>
    <row r="16528" spans="1:4" x14ac:dyDescent="0.3">
      <c r="A16528" t="s">
        <v>4569</v>
      </c>
      <c r="B16528" s="343" t="s">
        <v>38630</v>
      </c>
      <c r="C16528" s="343" t="s">
        <v>9</v>
      </c>
      <c r="D16528" s="344" t="s">
        <v>38631</v>
      </c>
    </row>
    <row r="16529" spans="1:4" x14ac:dyDescent="0.3">
      <c r="A16529" t="s">
        <v>4570</v>
      </c>
      <c r="B16529" s="343" t="s">
        <v>38632</v>
      </c>
      <c r="C16529" s="343" t="s">
        <v>9</v>
      </c>
      <c r="D16529" s="344" t="s">
        <v>38633</v>
      </c>
    </row>
    <row r="16530" spans="1:4" x14ac:dyDescent="0.3">
      <c r="A16530" t="s">
        <v>4571</v>
      </c>
      <c r="B16530" s="343" t="s">
        <v>38634</v>
      </c>
      <c r="C16530" s="343" t="s">
        <v>9</v>
      </c>
      <c r="D16530" s="344" t="s">
        <v>28287</v>
      </c>
    </row>
    <row r="16531" spans="1:4" x14ac:dyDescent="0.3">
      <c r="A16531" t="s">
        <v>4572</v>
      </c>
      <c r="B16531" s="343" t="s">
        <v>38635</v>
      </c>
      <c r="C16531" s="343" t="s">
        <v>9</v>
      </c>
      <c r="D16531" s="344" t="s">
        <v>38636</v>
      </c>
    </row>
    <row r="16532" spans="1:4" x14ac:dyDescent="0.3">
      <c r="A16532" t="s">
        <v>4573</v>
      </c>
      <c r="B16532" s="343" t="s">
        <v>38637</v>
      </c>
      <c r="C16532" s="343" t="s">
        <v>9</v>
      </c>
      <c r="D16532" s="344" t="s">
        <v>38638</v>
      </c>
    </row>
    <row r="16533" spans="1:4" x14ac:dyDescent="0.3">
      <c r="A16533" t="s">
        <v>4574</v>
      </c>
      <c r="B16533" s="343" t="s">
        <v>38639</v>
      </c>
      <c r="C16533" s="343" t="s">
        <v>9</v>
      </c>
      <c r="D16533" s="344" t="s">
        <v>38640</v>
      </c>
    </row>
    <row r="16534" spans="1:4" x14ac:dyDescent="0.3">
      <c r="A16534" t="s">
        <v>4575</v>
      </c>
      <c r="B16534" s="343" t="s">
        <v>38641</v>
      </c>
      <c r="C16534" s="343" t="s">
        <v>9</v>
      </c>
      <c r="D16534" s="344" t="s">
        <v>22322</v>
      </c>
    </row>
    <row r="16535" spans="1:4" x14ac:dyDescent="0.3">
      <c r="A16535" t="s">
        <v>4576</v>
      </c>
      <c r="B16535" s="343" t="s">
        <v>38642</v>
      </c>
      <c r="C16535" s="343" t="s">
        <v>9</v>
      </c>
      <c r="D16535" s="344" t="s">
        <v>38643</v>
      </c>
    </row>
    <row r="16536" spans="1:4" x14ac:dyDescent="0.3">
      <c r="A16536" t="s">
        <v>4577</v>
      </c>
      <c r="B16536" s="343" t="s">
        <v>38644</v>
      </c>
      <c r="C16536" s="343" t="s">
        <v>9</v>
      </c>
      <c r="D16536" s="344" t="s">
        <v>32869</v>
      </c>
    </row>
    <row r="16537" spans="1:4" x14ac:dyDescent="0.3">
      <c r="A16537" t="s">
        <v>4578</v>
      </c>
      <c r="B16537" s="343" t="s">
        <v>38645</v>
      </c>
      <c r="C16537" s="343" t="s">
        <v>9</v>
      </c>
      <c r="D16537" s="344" t="s">
        <v>38646</v>
      </c>
    </row>
    <row r="16538" spans="1:4" x14ac:dyDescent="0.3">
      <c r="A16538" t="s">
        <v>4579</v>
      </c>
      <c r="B16538" s="343" t="s">
        <v>38647</v>
      </c>
      <c r="C16538" s="343" t="s">
        <v>9</v>
      </c>
      <c r="D16538" s="344" t="s">
        <v>38648</v>
      </c>
    </row>
    <row r="16539" spans="1:4" x14ac:dyDescent="0.3">
      <c r="A16539" t="s">
        <v>4580</v>
      </c>
      <c r="B16539" s="343" t="s">
        <v>38649</v>
      </c>
      <c r="C16539" s="343" t="s">
        <v>9</v>
      </c>
      <c r="D16539" s="344" t="s">
        <v>38650</v>
      </c>
    </row>
    <row r="16540" spans="1:4" x14ac:dyDescent="0.3">
      <c r="A16540" t="s">
        <v>4581</v>
      </c>
      <c r="B16540" s="343" t="s">
        <v>38651</v>
      </c>
      <c r="C16540" s="343" t="s">
        <v>9</v>
      </c>
      <c r="D16540" s="344" t="s">
        <v>38652</v>
      </c>
    </row>
    <row r="16541" spans="1:4" x14ac:dyDescent="0.3">
      <c r="A16541" t="s">
        <v>4582</v>
      </c>
      <c r="B16541" s="343" t="s">
        <v>38653</v>
      </c>
      <c r="C16541" s="343" t="s">
        <v>9</v>
      </c>
      <c r="D16541" s="344" t="s">
        <v>38654</v>
      </c>
    </row>
    <row r="16542" spans="1:4" x14ac:dyDescent="0.3">
      <c r="A16542" t="s">
        <v>4583</v>
      </c>
      <c r="B16542" s="343" t="s">
        <v>38655</v>
      </c>
      <c r="C16542" s="343" t="s">
        <v>9</v>
      </c>
      <c r="D16542" s="344" t="s">
        <v>38455</v>
      </c>
    </row>
    <row r="16543" spans="1:4" x14ac:dyDescent="0.3">
      <c r="A16543" t="s">
        <v>4584</v>
      </c>
      <c r="B16543" s="343" t="s">
        <v>38656</v>
      </c>
      <c r="C16543" s="343" t="s">
        <v>9</v>
      </c>
      <c r="D16543" s="344" t="s">
        <v>38657</v>
      </c>
    </row>
    <row r="16544" spans="1:4" x14ac:dyDescent="0.3">
      <c r="A16544" t="s">
        <v>4585</v>
      </c>
      <c r="B16544" s="343" t="s">
        <v>38658</v>
      </c>
      <c r="C16544" s="343" t="s">
        <v>9</v>
      </c>
      <c r="D16544" s="344" t="s">
        <v>33283</v>
      </c>
    </row>
    <row r="16545" spans="1:4" x14ac:dyDescent="0.3">
      <c r="A16545" t="s">
        <v>4586</v>
      </c>
      <c r="B16545" s="343" t="s">
        <v>38659</v>
      </c>
      <c r="C16545" s="343" t="s">
        <v>9</v>
      </c>
      <c r="D16545" s="344" t="s">
        <v>38660</v>
      </c>
    </row>
    <row r="16546" spans="1:4" x14ac:dyDescent="0.3">
      <c r="A16546" t="s">
        <v>4587</v>
      </c>
      <c r="B16546" s="343" t="s">
        <v>38661</v>
      </c>
      <c r="C16546" s="343" t="s">
        <v>9</v>
      </c>
      <c r="D16546" s="344" t="s">
        <v>22185</v>
      </c>
    </row>
    <row r="16547" spans="1:4" x14ac:dyDescent="0.3">
      <c r="A16547" t="s">
        <v>4588</v>
      </c>
      <c r="B16547" s="343" t="s">
        <v>38662</v>
      </c>
      <c r="C16547" s="343" t="s">
        <v>9</v>
      </c>
      <c r="D16547" s="344" t="s">
        <v>38663</v>
      </c>
    </row>
    <row r="16548" spans="1:4" x14ac:dyDescent="0.3">
      <c r="A16548" t="s">
        <v>4589</v>
      </c>
      <c r="B16548" s="343" t="s">
        <v>38664</v>
      </c>
      <c r="C16548" s="343" t="s">
        <v>9</v>
      </c>
      <c r="D16548" s="344" t="s">
        <v>38665</v>
      </c>
    </row>
    <row r="16549" spans="1:4" x14ac:dyDescent="0.3">
      <c r="A16549" t="s">
        <v>4590</v>
      </c>
      <c r="B16549" s="343" t="s">
        <v>38666</v>
      </c>
      <c r="C16549" s="343" t="s">
        <v>9</v>
      </c>
      <c r="D16549" s="344" t="s">
        <v>22090</v>
      </c>
    </row>
    <row r="16550" spans="1:4" x14ac:dyDescent="0.3">
      <c r="A16550" t="s">
        <v>4591</v>
      </c>
      <c r="B16550" s="343" t="s">
        <v>38667</v>
      </c>
      <c r="C16550" s="343" t="s">
        <v>9</v>
      </c>
      <c r="D16550" s="344" t="s">
        <v>22171</v>
      </c>
    </row>
    <row r="16551" spans="1:4" x14ac:dyDescent="0.3">
      <c r="A16551" t="s">
        <v>4592</v>
      </c>
      <c r="B16551" s="343" t="s">
        <v>38668</v>
      </c>
      <c r="C16551" s="343" t="s">
        <v>9</v>
      </c>
      <c r="D16551" s="344" t="s">
        <v>38669</v>
      </c>
    </row>
    <row r="16552" spans="1:4" x14ac:dyDescent="0.3">
      <c r="A16552" t="s">
        <v>4593</v>
      </c>
      <c r="B16552" s="343" t="s">
        <v>38670</v>
      </c>
      <c r="C16552" s="343" t="s">
        <v>9</v>
      </c>
      <c r="D16552" s="344" t="s">
        <v>38671</v>
      </c>
    </row>
    <row r="16553" spans="1:4" x14ac:dyDescent="0.3">
      <c r="A16553" t="s">
        <v>4594</v>
      </c>
      <c r="B16553" s="343" t="s">
        <v>38672</v>
      </c>
      <c r="C16553" s="343" t="s">
        <v>9</v>
      </c>
      <c r="D16553" s="344" t="s">
        <v>38673</v>
      </c>
    </row>
    <row r="16554" spans="1:4" x14ac:dyDescent="0.3">
      <c r="A16554" t="s">
        <v>4595</v>
      </c>
      <c r="B16554" s="343" t="s">
        <v>38674</v>
      </c>
      <c r="C16554" s="343" t="s">
        <v>9</v>
      </c>
      <c r="D16554" s="344" t="s">
        <v>38675</v>
      </c>
    </row>
    <row r="16555" spans="1:4" x14ac:dyDescent="0.3">
      <c r="A16555" t="s">
        <v>4596</v>
      </c>
      <c r="B16555" s="343" t="s">
        <v>38676</v>
      </c>
      <c r="C16555" s="343" t="s">
        <v>9</v>
      </c>
      <c r="D16555" s="344" t="s">
        <v>8933</v>
      </c>
    </row>
    <row r="16556" spans="1:4" x14ac:dyDescent="0.3">
      <c r="A16556" t="s">
        <v>4597</v>
      </c>
      <c r="B16556" s="343" t="s">
        <v>38677</v>
      </c>
      <c r="C16556" s="343" t="s">
        <v>9</v>
      </c>
      <c r="D16556" s="344" t="s">
        <v>33934</v>
      </c>
    </row>
    <row r="16557" spans="1:4" x14ac:dyDescent="0.3">
      <c r="A16557" t="s">
        <v>4598</v>
      </c>
      <c r="B16557" s="343" t="s">
        <v>38678</v>
      </c>
      <c r="C16557" s="343" t="s">
        <v>9</v>
      </c>
      <c r="D16557" s="344" t="s">
        <v>38679</v>
      </c>
    </row>
    <row r="16558" spans="1:4" x14ac:dyDescent="0.3">
      <c r="A16558" t="s">
        <v>4599</v>
      </c>
      <c r="B16558" s="343" t="s">
        <v>38680</v>
      </c>
      <c r="C16558" s="343" t="s">
        <v>9</v>
      </c>
      <c r="D16558" s="344" t="s">
        <v>38681</v>
      </c>
    </row>
    <row r="16559" spans="1:4" x14ac:dyDescent="0.3">
      <c r="A16559" t="s">
        <v>4600</v>
      </c>
      <c r="B16559" s="343" t="s">
        <v>38682</v>
      </c>
      <c r="C16559" s="343" t="s">
        <v>9</v>
      </c>
      <c r="D16559" s="344" t="s">
        <v>7432</v>
      </c>
    </row>
    <row r="16560" spans="1:4" x14ac:dyDescent="0.3">
      <c r="A16560" t="s">
        <v>4601</v>
      </c>
      <c r="B16560" s="343" t="s">
        <v>38683</v>
      </c>
      <c r="C16560" s="343" t="s">
        <v>9</v>
      </c>
      <c r="D16560" s="344" t="s">
        <v>38684</v>
      </c>
    </row>
    <row r="16561" spans="1:4" x14ac:dyDescent="0.3">
      <c r="A16561" t="s">
        <v>4602</v>
      </c>
      <c r="B16561" s="343" t="s">
        <v>38685</v>
      </c>
      <c r="C16561" s="343" t="s">
        <v>9</v>
      </c>
      <c r="D16561" s="344" t="s">
        <v>38686</v>
      </c>
    </row>
    <row r="16562" spans="1:4" x14ac:dyDescent="0.3">
      <c r="A16562" t="s">
        <v>4603</v>
      </c>
      <c r="B16562" s="343" t="s">
        <v>38687</v>
      </c>
      <c r="C16562" s="343" t="s">
        <v>9</v>
      </c>
      <c r="D16562" s="344" t="s">
        <v>38688</v>
      </c>
    </row>
    <row r="16563" spans="1:4" x14ac:dyDescent="0.3">
      <c r="A16563" t="s">
        <v>4604</v>
      </c>
      <c r="B16563" s="343" t="s">
        <v>38689</v>
      </c>
      <c r="C16563" s="343" t="s">
        <v>9</v>
      </c>
      <c r="D16563" s="344" t="s">
        <v>38690</v>
      </c>
    </row>
    <row r="16564" spans="1:4" x14ac:dyDescent="0.3">
      <c r="A16564" t="s">
        <v>4605</v>
      </c>
      <c r="B16564" s="343" t="s">
        <v>38691</v>
      </c>
      <c r="C16564" s="343" t="s">
        <v>9</v>
      </c>
      <c r="D16564" s="344" t="s">
        <v>38692</v>
      </c>
    </row>
    <row r="16565" spans="1:4" x14ac:dyDescent="0.3">
      <c r="A16565" t="s">
        <v>4606</v>
      </c>
      <c r="B16565" s="343" t="s">
        <v>38693</v>
      </c>
      <c r="C16565" s="343" t="s">
        <v>9</v>
      </c>
      <c r="D16565" s="344" t="s">
        <v>38694</v>
      </c>
    </row>
    <row r="16566" spans="1:4" x14ac:dyDescent="0.3">
      <c r="A16566" t="s">
        <v>4607</v>
      </c>
      <c r="B16566" s="343" t="s">
        <v>38695</v>
      </c>
      <c r="C16566" s="343" t="s">
        <v>9</v>
      </c>
      <c r="D16566" s="344" t="s">
        <v>38612</v>
      </c>
    </row>
    <row r="16567" spans="1:4" x14ac:dyDescent="0.3">
      <c r="A16567" t="s">
        <v>4608</v>
      </c>
      <c r="B16567" s="343" t="s">
        <v>38696</v>
      </c>
      <c r="C16567" s="343" t="s">
        <v>9</v>
      </c>
      <c r="D16567" s="344" t="s">
        <v>38697</v>
      </c>
    </row>
    <row r="16568" spans="1:4" x14ac:dyDescent="0.3">
      <c r="A16568" t="s">
        <v>4609</v>
      </c>
      <c r="B16568" s="343" t="s">
        <v>38698</v>
      </c>
      <c r="C16568" s="343" t="s">
        <v>9</v>
      </c>
      <c r="D16568" s="344" t="s">
        <v>9277</v>
      </c>
    </row>
    <row r="16569" spans="1:4" x14ac:dyDescent="0.3">
      <c r="A16569" t="s">
        <v>4610</v>
      </c>
      <c r="B16569" s="343" t="s">
        <v>38699</v>
      </c>
      <c r="C16569" s="343" t="s">
        <v>9</v>
      </c>
      <c r="D16569" s="344" t="s">
        <v>38700</v>
      </c>
    </row>
    <row r="16570" spans="1:4" x14ac:dyDescent="0.3">
      <c r="A16570" t="s">
        <v>4611</v>
      </c>
      <c r="B16570" s="343" t="s">
        <v>38701</v>
      </c>
      <c r="C16570" s="343" t="s">
        <v>9</v>
      </c>
      <c r="D16570" s="344" t="s">
        <v>9049</v>
      </c>
    </row>
    <row r="16571" spans="1:4" x14ac:dyDescent="0.3">
      <c r="A16571" t="s">
        <v>4612</v>
      </c>
      <c r="B16571" s="343" t="s">
        <v>38702</v>
      </c>
      <c r="C16571" s="343" t="s">
        <v>9</v>
      </c>
      <c r="D16571" s="344" t="s">
        <v>38703</v>
      </c>
    </row>
    <row r="16572" spans="1:4" x14ac:dyDescent="0.3">
      <c r="A16572" t="s">
        <v>4613</v>
      </c>
      <c r="B16572" s="343" t="s">
        <v>38704</v>
      </c>
      <c r="C16572" s="343" t="s">
        <v>9</v>
      </c>
      <c r="D16572" s="344" t="s">
        <v>38705</v>
      </c>
    </row>
    <row r="16573" spans="1:4" x14ac:dyDescent="0.3">
      <c r="A16573" t="s">
        <v>4614</v>
      </c>
      <c r="B16573" s="343" t="s">
        <v>38706</v>
      </c>
      <c r="C16573" s="343" t="s">
        <v>9</v>
      </c>
      <c r="D16573" s="344" t="s">
        <v>6596</v>
      </c>
    </row>
    <row r="16574" spans="1:4" x14ac:dyDescent="0.3">
      <c r="A16574" t="s">
        <v>4615</v>
      </c>
      <c r="B16574" s="343" t="s">
        <v>38707</v>
      </c>
      <c r="C16574" s="343" t="s">
        <v>9</v>
      </c>
      <c r="D16574" s="344" t="s">
        <v>38708</v>
      </c>
    </row>
    <row r="16575" spans="1:4" x14ac:dyDescent="0.3">
      <c r="A16575" t="s">
        <v>4616</v>
      </c>
      <c r="B16575" s="343" t="s">
        <v>38709</v>
      </c>
      <c r="C16575" s="343" t="s">
        <v>9</v>
      </c>
      <c r="D16575" s="344" t="s">
        <v>29098</v>
      </c>
    </row>
    <row r="16576" spans="1:4" x14ac:dyDescent="0.3">
      <c r="A16576" t="s">
        <v>4617</v>
      </c>
      <c r="B16576" s="343" t="s">
        <v>38710</v>
      </c>
      <c r="C16576" s="343" t="s">
        <v>9</v>
      </c>
      <c r="D16576" s="344" t="s">
        <v>7981</v>
      </c>
    </row>
    <row r="16577" spans="1:4" x14ac:dyDescent="0.3">
      <c r="A16577" t="s">
        <v>4618</v>
      </c>
      <c r="B16577" s="343" t="s">
        <v>38711</v>
      </c>
      <c r="C16577" s="343" t="s">
        <v>9</v>
      </c>
      <c r="D16577" s="344" t="s">
        <v>7691</v>
      </c>
    </row>
    <row r="16578" spans="1:4" x14ac:dyDescent="0.3">
      <c r="A16578" t="s">
        <v>4619</v>
      </c>
      <c r="B16578" s="343" t="s">
        <v>38712</v>
      </c>
      <c r="C16578" s="343" t="s">
        <v>9</v>
      </c>
      <c r="D16578" s="344" t="s">
        <v>38713</v>
      </c>
    </row>
    <row r="16579" spans="1:4" x14ac:dyDescent="0.3">
      <c r="A16579" t="s">
        <v>4620</v>
      </c>
      <c r="B16579" s="343" t="s">
        <v>38714</v>
      </c>
      <c r="C16579" s="343" t="s">
        <v>9</v>
      </c>
      <c r="D16579" s="344" t="s">
        <v>30431</v>
      </c>
    </row>
    <row r="16580" spans="1:4" x14ac:dyDescent="0.3">
      <c r="A16580" t="s">
        <v>4621</v>
      </c>
      <c r="B16580" s="343" t="s">
        <v>38715</v>
      </c>
      <c r="C16580" s="343" t="s">
        <v>9</v>
      </c>
      <c r="D16580" s="344" t="s">
        <v>9207</v>
      </c>
    </row>
    <row r="16581" spans="1:4" x14ac:dyDescent="0.3">
      <c r="A16581" t="s">
        <v>4622</v>
      </c>
      <c r="B16581" s="343" t="s">
        <v>38716</v>
      </c>
      <c r="C16581" s="343" t="s">
        <v>9</v>
      </c>
      <c r="D16581" s="344" t="s">
        <v>7097</v>
      </c>
    </row>
    <row r="16582" spans="1:4" x14ac:dyDescent="0.3">
      <c r="A16582" t="s">
        <v>4623</v>
      </c>
      <c r="B16582" s="343" t="s">
        <v>38717</v>
      </c>
      <c r="C16582" s="343" t="s">
        <v>9</v>
      </c>
      <c r="D16582" s="344" t="s">
        <v>21995</v>
      </c>
    </row>
    <row r="16583" spans="1:4" x14ac:dyDescent="0.3">
      <c r="A16583" t="s">
        <v>4624</v>
      </c>
      <c r="B16583" s="343" t="s">
        <v>38718</v>
      </c>
      <c r="C16583" s="343" t="s">
        <v>9</v>
      </c>
      <c r="D16583" s="344" t="s">
        <v>38719</v>
      </c>
    </row>
    <row r="16584" spans="1:4" x14ac:dyDescent="0.3">
      <c r="A16584" t="s">
        <v>4625</v>
      </c>
      <c r="B16584" s="343" t="s">
        <v>38720</v>
      </c>
      <c r="C16584" s="343" t="s">
        <v>9</v>
      </c>
      <c r="D16584" s="344" t="s">
        <v>9015</v>
      </c>
    </row>
    <row r="16585" spans="1:4" x14ac:dyDescent="0.3">
      <c r="A16585" t="s">
        <v>4626</v>
      </c>
      <c r="B16585" s="343" t="s">
        <v>38721</v>
      </c>
      <c r="C16585" s="343" t="s">
        <v>9</v>
      </c>
      <c r="D16585" s="344" t="s">
        <v>38722</v>
      </c>
    </row>
    <row r="16586" spans="1:4" x14ac:dyDescent="0.3">
      <c r="A16586" t="s">
        <v>4627</v>
      </c>
      <c r="B16586" s="343" t="s">
        <v>38723</v>
      </c>
      <c r="C16586" s="343" t="s">
        <v>9</v>
      </c>
      <c r="D16586" s="344" t="s">
        <v>8132</v>
      </c>
    </row>
    <row r="16587" spans="1:4" x14ac:dyDescent="0.3">
      <c r="A16587" t="s">
        <v>4628</v>
      </c>
      <c r="B16587" s="343" t="s">
        <v>38724</v>
      </c>
      <c r="C16587" s="343" t="s">
        <v>9</v>
      </c>
      <c r="D16587" s="344" t="s">
        <v>38725</v>
      </c>
    </row>
    <row r="16588" spans="1:4" x14ac:dyDescent="0.3">
      <c r="A16588" t="s">
        <v>4629</v>
      </c>
      <c r="B16588" s="343" t="s">
        <v>38726</v>
      </c>
      <c r="C16588" s="343" t="s">
        <v>9</v>
      </c>
      <c r="D16588" s="344" t="s">
        <v>38727</v>
      </c>
    </row>
    <row r="16589" spans="1:4" x14ac:dyDescent="0.3">
      <c r="A16589" t="s">
        <v>4630</v>
      </c>
      <c r="B16589" s="343" t="s">
        <v>38728</v>
      </c>
      <c r="C16589" s="343" t="s">
        <v>9</v>
      </c>
      <c r="D16589" s="344" t="s">
        <v>38729</v>
      </c>
    </row>
    <row r="16590" spans="1:4" x14ac:dyDescent="0.3">
      <c r="A16590" t="s">
        <v>4631</v>
      </c>
      <c r="B16590" s="343" t="s">
        <v>38730</v>
      </c>
      <c r="C16590" s="343" t="s">
        <v>9</v>
      </c>
      <c r="D16590" s="344" t="s">
        <v>9222</v>
      </c>
    </row>
    <row r="16591" spans="1:4" x14ac:dyDescent="0.3">
      <c r="A16591" t="s">
        <v>4632</v>
      </c>
      <c r="B16591" s="343" t="s">
        <v>38731</v>
      </c>
      <c r="C16591" s="343" t="s">
        <v>9</v>
      </c>
      <c r="D16591" s="344" t="s">
        <v>31968</v>
      </c>
    </row>
    <row r="16592" spans="1:4" x14ac:dyDescent="0.3">
      <c r="A16592" t="s">
        <v>4633</v>
      </c>
      <c r="B16592" s="343" t="s">
        <v>38732</v>
      </c>
      <c r="C16592" s="343" t="s">
        <v>9</v>
      </c>
      <c r="D16592" s="344" t="s">
        <v>38733</v>
      </c>
    </row>
    <row r="16593" spans="1:4" x14ac:dyDescent="0.3">
      <c r="A16593" t="s">
        <v>4634</v>
      </c>
      <c r="B16593" s="343" t="s">
        <v>38734</v>
      </c>
      <c r="C16593" s="343" t="s">
        <v>9</v>
      </c>
      <c r="D16593" s="344" t="s">
        <v>38735</v>
      </c>
    </row>
    <row r="16594" spans="1:4" x14ac:dyDescent="0.3">
      <c r="A16594" t="s">
        <v>4635</v>
      </c>
      <c r="B16594" s="343" t="s">
        <v>38736</v>
      </c>
      <c r="C16594" s="343" t="s">
        <v>9</v>
      </c>
      <c r="D16594" s="344" t="s">
        <v>38737</v>
      </c>
    </row>
    <row r="16595" spans="1:4" x14ac:dyDescent="0.3">
      <c r="A16595" t="s">
        <v>4636</v>
      </c>
      <c r="B16595" s="343" t="s">
        <v>38738</v>
      </c>
      <c r="C16595" s="343" t="s">
        <v>9</v>
      </c>
      <c r="D16595" s="344" t="s">
        <v>38739</v>
      </c>
    </row>
    <row r="16596" spans="1:4" x14ac:dyDescent="0.3">
      <c r="A16596" t="s">
        <v>4637</v>
      </c>
      <c r="B16596" s="343" t="s">
        <v>38740</v>
      </c>
      <c r="C16596" s="343" t="s">
        <v>9</v>
      </c>
      <c r="D16596" s="344" t="s">
        <v>29104</v>
      </c>
    </row>
    <row r="16597" spans="1:4" x14ac:dyDescent="0.3">
      <c r="A16597" t="s">
        <v>4638</v>
      </c>
      <c r="B16597" s="343" t="s">
        <v>38741</v>
      </c>
      <c r="C16597" s="343" t="s">
        <v>9</v>
      </c>
      <c r="D16597" s="344" t="s">
        <v>8132</v>
      </c>
    </row>
    <row r="16598" spans="1:4" x14ac:dyDescent="0.3">
      <c r="A16598" t="s">
        <v>4639</v>
      </c>
      <c r="B16598" s="343" t="s">
        <v>38742</v>
      </c>
      <c r="C16598" s="343" t="s">
        <v>9</v>
      </c>
      <c r="D16598" s="344" t="s">
        <v>38743</v>
      </c>
    </row>
    <row r="16599" spans="1:4" x14ac:dyDescent="0.3">
      <c r="A16599" t="s">
        <v>4640</v>
      </c>
      <c r="B16599" s="343" t="s">
        <v>38744</v>
      </c>
      <c r="C16599" s="343" t="s">
        <v>9</v>
      </c>
      <c r="D16599" s="344" t="s">
        <v>38745</v>
      </c>
    </row>
    <row r="16600" spans="1:4" x14ac:dyDescent="0.3">
      <c r="A16600" t="s">
        <v>4641</v>
      </c>
      <c r="B16600" s="343" t="s">
        <v>38746</v>
      </c>
      <c r="C16600" s="343" t="s">
        <v>9</v>
      </c>
      <c r="D16600" s="344" t="s">
        <v>38747</v>
      </c>
    </row>
    <row r="16601" spans="1:4" x14ac:dyDescent="0.3">
      <c r="A16601" t="s">
        <v>4642</v>
      </c>
      <c r="B16601" s="343" t="s">
        <v>38748</v>
      </c>
      <c r="C16601" s="343" t="s">
        <v>9</v>
      </c>
      <c r="D16601" s="344" t="s">
        <v>38749</v>
      </c>
    </row>
    <row r="16602" spans="1:4" x14ac:dyDescent="0.3">
      <c r="A16602" t="s">
        <v>4643</v>
      </c>
      <c r="B16602" s="343" t="s">
        <v>38750</v>
      </c>
      <c r="C16602" s="343" t="s">
        <v>9</v>
      </c>
      <c r="D16602" s="344" t="s">
        <v>38751</v>
      </c>
    </row>
    <row r="16603" spans="1:4" x14ac:dyDescent="0.3">
      <c r="A16603" t="s">
        <v>4644</v>
      </c>
      <c r="B16603" s="343" t="s">
        <v>38752</v>
      </c>
      <c r="C16603" s="343" t="s">
        <v>9</v>
      </c>
      <c r="D16603" s="344" t="s">
        <v>33130</v>
      </c>
    </row>
    <row r="16604" spans="1:4" x14ac:dyDescent="0.3">
      <c r="A16604" t="s">
        <v>4645</v>
      </c>
      <c r="B16604" s="343" t="s">
        <v>38753</v>
      </c>
      <c r="C16604" s="343" t="s">
        <v>9</v>
      </c>
      <c r="D16604" s="344" t="s">
        <v>8179</v>
      </c>
    </row>
    <row r="16605" spans="1:4" x14ac:dyDescent="0.3">
      <c r="A16605" t="s">
        <v>4646</v>
      </c>
      <c r="B16605" s="343" t="s">
        <v>38754</v>
      </c>
      <c r="C16605" s="343" t="s">
        <v>9</v>
      </c>
      <c r="D16605" s="344" t="s">
        <v>37817</v>
      </c>
    </row>
    <row r="16606" spans="1:4" x14ac:dyDescent="0.3">
      <c r="A16606" t="s">
        <v>4647</v>
      </c>
      <c r="B16606" s="343" t="s">
        <v>38755</v>
      </c>
      <c r="C16606" s="343" t="s">
        <v>9</v>
      </c>
      <c r="D16606" s="344" t="s">
        <v>37817</v>
      </c>
    </row>
    <row r="16607" spans="1:4" x14ac:dyDescent="0.3">
      <c r="A16607" t="s">
        <v>4648</v>
      </c>
      <c r="B16607" s="343" t="s">
        <v>38756</v>
      </c>
      <c r="C16607" s="343" t="s">
        <v>9</v>
      </c>
      <c r="D16607" s="344" t="s">
        <v>37817</v>
      </c>
    </row>
    <row r="16608" spans="1:4" x14ac:dyDescent="0.3">
      <c r="A16608" t="s">
        <v>4649</v>
      </c>
      <c r="B16608" s="343" t="s">
        <v>38757</v>
      </c>
      <c r="C16608" s="343" t="s">
        <v>9</v>
      </c>
      <c r="D16608" s="344" t="s">
        <v>38758</v>
      </c>
    </row>
    <row r="16609" spans="1:4" x14ac:dyDescent="0.3">
      <c r="A16609" t="s">
        <v>4650</v>
      </c>
      <c r="B16609" s="343" t="s">
        <v>38759</v>
      </c>
      <c r="C16609" s="343" t="s">
        <v>9</v>
      </c>
      <c r="D16609" s="344" t="s">
        <v>38758</v>
      </c>
    </row>
    <row r="16610" spans="1:4" x14ac:dyDescent="0.3">
      <c r="A16610" t="s">
        <v>4651</v>
      </c>
      <c r="B16610" s="343" t="s">
        <v>38760</v>
      </c>
      <c r="C16610" s="343" t="s">
        <v>9</v>
      </c>
      <c r="D16610" s="344" t="s">
        <v>38761</v>
      </c>
    </row>
    <row r="16611" spans="1:4" x14ac:dyDescent="0.3">
      <c r="A16611" t="s">
        <v>4652</v>
      </c>
      <c r="B16611" s="343" t="s">
        <v>38762</v>
      </c>
      <c r="C16611" s="343" t="s">
        <v>9</v>
      </c>
      <c r="D16611" s="344" t="s">
        <v>38763</v>
      </c>
    </row>
    <row r="16612" spans="1:4" x14ac:dyDescent="0.3">
      <c r="A16612" t="s">
        <v>4653</v>
      </c>
      <c r="B16612" s="343" t="s">
        <v>38764</v>
      </c>
      <c r="C16612" s="343" t="s">
        <v>9</v>
      </c>
      <c r="D16612" s="344" t="s">
        <v>38763</v>
      </c>
    </row>
    <row r="16613" spans="1:4" x14ac:dyDescent="0.3">
      <c r="A16613" t="s">
        <v>4654</v>
      </c>
      <c r="B16613" s="343" t="s">
        <v>38765</v>
      </c>
      <c r="C16613" s="343" t="s">
        <v>9</v>
      </c>
      <c r="D16613" s="344" t="s">
        <v>7093</v>
      </c>
    </row>
    <row r="16614" spans="1:4" x14ac:dyDescent="0.3">
      <c r="A16614" t="s">
        <v>4655</v>
      </c>
      <c r="B16614" s="343" t="s">
        <v>38766</v>
      </c>
      <c r="C16614" s="343" t="s">
        <v>9</v>
      </c>
      <c r="D16614" s="344" t="s">
        <v>38767</v>
      </c>
    </row>
    <row r="16615" spans="1:4" x14ac:dyDescent="0.3">
      <c r="A16615" t="s">
        <v>4656</v>
      </c>
      <c r="B16615" s="343" t="s">
        <v>38768</v>
      </c>
      <c r="C16615" s="343" t="s">
        <v>9</v>
      </c>
      <c r="D16615" s="344" t="s">
        <v>38769</v>
      </c>
    </row>
    <row r="16616" spans="1:4" x14ac:dyDescent="0.3">
      <c r="A16616" t="s">
        <v>4657</v>
      </c>
      <c r="B16616" s="343" t="s">
        <v>38770</v>
      </c>
      <c r="C16616" s="343" t="s">
        <v>9</v>
      </c>
      <c r="D16616" s="344" t="s">
        <v>34236</v>
      </c>
    </row>
    <row r="16617" spans="1:4" x14ac:dyDescent="0.3">
      <c r="A16617" t="s">
        <v>4658</v>
      </c>
      <c r="B16617" s="343" t="s">
        <v>38771</v>
      </c>
      <c r="C16617" s="343" t="s">
        <v>9</v>
      </c>
      <c r="D16617" s="344" t="s">
        <v>34236</v>
      </c>
    </row>
    <row r="16618" spans="1:4" x14ac:dyDescent="0.3">
      <c r="A16618" t="s">
        <v>4659</v>
      </c>
      <c r="B16618" s="343" t="s">
        <v>38772</v>
      </c>
      <c r="C16618" s="343" t="s">
        <v>9</v>
      </c>
      <c r="D16618" s="344" t="s">
        <v>8718</v>
      </c>
    </row>
    <row r="16619" spans="1:4" x14ac:dyDescent="0.3">
      <c r="A16619" t="s">
        <v>4660</v>
      </c>
      <c r="B16619" s="343" t="s">
        <v>38773</v>
      </c>
      <c r="C16619" s="343" t="s">
        <v>9</v>
      </c>
      <c r="D16619" s="344" t="s">
        <v>8718</v>
      </c>
    </row>
    <row r="16620" spans="1:4" x14ac:dyDescent="0.3">
      <c r="A16620" t="s">
        <v>4661</v>
      </c>
      <c r="B16620" s="343" t="s">
        <v>38774</v>
      </c>
      <c r="C16620" s="343" t="s">
        <v>9</v>
      </c>
      <c r="D16620" s="344" t="s">
        <v>8718</v>
      </c>
    </row>
    <row r="16621" spans="1:4" x14ac:dyDescent="0.3">
      <c r="A16621" t="s">
        <v>4662</v>
      </c>
      <c r="B16621" s="343" t="s">
        <v>38775</v>
      </c>
      <c r="C16621" s="343" t="s">
        <v>9</v>
      </c>
      <c r="D16621" s="344" t="s">
        <v>22286</v>
      </c>
    </row>
    <row r="16622" spans="1:4" x14ac:dyDescent="0.3">
      <c r="A16622" t="s">
        <v>4663</v>
      </c>
      <c r="B16622" s="343" t="s">
        <v>38776</v>
      </c>
      <c r="C16622" s="343" t="s">
        <v>9</v>
      </c>
      <c r="D16622" s="344" t="s">
        <v>22286</v>
      </c>
    </row>
    <row r="16623" spans="1:4" x14ac:dyDescent="0.3">
      <c r="A16623" t="s">
        <v>4664</v>
      </c>
      <c r="B16623" s="343" t="s">
        <v>38777</v>
      </c>
      <c r="C16623" s="343" t="s">
        <v>9</v>
      </c>
      <c r="D16623" s="344" t="s">
        <v>22286</v>
      </c>
    </row>
    <row r="16624" spans="1:4" x14ac:dyDescent="0.3">
      <c r="A16624" t="s">
        <v>4665</v>
      </c>
      <c r="B16624" s="343" t="s">
        <v>38778</v>
      </c>
      <c r="C16624" s="343" t="s">
        <v>9</v>
      </c>
      <c r="D16624" s="344" t="s">
        <v>38779</v>
      </c>
    </row>
    <row r="16625" spans="1:4" x14ac:dyDescent="0.3">
      <c r="A16625" t="s">
        <v>4666</v>
      </c>
      <c r="B16625" s="343" t="s">
        <v>38780</v>
      </c>
      <c r="C16625" s="343" t="s">
        <v>9</v>
      </c>
      <c r="D16625" s="344" t="s">
        <v>38779</v>
      </c>
    </row>
    <row r="16626" spans="1:4" x14ac:dyDescent="0.3">
      <c r="A16626" t="s">
        <v>4667</v>
      </c>
      <c r="B16626" s="343" t="s">
        <v>38781</v>
      </c>
      <c r="C16626" s="343" t="s">
        <v>9</v>
      </c>
      <c r="D16626" s="344" t="s">
        <v>38782</v>
      </c>
    </row>
    <row r="16627" spans="1:4" x14ac:dyDescent="0.3">
      <c r="A16627" t="s">
        <v>4668</v>
      </c>
      <c r="B16627" s="343" t="s">
        <v>38783</v>
      </c>
      <c r="C16627" s="343" t="s">
        <v>9</v>
      </c>
      <c r="D16627" s="344" t="s">
        <v>38782</v>
      </c>
    </row>
    <row r="16628" spans="1:4" x14ac:dyDescent="0.3">
      <c r="A16628" t="s">
        <v>4669</v>
      </c>
      <c r="B16628" s="343" t="s">
        <v>38784</v>
      </c>
      <c r="C16628" s="343" t="s">
        <v>9</v>
      </c>
      <c r="D16628" s="344" t="s">
        <v>38785</v>
      </c>
    </row>
    <row r="16629" spans="1:4" x14ac:dyDescent="0.3">
      <c r="A16629" t="s">
        <v>4670</v>
      </c>
      <c r="B16629" s="343" t="s">
        <v>38786</v>
      </c>
      <c r="C16629" s="343" t="s">
        <v>9</v>
      </c>
      <c r="D16629" s="344" t="s">
        <v>22341</v>
      </c>
    </row>
    <row r="16630" spans="1:4" x14ac:dyDescent="0.3">
      <c r="A16630" t="s">
        <v>4671</v>
      </c>
      <c r="B16630" s="343" t="s">
        <v>38787</v>
      </c>
      <c r="C16630" s="343" t="s">
        <v>9</v>
      </c>
      <c r="D16630" s="344" t="s">
        <v>7981</v>
      </c>
    </row>
    <row r="16631" spans="1:4" x14ac:dyDescent="0.3">
      <c r="A16631" t="s">
        <v>4672</v>
      </c>
      <c r="B16631" s="343" t="s">
        <v>38788</v>
      </c>
      <c r="C16631" s="343" t="s">
        <v>9</v>
      </c>
      <c r="D16631" s="344" t="s">
        <v>38789</v>
      </c>
    </row>
    <row r="16632" spans="1:4" x14ac:dyDescent="0.3">
      <c r="A16632" t="s">
        <v>4673</v>
      </c>
      <c r="B16632" s="343" t="s">
        <v>38790</v>
      </c>
      <c r="C16632" s="343" t="s">
        <v>9</v>
      </c>
      <c r="D16632" s="344" t="s">
        <v>38789</v>
      </c>
    </row>
    <row r="16633" spans="1:4" x14ac:dyDescent="0.3">
      <c r="A16633" t="s">
        <v>4674</v>
      </c>
      <c r="B16633" s="343" t="s">
        <v>38791</v>
      </c>
      <c r="C16633" s="343" t="s">
        <v>9</v>
      </c>
      <c r="D16633" s="344" t="s">
        <v>38792</v>
      </c>
    </row>
    <row r="16634" spans="1:4" x14ac:dyDescent="0.3">
      <c r="A16634" t="s">
        <v>4675</v>
      </c>
      <c r="B16634" s="343" t="s">
        <v>38793</v>
      </c>
      <c r="C16634" s="343" t="s">
        <v>9</v>
      </c>
      <c r="D16634" s="344" t="s">
        <v>38792</v>
      </c>
    </row>
    <row r="16635" spans="1:4" x14ac:dyDescent="0.3">
      <c r="A16635" t="s">
        <v>4676</v>
      </c>
      <c r="B16635" s="343" t="s">
        <v>38794</v>
      </c>
      <c r="C16635" s="343" t="s">
        <v>9</v>
      </c>
      <c r="D16635" s="344" t="s">
        <v>38792</v>
      </c>
    </row>
    <row r="16636" spans="1:4" x14ac:dyDescent="0.3">
      <c r="A16636" t="s">
        <v>4677</v>
      </c>
      <c r="B16636" s="343" t="s">
        <v>38795</v>
      </c>
      <c r="C16636" s="343" t="s">
        <v>9</v>
      </c>
      <c r="D16636" s="344" t="s">
        <v>38796</v>
      </c>
    </row>
    <row r="16637" spans="1:4" x14ac:dyDescent="0.3">
      <c r="A16637" t="s">
        <v>4678</v>
      </c>
      <c r="B16637" s="343" t="s">
        <v>38797</v>
      </c>
      <c r="C16637" s="343" t="s">
        <v>9</v>
      </c>
      <c r="D16637" s="344" t="s">
        <v>38796</v>
      </c>
    </row>
    <row r="16638" spans="1:4" x14ac:dyDescent="0.3">
      <c r="A16638" t="s">
        <v>4679</v>
      </c>
      <c r="B16638" s="343" t="s">
        <v>38798</v>
      </c>
      <c r="C16638" s="343" t="s">
        <v>9</v>
      </c>
      <c r="D16638" s="344" t="s">
        <v>38796</v>
      </c>
    </row>
    <row r="16639" spans="1:4" x14ac:dyDescent="0.3">
      <c r="A16639" t="s">
        <v>4680</v>
      </c>
      <c r="B16639" s="343" t="s">
        <v>38799</v>
      </c>
      <c r="C16639" s="343" t="s">
        <v>9</v>
      </c>
      <c r="D16639" s="344" t="s">
        <v>38800</v>
      </c>
    </row>
    <row r="16640" spans="1:4" x14ac:dyDescent="0.3">
      <c r="A16640" t="s">
        <v>4681</v>
      </c>
      <c r="B16640" s="343" t="s">
        <v>38801</v>
      </c>
      <c r="C16640" s="343" t="s">
        <v>9</v>
      </c>
      <c r="D16640" s="344" t="s">
        <v>38800</v>
      </c>
    </row>
    <row r="16641" spans="1:4" x14ac:dyDescent="0.3">
      <c r="A16641" t="s">
        <v>4682</v>
      </c>
      <c r="B16641" s="343" t="s">
        <v>38802</v>
      </c>
      <c r="C16641" s="343" t="s">
        <v>9</v>
      </c>
      <c r="D16641" s="344" t="s">
        <v>38803</v>
      </c>
    </row>
    <row r="16642" spans="1:4" x14ac:dyDescent="0.3">
      <c r="A16642" t="s">
        <v>4683</v>
      </c>
      <c r="B16642" s="343" t="s">
        <v>38804</v>
      </c>
      <c r="C16642" s="343" t="s">
        <v>9</v>
      </c>
      <c r="D16642" s="344" t="s">
        <v>38803</v>
      </c>
    </row>
    <row r="16643" spans="1:4" x14ac:dyDescent="0.3">
      <c r="A16643" t="s">
        <v>4684</v>
      </c>
      <c r="B16643" s="343" t="s">
        <v>38805</v>
      </c>
      <c r="C16643" s="343" t="s">
        <v>9</v>
      </c>
      <c r="D16643" s="344" t="s">
        <v>7977</v>
      </c>
    </row>
    <row r="16644" spans="1:4" x14ac:dyDescent="0.3">
      <c r="A16644" t="s">
        <v>4685</v>
      </c>
      <c r="B16644" s="343" t="s">
        <v>38806</v>
      </c>
      <c r="C16644" s="343" t="s">
        <v>9</v>
      </c>
      <c r="D16644" s="344" t="s">
        <v>22297</v>
      </c>
    </row>
    <row r="16645" spans="1:4" x14ac:dyDescent="0.3">
      <c r="A16645" t="s">
        <v>4686</v>
      </c>
      <c r="B16645" s="343" t="s">
        <v>38807</v>
      </c>
      <c r="C16645" s="343" t="s">
        <v>9</v>
      </c>
      <c r="D16645" s="344" t="s">
        <v>38808</v>
      </c>
    </row>
    <row r="16646" spans="1:4" x14ac:dyDescent="0.3">
      <c r="A16646" t="s">
        <v>4687</v>
      </c>
      <c r="B16646" s="343" t="s">
        <v>38809</v>
      </c>
      <c r="C16646" s="343" t="s">
        <v>9</v>
      </c>
      <c r="D16646" s="344" t="s">
        <v>38810</v>
      </c>
    </row>
    <row r="16647" spans="1:4" x14ac:dyDescent="0.3">
      <c r="A16647" t="s">
        <v>4688</v>
      </c>
      <c r="B16647" s="343" t="s">
        <v>38811</v>
      </c>
      <c r="C16647" s="343" t="s">
        <v>9</v>
      </c>
      <c r="D16647" s="344" t="s">
        <v>8804</v>
      </c>
    </row>
    <row r="16648" spans="1:4" x14ac:dyDescent="0.3">
      <c r="A16648" t="s">
        <v>4689</v>
      </c>
      <c r="B16648" s="343" t="s">
        <v>38812</v>
      </c>
      <c r="C16648" s="343" t="s">
        <v>9</v>
      </c>
      <c r="D16648" s="344" t="s">
        <v>27225</v>
      </c>
    </row>
    <row r="16649" spans="1:4" x14ac:dyDescent="0.3">
      <c r="A16649" t="s">
        <v>4690</v>
      </c>
      <c r="B16649" s="343" t="s">
        <v>38813</v>
      </c>
      <c r="C16649" s="343" t="s">
        <v>9</v>
      </c>
      <c r="D16649" s="344" t="s">
        <v>6455</v>
      </c>
    </row>
    <row r="16650" spans="1:4" x14ac:dyDescent="0.3">
      <c r="A16650" t="s">
        <v>4691</v>
      </c>
      <c r="B16650" s="343" t="s">
        <v>38814</v>
      </c>
      <c r="C16650" s="343" t="s">
        <v>9</v>
      </c>
      <c r="D16650" s="344" t="s">
        <v>38815</v>
      </c>
    </row>
    <row r="16651" spans="1:4" x14ac:dyDescent="0.3">
      <c r="A16651" t="s">
        <v>4692</v>
      </c>
      <c r="B16651" s="343" t="s">
        <v>38816</v>
      </c>
      <c r="C16651" s="343" t="s">
        <v>9</v>
      </c>
      <c r="D16651" s="344" t="s">
        <v>22087</v>
      </c>
    </row>
    <row r="16652" spans="1:4" x14ac:dyDescent="0.3">
      <c r="A16652" t="s">
        <v>4693</v>
      </c>
      <c r="B16652" s="343" t="s">
        <v>38817</v>
      </c>
      <c r="C16652" s="343" t="s">
        <v>9</v>
      </c>
      <c r="D16652" s="344" t="s">
        <v>38818</v>
      </c>
    </row>
    <row r="16653" spans="1:4" x14ac:dyDescent="0.3">
      <c r="A16653" t="s">
        <v>4694</v>
      </c>
      <c r="B16653" s="343" t="s">
        <v>38819</v>
      </c>
      <c r="C16653" s="343" t="s">
        <v>9</v>
      </c>
      <c r="D16653" s="344" t="s">
        <v>38820</v>
      </c>
    </row>
    <row r="16654" spans="1:4" x14ac:dyDescent="0.3">
      <c r="A16654" t="s">
        <v>4695</v>
      </c>
      <c r="B16654" s="343" t="s">
        <v>38821</v>
      </c>
      <c r="C16654" s="343" t="s">
        <v>9</v>
      </c>
      <c r="D16654" s="344" t="s">
        <v>22096</v>
      </c>
    </row>
    <row r="16655" spans="1:4" x14ac:dyDescent="0.3">
      <c r="A16655" t="s">
        <v>4696</v>
      </c>
      <c r="B16655" s="343" t="s">
        <v>38822</v>
      </c>
      <c r="C16655" s="343" t="s">
        <v>9</v>
      </c>
      <c r="D16655" s="344" t="s">
        <v>38823</v>
      </c>
    </row>
    <row r="16656" spans="1:4" x14ac:dyDescent="0.3">
      <c r="A16656" t="s">
        <v>4697</v>
      </c>
      <c r="B16656" s="343" t="s">
        <v>38824</v>
      </c>
      <c r="C16656" s="343" t="s">
        <v>9</v>
      </c>
      <c r="D16656" s="344" t="s">
        <v>22639</v>
      </c>
    </row>
    <row r="16657" spans="1:4" x14ac:dyDescent="0.3">
      <c r="A16657" t="s">
        <v>4698</v>
      </c>
      <c r="B16657" s="343" t="s">
        <v>38825</v>
      </c>
      <c r="C16657" s="343" t="s">
        <v>9</v>
      </c>
      <c r="D16657" s="344" t="s">
        <v>31580</v>
      </c>
    </row>
    <row r="16658" spans="1:4" x14ac:dyDescent="0.3">
      <c r="A16658" t="s">
        <v>4699</v>
      </c>
      <c r="B16658" s="343" t="s">
        <v>38826</v>
      </c>
      <c r="C16658" s="343" t="s">
        <v>9</v>
      </c>
      <c r="D16658" s="344" t="s">
        <v>38827</v>
      </c>
    </row>
    <row r="16659" spans="1:4" x14ac:dyDescent="0.3">
      <c r="A16659" t="s">
        <v>4700</v>
      </c>
      <c r="B16659" s="343" t="s">
        <v>38828</v>
      </c>
      <c r="C16659" s="343" t="s">
        <v>9</v>
      </c>
      <c r="D16659" s="344" t="s">
        <v>9261</v>
      </c>
    </row>
    <row r="16660" spans="1:4" x14ac:dyDescent="0.3">
      <c r="A16660" t="s">
        <v>4701</v>
      </c>
      <c r="B16660" s="343" t="s">
        <v>38829</v>
      </c>
      <c r="C16660" s="343" t="s">
        <v>9</v>
      </c>
      <c r="D16660" s="344" t="s">
        <v>35613</v>
      </c>
    </row>
    <row r="16661" spans="1:4" x14ac:dyDescent="0.3">
      <c r="A16661" t="s">
        <v>4702</v>
      </c>
      <c r="B16661" s="343" t="s">
        <v>38830</v>
      </c>
      <c r="C16661" s="343" t="s">
        <v>9</v>
      </c>
      <c r="D16661" s="344" t="s">
        <v>38831</v>
      </c>
    </row>
    <row r="16662" spans="1:4" x14ac:dyDescent="0.3">
      <c r="A16662" t="s">
        <v>4703</v>
      </c>
      <c r="B16662" s="343" t="s">
        <v>38832</v>
      </c>
      <c r="C16662" s="343" t="s">
        <v>9</v>
      </c>
      <c r="D16662" s="344" t="s">
        <v>38550</v>
      </c>
    </row>
    <row r="16663" spans="1:4" x14ac:dyDescent="0.3">
      <c r="A16663" t="s">
        <v>4704</v>
      </c>
      <c r="B16663" s="343" t="s">
        <v>38833</v>
      </c>
      <c r="C16663" s="343" t="s">
        <v>9</v>
      </c>
      <c r="D16663" s="344" t="s">
        <v>38834</v>
      </c>
    </row>
    <row r="16664" spans="1:4" x14ac:dyDescent="0.3">
      <c r="A16664" t="s">
        <v>4705</v>
      </c>
      <c r="B16664" s="343" t="s">
        <v>38835</v>
      </c>
      <c r="C16664" s="343" t="s">
        <v>9</v>
      </c>
      <c r="D16664" s="344" t="s">
        <v>38836</v>
      </c>
    </row>
    <row r="16665" spans="1:4" x14ac:dyDescent="0.3">
      <c r="A16665" t="s">
        <v>4706</v>
      </c>
      <c r="B16665" s="343" t="s">
        <v>38837</v>
      </c>
      <c r="C16665" s="343" t="s">
        <v>9</v>
      </c>
      <c r="D16665" s="344" t="s">
        <v>22498</v>
      </c>
    </row>
    <row r="16666" spans="1:4" x14ac:dyDescent="0.3">
      <c r="A16666" t="s">
        <v>4707</v>
      </c>
      <c r="B16666" s="343" t="s">
        <v>38838</v>
      </c>
      <c r="C16666" s="343" t="s">
        <v>9</v>
      </c>
      <c r="D16666" s="344" t="s">
        <v>8067</v>
      </c>
    </row>
    <row r="16667" spans="1:4" x14ac:dyDescent="0.3">
      <c r="A16667" t="s">
        <v>4708</v>
      </c>
      <c r="B16667" s="343" t="s">
        <v>38839</v>
      </c>
      <c r="C16667" s="343" t="s">
        <v>9</v>
      </c>
      <c r="D16667" s="344" t="s">
        <v>22837</v>
      </c>
    </row>
    <row r="16668" spans="1:4" x14ac:dyDescent="0.3">
      <c r="A16668" t="s">
        <v>4709</v>
      </c>
      <c r="B16668" s="343" t="s">
        <v>38840</v>
      </c>
      <c r="C16668" s="343" t="s">
        <v>9</v>
      </c>
      <c r="D16668" s="344" t="s">
        <v>8301</v>
      </c>
    </row>
    <row r="16669" spans="1:4" x14ac:dyDescent="0.3">
      <c r="A16669" t="s">
        <v>4710</v>
      </c>
      <c r="B16669" s="343" t="s">
        <v>38841</v>
      </c>
      <c r="C16669" s="343" t="s">
        <v>9</v>
      </c>
      <c r="D16669" s="344" t="s">
        <v>29241</v>
      </c>
    </row>
    <row r="16670" spans="1:4" x14ac:dyDescent="0.3">
      <c r="A16670" t="s">
        <v>4711</v>
      </c>
      <c r="B16670" s="343" t="s">
        <v>38842</v>
      </c>
      <c r="C16670" s="343" t="s">
        <v>9</v>
      </c>
      <c r="D16670" s="344" t="s">
        <v>38843</v>
      </c>
    </row>
    <row r="16671" spans="1:4" x14ac:dyDescent="0.3">
      <c r="A16671" t="s">
        <v>4712</v>
      </c>
      <c r="B16671" s="343" t="s">
        <v>38844</v>
      </c>
      <c r="C16671" s="343" t="s">
        <v>9</v>
      </c>
      <c r="D16671" s="344" t="s">
        <v>22128</v>
      </c>
    </row>
    <row r="16672" spans="1:4" x14ac:dyDescent="0.3">
      <c r="A16672" t="s">
        <v>4713</v>
      </c>
      <c r="B16672" s="343" t="s">
        <v>38845</v>
      </c>
      <c r="C16672" s="343" t="s">
        <v>9</v>
      </c>
      <c r="D16672" s="344" t="s">
        <v>22021</v>
      </c>
    </row>
    <row r="16673" spans="1:4" x14ac:dyDescent="0.3">
      <c r="A16673" t="s">
        <v>4714</v>
      </c>
      <c r="B16673" s="343" t="s">
        <v>38846</v>
      </c>
      <c r="C16673" s="343" t="s">
        <v>9</v>
      </c>
      <c r="D16673" s="344" t="s">
        <v>23163</v>
      </c>
    </row>
    <row r="16674" spans="1:4" x14ac:dyDescent="0.3">
      <c r="A16674" t="s">
        <v>4715</v>
      </c>
      <c r="B16674" s="343" t="s">
        <v>38847</v>
      </c>
      <c r="C16674" s="343" t="s">
        <v>9</v>
      </c>
      <c r="D16674" s="344" t="s">
        <v>38848</v>
      </c>
    </row>
    <row r="16675" spans="1:4" x14ac:dyDescent="0.3">
      <c r="A16675" t="s">
        <v>4716</v>
      </c>
      <c r="B16675" s="343" t="s">
        <v>38849</v>
      </c>
      <c r="C16675" s="343" t="s">
        <v>9</v>
      </c>
      <c r="D16675" s="344" t="s">
        <v>7331</v>
      </c>
    </row>
    <row r="16676" spans="1:4" x14ac:dyDescent="0.3">
      <c r="A16676" t="s">
        <v>4717</v>
      </c>
      <c r="B16676" s="343" t="s">
        <v>38850</v>
      </c>
      <c r="C16676" s="343" t="s">
        <v>9</v>
      </c>
      <c r="D16676" s="344" t="s">
        <v>22023</v>
      </c>
    </row>
    <row r="16677" spans="1:4" x14ac:dyDescent="0.3">
      <c r="A16677" t="s">
        <v>4718</v>
      </c>
      <c r="B16677" s="343" t="s">
        <v>38851</v>
      </c>
      <c r="C16677" s="343" t="s">
        <v>9</v>
      </c>
      <c r="D16677" s="344" t="s">
        <v>38852</v>
      </c>
    </row>
    <row r="16678" spans="1:4" x14ac:dyDescent="0.3">
      <c r="A16678" t="s">
        <v>4719</v>
      </c>
      <c r="B16678" s="343" t="s">
        <v>38853</v>
      </c>
      <c r="C16678" s="343" t="s">
        <v>9</v>
      </c>
      <c r="D16678" s="344" t="s">
        <v>38854</v>
      </c>
    </row>
    <row r="16679" spans="1:4" x14ac:dyDescent="0.3">
      <c r="A16679" t="s">
        <v>4720</v>
      </c>
      <c r="B16679" s="343" t="s">
        <v>38855</v>
      </c>
      <c r="C16679" s="343" t="s">
        <v>9</v>
      </c>
      <c r="D16679" s="344" t="s">
        <v>28301</v>
      </c>
    </row>
    <row r="16680" spans="1:4" x14ac:dyDescent="0.3">
      <c r="A16680" t="s">
        <v>4721</v>
      </c>
      <c r="B16680" s="343" t="s">
        <v>38856</v>
      </c>
      <c r="C16680" s="343" t="s">
        <v>9</v>
      </c>
      <c r="D16680" s="344" t="s">
        <v>22237</v>
      </c>
    </row>
    <row r="16681" spans="1:4" x14ac:dyDescent="0.3">
      <c r="A16681" t="s">
        <v>4722</v>
      </c>
      <c r="B16681" s="343" t="s">
        <v>38857</v>
      </c>
      <c r="C16681" s="343" t="s">
        <v>9</v>
      </c>
      <c r="D16681" s="344" t="s">
        <v>8067</v>
      </c>
    </row>
    <row r="16682" spans="1:4" x14ac:dyDescent="0.3">
      <c r="A16682" t="s">
        <v>4723</v>
      </c>
      <c r="B16682" s="343" t="s">
        <v>38858</v>
      </c>
      <c r="C16682" s="343" t="s">
        <v>9</v>
      </c>
      <c r="D16682" s="344" t="s">
        <v>6677</v>
      </c>
    </row>
    <row r="16683" spans="1:4" x14ac:dyDescent="0.3">
      <c r="A16683" t="s">
        <v>4724</v>
      </c>
      <c r="B16683" s="343" t="s">
        <v>38859</v>
      </c>
      <c r="C16683" s="343" t="s">
        <v>9</v>
      </c>
      <c r="D16683" s="344" t="s">
        <v>38860</v>
      </c>
    </row>
    <row r="16684" spans="1:4" x14ac:dyDescent="0.3">
      <c r="A16684" t="s">
        <v>4725</v>
      </c>
      <c r="B16684" s="343" t="s">
        <v>38861</v>
      </c>
      <c r="C16684" s="343" t="s">
        <v>9</v>
      </c>
      <c r="D16684" s="344" t="s">
        <v>8256</v>
      </c>
    </row>
    <row r="16685" spans="1:4" x14ac:dyDescent="0.3">
      <c r="A16685" t="s">
        <v>4726</v>
      </c>
      <c r="B16685" s="343" t="s">
        <v>38862</v>
      </c>
      <c r="C16685" s="343" t="s">
        <v>9</v>
      </c>
      <c r="D16685" s="344" t="s">
        <v>38863</v>
      </c>
    </row>
    <row r="16686" spans="1:4" x14ac:dyDescent="0.3">
      <c r="A16686" t="s">
        <v>4727</v>
      </c>
      <c r="B16686" s="343" t="s">
        <v>38864</v>
      </c>
      <c r="C16686" s="343" t="s">
        <v>9</v>
      </c>
      <c r="D16686" s="344" t="s">
        <v>29427</v>
      </c>
    </row>
    <row r="16687" spans="1:4" x14ac:dyDescent="0.3">
      <c r="A16687" t="s">
        <v>4728</v>
      </c>
      <c r="B16687" s="343" t="s">
        <v>38865</v>
      </c>
      <c r="C16687" s="343" t="s">
        <v>9</v>
      </c>
      <c r="D16687" s="344" t="s">
        <v>8912</v>
      </c>
    </row>
    <row r="16688" spans="1:4" x14ac:dyDescent="0.3">
      <c r="A16688" t="s">
        <v>4729</v>
      </c>
      <c r="B16688" s="343" t="s">
        <v>38866</v>
      </c>
      <c r="C16688" s="343" t="s">
        <v>9</v>
      </c>
      <c r="D16688" s="344" t="s">
        <v>9296</v>
      </c>
    </row>
    <row r="16689" spans="1:4" x14ac:dyDescent="0.3">
      <c r="A16689" t="s">
        <v>4730</v>
      </c>
      <c r="B16689" s="343" t="s">
        <v>38867</v>
      </c>
      <c r="C16689" s="343" t="s">
        <v>9</v>
      </c>
      <c r="D16689" s="344" t="s">
        <v>38868</v>
      </c>
    </row>
    <row r="16690" spans="1:4" x14ac:dyDescent="0.3">
      <c r="A16690" t="s">
        <v>4731</v>
      </c>
      <c r="B16690" s="343" t="s">
        <v>38869</v>
      </c>
      <c r="C16690" s="343" t="s">
        <v>9</v>
      </c>
      <c r="D16690" s="344" t="s">
        <v>36611</v>
      </c>
    </row>
    <row r="16691" spans="1:4" x14ac:dyDescent="0.3">
      <c r="A16691" t="s">
        <v>4732</v>
      </c>
      <c r="B16691" s="343" t="s">
        <v>38870</v>
      </c>
      <c r="C16691" s="343" t="s">
        <v>9</v>
      </c>
      <c r="D16691" s="344" t="s">
        <v>23164</v>
      </c>
    </row>
    <row r="16692" spans="1:4" x14ac:dyDescent="0.3">
      <c r="A16692" t="s">
        <v>4733</v>
      </c>
      <c r="B16692" s="343" t="s">
        <v>38871</v>
      </c>
      <c r="C16692" s="343" t="s">
        <v>9</v>
      </c>
      <c r="D16692" s="344" t="s">
        <v>7818</v>
      </c>
    </row>
    <row r="16693" spans="1:4" x14ac:dyDescent="0.3">
      <c r="A16693" t="s">
        <v>4734</v>
      </c>
      <c r="B16693" s="343" t="s">
        <v>38872</v>
      </c>
      <c r="C16693" s="343" t="s">
        <v>9</v>
      </c>
      <c r="D16693" s="344" t="s">
        <v>9244</v>
      </c>
    </row>
    <row r="16694" spans="1:4" x14ac:dyDescent="0.3">
      <c r="A16694" t="s">
        <v>4735</v>
      </c>
      <c r="B16694" s="343" t="s">
        <v>38873</v>
      </c>
      <c r="C16694" s="343" t="s">
        <v>9</v>
      </c>
      <c r="D16694" s="344" t="s">
        <v>6780</v>
      </c>
    </row>
    <row r="16695" spans="1:4" x14ac:dyDescent="0.3">
      <c r="A16695" t="s">
        <v>4736</v>
      </c>
      <c r="B16695" s="343" t="s">
        <v>38874</v>
      </c>
      <c r="C16695" s="343" t="s">
        <v>9</v>
      </c>
      <c r="D16695" s="344" t="s">
        <v>35847</v>
      </c>
    </row>
    <row r="16696" spans="1:4" x14ac:dyDescent="0.3">
      <c r="A16696" t="s">
        <v>4737</v>
      </c>
      <c r="B16696" s="343" t="s">
        <v>38875</v>
      </c>
      <c r="C16696" s="343" t="s">
        <v>9</v>
      </c>
      <c r="D16696" s="344" t="s">
        <v>9096</v>
      </c>
    </row>
    <row r="16697" spans="1:4" x14ac:dyDescent="0.3">
      <c r="A16697" t="s">
        <v>4738</v>
      </c>
      <c r="B16697" s="343" t="s">
        <v>38876</v>
      </c>
      <c r="C16697" s="343" t="s">
        <v>9</v>
      </c>
      <c r="D16697" s="344" t="s">
        <v>22117</v>
      </c>
    </row>
    <row r="16698" spans="1:4" x14ac:dyDescent="0.3">
      <c r="A16698" t="s">
        <v>4739</v>
      </c>
      <c r="B16698" s="343" t="s">
        <v>38877</v>
      </c>
      <c r="C16698" s="343" t="s">
        <v>9</v>
      </c>
      <c r="D16698" s="344" t="s">
        <v>38878</v>
      </c>
    </row>
    <row r="16699" spans="1:4" x14ac:dyDescent="0.3">
      <c r="A16699" t="s">
        <v>4740</v>
      </c>
      <c r="B16699" s="343" t="s">
        <v>38879</v>
      </c>
      <c r="C16699" s="343" t="s">
        <v>9</v>
      </c>
      <c r="D16699" s="344" t="s">
        <v>38397</v>
      </c>
    </row>
    <row r="16700" spans="1:4" x14ac:dyDescent="0.3">
      <c r="A16700" t="s">
        <v>4741</v>
      </c>
      <c r="B16700" s="343" t="s">
        <v>38880</v>
      </c>
      <c r="C16700" s="343" t="s">
        <v>9</v>
      </c>
      <c r="D16700" s="344" t="s">
        <v>22826</v>
      </c>
    </row>
    <row r="16701" spans="1:4" x14ac:dyDescent="0.3">
      <c r="A16701" t="s">
        <v>4742</v>
      </c>
      <c r="B16701" s="343" t="s">
        <v>38881</v>
      </c>
      <c r="C16701" s="343" t="s">
        <v>9</v>
      </c>
      <c r="D16701" s="344" t="s">
        <v>29628</v>
      </c>
    </row>
    <row r="16702" spans="1:4" x14ac:dyDescent="0.3">
      <c r="A16702" t="s">
        <v>4743</v>
      </c>
      <c r="B16702" s="343" t="s">
        <v>38882</v>
      </c>
      <c r="C16702" s="343" t="s">
        <v>9</v>
      </c>
      <c r="D16702" s="344" t="s">
        <v>38576</v>
      </c>
    </row>
    <row r="16703" spans="1:4" x14ac:dyDescent="0.3">
      <c r="A16703" t="s">
        <v>4744</v>
      </c>
      <c r="B16703" s="343" t="s">
        <v>38883</v>
      </c>
      <c r="C16703" s="343" t="s">
        <v>9</v>
      </c>
      <c r="D16703" s="344" t="s">
        <v>22002</v>
      </c>
    </row>
    <row r="16704" spans="1:4" x14ac:dyDescent="0.3">
      <c r="A16704" t="s">
        <v>4745</v>
      </c>
      <c r="B16704" s="343" t="s">
        <v>38884</v>
      </c>
      <c r="C16704" s="343" t="s">
        <v>9</v>
      </c>
      <c r="D16704" s="344" t="s">
        <v>9028</v>
      </c>
    </row>
    <row r="16705" spans="1:4" x14ac:dyDescent="0.3">
      <c r="A16705" t="s">
        <v>4746</v>
      </c>
      <c r="B16705" s="343" t="s">
        <v>38885</v>
      </c>
      <c r="C16705" s="343" t="s">
        <v>9</v>
      </c>
      <c r="D16705" s="344" t="s">
        <v>38886</v>
      </c>
    </row>
    <row r="16706" spans="1:4" x14ac:dyDescent="0.3">
      <c r="A16706" t="s">
        <v>4747</v>
      </c>
      <c r="B16706" s="343" t="s">
        <v>38887</v>
      </c>
      <c r="C16706" s="343" t="s">
        <v>9</v>
      </c>
      <c r="D16706" s="344" t="s">
        <v>38888</v>
      </c>
    </row>
    <row r="16707" spans="1:4" x14ac:dyDescent="0.3">
      <c r="A16707" t="s">
        <v>4748</v>
      </c>
      <c r="B16707" s="343" t="s">
        <v>38889</v>
      </c>
      <c r="C16707" s="343" t="s">
        <v>9</v>
      </c>
      <c r="D16707" s="344" t="s">
        <v>38890</v>
      </c>
    </row>
    <row r="16708" spans="1:4" x14ac:dyDescent="0.3">
      <c r="A16708" t="s">
        <v>4749</v>
      </c>
      <c r="B16708" s="343" t="s">
        <v>38891</v>
      </c>
      <c r="C16708" s="343" t="s">
        <v>9</v>
      </c>
      <c r="D16708" s="344" t="s">
        <v>22508</v>
      </c>
    </row>
    <row r="16709" spans="1:4" x14ac:dyDescent="0.3">
      <c r="A16709" t="s">
        <v>4750</v>
      </c>
      <c r="B16709" s="343" t="s">
        <v>38892</v>
      </c>
      <c r="C16709" s="343" t="s">
        <v>9</v>
      </c>
      <c r="D16709" s="344" t="s">
        <v>22769</v>
      </c>
    </row>
    <row r="16710" spans="1:4" x14ac:dyDescent="0.3">
      <c r="A16710" t="s">
        <v>4751</v>
      </c>
      <c r="B16710" s="343" t="s">
        <v>38893</v>
      </c>
      <c r="C16710" s="343" t="s">
        <v>9</v>
      </c>
      <c r="D16710" s="344" t="s">
        <v>25349</v>
      </c>
    </row>
    <row r="16711" spans="1:4" x14ac:dyDescent="0.3">
      <c r="A16711" t="s">
        <v>4752</v>
      </c>
      <c r="B16711" s="343" t="s">
        <v>38894</v>
      </c>
      <c r="C16711" s="343" t="s">
        <v>9</v>
      </c>
      <c r="D16711" s="344" t="s">
        <v>7869</v>
      </c>
    </row>
    <row r="16712" spans="1:4" x14ac:dyDescent="0.3">
      <c r="A16712" t="s">
        <v>4753</v>
      </c>
      <c r="B16712" s="343" t="s">
        <v>38895</v>
      </c>
      <c r="C16712" s="343" t="s">
        <v>9</v>
      </c>
      <c r="D16712" s="344" t="s">
        <v>21986</v>
      </c>
    </row>
    <row r="16713" spans="1:4" x14ac:dyDescent="0.3">
      <c r="A16713" t="s">
        <v>4754</v>
      </c>
      <c r="B16713" s="343" t="s">
        <v>38896</v>
      </c>
      <c r="C16713" s="343" t="s">
        <v>9</v>
      </c>
      <c r="D16713" s="344" t="s">
        <v>38897</v>
      </c>
    </row>
    <row r="16714" spans="1:4" x14ac:dyDescent="0.3">
      <c r="A16714" t="s">
        <v>4755</v>
      </c>
      <c r="B16714" s="343" t="s">
        <v>38898</v>
      </c>
      <c r="C16714" s="343" t="s">
        <v>9</v>
      </c>
      <c r="D16714" s="344" t="s">
        <v>38899</v>
      </c>
    </row>
    <row r="16715" spans="1:4" x14ac:dyDescent="0.3">
      <c r="A16715" t="s">
        <v>4756</v>
      </c>
      <c r="B16715" s="343" t="s">
        <v>38900</v>
      </c>
      <c r="C16715" s="343" t="s">
        <v>9</v>
      </c>
      <c r="D16715" s="344" t="s">
        <v>38901</v>
      </c>
    </row>
    <row r="16716" spans="1:4" x14ac:dyDescent="0.3">
      <c r="A16716" t="s">
        <v>4757</v>
      </c>
      <c r="B16716" s="343" t="s">
        <v>38902</v>
      </c>
      <c r="C16716" s="343" t="s">
        <v>9</v>
      </c>
      <c r="D16716" s="344" t="s">
        <v>9318</v>
      </c>
    </row>
    <row r="16717" spans="1:4" x14ac:dyDescent="0.3">
      <c r="A16717" t="s">
        <v>4758</v>
      </c>
      <c r="B16717" s="343" t="s">
        <v>1227</v>
      </c>
      <c r="C16717" s="343" t="s">
        <v>9</v>
      </c>
      <c r="D16717" s="344" t="s">
        <v>22835</v>
      </c>
    </row>
    <row r="16718" spans="1:4" x14ac:dyDescent="0.3">
      <c r="A16718" t="s">
        <v>4759</v>
      </c>
      <c r="B16718" s="343" t="s">
        <v>1228</v>
      </c>
      <c r="C16718" s="343" t="s">
        <v>9</v>
      </c>
      <c r="D16718" s="344" t="s">
        <v>33704</v>
      </c>
    </row>
    <row r="16719" spans="1:4" x14ac:dyDescent="0.3">
      <c r="A16719" t="s">
        <v>4760</v>
      </c>
      <c r="B16719" s="343" t="s">
        <v>1229</v>
      </c>
      <c r="C16719" s="343" t="s">
        <v>9</v>
      </c>
      <c r="D16719" s="344" t="s">
        <v>38903</v>
      </c>
    </row>
    <row r="16720" spans="1:4" x14ac:dyDescent="0.3">
      <c r="A16720" t="s">
        <v>4761</v>
      </c>
      <c r="B16720" s="343" t="s">
        <v>1230</v>
      </c>
      <c r="C16720" s="343" t="s">
        <v>9</v>
      </c>
      <c r="D16720" s="344" t="s">
        <v>38904</v>
      </c>
    </row>
    <row r="16721" spans="1:4" x14ac:dyDescent="0.3">
      <c r="A16721" t="s">
        <v>4762</v>
      </c>
      <c r="B16721" s="343" t="s">
        <v>1231</v>
      </c>
      <c r="C16721" s="343" t="s">
        <v>9</v>
      </c>
      <c r="D16721" s="344" t="s">
        <v>38905</v>
      </c>
    </row>
    <row r="16722" spans="1:4" x14ac:dyDescent="0.3">
      <c r="A16722" t="s">
        <v>4763</v>
      </c>
      <c r="B16722" s="343" t="s">
        <v>1232</v>
      </c>
      <c r="C16722" s="343" t="s">
        <v>9</v>
      </c>
      <c r="D16722" s="344" t="s">
        <v>38906</v>
      </c>
    </row>
    <row r="16723" spans="1:4" x14ac:dyDescent="0.3">
      <c r="A16723" t="s">
        <v>4764</v>
      </c>
      <c r="B16723" s="343" t="s">
        <v>1233</v>
      </c>
      <c r="C16723" s="343" t="s">
        <v>9</v>
      </c>
      <c r="D16723" s="344" t="s">
        <v>32043</v>
      </c>
    </row>
    <row r="16724" spans="1:4" x14ac:dyDescent="0.3">
      <c r="A16724" t="s">
        <v>4765</v>
      </c>
      <c r="B16724" s="343" t="s">
        <v>1234</v>
      </c>
      <c r="C16724" s="343" t="s">
        <v>9</v>
      </c>
      <c r="D16724" s="344" t="s">
        <v>38907</v>
      </c>
    </row>
    <row r="16725" spans="1:4" x14ac:dyDescent="0.3">
      <c r="A16725" t="s">
        <v>4766</v>
      </c>
      <c r="B16725" s="343" t="s">
        <v>1235</v>
      </c>
      <c r="C16725" s="343" t="s">
        <v>9</v>
      </c>
      <c r="D16725" s="344" t="s">
        <v>32534</v>
      </c>
    </row>
    <row r="16726" spans="1:4" x14ac:dyDescent="0.3">
      <c r="A16726" t="s">
        <v>4767</v>
      </c>
      <c r="B16726" s="343" t="s">
        <v>1236</v>
      </c>
      <c r="C16726" s="343" t="s">
        <v>9</v>
      </c>
      <c r="D16726" s="344" t="s">
        <v>38908</v>
      </c>
    </row>
    <row r="16727" spans="1:4" x14ac:dyDescent="0.3">
      <c r="A16727" t="s">
        <v>4768</v>
      </c>
      <c r="B16727" s="343" t="s">
        <v>1237</v>
      </c>
      <c r="C16727" s="343" t="s">
        <v>9</v>
      </c>
      <c r="D16727" s="344" t="s">
        <v>38909</v>
      </c>
    </row>
    <row r="16728" spans="1:4" x14ac:dyDescent="0.3">
      <c r="A16728" t="s">
        <v>4769</v>
      </c>
      <c r="B16728" s="343" t="s">
        <v>1238</v>
      </c>
      <c r="C16728" s="343" t="s">
        <v>9</v>
      </c>
      <c r="D16728" s="344" t="s">
        <v>38910</v>
      </c>
    </row>
    <row r="16729" spans="1:4" x14ac:dyDescent="0.3">
      <c r="A16729" t="s">
        <v>4770</v>
      </c>
      <c r="B16729" s="343" t="s">
        <v>1239</v>
      </c>
      <c r="C16729" s="343" t="s">
        <v>9</v>
      </c>
      <c r="D16729" s="344" t="s">
        <v>38911</v>
      </c>
    </row>
    <row r="16730" spans="1:4" x14ac:dyDescent="0.3">
      <c r="A16730" t="s">
        <v>4771</v>
      </c>
      <c r="B16730" s="343" t="s">
        <v>1240</v>
      </c>
      <c r="C16730" s="343" t="s">
        <v>9</v>
      </c>
      <c r="D16730" s="344" t="s">
        <v>38912</v>
      </c>
    </row>
    <row r="16731" spans="1:4" x14ac:dyDescent="0.3">
      <c r="A16731" t="s">
        <v>4772</v>
      </c>
      <c r="B16731" s="343" t="s">
        <v>1241</v>
      </c>
      <c r="C16731" s="343" t="s">
        <v>9</v>
      </c>
      <c r="D16731" s="344" t="s">
        <v>38913</v>
      </c>
    </row>
    <row r="16732" spans="1:4" x14ac:dyDescent="0.3">
      <c r="A16732" t="s">
        <v>4773</v>
      </c>
      <c r="B16732" s="343" t="s">
        <v>4774</v>
      </c>
      <c r="C16732" s="343" t="s">
        <v>9</v>
      </c>
      <c r="D16732" s="344" t="s">
        <v>34203</v>
      </c>
    </row>
    <row r="16733" spans="1:4" x14ac:dyDescent="0.3">
      <c r="A16733" t="s">
        <v>4775</v>
      </c>
      <c r="B16733" s="343" t="s">
        <v>4776</v>
      </c>
      <c r="C16733" s="343" t="s">
        <v>9</v>
      </c>
      <c r="D16733" s="344" t="s">
        <v>38914</v>
      </c>
    </row>
    <row r="16734" spans="1:4" x14ac:dyDescent="0.3">
      <c r="A16734" t="s">
        <v>4777</v>
      </c>
      <c r="B16734" s="343" t="s">
        <v>4778</v>
      </c>
      <c r="C16734" s="343" t="s">
        <v>9</v>
      </c>
      <c r="D16734" s="344" t="s">
        <v>38915</v>
      </c>
    </row>
    <row r="16735" spans="1:4" x14ac:dyDescent="0.3">
      <c r="A16735" t="s">
        <v>4779</v>
      </c>
      <c r="B16735" s="343" t="s">
        <v>4780</v>
      </c>
      <c r="C16735" s="343" t="s">
        <v>9</v>
      </c>
      <c r="D16735" s="344" t="s">
        <v>38916</v>
      </c>
    </row>
    <row r="16736" spans="1:4" x14ac:dyDescent="0.3">
      <c r="A16736" t="s">
        <v>4781</v>
      </c>
      <c r="B16736" s="343" t="s">
        <v>4782</v>
      </c>
      <c r="C16736" s="343" t="s">
        <v>9</v>
      </c>
      <c r="D16736" s="344" t="s">
        <v>38917</v>
      </c>
    </row>
    <row r="16737" spans="1:4" x14ac:dyDescent="0.3">
      <c r="A16737" t="s">
        <v>4783</v>
      </c>
      <c r="B16737" s="343" t="s">
        <v>4784</v>
      </c>
      <c r="C16737" s="343" t="s">
        <v>9</v>
      </c>
      <c r="D16737" s="344" t="s">
        <v>38918</v>
      </c>
    </row>
    <row r="16738" spans="1:4" x14ac:dyDescent="0.3">
      <c r="A16738" t="s">
        <v>4785</v>
      </c>
      <c r="B16738" s="343" t="s">
        <v>4786</v>
      </c>
      <c r="C16738" s="343" t="s">
        <v>9</v>
      </c>
      <c r="D16738" s="344" t="s">
        <v>38919</v>
      </c>
    </row>
    <row r="16739" spans="1:4" x14ac:dyDescent="0.3">
      <c r="A16739" t="s">
        <v>4787</v>
      </c>
      <c r="B16739" s="343" t="s">
        <v>4788</v>
      </c>
      <c r="C16739" s="343" t="s">
        <v>9</v>
      </c>
      <c r="D16739" s="344" t="s">
        <v>38920</v>
      </c>
    </row>
    <row r="16740" spans="1:4" x14ac:dyDescent="0.3">
      <c r="A16740" t="s">
        <v>4789</v>
      </c>
      <c r="B16740" s="343" t="s">
        <v>4790</v>
      </c>
      <c r="C16740" s="343" t="s">
        <v>9</v>
      </c>
      <c r="D16740" s="344" t="s">
        <v>38921</v>
      </c>
    </row>
    <row r="16741" spans="1:4" x14ac:dyDescent="0.3">
      <c r="A16741" t="s">
        <v>4791</v>
      </c>
      <c r="B16741" s="343" t="s">
        <v>4792</v>
      </c>
      <c r="C16741" s="343" t="s">
        <v>9</v>
      </c>
      <c r="D16741" s="344" t="s">
        <v>38922</v>
      </c>
    </row>
    <row r="16742" spans="1:4" x14ac:dyDescent="0.3">
      <c r="A16742" t="s">
        <v>4793</v>
      </c>
      <c r="B16742" s="343" t="s">
        <v>4794</v>
      </c>
      <c r="C16742" s="343" t="s">
        <v>9</v>
      </c>
      <c r="D16742" s="344" t="s">
        <v>35820</v>
      </c>
    </row>
    <row r="16743" spans="1:4" x14ac:dyDescent="0.3">
      <c r="A16743" t="s">
        <v>4795</v>
      </c>
      <c r="B16743" s="343" t="s">
        <v>4796</v>
      </c>
      <c r="C16743" s="343" t="s">
        <v>9</v>
      </c>
      <c r="D16743" s="344" t="s">
        <v>38923</v>
      </c>
    </row>
    <row r="16744" spans="1:4" x14ac:dyDescent="0.3">
      <c r="A16744" t="s">
        <v>4797</v>
      </c>
      <c r="B16744" s="343" t="s">
        <v>4798</v>
      </c>
      <c r="C16744" s="343" t="s">
        <v>9</v>
      </c>
      <c r="D16744" s="344" t="s">
        <v>38924</v>
      </c>
    </row>
    <row r="16745" spans="1:4" x14ac:dyDescent="0.3">
      <c r="A16745" t="s">
        <v>4799</v>
      </c>
      <c r="B16745" s="343" t="s">
        <v>4800</v>
      </c>
      <c r="C16745" s="343" t="s">
        <v>9</v>
      </c>
      <c r="D16745" s="344" t="s">
        <v>38925</v>
      </c>
    </row>
    <row r="16746" spans="1:4" x14ac:dyDescent="0.3">
      <c r="A16746" t="s">
        <v>4801</v>
      </c>
      <c r="B16746" s="343" t="s">
        <v>1242</v>
      </c>
      <c r="C16746" s="343" t="s">
        <v>9</v>
      </c>
      <c r="D16746" s="344" t="s">
        <v>8953</v>
      </c>
    </row>
    <row r="16747" spans="1:4" x14ac:dyDescent="0.3">
      <c r="A16747" t="s">
        <v>4802</v>
      </c>
      <c r="B16747" s="343" t="s">
        <v>1243</v>
      </c>
      <c r="C16747" s="343" t="s">
        <v>9</v>
      </c>
      <c r="D16747" s="344" t="s">
        <v>8968</v>
      </c>
    </row>
    <row r="16748" spans="1:4" x14ac:dyDescent="0.3">
      <c r="A16748" t="s">
        <v>4803</v>
      </c>
      <c r="B16748" s="343" t="s">
        <v>1244</v>
      </c>
      <c r="C16748" s="343" t="s">
        <v>9</v>
      </c>
      <c r="D16748" s="344" t="s">
        <v>22227</v>
      </c>
    </row>
    <row r="16749" spans="1:4" x14ac:dyDescent="0.3">
      <c r="A16749" t="s">
        <v>4804</v>
      </c>
      <c r="B16749" s="343" t="s">
        <v>1245</v>
      </c>
      <c r="C16749" s="343" t="s">
        <v>9</v>
      </c>
      <c r="D16749" s="344" t="s">
        <v>6723</v>
      </c>
    </row>
    <row r="16750" spans="1:4" x14ac:dyDescent="0.3">
      <c r="A16750" t="s">
        <v>4805</v>
      </c>
      <c r="B16750" s="343" t="s">
        <v>1246</v>
      </c>
      <c r="C16750" s="343" t="s">
        <v>9</v>
      </c>
      <c r="D16750" s="344" t="s">
        <v>38926</v>
      </c>
    </row>
    <row r="16751" spans="1:4" x14ac:dyDescent="0.3">
      <c r="A16751" t="s">
        <v>4806</v>
      </c>
      <c r="B16751" s="343" t="s">
        <v>1247</v>
      </c>
      <c r="C16751" s="343" t="s">
        <v>9</v>
      </c>
      <c r="D16751" s="344" t="s">
        <v>25416</v>
      </c>
    </row>
    <row r="16752" spans="1:4" x14ac:dyDescent="0.3">
      <c r="A16752" t="s">
        <v>4807</v>
      </c>
      <c r="B16752" s="343" t="s">
        <v>1248</v>
      </c>
      <c r="C16752" s="343" t="s">
        <v>9</v>
      </c>
      <c r="D16752" s="344" t="s">
        <v>8278</v>
      </c>
    </row>
    <row r="16753" spans="1:4" x14ac:dyDescent="0.3">
      <c r="A16753" t="s">
        <v>4808</v>
      </c>
      <c r="B16753" s="343" t="s">
        <v>1249</v>
      </c>
      <c r="C16753" s="343" t="s">
        <v>9</v>
      </c>
      <c r="D16753" s="344" t="s">
        <v>38927</v>
      </c>
    </row>
    <row r="16754" spans="1:4" x14ac:dyDescent="0.3">
      <c r="A16754" t="s">
        <v>4809</v>
      </c>
      <c r="B16754" s="343" t="s">
        <v>1250</v>
      </c>
      <c r="C16754" s="343" t="s">
        <v>9</v>
      </c>
      <c r="D16754" s="344" t="s">
        <v>7992</v>
      </c>
    </row>
    <row r="16755" spans="1:4" x14ac:dyDescent="0.3">
      <c r="A16755" t="s">
        <v>4810</v>
      </c>
      <c r="B16755" s="343" t="s">
        <v>1251</v>
      </c>
      <c r="C16755" s="343" t="s">
        <v>9</v>
      </c>
      <c r="D16755" s="344" t="s">
        <v>9283</v>
      </c>
    </row>
    <row r="16756" spans="1:4" x14ac:dyDescent="0.3">
      <c r="A16756" t="s">
        <v>4811</v>
      </c>
      <c r="B16756" s="343" t="s">
        <v>1252</v>
      </c>
      <c r="C16756" s="343" t="s">
        <v>9</v>
      </c>
      <c r="D16756" s="344" t="s">
        <v>22206</v>
      </c>
    </row>
    <row r="16757" spans="1:4" x14ac:dyDescent="0.3">
      <c r="A16757" t="s">
        <v>4812</v>
      </c>
      <c r="B16757" s="343" t="s">
        <v>1253</v>
      </c>
      <c r="C16757" s="343" t="s">
        <v>9</v>
      </c>
      <c r="D16757" s="344" t="s">
        <v>28455</v>
      </c>
    </row>
    <row r="16758" spans="1:4" x14ac:dyDescent="0.3">
      <c r="A16758" t="s">
        <v>4813</v>
      </c>
      <c r="B16758" s="343" t="s">
        <v>1254</v>
      </c>
      <c r="C16758" s="343" t="s">
        <v>9</v>
      </c>
      <c r="D16758" s="344" t="s">
        <v>38928</v>
      </c>
    </row>
    <row r="16759" spans="1:4" x14ac:dyDescent="0.3">
      <c r="A16759" t="s">
        <v>4814</v>
      </c>
      <c r="B16759" s="343" t="s">
        <v>1255</v>
      </c>
      <c r="C16759" s="343" t="s">
        <v>9</v>
      </c>
      <c r="D16759" s="344" t="s">
        <v>38929</v>
      </c>
    </row>
    <row r="16760" spans="1:4" x14ac:dyDescent="0.3">
      <c r="A16760" t="s">
        <v>4815</v>
      </c>
      <c r="B16760" s="343" t="s">
        <v>1256</v>
      </c>
      <c r="C16760" s="343" t="s">
        <v>9</v>
      </c>
      <c r="D16760" s="344" t="s">
        <v>22572</v>
      </c>
    </row>
    <row r="16761" spans="1:4" x14ac:dyDescent="0.3">
      <c r="A16761" t="s">
        <v>4816</v>
      </c>
      <c r="B16761" s="343" t="s">
        <v>1257</v>
      </c>
      <c r="C16761" s="343" t="s">
        <v>9</v>
      </c>
      <c r="D16761" s="344" t="s">
        <v>38930</v>
      </c>
    </row>
    <row r="16762" spans="1:4" x14ac:dyDescent="0.3">
      <c r="A16762" t="s">
        <v>4817</v>
      </c>
      <c r="B16762" s="343" t="s">
        <v>1258</v>
      </c>
      <c r="C16762" s="343" t="s">
        <v>9</v>
      </c>
      <c r="D16762" s="344" t="s">
        <v>7385</v>
      </c>
    </row>
    <row r="16763" spans="1:4" x14ac:dyDescent="0.3">
      <c r="A16763" t="s">
        <v>4818</v>
      </c>
      <c r="B16763" s="343" t="s">
        <v>1259</v>
      </c>
      <c r="C16763" s="343" t="s">
        <v>9</v>
      </c>
      <c r="D16763" s="344" t="s">
        <v>7565</v>
      </c>
    </row>
    <row r="16764" spans="1:4" x14ac:dyDescent="0.3">
      <c r="A16764" t="s">
        <v>4819</v>
      </c>
      <c r="B16764" s="343" t="s">
        <v>1260</v>
      </c>
      <c r="C16764" s="343" t="s">
        <v>9</v>
      </c>
      <c r="D16764" s="344" t="s">
        <v>7385</v>
      </c>
    </row>
    <row r="16765" spans="1:4" x14ac:dyDescent="0.3">
      <c r="A16765" t="s">
        <v>4820</v>
      </c>
      <c r="B16765" s="343" t="s">
        <v>1261</v>
      </c>
      <c r="C16765" s="343" t="s">
        <v>9</v>
      </c>
      <c r="D16765" s="344" t="s">
        <v>9288</v>
      </c>
    </row>
    <row r="16766" spans="1:4" x14ac:dyDescent="0.3">
      <c r="A16766" t="s">
        <v>4821</v>
      </c>
      <c r="B16766" s="343" t="s">
        <v>1262</v>
      </c>
      <c r="C16766" s="343" t="s">
        <v>9</v>
      </c>
      <c r="D16766" s="344" t="s">
        <v>8145</v>
      </c>
    </row>
    <row r="16767" spans="1:4" x14ac:dyDescent="0.3">
      <c r="A16767" t="s">
        <v>4822</v>
      </c>
      <c r="B16767" s="343" t="s">
        <v>1263</v>
      </c>
      <c r="C16767" s="343" t="s">
        <v>9</v>
      </c>
      <c r="D16767" s="344" t="s">
        <v>7586</v>
      </c>
    </row>
    <row r="16768" spans="1:4" x14ac:dyDescent="0.3">
      <c r="A16768" t="s">
        <v>4823</v>
      </c>
      <c r="B16768" s="343" t="s">
        <v>1264</v>
      </c>
      <c r="C16768" s="343" t="s">
        <v>9</v>
      </c>
      <c r="D16768" s="344" t="s">
        <v>26751</v>
      </c>
    </row>
    <row r="16769" spans="1:4" x14ac:dyDescent="0.3">
      <c r="A16769" t="s">
        <v>4824</v>
      </c>
      <c r="B16769" s="343" t="s">
        <v>1265</v>
      </c>
      <c r="C16769" s="343" t="s">
        <v>9</v>
      </c>
      <c r="D16769" s="344" t="s">
        <v>22396</v>
      </c>
    </row>
    <row r="16770" spans="1:4" x14ac:dyDescent="0.3">
      <c r="A16770" t="s">
        <v>4825</v>
      </c>
      <c r="B16770" s="343" t="s">
        <v>1266</v>
      </c>
      <c r="C16770" s="343" t="s">
        <v>9</v>
      </c>
      <c r="D16770" s="344" t="s">
        <v>38931</v>
      </c>
    </row>
    <row r="16771" spans="1:4" x14ac:dyDescent="0.3">
      <c r="A16771" t="s">
        <v>4826</v>
      </c>
      <c r="B16771" s="343" t="s">
        <v>1267</v>
      </c>
      <c r="C16771" s="343" t="s">
        <v>9</v>
      </c>
      <c r="D16771" s="344" t="s">
        <v>6412</v>
      </c>
    </row>
    <row r="16772" spans="1:4" x14ac:dyDescent="0.3">
      <c r="A16772" t="s">
        <v>4827</v>
      </c>
      <c r="B16772" s="343" t="s">
        <v>1268</v>
      </c>
      <c r="C16772" s="343" t="s">
        <v>9</v>
      </c>
      <c r="D16772" s="344" t="s">
        <v>22271</v>
      </c>
    </row>
    <row r="16773" spans="1:4" x14ac:dyDescent="0.3">
      <c r="A16773" t="s">
        <v>4828</v>
      </c>
      <c r="B16773" s="343" t="s">
        <v>1269</v>
      </c>
      <c r="C16773" s="343" t="s">
        <v>9</v>
      </c>
      <c r="D16773" s="344" t="s">
        <v>33626</v>
      </c>
    </row>
    <row r="16774" spans="1:4" x14ac:dyDescent="0.3">
      <c r="A16774" t="s">
        <v>4829</v>
      </c>
      <c r="B16774" s="343" t="s">
        <v>1270</v>
      </c>
      <c r="C16774" s="343" t="s">
        <v>9</v>
      </c>
      <c r="D16774" s="344" t="s">
        <v>38932</v>
      </c>
    </row>
    <row r="16775" spans="1:4" x14ac:dyDescent="0.3">
      <c r="A16775" t="s">
        <v>4830</v>
      </c>
      <c r="B16775" s="343" t="s">
        <v>1271</v>
      </c>
      <c r="C16775" s="343" t="s">
        <v>9</v>
      </c>
      <c r="D16775" s="344" t="s">
        <v>38933</v>
      </c>
    </row>
    <row r="16776" spans="1:4" x14ac:dyDescent="0.3">
      <c r="A16776" t="s">
        <v>4831</v>
      </c>
      <c r="B16776" s="343" t="s">
        <v>1272</v>
      </c>
      <c r="C16776" s="343" t="s">
        <v>9</v>
      </c>
      <c r="D16776" s="344" t="s">
        <v>38934</v>
      </c>
    </row>
    <row r="16777" spans="1:4" x14ac:dyDescent="0.3">
      <c r="A16777" t="s">
        <v>4832</v>
      </c>
      <c r="B16777" s="343" t="s">
        <v>1273</v>
      </c>
      <c r="C16777" s="343" t="s">
        <v>9</v>
      </c>
      <c r="D16777" s="344" t="s">
        <v>38935</v>
      </c>
    </row>
    <row r="16778" spans="1:4" x14ac:dyDescent="0.3">
      <c r="A16778" t="s">
        <v>4833</v>
      </c>
      <c r="B16778" s="343" t="s">
        <v>1274</v>
      </c>
      <c r="C16778" s="343" t="s">
        <v>9</v>
      </c>
      <c r="D16778" s="344" t="s">
        <v>38936</v>
      </c>
    </row>
    <row r="16779" spans="1:4" x14ac:dyDescent="0.3">
      <c r="A16779" t="s">
        <v>4834</v>
      </c>
      <c r="B16779" s="343" t="s">
        <v>1275</v>
      </c>
      <c r="C16779" s="343" t="s">
        <v>9</v>
      </c>
      <c r="D16779" s="344" t="s">
        <v>9111</v>
      </c>
    </row>
    <row r="16780" spans="1:4" x14ac:dyDescent="0.3">
      <c r="A16780" t="s">
        <v>4835</v>
      </c>
      <c r="B16780" s="343" t="s">
        <v>1276</v>
      </c>
      <c r="C16780" s="343" t="s">
        <v>9</v>
      </c>
      <c r="D16780" s="344" t="s">
        <v>7795</v>
      </c>
    </row>
    <row r="16781" spans="1:4" x14ac:dyDescent="0.3">
      <c r="A16781" t="s">
        <v>4836</v>
      </c>
      <c r="B16781" s="343" t="s">
        <v>1277</v>
      </c>
      <c r="C16781" s="343" t="s">
        <v>9</v>
      </c>
      <c r="D16781" s="344" t="s">
        <v>22244</v>
      </c>
    </row>
    <row r="16782" spans="1:4" x14ac:dyDescent="0.3">
      <c r="A16782" t="s">
        <v>4837</v>
      </c>
      <c r="B16782" s="343" t="s">
        <v>1278</v>
      </c>
      <c r="C16782" s="343" t="s">
        <v>9</v>
      </c>
      <c r="D16782" s="344" t="s">
        <v>22319</v>
      </c>
    </row>
    <row r="16783" spans="1:4" x14ac:dyDescent="0.3">
      <c r="A16783" t="s">
        <v>4838</v>
      </c>
      <c r="B16783" s="343" t="s">
        <v>1279</v>
      </c>
      <c r="C16783" s="343" t="s">
        <v>9</v>
      </c>
      <c r="D16783" s="344" t="s">
        <v>22233</v>
      </c>
    </row>
    <row r="16784" spans="1:4" x14ac:dyDescent="0.3">
      <c r="A16784" t="s">
        <v>4839</v>
      </c>
      <c r="B16784" s="343" t="s">
        <v>1280</v>
      </c>
      <c r="C16784" s="343" t="s">
        <v>9</v>
      </c>
      <c r="D16784" s="344" t="s">
        <v>9078</v>
      </c>
    </row>
    <row r="16785" spans="1:4" x14ac:dyDescent="0.3">
      <c r="A16785" t="s">
        <v>4840</v>
      </c>
      <c r="B16785" s="343" t="s">
        <v>1281</v>
      </c>
      <c r="C16785" s="343" t="s">
        <v>9</v>
      </c>
      <c r="D16785" s="344" t="s">
        <v>22357</v>
      </c>
    </row>
    <row r="16786" spans="1:4" x14ac:dyDescent="0.3">
      <c r="A16786" t="s">
        <v>4841</v>
      </c>
      <c r="B16786" s="343" t="s">
        <v>1282</v>
      </c>
      <c r="C16786" s="343" t="s">
        <v>9</v>
      </c>
      <c r="D16786" s="344" t="s">
        <v>30407</v>
      </c>
    </row>
    <row r="16787" spans="1:4" x14ac:dyDescent="0.3">
      <c r="A16787" t="s">
        <v>4842</v>
      </c>
      <c r="B16787" s="343" t="s">
        <v>1283</v>
      </c>
      <c r="C16787" s="343" t="s">
        <v>9</v>
      </c>
      <c r="D16787" s="344" t="s">
        <v>22733</v>
      </c>
    </row>
    <row r="16788" spans="1:4" x14ac:dyDescent="0.3">
      <c r="A16788" t="s">
        <v>4843</v>
      </c>
      <c r="B16788" s="343" t="s">
        <v>1284</v>
      </c>
      <c r="C16788" s="343" t="s">
        <v>9</v>
      </c>
      <c r="D16788" s="344" t="s">
        <v>38937</v>
      </c>
    </row>
    <row r="16789" spans="1:4" x14ac:dyDescent="0.3">
      <c r="A16789" t="s">
        <v>4844</v>
      </c>
      <c r="B16789" s="343" t="s">
        <v>1285</v>
      </c>
      <c r="C16789" s="343" t="s">
        <v>9</v>
      </c>
      <c r="D16789" s="344" t="s">
        <v>22500</v>
      </c>
    </row>
    <row r="16790" spans="1:4" x14ac:dyDescent="0.3">
      <c r="A16790" t="s">
        <v>4845</v>
      </c>
      <c r="B16790" s="343" t="s">
        <v>1286</v>
      </c>
      <c r="C16790" s="343" t="s">
        <v>9</v>
      </c>
      <c r="D16790" s="344" t="s">
        <v>29260</v>
      </c>
    </row>
    <row r="16791" spans="1:4" x14ac:dyDescent="0.3">
      <c r="A16791" t="s">
        <v>4846</v>
      </c>
      <c r="B16791" s="343" t="s">
        <v>1287</v>
      </c>
      <c r="C16791" s="343" t="s">
        <v>9</v>
      </c>
      <c r="D16791" s="344" t="s">
        <v>38938</v>
      </c>
    </row>
    <row r="16792" spans="1:4" x14ac:dyDescent="0.3">
      <c r="A16792" t="s">
        <v>4847</v>
      </c>
      <c r="B16792" s="343" t="s">
        <v>1288</v>
      </c>
      <c r="C16792" s="343" t="s">
        <v>9</v>
      </c>
      <c r="D16792" s="344" t="s">
        <v>38939</v>
      </c>
    </row>
    <row r="16793" spans="1:4" x14ac:dyDescent="0.3">
      <c r="A16793" t="s">
        <v>4848</v>
      </c>
      <c r="B16793" s="343" t="s">
        <v>1289</v>
      </c>
      <c r="C16793" s="343" t="s">
        <v>9</v>
      </c>
      <c r="D16793" s="344" t="s">
        <v>38061</v>
      </c>
    </row>
    <row r="16794" spans="1:4" x14ac:dyDescent="0.3">
      <c r="A16794" t="s">
        <v>4849</v>
      </c>
      <c r="B16794" s="343" t="s">
        <v>225</v>
      </c>
      <c r="C16794" s="343" t="s">
        <v>9</v>
      </c>
      <c r="D16794" s="344" t="s">
        <v>33383</v>
      </c>
    </row>
    <row r="16795" spans="1:4" x14ac:dyDescent="0.3">
      <c r="A16795" t="s">
        <v>4850</v>
      </c>
      <c r="B16795" s="343" t="s">
        <v>1290</v>
      </c>
      <c r="C16795" s="343" t="s">
        <v>9</v>
      </c>
      <c r="D16795" s="344" t="s">
        <v>22650</v>
      </c>
    </row>
    <row r="16796" spans="1:4" x14ac:dyDescent="0.3">
      <c r="A16796" t="s">
        <v>4851</v>
      </c>
      <c r="B16796" s="343" t="s">
        <v>1291</v>
      </c>
      <c r="C16796" s="343" t="s">
        <v>9</v>
      </c>
      <c r="D16796" s="344" t="s">
        <v>23158</v>
      </c>
    </row>
    <row r="16797" spans="1:4" x14ac:dyDescent="0.3">
      <c r="A16797" t="s">
        <v>4852</v>
      </c>
      <c r="B16797" s="343" t="s">
        <v>226</v>
      </c>
      <c r="C16797" s="343" t="s">
        <v>9</v>
      </c>
      <c r="D16797" s="344" t="s">
        <v>38940</v>
      </c>
    </row>
    <row r="16798" spans="1:4" x14ac:dyDescent="0.3">
      <c r="A16798" t="s">
        <v>4853</v>
      </c>
      <c r="B16798" s="343" t="s">
        <v>1292</v>
      </c>
      <c r="C16798" s="343" t="s">
        <v>9</v>
      </c>
      <c r="D16798" s="344" t="s">
        <v>38941</v>
      </c>
    </row>
    <row r="16799" spans="1:4" x14ac:dyDescent="0.3">
      <c r="A16799" t="s">
        <v>4854</v>
      </c>
      <c r="B16799" s="343" t="s">
        <v>1293</v>
      </c>
      <c r="C16799" s="343" t="s">
        <v>9</v>
      </c>
      <c r="D16799" s="344" t="s">
        <v>38942</v>
      </c>
    </row>
    <row r="16800" spans="1:4" x14ac:dyDescent="0.3">
      <c r="A16800" t="s">
        <v>4855</v>
      </c>
      <c r="B16800" s="343" t="s">
        <v>1294</v>
      </c>
      <c r="C16800" s="343" t="s">
        <v>9</v>
      </c>
      <c r="D16800" s="344" t="s">
        <v>38943</v>
      </c>
    </row>
    <row r="16801" spans="1:4" x14ac:dyDescent="0.3">
      <c r="A16801" t="s">
        <v>4856</v>
      </c>
      <c r="B16801" s="343" t="s">
        <v>1295</v>
      </c>
      <c r="C16801" s="343" t="s">
        <v>9</v>
      </c>
      <c r="D16801" s="344" t="s">
        <v>38255</v>
      </c>
    </row>
    <row r="16802" spans="1:4" x14ac:dyDescent="0.3">
      <c r="A16802" t="s">
        <v>4857</v>
      </c>
      <c r="B16802" s="343" t="s">
        <v>1296</v>
      </c>
      <c r="C16802" s="343" t="s">
        <v>9</v>
      </c>
      <c r="D16802" s="344" t="s">
        <v>8152</v>
      </c>
    </row>
    <row r="16803" spans="1:4" x14ac:dyDescent="0.3">
      <c r="A16803" t="s">
        <v>4858</v>
      </c>
      <c r="B16803" s="343" t="s">
        <v>1297</v>
      </c>
      <c r="C16803" s="343" t="s">
        <v>9</v>
      </c>
      <c r="D16803" s="344" t="s">
        <v>9276</v>
      </c>
    </row>
    <row r="16804" spans="1:4" x14ac:dyDescent="0.3">
      <c r="A16804" t="s">
        <v>4859</v>
      </c>
      <c r="B16804" s="343" t="s">
        <v>1298</v>
      </c>
      <c r="C16804" s="343" t="s">
        <v>9</v>
      </c>
      <c r="D16804" s="344" t="s">
        <v>7548</v>
      </c>
    </row>
    <row r="16805" spans="1:4" x14ac:dyDescent="0.3">
      <c r="A16805" t="s">
        <v>4860</v>
      </c>
      <c r="B16805" s="343" t="s">
        <v>1299</v>
      </c>
      <c r="C16805" s="343" t="s">
        <v>9</v>
      </c>
      <c r="D16805" s="344" t="s">
        <v>22256</v>
      </c>
    </row>
    <row r="16806" spans="1:4" x14ac:dyDescent="0.3">
      <c r="A16806" t="s">
        <v>4861</v>
      </c>
      <c r="B16806" s="343" t="s">
        <v>1300</v>
      </c>
      <c r="C16806" s="343" t="s">
        <v>9</v>
      </c>
      <c r="D16806" s="344" t="s">
        <v>6604</v>
      </c>
    </row>
    <row r="16807" spans="1:4" x14ac:dyDescent="0.3">
      <c r="A16807" t="s">
        <v>4862</v>
      </c>
      <c r="B16807" s="343" t="s">
        <v>1301</v>
      </c>
      <c r="C16807" s="343" t="s">
        <v>9</v>
      </c>
      <c r="D16807" s="344" t="s">
        <v>38944</v>
      </c>
    </row>
    <row r="16808" spans="1:4" x14ac:dyDescent="0.3">
      <c r="A16808" t="s">
        <v>4863</v>
      </c>
      <c r="B16808" s="343" t="s">
        <v>1302</v>
      </c>
      <c r="C16808" s="343" t="s">
        <v>9</v>
      </c>
      <c r="D16808" s="344" t="s">
        <v>6699</v>
      </c>
    </row>
    <row r="16809" spans="1:4" x14ac:dyDescent="0.3">
      <c r="A16809" t="s">
        <v>38945</v>
      </c>
      <c r="B16809" s="343" t="s">
        <v>38946</v>
      </c>
      <c r="C16809" s="343" t="s">
        <v>9</v>
      </c>
      <c r="D16809" s="344" t="s">
        <v>38947</v>
      </c>
    </row>
    <row r="16810" spans="1:4" x14ac:dyDescent="0.3">
      <c r="A16810" t="s">
        <v>4864</v>
      </c>
      <c r="B16810" s="343" t="s">
        <v>1303</v>
      </c>
      <c r="C16810" s="343" t="s">
        <v>9</v>
      </c>
      <c r="D16810" s="344" t="s">
        <v>7553</v>
      </c>
    </row>
    <row r="16811" spans="1:4" x14ac:dyDescent="0.3">
      <c r="A16811" t="s">
        <v>38948</v>
      </c>
      <c r="B16811" s="343" t="s">
        <v>38949</v>
      </c>
      <c r="C16811" s="343" t="s">
        <v>9</v>
      </c>
      <c r="D16811" s="344" t="s">
        <v>38950</v>
      </c>
    </row>
    <row r="16812" spans="1:4" x14ac:dyDescent="0.3">
      <c r="A16812" t="s">
        <v>38951</v>
      </c>
      <c r="B16812" s="343" t="s">
        <v>38952</v>
      </c>
      <c r="C16812" s="343" t="s">
        <v>9</v>
      </c>
      <c r="D16812" s="344" t="s">
        <v>38953</v>
      </c>
    </row>
    <row r="16813" spans="1:4" x14ac:dyDescent="0.3">
      <c r="A16813" t="s">
        <v>4865</v>
      </c>
      <c r="B16813" s="343" t="s">
        <v>1304</v>
      </c>
      <c r="C16813" s="343" t="s">
        <v>9</v>
      </c>
      <c r="D16813" s="344" t="s">
        <v>9331</v>
      </c>
    </row>
    <row r="16814" spans="1:4" x14ac:dyDescent="0.3">
      <c r="A16814" t="s">
        <v>38954</v>
      </c>
      <c r="B16814" s="343" t="s">
        <v>38955</v>
      </c>
      <c r="C16814" s="343" t="s">
        <v>9</v>
      </c>
      <c r="D16814" s="344" t="s">
        <v>38956</v>
      </c>
    </row>
    <row r="16815" spans="1:4" x14ac:dyDescent="0.3">
      <c r="A16815" t="s">
        <v>38957</v>
      </c>
      <c r="B16815" s="343" t="s">
        <v>38958</v>
      </c>
      <c r="C16815" s="343" t="s">
        <v>9</v>
      </c>
      <c r="D16815" s="344" t="s">
        <v>38959</v>
      </c>
    </row>
    <row r="16816" spans="1:4" x14ac:dyDescent="0.3">
      <c r="A16816" t="s">
        <v>4866</v>
      </c>
      <c r="B16816" s="343" t="s">
        <v>1305</v>
      </c>
      <c r="C16816" s="343" t="s">
        <v>9</v>
      </c>
      <c r="D16816" s="344" t="s">
        <v>9070</v>
      </c>
    </row>
    <row r="16817" spans="1:4" x14ac:dyDescent="0.3">
      <c r="A16817" t="s">
        <v>4867</v>
      </c>
      <c r="B16817" s="343" t="s">
        <v>1306</v>
      </c>
      <c r="C16817" s="343" t="s">
        <v>9</v>
      </c>
      <c r="D16817" s="344" t="s">
        <v>22208</v>
      </c>
    </row>
    <row r="16818" spans="1:4" x14ac:dyDescent="0.3">
      <c r="A16818" t="s">
        <v>4868</v>
      </c>
      <c r="B16818" s="343" t="s">
        <v>1307</v>
      </c>
      <c r="C16818" s="343" t="s">
        <v>9</v>
      </c>
      <c r="D16818" s="344" t="s">
        <v>8048</v>
      </c>
    </row>
    <row r="16819" spans="1:4" x14ac:dyDescent="0.3">
      <c r="A16819" t="s">
        <v>4869</v>
      </c>
      <c r="B16819" s="343" t="s">
        <v>1308</v>
      </c>
      <c r="C16819" s="343" t="s">
        <v>9</v>
      </c>
      <c r="D16819" s="344" t="s">
        <v>8924</v>
      </c>
    </row>
    <row r="16820" spans="1:4" x14ac:dyDescent="0.3">
      <c r="A16820" t="s">
        <v>4870</v>
      </c>
      <c r="B16820" s="343" t="s">
        <v>1309</v>
      </c>
      <c r="C16820" s="343" t="s">
        <v>9</v>
      </c>
      <c r="D16820" s="344" t="s">
        <v>35021</v>
      </c>
    </row>
    <row r="16821" spans="1:4" x14ac:dyDescent="0.3">
      <c r="A16821" t="s">
        <v>4871</v>
      </c>
      <c r="B16821" s="343" t="s">
        <v>1310</v>
      </c>
      <c r="C16821" s="343" t="s">
        <v>9</v>
      </c>
      <c r="D16821" s="344" t="s">
        <v>22347</v>
      </c>
    </row>
    <row r="16822" spans="1:4" x14ac:dyDescent="0.3">
      <c r="A16822" t="s">
        <v>4872</v>
      </c>
      <c r="B16822" s="343" t="s">
        <v>1311</v>
      </c>
      <c r="C16822" s="343" t="s">
        <v>9</v>
      </c>
      <c r="D16822" s="344" t="s">
        <v>38960</v>
      </c>
    </row>
    <row r="16823" spans="1:4" x14ac:dyDescent="0.3">
      <c r="A16823" t="s">
        <v>4873</v>
      </c>
      <c r="B16823" s="343" t="s">
        <v>1312</v>
      </c>
      <c r="C16823" s="343" t="s">
        <v>9</v>
      </c>
      <c r="D16823" s="344" t="s">
        <v>38961</v>
      </c>
    </row>
    <row r="16824" spans="1:4" x14ac:dyDescent="0.3">
      <c r="A16824" t="s">
        <v>4874</v>
      </c>
      <c r="B16824" s="343" t="s">
        <v>1313</v>
      </c>
      <c r="C16824" s="343" t="s">
        <v>9</v>
      </c>
      <c r="D16824" s="344" t="s">
        <v>38962</v>
      </c>
    </row>
    <row r="16825" spans="1:4" x14ac:dyDescent="0.3">
      <c r="A16825" t="s">
        <v>38963</v>
      </c>
      <c r="B16825" s="343" t="s">
        <v>38964</v>
      </c>
      <c r="C16825" s="343" t="s">
        <v>9</v>
      </c>
      <c r="D16825" s="344" t="s">
        <v>38965</v>
      </c>
    </row>
    <row r="16826" spans="1:4" x14ac:dyDescent="0.3">
      <c r="A16826" t="s">
        <v>4875</v>
      </c>
      <c r="B16826" s="343" t="s">
        <v>1314</v>
      </c>
      <c r="C16826" s="343" t="s">
        <v>9</v>
      </c>
      <c r="D16826" s="344" t="s">
        <v>9333</v>
      </c>
    </row>
    <row r="16827" spans="1:4" x14ac:dyDescent="0.3">
      <c r="A16827" t="s">
        <v>4876</v>
      </c>
      <c r="B16827" s="343" t="s">
        <v>1315</v>
      </c>
      <c r="C16827" s="343" t="s">
        <v>9</v>
      </c>
      <c r="D16827" s="344" t="s">
        <v>25434</v>
      </c>
    </row>
    <row r="16828" spans="1:4" x14ac:dyDescent="0.3">
      <c r="A16828" t="s">
        <v>4877</v>
      </c>
      <c r="B16828" s="343" t="s">
        <v>1316</v>
      </c>
      <c r="C16828" s="343" t="s">
        <v>9</v>
      </c>
      <c r="D16828" s="344" t="s">
        <v>32370</v>
      </c>
    </row>
    <row r="16829" spans="1:4" x14ac:dyDescent="0.3">
      <c r="A16829" t="s">
        <v>4878</v>
      </c>
      <c r="B16829" s="343" t="s">
        <v>1317</v>
      </c>
      <c r="C16829" s="343" t="s">
        <v>9</v>
      </c>
      <c r="D16829" s="344" t="s">
        <v>38966</v>
      </c>
    </row>
    <row r="16830" spans="1:4" x14ac:dyDescent="0.3">
      <c r="A16830" t="s">
        <v>4879</v>
      </c>
      <c r="B16830" s="343" t="s">
        <v>1318</v>
      </c>
      <c r="C16830" s="343" t="s">
        <v>9</v>
      </c>
      <c r="D16830" s="344" t="s">
        <v>38967</v>
      </c>
    </row>
    <row r="16831" spans="1:4" x14ac:dyDescent="0.3">
      <c r="A16831" t="s">
        <v>4880</v>
      </c>
      <c r="B16831" s="343" t="s">
        <v>1319</v>
      </c>
      <c r="C16831" s="343" t="s">
        <v>9</v>
      </c>
      <c r="D16831" s="344" t="s">
        <v>38968</v>
      </c>
    </row>
    <row r="16832" spans="1:4" x14ac:dyDescent="0.3">
      <c r="A16832" t="s">
        <v>4881</v>
      </c>
      <c r="B16832" s="343" t="s">
        <v>1320</v>
      </c>
      <c r="C16832" s="343" t="s">
        <v>9</v>
      </c>
      <c r="D16832" s="344" t="s">
        <v>38969</v>
      </c>
    </row>
    <row r="16833" spans="1:4" x14ac:dyDescent="0.3">
      <c r="A16833" t="s">
        <v>38970</v>
      </c>
      <c r="B16833" s="343" t="s">
        <v>38971</v>
      </c>
      <c r="C16833" s="343" t="s">
        <v>9</v>
      </c>
      <c r="D16833" s="344" t="s">
        <v>38972</v>
      </c>
    </row>
    <row r="16834" spans="1:4" x14ac:dyDescent="0.3">
      <c r="A16834" t="s">
        <v>38973</v>
      </c>
      <c r="B16834" s="343" t="s">
        <v>38974</v>
      </c>
      <c r="C16834" s="343" t="s">
        <v>9</v>
      </c>
      <c r="D16834" s="344" t="s">
        <v>7969</v>
      </c>
    </row>
    <row r="16835" spans="1:4" x14ac:dyDescent="0.3">
      <c r="A16835" t="s">
        <v>38975</v>
      </c>
      <c r="B16835" s="343" t="s">
        <v>38976</v>
      </c>
      <c r="C16835" s="343" t="s">
        <v>9</v>
      </c>
      <c r="D16835" s="344" t="s">
        <v>22635</v>
      </c>
    </row>
    <row r="16836" spans="1:4" x14ac:dyDescent="0.3">
      <c r="A16836" t="s">
        <v>38977</v>
      </c>
      <c r="B16836" s="343" t="s">
        <v>38978</v>
      </c>
      <c r="C16836" s="343" t="s">
        <v>9</v>
      </c>
      <c r="D16836" s="344" t="s">
        <v>36568</v>
      </c>
    </row>
    <row r="16837" spans="1:4" x14ac:dyDescent="0.3">
      <c r="A16837" t="s">
        <v>38979</v>
      </c>
      <c r="B16837" s="343" t="s">
        <v>38980</v>
      </c>
      <c r="C16837" s="343" t="s">
        <v>9</v>
      </c>
      <c r="D16837" s="344" t="s">
        <v>22313</v>
      </c>
    </row>
    <row r="16838" spans="1:4" x14ac:dyDescent="0.3">
      <c r="A16838" t="s">
        <v>38981</v>
      </c>
      <c r="B16838" s="343" t="s">
        <v>38982</v>
      </c>
      <c r="C16838" s="343" t="s">
        <v>9</v>
      </c>
      <c r="D16838" s="344" t="s">
        <v>23039</v>
      </c>
    </row>
    <row r="16839" spans="1:4" x14ac:dyDescent="0.3">
      <c r="A16839" t="s">
        <v>38983</v>
      </c>
      <c r="B16839" s="343" t="s">
        <v>38984</v>
      </c>
      <c r="C16839" s="343" t="s">
        <v>9</v>
      </c>
      <c r="D16839" s="344" t="s">
        <v>25562</v>
      </c>
    </row>
    <row r="16840" spans="1:4" x14ac:dyDescent="0.3">
      <c r="A16840" t="s">
        <v>38985</v>
      </c>
      <c r="B16840" s="343" t="s">
        <v>38986</v>
      </c>
      <c r="C16840" s="343" t="s">
        <v>9</v>
      </c>
      <c r="D16840" s="344" t="s">
        <v>38987</v>
      </c>
    </row>
    <row r="16841" spans="1:4" x14ac:dyDescent="0.3">
      <c r="A16841" t="s">
        <v>38988</v>
      </c>
      <c r="B16841" s="343" t="s">
        <v>38989</v>
      </c>
      <c r="C16841" s="343" t="s">
        <v>9</v>
      </c>
      <c r="D16841" s="344" t="s">
        <v>22370</v>
      </c>
    </row>
    <row r="16842" spans="1:4" x14ac:dyDescent="0.3">
      <c r="A16842" t="s">
        <v>38990</v>
      </c>
      <c r="B16842" s="343" t="s">
        <v>38991</v>
      </c>
      <c r="C16842" s="343" t="s">
        <v>9</v>
      </c>
      <c r="D16842" s="344" t="s">
        <v>38992</v>
      </c>
    </row>
    <row r="16843" spans="1:4" x14ac:dyDescent="0.3">
      <c r="A16843" t="s">
        <v>38993</v>
      </c>
      <c r="B16843" s="343" t="s">
        <v>38994</v>
      </c>
      <c r="C16843" s="343" t="s">
        <v>9</v>
      </c>
      <c r="D16843" s="344" t="s">
        <v>38995</v>
      </c>
    </row>
    <row r="16844" spans="1:4" x14ac:dyDescent="0.3">
      <c r="A16844" t="s">
        <v>38996</v>
      </c>
      <c r="B16844" s="343" t="s">
        <v>38997</v>
      </c>
      <c r="C16844" s="343" t="s">
        <v>9</v>
      </c>
      <c r="D16844" s="344" t="s">
        <v>38998</v>
      </c>
    </row>
    <row r="16845" spans="1:4" x14ac:dyDescent="0.3">
      <c r="A16845" t="s">
        <v>38999</v>
      </c>
      <c r="B16845" s="343" t="s">
        <v>39000</v>
      </c>
      <c r="C16845" s="343" t="s">
        <v>9</v>
      </c>
      <c r="D16845" s="344" t="s">
        <v>39001</v>
      </c>
    </row>
    <row r="16846" spans="1:4" x14ac:dyDescent="0.3">
      <c r="A16846" t="s">
        <v>4882</v>
      </c>
      <c r="B16846" s="343" t="s">
        <v>1321</v>
      </c>
      <c r="C16846" s="343" t="s">
        <v>9</v>
      </c>
      <c r="D16846" s="344" t="s">
        <v>22567</v>
      </c>
    </row>
    <row r="16847" spans="1:4" x14ac:dyDescent="0.3">
      <c r="A16847" t="s">
        <v>4883</v>
      </c>
      <c r="B16847" s="343" t="s">
        <v>1322</v>
      </c>
      <c r="C16847" s="343" t="s">
        <v>9</v>
      </c>
      <c r="D16847" s="344" t="s">
        <v>7987</v>
      </c>
    </row>
    <row r="16848" spans="1:4" x14ac:dyDescent="0.3">
      <c r="A16848" t="s">
        <v>4884</v>
      </c>
      <c r="B16848" s="343" t="s">
        <v>227</v>
      </c>
      <c r="C16848" s="343" t="s">
        <v>9</v>
      </c>
      <c r="D16848" s="344" t="s">
        <v>39002</v>
      </c>
    </row>
    <row r="16849" spans="1:4" x14ac:dyDescent="0.3">
      <c r="A16849" t="s">
        <v>4885</v>
      </c>
      <c r="B16849" s="343" t="s">
        <v>1323</v>
      </c>
      <c r="C16849" s="343" t="s">
        <v>9</v>
      </c>
      <c r="D16849" s="344" t="s">
        <v>39003</v>
      </c>
    </row>
    <row r="16850" spans="1:4" x14ac:dyDescent="0.3">
      <c r="A16850" t="s">
        <v>4886</v>
      </c>
      <c r="B16850" s="343" t="s">
        <v>1324</v>
      </c>
      <c r="C16850" s="343" t="s">
        <v>9</v>
      </c>
      <c r="D16850" s="344" t="s">
        <v>39004</v>
      </c>
    </row>
    <row r="16851" spans="1:4" x14ac:dyDescent="0.3">
      <c r="A16851" t="s">
        <v>4887</v>
      </c>
      <c r="B16851" s="343" t="s">
        <v>1325</v>
      </c>
      <c r="C16851" s="343" t="s">
        <v>9</v>
      </c>
      <c r="D16851" s="344" t="s">
        <v>39005</v>
      </c>
    </row>
    <row r="16852" spans="1:4" x14ac:dyDescent="0.3">
      <c r="A16852" t="s">
        <v>4888</v>
      </c>
      <c r="B16852" s="343" t="s">
        <v>39006</v>
      </c>
      <c r="C16852" s="343" t="s">
        <v>9</v>
      </c>
      <c r="D16852" s="344" t="s">
        <v>9273</v>
      </c>
    </row>
    <row r="16853" spans="1:4" x14ac:dyDescent="0.3">
      <c r="A16853" t="s">
        <v>4889</v>
      </c>
      <c r="B16853" s="343" t="s">
        <v>39007</v>
      </c>
      <c r="C16853" s="343" t="s">
        <v>9</v>
      </c>
      <c r="D16853" s="344" t="s">
        <v>7448</v>
      </c>
    </row>
    <row r="16854" spans="1:4" x14ac:dyDescent="0.3">
      <c r="A16854" t="s">
        <v>4890</v>
      </c>
      <c r="B16854" s="343" t="s">
        <v>39008</v>
      </c>
      <c r="C16854" s="343" t="s">
        <v>9</v>
      </c>
      <c r="D16854" s="344" t="s">
        <v>22313</v>
      </c>
    </row>
    <row r="16855" spans="1:4" x14ac:dyDescent="0.3">
      <c r="A16855" t="s">
        <v>4891</v>
      </c>
      <c r="B16855" s="343" t="s">
        <v>39009</v>
      </c>
      <c r="C16855" s="343" t="s">
        <v>9</v>
      </c>
      <c r="D16855" s="344" t="s">
        <v>33404</v>
      </c>
    </row>
    <row r="16856" spans="1:4" x14ac:dyDescent="0.3">
      <c r="A16856" t="s">
        <v>4892</v>
      </c>
      <c r="B16856" s="343" t="s">
        <v>39010</v>
      </c>
      <c r="C16856" s="343" t="s">
        <v>9</v>
      </c>
      <c r="D16856" s="344" t="s">
        <v>9194</v>
      </c>
    </row>
    <row r="16857" spans="1:4" x14ac:dyDescent="0.3">
      <c r="A16857" t="s">
        <v>4893</v>
      </c>
      <c r="B16857" s="343" t="s">
        <v>39011</v>
      </c>
      <c r="C16857" s="343" t="s">
        <v>9</v>
      </c>
      <c r="D16857" s="344" t="s">
        <v>9129</v>
      </c>
    </row>
    <row r="16858" spans="1:4" x14ac:dyDescent="0.3">
      <c r="A16858" t="s">
        <v>4894</v>
      </c>
      <c r="B16858" s="343" t="s">
        <v>39012</v>
      </c>
      <c r="C16858" s="343" t="s">
        <v>9</v>
      </c>
      <c r="D16858" s="344" t="s">
        <v>6654</v>
      </c>
    </row>
    <row r="16859" spans="1:4" x14ac:dyDescent="0.3">
      <c r="A16859" t="s">
        <v>4895</v>
      </c>
      <c r="B16859" s="343" t="s">
        <v>39013</v>
      </c>
      <c r="C16859" s="343" t="s">
        <v>9</v>
      </c>
      <c r="D16859" s="344" t="s">
        <v>22222</v>
      </c>
    </row>
    <row r="16860" spans="1:4" x14ac:dyDescent="0.3">
      <c r="A16860" t="s">
        <v>4896</v>
      </c>
      <c r="B16860" s="343" t="s">
        <v>39014</v>
      </c>
      <c r="C16860" s="343" t="s">
        <v>9</v>
      </c>
      <c r="D16860" s="344" t="s">
        <v>22826</v>
      </c>
    </row>
    <row r="16861" spans="1:4" x14ac:dyDescent="0.3">
      <c r="A16861" t="s">
        <v>4897</v>
      </c>
      <c r="B16861" s="343" t="s">
        <v>39015</v>
      </c>
      <c r="C16861" s="343" t="s">
        <v>9</v>
      </c>
      <c r="D16861" s="344" t="s">
        <v>22588</v>
      </c>
    </row>
    <row r="16862" spans="1:4" x14ac:dyDescent="0.3">
      <c r="A16862" t="s">
        <v>4898</v>
      </c>
      <c r="B16862" s="343" t="s">
        <v>39016</v>
      </c>
      <c r="C16862" s="343" t="s">
        <v>9</v>
      </c>
      <c r="D16862" s="344" t="s">
        <v>31138</v>
      </c>
    </row>
    <row r="16863" spans="1:4" x14ac:dyDescent="0.3">
      <c r="A16863" t="s">
        <v>4899</v>
      </c>
      <c r="B16863" s="343" t="s">
        <v>39017</v>
      </c>
      <c r="C16863" s="343" t="s">
        <v>9</v>
      </c>
      <c r="D16863" s="344" t="s">
        <v>39018</v>
      </c>
    </row>
    <row r="16864" spans="1:4" x14ac:dyDescent="0.3">
      <c r="A16864" t="s">
        <v>4900</v>
      </c>
      <c r="B16864" s="343" t="s">
        <v>39019</v>
      </c>
      <c r="C16864" s="343" t="s">
        <v>9</v>
      </c>
      <c r="D16864" s="344" t="s">
        <v>9050</v>
      </c>
    </row>
    <row r="16865" spans="1:4" x14ac:dyDescent="0.3">
      <c r="A16865" t="s">
        <v>4901</v>
      </c>
      <c r="B16865" s="343" t="s">
        <v>39020</v>
      </c>
      <c r="C16865" s="343" t="s">
        <v>9</v>
      </c>
      <c r="D16865" s="344" t="s">
        <v>8229</v>
      </c>
    </row>
    <row r="16866" spans="1:4" x14ac:dyDescent="0.3">
      <c r="A16866" t="s">
        <v>4902</v>
      </c>
      <c r="B16866" s="343" t="s">
        <v>39021</v>
      </c>
      <c r="C16866" s="343" t="s">
        <v>9</v>
      </c>
      <c r="D16866" s="344" t="s">
        <v>26898</v>
      </c>
    </row>
    <row r="16867" spans="1:4" x14ac:dyDescent="0.3">
      <c r="A16867" t="s">
        <v>4903</v>
      </c>
      <c r="B16867" s="343" t="s">
        <v>39022</v>
      </c>
      <c r="C16867" s="343" t="s">
        <v>9</v>
      </c>
      <c r="D16867" s="344" t="s">
        <v>8873</v>
      </c>
    </row>
    <row r="16868" spans="1:4" x14ac:dyDescent="0.3">
      <c r="A16868" t="s">
        <v>4904</v>
      </c>
      <c r="B16868" s="343" t="s">
        <v>39023</v>
      </c>
      <c r="C16868" s="343" t="s">
        <v>9</v>
      </c>
      <c r="D16868" s="344" t="s">
        <v>6483</v>
      </c>
    </row>
    <row r="16869" spans="1:4" x14ac:dyDescent="0.3">
      <c r="A16869" t="s">
        <v>4905</v>
      </c>
      <c r="B16869" s="343" t="s">
        <v>39024</v>
      </c>
      <c r="C16869" s="343" t="s">
        <v>9</v>
      </c>
      <c r="D16869" s="344" t="s">
        <v>8844</v>
      </c>
    </row>
    <row r="16870" spans="1:4" x14ac:dyDescent="0.3">
      <c r="A16870" t="s">
        <v>4906</v>
      </c>
      <c r="B16870" s="343" t="s">
        <v>39025</v>
      </c>
      <c r="C16870" s="343" t="s">
        <v>9</v>
      </c>
      <c r="D16870" s="344" t="s">
        <v>8953</v>
      </c>
    </row>
    <row r="16871" spans="1:4" x14ac:dyDescent="0.3">
      <c r="A16871" t="s">
        <v>4907</v>
      </c>
      <c r="B16871" s="343" t="s">
        <v>39026</v>
      </c>
      <c r="C16871" s="343" t="s">
        <v>9</v>
      </c>
      <c r="D16871" s="344" t="s">
        <v>39027</v>
      </c>
    </row>
    <row r="16872" spans="1:4" x14ac:dyDescent="0.3">
      <c r="A16872" t="s">
        <v>4908</v>
      </c>
      <c r="B16872" s="343" t="s">
        <v>39028</v>
      </c>
      <c r="C16872" s="343" t="s">
        <v>9</v>
      </c>
      <c r="D16872" s="344" t="s">
        <v>27131</v>
      </c>
    </row>
    <row r="16873" spans="1:4" x14ac:dyDescent="0.3">
      <c r="A16873" t="s">
        <v>4909</v>
      </c>
      <c r="B16873" s="343" t="s">
        <v>39029</v>
      </c>
      <c r="C16873" s="343" t="s">
        <v>9</v>
      </c>
      <c r="D16873" s="344" t="s">
        <v>7504</v>
      </c>
    </row>
    <row r="16874" spans="1:4" x14ac:dyDescent="0.3">
      <c r="A16874" t="s">
        <v>4910</v>
      </c>
      <c r="B16874" s="343" t="s">
        <v>39030</v>
      </c>
      <c r="C16874" s="343" t="s">
        <v>9</v>
      </c>
      <c r="D16874" s="344" t="s">
        <v>39031</v>
      </c>
    </row>
    <row r="16875" spans="1:4" x14ac:dyDescent="0.3">
      <c r="A16875" t="s">
        <v>4911</v>
      </c>
      <c r="B16875" s="343" t="s">
        <v>39032</v>
      </c>
      <c r="C16875" s="343" t="s">
        <v>9</v>
      </c>
      <c r="D16875" s="344" t="s">
        <v>39033</v>
      </c>
    </row>
    <row r="16876" spans="1:4" x14ac:dyDescent="0.3">
      <c r="A16876" t="s">
        <v>4912</v>
      </c>
      <c r="B16876" s="343" t="s">
        <v>39034</v>
      </c>
      <c r="C16876" s="343" t="s">
        <v>9</v>
      </c>
      <c r="D16876" s="344" t="s">
        <v>22614</v>
      </c>
    </row>
    <row r="16877" spans="1:4" x14ac:dyDescent="0.3">
      <c r="A16877" t="s">
        <v>4913</v>
      </c>
      <c r="B16877" s="343" t="s">
        <v>39035</v>
      </c>
      <c r="C16877" s="343" t="s">
        <v>9</v>
      </c>
      <c r="D16877" s="344" t="s">
        <v>39036</v>
      </c>
    </row>
    <row r="16878" spans="1:4" x14ac:dyDescent="0.3">
      <c r="A16878" t="s">
        <v>4914</v>
      </c>
      <c r="B16878" s="343" t="s">
        <v>39037</v>
      </c>
      <c r="C16878" s="343" t="s">
        <v>9</v>
      </c>
      <c r="D16878" s="344" t="s">
        <v>39038</v>
      </c>
    </row>
    <row r="16879" spans="1:4" x14ac:dyDescent="0.3">
      <c r="A16879" t="s">
        <v>4915</v>
      </c>
      <c r="B16879" s="343" t="s">
        <v>39039</v>
      </c>
      <c r="C16879" s="343" t="s">
        <v>9</v>
      </c>
      <c r="D16879" s="344" t="s">
        <v>8874</v>
      </c>
    </row>
    <row r="16880" spans="1:4" x14ac:dyDescent="0.3">
      <c r="A16880" t="s">
        <v>4916</v>
      </c>
      <c r="B16880" s="343" t="s">
        <v>39040</v>
      </c>
      <c r="C16880" s="343" t="s">
        <v>9</v>
      </c>
      <c r="D16880" s="344" t="s">
        <v>22410</v>
      </c>
    </row>
    <row r="16881" spans="1:4" x14ac:dyDescent="0.3">
      <c r="A16881" t="s">
        <v>4917</v>
      </c>
      <c r="B16881" s="343" t="s">
        <v>39041</v>
      </c>
      <c r="C16881" s="343" t="s">
        <v>9</v>
      </c>
      <c r="D16881" s="344" t="s">
        <v>22077</v>
      </c>
    </row>
    <row r="16882" spans="1:4" x14ac:dyDescent="0.3">
      <c r="A16882" t="s">
        <v>4918</v>
      </c>
      <c r="B16882" s="343" t="s">
        <v>39042</v>
      </c>
      <c r="C16882" s="343" t="s">
        <v>9</v>
      </c>
      <c r="D16882" s="344" t="s">
        <v>7903</v>
      </c>
    </row>
    <row r="16883" spans="1:4" x14ac:dyDescent="0.3">
      <c r="A16883" t="s">
        <v>4919</v>
      </c>
      <c r="B16883" s="343" t="s">
        <v>39043</v>
      </c>
      <c r="C16883" s="343" t="s">
        <v>9</v>
      </c>
      <c r="D16883" s="344" t="s">
        <v>9116</v>
      </c>
    </row>
    <row r="16884" spans="1:4" x14ac:dyDescent="0.3">
      <c r="A16884" t="s">
        <v>4920</v>
      </c>
      <c r="B16884" s="343" t="s">
        <v>39044</v>
      </c>
      <c r="C16884" s="343" t="s">
        <v>9</v>
      </c>
      <c r="D16884" s="344" t="s">
        <v>7529</v>
      </c>
    </row>
    <row r="16885" spans="1:4" x14ac:dyDescent="0.3">
      <c r="A16885" t="s">
        <v>4921</v>
      </c>
      <c r="B16885" s="343" t="s">
        <v>39045</v>
      </c>
      <c r="C16885" s="343" t="s">
        <v>9</v>
      </c>
      <c r="D16885" s="344" t="s">
        <v>22653</v>
      </c>
    </row>
    <row r="16886" spans="1:4" x14ac:dyDescent="0.3">
      <c r="A16886" t="s">
        <v>4922</v>
      </c>
      <c r="B16886" s="343" t="s">
        <v>39046</v>
      </c>
      <c r="C16886" s="343" t="s">
        <v>9</v>
      </c>
      <c r="D16886" s="344" t="s">
        <v>6421</v>
      </c>
    </row>
    <row r="16887" spans="1:4" x14ac:dyDescent="0.3">
      <c r="A16887" t="s">
        <v>4923</v>
      </c>
      <c r="B16887" s="343" t="s">
        <v>39047</v>
      </c>
      <c r="C16887" s="343" t="s">
        <v>9</v>
      </c>
      <c r="D16887" s="344" t="s">
        <v>26930</v>
      </c>
    </row>
    <row r="16888" spans="1:4" x14ac:dyDescent="0.3">
      <c r="A16888" t="s">
        <v>4924</v>
      </c>
      <c r="B16888" s="343" t="s">
        <v>39048</v>
      </c>
      <c r="C16888" s="343" t="s">
        <v>9</v>
      </c>
      <c r="D16888" s="344" t="s">
        <v>30905</v>
      </c>
    </row>
    <row r="16889" spans="1:4" x14ac:dyDescent="0.3">
      <c r="A16889" t="s">
        <v>4925</v>
      </c>
      <c r="B16889" s="343" t="s">
        <v>39049</v>
      </c>
      <c r="C16889" s="343" t="s">
        <v>9</v>
      </c>
      <c r="D16889" s="344" t="s">
        <v>39050</v>
      </c>
    </row>
    <row r="16890" spans="1:4" x14ac:dyDescent="0.3">
      <c r="A16890" t="s">
        <v>4926</v>
      </c>
      <c r="B16890" s="343" t="s">
        <v>39051</v>
      </c>
      <c r="C16890" s="343" t="s">
        <v>9</v>
      </c>
      <c r="D16890" s="344" t="s">
        <v>22645</v>
      </c>
    </row>
    <row r="16891" spans="1:4" x14ac:dyDescent="0.3">
      <c r="A16891" t="s">
        <v>4927</v>
      </c>
      <c r="B16891" s="343" t="s">
        <v>39052</v>
      </c>
      <c r="C16891" s="343" t="s">
        <v>9</v>
      </c>
      <c r="D16891" s="344" t="s">
        <v>27154</v>
      </c>
    </row>
    <row r="16892" spans="1:4" x14ac:dyDescent="0.3">
      <c r="A16892" t="s">
        <v>4928</v>
      </c>
      <c r="B16892" s="343" t="s">
        <v>39053</v>
      </c>
      <c r="C16892" s="343" t="s">
        <v>9</v>
      </c>
      <c r="D16892" s="344" t="s">
        <v>8298</v>
      </c>
    </row>
    <row r="16893" spans="1:4" x14ac:dyDescent="0.3">
      <c r="A16893" t="s">
        <v>4929</v>
      </c>
      <c r="B16893" s="343" t="s">
        <v>39054</v>
      </c>
      <c r="C16893" s="343" t="s">
        <v>9</v>
      </c>
      <c r="D16893" s="344" t="s">
        <v>39055</v>
      </c>
    </row>
    <row r="16894" spans="1:4" x14ac:dyDescent="0.3">
      <c r="A16894" t="s">
        <v>4930</v>
      </c>
      <c r="B16894" s="343" t="s">
        <v>39056</v>
      </c>
      <c r="C16894" s="343" t="s">
        <v>9</v>
      </c>
      <c r="D16894" s="344" t="s">
        <v>39057</v>
      </c>
    </row>
    <row r="16895" spans="1:4" x14ac:dyDescent="0.3">
      <c r="A16895" t="s">
        <v>4931</v>
      </c>
      <c r="B16895" s="343" t="s">
        <v>39058</v>
      </c>
      <c r="C16895" s="343" t="s">
        <v>9</v>
      </c>
      <c r="D16895" s="344" t="s">
        <v>39059</v>
      </c>
    </row>
    <row r="16896" spans="1:4" x14ac:dyDescent="0.3">
      <c r="A16896" t="s">
        <v>4932</v>
      </c>
      <c r="B16896" s="343" t="s">
        <v>39060</v>
      </c>
      <c r="C16896" s="343" t="s">
        <v>9</v>
      </c>
      <c r="D16896" s="344" t="s">
        <v>7707</v>
      </c>
    </row>
    <row r="16897" spans="1:4" x14ac:dyDescent="0.3">
      <c r="A16897" t="s">
        <v>4933</v>
      </c>
      <c r="B16897" s="343" t="s">
        <v>39061</v>
      </c>
      <c r="C16897" s="343" t="s">
        <v>9</v>
      </c>
      <c r="D16897" s="344" t="s">
        <v>39062</v>
      </c>
    </row>
    <row r="16898" spans="1:4" x14ac:dyDescent="0.3">
      <c r="A16898" t="s">
        <v>4934</v>
      </c>
      <c r="B16898" s="343" t="s">
        <v>39063</v>
      </c>
      <c r="C16898" s="343" t="s">
        <v>9</v>
      </c>
      <c r="D16898" s="344" t="s">
        <v>28715</v>
      </c>
    </row>
    <row r="16899" spans="1:4" x14ac:dyDescent="0.3">
      <c r="A16899" t="s">
        <v>4935</v>
      </c>
      <c r="B16899" s="343" t="s">
        <v>39064</v>
      </c>
      <c r="C16899" s="343" t="s">
        <v>9</v>
      </c>
      <c r="D16899" s="344" t="s">
        <v>8888</v>
      </c>
    </row>
    <row r="16900" spans="1:4" x14ac:dyDescent="0.3">
      <c r="A16900" t="s">
        <v>4936</v>
      </c>
      <c r="B16900" s="343" t="s">
        <v>39065</v>
      </c>
      <c r="C16900" s="343" t="s">
        <v>9</v>
      </c>
      <c r="D16900" s="344" t="s">
        <v>22174</v>
      </c>
    </row>
    <row r="16901" spans="1:4" x14ac:dyDescent="0.3">
      <c r="A16901" t="s">
        <v>4937</v>
      </c>
      <c r="B16901" s="343" t="s">
        <v>39066</v>
      </c>
      <c r="C16901" s="343" t="s">
        <v>9</v>
      </c>
      <c r="D16901" s="344" t="s">
        <v>27140</v>
      </c>
    </row>
    <row r="16902" spans="1:4" x14ac:dyDescent="0.3">
      <c r="A16902" t="s">
        <v>4938</v>
      </c>
      <c r="B16902" s="343" t="s">
        <v>39067</v>
      </c>
      <c r="C16902" s="343" t="s">
        <v>9</v>
      </c>
      <c r="D16902" s="344" t="s">
        <v>22486</v>
      </c>
    </row>
    <row r="16903" spans="1:4" x14ac:dyDescent="0.3">
      <c r="A16903" t="s">
        <v>4939</v>
      </c>
      <c r="B16903" s="343" t="s">
        <v>39068</v>
      </c>
      <c r="C16903" s="343" t="s">
        <v>9</v>
      </c>
      <c r="D16903" s="344" t="s">
        <v>9308</v>
      </c>
    </row>
    <row r="16904" spans="1:4" x14ac:dyDescent="0.3">
      <c r="A16904" t="s">
        <v>4940</v>
      </c>
      <c r="B16904" s="343" t="s">
        <v>39069</v>
      </c>
      <c r="C16904" s="343" t="s">
        <v>9</v>
      </c>
      <c r="D16904" s="344" t="s">
        <v>39070</v>
      </c>
    </row>
    <row r="16905" spans="1:4" x14ac:dyDescent="0.3">
      <c r="A16905" t="s">
        <v>4941</v>
      </c>
      <c r="B16905" s="343" t="s">
        <v>39071</v>
      </c>
      <c r="C16905" s="343" t="s">
        <v>9</v>
      </c>
      <c r="D16905" s="344" t="s">
        <v>9146</v>
      </c>
    </row>
    <row r="16906" spans="1:4" x14ac:dyDescent="0.3">
      <c r="A16906" t="s">
        <v>4942</v>
      </c>
      <c r="B16906" s="343" t="s">
        <v>39072</v>
      </c>
      <c r="C16906" s="343" t="s">
        <v>9</v>
      </c>
      <c r="D16906" s="344" t="s">
        <v>23187</v>
      </c>
    </row>
    <row r="16907" spans="1:4" x14ac:dyDescent="0.3">
      <c r="A16907" t="s">
        <v>4943</v>
      </c>
      <c r="B16907" s="343" t="s">
        <v>39073</v>
      </c>
      <c r="C16907" s="343" t="s">
        <v>9</v>
      </c>
      <c r="D16907" s="344" t="s">
        <v>39074</v>
      </c>
    </row>
    <row r="16908" spans="1:4" x14ac:dyDescent="0.3">
      <c r="A16908" t="s">
        <v>4944</v>
      </c>
      <c r="B16908" s="343" t="s">
        <v>39075</v>
      </c>
      <c r="C16908" s="343" t="s">
        <v>9</v>
      </c>
      <c r="D16908" s="344" t="s">
        <v>6670</v>
      </c>
    </row>
    <row r="16909" spans="1:4" x14ac:dyDescent="0.3">
      <c r="A16909" t="s">
        <v>4945</v>
      </c>
      <c r="B16909" s="343" t="s">
        <v>39076</v>
      </c>
      <c r="C16909" s="343" t="s">
        <v>9</v>
      </c>
      <c r="D16909" s="344" t="s">
        <v>7888</v>
      </c>
    </row>
    <row r="16910" spans="1:4" x14ac:dyDescent="0.3">
      <c r="A16910" t="s">
        <v>4946</v>
      </c>
      <c r="B16910" s="343" t="s">
        <v>39077</v>
      </c>
      <c r="C16910" s="343" t="s">
        <v>9</v>
      </c>
      <c r="D16910" s="344" t="s">
        <v>39078</v>
      </c>
    </row>
    <row r="16911" spans="1:4" x14ac:dyDescent="0.3">
      <c r="A16911" t="s">
        <v>4947</v>
      </c>
      <c r="B16911" s="343" t="s">
        <v>39079</v>
      </c>
      <c r="C16911" s="343" t="s">
        <v>9</v>
      </c>
      <c r="D16911" s="344" t="s">
        <v>23029</v>
      </c>
    </row>
    <row r="16912" spans="1:4" x14ac:dyDescent="0.3">
      <c r="A16912" t="s">
        <v>4948</v>
      </c>
      <c r="B16912" s="343" t="s">
        <v>39080</v>
      </c>
      <c r="C16912" s="343" t="s">
        <v>9</v>
      </c>
      <c r="D16912" s="344" t="s">
        <v>9093</v>
      </c>
    </row>
    <row r="16913" spans="1:4" x14ac:dyDescent="0.3">
      <c r="A16913" t="s">
        <v>4949</v>
      </c>
      <c r="B16913" s="343" t="s">
        <v>39081</v>
      </c>
      <c r="C16913" s="343" t="s">
        <v>9</v>
      </c>
      <c r="D16913" s="344" t="s">
        <v>23015</v>
      </c>
    </row>
    <row r="16914" spans="1:4" x14ac:dyDescent="0.3">
      <c r="A16914" t="s">
        <v>4950</v>
      </c>
      <c r="B16914" s="343" t="s">
        <v>39082</v>
      </c>
      <c r="C16914" s="343" t="s">
        <v>9</v>
      </c>
      <c r="D16914" s="344" t="s">
        <v>39083</v>
      </c>
    </row>
    <row r="16915" spans="1:4" x14ac:dyDescent="0.3">
      <c r="A16915" t="s">
        <v>4951</v>
      </c>
      <c r="B16915" s="343" t="s">
        <v>39084</v>
      </c>
      <c r="C16915" s="343" t="s">
        <v>9</v>
      </c>
      <c r="D16915" s="344" t="s">
        <v>39085</v>
      </c>
    </row>
    <row r="16916" spans="1:4" x14ac:dyDescent="0.3">
      <c r="A16916" t="s">
        <v>4952</v>
      </c>
      <c r="B16916" s="343" t="s">
        <v>1326</v>
      </c>
      <c r="C16916" s="343" t="s">
        <v>9</v>
      </c>
      <c r="D16916" s="344" t="s">
        <v>7071</v>
      </c>
    </row>
    <row r="16917" spans="1:4" x14ac:dyDescent="0.3">
      <c r="A16917" t="s">
        <v>4953</v>
      </c>
      <c r="B16917" s="343" t="s">
        <v>1327</v>
      </c>
      <c r="C16917" s="343" t="s">
        <v>9</v>
      </c>
      <c r="D16917" s="344" t="s">
        <v>7848</v>
      </c>
    </row>
    <row r="16918" spans="1:4" x14ac:dyDescent="0.3">
      <c r="A16918" t="s">
        <v>4954</v>
      </c>
      <c r="B16918" s="343" t="s">
        <v>1328</v>
      </c>
      <c r="C16918" s="343" t="s">
        <v>9</v>
      </c>
      <c r="D16918" s="344" t="s">
        <v>35021</v>
      </c>
    </row>
    <row r="16919" spans="1:4" x14ac:dyDescent="0.3">
      <c r="A16919" t="s">
        <v>4955</v>
      </c>
      <c r="B16919" s="343" t="s">
        <v>1329</v>
      </c>
      <c r="C16919" s="343" t="s">
        <v>9</v>
      </c>
      <c r="D16919" s="344" t="s">
        <v>7478</v>
      </c>
    </row>
    <row r="16920" spans="1:4" x14ac:dyDescent="0.3">
      <c r="A16920" t="s">
        <v>4956</v>
      </c>
      <c r="B16920" s="343" t="s">
        <v>1330</v>
      </c>
      <c r="C16920" s="343" t="s">
        <v>9</v>
      </c>
      <c r="D16920" s="344" t="s">
        <v>6822</v>
      </c>
    </row>
    <row r="16921" spans="1:4" x14ac:dyDescent="0.3">
      <c r="A16921" t="s">
        <v>4957</v>
      </c>
      <c r="B16921" s="343" t="s">
        <v>1331</v>
      </c>
      <c r="C16921" s="343" t="s">
        <v>9</v>
      </c>
      <c r="D16921" s="344" t="s">
        <v>9231</v>
      </c>
    </row>
    <row r="16922" spans="1:4" x14ac:dyDescent="0.3">
      <c r="A16922" t="s">
        <v>4958</v>
      </c>
      <c r="B16922" s="343" t="s">
        <v>1332</v>
      </c>
      <c r="C16922" s="343" t="s">
        <v>9</v>
      </c>
      <c r="D16922" s="344" t="s">
        <v>8078</v>
      </c>
    </row>
    <row r="16923" spans="1:4" x14ac:dyDescent="0.3">
      <c r="A16923" t="s">
        <v>4959</v>
      </c>
      <c r="B16923" s="343" t="s">
        <v>1333</v>
      </c>
      <c r="C16923" s="343" t="s">
        <v>9</v>
      </c>
      <c r="D16923" s="344" t="s">
        <v>28226</v>
      </c>
    </row>
    <row r="16924" spans="1:4" x14ac:dyDescent="0.3">
      <c r="A16924" t="s">
        <v>4960</v>
      </c>
      <c r="B16924" s="343" t="s">
        <v>1334</v>
      </c>
      <c r="C16924" s="343" t="s">
        <v>9</v>
      </c>
      <c r="D16924" s="344" t="s">
        <v>34120</v>
      </c>
    </row>
    <row r="16925" spans="1:4" x14ac:dyDescent="0.3">
      <c r="A16925" t="s">
        <v>4961</v>
      </c>
      <c r="B16925" s="343" t="s">
        <v>1335</v>
      </c>
      <c r="C16925" s="343" t="s">
        <v>9</v>
      </c>
      <c r="D16925" s="344" t="s">
        <v>39086</v>
      </c>
    </row>
    <row r="16926" spans="1:4" x14ac:dyDescent="0.3">
      <c r="A16926" t="s">
        <v>4962</v>
      </c>
      <c r="B16926" s="343" t="s">
        <v>1336</v>
      </c>
      <c r="C16926" s="343" t="s">
        <v>9</v>
      </c>
      <c r="D16926" s="344" t="s">
        <v>39087</v>
      </c>
    </row>
    <row r="16927" spans="1:4" x14ac:dyDescent="0.3">
      <c r="A16927" t="s">
        <v>4963</v>
      </c>
      <c r="B16927" s="343" t="s">
        <v>1337</v>
      </c>
      <c r="C16927" s="343" t="s">
        <v>9</v>
      </c>
      <c r="D16927" s="344" t="s">
        <v>6749</v>
      </c>
    </row>
    <row r="16928" spans="1:4" x14ac:dyDescent="0.3">
      <c r="A16928" t="s">
        <v>4964</v>
      </c>
      <c r="B16928" s="343" t="s">
        <v>1338</v>
      </c>
      <c r="C16928" s="343" t="s">
        <v>9</v>
      </c>
      <c r="D16928" s="344" t="s">
        <v>8059</v>
      </c>
    </row>
    <row r="16929" spans="1:4" x14ac:dyDescent="0.3">
      <c r="A16929" t="s">
        <v>4965</v>
      </c>
      <c r="B16929" s="343" t="s">
        <v>1339</v>
      </c>
      <c r="C16929" s="343" t="s">
        <v>9</v>
      </c>
      <c r="D16929" s="344" t="s">
        <v>39088</v>
      </c>
    </row>
    <row r="16930" spans="1:4" x14ac:dyDescent="0.3">
      <c r="A16930" t="s">
        <v>4966</v>
      </c>
      <c r="B16930" s="343" t="s">
        <v>1340</v>
      </c>
      <c r="C16930" s="343" t="s">
        <v>9</v>
      </c>
      <c r="D16930" s="344" t="s">
        <v>32791</v>
      </c>
    </row>
    <row r="16931" spans="1:4" x14ac:dyDescent="0.3">
      <c r="A16931" t="s">
        <v>4967</v>
      </c>
      <c r="B16931" s="343" t="s">
        <v>1341</v>
      </c>
      <c r="C16931" s="343" t="s">
        <v>9</v>
      </c>
      <c r="D16931" s="344" t="s">
        <v>26930</v>
      </c>
    </row>
    <row r="16932" spans="1:4" x14ac:dyDescent="0.3">
      <c r="A16932" t="s">
        <v>4968</v>
      </c>
      <c r="B16932" s="343" t="s">
        <v>1342</v>
      </c>
      <c r="C16932" s="343" t="s">
        <v>9</v>
      </c>
      <c r="D16932" s="344" t="s">
        <v>39089</v>
      </c>
    </row>
    <row r="16933" spans="1:4" x14ac:dyDescent="0.3">
      <c r="A16933" t="s">
        <v>4969</v>
      </c>
      <c r="B16933" s="343" t="s">
        <v>1343</v>
      </c>
      <c r="C16933" s="343" t="s">
        <v>9</v>
      </c>
      <c r="D16933" s="344" t="s">
        <v>22431</v>
      </c>
    </row>
    <row r="16934" spans="1:4" x14ac:dyDescent="0.3">
      <c r="A16934" t="s">
        <v>4970</v>
      </c>
      <c r="B16934" s="343" t="s">
        <v>1344</v>
      </c>
      <c r="C16934" s="343" t="s">
        <v>9</v>
      </c>
      <c r="D16934" s="344" t="s">
        <v>39090</v>
      </c>
    </row>
    <row r="16935" spans="1:4" x14ac:dyDescent="0.3">
      <c r="A16935" t="s">
        <v>4971</v>
      </c>
      <c r="B16935" s="343" t="s">
        <v>1345</v>
      </c>
      <c r="C16935" s="343" t="s">
        <v>9</v>
      </c>
      <c r="D16935" s="344" t="s">
        <v>39091</v>
      </c>
    </row>
    <row r="16936" spans="1:4" x14ac:dyDescent="0.3">
      <c r="A16936" t="s">
        <v>4972</v>
      </c>
      <c r="B16936" s="343" t="s">
        <v>1346</v>
      </c>
      <c r="C16936" s="343" t="s">
        <v>9</v>
      </c>
      <c r="D16936" s="344" t="s">
        <v>7935</v>
      </c>
    </row>
    <row r="16937" spans="1:4" x14ac:dyDescent="0.3">
      <c r="A16937" t="s">
        <v>4973</v>
      </c>
      <c r="B16937" s="343" t="s">
        <v>1347</v>
      </c>
      <c r="C16937" s="343" t="s">
        <v>9</v>
      </c>
      <c r="D16937" s="344" t="s">
        <v>22392</v>
      </c>
    </row>
    <row r="16938" spans="1:4" x14ac:dyDescent="0.3">
      <c r="A16938" t="s">
        <v>4974</v>
      </c>
      <c r="B16938" s="343" t="s">
        <v>1348</v>
      </c>
      <c r="C16938" s="343" t="s">
        <v>9</v>
      </c>
      <c r="D16938" s="344" t="s">
        <v>8080</v>
      </c>
    </row>
    <row r="16939" spans="1:4" x14ac:dyDescent="0.3">
      <c r="A16939" t="s">
        <v>4975</v>
      </c>
      <c r="B16939" s="343" t="s">
        <v>1349</v>
      </c>
      <c r="C16939" s="343" t="s">
        <v>9</v>
      </c>
      <c r="D16939" s="344" t="s">
        <v>39092</v>
      </c>
    </row>
    <row r="16940" spans="1:4" x14ac:dyDescent="0.3">
      <c r="A16940" t="s">
        <v>4976</v>
      </c>
      <c r="B16940" s="343" t="s">
        <v>1350</v>
      </c>
      <c r="C16940" s="343" t="s">
        <v>9</v>
      </c>
      <c r="D16940" s="344" t="s">
        <v>39093</v>
      </c>
    </row>
    <row r="16941" spans="1:4" x14ac:dyDescent="0.3">
      <c r="A16941" t="s">
        <v>4977</v>
      </c>
      <c r="B16941" s="343" t="s">
        <v>1351</v>
      </c>
      <c r="C16941" s="343" t="s">
        <v>9</v>
      </c>
      <c r="D16941" s="344" t="s">
        <v>39094</v>
      </c>
    </row>
    <row r="16942" spans="1:4" x14ac:dyDescent="0.3">
      <c r="A16942" t="s">
        <v>4978</v>
      </c>
      <c r="B16942" s="343" t="s">
        <v>1352</v>
      </c>
      <c r="C16942" s="343" t="s">
        <v>9</v>
      </c>
      <c r="D16942" s="344" t="s">
        <v>33514</v>
      </c>
    </row>
    <row r="16943" spans="1:4" x14ac:dyDescent="0.3">
      <c r="A16943" t="s">
        <v>4979</v>
      </c>
      <c r="B16943" s="343" t="s">
        <v>1353</v>
      </c>
      <c r="C16943" s="343" t="s">
        <v>9</v>
      </c>
      <c r="D16943" s="344" t="s">
        <v>39095</v>
      </c>
    </row>
    <row r="16944" spans="1:4" x14ac:dyDescent="0.3">
      <c r="A16944" t="s">
        <v>4980</v>
      </c>
      <c r="B16944" s="343" t="s">
        <v>1354</v>
      </c>
      <c r="C16944" s="343" t="s">
        <v>9</v>
      </c>
      <c r="D16944" s="344" t="s">
        <v>39096</v>
      </c>
    </row>
    <row r="16945" spans="1:4" x14ac:dyDescent="0.3">
      <c r="A16945" t="s">
        <v>4981</v>
      </c>
      <c r="B16945" s="343" t="s">
        <v>39097</v>
      </c>
      <c r="C16945" s="343" t="s">
        <v>9</v>
      </c>
      <c r="D16945" s="344" t="s">
        <v>39098</v>
      </c>
    </row>
    <row r="16946" spans="1:4" x14ac:dyDescent="0.3">
      <c r="A16946" t="s">
        <v>4982</v>
      </c>
      <c r="B16946" s="343" t="s">
        <v>39099</v>
      </c>
      <c r="C16946" s="343" t="s">
        <v>9</v>
      </c>
      <c r="D16946" s="344" t="s">
        <v>39100</v>
      </c>
    </row>
    <row r="16947" spans="1:4" x14ac:dyDescent="0.3">
      <c r="A16947" t="s">
        <v>4983</v>
      </c>
      <c r="B16947" s="343" t="s">
        <v>39101</v>
      </c>
      <c r="C16947" s="343" t="s">
        <v>9</v>
      </c>
      <c r="D16947" s="344" t="s">
        <v>39102</v>
      </c>
    </row>
    <row r="16948" spans="1:4" x14ac:dyDescent="0.3">
      <c r="A16948" t="s">
        <v>4984</v>
      </c>
      <c r="B16948" s="343" t="s">
        <v>39103</v>
      </c>
      <c r="C16948" s="343" t="s">
        <v>9</v>
      </c>
      <c r="D16948" s="344" t="s">
        <v>39104</v>
      </c>
    </row>
    <row r="16949" spans="1:4" x14ac:dyDescent="0.3">
      <c r="A16949" t="s">
        <v>4985</v>
      </c>
      <c r="B16949" s="343" t="s">
        <v>39105</v>
      </c>
      <c r="C16949" s="343" t="s">
        <v>9</v>
      </c>
      <c r="D16949" s="344" t="s">
        <v>39106</v>
      </c>
    </row>
    <row r="16950" spans="1:4" x14ac:dyDescent="0.3">
      <c r="A16950" t="s">
        <v>4986</v>
      </c>
      <c r="B16950" s="343" t="s">
        <v>39107</v>
      </c>
      <c r="C16950" s="343" t="s">
        <v>9</v>
      </c>
      <c r="D16950" s="344" t="s">
        <v>39108</v>
      </c>
    </row>
    <row r="16951" spans="1:4" x14ac:dyDescent="0.3">
      <c r="A16951" t="s">
        <v>4987</v>
      </c>
      <c r="B16951" s="343" t="s">
        <v>39109</v>
      </c>
      <c r="C16951" s="343" t="s">
        <v>9</v>
      </c>
      <c r="D16951" s="344" t="s">
        <v>6596</v>
      </c>
    </row>
    <row r="16952" spans="1:4" x14ac:dyDescent="0.3">
      <c r="A16952" t="s">
        <v>4988</v>
      </c>
      <c r="B16952" s="343" t="s">
        <v>39110</v>
      </c>
      <c r="C16952" s="343" t="s">
        <v>9</v>
      </c>
      <c r="D16952" s="344" t="s">
        <v>39111</v>
      </c>
    </row>
    <row r="16953" spans="1:4" x14ac:dyDescent="0.3">
      <c r="A16953" t="s">
        <v>4989</v>
      </c>
      <c r="B16953" s="343" t="s">
        <v>39112</v>
      </c>
      <c r="C16953" s="343" t="s">
        <v>9</v>
      </c>
      <c r="D16953" s="344" t="s">
        <v>26660</v>
      </c>
    </row>
    <row r="16954" spans="1:4" x14ac:dyDescent="0.3">
      <c r="A16954" t="s">
        <v>4990</v>
      </c>
      <c r="B16954" s="343" t="s">
        <v>39113</v>
      </c>
      <c r="C16954" s="343" t="s">
        <v>9</v>
      </c>
      <c r="D16954" s="344" t="s">
        <v>32719</v>
      </c>
    </row>
    <row r="16955" spans="1:4" x14ac:dyDescent="0.3">
      <c r="A16955" t="s">
        <v>4991</v>
      </c>
      <c r="B16955" s="343" t="s">
        <v>39114</v>
      </c>
      <c r="C16955" s="343" t="s">
        <v>9</v>
      </c>
      <c r="D16955" s="344" t="s">
        <v>39115</v>
      </c>
    </row>
    <row r="16956" spans="1:4" x14ac:dyDescent="0.3">
      <c r="A16956" t="s">
        <v>4992</v>
      </c>
      <c r="B16956" s="343" t="s">
        <v>39116</v>
      </c>
      <c r="C16956" s="343" t="s">
        <v>9</v>
      </c>
      <c r="D16956" s="344" t="s">
        <v>8807</v>
      </c>
    </row>
    <row r="16957" spans="1:4" x14ac:dyDescent="0.3">
      <c r="A16957" t="s">
        <v>4993</v>
      </c>
      <c r="B16957" s="343" t="s">
        <v>39117</v>
      </c>
      <c r="C16957" s="343" t="s">
        <v>9</v>
      </c>
      <c r="D16957" s="344" t="s">
        <v>23053</v>
      </c>
    </row>
    <row r="16958" spans="1:4" x14ac:dyDescent="0.3">
      <c r="A16958" t="s">
        <v>4994</v>
      </c>
      <c r="B16958" s="343" t="s">
        <v>39118</v>
      </c>
      <c r="C16958" s="343" t="s">
        <v>9</v>
      </c>
      <c r="D16958" s="344" t="s">
        <v>22643</v>
      </c>
    </row>
    <row r="16959" spans="1:4" x14ac:dyDescent="0.3">
      <c r="A16959" t="s">
        <v>4995</v>
      </c>
      <c r="B16959" s="343" t="s">
        <v>39119</v>
      </c>
      <c r="C16959" s="343" t="s">
        <v>9</v>
      </c>
      <c r="D16959" s="344" t="s">
        <v>8990</v>
      </c>
    </row>
    <row r="16960" spans="1:4" x14ac:dyDescent="0.3">
      <c r="A16960" t="s">
        <v>4996</v>
      </c>
      <c r="B16960" s="343" t="s">
        <v>39120</v>
      </c>
      <c r="C16960" s="343" t="s">
        <v>9</v>
      </c>
      <c r="D16960" s="344" t="s">
        <v>9212</v>
      </c>
    </row>
    <row r="16961" spans="1:4" x14ac:dyDescent="0.3">
      <c r="A16961" t="s">
        <v>4997</v>
      </c>
      <c r="B16961" s="343" t="s">
        <v>39121</v>
      </c>
      <c r="C16961" s="343" t="s">
        <v>9</v>
      </c>
      <c r="D16961" s="344" t="s">
        <v>29334</v>
      </c>
    </row>
    <row r="16962" spans="1:4" x14ac:dyDescent="0.3">
      <c r="A16962" t="s">
        <v>4998</v>
      </c>
      <c r="B16962" s="343" t="s">
        <v>39122</v>
      </c>
      <c r="C16962" s="343" t="s">
        <v>9</v>
      </c>
      <c r="D16962" s="344" t="s">
        <v>6618</v>
      </c>
    </row>
    <row r="16963" spans="1:4" x14ac:dyDescent="0.3">
      <c r="A16963" t="s">
        <v>4999</v>
      </c>
      <c r="B16963" s="343" t="s">
        <v>39123</v>
      </c>
      <c r="C16963" s="343" t="s">
        <v>9</v>
      </c>
      <c r="D16963" s="344" t="s">
        <v>30291</v>
      </c>
    </row>
    <row r="16964" spans="1:4" x14ac:dyDescent="0.3">
      <c r="A16964" t="s">
        <v>5000</v>
      </c>
      <c r="B16964" s="343" t="s">
        <v>39124</v>
      </c>
      <c r="C16964" s="343" t="s">
        <v>9</v>
      </c>
      <c r="D16964" s="344" t="s">
        <v>35642</v>
      </c>
    </row>
    <row r="16965" spans="1:4" x14ac:dyDescent="0.3">
      <c r="A16965" t="s">
        <v>5001</v>
      </c>
      <c r="B16965" s="343" t="s">
        <v>39125</v>
      </c>
      <c r="C16965" s="343" t="s">
        <v>9</v>
      </c>
      <c r="D16965" s="344" t="s">
        <v>9154</v>
      </c>
    </row>
    <row r="16966" spans="1:4" x14ac:dyDescent="0.3">
      <c r="A16966" t="s">
        <v>5002</v>
      </c>
      <c r="B16966" s="343" t="s">
        <v>39126</v>
      </c>
      <c r="C16966" s="343" t="s">
        <v>9</v>
      </c>
      <c r="D16966" s="344" t="s">
        <v>22258</v>
      </c>
    </row>
    <row r="16967" spans="1:4" x14ac:dyDescent="0.3">
      <c r="A16967" t="s">
        <v>5003</v>
      </c>
      <c r="B16967" s="343" t="s">
        <v>39127</v>
      </c>
      <c r="C16967" s="343" t="s">
        <v>9</v>
      </c>
      <c r="D16967" s="344" t="s">
        <v>26751</v>
      </c>
    </row>
    <row r="16968" spans="1:4" x14ac:dyDescent="0.3">
      <c r="A16968" t="s">
        <v>5004</v>
      </c>
      <c r="B16968" s="343" t="s">
        <v>39128</v>
      </c>
      <c r="C16968" s="343" t="s">
        <v>9</v>
      </c>
      <c r="D16968" s="344" t="s">
        <v>38034</v>
      </c>
    </row>
    <row r="16969" spans="1:4" x14ac:dyDescent="0.3">
      <c r="A16969" t="s">
        <v>5005</v>
      </c>
      <c r="B16969" s="343" t="s">
        <v>39129</v>
      </c>
      <c r="C16969" s="343" t="s">
        <v>9</v>
      </c>
      <c r="D16969" s="344" t="s">
        <v>9326</v>
      </c>
    </row>
    <row r="16970" spans="1:4" x14ac:dyDescent="0.3">
      <c r="A16970" t="s">
        <v>5006</v>
      </c>
      <c r="B16970" s="343" t="s">
        <v>39130</v>
      </c>
      <c r="C16970" s="343" t="s">
        <v>9</v>
      </c>
      <c r="D16970" s="344" t="s">
        <v>7491</v>
      </c>
    </row>
    <row r="16971" spans="1:4" x14ac:dyDescent="0.3">
      <c r="A16971" t="s">
        <v>5007</v>
      </c>
      <c r="B16971" s="343" t="s">
        <v>39131</v>
      </c>
      <c r="C16971" s="343" t="s">
        <v>9</v>
      </c>
      <c r="D16971" s="344" t="s">
        <v>22030</v>
      </c>
    </row>
    <row r="16972" spans="1:4" x14ac:dyDescent="0.3">
      <c r="A16972" t="s">
        <v>5008</v>
      </c>
      <c r="B16972" s="343" t="s">
        <v>39132</v>
      </c>
      <c r="C16972" s="343" t="s">
        <v>9</v>
      </c>
      <c r="D16972" s="344" t="s">
        <v>22411</v>
      </c>
    </row>
    <row r="16973" spans="1:4" x14ac:dyDescent="0.3">
      <c r="A16973" t="s">
        <v>5009</v>
      </c>
      <c r="B16973" s="343" t="s">
        <v>39133</v>
      </c>
      <c r="C16973" s="343" t="s">
        <v>9</v>
      </c>
      <c r="D16973" s="344" t="s">
        <v>7978</v>
      </c>
    </row>
    <row r="16974" spans="1:4" x14ac:dyDescent="0.3">
      <c r="A16974" t="s">
        <v>5010</v>
      </c>
      <c r="B16974" s="343" t="s">
        <v>39134</v>
      </c>
      <c r="C16974" s="343" t="s">
        <v>9</v>
      </c>
      <c r="D16974" s="344" t="s">
        <v>8086</v>
      </c>
    </row>
    <row r="16975" spans="1:4" x14ac:dyDescent="0.3">
      <c r="A16975" t="s">
        <v>5011</v>
      </c>
      <c r="B16975" s="343" t="s">
        <v>39135</v>
      </c>
      <c r="C16975" s="343" t="s">
        <v>9</v>
      </c>
      <c r="D16975" s="344" t="s">
        <v>8788</v>
      </c>
    </row>
    <row r="16976" spans="1:4" x14ac:dyDescent="0.3">
      <c r="A16976" t="s">
        <v>5012</v>
      </c>
      <c r="B16976" s="343" t="s">
        <v>39136</v>
      </c>
      <c r="C16976" s="343" t="s">
        <v>9</v>
      </c>
      <c r="D16976" s="344" t="s">
        <v>22399</v>
      </c>
    </row>
    <row r="16977" spans="1:4" x14ac:dyDescent="0.3">
      <c r="A16977" t="s">
        <v>5013</v>
      </c>
      <c r="B16977" s="343" t="s">
        <v>39137</v>
      </c>
      <c r="C16977" s="343" t="s">
        <v>9</v>
      </c>
      <c r="D16977" s="344" t="s">
        <v>6739</v>
      </c>
    </row>
    <row r="16978" spans="1:4" x14ac:dyDescent="0.3">
      <c r="A16978" t="s">
        <v>5014</v>
      </c>
      <c r="B16978" s="343" t="s">
        <v>39138</v>
      </c>
      <c r="C16978" s="343" t="s">
        <v>9</v>
      </c>
      <c r="D16978" s="344" t="s">
        <v>9089</v>
      </c>
    </row>
    <row r="16979" spans="1:4" x14ac:dyDescent="0.3">
      <c r="A16979" t="s">
        <v>5015</v>
      </c>
      <c r="B16979" s="343" t="s">
        <v>39139</v>
      </c>
      <c r="C16979" s="343" t="s">
        <v>9</v>
      </c>
      <c r="D16979" s="344" t="s">
        <v>22319</v>
      </c>
    </row>
    <row r="16980" spans="1:4" x14ac:dyDescent="0.3">
      <c r="A16980" t="s">
        <v>5016</v>
      </c>
      <c r="B16980" s="343" t="s">
        <v>39140</v>
      </c>
      <c r="C16980" s="343" t="s">
        <v>9</v>
      </c>
      <c r="D16980" s="344" t="s">
        <v>22392</v>
      </c>
    </row>
    <row r="16981" spans="1:4" x14ac:dyDescent="0.3">
      <c r="A16981" t="s">
        <v>5017</v>
      </c>
      <c r="B16981" s="343" t="s">
        <v>39141</v>
      </c>
      <c r="C16981" s="343" t="s">
        <v>9</v>
      </c>
      <c r="D16981" s="344" t="s">
        <v>22376</v>
      </c>
    </row>
    <row r="16982" spans="1:4" x14ac:dyDescent="0.3">
      <c r="A16982" t="s">
        <v>5018</v>
      </c>
      <c r="B16982" s="343" t="s">
        <v>39142</v>
      </c>
      <c r="C16982" s="343" t="s">
        <v>9</v>
      </c>
      <c r="D16982" s="344" t="s">
        <v>31672</v>
      </c>
    </row>
    <row r="16983" spans="1:4" x14ac:dyDescent="0.3">
      <c r="A16983" t="s">
        <v>5019</v>
      </c>
      <c r="B16983" s="343" t="s">
        <v>39143</v>
      </c>
      <c r="C16983" s="343" t="s">
        <v>9</v>
      </c>
      <c r="D16983" s="344" t="s">
        <v>22054</v>
      </c>
    </row>
    <row r="16984" spans="1:4" x14ac:dyDescent="0.3">
      <c r="A16984" t="s">
        <v>5020</v>
      </c>
      <c r="B16984" s="343" t="s">
        <v>39144</v>
      </c>
      <c r="C16984" s="343" t="s">
        <v>9</v>
      </c>
      <c r="D16984" s="344" t="s">
        <v>22115</v>
      </c>
    </row>
    <row r="16985" spans="1:4" x14ac:dyDescent="0.3">
      <c r="A16985" t="s">
        <v>5021</v>
      </c>
      <c r="B16985" s="343" t="s">
        <v>39145</v>
      </c>
      <c r="C16985" s="343" t="s">
        <v>9</v>
      </c>
      <c r="D16985" s="344" t="s">
        <v>22040</v>
      </c>
    </row>
    <row r="16986" spans="1:4" x14ac:dyDescent="0.3">
      <c r="A16986" t="s">
        <v>5022</v>
      </c>
      <c r="B16986" s="343" t="s">
        <v>39146</v>
      </c>
      <c r="C16986" s="343" t="s">
        <v>9</v>
      </c>
      <c r="D16986" s="344" t="s">
        <v>39147</v>
      </c>
    </row>
    <row r="16987" spans="1:4" x14ac:dyDescent="0.3">
      <c r="A16987" t="s">
        <v>5023</v>
      </c>
      <c r="B16987" s="343" t="s">
        <v>39148</v>
      </c>
      <c r="C16987" s="343" t="s">
        <v>9</v>
      </c>
      <c r="D16987" s="344" t="s">
        <v>22512</v>
      </c>
    </row>
    <row r="16988" spans="1:4" x14ac:dyDescent="0.3">
      <c r="A16988" t="s">
        <v>5024</v>
      </c>
      <c r="B16988" s="343" t="s">
        <v>39149</v>
      </c>
      <c r="C16988" s="343" t="s">
        <v>9</v>
      </c>
      <c r="D16988" s="344" t="s">
        <v>23131</v>
      </c>
    </row>
    <row r="16989" spans="1:4" x14ac:dyDescent="0.3">
      <c r="A16989" t="s">
        <v>5025</v>
      </c>
      <c r="B16989" s="343" t="s">
        <v>39150</v>
      </c>
      <c r="C16989" s="343" t="s">
        <v>9</v>
      </c>
      <c r="D16989" s="344" t="s">
        <v>38415</v>
      </c>
    </row>
    <row r="16990" spans="1:4" x14ac:dyDescent="0.3">
      <c r="A16990" t="s">
        <v>5026</v>
      </c>
      <c r="B16990" s="343" t="s">
        <v>39151</v>
      </c>
      <c r="C16990" s="343" t="s">
        <v>9</v>
      </c>
      <c r="D16990" s="344" t="s">
        <v>25943</v>
      </c>
    </row>
    <row r="16991" spans="1:4" x14ac:dyDescent="0.3">
      <c r="A16991" t="s">
        <v>5027</v>
      </c>
      <c r="B16991" s="343" t="s">
        <v>39152</v>
      </c>
      <c r="C16991" s="343" t="s">
        <v>9</v>
      </c>
      <c r="D16991" s="344" t="s">
        <v>22211</v>
      </c>
    </row>
    <row r="16992" spans="1:4" x14ac:dyDescent="0.3">
      <c r="A16992" t="s">
        <v>5028</v>
      </c>
      <c r="B16992" s="343" t="s">
        <v>39153</v>
      </c>
      <c r="C16992" s="343" t="s">
        <v>9</v>
      </c>
      <c r="D16992" s="344" t="s">
        <v>22682</v>
      </c>
    </row>
    <row r="16993" spans="1:4" x14ac:dyDescent="0.3">
      <c r="A16993" t="s">
        <v>5029</v>
      </c>
      <c r="B16993" s="343" t="s">
        <v>39154</v>
      </c>
      <c r="C16993" s="343" t="s">
        <v>9</v>
      </c>
      <c r="D16993" s="344" t="s">
        <v>7889</v>
      </c>
    </row>
    <row r="16994" spans="1:4" x14ac:dyDescent="0.3">
      <c r="A16994" t="s">
        <v>5030</v>
      </c>
      <c r="B16994" s="343" t="s">
        <v>39155</v>
      </c>
      <c r="C16994" s="343" t="s">
        <v>9</v>
      </c>
      <c r="D16994" s="344" t="s">
        <v>39156</v>
      </c>
    </row>
    <row r="16995" spans="1:4" x14ac:dyDescent="0.3">
      <c r="A16995" t="s">
        <v>5031</v>
      </c>
      <c r="B16995" s="343" t="s">
        <v>39157</v>
      </c>
      <c r="C16995" s="343" t="s">
        <v>9</v>
      </c>
      <c r="D16995" s="344" t="s">
        <v>9294</v>
      </c>
    </row>
    <row r="16996" spans="1:4" x14ac:dyDescent="0.3">
      <c r="A16996" t="s">
        <v>5032</v>
      </c>
      <c r="B16996" s="343" t="s">
        <v>39158</v>
      </c>
      <c r="C16996" s="343" t="s">
        <v>9</v>
      </c>
      <c r="D16996" s="344" t="s">
        <v>39159</v>
      </c>
    </row>
    <row r="16997" spans="1:4" x14ac:dyDescent="0.3">
      <c r="A16997" t="s">
        <v>5033</v>
      </c>
      <c r="B16997" s="343" t="s">
        <v>39160</v>
      </c>
      <c r="C16997" s="343" t="s">
        <v>9</v>
      </c>
      <c r="D16997" s="344" t="s">
        <v>30203</v>
      </c>
    </row>
    <row r="16998" spans="1:4" x14ac:dyDescent="0.3">
      <c r="A16998" t="s">
        <v>5034</v>
      </c>
      <c r="B16998" s="343" t="s">
        <v>39161</v>
      </c>
      <c r="C16998" s="343" t="s">
        <v>9</v>
      </c>
      <c r="D16998" s="344" t="s">
        <v>22796</v>
      </c>
    </row>
    <row r="16999" spans="1:4" x14ac:dyDescent="0.3">
      <c r="A16999" t="s">
        <v>5035</v>
      </c>
      <c r="B16999" s="343" t="s">
        <v>39162</v>
      </c>
      <c r="C16999" s="343" t="s">
        <v>9</v>
      </c>
      <c r="D16999" s="344" t="s">
        <v>36568</v>
      </c>
    </row>
    <row r="17000" spans="1:4" x14ac:dyDescent="0.3">
      <c r="A17000" t="s">
        <v>5036</v>
      </c>
      <c r="B17000" s="343" t="s">
        <v>39163</v>
      </c>
      <c r="C17000" s="343" t="s">
        <v>9</v>
      </c>
      <c r="D17000" s="344" t="s">
        <v>27511</v>
      </c>
    </row>
    <row r="17001" spans="1:4" x14ac:dyDescent="0.3">
      <c r="A17001" t="s">
        <v>5037</v>
      </c>
      <c r="B17001" s="343" t="s">
        <v>39164</v>
      </c>
      <c r="C17001" s="343" t="s">
        <v>9</v>
      </c>
      <c r="D17001" s="344" t="s">
        <v>27441</v>
      </c>
    </row>
    <row r="17002" spans="1:4" x14ac:dyDescent="0.3">
      <c r="A17002" t="s">
        <v>5038</v>
      </c>
      <c r="B17002" s="343" t="s">
        <v>39165</v>
      </c>
      <c r="C17002" s="343" t="s">
        <v>9</v>
      </c>
      <c r="D17002" s="344" t="s">
        <v>22625</v>
      </c>
    </row>
    <row r="17003" spans="1:4" x14ac:dyDescent="0.3">
      <c r="A17003" t="s">
        <v>5039</v>
      </c>
      <c r="B17003" s="343" t="s">
        <v>39166</v>
      </c>
      <c r="C17003" s="343" t="s">
        <v>9</v>
      </c>
      <c r="D17003" s="344" t="s">
        <v>28901</v>
      </c>
    </row>
    <row r="17004" spans="1:4" x14ac:dyDescent="0.3">
      <c r="A17004" t="s">
        <v>5040</v>
      </c>
      <c r="B17004" s="343" t="s">
        <v>39167</v>
      </c>
      <c r="C17004" s="343" t="s">
        <v>9</v>
      </c>
      <c r="D17004" s="344" t="s">
        <v>22054</v>
      </c>
    </row>
    <row r="17005" spans="1:4" x14ac:dyDescent="0.3">
      <c r="A17005" t="s">
        <v>5041</v>
      </c>
      <c r="B17005" s="343" t="s">
        <v>39168</v>
      </c>
      <c r="C17005" s="343" t="s">
        <v>9</v>
      </c>
      <c r="D17005" s="344" t="s">
        <v>39169</v>
      </c>
    </row>
    <row r="17006" spans="1:4" x14ac:dyDescent="0.3">
      <c r="A17006" t="s">
        <v>5042</v>
      </c>
      <c r="B17006" s="343" t="s">
        <v>39170</v>
      </c>
      <c r="C17006" s="343" t="s">
        <v>9</v>
      </c>
      <c r="D17006" s="344" t="s">
        <v>26284</v>
      </c>
    </row>
    <row r="17007" spans="1:4" x14ac:dyDescent="0.3">
      <c r="A17007" t="s">
        <v>5043</v>
      </c>
      <c r="B17007" s="343" t="s">
        <v>39171</v>
      </c>
      <c r="C17007" s="343" t="s">
        <v>9</v>
      </c>
      <c r="D17007" s="344" t="s">
        <v>39172</v>
      </c>
    </row>
    <row r="17008" spans="1:4" x14ac:dyDescent="0.3">
      <c r="A17008" t="s">
        <v>5044</v>
      </c>
      <c r="B17008" s="343" t="s">
        <v>39173</v>
      </c>
      <c r="C17008" s="343" t="s">
        <v>9</v>
      </c>
      <c r="D17008" s="344" t="s">
        <v>39174</v>
      </c>
    </row>
    <row r="17009" spans="1:4" x14ac:dyDescent="0.3">
      <c r="A17009" t="s">
        <v>5045</v>
      </c>
      <c r="B17009" s="343" t="s">
        <v>39175</v>
      </c>
      <c r="C17009" s="343" t="s">
        <v>9</v>
      </c>
      <c r="D17009" s="344" t="s">
        <v>39176</v>
      </c>
    </row>
    <row r="17010" spans="1:4" x14ac:dyDescent="0.3">
      <c r="A17010" t="s">
        <v>5046</v>
      </c>
      <c r="B17010" s="343" t="s">
        <v>39177</v>
      </c>
      <c r="C17010" s="343" t="s">
        <v>9</v>
      </c>
      <c r="D17010" s="344" t="s">
        <v>39178</v>
      </c>
    </row>
    <row r="17011" spans="1:4" x14ac:dyDescent="0.3">
      <c r="A17011" t="s">
        <v>5047</v>
      </c>
      <c r="B17011" s="343" t="s">
        <v>39179</v>
      </c>
      <c r="C17011" s="343" t="s">
        <v>9</v>
      </c>
      <c r="D17011" s="344" t="s">
        <v>39180</v>
      </c>
    </row>
    <row r="17012" spans="1:4" x14ac:dyDescent="0.3">
      <c r="A17012" t="s">
        <v>5048</v>
      </c>
      <c r="B17012" s="343" t="s">
        <v>39181</v>
      </c>
      <c r="C17012" s="343" t="s">
        <v>9</v>
      </c>
      <c r="D17012" s="344" t="s">
        <v>39182</v>
      </c>
    </row>
    <row r="17013" spans="1:4" x14ac:dyDescent="0.3">
      <c r="A17013" t="s">
        <v>5049</v>
      </c>
      <c r="B17013" s="343" t="s">
        <v>39183</v>
      </c>
      <c r="C17013" s="343" t="s">
        <v>9</v>
      </c>
      <c r="D17013" s="344" t="s">
        <v>39184</v>
      </c>
    </row>
    <row r="17014" spans="1:4" x14ac:dyDescent="0.3">
      <c r="A17014" t="s">
        <v>5050</v>
      </c>
      <c r="B17014" s="343" t="s">
        <v>39185</v>
      </c>
      <c r="C17014" s="343" t="s">
        <v>9</v>
      </c>
      <c r="D17014" s="344" t="s">
        <v>39186</v>
      </c>
    </row>
    <row r="17015" spans="1:4" x14ac:dyDescent="0.3">
      <c r="A17015" t="s">
        <v>5051</v>
      </c>
      <c r="B17015" s="343" t="s">
        <v>5052</v>
      </c>
      <c r="C17015" s="343" t="s">
        <v>9</v>
      </c>
      <c r="D17015" s="344" t="s">
        <v>39187</v>
      </c>
    </row>
    <row r="17016" spans="1:4" x14ac:dyDescent="0.3">
      <c r="A17016" t="s">
        <v>5053</v>
      </c>
      <c r="B17016" s="343" t="s">
        <v>5054</v>
      </c>
      <c r="C17016" s="343" t="s">
        <v>9</v>
      </c>
      <c r="D17016" s="344" t="s">
        <v>39188</v>
      </c>
    </row>
    <row r="17017" spans="1:4" x14ac:dyDescent="0.3">
      <c r="A17017" t="s">
        <v>5055</v>
      </c>
      <c r="B17017" s="343" t="s">
        <v>5056</v>
      </c>
      <c r="C17017" s="343" t="s">
        <v>9</v>
      </c>
      <c r="D17017" s="344" t="s">
        <v>23010</v>
      </c>
    </row>
    <row r="17018" spans="1:4" x14ac:dyDescent="0.3">
      <c r="A17018" t="s">
        <v>5057</v>
      </c>
      <c r="B17018" s="343" t="s">
        <v>5058</v>
      </c>
      <c r="C17018" s="343" t="s">
        <v>9</v>
      </c>
      <c r="D17018" s="344" t="s">
        <v>8049</v>
      </c>
    </row>
    <row r="17019" spans="1:4" x14ac:dyDescent="0.3">
      <c r="A17019" t="s">
        <v>5059</v>
      </c>
      <c r="B17019" s="343" t="s">
        <v>5060</v>
      </c>
      <c r="C17019" s="343" t="s">
        <v>9</v>
      </c>
      <c r="D17019" s="344" t="s">
        <v>39189</v>
      </c>
    </row>
    <row r="17020" spans="1:4" x14ac:dyDescent="0.3">
      <c r="A17020" t="s">
        <v>5061</v>
      </c>
      <c r="B17020" s="343" t="s">
        <v>39190</v>
      </c>
      <c r="C17020" s="343" t="s">
        <v>9</v>
      </c>
      <c r="D17020" s="344" t="s">
        <v>39191</v>
      </c>
    </row>
    <row r="17021" spans="1:4" x14ac:dyDescent="0.3">
      <c r="A17021" t="s">
        <v>5062</v>
      </c>
      <c r="B17021" s="343" t="s">
        <v>39192</v>
      </c>
      <c r="C17021" s="343" t="s">
        <v>9</v>
      </c>
      <c r="D17021" s="344" t="s">
        <v>36932</v>
      </c>
    </row>
    <row r="17022" spans="1:4" x14ac:dyDescent="0.3">
      <c r="A17022" t="s">
        <v>5063</v>
      </c>
      <c r="B17022" s="343" t="s">
        <v>39193</v>
      </c>
      <c r="C17022" s="343" t="s">
        <v>9</v>
      </c>
      <c r="D17022" s="344" t="s">
        <v>39194</v>
      </c>
    </row>
    <row r="17023" spans="1:4" x14ac:dyDescent="0.3">
      <c r="A17023" t="s">
        <v>5064</v>
      </c>
      <c r="B17023" s="343" t="s">
        <v>39195</v>
      </c>
      <c r="C17023" s="343" t="s">
        <v>9</v>
      </c>
      <c r="D17023" s="344" t="s">
        <v>39196</v>
      </c>
    </row>
    <row r="17024" spans="1:4" x14ac:dyDescent="0.3">
      <c r="A17024" t="s">
        <v>5065</v>
      </c>
      <c r="B17024" s="343" t="s">
        <v>39197</v>
      </c>
      <c r="C17024" s="343" t="s">
        <v>9</v>
      </c>
      <c r="D17024" s="344" t="s">
        <v>39198</v>
      </c>
    </row>
    <row r="17025" spans="1:4" x14ac:dyDescent="0.3">
      <c r="A17025" t="s">
        <v>5066</v>
      </c>
      <c r="B17025" s="343" t="s">
        <v>39199</v>
      </c>
      <c r="C17025" s="343" t="s">
        <v>9</v>
      </c>
      <c r="D17025" s="344" t="s">
        <v>22326</v>
      </c>
    </row>
    <row r="17026" spans="1:4" x14ac:dyDescent="0.3">
      <c r="A17026" t="s">
        <v>5067</v>
      </c>
      <c r="B17026" s="343" t="s">
        <v>39200</v>
      </c>
      <c r="C17026" s="343" t="s">
        <v>9</v>
      </c>
      <c r="D17026" s="344" t="s">
        <v>27413</v>
      </c>
    </row>
    <row r="17027" spans="1:4" x14ac:dyDescent="0.3">
      <c r="A17027" t="s">
        <v>5068</v>
      </c>
      <c r="B17027" s="343" t="s">
        <v>39201</v>
      </c>
      <c r="C17027" s="343" t="s">
        <v>9</v>
      </c>
      <c r="D17027" s="344" t="s">
        <v>39202</v>
      </c>
    </row>
    <row r="17028" spans="1:4" x14ac:dyDescent="0.3">
      <c r="A17028" t="s">
        <v>5069</v>
      </c>
      <c r="B17028" s="343" t="s">
        <v>39203</v>
      </c>
      <c r="C17028" s="343" t="s">
        <v>9</v>
      </c>
      <c r="D17028" s="344" t="s">
        <v>39204</v>
      </c>
    </row>
    <row r="17029" spans="1:4" x14ac:dyDescent="0.3">
      <c r="A17029" t="s">
        <v>5070</v>
      </c>
      <c r="B17029" s="343" t="s">
        <v>39205</v>
      </c>
      <c r="C17029" s="343" t="s">
        <v>9</v>
      </c>
      <c r="D17029" s="344" t="s">
        <v>39206</v>
      </c>
    </row>
    <row r="17030" spans="1:4" x14ac:dyDescent="0.3">
      <c r="A17030" t="s">
        <v>5071</v>
      </c>
      <c r="B17030" s="343" t="s">
        <v>39207</v>
      </c>
      <c r="C17030" s="343" t="s">
        <v>9</v>
      </c>
      <c r="D17030" s="344" t="s">
        <v>22434</v>
      </c>
    </row>
    <row r="17031" spans="1:4" x14ac:dyDescent="0.3">
      <c r="A17031" t="s">
        <v>5072</v>
      </c>
      <c r="B17031" s="343" t="s">
        <v>39208</v>
      </c>
      <c r="C17031" s="343" t="s">
        <v>9</v>
      </c>
      <c r="D17031" s="344" t="s">
        <v>39209</v>
      </c>
    </row>
    <row r="17032" spans="1:4" x14ac:dyDescent="0.3">
      <c r="A17032" t="s">
        <v>5073</v>
      </c>
      <c r="B17032" s="343" t="s">
        <v>39210</v>
      </c>
      <c r="C17032" s="343" t="s">
        <v>9</v>
      </c>
      <c r="D17032" s="344" t="s">
        <v>39211</v>
      </c>
    </row>
    <row r="17033" spans="1:4" x14ac:dyDescent="0.3">
      <c r="A17033" t="s">
        <v>5074</v>
      </c>
      <c r="B17033" s="343" t="s">
        <v>39212</v>
      </c>
      <c r="C17033" s="343" t="s">
        <v>9</v>
      </c>
      <c r="D17033" s="344" t="s">
        <v>39213</v>
      </c>
    </row>
    <row r="17034" spans="1:4" x14ac:dyDescent="0.3">
      <c r="A17034" t="s">
        <v>5075</v>
      </c>
      <c r="B17034" s="343" t="s">
        <v>39214</v>
      </c>
      <c r="C17034" s="343" t="s">
        <v>9</v>
      </c>
      <c r="D17034" s="344" t="s">
        <v>39215</v>
      </c>
    </row>
    <row r="17035" spans="1:4" x14ac:dyDescent="0.3">
      <c r="A17035" t="s">
        <v>5076</v>
      </c>
      <c r="B17035" s="343" t="s">
        <v>39216</v>
      </c>
      <c r="C17035" s="343" t="s">
        <v>9</v>
      </c>
      <c r="D17035" s="344" t="s">
        <v>39215</v>
      </c>
    </row>
    <row r="17036" spans="1:4" x14ac:dyDescent="0.3">
      <c r="A17036" t="s">
        <v>5077</v>
      </c>
      <c r="B17036" s="343" t="s">
        <v>39217</v>
      </c>
      <c r="C17036" s="343" t="s">
        <v>9</v>
      </c>
      <c r="D17036" s="344" t="s">
        <v>39218</v>
      </c>
    </row>
    <row r="17037" spans="1:4" x14ac:dyDescent="0.3">
      <c r="A17037" t="s">
        <v>5078</v>
      </c>
      <c r="B17037" s="343" t="s">
        <v>39219</v>
      </c>
      <c r="C17037" s="343" t="s">
        <v>9</v>
      </c>
      <c r="D17037" s="344" t="s">
        <v>39220</v>
      </c>
    </row>
    <row r="17038" spans="1:4" x14ac:dyDescent="0.3">
      <c r="A17038" t="s">
        <v>5079</v>
      </c>
      <c r="B17038" s="343" t="s">
        <v>39221</v>
      </c>
      <c r="C17038" s="343" t="s">
        <v>9</v>
      </c>
      <c r="D17038" s="344" t="s">
        <v>39222</v>
      </c>
    </row>
    <row r="17039" spans="1:4" x14ac:dyDescent="0.3">
      <c r="A17039" t="s">
        <v>5080</v>
      </c>
      <c r="B17039" s="343" t="s">
        <v>39223</v>
      </c>
      <c r="C17039" s="343" t="s">
        <v>9</v>
      </c>
      <c r="D17039" s="344" t="s">
        <v>39224</v>
      </c>
    </row>
    <row r="17040" spans="1:4" x14ac:dyDescent="0.3">
      <c r="A17040" t="s">
        <v>5081</v>
      </c>
      <c r="B17040" s="343" t="s">
        <v>39225</v>
      </c>
      <c r="C17040" s="343" t="s">
        <v>9</v>
      </c>
      <c r="D17040" s="344" t="s">
        <v>22535</v>
      </c>
    </row>
    <row r="17041" spans="1:4" x14ac:dyDescent="0.3">
      <c r="A17041" t="s">
        <v>5082</v>
      </c>
      <c r="B17041" s="343" t="s">
        <v>39226</v>
      </c>
      <c r="C17041" s="343" t="s">
        <v>9</v>
      </c>
      <c r="D17041" s="344" t="s">
        <v>39227</v>
      </c>
    </row>
    <row r="17042" spans="1:4" x14ac:dyDescent="0.3">
      <c r="A17042" t="s">
        <v>5083</v>
      </c>
      <c r="B17042" s="343" t="s">
        <v>39228</v>
      </c>
      <c r="C17042" s="343" t="s">
        <v>9</v>
      </c>
      <c r="D17042" s="344" t="s">
        <v>39229</v>
      </c>
    </row>
    <row r="17043" spans="1:4" x14ac:dyDescent="0.3">
      <c r="A17043" t="s">
        <v>5084</v>
      </c>
      <c r="B17043" s="343" t="s">
        <v>39230</v>
      </c>
      <c r="C17043" s="343" t="s">
        <v>9</v>
      </c>
      <c r="D17043" s="344" t="s">
        <v>39231</v>
      </c>
    </row>
    <row r="17044" spans="1:4" x14ac:dyDescent="0.3">
      <c r="A17044" t="s">
        <v>5085</v>
      </c>
      <c r="B17044" s="343" t="s">
        <v>39232</v>
      </c>
      <c r="C17044" s="343" t="s">
        <v>9</v>
      </c>
      <c r="D17044" s="344" t="s">
        <v>39233</v>
      </c>
    </row>
    <row r="17045" spans="1:4" x14ac:dyDescent="0.3">
      <c r="A17045" t="s">
        <v>5086</v>
      </c>
      <c r="B17045" s="343" t="s">
        <v>39234</v>
      </c>
      <c r="C17045" s="343" t="s">
        <v>9</v>
      </c>
      <c r="D17045" s="344" t="s">
        <v>39235</v>
      </c>
    </row>
    <row r="17046" spans="1:4" x14ac:dyDescent="0.3">
      <c r="A17046" t="s">
        <v>5087</v>
      </c>
      <c r="B17046" s="343" t="s">
        <v>39236</v>
      </c>
      <c r="C17046" s="343" t="s">
        <v>9</v>
      </c>
      <c r="D17046" s="344" t="s">
        <v>39237</v>
      </c>
    </row>
    <row r="17047" spans="1:4" x14ac:dyDescent="0.3">
      <c r="A17047" t="s">
        <v>5088</v>
      </c>
      <c r="B17047" s="343" t="s">
        <v>39238</v>
      </c>
      <c r="C17047" s="343" t="s">
        <v>9</v>
      </c>
      <c r="D17047" s="344" t="s">
        <v>8277</v>
      </c>
    </row>
    <row r="17048" spans="1:4" x14ac:dyDescent="0.3">
      <c r="A17048" t="s">
        <v>5089</v>
      </c>
      <c r="B17048" s="343" t="s">
        <v>39239</v>
      </c>
      <c r="C17048" s="343" t="s">
        <v>9</v>
      </c>
      <c r="D17048" s="344" t="s">
        <v>22633</v>
      </c>
    </row>
    <row r="17049" spans="1:4" x14ac:dyDescent="0.3">
      <c r="A17049" t="s">
        <v>5090</v>
      </c>
      <c r="B17049" s="343" t="s">
        <v>39240</v>
      </c>
      <c r="C17049" s="343" t="s">
        <v>9</v>
      </c>
      <c r="D17049" s="344" t="s">
        <v>39241</v>
      </c>
    </row>
    <row r="17050" spans="1:4" x14ac:dyDescent="0.3">
      <c r="A17050" t="s">
        <v>5091</v>
      </c>
      <c r="B17050" s="343" t="s">
        <v>39242</v>
      </c>
      <c r="C17050" s="343" t="s">
        <v>9</v>
      </c>
      <c r="D17050" s="344" t="s">
        <v>39243</v>
      </c>
    </row>
    <row r="17051" spans="1:4" x14ac:dyDescent="0.3">
      <c r="A17051" t="s">
        <v>5092</v>
      </c>
      <c r="B17051" s="343" t="s">
        <v>39244</v>
      </c>
      <c r="C17051" s="343" t="s">
        <v>9</v>
      </c>
      <c r="D17051" s="344" t="s">
        <v>39245</v>
      </c>
    </row>
    <row r="17052" spans="1:4" x14ac:dyDescent="0.3">
      <c r="A17052" t="s">
        <v>5093</v>
      </c>
      <c r="B17052" s="343" t="s">
        <v>39246</v>
      </c>
      <c r="C17052" s="343" t="s">
        <v>9</v>
      </c>
      <c r="D17052" s="344" t="s">
        <v>22110</v>
      </c>
    </row>
    <row r="17053" spans="1:4" x14ac:dyDescent="0.3">
      <c r="A17053" t="s">
        <v>5094</v>
      </c>
      <c r="B17053" s="343" t="s">
        <v>39247</v>
      </c>
      <c r="C17053" s="343" t="s">
        <v>9</v>
      </c>
      <c r="D17053" s="344" t="s">
        <v>39248</v>
      </c>
    </row>
    <row r="17054" spans="1:4" x14ac:dyDescent="0.3">
      <c r="A17054" t="s">
        <v>5095</v>
      </c>
      <c r="B17054" s="343" t="s">
        <v>39249</v>
      </c>
      <c r="C17054" s="343" t="s">
        <v>9</v>
      </c>
      <c r="D17054" s="344" t="s">
        <v>39250</v>
      </c>
    </row>
    <row r="17055" spans="1:4" x14ac:dyDescent="0.3">
      <c r="A17055" t="s">
        <v>5096</v>
      </c>
      <c r="B17055" s="343" t="s">
        <v>39251</v>
      </c>
      <c r="C17055" s="343" t="s">
        <v>9</v>
      </c>
      <c r="D17055" s="344" t="s">
        <v>39252</v>
      </c>
    </row>
    <row r="17056" spans="1:4" x14ac:dyDescent="0.3">
      <c r="A17056" t="s">
        <v>5097</v>
      </c>
      <c r="B17056" s="343" t="s">
        <v>39253</v>
      </c>
      <c r="C17056" s="343" t="s">
        <v>9</v>
      </c>
      <c r="D17056" s="344" t="s">
        <v>35384</v>
      </c>
    </row>
    <row r="17057" spans="1:4" x14ac:dyDescent="0.3">
      <c r="A17057" t="s">
        <v>5098</v>
      </c>
      <c r="B17057" s="343" t="s">
        <v>39254</v>
      </c>
      <c r="C17057" s="343" t="s">
        <v>9</v>
      </c>
      <c r="D17057" s="344" t="s">
        <v>39255</v>
      </c>
    </row>
    <row r="17058" spans="1:4" x14ac:dyDescent="0.3">
      <c r="A17058" t="s">
        <v>5099</v>
      </c>
      <c r="B17058" s="343" t="s">
        <v>39256</v>
      </c>
      <c r="C17058" s="343" t="s">
        <v>9</v>
      </c>
      <c r="D17058" s="344" t="s">
        <v>39257</v>
      </c>
    </row>
    <row r="17059" spans="1:4" x14ac:dyDescent="0.3">
      <c r="A17059" t="s">
        <v>5100</v>
      </c>
      <c r="B17059" s="343" t="s">
        <v>39258</v>
      </c>
      <c r="C17059" s="343" t="s">
        <v>9</v>
      </c>
      <c r="D17059" s="344" t="s">
        <v>39259</v>
      </c>
    </row>
    <row r="17060" spans="1:4" x14ac:dyDescent="0.3">
      <c r="A17060" t="s">
        <v>5101</v>
      </c>
      <c r="B17060" s="343" t="s">
        <v>39260</v>
      </c>
      <c r="C17060" s="343" t="s">
        <v>9</v>
      </c>
      <c r="D17060" s="344" t="s">
        <v>39259</v>
      </c>
    </row>
    <row r="17061" spans="1:4" x14ac:dyDescent="0.3">
      <c r="A17061" t="s">
        <v>5102</v>
      </c>
      <c r="B17061" s="343" t="s">
        <v>39261</v>
      </c>
      <c r="C17061" s="343" t="s">
        <v>9</v>
      </c>
      <c r="D17061" s="344" t="s">
        <v>29109</v>
      </c>
    </row>
    <row r="17062" spans="1:4" x14ac:dyDescent="0.3">
      <c r="A17062" t="s">
        <v>5103</v>
      </c>
      <c r="B17062" s="343" t="s">
        <v>39262</v>
      </c>
      <c r="C17062" s="343" t="s">
        <v>9</v>
      </c>
      <c r="D17062" s="344" t="s">
        <v>29109</v>
      </c>
    </row>
    <row r="17063" spans="1:4" x14ac:dyDescent="0.3">
      <c r="A17063" t="s">
        <v>5104</v>
      </c>
      <c r="B17063" s="343" t="s">
        <v>39263</v>
      </c>
      <c r="C17063" s="343" t="s">
        <v>9</v>
      </c>
      <c r="D17063" s="344" t="s">
        <v>39264</v>
      </c>
    </row>
    <row r="17064" spans="1:4" x14ac:dyDescent="0.3">
      <c r="A17064" t="s">
        <v>5105</v>
      </c>
      <c r="B17064" s="343" t="s">
        <v>39265</v>
      </c>
      <c r="C17064" s="343" t="s">
        <v>9</v>
      </c>
      <c r="D17064" s="344" t="s">
        <v>39264</v>
      </c>
    </row>
    <row r="17065" spans="1:4" x14ac:dyDescent="0.3">
      <c r="A17065" t="s">
        <v>5106</v>
      </c>
      <c r="B17065" s="343" t="s">
        <v>39266</v>
      </c>
      <c r="C17065" s="343" t="s">
        <v>9</v>
      </c>
      <c r="D17065" s="344" t="s">
        <v>39267</v>
      </c>
    </row>
    <row r="17066" spans="1:4" x14ac:dyDescent="0.3">
      <c r="A17066" t="s">
        <v>5107</v>
      </c>
      <c r="B17066" s="343" t="s">
        <v>39268</v>
      </c>
      <c r="C17066" s="343" t="s">
        <v>9</v>
      </c>
      <c r="D17066" s="344" t="s">
        <v>39269</v>
      </c>
    </row>
    <row r="17067" spans="1:4" x14ac:dyDescent="0.3">
      <c r="A17067" t="s">
        <v>5108</v>
      </c>
      <c r="B17067" s="343" t="s">
        <v>39270</v>
      </c>
      <c r="C17067" s="343" t="s">
        <v>9</v>
      </c>
      <c r="D17067" s="344" t="s">
        <v>9145</v>
      </c>
    </row>
    <row r="17068" spans="1:4" x14ac:dyDescent="0.3">
      <c r="A17068" t="s">
        <v>5109</v>
      </c>
      <c r="B17068" s="343" t="s">
        <v>39271</v>
      </c>
      <c r="C17068" s="343" t="s">
        <v>9</v>
      </c>
      <c r="D17068" s="344" t="s">
        <v>39272</v>
      </c>
    </row>
    <row r="17069" spans="1:4" x14ac:dyDescent="0.3">
      <c r="A17069" t="s">
        <v>5110</v>
      </c>
      <c r="B17069" s="343" t="s">
        <v>39273</v>
      </c>
      <c r="C17069" s="343" t="s">
        <v>9</v>
      </c>
      <c r="D17069" s="344" t="s">
        <v>39274</v>
      </c>
    </row>
    <row r="17070" spans="1:4" x14ac:dyDescent="0.3">
      <c r="A17070" t="s">
        <v>5111</v>
      </c>
      <c r="B17070" s="343" t="s">
        <v>39275</v>
      </c>
      <c r="C17070" s="343" t="s">
        <v>9</v>
      </c>
      <c r="D17070" s="344" t="s">
        <v>39276</v>
      </c>
    </row>
    <row r="17071" spans="1:4" x14ac:dyDescent="0.3">
      <c r="A17071" t="s">
        <v>5112</v>
      </c>
      <c r="B17071" s="343" t="s">
        <v>39277</v>
      </c>
      <c r="C17071" s="343" t="s">
        <v>9</v>
      </c>
      <c r="D17071" s="344" t="s">
        <v>39278</v>
      </c>
    </row>
    <row r="17072" spans="1:4" x14ac:dyDescent="0.3">
      <c r="A17072" t="s">
        <v>5113</v>
      </c>
      <c r="B17072" s="343" t="s">
        <v>39279</v>
      </c>
      <c r="C17072" s="343" t="s">
        <v>9</v>
      </c>
      <c r="D17072" s="344" t="s">
        <v>39280</v>
      </c>
    </row>
    <row r="17073" spans="1:4" x14ac:dyDescent="0.3">
      <c r="A17073" t="s">
        <v>5114</v>
      </c>
      <c r="B17073" s="343" t="s">
        <v>39281</v>
      </c>
      <c r="C17073" s="343" t="s">
        <v>9</v>
      </c>
      <c r="D17073" s="344" t="s">
        <v>39282</v>
      </c>
    </row>
    <row r="17074" spans="1:4" x14ac:dyDescent="0.3">
      <c r="A17074" t="s">
        <v>5115</v>
      </c>
      <c r="B17074" s="343" t="s">
        <v>39283</v>
      </c>
      <c r="C17074" s="343" t="s">
        <v>9</v>
      </c>
      <c r="D17074" s="344" t="s">
        <v>39284</v>
      </c>
    </row>
    <row r="17075" spans="1:4" x14ac:dyDescent="0.3">
      <c r="A17075" t="s">
        <v>5116</v>
      </c>
      <c r="B17075" s="343" t="s">
        <v>39285</v>
      </c>
      <c r="C17075" s="343" t="s">
        <v>9</v>
      </c>
      <c r="D17075" s="344" t="s">
        <v>39286</v>
      </c>
    </row>
    <row r="17076" spans="1:4" x14ac:dyDescent="0.3">
      <c r="A17076" t="s">
        <v>5117</v>
      </c>
      <c r="B17076" s="343" t="s">
        <v>39287</v>
      </c>
      <c r="C17076" s="343" t="s">
        <v>9</v>
      </c>
      <c r="D17076" s="344" t="s">
        <v>39288</v>
      </c>
    </row>
    <row r="17077" spans="1:4" x14ac:dyDescent="0.3">
      <c r="A17077" t="s">
        <v>5118</v>
      </c>
      <c r="B17077" s="343" t="s">
        <v>39289</v>
      </c>
      <c r="C17077" s="343" t="s">
        <v>9</v>
      </c>
      <c r="D17077" s="344" t="s">
        <v>9324</v>
      </c>
    </row>
    <row r="17078" spans="1:4" x14ac:dyDescent="0.3">
      <c r="A17078" t="s">
        <v>5119</v>
      </c>
      <c r="B17078" s="343" t="s">
        <v>39290</v>
      </c>
      <c r="C17078" s="343" t="s">
        <v>9</v>
      </c>
      <c r="D17078" s="344" t="s">
        <v>22349</v>
      </c>
    </row>
    <row r="17079" spans="1:4" x14ac:dyDescent="0.3">
      <c r="A17079" t="s">
        <v>5120</v>
      </c>
      <c r="B17079" s="343" t="s">
        <v>39291</v>
      </c>
      <c r="C17079" s="343" t="s">
        <v>9</v>
      </c>
      <c r="D17079" s="344" t="s">
        <v>39292</v>
      </c>
    </row>
    <row r="17080" spans="1:4" x14ac:dyDescent="0.3">
      <c r="A17080" t="s">
        <v>5121</v>
      </c>
      <c r="B17080" s="343" t="s">
        <v>39293</v>
      </c>
      <c r="C17080" s="343" t="s">
        <v>9</v>
      </c>
      <c r="D17080" s="344" t="s">
        <v>9123</v>
      </c>
    </row>
    <row r="17081" spans="1:4" x14ac:dyDescent="0.3">
      <c r="A17081" t="s">
        <v>5122</v>
      </c>
      <c r="B17081" s="343" t="s">
        <v>39294</v>
      </c>
      <c r="C17081" s="343" t="s">
        <v>9</v>
      </c>
      <c r="D17081" s="344" t="s">
        <v>39295</v>
      </c>
    </row>
    <row r="17082" spans="1:4" x14ac:dyDescent="0.3">
      <c r="A17082" t="s">
        <v>5123</v>
      </c>
      <c r="B17082" s="343" t="s">
        <v>39296</v>
      </c>
      <c r="C17082" s="343" t="s">
        <v>9</v>
      </c>
      <c r="D17082" s="344" t="s">
        <v>22133</v>
      </c>
    </row>
    <row r="17083" spans="1:4" x14ac:dyDescent="0.3">
      <c r="A17083" t="s">
        <v>5124</v>
      </c>
      <c r="B17083" s="343" t="s">
        <v>39297</v>
      </c>
      <c r="C17083" s="343" t="s">
        <v>9</v>
      </c>
      <c r="D17083" s="344" t="s">
        <v>39298</v>
      </c>
    </row>
    <row r="17084" spans="1:4" x14ac:dyDescent="0.3">
      <c r="A17084" t="s">
        <v>5125</v>
      </c>
      <c r="B17084" s="343" t="s">
        <v>39299</v>
      </c>
      <c r="C17084" s="343" t="s">
        <v>9</v>
      </c>
      <c r="D17084" s="344" t="s">
        <v>39300</v>
      </c>
    </row>
    <row r="17085" spans="1:4" x14ac:dyDescent="0.3">
      <c r="A17085" t="s">
        <v>5126</v>
      </c>
      <c r="B17085" s="343" t="s">
        <v>39301</v>
      </c>
      <c r="C17085" s="343" t="s">
        <v>9</v>
      </c>
      <c r="D17085" s="344" t="s">
        <v>39302</v>
      </c>
    </row>
    <row r="17086" spans="1:4" x14ac:dyDescent="0.3">
      <c r="A17086" t="s">
        <v>5127</v>
      </c>
      <c r="B17086" s="343" t="s">
        <v>39303</v>
      </c>
      <c r="C17086" s="343" t="s">
        <v>9</v>
      </c>
      <c r="D17086" s="344" t="s">
        <v>39304</v>
      </c>
    </row>
    <row r="17087" spans="1:4" x14ac:dyDescent="0.3">
      <c r="A17087" t="s">
        <v>5128</v>
      </c>
      <c r="B17087" s="343" t="s">
        <v>39305</v>
      </c>
      <c r="C17087" s="343" t="s">
        <v>9</v>
      </c>
      <c r="D17087" s="344" t="s">
        <v>39306</v>
      </c>
    </row>
    <row r="17088" spans="1:4" x14ac:dyDescent="0.3">
      <c r="A17088" t="s">
        <v>5129</v>
      </c>
      <c r="B17088" s="343" t="s">
        <v>39307</v>
      </c>
      <c r="C17088" s="343" t="s">
        <v>9</v>
      </c>
      <c r="D17088" s="344" t="s">
        <v>39308</v>
      </c>
    </row>
    <row r="17089" spans="1:4" x14ac:dyDescent="0.3">
      <c r="A17089" t="s">
        <v>5130</v>
      </c>
      <c r="B17089" s="343" t="s">
        <v>39309</v>
      </c>
      <c r="C17089" s="343" t="s">
        <v>9</v>
      </c>
      <c r="D17089" s="344" t="s">
        <v>27554</v>
      </c>
    </row>
    <row r="17090" spans="1:4" x14ac:dyDescent="0.3">
      <c r="A17090" t="s">
        <v>5131</v>
      </c>
      <c r="B17090" s="343" t="s">
        <v>39310</v>
      </c>
      <c r="C17090" s="343" t="s">
        <v>9</v>
      </c>
      <c r="D17090" s="344" t="s">
        <v>27554</v>
      </c>
    </row>
    <row r="17091" spans="1:4" x14ac:dyDescent="0.3">
      <c r="A17091" t="s">
        <v>5132</v>
      </c>
      <c r="B17091" s="343" t="s">
        <v>39311</v>
      </c>
      <c r="C17091" s="343" t="s">
        <v>9</v>
      </c>
      <c r="D17091" s="344" t="s">
        <v>39312</v>
      </c>
    </row>
    <row r="17092" spans="1:4" x14ac:dyDescent="0.3">
      <c r="A17092" t="s">
        <v>5133</v>
      </c>
      <c r="B17092" s="343" t="s">
        <v>39313</v>
      </c>
      <c r="C17092" s="343" t="s">
        <v>9</v>
      </c>
      <c r="D17092" s="344" t="s">
        <v>39312</v>
      </c>
    </row>
    <row r="17093" spans="1:4" x14ac:dyDescent="0.3">
      <c r="A17093" t="s">
        <v>5134</v>
      </c>
      <c r="B17093" s="343" t="s">
        <v>39314</v>
      </c>
      <c r="C17093" s="343" t="s">
        <v>9</v>
      </c>
      <c r="D17093" s="344" t="s">
        <v>39315</v>
      </c>
    </row>
    <row r="17094" spans="1:4" x14ac:dyDescent="0.3">
      <c r="A17094" t="s">
        <v>5135</v>
      </c>
      <c r="B17094" s="343" t="s">
        <v>39316</v>
      </c>
      <c r="C17094" s="343" t="s">
        <v>9</v>
      </c>
      <c r="D17094" s="344" t="s">
        <v>39315</v>
      </c>
    </row>
    <row r="17095" spans="1:4" x14ac:dyDescent="0.3">
      <c r="A17095" t="s">
        <v>5136</v>
      </c>
      <c r="B17095" s="343" t="s">
        <v>39317</v>
      </c>
      <c r="C17095" s="343" t="s">
        <v>9</v>
      </c>
      <c r="D17095" s="344" t="s">
        <v>36270</v>
      </c>
    </row>
    <row r="17096" spans="1:4" x14ac:dyDescent="0.3">
      <c r="A17096" t="s">
        <v>5137</v>
      </c>
      <c r="B17096" s="343" t="s">
        <v>39318</v>
      </c>
      <c r="C17096" s="343" t="s">
        <v>9</v>
      </c>
      <c r="D17096" s="344" t="s">
        <v>39319</v>
      </c>
    </row>
    <row r="17097" spans="1:4" x14ac:dyDescent="0.3">
      <c r="A17097" t="s">
        <v>5138</v>
      </c>
      <c r="B17097" s="343" t="s">
        <v>39320</v>
      </c>
      <c r="C17097" s="343" t="s">
        <v>9</v>
      </c>
      <c r="D17097" s="344" t="s">
        <v>39321</v>
      </c>
    </row>
    <row r="17098" spans="1:4" x14ac:dyDescent="0.3">
      <c r="A17098" t="s">
        <v>5139</v>
      </c>
      <c r="B17098" s="343" t="s">
        <v>39322</v>
      </c>
      <c r="C17098" s="343" t="s">
        <v>9</v>
      </c>
      <c r="D17098" s="344" t="s">
        <v>39323</v>
      </c>
    </row>
    <row r="17099" spans="1:4" x14ac:dyDescent="0.3">
      <c r="A17099" t="s">
        <v>5140</v>
      </c>
      <c r="B17099" s="343" t="s">
        <v>39324</v>
      </c>
      <c r="C17099" s="343" t="s">
        <v>9</v>
      </c>
      <c r="D17099" s="344" t="s">
        <v>39325</v>
      </c>
    </row>
    <row r="17100" spans="1:4" x14ac:dyDescent="0.3">
      <c r="A17100" t="s">
        <v>5141</v>
      </c>
      <c r="B17100" s="343" t="s">
        <v>39326</v>
      </c>
      <c r="C17100" s="343" t="s">
        <v>9</v>
      </c>
      <c r="D17100" s="344" t="s">
        <v>39327</v>
      </c>
    </row>
    <row r="17101" spans="1:4" x14ac:dyDescent="0.3">
      <c r="A17101" t="s">
        <v>5142</v>
      </c>
      <c r="B17101" s="343" t="s">
        <v>39328</v>
      </c>
      <c r="C17101" s="343" t="s">
        <v>9</v>
      </c>
      <c r="D17101" s="344" t="s">
        <v>39329</v>
      </c>
    </row>
    <row r="17102" spans="1:4" x14ac:dyDescent="0.3">
      <c r="A17102" t="s">
        <v>5143</v>
      </c>
      <c r="B17102" s="343" t="s">
        <v>39330</v>
      </c>
      <c r="C17102" s="343" t="s">
        <v>9</v>
      </c>
      <c r="D17102" s="344" t="s">
        <v>39331</v>
      </c>
    </row>
    <row r="17103" spans="1:4" x14ac:dyDescent="0.3">
      <c r="A17103" t="s">
        <v>5144</v>
      </c>
      <c r="B17103" s="343" t="s">
        <v>39332</v>
      </c>
      <c r="C17103" s="343" t="s">
        <v>9</v>
      </c>
      <c r="D17103" s="344" t="s">
        <v>39333</v>
      </c>
    </row>
    <row r="17104" spans="1:4" x14ac:dyDescent="0.3">
      <c r="A17104" t="s">
        <v>5145</v>
      </c>
      <c r="B17104" s="343" t="s">
        <v>39334</v>
      </c>
      <c r="C17104" s="343" t="s">
        <v>9</v>
      </c>
      <c r="D17104" s="344" t="s">
        <v>39335</v>
      </c>
    </row>
    <row r="17105" spans="1:4" x14ac:dyDescent="0.3">
      <c r="A17105" t="s">
        <v>5146</v>
      </c>
      <c r="B17105" s="343" t="s">
        <v>39336</v>
      </c>
      <c r="C17105" s="343" t="s">
        <v>9</v>
      </c>
      <c r="D17105" s="344" t="s">
        <v>39337</v>
      </c>
    </row>
    <row r="17106" spans="1:4" x14ac:dyDescent="0.3">
      <c r="A17106" t="s">
        <v>5147</v>
      </c>
      <c r="B17106" s="343" t="s">
        <v>39338</v>
      </c>
      <c r="C17106" s="343" t="s">
        <v>9</v>
      </c>
      <c r="D17106" s="344" t="s">
        <v>39339</v>
      </c>
    </row>
    <row r="17107" spans="1:4" x14ac:dyDescent="0.3">
      <c r="A17107" t="s">
        <v>5148</v>
      </c>
      <c r="B17107" s="343" t="s">
        <v>39340</v>
      </c>
      <c r="C17107" s="343" t="s">
        <v>9</v>
      </c>
      <c r="D17107" s="344" t="s">
        <v>9219</v>
      </c>
    </row>
    <row r="17108" spans="1:4" x14ac:dyDescent="0.3">
      <c r="A17108" t="s">
        <v>5149</v>
      </c>
      <c r="B17108" s="343" t="s">
        <v>39341</v>
      </c>
      <c r="C17108" s="343" t="s">
        <v>9</v>
      </c>
      <c r="D17108" s="344" t="s">
        <v>39342</v>
      </c>
    </row>
    <row r="17109" spans="1:4" x14ac:dyDescent="0.3">
      <c r="A17109" t="s">
        <v>5150</v>
      </c>
      <c r="B17109" s="343" t="s">
        <v>39343</v>
      </c>
      <c r="C17109" s="343" t="s">
        <v>9</v>
      </c>
      <c r="D17109" s="344" t="s">
        <v>39344</v>
      </c>
    </row>
    <row r="17110" spans="1:4" x14ac:dyDescent="0.3">
      <c r="A17110" t="s">
        <v>5151</v>
      </c>
      <c r="B17110" s="343" t="s">
        <v>39345</v>
      </c>
      <c r="C17110" s="343" t="s">
        <v>9</v>
      </c>
      <c r="D17110" s="344" t="s">
        <v>39346</v>
      </c>
    </row>
    <row r="17111" spans="1:4" x14ac:dyDescent="0.3">
      <c r="A17111" t="s">
        <v>5152</v>
      </c>
      <c r="B17111" s="343" t="s">
        <v>39347</v>
      </c>
      <c r="C17111" s="343" t="s">
        <v>9</v>
      </c>
      <c r="D17111" s="344" t="s">
        <v>22321</v>
      </c>
    </row>
    <row r="17112" spans="1:4" x14ac:dyDescent="0.3">
      <c r="A17112" t="s">
        <v>5153</v>
      </c>
      <c r="B17112" s="343" t="s">
        <v>39348</v>
      </c>
      <c r="C17112" s="343" t="s">
        <v>9</v>
      </c>
      <c r="D17112" s="344" t="s">
        <v>31295</v>
      </c>
    </row>
    <row r="17113" spans="1:4" x14ac:dyDescent="0.3">
      <c r="A17113" t="s">
        <v>5154</v>
      </c>
      <c r="B17113" s="343" t="s">
        <v>39349</v>
      </c>
      <c r="C17113" s="343" t="s">
        <v>9</v>
      </c>
      <c r="D17113" s="344" t="s">
        <v>31295</v>
      </c>
    </row>
    <row r="17114" spans="1:4" x14ac:dyDescent="0.3">
      <c r="A17114" t="s">
        <v>5155</v>
      </c>
      <c r="B17114" s="343" t="s">
        <v>39350</v>
      </c>
      <c r="C17114" s="343" t="s">
        <v>9</v>
      </c>
      <c r="D17114" s="344" t="s">
        <v>7047</v>
      </c>
    </row>
    <row r="17115" spans="1:4" x14ac:dyDescent="0.3">
      <c r="A17115" t="s">
        <v>5156</v>
      </c>
      <c r="B17115" s="343" t="s">
        <v>39351</v>
      </c>
      <c r="C17115" s="343" t="s">
        <v>9</v>
      </c>
      <c r="D17115" s="344" t="s">
        <v>7047</v>
      </c>
    </row>
    <row r="17116" spans="1:4" x14ac:dyDescent="0.3">
      <c r="A17116" t="s">
        <v>5157</v>
      </c>
      <c r="B17116" s="343" t="s">
        <v>39352</v>
      </c>
      <c r="C17116" s="343" t="s">
        <v>9</v>
      </c>
      <c r="D17116" s="344" t="s">
        <v>39353</v>
      </c>
    </row>
    <row r="17117" spans="1:4" x14ac:dyDescent="0.3">
      <c r="A17117" t="s">
        <v>5158</v>
      </c>
      <c r="B17117" s="343" t="s">
        <v>39354</v>
      </c>
      <c r="C17117" s="343" t="s">
        <v>9</v>
      </c>
      <c r="D17117" s="344" t="s">
        <v>39353</v>
      </c>
    </row>
    <row r="17118" spans="1:4" x14ac:dyDescent="0.3">
      <c r="A17118" t="s">
        <v>5159</v>
      </c>
      <c r="B17118" s="343" t="s">
        <v>39355</v>
      </c>
      <c r="C17118" s="343" t="s">
        <v>9</v>
      </c>
      <c r="D17118" s="344" t="s">
        <v>22456</v>
      </c>
    </row>
    <row r="17119" spans="1:4" x14ac:dyDescent="0.3">
      <c r="A17119" t="s">
        <v>5160</v>
      </c>
      <c r="B17119" s="343" t="s">
        <v>39356</v>
      </c>
      <c r="C17119" s="343" t="s">
        <v>9</v>
      </c>
      <c r="D17119" s="344" t="s">
        <v>22437</v>
      </c>
    </row>
    <row r="17120" spans="1:4" x14ac:dyDescent="0.3">
      <c r="A17120" t="s">
        <v>5161</v>
      </c>
      <c r="B17120" s="343" t="s">
        <v>39357</v>
      </c>
      <c r="C17120" s="343" t="s">
        <v>9</v>
      </c>
      <c r="D17120" s="344" t="s">
        <v>39358</v>
      </c>
    </row>
    <row r="17121" spans="1:4" x14ac:dyDescent="0.3">
      <c r="A17121" t="s">
        <v>5162</v>
      </c>
      <c r="B17121" s="343" t="s">
        <v>39359</v>
      </c>
      <c r="C17121" s="343" t="s">
        <v>9</v>
      </c>
      <c r="D17121" s="344" t="s">
        <v>25472</v>
      </c>
    </row>
    <row r="17122" spans="1:4" x14ac:dyDescent="0.3">
      <c r="A17122" t="s">
        <v>39360</v>
      </c>
      <c r="B17122" s="343" t="s">
        <v>39361</v>
      </c>
      <c r="C17122" s="343" t="s">
        <v>9</v>
      </c>
      <c r="D17122" s="344" t="s">
        <v>8945</v>
      </c>
    </row>
    <row r="17123" spans="1:4" x14ac:dyDescent="0.3">
      <c r="A17123" t="s">
        <v>39362</v>
      </c>
      <c r="B17123" s="343" t="s">
        <v>39363</v>
      </c>
      <c r="C17123" s="343" t="s">
        <v>9</v>
      </c>
      <c r="D17123" s="344" t="s">
        <v>27634</v>
      </c>
    </row>
    <row r="17124" spans="1:4" x14ac:dyDescent="0.3">
      <c r="A17124" t="s">
        <v>39364</v>
      </c>
      <c r="B17124" s="343" t="s">
        <v>39365</v>
      </c>
      <c r="C17124" s="343" t="s">
        <v>9</v>
      </c>
      <c r="D17124" s="344" t="s">
        <v>7947</v>
      </c>
    </row>
    <row r="17125" spans="1:4" x14ac:dyDescent="0.3">
      <c r="A17125" t="s">
        <v>39366</v>
      </c>
      <c r="B17125" s="343" t="s">
        <v>39367</v>
      </c>
      <c r="C17125" s="343" t="s">
        <v>9</v>
      </c>
      <c r="D17125" s="344" t="s">
        <v>39368</v>
      </c>
    </row>
    <row r="17126" spans="1:4" x14ac:dyDescent="0.3">
      <c r="A17126" t="s">
        <v>39369</v>
      </c>
      <c r="B17126" s="343" t="s">
        <v>39370</v>
      </c>
      <c r="C17126" s="343" t="s">
        <v>9</v>
      </c>
      <c r="D17126" s="344" t="s">
        <v>32199</v>
      </c>
    </row>
    <row r="17127" spans="1:4" x14ac:dyDescent="0.3">
      <c r="A17127" t="s">
        <v>39371</v>
      </c>
      <c r="B17127" s="343" t="s">
        <v>39372</v>
      </c>
      <c r="C17127" s="343" t="s">
        <v>9</v>
      </c>
      <c r="D17127" s="344" t="s">
        <v>8863</v>
      </c>
    </row>
    <row r="17128" spans="1:4" x14ac:dyDescent="0.3">
      <c r="A17128" t="s">
        <v>39373</v>
      </c>
      <c r="B17128" s="343" t="s">
        <v>39374</v>
      </c>
      <c r="C17128" s="343" t="s">
        <v>9</v>
      </c>
      <c r="D17128" s="344" t="s">
        <v>39375</v>
      </c>
    </row>
    <row r="17129" spans="1:4" x14ac:dyDescent="0.3">
      <c r="A17129" t="s">
        <v>39376</v>
      </c>
      <c r="B17129" s="343" t="s">
        <v>39377</v>
      </c>
      <c r="C17129" s="343" t="s">
        <v>9</v>
      </c>
      <c r="D17129" s="344" t="s">
        <v>39378</v>
      </c>
    </row>
    <row r="17130" spans="1:4" x14ac:dyDescent="0.3">
      <c r="A17130" t="s">
        <v>39379</v>
      </c>
      <c r="B17130" s="343" t="s">
        <v>39380</v>
      </c>
      <c r="C17130" s="343" t="s">
        <v>9</v>
      </c>
      <c r="D17130" s="344" t="s">
        <v>36516</v>
      </c>
    </row>
    <row r="17131" spans="1:4" x14ac:dyDescent="0.3">
      <c r="A17131" t="s">
        <v>39381</v>
      </c>
      <c r="B17131" s="343" t="s">
        <v>39382</v>
      </c>
      <c r="C17131" s="343" t="s">
        <v>9</v>
      </c>
      <c r="D17131" s="344" t="s">
        <v>39383</v>
      </c>
    </row>
    <row r="17132" spans="1:4" x14ac:dyDescent="0.3">
      <c r="A17132" t="s">
        <v>39384</v>
      </c>
      <c r="B17132" s="343" t="s">
        <v>39385</v>
      </c>
      <c r="C17132" s="343" t="s">
        <v>9</v>
      </c>
      <c r="D17132" s="344" t="s">
        <v>22009</v>
      </c>
    </row>
    <row r="17133" spans="1:4" x14ac:dyDescent="0.3">
      <c r="A17133" t="s">
        <v>39386</v>
      </c>
      <c r="B17133" s="343" t="s">
        <v>39387</v>
      </c>
      <c r="C17133" s="343" t="s">
        <v>9</v>
      </c>
      <c r="D17133" s="344" t="s">
        <v>9003</v>
      </c>
    </row>
    <row r="17134" spans="1:4" x14ac:dyDescent="0.3">
      <c r="A17134" t="s">
        <v>39388</v>
      </c>
      <c r="B17134" s="343" t="s">
        <v>39389</v>
      </c>
      <c r="C17134" s="343" t="s">
        <v>9</v>
      </c>
      <c r="D17134" s="344" t="s">
        <v>39390</v>
      </c>
    </row>
    <row r="17135" spans="1:4" x14ac:dyDescent="0.3">
      <c r="A17135" t="s">
        <v>39391</v>
      </c>
      <c r="B17135" s="343" t="s">
        <v>39392</v>
      </c>
      <c r="C17135" s="343" t="s">
        <v>9</v>
      </c>
      <c r="D17135" s="344" t="s">
        <v>23171</v>
      </c>
    </row>
    <row r="17136" spans="1:4" x14ac:dyDescent="0.3">
      <c r="A17136" t="s">
        <v>39393</v>
      </c>
      <c r="B17136" s="343" t="s">
        <v>39394</v>
      </c>
      <c r="C17136" s="343" t="s">
        <v>9</v>
      </c>
      <c r="D17136" s="344" t="s">
        <v>7784</v>
      </c>
    </row>
    <row r="17137" spans="1:4" x14ac:dyDescent="0.3">
      <c r="A17137" t="s">
        <v>39395</v>
      </c>
      <c r="B17137" s="343" t="s">
        <v>39396</v>
      </c>
      <c r="C17137" s="343" t="s">
        <v>9</v>
      </c>
      <c r="D17137" s="344" t="s">
        <v>7335</v>
      </c>
    </row>
    <row r="17138" spans="1:4" x14ac:dyDescent="0.3">
      <c r="A17138" t="s">
        <v>39397</v>
      </c>
      <c r="B17138" s="343" t="s">
        <v>39398</v>
      </c>
      <c r="C17138" s="343" t="s">
        <v>9</v>
      </c>
      <c r="D17138" s="344" t="s">
        <v>39399</v>
      </c>
    </row>
    <row r="17139" spans="1:4" x14ac:dyDescent="0.3">
      <c r="A17139" t="s">
        <v>39400</v>
      </c>
      <c r="B17139" s="343" t="s">
        <v>39401</v>
      </c>
      <c r="C17139" s="343" t="s">
        <v>9</v>
      </c>
      <c r="D17139" s="344" t="s">
        <v>39402</v>
      </c>
    </row>
    <row r="17140" spans="1:4" x14ac:dyDescent="0.3">
      <c r="A17140" t="s">
        <v>39403</v>
      </c>
      <c r="B17140" s="343" t="s">
        <v>39404</v>
      </c>
      <c r="C17140" s="343" t="s">
        <v>9</v>
      </c>
      <c r="D17140" s="344" t="s">
        <v>8276</v>
      </c>
    </row>
    <row r="17141" spans="1:4" x14ac:dyDescent="0.3">
      <c r="A17141" t="s">
        <v>39405</v>
      </c>
      <c r="B17141" s="343" t="s">
        <v>39406</v>
      </c>
      <c r="C17141" s="343" t="s">
        <v>9</v>
      </c>
      <c r="D17141" s="344" t="s">
        <v>39407</v>
      </c>
    </row>
    <row r="17142" spans="1:4" x14ac:dyDescent="0.3">
      <c r="A17142" t="s">
        <v>39408</v>
      </c>
      <c r="B17142" s="343" t="s">
        <v>39409</v>
      </c>
      <c r="C17142" s="343" t="s">
        <v>9</v>
      </c>
      <c r="D17142" s="344" t="s">
        <v>33267</v>
      </c>
    </row>
    <row r="17143" spans="1:4" x14ac:dyDescent="0.3">
      <c r="A17143" t="s">
        <v>39410</v>
      </c>
      <c r="B17143" s="343" t="s">
        <v>39411</v>
      </c>
      <c r="C17143" s="343" t="s">
        <v>9</v>
      </c>
      <c r="D17143" s="344" t="s">
        <v>39412</v>
      </c>
    </row>
    <row r="17144" spans="1:4" x14ac:dyDescent="0.3">
      <c r="A17144" t="s">
        <v>39413</v>
      </c>
      <c r="B17144" s="343" t="s">
        <v>39414</v>
      </c>
      <c r="C17144" s="343" t="s">
        <v>9</v>
      </c>
      <c r="D17144" s="344" t="s">
        <v>39412</v>
      </c>
    </row>
    <row r="17145" spans="1:4" x14ac:dyDescent="0.3">
      <c r="A17145" t="s">
        <v>39415</v>
      </c>
      <c r="B17145" s="343" t="s">
        <v>39416</v>
      </c>
      <c r="C17145" s="343" t="s">
        <v>9</v>
      </c>
      <c r="D17145" s="344" t="s">
        <v>39417</v>
      </c>
    </row>
    <row r="17146" spans="1:4" x14ac:dyDescent="0.3">
      <c r="A17146" t="s">
        <v>39418</v>
      </c>
      <c r="B17146" s="343" t="s">
        <v>39419</v>
      </c>
      <c r="C17146" s="343" t="s">
        <v>9</v>
      </c>
      <c r="D17146" s="344" t="s">
        <v>39420</v>
      </c>
    </row>
    <row r="17147" spans="1:4" x14ac:dyDescent="0.3">
      <c r="A17147" t="s">
        <v>39421</v>
      </c>
      <c r="B17147" s="343" t="s">
        <v>39422</v>
      </c>
      <c r="C17147" s="343" t="s">
        <v>9</v>
      </c>
      <c r="D17147" s="344" t="s">
        <v>39423</v>
      </c>
    </row>
    <row r="17148" spans="1:4" x14ac:dyDescent="0.3">
      <c r="A17148" t="s">
        <v>39424</v>
      </c>
      <c r="B17148" s="343" t="s">
        <v>39425</v>
      </c>
      <c r="C17148" s="343" t="s">
        <v>9</v>
      </c>
      <c r="D17148" s="344" t="s">
        <v>39426</v>
      </c>
    </row>
    <row r="17149" spans="1:4" x14ac:dyDescent="0.3">
      <c r="A17149" t="s">
        <v>39427</v>
      </c>
      <c r="B17149" s="343" t="s">
        <v>39428</v>
      </c>
      <c r="C17149" s="343" t="s">
        <v>9</v>
      </c>
      <c r="D17149" s="344" t="s">
        <v>31132</v>
      </c>
    </row>
    <row r="17150" spans="1:4" x14ac:dyDescent="0.3">
      <c r="A17150" t="s">
        <v>39429</v>
      </c>
      <c r="B17150" s="343" t="s">
        <v>39430</v>
      </c>
      <c r="C17150" s="343" t="s">
        <v>9</v>
      </c>
      <c r="D17150" s="344" t="s">
        <v>23010</v>
      </c>
    </row>
    <row r="17151" spans="1:4" x14ac:dyDescent="0.3">
      <c r="A17151" t="s">
        <v>39431</v>
      </c>
      <c r="B17151" s="343" t="s">
        <v>39432</v>
      </c>
      <c r="C17151" s="343" t="s">
        <v>9</v>
      </c>
      <c r="D17151" s="344" t="s">
        <v>7593</v>
      </c>
    </row>
    <row r="17152" spans="1:4" x14ac:dyDescent="0.3">
      <c r="A17152" t="s">
        <v>39433</v>
      </c>
      <c r="B17152" s="343" t="s">
        <v>39434</v>
      </c>
      <c r="C17152" s="343" t="s">
        <v>9</v>
      </c>
      <c r="D17152" s="344" t="s">
        <v>26831</v>
      </c>
    </row>
    <row r="17153" spans="1:4" x14ac:dyDescent="0.3">
      <c r="A17153" t="s">
        <v>39435</v>
      </c>
      <c r="B17153" s="343" t="s">
        <v>39436</v>
      </c>
      <c r="C17153" s="343" t="s">
        <v>9</v>
      </c>
      <c r="D17153" s="344" t="s">
        <v>7827</v>
      </c>
    </row>
    <row r="17154" spans="1:4" x14ac:dyDescent="0.3">
      <c r="A17154" t="s">
        <v>39437</v>
      </c>
      <c r="B17154" s="343" t="s">
        <v>39438</v>
      </c>
      <c r="C17154" s="343" t="s">
        <v>9</v>
      </c>
      <c r="D17154" s="344" t="s">
        <v>9002</v>
      </c>
    </row>
    <row r="17155" spans="1:4" x14ac:dyDescent="0.3">
      <c r="A17155" t="s">
        <v>39439</v>
      </c>
      <c r="B17155" s="343" t="s">
        <v>39440</v>
      </c>
      <c r="C17155" s="343" t="s">
        <v>9</v>
      </c>
      <c r="D17155" s="344" t="s">
        <v>39441</v>
      </c>
    </row>
    <row r="17156" spans="1:4" x14ac:dyDescent="0.3">
      <c r="A17156" t="s">
        <v>39442</v>
      </c>
      <c r="B17156" s="343" t="s">
        <v>39443</v>
      </c>
      <c r="C17156" s="343" t="s">
        <v>9</v>
      </c>
      <c r="D17156" s="344" t="s">
        <v>8282</v>
      </c>
    </row>
    <row r="17157" spans="1:4" x14ac:dyDescent="0.3">
      <c r="A17157" t="s">
        <v>39444</v>
      </c>
      <c r="B17157" s="343" t="s">
        <v>39445</v>
      </c>
      <c r="C17157" s="343" t="s">
        <v>9</v>
      </c>
      <c r="D17157" s="344" t="s">
        <v>32763</v>
      </c>
    </row>
    <row r="17158" spans="1:4" x14ac:dyDescent="0.3">
      <c r="A17158" t="s">
        <v>39446</v>
      </c>
      <c r="B17158" s="343" t="s">
        <v>39447</v>
      </c>
      <c r="C17158" s="343" t="s">
        <v>9</v>
      </c>
      <c r="D17158" s="344" t="s">
        <v>22097</v>
      </c>
    </row>
    <row r="17159" spans="1:4" x14ac:dyDescent="0.3">
      <c r="A17159" t="s">
        <v>39448</v>
      </c>
      <c r="B17159" s="343" t="s">
        <v>39449</v>
      </c>
      <c r="C17159" s="343" t="s">
        <v>9</v>
      </c>
      <c r="D17159" s="344" t="s">
        <v>22076</v>
      </c>
    </row>
    <row r="17160" spans="1:4" x14ac:dyDescent="0.3">
      <c r="A17160" t="s">
        <v>39450</v>
      </c>
      <c r="B17160" s="343" t="s">
        <v>39451</v>
      </c>
      <c r="C17160" s="343" t="s">
        <v>9</v>
      </c>
      <c r="D17160" s="344" t="s">
        <v>39452</v>
      </c>
    </row>
    <row r="17161" spans="1:4" x14ac:dyDescent="0.3">
      <c r="A17161" t="s">
        <v>39453</v>
      </c>
      <c r="B17161" s="343" t="s">
        <v>39454</v>
      </c>
      <c r="C17161" s="343" t="s">
        <v>9</v>
      </c>
      <c r="D17161" s="344" t="s">
        <v>8061</v>
      </c>
    </row>
    <row r="17162" spans="1:4" x14ac:dyDescent="0.3">
      <c r="A17162" t="s">
        <v>39455</v>
      </c>
      <c r="B17162" s="343" t="s">
        <v>39456</v>
      </c>
      <c r="C17162" s="343" t="s">
        <v>9</v>
      </c>
      <c r="D17162" s="344" t="s">
        <v>9157</v>
      </c>
    </row>
    <row r="17163" spans="1:4" x14ac:dyDescent="0.3">
      <c r="A17163" t="s">
        <v>39457</v>
      </c>
      <c r="B17163" s="343" t="s">
        <v>39458</v>
      </c>
      <c r="C17163" s="343" t="s">
        <v>9</v>
      </c>
      <c r="D17163" s="344" t="s">
        <v>9140</v>
      </c>
    </row>
    <row r="17164" spans="1:4" x14ac:dyDescent="0.3">
      <c r="A17164" t="s">
        <v>39459</v>
      </c>
      <c r="B17164" s="343" t="s">
        <v>39460</v>
      </c>
      <c r="C17164" s="343" t="s">
        <v>9</v>
      </c>
      <c r="D17164" s="344" t="s">
        <v>39461</v>
      </c>
    </row>
    <row r="17165" spans="1:4" x14ac:dyDescent="0.3">
      <c r="A17165" t="s">
        <v>39462</v>
      </c>
      <c r="B17165" s="343" t="s">
        <v>39463</v>
      </c>
      <c r="C17165" s="343" t="s">
        <v>9</v>
      </c>
      <c r="D17165" s="344" t="s">
        <v>22162</v>
      </c>
    </row>
    <row r="17166" spans="1:4" x14ac:dyDescent="0.3">
      <c r="A17166" t="s">
        <v>39464</v>
      </c>
      <c r="B17166" s="343" t="s">
        <v>39465</v>
      </c>
      <c r="C17166" s="343" t="s">
        <v>9</v>
      </c>
      <c r="D17166" s="344" t="s">
        <v>9173</v>
      </c>
    </row>
    <row r="17167" spans="1:4" x14ac:dyDescent="0.3">
      <c r="A17167" t="s">
        <v>39466</v>
      </c>
      <c r="B17167" s="343" t="s">
        <v>39467</v>
      </c>
      <c r="C17167" s="343" t="s">
        <v>9</v>
      </c>
      <c r="D17167" s="344" t="s">
        <v>7321</v>
      </c>
    </row>
    <row r="17168" spans="1:4" x14ac:dyDescent="0.3">
      <c r="A17168" t="s">
        <v>39468</v>
      </c>
      <c r="B17168" s="343" t="s">
        <v>39469</v>
      </c>
      <c r="C17168" s="343" t="s">
        <v>9</v>
      </c>
      <c r="D17168" s="344" t="s">
        <v>39470</v>
      </c>
    </row>
    <row r="17169" spans="1:4" x14ac:dyDescent="0.3">
      <c r="A17169" t="s">
        <v>39471</v>
      </c>
      <c r="B17169" s="343" t="s">
        <v>39472</v>
      </c>
      <c r="C17169" s="343" t="s">
        <v>9</v>
      </c>
      <c r="D17169" s="344" t="s">
        <v>39473</v>
      </c>
    </row>
    <row r="17170" spans="1:4" x14ac:dyDescent="0.3">
      <c r="A17170" t="s">
        <v>39474</v>
      </c>
      <c r="B17170" s="343" t="s">
        <v>39475</v>
      </c>
      <c r="C17170" s="343" t="s">
        <v>9</v>
      </c>
      <c r="D17170" s="344" t="s">
        <v>8732</v>
      </c>
    </row>
    <row r="17171" spans="1:4" x14ac:dyDescent="0.3">
      <c r="A17171" t="s">
        <v>39476</v>
      </c>
      <c r="B17171" s="343" t="s">
        <v>39477</v>
      </c>
      <c r="C17171" s="343" t="s">
        <v>9</v>
      </c>
      <c r="D17171" s="344" t="s">
        <v>8975</v>
      </c>
    </row>
    <row r="17172" spans="1:4" x14ac:dyDescent="0.3">
      <c r="A17172" t="s">
        <v>39478</v>
      </c>
      <c r="B17172" s="343" t="s">
        <v>39479</v>
      </c>
      <c r="C17172" s="343" t="s">
        <v>9</v>
      </c>
      <c r="D17172" s="344" t="s">
        <v>6748</v>
      </c>
    </row>
    <row r="17173" spans="1:4" x14ac:dyDescent="0.3">
      <c r="A17173" t="s">
        <v>39480</v>
      </c>
      <c r="B17173" s="343" t="s">
        <v>39481</v>
      </c>
      <c r="C17173" s="343" t="s">
        <v>9</v>
      </c>
      <c r="D17173" s="344" t="s">
        <v>39482</v>
      </c>
    </row>
    <row r="17174" spans="1:4" x14ac:dyDescent="0.3">
      <c r="A17174" t="s">
        <v>39483</v>
      </c>
      <c r="B17174" s="343" t="s">
        <v>39484</v>
      </c>
      <c r="C17174" s="343" t="s">
        <v>9</v>
      </c>
      <c r="D17174" s="344" t="s">
        <v>39482</v>
      </c>
    </row>
    <row r="17175" spans="1:4" x14ac:dyDescent="0.3">
      <c r="A17175" t="s">
        <v>39485</v>
      </c>
      <c r="B17175" s="343" t="s">
        <v>39486</v>
      </c>
      <c r="C17175" s="343" t="s">
        <v>9</v>
      </c>
      <c r="D17175" s="344" t="s">
        <v>39487</v>
      </c>
    </row>
    <row r="17176" spans="1:4" x14ac:dyDescent="0.3">
      <c r="A17176" t="s">
        <v>39488</v>
      </c>
      <c r="B17176" s="343" t="s">
        <v>39489</v>
      </c>
      <c r="C17176" s="343" t="s">
        <v>9</v>
      </c>
      <c r="D17176" s="344" t="s">
        <v>37264</v>
      </c>
    </row>
    <row r="17177" spans="1:4" x14ac:dyDescent="0.3">
      <c r="A17177" t="s">
        <v>39490</v>
      </c>
      <c r="B17177" s="343" t="s">
        <v>39491</v>
      </c>
      <c r="C17177" s="343" t="s">
        <v>9</v>
      </c>
      <c r="D17177" s="344" t="s">
        <v>39492</v>
      </c>
    </row>
    <row r="17178" spans="1:4" x14ac:dyDescent="0.3">
      <c r="A17178" t="s">
        <v>39493</v>
      </c>
      <c r="B17178" s="343" t="s">
        <v>39494</v>
      </c>
      <c r="C17178" s="343" t="s">
        <v>9</v>
      </c>
      <c r="D17178" s="344" t="s">
        <v>22792</v>
      </c>
    </row>
    <row r="17179" spans="1:4" x14ac:dyDescent="0.3">
      <c r="A17179" t="s">
        <v>39495</v>
      </c>
      <c r="B17179" s="343" t="s">
        <v>39496</v>
      </c>
      <c r="C17179" s="343" t="s">
        <v>9</v>
      </c>
      <c r="D17179" s="344" t="s">
        <v>26378</v>
      </c>
    </row>
    <row r="17180" spans="1:4" x14ac:dyDescent="0.3">
      <c r="A17180" t="s">
        <v>39497</v>
      </c>
      <c r="B17180" s="343" t="s">
        <v>39498</v>
      </c>
      <c r="C17180" s="343" t="s">
        <v>9</v>
      </c>
      <c r="D17180" s="344" t="s">
        <v>9141</v>
      </c>
    </row>
    <row r="17181" spans="1:4" x14ac:dyDescent="0.3">
      <c r="A17181" t="s">
        <v>39499</v>
      </c>
      <c r="B17181" s="343" t="s">
        <v>39500</v>
      </c>
      <c r="C17181" s="343" t="s">
        <v>9</v>
      </c>
      <c r="D17181" s="344" t="s">
        <v>6412</v>
      </c>
    </row>
    <row r="17182" spans="1:4" x14ac:dyDescent="0.3">
      <c r="A17182" t="s">
        <v>39501</v>
      </c>
      <c r="B17182" s="343" t="s">
        <v>39502</v>
      </c>
      <c r="C17182" s="343" t="s">
        <v>9</v>
      </c>
      <c r="D17182" s="344" t="s">
        <v>8751</v>
      </c>
    </row>
    <row r="17183" spans="1:4" x14ac:dyDescent="0.3">
      <c r="A17183" t="s">
        <v>39503</v>
      </c>
      <c r="B17183" s="343" t="s">
        <v>39504</v>
      </c>
      <c r="C17183" s="343" t="s">
        <v>9</v>
      </c>
      <c r="D17183" s="344" t="s">
        <v>22784</v>
      </c>
    </row>
    <row r="17184" spans="1:4" x14ac:dyDescent="0.3">
      <c r="A17184" t="s">
        <v>39505</v>
      </c>
      <c r="B17184" s="343" t="s">
        <v>39506</v>
      </c>
      <c r="C17184" s="343" t="s">
        <v>9</v>
      </c>
      <c r="D17184" s="344" t="s">
        <v>39507</v>
      </c>
    </row>
    <row r="17185" spans="1:4" x14ac:dyDescent="0.3">
      <c r="A17185" t="s">
        <v>39508</v>
      </c>
      <c r="B17185" s="343" t="s">
        <v>39509</v>
      </c>
      <c r="C17185" s="343" t="s">
        <v>9</v>
      </c>
      <c r="D17185" s="344" t="s">
        <v>9086</v>
      </c>
    </row>
    <row r="17186" spans="1:4" x14ac:dyDescent="0.3">
      <c r="A17186" t="s">
        <v>39510</v>
      </c>
      <c r="B17186" s="343" t="s">
        <v>39511</v>
      </c>
      <c r="C17186" s="343" t="s">
        <v>9</v>
      </c>
      <c r="D17186" s="344" t="s">
        <v>34130</v>
      </c>
    </row>
    <row r="17187" spans="1:4" x14ac:dyDescent="0.3">
      <c r="A17187" t="s">
        <v>39512</v>
      </c>
      <c r="B17187" s="343" t="s">
        <v>39513</v>
      </c>
      <c r="C17187" s="343" t="s">
        <v>9</v>
      </c>
      <c r="D17187" s="344" t="s">
        <v>8920</v>
      </c>
    </row>
    <row r="17188" spans="1:4" x14ac:dyDescent="0.3">
      <c r="A17188" t="s">
        <v>39514</v>
      </c>
      <c r="B17188" s="343" t="s">
        <v>39515</v>
      </c>
      <c r="C17188" s="343" t="s">
        <v>9</v>
      </c>
      <c r="D17188" s="344" t="s">
        <v>22088</v>
      </c>
    </row>
    <row r="17189" spans="1:4" x14ac:dyDescent="0.3">
      <c r="A17189" t="s">
        <v>39516</v>
      </c>
      <c r="B17189" s="343" t="s">
        <v>39517</v>
      </c>
      <c r="C17189" s="343" t="s">
        <v>9</v>
      </c>
      <c r="D17189" s="344" t="s">
        <v>39518</v>
      </c>
    </row>
    <row r="17190" spans="1:4" x14ac:dyDescent="0.3">
      <c r="A17190" t="s">
        <v>39519</v>
      </c>
      <c r="B17190" s="343" t="s">
        <v>39520</v>
      </c>
      <c r="C17190" s="343" t="s">
        <v>9</v>
      </c>
      <c r="D17190" s="344" t="s">
        <v>39521</v>
      </c>
    </row>
    <row r="17191" spans="1:4" x14ac:dyDescent="0.3">
      <c r="A17191" t="s">
        <v>39522</v>
      </c>
      <c r="B17191" s="343" t="s">
        <v>39523</v>
      </c>
      <c r="C17191" s="343" t="s">
        <v>9</v>
      </c>
      <c r="D17191" s="344" t="s">
        <v>7892</v>
      </c>
    </row>
    <row r="17192" spans="1:4" x14ac:dyDescent="0.3">
      <c r="A17192" t="s">
        <v>39524</v>
      </c>
      <c r="B17192" s="343" t="s">
        <v>39525</v>
      </c>
      <c r="C17192" s="343" t="s">
        <v>9</v>
      </c>
      <c r="D17192" s="344" t="s">
        <v>9120</v>
      </c>
    </row>
    <row r="17193" spans="1:4" x14ac:dyDescent="0.3">
      <c r="A17193" t="s">
        <v>39526</v>
      </c>
      <c r="B17193" s="343" t="s">
        <v>39527</v>
      </c>
      <c r="C17193" s="343" t="s">
        <v>9</v>
      </c>
      <c r="D17193" s="344" t="s">
        <v>39528</v>
      </c>
    </row>
    <row r="17194" spans="1:4" x14ac:dyDescent="0.3">
      <c r="A17194" t="s">
        <v>39529</v>
      </c>
      <c r="B17194" s="343" t="s">
        <v>39530</v>
      </c>
      <c r="C17194" s="343" t="s">
        <v>9</v>
      </c>
      <c r="D17194" s="344" t="s">
        <v>39531</v>
      </c>
    </row>
    <row r="17195" spans="1:4" x14ac:dyDescent="0.3">
      <c r="A17195" t="s">
        <v>39532</v>
      </c>
      <c r="B17195" s="343" t="s">
        <v>39533</v>
      </c>
      <c r="C17195" s="343" t="s">
        <v>9</v>
      </c>
      <c r="D17195" s="344" t="s">
        <v>7577</v>
      </c>
    </row>
    <row r="17196" spans="1:4" x14ac:dyDescent="0.3">
      <c r="A17196" t="s">
        <v>39534</v>
      </c>
      <c r="B17196" s="343" t="s">
        <v>39535</v>
      </c>
      <c r="C17196" s="343" t="s">
        <v>9</v>
      </c>
      <c r="D17196" s="344" t="s">
        <v>8056</v>
      </c>
    </row>
    <row r="17197" spans="1:4" x14ac:dyDescent="0.3">
      <c r="A17197" t="s">
        <v>39536</v>
      </c>
      <c r="B17197" s="343" t="s">
        <v>39537</v>
      </c>
      <c r="C17197" s="343" t="s">
        <v>9</v>
      </c>
      <c r="D17197" s="344" t="s">
        <v>22079</v>
      </c>
    </row>
    <row r="17198" spans="1:4" x14ac:dyDescent="0.3">
      <c r="A17198" t="s">
        <v>39538</v>
      </c>
      <c r="B17198" s="343" t="s">
        <v>39539</v>
      </c>
      <c r="C17198" s="343" t="s">
        <v>9</v>
      </c>
      <c r="D17198" s="344" t="s">
        <v>39540</v>
      </c>
    </row>
    <row r="17199" spans="1:4" x14ac:dyDescent="0.3">
      <c r="A17199" t="s">
        <v>39541</v>
      </c>
      <c r="B17199" s="343" t="s">
        <v>39542</v>
      </c>
      <c r="C17199" s="343" t="s">
        <v>9</v>
      </c>
      <c r="D17199" s="344" t="s">
        <v>22226</v>
      </c>
    </row>
    <row r="17200" spans="1:4" x14ac:dyDescent="0.3">
      <c r="A17200" t="s">
        <v>39543</v>
      </c>
      <c r="B17200" s="343" t="s">
        <v>39544</v>
      </c>
      <c r="C17200" s="343" t="s">
        <v>9</v>
      </c>
      <c r="D17200" s="344" t="s">
        <v>6508</v>
      </c>
    </row>
    <row r="17201" spans="1:4" x14ac:dyDescent="0.3">
      <c r="A17201" t="s">
        <v>39545</v>
      </c>
      <c r="B17201" s="343" t="s">
        <v>39546</v>
      </c>
      <c r="C17201" s="343" t="s">
        <v>9</v>
      </c>
      <c r="D17201" s="344" t="s">
        <v>39547</v>
      </c>
    </row>
    <row r="17202" spans="1:4" x14ac:dyDescent="0.3">
      <c r="A17202" t="s">
        <v>39548</v>
      </c>
      <c r="B17202" s="343" t="s">
        <v>39549</v>
      </c>
      <c r="C17202" s="343" t="s">
        <v>9</v>
      </c>
      <c r="D17202" s="344" t="s">
        <v>39550</v>
      </c>
    </row>
    <row r="17203" spans="1:4" x14ac:dyDescent="0.3">
      <c r="A17203" t="s">
        <v>39551</v>
      </c>
      <c r="B17203" s="343" t="s">
        <v>39552</v>
      </c>
      <c r="C17203" s="343" t="s">
        <v>9</v>
      </c>
      <c r="D17203" s="344" t="s">
        <v>33935</v>
      </c>
    </row>
    <row r="17204" spans="1:4" x14ac:dyDescent="0.3">
      <c r="A17204" t="s">
        <v>39553</v>
      </c>
      <c r="B17204" s="343" t="s">
        <v>39554</v>
      </c>
      <c r="C17204" s="343" t="s">
        <v>9</v>
      </c>
      <c r="D17204" s="344" t="s">
        <v>33935</v>
      </c>
    </row>
    <row r="17205" spans="1:4" x14ac:dyDescent="0.3">
      <c r="A17205" t="s">
        <v>39555</v>
      </c>
      <c r="B17205" s="343" t="s">
        <v>39556</v>
      </c>
      <c r="C17205" s="343" t="s">
        <v>9</v>
      </c>
      <c r="D17205" s="344" t="s">
        <v>28432</v>
      </c>
    </row>
    <row r="17206" spans="1:4" x14ac:dyDescent="0.3">
      <c r="A17206" t="s">
        <v>39557</v>
      </c>
      <c r="B17206" s="343" t="s">
        <v>39558</v>
      </c>
      <c r="C17206" s="343" t="s">
        <v>9</v>
      </c>
      <c r="D17206" s="344" t="s">
        <v>39559</v>
      </c>
    </row>
    <row r="17207" spans="1:4" x14ac:dyDescent="0.3">
      <c r="A17207" t="s">
        <v>39560</v>
      </c>
      <c r="B17207" s="343" t="s">
        <v>39561</v>
      </c>
      <c r="C17207" s="343" t="s">
        <v>9</v>
      </c>
      <c r="D17207" s="344" t="s">
        <v>39562</v>
      </c>
    </row>
    <row r="17208" spans="1:4" x14ac:dyDescent="0.3">
      <c r="A17208" t="s">
        <v>39563</v>
      </c>
      <c r="B17208" s="343" t="s">
        <v>39564</v>
      </c>
      <c r="C17208" s="343" t="s">
        <v>9</v>
      </c>
      <c r="D17208" s="344" t="s">
        <v>8078</v>
      </c>
    </row>
    <row r="17209" spans="1:4" x14ac:dyDescent="0.3">
      <c r="A17209" t="s">
        <v>39565</v>
      </c>
      <c r="B17209" s="343" t="s">
        <v>39566</v>
      </c>
      <c r="C17209" s="343" t="s">
        <v>9</v>
      </c>
      <c r="D17209" s="344" t="s">
        <v>39567</v>
      </c>
    </row>
    <row r="17210" spans="1:4" x14ac:dyDescent="0.3">
      <c r="A17210" t="s">
        <v>39568</v>
      </c>
      <c r="B17210" s="343" t="s">
        <v>39569</v>
      </c>
      <c r="C17210" s="343" t="s">
        <v>9</v>
      </c>
      <c r="D17210" s="344" t="s">
        <v>38520</v>
      </c>
    </row>
    <row r="17211" spans="1:4" x14ac:dyDescent="0.3">
      <c r="A17211" t="s">
        <v>39570</v>
      </c>
      <c r="B17211" s="343" t="s">
        <v>39571</v>
      </c>
      <c r="C17211" s="343" t="s">
        <v>9</v>
      </c>
      <c r="D17211" s="344" t="s">
        <v>39572</v>
      </c>
    </row>
    <row r="17212" spans="1:4" x14ac:dyDescent="0.3">
      <c r="A17212" t="s">
        <v>39573</v>
      </c>
      <c r="B17212" s="343" t="s">
        <v>39574</v>
      </c>
      <c r="C17212" s="343" t="s">
        <v>9</v>
      </c>
      <c r="D17212" s="344" t="s">
        <v>39575</v>
      </c>
    </row>
    <row r="17213" spans="1:4" x14ac:dyDescent="0.3">
      <c r="A17213" t="s">
        <v>39576</v>
      </c>
      <c r="B17213" s="343" t="s">
        <v>39577</v>
      </c>
      <c r="C17213" s="343" t="s">
        <v>9</v>
      </c>
      <c r="D17213" s="344" t="s">
        <v>6467</v>
      </c>
    </row>
    <row r="17214" spans="1:4" x14ac:dyDescent="0.3">
      <c r="A17214" t="s">
        <v>39578</v>
      </c>
      <c r="B17214" s="343" t="s">
        <v>39579</v>
      </c>
      <c r="C17214" s="343" t="s">
        <v>9</v>
      </c>
      <c r="D17214" s="344" t="s">
        <v>6507</v>
      </c>
    </row>
    <row r="17215" spans="1:4" x14ac:dyDescent="0.3">
      <c r="A17215" t="s">
        <v>39580</v>
      </c>
      <c r="B17215" s="343" t="s">
        <v>39581</v>
      </c>
      <c r="C17215" s="343" t="s">
        <v>9</v>
      </c>
      <c r="D17215" s="344" t="s">
        <v>6443</v>
      </c>
    </row>
    <row r="17216" spans="1:4" x14ac:dyDescent="0.3">
      <c r="A17216" t="s">
        <v>39582</v>
      </c>
      <c r="B17216" s="343" t="s">
        <v>39583</v>
      </c>
      <c r="C17216" s="343" t="s">
        <v>9</v>
      </c>
      <c r="D17216" s="344" t="s">
        <v>39584</v>
      </c>
    </row>
    <row r="17217" spans="1:4" x14ac:dyDescent="0.3">
      <c r="A17217" t="s">
        <v>39585</v>
      </c>
      <c r="B17217" s="343" t="s">
        <v>39586</v>
      </c>
      <c r="C17217" s="343" t="s">
        <v>9</v>
      </c>
      <c r="D17217" s="344" t="s">
        <v>7388</v>
      </c>
    </row>
    <row r="17218" spans="1:4" x14ac:dyDescent="0.3">
      <c r="A17218" t="s">
        <v>39587</v>
      </c>
      <c r="B17218" s="343" t="s">
        <v>39588</v>
      </c>
      <c r="C17218" s="343" t="s">
        <v>9</v>
      </c>
      <c r="D17218" s="344" t="s">
        <v>7568</v>
      </c>
    </row>
    <row r="17219" spans="1:4" x14ac:dyDescent="0.3">
      <c r="A17219" t="s">
        <v>39589</v>
      </c>
      <c r="B17219" s="343" t="s">
        <v>39590</v>
      </c>
      <c r="C17219" s="343" t="s">
        <v>9</v>
      </c>
      <c r="D17219" s="344" t="s">
        <v>7808</v>
      </c>
    </row>
    <row r="17220" spans="1:4" x14ac:dyDescent="0.3">
      <c r="A17220" t="s">
        <v>39591</v>
      </c>
      <c r="B17220" s="343" t="s">
        <v>39592</v>
      </c>
      <c r="C17220" s="343" t="s">
        <v>9</v>
      </c>
      <c r="D17220" s="344" t="s">
        <v>22045</v>
      </c>
    </row>
    <row r="17221" spans="1:4" x14ac:dyDescent="0.3">
      <c r="A17221" t="s">
        <v>39593</v>
      </c>
      <c r="B17221" s="343" t="s">
        <v>39594</v>
      </c>
      <c r="C17221" s="343" t="s">
        <v>9</v>
      </c>
      <c r="D17221" s="344" t="s">
        <v>21989</v>
      </c>
    </row>
    <row r="17222" spans="1:4" x14ac:dyDescent="0.3">
      <c r="A17222" t="s">
        <v>39595</v>
      </c>
      <c r="B17222" s="343" t="s">
        <v>39596</v>
      </c>
      <c r="C17222" s="343" t="s">
        <v>9</v>
      </c>
      <c r="D17222" s="344" t="s">
        <v>8050</v>
      </c>
    </row>
    <row r="17223" spans="1:4" x14ac:dyDescent="0.3">
      <c r="A17223" t="s">
        <v>39597</v>
      </c>
      <c r="B17223" s="343" t="s">
        <v>39598</v>
      </c>
      <c r="C17223" s="343" t="s">
        <v>9</v>
      </c>
      <c r="D17223" s="344" t="s">
        <v>8229</v>
      </c>
    </row>
    <row r="17224" spans="1:4" x14ac:dyDescent="0.3">
      <c r="A17224" t="s">
        <v>39599</v>
      </c>
      <c r="B17224" s="343" t="s">
        <v>39600</v>
      </c>
      <c r="C17224" s="343" t="s">
        <v>9</v>
      </c>
      <c r="D17224" s="344" t="s">
        <v>29481</v>
      </c>
    </row>
    <row r="17225" spans="1:4" x14ac:dyDescent="0.3">
      <c r="A17225" t="s">
        <v>39601</v>
      </c>
      <c r="B17225" s="343" t="s">
        <v>39602</v>
      </c>
      <c r="C17225" s="343" t="s">
        <v>9</v>
      </c>
      <c r="D17225" s="344" t="s">
        <v>7382</v>
      </c>
    </row>
    <row r="17226" spans="1:4" x14ac:dyDescent="0.3">
      <c r="A17226" t="s">
        <v>39603</v>
      </c>
      <c r="B17226" s="343" t="s">
        <v>39604</v>
      </c>
      <c r="C17226" s="343" t="s">
        <v>9</v>
      </c>
      <c r="D17226" s="344" t="s">
        <v>8857</v>
      </c>
    </row>
    <row r="17227" spans="1:4" x14ac:dyDescent="0.3">
      <c r="A17227" t="s">
        <v>39605</v>
      </c>
      <c r="B17227" s="343" t="s">
        <v>39606</v>
      </c>
      <c r="C17227" s="343" t="s">
        <v>9</v>
      </c>
      <c r="D17227" s="344" t="s">
        <v>8042</v>
      </c>
    </row>
    <row r="17228" spans="1:4" x14ac:dyDescent="0.3">
      <c r="A17228" t="s">
        <v>39607</v>
      </c>
      <c r="B17228" s="343" t="s">
        <v>39608</v>
      </c>
      <c r="C17228" s="343" t="s">
        <v>9</v>
      </c>
      <c r="D17228" s="344" t="s">
        <v>9018</v>
      </c>
    </row>
    <row r="17229" spans="1:4" x14ac:dyDescent="0.3">
      <c r="A17229" t="s">
        <v>39609</v>
      </c>
      <c r="B17229" s="343" t="s">
        <v>39610</v>
      </c>
      <c r="C17229" s="343" t="s">
        <v>9</v>
      </c>
      <c r="D17229" s="344" t="s">
        <v>7871</v>
      </c>
    </row>
    <row r="17230" spans="1:4" x14ac:dyDescent="0.3">
      <c r="A17230" t="s">
        <v>39611</v>
      </c>
      <c r="B17230" s="343" t="s">
        <v>39612</v>
      </c>
      <c r="C17230" s="343" t="s">
        <v>9</v>
      </c>
      <c r="D17230" s="344" t="s">
        <v>8981</v>
      </c>
    </row>
    <row r="17231" spans="1:4" x14ac:dyDescent="0.3">
      <c r="A17231" t="s">
        <v>39613</v>
      </c>
      <c r="B17231" s="343" t="s">
        <v>39614</v>
      </c>
      <c r="C17231" s="343" t="s">
        <v>9</v>
      </c>
      <c r="D17231" s="344" t="s">
        <v>7335</v>
      </c>
    </row>
    <row r="17232" spans="1:4" x14ac:dyDescent="0.3">
      <c r="A17232" t="s">
        <v>39615</v>
      </c>
      <c r="B17232" s="343" t="s">
        <v>39616</v>
      </c>
      <c r="C17232" s="343" t="s">
        <v>9</v>
      </c>
      <c r="D17232" s="344" t="s">
        <v>7980</v>
      </c>
    </row>
    <row r="17233" spans="1:4" x14ac:dyDescent="0.3">
      <c r="A17233" t="s">
        <v>39617</v>
      </c>
      <c r="B17233" s="343" t="s">
        <v>39618</v>
      </c>
      <c r="C17233" s="343" t="s">
        <v>9</v>
      </c>
      <c r="D17233" s="344" t="s">
        <v>7385</v>
      </c>
    </row>
    <row r="17234" spans="1:4" x14ac:dyDescent="0.3">
      <c r="A17234" t="s">
        <v>39619</v>
      </c>
      <c r="B17234" s="343" t="s">
        <v>39620</v>
      </c>
      <c r="C17234" s="343" t="s">
        <v>9</v>
      </c>
      <c r="D17234" s="344" t="s">
        <v>9075</v>
      </c>
    </row>
    <row r="17235" spans="1:4" x14ac:dyDescent="0.3">
      <c r="A17235" t="s">
        <v>39621</v>
      </c>
      <c r="B17235" s="343" t="s">
        <v>39622</v>
      </c>
      <c r="C17235" s="343" t="s">
        <v>9</v>
      </c>
      <c r="D17235" s="344" t="s">
        <v>8976</v>
      </c>
    </row>
    <row r="17236" spans="1:4" x14ac:dyDescent="0.3">
      <c r="A17236" t="s">
        <v>39623</v>
      </c>
      <c r="B17236" s="343" t="s">
        <v>39624</v>
      </c>
      <c r="C17236" s="343" t="s">
        <v>9</v>
      </c>
      <c r="D17236" s="344" t="s">
        <v>6510</v>
      </c>
    </row>
    <row r="17237" spans="1:4" x14ac:dyDescent="0.3">
      <c r="A17237" t="s">
        <v>39625</v>
      </c>
      <c r="B17237" s="343" t="s">
        <v>39626</v>
      </c>
      <c r="C17237" s="343" t="s">
        <v>9</v>
      </c>
      <c r="D17237" s="344" t="s">
        <v>26740</v>
      </c>
    </row>
    <row r="17238" spans="1:4" x14ac:dyDescent="0.3">
      <c r="A17238" t="s">
        <v>39627</v>
      </c>
      <c r="B17238" s="343" t="s">
        <v>39628</v>
      </c>
      <c r="C17238" s="343" t="s">
        <v>9</v>
      </c>
      <c r="D17238" s="344" t="s">
        <v>22821</v>
      </c>
    </row>
    <row r="17239" spans="1:4" x14ac:dyDescent="0.3">
      <c r="A17239" t="s">
        <v>39629</v>
      </c>
      <c r="B17239" s="343" t="s">
        <v>39630</v>
      </c>
      <c r="C17239" s="343" t="s">
        <v>9</v>
      </c>
      <c r="D17239" s="344" t="s">
        <v>22261</v>
      </c>
    </row>
    <row r="17240" spans="1:4" x14ac:dyDescent="0.3">
      <c r="A17240" t="s">
        <v>39631</v>
      </c>
      <c r="B17240" s="343" t="s">
        <v>39632</v>
      </c>
      <c r="C17240" s="343" t="s">
        <v>9</v>
      </c>
      <c r="D17240" s="344" t="s">
        <v>27293</v>
      </c>
    </row>
    <row r="17241" spans="1:4" x14ac:dyDescent="0.3">
      <c r="A17241" t="s">
        <v>39633</v>
      </c>
      <c r="B17241" s="343" t="s">
        <v>39634</v>
      </c>
      <c r="C17241" s="343" t="s">
        <v>9</v>
      </c>
      <c r="D17241" s="344" t="s">
        <v>38397</v>
      </c>
    </row>
    <row r="17242" spans="1:4" x14ac:dyDescent="0.3">
      <c r="A17242" t="s">
        <v>39635</v>
      </c>
      <c r="B17242" s="343" t="s">
        <v>39636</v>
      </c>
      <c r="C17242" s="343" t="s">
        <v>9</v>
      </c>
      <c r="D17242" s="344" t="s">
        <v>39637</v>
      </c>
    </row>
    <row r="17243" spans="1:4" x14ac:dyDescent="0.3">
      <c r="A17243" t="s">
        <v>39638</v>
      </c>
      <c r="B17243" s="343" t="s">
        <v>39639</v>
      </c>
      <c r="C17243" s="343" t="s">
        <v>9</v>
      </c>
      <c r="D17243" s="344" t="s">
        <v>7711</v>
      </c>
    </row>
    <row r="17244" spans="1:4" x14ac:dyDescent="0.3">
      <c r="A17244" t="s">
        <v>39640</v>
      </c>
      <c r="B17244" s="343" t="s">
        <v>39641</v>
      </c>
      <c r="C17244" s="343" t="s">
        <v>9</v>
      </c>
      <c r="D17244" s="344" t="s">
        <v>7976</v>
      </c>
    </row>
    <row r="17245" spans="1:4" x14ac:dyDescent="0.3">
      <c r="A17245" t="s">
        <v>39642</v>
      </c>
      <c r="B17245" s="343" t="s">
        <v>39643</v>
      </c>
      <c r="C17245" s="343" t="s">
        <v>9</v>
      </c>
      <c r="D17245" s="344" t="s">
        <v>29457</v>
      </c>
    </row>
    <row r="17246" spans="1:4" x14ac:dyDescent="0.3">
      <c r="A17246" t="s">
        <v>39644</v>
      </c>
      <c r="B17246" s="343" t="s">
        <v>39645</v>
      </c>
      <c r="C17246" s="343" t="s">
        <v>9</v>
      </c>
      <c r="D17246" s="344" t="s">
        <v>8946</v>
      </c>
    </row>
    <row r="17247" spans="1:4" x14ac:dyDescent="0.3">
      <c r="A17247" t="s">
        <v>39646</v>
      </c>
      <c r="B17247" s="343" t="s">
        <v>39647</v>
      </c>
      <c r="C17247" s="343" t="s">
        <v>9</v>
      </c>
      <c r="D17247" s="344" t="s">
        <v>22183</v>
      </c>
    </row>
    <row r="17248" spans="1:4" x14ac:dyDescent="0.3">
      <c r="A17248" t="s">
        <v>39648</v>
      </c>
      <c r="B17248" s="343" t="s">
        <v>39649</v>
      </c>
      <c r="C17248" s="343" t="s">
        <v>9</v>
      </c>
      <c r="D17248" s="344" t="s">
        <v>8238</v>
      </c>
    </row>
    <row r="17249" spans="1:4" x14ac:dyDescent="0.3">
      <c r="A17249" t="s">
        <v>39650</v>
      </c>
      <c r="B17249" s="343" t="s">
        <v>39651</v>
      </c>
      <c r="C17249" s="343" t="s">
        <v>9</v>
      </c>
      <c r="D17249" s="344" t="s">
        <v>8806</v>
      </c>
    </row>
    <row r="17250" spans="1:4" x14ac:dyDescent="0.3">
      <c r="A17250" t="s">
        <v>39652</v>
      </c>
      <c r="B17250" s="343" t="s">
        <v>39653</v>
      </c>
      <c r="C17250" s="343" t="s">
        <v>9</v>
      </c>
      <c r="D17250" s="344" t="s">
        <v>8069</v>
      </c>
    </row>
    <row r="17251" spans="1:4" x14ac:dyDescent="0.3">
      <c r="A17251" t="s">
        <v>39654</v>
      </c>
      <c r="B17251" s="343" t="s">
        <v>39655</v>
      </c>
      <c r="C17251" s="343" t="s">
        <v>9</v>
      </c>
      <c r="D17251" s="344" t="s">
        <v>37499</v>
      </c>
    </row>
    <row r="17252" spans="1:4" x14ac:dyDescent="0.3">
      <c r="A17252" t="s">
        <v>39656</v>
      </c>
      <c r="B17252" s="343" t="s">
        <v>39657</v>
      </c>
      <c r="C17252" s="343" t="s">
        <v>9</v>
      </c>
      <c r="D17252" s="344" t="s">
        <v>39658</v>
      </c>
    </row>
    <row r="17253" spans="1:4" x14ac:dyDescent="0.3">
      <c r="A17253" t="s">
        <v>39659</v>
      </c>
      <c r="B17253" s="343" t="s">
        <v>39660</v>
      </c>
      <c r="C17253" s="343" t="s">
        <v>9</v>
      </c>
      <c r="D17253" s="344" t="s">
        <v>39661</v>
      </c>
    </row>
    <row r="17254" spans="1:4" x14ac:dyDescent="0.3">
      <c r="A17254" t="s">
        <v>39662</v>
      </c>
      <c r="B17254" s="343" t="s">
        <v>39663</v>
      </c>
      <c r="C17254" s="343" t="s">
        <v>9</v>
      </c>
      <c r="D17254" s="344" t="s">
        <v>9245</v>
      </c>
    </row>
    <row r="17255" spans="1:4" x14ac:dyDescent="0.3">
      <c r="A17255" t="s">
        <v>39664</v>
      </c>
      <c r="B17255" s="343" t="s">
        <v>39665</v>
      </c>
      <c r="C17255" s="343" t="s">
        <v>9</v>
      </c>
      <c r="D17255" s="344" t="s">
        <v>9061</v>
      </c>
    </row>
    <row r="17256" spans="1:4" x14ac:dyDescent="0.3">
      <c r="A17256" t="s">
        <v>39666</v>
      </c>
      <c r="B17256" s="343" t="s">
        <v>39667</v>
      </c>
      <c r="C17256" s="343" t="s">
        <v>9</v>
      </c>
      <c r="D17256" s="344" t="s">
        <v>26930</v>
      </c>
    </row>
    <row r="17257" spans="1:4" x14ac:dyDescent="0.3">
      <c r="A17257" t="s">
        <v>39668</v>
      </c>
      <c r="B17257" s="343" t="s">
        <v>39669</v>
      </c>
      <c r="C17257" s="343" t="s">
        <v>9</v>
      </c>
      <c r="D17257" s="344" t="s">
        <v>6683</v>
      </c>
    </row>
    <row r="17258" spans="1:4" x14ac:dyDescent="0.3">
      <c r="A17258" t="s">
        <v>39670</v>
      </c>
      <c r="B17258" s="343" t="s">
        <v>39671</v>
      </c>
      <c r="C17258" s="343" t="s">
        <v>9</v>
      </c>
      <c r="D17258" s="344" t="s">
        <v>25978</v>
      </c>
    </row>
    <row r="17259" spans="1:4" x14ac:dyDescent="0.3">
      <c r="A17259" t="s">
        <v>39672</v>
      </c>
      <c r="B17259" s="343" t="s">
        <v>39673</v>
      </c>
      <c r="C17259" s="343" t="s">
        <v>9</v>
      </c>
      <c r="D17259" s="344" t="s">
        <v>7774</v>
      </c>
    </row>
    <row r="17260" spans="1:4" x14ac:dyDescent="0.3">
      <c r="A17260" t="s">
        <v>39674</v>
      </c>
      <c r="B17260" s="343" t="s">
        <v>39675</v>
      </c>
      <c r="C17260" s="343" t="s">
        <v>9</v>
      </c>
      <c r="D17260" s="344" t="s">
        <v>38150</v>
      </c>
    </row>
    <row r="17261" spans="1:4" x14ac:dyDescent="0.3">
      <c r="A17261" t="s">
        <v>39676</v>
      </c>
      <c r="B17261" s="343" t="s">
        <v>39677</v>
      </c>
      <c r="C17261" s="343" t="s">
        <v>9</v>
      </c>
      <c r="D17261" s="344" t="s">
        <v>9195</v>
      </c>
    </row>
    <row r="17262" spans="1:4" x14ac:dyDescent="0.3">
      <c r="A17262" t="s">
        <v>39678</v>
      </c>
      <c r="B17262" s="343" t="s">
        <v>39679</v>
      </c>
      <c r="C17262" s="343" t="s">
        <v>9</v>
      </c>
      <c r="D17262" s="344" t="s">
        <v>6807</v>
      </c>
    </row>
    <row r="17263" spans="1:4" x14ac:dyDescent="0.3">
      <c r="A17263" t="s">
        <v>39680</v>
      </c>
      <c r="B17263" s="343" t="s">
        <v>39681</v>
      </c>
      <c r="C17263" s="343" t="s">
        <v>9</v>
      </c>
      <c r="D17263" s="344" t="s">
        <v>22333</v>
      </c>
    </row>
    <row r="17264" spans="1:4" x14ac:dyDescent="0.3">
      <c r="A17264" t="s">
        <v>39682</v>
      </c>
      <c r="B17264" s="343" t="s">
        <v>39683</v>
      </c>
      <c r="C17264" s="343" t="s">
        <v>9</v>
      </c>
      <c r="D17264" s="344" t="s">
        <v>6971</v>
      </c>
    </row>
    <row r="17265" spans="1:4" x14ac:dyDescent="0.3">
      <c r="A17265" t="s">
        <v>39684</v>
      </c>
      <c r="B17265" s="343" t="s">
        <v>39685</v>
      </c>
      <c r="C17265" s="343" t="s">
        <v>9</v>
      </c>
      <c r="D17265" s="344" t="s">
        <v>6913</v>
      </c>
    </row>
    <row r="17266" spans="1:4" x14ac:dyDescent="0.3">
      <c r="A17266" t="s">
        <v>39686</v>
      </c>
      <c r="B17266" s="343" t="s">
        <v>39687</v>
      </c>
      <c r="C17266" s="343" t="s">
        <v>9</v>
      </c>
      <c r="D17266" s="344" t="s">
        <v>8788</v>
      </c>
    </row>
    <row r="17267" spans="1:4" x14ac:dyDescent="0.3">
      <c r="A17267" t="s">
        <v>39688</v>
      </c>
      <c r="B17267" s="343" t="s">
        <v>39689</v>
      </c>
      <c r="C17267" s="343" t="s">
        <v>9</v>
      </c>
      <c r="D17267" s="344" t="s">
        <v>22788</v>
      </c>
    </row>
    <row r="17268" spans="1:4" x14ac:dyDescent="0.3">
      <c r="A17268" t="s">
        <v>39690</v>
      </c>
      <c r="B17268" s="343" t="s">
        <v>39691</v>
      </c>
      <c r="C17268" s="343" t="s">
        <v>9</v>
      </c>
      <c r="D17268" s="344" t="s">
        <v>35376</v>
      </c>
    </row>
    <row r="17269" spans="1:4" x14ac:dyDescent="0.3">
      <c r="A17269" t="s">
        <v>39692</v>
      </c>
      <c r="B17269" s="343" t="s">
        <v>39693</v>
      </c>
      <c r="C17269" s="343" t="s">
        <v>9</v>
      </c>
      <c r="D17269" s="344" t="s">
        <v>22008</v>
      </c>
    </row>
    <row r="17270" spans="1:4" x14ac:dyDescent="0.3">
      <c r="A17270" t="s">
        <v>39694</v>
      </c>
      <c r="B17270" s="343" t="s">
        <v>39695</v>
      </c>
      <c r="C17270" s="343" t="s">
        <v>9</v>
      </c>
      <c r="D17270" s="344" t="s">
        <v>22338</v>
      </c>
    </row>
    <row r="17271" spans="1:4" x14ac:dyDescent="0.3">
      <c r="A17271" t="s">
        <v>39696</v>
      </c>
      <c r="B17271" s="343" t="s">
        <v>39697</v>
      </c>
      <c r="C17271" s="343" t="s">
        <v>9</v>
      </c>
      <c r="D17271" s="344" t="s">
        <v>39698</v>
      </c>
    </row>
    <row r="17272" spans="1:4" x14ac:dyDescent="0.3">
      <c r="A17272" t="s">
        <v>39699</v>
      </c>
      <c r="B17272" s="343" t="s">
        <v>39700</v>
      </c>
      <c r="C17272" s="343" t="s">
        <v>9</v>
      </c>
      <c r="D17272" s="344" t="s">
        <v>29958</v>
      </c>
    </row>
    <row r="17273" spans="1:4" x14ac:dyDescent="0.3">
      <c r="A17273" t="s">
        <v>39701</v>
      </c>
      <c r="B17273" s="343" t="s">
        <v>39702</v>
      </c>
      <c r="C17273" s="343" t="s">
        <v>9</v>
      </c>
      <c r="D17273" s="344" t="s">
        <v>39703</v>
      </c>
    </row>
    <row r="17274" spans="1:4" x14ac:dyDescent="0.3">
      <c r="A17274" t="s">
        <v>39704</v>
      </c>
      <c r="B17274" s="343" t="s">
        <v>39705</v>
      </c>
      <c r="C17274" s="343" t="s">
        <v>9</v>
      </c>
      <c r="D17274" s="344" t="s">
        <v>22710</v>
      </c>
    </row>
    <row r="17275" spans="1:4" x14ac:dyDescent="0.3">
      <c r="A17275" t="s">
        <v>39706</v>
      </c>
      <c r="B17275" s="343" t="s">
        <v>39707</v>
      </c>
      <c r="C17275" s="343" t="s">
        <v>9</v>
      </c>
      <c r="D17275" s="344" t="s">
        <v>22774</v>
      </c>
    </row>
    <row r="17276" spans="1:4" x14ac:dyDescent="0.3">
      <c r="A17276" t="s">
        <v>39708</v>
      </c>
      <c r="B17276" s="343" t="s">
        <v>39709</v>
      </c>
      <c r="C17276" s="343" t="s">
        <v>9</v>
      </c>
      <c r="D17276" s="344" t="s">
        <v>8074</v>
      </c>
    </row>
    <row r="17277" spans="1:4" x14ac:dyDescent="0.3">
      <c r="A17277" t="s">
        <v>39710</v>
      </c>
      <c r="B17277" s="343" t="s">
        <v>39711</v>
      </c>
      <c r="C17277" s="343" t="s">
        <v>9</v>
      </c>
      <c r="D17277" s="344" t="s">
        <v>22240</v>
      </c>
    </row>
    <row r="17278" spans="1:4" x14ac:dyDescent="0.3">
      <c r="A17278" t="s">
        <v>39712</v>
      </c>
      <c r="B17278" s="343" t="s">
        <v>39713</v>
      </c>
      <c r="C17278" s="343" t="s">
        <v>9</v>
      </c>
      <c r="D17278" s="344" t="s">
        <v>22772</v>
      </c>
    </row>
    <row r="17279" spans="1:4" x14ac:dyDescent="0.3">
      <c r="A17279" t="s">
        <v>39714</v>
      </c>
      <c r="B17279" s="343" t="s">
        <v>39715</v>
      </c>
      <c r="C17279" s="343" t="s">
        <v>9</v>
      </c>
      <c r="D17279" s="344" t="s">
        <v>39716</v>
      </c>
    </row>
    <row r="17280" spans="1:4" x14ac:dyDescent="0.3">
      <c r="A17280" t="s">
        <v>39717</v>
      </c>
      <c r="B17280" s="343" t="s">
        <v>39718</v>
      </c>
      <c r="C17280" s="343" t="s">
        <v>9</v>
      </c>
      <c r="D17280" s="344" t="s">
        <v>39719</v>
      </c>
    </row>
    <row r="17281" spans="1:4" x14ac:dyDescent="0.3">
      <c r="A17281" t="s">
        <v>39720</v>
      </c>
      <c r="B17281" s="343" t="s">
        <v>39721</v>
      </c>
      <c r="C17281" s="343" t="s">
        <v>9</v>
      </c>
      <c r="D17281" s="344" t="s">
        <v>39722</v>
      </c>
    </row>
    <row r="17282" spans="1:4" x14ac:dyDescent="0.3">
      <c r="A17282" t="s">
        <v>39723</v>
      </c>
      <c r="B17282" s="343" t="s">
        <v>39724</v>
      </c>
      <c r="C17282" s="343" t="s">
        <v>9</v>
      </c>
      <c r="D17282" s="344" t="s">
        <v>39725</v>
      </c>
    </row>
    <row r="17283" spans="1:4" x14ac:dyDescent="0.3">
      <c r="A17283" t="s">
        <v>39726</v>
      </c>
      <c r="B17283" s="343" t="s">
        <v>39727</v>
      </c>
      <c r="C17283" s="343" t="s">
        <v>9</v>
      </c>
      <c r="D17283" s="344" t="s">
        <v>39728</v>
      </c>
    </row>
    <row r="17284" spans="1:4" x14ac:dyDescent="0.3">
      <c r="A17284" t="s">
        <v>39729</v>
      </c>
      <c r="B17284" s="343" t="s">
        <v>39730</v>
      </c>
      <c r="C17284" s="343" t="s">
        <v>9</v>
      </c>
      <c r="D17284" s="344" t="s">
        <v>39731</v>
      </c>
    </row>
    <row r="17285" spans="1:4" x14ac:dyDescent="0.3">
      <c r="A17285" t="s">
        <v>39732</v>
      </c>
      <c r="B17285" s="343" t="s">
        <v>39733</v>
      </c>
      <c r="C17285" s="343" t="s">
        <v>9</v>
      </c>
      <c r="D17285" s="344" t="s">
        <v>39734</v>
      </c>
    </row>
    <row r="17286" spans="1:4" x14ac:dyDescent="0.3">
      <c r="A17286" t="s">
        <v>39735</v>
      </c>
      <c r="B17286" s="343" t="s">
        <v>39736</v>
      </c>
      <c r="C17286" s="343" t="s">
        <v>9</v>
      </c>
      <c r="D17286" s="344" t="s">
        <v>32993</v>
      </c>
    </row>
    <row r="17287" spans="1:4" x14ac:dyDescent="0.3">
      <c r="A17287" t="s">
        <v>39737</v>
      </c>
      <c r="B17287" s="343" t="s">
        <v>39738</v>
      </c>
      <c r="C17287" s="343" t="s">
        <v>9</v>
      </c>
      <c r="D17287" s="344" t="s">
        <v>39739</v>
      </c>
    </row>
    <row r="17288" spans="1:4" x14ac:dyDescent="0.3">
      <c r="A17288" t="s">
        <v>39740</v>
      </c>
      <c r="B17288" s="343" t="s">
        <v>39741</v>
      </c>
      <c r="C17288" s="343" t="s">
        <v>9</v>
      </c>
      <c r="D17288" s="344" t="s">
        <v>26223</v>
      </c>
    </row>
    <row r="17289" spans="1:4" x14ac:dyDescent="0.3">
      <c r="A17289" t="s">
        <v>39742</v>
      </c>
      <c r="B17289" s="343" t="s">
        <v>39743</v>
      </c>
      <c r="C17289" s="343" t="s">
        <v>9</v>
      </c>
      <c r="D17289" s="344" t="s">
        <v>39744</v>
      </c>
    </row>
    <row r="17290" spans="1:4" x14ac:dyDescent="0.3">
      <c r="A17290" t="s">
        <v>39745</v>
      </c>
      <c r="B17290" s="343" t="s">
        <v>39746</v>
      </c>
      <c r="C17290" s="343" t="s">
        <v>9</v>
      </c>
      <c r="D17290" s="344" t="s">
        <v>39747</v>
      </c>
    </row>
    <row r="17291" spans="1:4" x14ac:dyDescent="0.3">
      <c r="A17291" t="s">
        <v>39748</v>
      </c>
      <c r="B17291" s="343" t="s">
        <v>39749</v>
      </c>
      <c r="C17291" s="343" t="s">
        <v>9</v>
      </c>
      <c r="D17291" s="344" t="s">
        <v>22375</v>
      </c>
    </row>
    <row r="17292" spans="1:4" x14ac:dyDescent="0.3">
      <c r="A17292" t="s">
        <v>39750</v>
      </c>
      <c r="B17292" s="343" t="s">
        <v>39751</v>
      </c>
      <c r="C17292" s="343" t="s">
        <v>9</v>
      </c>
      <c r="D17292" s="344" t="s">
        <v>39752</v>
      </c>
    </row>
    <row r="17293" spans="1:4" x14ac:dyDescent="0.3">
      <c r="A17293" t="s">
        <v>39753</v>
      </c>
      <c r="B17293" s="343" t="s">
        <v>39754</v>
      </c>
      <c r="C17293" s="343" t="s">
        <v>9</v>
      </c>
      <c r="D17293" s="344" t="s">
        <v>39755</v>
      </c>
    </row>
    <row r="17294" spans="1:4" x14ac:dyDescent="0.3">
      <c r="A17294" t="s">
        <v>39756</v>
      </c>
      <c r="B17294" s="343" t="s">
        <v>39757</v>
      </c>
      <c r="C17294" s="343" t="s">
        <v>9</v>
      </c>
      <c r="D17294" s="344" t="s">
        <v>39758</v>
      </c>
    </row>
    <row r="17295" spans="1:4" x14ac:dyDescent="0.3">
      <c r="A17295" t="s">
        <v>39759</v>
      </c>
      <c r="B17295" s="343" t="s">
        <v>39760</v>
      </c>
      <c r="C17295" s="343" t="s">
        <v>9</v>
      </c>
      <c r="D17295" s="344" t="s">
        <v>34187</v>
      </c>
    </row>
    <row r="17296" spans="1:4" x14ac:dyDescent="0.3">
      <c r="A17296" t="s">
        <v>39761</v>
      </c>
      <c r="B17296" s="343" t="s">
        <v>39762</v>
      </c>
      <c r="C17296" s="343" t="s">
        <v>9</v>
      </c>
      <c r="D17296" s="344" t="s">
        <v>36796</v>
      </c>
    </row>
    <row r="17297" spans="1:4" x14ac:dyDescent="0.3">
      <c r="A17297" t="s">
        <v>39763</v>
      </c>
      <c r="B17297" s="343" t="s">
        <v>39764</v>
      </c>
      <c r="C17297" s="343" t="s">
        <v>9</v>
      </c>
      <c r="D17297" s="344" t="s">
        <v>35578</v>
      </c>
    </row>
    <row r="17298" spans="1:4" x14ac:dyDescent="0.3">
      <c r="A17298" t="s">
        <v>39765</v>
      </c>
      <c r="B17298" s="343" t="s">
        <v>39766</v>
      </c>
      <c r="C17298" s="343" t="s">
        <v>9</v>
      </c>
      <c r="D17298" s="344" t="s">
        <v>7799</v>
      </c>
    </row>
    <row r="17299" spans="1:4" x14ac:dyDescent="0.3">
      <c r="A17299" t="s">
        <v>39767</v>
      </c>
      <c r="B17299" s="343" t="s">
        <v>39768</v>
      </c>
      <c r="C17299" s="343" t="s">
        <v>9</v>
      </c>
      <c r="D17299" s="344" t="s">
        <v>39769</v>
      </c>
    </row>
    <row r="17300" spans="1:4" x14ac:dyDescent="0.3">
      <c r="A17300" t="s">
        <v>39770</v>
      </c>
      <c r="B17300" s="343" t="s">
        <v>39771</v>
      </c>
      <c r="C17300" s="343" t="s">
        <v>9</v>
      </c>
      <c r="D17300" s="344" t="s">
        <v>39772</v>
      </c>
    </row>
    <row r="17301" spans="1:4" x14ac:dyDescent="0.3">
      <c r="A17301" t="s">
        <v>39773</v>
      </c>
      <c r="B17301" s="343" t="s">
        <v>39774</v>
      </c>
      <c r="C17301" s="343" t="s">
        <v>9</v>
      </c>
      <c r="D17301" s="344" t="s">
        <v>9188</v>
      </c>
    </row>
    <row r="17302" spans="1:4" x14ac:dyDescent="0.3">
      <c r="A17302" t="s">
        <v>39775</v>
      </c>
      <c r="B17302" s="343" t="s">
        <v>39776</v>
      </c>
      <c r="C17302" s="343" t="s">
        <v>9</v>
      </c>
      <c r="D17302" s="344" t="s">
        <v>22086</v>
      </c>
    </row>
    <row r="17303" spans="1:4" x14ac:dyDescent="0.3">
      <c r="A17303" t="s">
        <v>39777</v>
      </c>
      <c r="B17303" s="343" t="s">
        <v>39778</v>
      </c>
      <c r="C17303" s="343" t="s">
        <v>9</v>
      </c>
      <c r="D17303" s="344" t="s">
        <v>22139</v>
      </c>
    </row>
    <row r="17304" spans="1:4" x14ac:dyDescent="0.3">
      <c r="A17304" t="s">
        <v>39779</v>
      </c>
      <c r="B17304" s="343" t="s">
        <v>39780</v>
      </c>
      <c r="C17304" s="343" t="s">
        <v>9</v>
      </c>
      <c r="D17304" s="344" t="s">
        <v>7837</v>
      </c>
    </row>
    <row r="17305" spans="1:4" x14ac:dyDescent="0.3">
      <c r="A17305" t="s">
        <v>39781</v>
      </c>
      <c r="B17305" s="343" t="s">
        <v>39782</v>
      </c>
      <c r="C17305" s="343" t="s">
        <v>9</v>
      </c>
      <c r="D17305" s="344" t="s">
        <v>7382</v>
      </c>
    </row>
    <row r="17306" spans="1:4" x14ac:dyDescent="0.3">
      <c r="A17306" t="s">
        <v>39783</v>
      </c>
      <c r="B17306" s="343" t="s">
        <v>39784</v>
      </c>
      <c r="C17306" s="343" t="s">
        <v>9</v>
      </c>
      <c r="D17306" s="344" t="s">
        <v>22228</v>
      </c>
    </row>
    <row r="17307" spans="1:4" x14ac:dyDescent="0.3">
      <c r="A17307" t="s">
        <v>39785</v>
      </c>
      <c r="B17307" s="343" t="s">
        <v>39786</v>
      </c>
      <c r="C17307" s="343" t="s">
        <v>9</v>
      </c>
      <c r="D17307" s="344" t="s">
        <v>22051</v>
      </c>
    </row>
    <row r="17308" spans="1:4" x14ac:dyDescent="0.3">
      <c r="A17308" t="s">
        <v>39787</v>
      </c>
      <c r="B17308" s="343" t="s">
        <v>39788</v>
      </c>
      <c r="C17308" s="343" t="s">
        <v>9</v>
      </c>
      <c r="D17308" s="344" t="s">
        <v>7775</v>
      </c>
    </row>
    <row r="17309" spans="1:4" x14ac:dyDescent="0.3">
      <c r="A17309" t="s">
        <v>39789</v>
      </c>
      <c r="B17309" s="343" t="s">
        <v>39790</v>
      </c>
      <c r="C17309" s="343" t="s">
        <v>9</v>
      </c>
      <c r="D17309" s="344" t="s">
        <v>7359</v>
      </c>
    </row>
    <row r="17310" spans="1:4" x14ac:dyDescent="0.3">
      <c r="A17310" t="s">
        <v>39791</v>
      </c>
      <c r="B17310" s="343" t="s">
        <v>39792</v>
      </c>
      <c r="C17310" s="343" t="s">
        <v>9</v>
      </c>
      <c r="D17310" s="344" t="s">
        <v>9070</v>
      </c>
    </row>
    <row r="17311" spans="1:4" x14ac:dyDescent="0.3">
      <c r="A17311" t="s">
        <v>39793</v>
      </c>
      <c r="B17311" s="343" t="s">
        <v>39794</v>
      </c>
      <c r="C17311" s="343" t="s">
        <v>9</v>
      </c>
      <c r="D17311" s="344" t="s">
        <v>7821</v>
      </c>
    </row>
    <row r="17312" spans="1:4" x14ac:dyDescent="0.3">
      <c r="A17312" t="s">
        <v>39795</v>
      </c>
      <c r="B17312" s="343" t="s">
        <v>39796</v>
      </c>
      <c r="C17312" s="343" t="s">
        <v>9</v>
      </c>
      <c r="D17312" s="344" t="s">
        <v>8143</v>
      </c>
    </row>
    <row r="17313" spans="1:4" x14ac:dyDescent="0.3">
      <c r="A17313" t="s">
        <v>39797</v>
      </c>
      <c r="B17313" s="343" t="s">
        <v>39798</v>
      </c>
      <c r="C17313" s="343" t="s">
        <v>9</v>
      </c>
      <c r="D17313" s="344" t="s">
        <v>9039</v>
      </c>
    </row>
    <row r="17314" spans="1:4" x14ac:dyDescent="0.3">
      <c r="A17314" t="s">
        <v>39799</v>
      </c>
      <c r="B17314" s="343" t="s">
        <v>39800</v>
      </c>
      <c r="C17314" s="343" t="s">
        <v>9</v>
      </c>
      <c r="D17314" s="344" t="s">
        <v>7543</v>
      </c>
    </row>
    <row r="17315" spans="1:4" x14ac:dyDescent="0.3">
      <c r="A17315" t="s">
        <v>39801</v>
      </c>
      <c r="B17315" s="343" t="s">
        <v>39802</v>
      </c>
      <c r="C17315" s="343" t="s">
        <v>9</v>
      </c>
      <c r="D17315" s="344" t="s">
        <v>8292</v>
      </c>
    </row>
    <row r="17316" spans="1:4" x14ac:dyDescent="0.3">
      <c r="A17316" t="s">
        <v>39803</v>
      </c>
      <c r="B17316" s="343" t="s">
        <v>39804</v>
      </c>
      <c r="C17316" s="343" t="s">
        <v>9</v>
      </c>
      <c r="D17316" s="344" t="s">
        <v>8754</v>
      </c>
    </row>
    <row r="17317" spans="1:4" x14ac:dyDescent="0.3">
      <c r="A17317" t="s">
        <v>39805</v>
      </c>
      <c r="B17317" s="343" t="s">
        <v>39806</v>
      </c>
      <c r="C17317" s="343" t="s">
        <v>9</v>
      </c>
      <c r="D17317" s="344" t="s">
        <v>22339</v>
      </c>
    </row>
    <row r="17318" spans="1:4" x14ac:dyDescent="0.3">
      <c r="A17318" t="s">
        <v>39807</v>
      </c>
      <c r="B17318" s="343" t="s">
        <v>39808</v>
      </c>
      <c r="C17318" s="343" t="s">
        <v>9</v>
      </c>
      <c r="D17318" s="344" t="s">
        <v>22331</v>
      </c>
    </row>
    <row r="17319" spans="1:4" x14ac:dyDescent="0.3">
      <c r="A17319" t="s">
        <v>39809</v>
      </c>
      <c r="B17319" s="343" t="s">
        <v>39810</v>
      </c>
      <c r="C17319" s="343" t="s">
        <v>9</v>
      </c>
      <c r="D17319" s="344" t="s">
        <v>22242</v>
      </c>
    </row>
    <row r="17320" spans="1:4" x14ac:dyDescent="0.3">
      <c r="A17320" t="s">
        <v>39811</v>
      </c>
      <c r="B17320" s="343" t="s">
        <v>39812</v>
      </c>
      <c r="C17320" s="343" t="s">
        <v>9</v>
      </c>
      <c r="D17320" s="344" t="s">
        <v>6474</v>
      </c>
    </row>
    <row r="17321" spans="1:4" x14ac:dyDescent="0.3">
      <c r="A17321" t="s">
        <v>39813</v>
      </c>
      <c r="B17321" s="343" t="s">
        <v>39814</v>
      </c>
      <c r="C17321" s="343" t="s">
        <v>9</v>
      </c>
      <c r="D17321" s="344" t="s">
        <v>33467</v>
      </c>
    </row>
    <row r="17322" spans="1:4" x14ac:dyDescent="0.3">
      <c r="A17322" t="s">
        <v>39815</v>
      </c>
      <c r="B17322" s="343" t="s">
        <v>39816</v>
      </c>
      <c r="C17322" s="343" t="s">
        <v>9</v>
      </c>
      <c r="D17322" s="344" t="s">
        <v>35984</v>
      </c>
    </row>
    <row r="17323" spans="1:4" x14ac:dyDescent="0.3">
      <c r="A17323" t="s">
        <v>39817</v>
      </c>
      <c r="B17323" s="343" t="s">
        <v>39818</v>
      </c>
      <c r="C17323" s="343" t="s">
        <v>9</v>
      </c>
      <c r="D17323" s="344" t="s">
        <v>22209</v>
      </c>
    </row>
    <row r="17324" spans="1:4" x14ac:dyDescent="0.3">
      <c r="A17324" t="s">
        <v>39819</v>
      </c>
      <c r="B17324" s="343" t="s">
        <v>39820</v>
      </c>
      <c r="C17324" s="343" t="s">
        <v>9</v>
      </c>
      <c r="D17324" s="344" t="s">
        <v>37646</v>
      </c>
    </row>
    <row r="17325" spans="1:4" x14ac:dyDescent="0.3">
      <c r="A17325" t="s">
        <v>39821</v>
      </c>
      <c r="B17325" s="343" t="s">
        <v>39822</v>
      </c>
      <c r="C17325" s="343" t="s">
        <v>9</v>
      </c>
      <c r="D17325" s="344" t="s">
        <v>30795</v>
      </c>
    </row>
    <row r="17326" spans="1:4" x14ac:dyDescent="0.3">
      <c r="A17326" t="s">
        <v>39823</v>
      </c>
      <c r="B17326" s="343" t="s">
        <v>39824</v>
      </c>
      <c r="C17326" s="343" t="s">
        <v>9</v>
      </c>
      <c r="D17326" s="344" t="s">
        <v>8023</v>
      </c>
    </row>
    <row r="17327" spans="1:4" x14ac:dyDescent="0.3">
      <c r="A17327" t="s">
        <v>39825</v>
      </c>
      <c r="B17327" s="343" t="s">
        <v>39826</v>
      </c>
      <c r="C17327" s="343" t="s">
        <v>9</v>
      </c>
      <c r="D17327" s="344" t="s">
        <v>22296</v>
      </c>
    </row>
    <row r="17328" spans="1:4" x14ac:dyDescent="0.3">
      <c r="A17328" t="s">
        <v>39827</v>
      </c>
      <c r="B17328" s="343" t="s">
        <v>39828</v>
      </c>
      <c r="C17328" s="343" t="s">
        <v>9</v>
      </c>
      <c r="D17328" s="344" t="s">
        <v>26747</v>
      </c>
    </row>
    <row r="17329" spans="1:4" x14ac:dyDescent="0.3">
      <c r="A17329" t="s">
        <v>39829</v>
      </c>
      <c r="B17329" s="343" t="s">
        <v>39830</v>
      </c>
      <c r="C17329" s="343" t="s">
        <v>9</v>
      </c>
      <c r="D17329" s="344" t="s">
        <v>22481</v>
      </c>
    </row>
    <row r="17330" spans="1:4" x14ac:dyDescent="0.3">
      <c r="A17330" t="s">
        <v>39831</v>
      </c>
      <c r="B17330" s="343" t="s">
        <v>39832</v>
      </c>
      <c r="C17330" s="343" t="s">
        <v>9</v>
      </c>
      <c r="D17330" s="344" t="s">
        <v>7321</v>
      </c>
    </row>
    <row r="17331" spans="1:4" x14ac:dyDescent="0.3">
      <c r="A17331" t="s">
        <v>39833</v>
      </c>
      <c r="B17331" s="343" t="s">
        <v>39834</v>
      </c>
      <c r="C17331" s="343" t="s">
        <v>9</v>
      </c>
      <c r="D17331" s="344" t="s">
        <v>23053</v>
      </c>
    </row>
    <row r="17332" spans="1:4" x14ac:dyDescent="0.3">
      <c r="A17332" t="s">
        <v>39835</v>
      </c>
      <c r="B17332" s="343" t="s">
        <v>39836</v>
      </c>
      <c r="C17332" s="343" t="s">
        <v>9</v>
      </c>
      <c r="D17332" s="344" t="s">
        <v>29334</v>
      </c>
    </row>
    <row r="17333" spans="1:4" x14ac:dyDescent="0.3">
      <c r="A17333" t="s">
        <v>39837</v>
      </c>
      <c r="B17333" s="343" t="s">
        <v>39838</v>
      </c>
      <c r="C17333" s="343" t="s">
        <v>9</v>
      </c>
      <c r="D17333" s="344" t="s">
        <v>6618</v>
      </c>
    </row>
    <row r="17334" spans="1:4" x14ac:dyDescent="0.3">
      <c r="A17334" t="s">
        <v>39839</v>
      </c>
      <c r="B17334" s="343" t="s">
        <v>39840</v>
      </c>
      <c r="C17334" s="343" t="s">
        <v>9</v>
      </c>
      <c r="D17334" s="344" t="s">
        <v>9154</v>
      </c>
    </row>
    <row r="17335" spans="1:4" x14ac:dyDescent="0.3">
      <c r="A17335" t="s">
        <v>39841</v>
      </c>
      <c r="B17335" s="343" t="s">
        <v>39842</v>
      </c>
      <c r="C17335" s="343" t="s">
        <v>9</v>
      </c>
      <c r="D17335" s="344" t="s">
        <v>8048</v>
      </c>
    </row>
    <row r="17336" spans="1:4" x14ac:dyDescent="0.3">
      <c r="A17336" t="s">
        <v>39843</v>
      </c>
      <c r="B17336" s="343" t="s">
        <v>39844</v>
      </c>
      <c r="C17336" s="343" t="s">
        <v>9</v>
      </c>
      <c r="D17336" s="344" t="s">
        <v>7909</v>
      </c>
    </row>
    <row r="17337" spans="1:4" x14ac:dyDescent="0.3">
      <c r="A17337" t="s">
        <v>39845</v>
      </c>
      <c r="B17337" s="343" t="s">
        <v>39846</v>
      </c>
      <c r="C17337" s="343" t="s">
        <v>9</v>
      </c>
      <c r="D17337" s="344" t="s">
        <v>22477</v>
      </c>
    </row>
    <row r="17338" spans="1:4" x14ac:dyDescent="0.3">
      <c r="A17338" t="s">
        <v>39847</v>
      </c>
      <c r="B17338" s="343" t="s">
        <v>39848</v>
      </c>
      <c r="C17338" s="343" t="s">
        <v>9</v>
      </c>
      <c r="D17338" s="344" t="s">
        <v>39849</v>
      </c>
    </row>
    <row r="17339" spans="1:4" x14ac:dyDescent="0.3">
      <c r="A17339" t="s">
        <v>39850</v>
      </c>
      <c r="B17339" s="343" t="s">
        <v>39851</v>
      </c>
      <c r="C17339" s="343" t="s">
        <v>9</v>
      </c>
      <c r="D17339" s="344" t="s">
        <v>39852</v>
      </c>
    </row>
    <row r="17340" spans="1:4" x14ac:dyDescent="0.3">
      <c r="A17340" t="s">
        <v>39853</v>
      </c>
      <c r="B17340" s="343" t="s">
        <v>39854</v>
      </c>
      <c r="C17340" s="343" t="s">
        <v>9</v>
      </c>
      <c r="D17340" s="344" t="s">
        <v>39855</v>
      </c>
    </row>
    <row r="17341" spans="1:4" x14ac:dyDescent="0.3">
      <c r="A17341" t="s">
        <v>39856</v>
      </c>
      <c r="B17341" s="343" t="s">
        <v>39857</v>
      </c>
      <c r="C17341" s="343" t="s">
        <v>9</v>
      </c>
      <c r="D17341" s="344" t="s">
        <v>39858</v>
      </c>
    </row>
    <row r="17342" spans="1:4" x14ac:dyDescent="0.3">
      <c r="A17342" t="s">
        <v>39859</v>
      </c>
      <c r="B17342" s="343" t="s">
        <v>39860</v>
      </c>
      <c r="C17342" s="343" t="s">
        <v>9</v>
      </c>
      <c r="D17342" s="344" t="s">
        <v>39861</v>
      </c>
    </row>
    <row r="17343" spans="1:4" x14ac:dyDescent="0.3">
      <c r="A17343" t="s">
        <v>5163</v>
      </c>
      <c r="B17343" s="343" t="s">
        <v>39862</v>
      </c>
      <c r="C17343" s="343" t="s">
        <v>9</v>
      </c>
      <c r="D17343" s="344" t="s">
        <v>39863</v>
      </c>
    </row>
    <row r="17344" spans="1:4" x14ac:dyDescent="0.3">
      <c r="A17344" t="s">
        <v>5164</v>
      </c>
      <c r="B17344" s="343" t="s">
        <v>39864</v>
      </c>
      <c r="C17344" s="343" t="s">
        <v>9</v>
      </c>
      <c r="D17344" s="344" t="s">
        <v>33237</v>
      </c>
    </row>
    <row r="17345" spans="1:4" x14ac:dyDescent="0.3">
      <c r="A17345" t="s">
        <v>5165</v>
      </c>
      <c r="B17345" s="343" t="s">
        <v>39865</v>
      </c>
      <c r="C17345" s="343" t="s">
        <v>9</v>
      </c>
      <c r="D17345" s="344" t="s">
        <v>39866</v>
      </c>
    </row>
    <row r="17346" spans="1:4" x14ac:dyDescent="0.3">
      <c r="A17346" t="s">
        <v>5166</v>
      </c>
      <c r="B17346" s="343" t="s">
        <v>39867</v>
      </c>
      <c r="C17346" s="343" t="s">
        <v>9</v>
      </c>
      <c r="D17346" s="344" t="s">
        <v>39868</v>
      </c>
    </row>
    <row r="17347" spans="1:4" x14ac:dyDescent="0.3">
      <c r="A17347" t="s">
        <v>5167</v>
      </c>
      <c r="B17347" s="343" t="s">
        <v>39869</v>
      </c>
      <c r="C17347" s="343" t="s">
        <v>9</v>
      </c>
      <c r="D17347" s="344" t="s">
        <v>39870</v>
      </c>
    </row>
    <row r="17348" spans="1:4" x14ac:dyDescent="0.3">
      <c r="A17348" t="s">
        <v>5168</v>
      </c>
      <c r="B17348" s="343" t="s">
        <v>39871</v>
      </c>
      <c r="C17348" s="343" t="s">
        <v>9</v>
      </c>
      <c r="D17348" s="344" t="s">
        <v>39872</v>
      </c>
    </row>
    <row r="17349" spans="1:4" x14ac:dyDescent="0.3">
      <c r="A17349" t="s">
        <v>5169</v>
      </c>
      <c r="B17349" s="343" t="s">
        <v>39873</v>
      </c>
      <c r="C17349" s="343" t="s">
        <v>9</v>
      </c>
      <c r="D17349" s="344" t="s">
        <v>39874</v>
      </c>
    </row>
    <row r="17350" spans="1:4" x14ac:dyDescent="0.3">
      <c r="A17350" t="s">
        <v>5170</v>
      </c>
      <c r="B17350" s="343" t="s">
        <v>39875</v>
      </c>
      <c r="C17350" s="343" t="s">
        <v>9</v>
      </c>
      <c r="D17350" s="344" t="s">
        <v>39876</v>
      </c>
    </row>
    <row r="17351" spans="1:4" x14ac:dyDescent="0.3">
      <c r="A17351" t="s">
        <v>5171</v>
      </c>
      <c r="B17351" s="343" t="s">
        <v>39877</v>
      </c>
      <c r="C17351" s="343" t="s">
        <v>9</v>
      </c>
      <c r="D17351" s="344" t="s">
        <v>39878</v>
      </c>
    </row>
    <row r="17352" spans="1:4" x14ac:dyDescent="0.3">
      <c r="A17352" t="s">
        <v>5172</v>
      </c>
      <c r="B17352" s="343" t="s">
        <v>39879</v>
      </c>
      <c r="C17352" s="343" t="s">
        <v>9</v>
      </c>
      <c r="D17352" s="344" t="s">
        <v>39880</v>
      </c>
    </row>
    <row r="17353" spans="1:4" x14ac:dyDescent="0.3">
      <c r="A17353" t="s">
        <v>5173</v>
      </c>
      <c r="B17353" s="343" t="s">
        <v>39881</v>
      </c>
      <c r="C17353" s="343" t="s">
        <v>9</v>
      </c>
      <c r="D17353" s="344" t="s">
        <v>39882</v>
      </c>
    </row>
    <row r="17354" spans="1:4" x14ac:dyDescent="0.3">
      <c r="A17354" t="s">
        <v>5174</v>
      </c>
      <c r="B17354" s="343" t="s">
        <v>39883</v>
      </c>
      <c r="C17354" s="343" t="s">
        <v>9</v>
      </c>
      <c r="D17354" s="344" t="s">
        <v>39884</v>
      </c>
    </row>
    <row r="17355" spans="1:4" x14ac:dyDescent="0.3">
      <c r="A17355" t="s">
        <v>5175</v>
      </c>
      <c r="B17355" s="343" t="s">
        <v>39885</v>
      </c>
      <c r="C17355" s="343" t="s">
        <v>9</v>
      </c>
      <c r="D17355" s="344" t="s">
        <v>39886</v>
      </c>
    </row>
    <row r="17356" spans="1:4" x14ac:dyDescent="0.3">
      <c r="A17356" t="s">
        <v>5176</v>
      </c>
      <c r="B17356" s="343" t="s">
        <v>39887</v>
      </c>
      <c r="C17356" s="343" t="s">
        <v>9</v>
      </c>
      <c r="D17356" s="344" t="s">
        <v>39888</v>
      </c>
    </row>
    <row r="17357" spans="1:4" x14ac:dyDescent="0.3">
      <c r="A17357" t="s">
        <v>5177</v>
      </c>
      <c r="B17357" s="343" t="s">
        <v>39889</v>
      </c>
      <c r="C17357" s="343" t="s">
        <v>9</v>
      </c>
      <c r="D17357" s="344" t="s">
        <v>39890</v>
      </c>
    </row>
    <row r="17358" spans="1:4" x14ac:dyDescent="0.3">
      <c r="A17358" t="s">
        <v>5178</v>
      </c>
      <c r="B17358" s="343" t="s">
        <v>39891</v>
      </c>
      <c r="C17358" s="343" t="s">
        <v>9</v>
      </c>
      <c r="D17358" s="344" t="s">
        <v>39892</v>
      </c>
    </row>
    <row r="17359" spans="1:4" x14ac:dyDescent="0.3">
      <c r="A17359" t="s">
        <v>5179</v>
      </c>
      <c r="B17359" s="343" t="s">
        <v>39893</v>
      </c>
      <c r="C17359" s="343" t="s">
        <v>9</v>
      </c>
      <c r="D17359" s="344" t="s">
        <v>39894</v>
      </c>
    </row>
    <row r="17360" spans="1:4" x14ac:dyDescent="0.3">
      <c r="A17360" t="s">
        <v>5180</v>
      </c>
      <c r="B17360" s="343" t="s">
        <v>39895</v>
      </c>
      <c r="C17360" s="343" t="s">
        <v>9</v>
      </c>
      <c r="D17360" s="344" t="s">
        <v>39896</v>
      </c>
    </row>
    <row r="17361" spans="1:4" x14ac:dyDescent="0.3">
      <c r="A17361" t="s">
        <v>5181</v>
      </c>
      <c r="B17361" s="343" t="s">
        <v>39897</v>
      </c>
      <c r="C17361" s="343" t="s">
        <v>9</v>
      </c>
      <c r="D17361" s="344" t="s">
        <v>39898</v>
      </c>
    </row>
    <row r="17362" spans="1:4" x14ac:dyDescent="0.3">
      <c r="A17362" t="s">
        <v>5182</v>
      </c>
      <c r="B17362" s="343" t="s">
        <v>39899</v>
      </c>
      <c r="C17362" s="343" t="s">
        <v>9</v>
      </c>
      <c r="D17362" s="344" t="s">
        <v>39900</v>
      </c>
    </row>
    <row r="17363" spans="1:4" x14ac:dyDescent="0.3">
      <c r="A17363" t="s">
        <v>5183</v>
      </c>
      <c r="B17363" s="343" t="s">
        <v>39901</v>
      </c>
      <c r="C17363" s="343" t="s">
        <v>9</v>
      </c>
      <c r="D17363" s="344" t="s">
        <v>39902</v>
      </c>
    </row>
    <row r="17364" spans="1:4" x14ac:dyDescent="0.3">
      <c r="A17364" t="s">
        <v>5184</v>
      </c>
      <c r="B17364" s="343" t="s">
        <v>39903</v>
      </c>
      <c r="C17364" s="343" t="s">
        <v>9</v>
      </c>
      <c r="D17364" s="344" t="s">
        <v>39904</v>
      </c>
    </row>
    <row r="17365" spans="1:4" x14ac:dyDescent="0.3">
      <c r="A17365" t="s">
        <v>5185</v>
      </c>
      <c r="B17365" s="343" t="s">
        <v>39905</v>
      </c>
      <c r="C17365" s="343" t="s">
        <v>9</v>
      </c>
      <c r="D17365" s="344" t="s">
        <v>39906</v>
      </c>
    </row>
    <row r="17366" spans="1:4" x14ac:dyDescent="0.3">
      <c r="A17366" t="s">
        <v>5186</v>
      </c>
      <c r="B17366" s="343" t="s">
        <v>39907</v>
      </c>
      <c r="C17366" s="343" t="s">
        <v>9</v>
      </c>
      <c r="D17366" s="344" t="s">
        <v>39908</v>
      </c>
    </row>
    <row r="17367" spans="1:4" x14ac:dyDescent="0.3">
      <c r="A17367" t="s">
        <v>39909</v>
      </c>
      <c r="B17367" s="343" t="s">
        <v>39910</v>
      </c>
      <c r="C17367" s="343" t="s">
        <v>9</v>
      </c>
      <c r="D17367" s="344" t="s">
        <v>8727</v>
      </c>
    </row>
    <row r="17368" spans="1:4" x14ac:dyDescent="0.3">
      <c r="A17368" t="s">
        <v>39911</v>
      </c>
      <c r="B17368" s="343" t="s">
        <v>39912</v>
      </c>
      <c r="C17368" s="343" t="s">
        <v>9</v>
      </c>
      <c r="D17368" s="344" t="s">
        <v>7391</v>
      </c>
    </row>
    <row r="17369" spans="1:4" x14ac:dyDescent="0.3">
      <c r="A17369" t="s">
        <v>39913</v>
      </c>
      <c r="B17369" s="343" t="s">
        <v>39914</v>
      </c>
      <c r="C17369" s="343" t="s">
        <v>9</v>
      </c>
      <c r="D17369" s="344" t="s">
        <v>6434</v>
      </c>
    </row>
    <row r="17370" spans="1:4" x14ac:dyDescent="0.3">
      <c r="A17370" t="s">
        <v>39915</v>
      </c>
      <c r="B17370" s="343" t="s">
        <v>39916</v>
      </c>
      <c r="C17370" s="343" t="s">
        <v>9</v>
      </c>
      <c r="D17370" s="344" t="s">
        <v>6794</v>
      </c>
    </row>
    <row r="17371" spans="1:4" x14ac:dyDescent="0.3">
      <c r="A17371" t="s">
        <v>39917</v>
      </c>
      <c r="B17371" s="343" t="s">
        <v>39918</v>
      </c>
      <c r="C17371" s="343" t="s">
        <v>9</v>
      </c>
      <c r="D17371" s="344" t="s">
        <v>6649</v>
      </c>
    </row>
    <row r="17372" spans="1:4" x14ac:dyDescent="0.3">
      <c r="A17372" t="s">
        <v>39919</v>
      </c>
      <c r="B17372" s="343" t="s">
        <v>39920</v>
      </c>
      <c r="C17372" s="343" t="s">
        <v>9</v>
      </c>
      <c r="D17372" s="344" t="s">
        <v>7489</v>
      </c>
    </row>
    <row r="17373" spans="1:4" x14ac:dyDescent="0.3">
      <c r="A17373" t="s">
        <v>39921</v>
      </c>
      <c r="B17373" s="343" t="s">
        <v>39922</v>
      </c>
      <c r="C17373" s="343" t="s">
        <v>9</v>
      </c>
      <c r="D17373" s="344" t="s">
        <v>8111</v>
      </c>
    </row>
    <row r="17374" spans="1:4" x14ac:dyDescent="0.3">
      <c r="A17374" t="s">
        <v>39923</v>
      </c>
      <c r="B17374" s="343" t="s">
        <v>39924</v>
      </c>
      <c r="C17374" s="343" t="s">
        <v>9</v>
      </c>
      <c r="D17374" s="344" t="s">
        <v>6441</v>
      </c>
    </row>
    <row r="17375" spans="1:4" x14ac:dyDescent="0.3">
      <c r="A17375" t="s">
        <v>39925</v>
      </c>
      <c r="B17375" s="343" t="s">
        <v>39926</v>
      </c>
      <c r="C17375" s="343" t="s">
        <v>9</v>
      </c>
      <c r="D17375" s="344" t="s">
        <v>9152</v>
      </c>
    </row>
    <row r="17376" spans="1:4" x14ac:dyDescent="0.3">
      <c r="A17376" t="s">
        <v>39927</v>
      </c>
      <c r="B17376" s="343" t="s">
        <v>39928</v>
      </c>
      <c r="C17376" s="343" t="s">
        <v>9</v>
      </c>
      <c r="D17376" s="344" t="s">
        <v>22069</v>
      </c>
    </row>
    <row r="17377" spans="1:4" x14ac:dyDescent="0.3">
      <c r="A17377" t="s">
        <v>39929</v>
      </c>
      <c r="B17377" s="343" t="s">
        <v>39930</v>
      </c>
      <c r="C17377" s="343" t="s">
        <v>9</v>
      </c>
      <c r="D17377" s="344" t="s">
        <v>6502</v>
      </c>
    </row>
    <row r="17378" spans="1:4" x14ac:dyDescent="0.3">
      <c r="A17378" t="s">
        <v>39931</v>
      </c>
      <c r="B17378" s="343" t="s">
        <v>39932</v>
      </c>
      <c r="C17378" s="343" t="s">
        <v>9</v>
      </c>
      <c r="D17378" s="344" t="s">
        <v>7548</v>
      </c>
    </row>
    <row r="17379" spans="1:4" x14ac:dyDescent="0.3">
      <c r="A17379" t="s">
        <v>39933</v>
      </c>
      <c r="B17379" s="343" t="s">
        <v>39934</v>
      </c>
      <c r="C17379" s="343" t="s">
        <v>9</v>
      </c>
      <c r="D17379" s="344" t="s">
        <v>9316</v>
      </c>
    </row>
    <row r="17380" spans="1:4" x14ac:dyDescent="0.3">
      <c r="A17380" t="s">
        <v>39935</v>
      </c>
      <c r="B17380" s="343" t="s">
        <v>39936</v>
      </c>
      <c r="C17380" s="343" t="s">
        <v>9</v>
      </c>
      <c r="D17380" s="344" t="s">
        <v>8274</v>
      </c>
    </row>
    <row r="17381" spans="1:4" x14ac:dyDescent="0.3">
      <c r="A17381" t="s">
        <v>39937</v>
      </c>
      <c r="B17381" s="343" t="s">
        <v>39938</v>
      </c>
      <c r="C17381" s="343" t="s">
        <v>9</v>
      </c>
      <c r="D17381" s="344" t="s">
        <v>8042</v>
      </c>
    </row>
    <row r="17382" spans="1:4" x14ac:dyDescent="0.3">
      <c r="A17382" t="s">
        <v>39939</v>
      </c>
      <c r="B17382" s="343" t="s">
        <v>39940</v>
      </c>
      <c r="C17382" s="343" t="s">
        <v>9</v>
      </c>
      <c r="D17382" s="344" t="s">
        <v>22435</v>
      </c>
    </row>
    <row r="17383" spans="1:4" x14ac:dyDescent="0.3">
      <c r="A17383" t="s">
        <v>39941</v>
      </c>
      <c r="B17383" s="343" t="s">
        <v>39942</v>
      </c>
      <c r="C17383" s="343" t="s">
        <v>9</v>
      </c>
      <c r="D17383" s="344" t="s">
        <v>6616</v>
      </c>
    </row>
    <row r="17384" spans="1:4" x14ac:dyDescent="0.3">
      <c r="A17384" t="s">
        <v>39943</v>
      </c>
      <c r="B17384" s="343" t="s">
        <v>39944</v>
      </c>
      <c r="C17384" s="343" t="s">
        <v>9</v>
      </c>
      <c r="D17384" s="344" t="s">
        <v>22777</v>
      </c>
    </row>
    <row r="17385" spans="1:4" x14ac:dyDescent="0.3">
      <c r="A17385" t="s">
        <v>39945</v>
      </c>
      <c r="B17385" s="343" t="s">
        <v>39946</v>
      </c>
      <c r="C17385" s="343" t="s">
        <v>9</v>
      </c>
      <c r="D17385" s="344" t="s">
        <v>33085</v>
      </c>
    </row>
    <row r="17386" spans="1:4" x14ac:dyDescent="0.3">
      <c r="A17386" t="s">
        <v>39947</v>
      </c>
      <c r="B17386" s="343" t="s">
        <v>39948</v>
      </c>
      <c r="C17386" s="343" t="s">
        <v>9</v>
      </c>
      <c r="D17386" s="344" t="s">
        <v>39949</v>
      </c>
    </row>
    <row r="17387" spans="1:4" x14ac:dyDescent="0.3">
      <c r="A17387" t="s">
        <v>39950</v>
      </c>
      <c r="B17387" s="343" t="s">
        <v>39951</v>
      </c>
      <c r="C17387" s="343" t="s">
        <v>9</v>
      </c>
      <c r="D17387" s="344" t="s">
        <v>39952</v>
      </c>
    </row>
    <row r="17388" spans="1:4" x14ac:dyDescent="0.3">
      <c r="A17388" t="s">
        <v>39953</v>
      </c>
      <c r="B17388" s="343" t="s">
        <v>39954</v>
      </c>
      <c r="C17388" s="343" t="s">
        <v>9</v>
      </c>
      <c r="D17388" s="344" t="s">
        <v>39955</v>
      </c>
    </row>
    <row r="17389" spans="1:4" x14ac:dyDescent="0.3">
      <c r="A17389" t="s">
        <v>39956</v>
      </c>
      <c r="B17389" s="343" t="s">
        <v>39957</v>
      </c>
      <c r="C17389" s="343" t="s">
        <v>9</v>
      </c>
      <c r="D17389" s="344" t="s">
        <v>39958</v>
      </c>
    </row>
    <row r="17390" spans="1:4" x14ac:dyDescent="0.3">
      <c r="A17390" t="s">
        <v>39959</v>
      </c>
      <c r="B17390" s="343" t="s">
        <v>39960</v>
      </c>
      <c r="C17390" s="343" t="s">
        <v>9</v>
      </c>
      <c r="D17390" s="344" t="s">
        <v>39961</v>
      </c>
    </row>
    <row r="17391" spans="1:4" x14ac:dyDescent="0.3">
      <c r="A17391" t="s">
        <v>39962</v>
      </c>
      <c r="B17391" s="343" t="s">
        <v>39963</v>
      </c>
      <c r="C17391" s="343" t="s">
        <v>9</v>
      </c>
      <c r="D17391" s="344" t="s">
        <v>39964</v>
      </c>
    </row>
    <row r="17392" spans="1:4" x14ac:dyDescent="0.3">
      <c r="A17392" t="s">
        <v>39965</v>
      </c>
      <c r="B17392" s="343" t="s">
        <v>39966</v>
      </c>
      <c r="C17392" s="343" t="s">
        <v>9</v>
      </c>
      <c r="D17392" s="344" t="s">
        <v>39967</v>
      </c>
    </row>
    <row r="17393" spans="1:4" x14ac:dyDescent="0.3">
      <c r="A17393" t="s">
        <v>39968</v>
      </c>
      <c r="B17393" s="343" t="s">
        <v>39969</v>
      </c>
      <c r="C17393" s="343" t="s">
        <v>9</v>
      </c>
      <c r="D17393" s="344" t="s">
        <v>39970</v>
      </c>
    </row>
    <row r="17394" spans="1:4" x14ac:dyDescent="0.3">
      <c r="A17394" t="s">
        <v>39971</v>
      </c>
      <c r="B17394" s="343" t="s">
        <v>39972</v>
      </c>
      <c r="C17394" s="343" t="s">
        <v>9</v>
      </c>
      <c r="D17394" s="344" t="s">
        <v>39973</v>
      </c>
    </row>
    <row r="17395" spans="1:4" x14ac:dyDescent="0.3">
      <c r="A17395" t="s">
        <v>39974</v>
      </c>
      <c r="B17395" s="343" t="s">
        <v>39975</v>
      </c>
      <c r="C17395" s="343" t="s">
        <v>9</v>
      </c>
      <c r="D17395" s="344" t="s">
        <v>39976</v>
      </c>
    </row>
    <row r="17396" spans="1:4" x14ac:dyDescent="0.3">
      <c r="A17396" t="s">
        <v>39977</v>
      </c>
      <c r="B17396" s="343" t="s">
        <v>39978</v>
      </c>
      <c r="C17396" s="343" t="s">
        <v>9</v>
      </c>
      <c r="D17396" s="344" t="s">
        <v>39979</v>
      </c>
    </row>
    <row r="17397" spans="1:4" x14ac:dyDescent="0.3">
      <c r="A17397" t="s">
        <v>39980</v>
      </c>
      <c r="B17397" s="343" t="s">
        <v>39981</v>
      </c>
      <c r="C17397" s="343" t="s">
        <v>9</v>
      </c>
      <c r="D17397" s="344" t="s">
        <v>39982</v>
      </c>
    </row>
    <row r="17398" spans="1:4" x14ac:dyDescent="0.3">
      <c r="A17398" t="s">
        <v>39983</v>
      </c>
      <c r="B17398" s="343" t="s">
        <v>39984</v>
      </c>
      <c r="C17398" s="343" t="s">
        <v>9</v>
      </c>
      <c r="D17398" s="344" t="s">
        <v>39985</v>
      </c>
    </row>
    <row r="17399" spans="1:4" x14ac:dyDescent="0.3">
      <c r="A17399" t="s">
        <v>39986</v>
      </c>
      <c r="B17399" s="343" t="s">
        <v>39987</v>
      </c>
      <c r="C17399" s="343" t="s">
        <v>9</v>
      </c>
      <c r="D17399" s="344" t="s">
        <v>39988</v>
      </c>
    </row>
    <row r="17400" spans="1:4" x14ac:dyDescent="0.3">
      <c r="A17400" t="s">
        <v>39989</v>
      </c>
      <c r="B17400" s="343" t="s">
        <v>39990</v>
      </c>
      <c r="C17400" s="343" t="s">
        <v>9</v>
      </c>
      <c r="D17400" s="344" t="s">
        <v>39991</v>
      </c>
    </row>
    <row r="17401" spans="1:4" x14ac:dyDescent="0.3">
      <c r="A17401" t="s">
        <v>39992</v>
      </c>
      <c r="B17401" s="343" t="s">
        <v>39993</v>
      </c>
      <c r="C17401" s="343" t="s">
        <v>9</v>
      </c>
      <c r="D17401" s="344" t="s">
        <v>39994</v>
      </c>
    </row>
    <row r="17402" spans="1:4" x14ac:dyDescent="0.3">
      <c r="A17402" t="s">
        <v>39995</v>
      </c>
      <c r="B17402" s="343" t="s">
        <v>39996</v>
      </c>
      <c r="C17402" s="343" t="s">
        <v>9</v>
      </c>
      <c r="D17402" s="344" t="s">
        <v>39997</v>
      </c>
    </row>
    <row r="17403" spans="1:4" x14ac:dyDescent="0.3">
      <c r="A17403" t="s">
        <v>39998</v>
      </c>
      <c r="B17403" s="343" t="s">
        <v>39999</v>
      </c>
      <c r="C17403" s="343" t="s">
        <v>9</v>
      </c>
      <c r="D17403" s="344" t="s">
        <v>40000</v>
      </c>
    </row>
    <row r="17404" spans="1:4" x14ac:dyDescent="0.3">
      <c r="A17404" t="s">
        <v>5187</v>
      </c>
      <c r="B17404" s="343" t="s">
        <v>40001</v>
      </c>
      <c r="C17404" s="343" t="s">
        <v>9</v>
      </c>
      <c r="D17404" s="344" t="s">
        <v>8914</v>
      </c>
    </row>
    <row r="17405" spans="1:4" x14ac:dyDescent="0.3">
      <c r="A17405" t="s">
        <v>5188</v>
      </c>
      <c r="B17405" s="343" t="s">
        <v>40002</v>
      </c>
      <c r="C17405" s="343" t="s">
        <v>9</v>
      </c>
      <c r="D17405" s="344" t="s">
        <v>40003</v>
      </c>
    </row>
    <row r="17406" spans="1:4" x14ac:dyDescent="0.3">
      <c r="A17406" t="s">
        <v>5189</v>
      </c>
      <c r="B17406" s="343" t="s">
        <v>40004</v>
      </c>
      <c r="C17406" s="343" t="s">
        <v>9</v>
      </c>
      <c r="D17406" s="344" t="s">
        <v>40005</v>
      </c>
    </row>
    <row r="17407" spans="1:4" x14ac:dyDescent="0.3">
      <c r="A17407" t="s">
        <v>5190</v>
      </c>
      <c r="B17407" s="343" t="s">
        <v>40006</v>
      </c>
      <c r="C17407" s="343" t="s">
        <v>9</v>
      </c>
      <c r="D17407" s="344" t="s">
        <v>23178</v>
      </c>
    </row>
    <row r="17408" spans="1:4" x14ac:dyDescent="0.3">
      <c r="A17408" t="s">
        <v>5191</v>
      </c>
      <c r="B17408" s="343" t="s">
        <v>40007</v>
      </c>
      <c r="C17408" s="343" t="s">
        <v>9</v>
      </c>
      <c r="D17408" s="344" t="s">
        <v>40008</v>
      </c>
    </row>
    <row r="17409" spans="1:4" x14ac:dyDescent="0.3">
      <c r="A17409" t="s">
        <v>5192</v>
      </c>
      <c r="B17409" s="343" t="s">
        <v>40009</v>
      </c>
      <c r="C17409" s="343" t="s">
        <v>9</v>
      </c>
      <c r="D17409" s="344" t="s">
        <v>40010</v>
      </c>
    </row>
    <row r="17410" spans="1:4" x14ac:dyDescent="0.3">
      <c r="A17410" t="s">
        <v>5193</v>
      </c>
      <c r="B17410" s="343" t="s">
        <v>40011</v>
      </c>
      <c r="C17410" s="343" t="s">
        <v>9</v>
      </c>
      <c r="D17410" s="344" t="s">
        <v>32695</v>
      </c>
    </row>
    <row r="17411" spans="1:4" x14ac:dyDescent="0.3">
      <c r="A17411" t="s">
        <v>40012</v>
      </c>
      <c r="B17411" s="343" t="s">
        <v>40013</v>
      </c>
      <c r="C17411" s="343" t="s">
        <v>9</v>
      </c>
      <c r="D17411" s="344" t="s">
        <v>22111</v>
      </c>
    </row>
    <row r="17412" spans="1:4" x14ac:dyDescent="0.3">
      <c r="A17412" t="s">
        <v>40014</v>
      </c>
      <c r="B17412" s="343" t="s">
        <v>40015</v>
      </c>
      <c r="C17412" s="343" t="s">
        <v>9</v>
      </c>
      <c r="D17412" s="344" t="s">
        <v>40016</v>
      </c>
    </row>
    <row r="17413" spans="1:4" x14ac:dyDescent="0.3">
      <c r="A17413" t="s">
        <v>40017</v>
      </c>
      <c r="B17413" s="343" t="s">
        <v>40018</v>
      </c>
      <c r="C17413" s="343" t="s">
        <v>9</v>
      </c>
      <c r="D17413" s="344" t="s">
        <v>40019</v>
      </c>
    </row>
    <row r="17414" spans="1:4" x14ac:dyDescent="0.3">
      <c r="A17414" t="s">
        <v>40020</v>
      </c>
      <c r="B17414" s="343" t="s">
        <v>40021</v>
      </c>
      <c r="C17414" s="343" t="s">
        <v>9</v>
      </c>
      <c r="D17414" s="344" t="s">
        <v>40022</v>
      </c>
    </row>
    <row r="17415" spans="1:4" x14ac:dyDescent="0.3">
      <c r="A17415" t="s">
        <v>5194</v>
      </c>
      <c r="B17415" s="343" t="s">
        <v>22868</v>
      </c>
      <c r="C17415" s="343" t="s">
        <v>9</v>
      </c>
      <c r="D17415" s="344" t="s">
        <v>40023</v>
      </c>
    </row>
    <row r="17416" spans="1:4" x14ac:dyDescent="0.3">
      <c r="A17416" t="s">
        <v>5195</v>
      </c>
      <c r="B17416" s="343" t="s">
        <v>22869</v>
      </c>
      <c r="C17416" s="343" t="s">
        <v>9</v>
      </c>
      <c r="D17416" s="344" t="s">
        <v>40024</v>
      </c>
    </row>
    <row r="17417" spans="1:4" x14ac:dyDescent="0.3">
      <c r="A17417" t="s">
        <v>5196</v>
      </c>
      <c r="B17417" s="343" t="s">
        <v>22870</v>
      </c>
      <c r="C17417" s="343" t="s">
        <v>9</v>
      </c>
      <c r="D17417" s="344" t="s">
        <v>40025</v>
      </c>
    </row>
    <row r="17418" spans="1:4" x14ac:dyDescent="0.3">
      <c r="A17418" t="s">
        <v>5197</v>
      </c>
      <c r="B17418" s="343" t="s">
        <v>22871</v>
      </c>
      <c r="C17418" s="343" t="s">
        <v>9</v>
      </c>
      <c r="D17418" s="344" t="s">
        <v>40026</v>
      </c>
    </row>
    <row r="17419" spans="1:4" x14ac:dyDescent="0.3">
      <c r="A17419" t="s">
        <v>5198</v>
      </c>
      <c r="B17419" s="343" t="s">
        <v>22872</v>
      </c>
      <c r="C17419" s="343" t="s">
        <v>9</v>
      </c>
      <c r="D17419" s="344" t="s">
        <v>40027</v>
      </c>
    </row>
    <row r="17420" spans="1:4" x14ac:dyDescent="0.3">
      <c r="A17420" t="s">
        <v>5199</v>
      </c>
      <c r="B17420" s="343" t="s">
        <v>22873</v>
      </c>
      <c r="C17420" s="343" t="s">
        <v>9</v>
      </c>
      <c r="D17420" s="344" t="s">
        <v>27854</v>
      </c>
    </row>
    <row r="17421" spans="1:4" x14ac:dyDescent="0.3">
      <c r="A17421" t="s">
        <v>5200</v>
      </c>
      <c r="B17421" s="343" t="s">
        <v>22874</v>
      </c>
      <c r="C17421" s="343" t="s">
        <v>9</v>
      </c>
      <c r="D17421" s="344" t="s">
        <v>22074</v>
      </c>
    </row>
    <row r="17422" spans="1:4" x14ac:dyDescent="0.3">
      <c r="A17422" t="s">
        <v>5201</v>
      </c>
      <c r="B17422" s="343" t="s">
        <v>22875</v>
      </c>
      <c r="C17422" s="343" t="s">
        <v>9</v>
      </c>
      <c r="D17422" s="344" t="s">
        <v>22738</v>
      </c>
    </row>
    <row r="17423" spans="1:4" x14ac:dyDescent="0.3">
      <c r="A17423" t="s">
        <v>5202</v>
      </c>
      <c r="B17423" s="343" t="s">
        <v>22876</v>
      </c>
      <c r="C17423" s="343" t="s">
        <v>9</v>
      </c>
      <c r="D17423" s="344" t="s">
        <v>40028</v>
      </c>
    </row>
    <row r="17424" spans="1:4" x14ac:dyDescent="0.3">
      <c r="A17424" t="s">
        <v>5203</v>
      </c>
      <c r="B17424" s="343" t="s">
        <v>22877</v>
      </c>
      <c r="C17424" s="343" t="s">
        <v>9</v>
      </c>
      <c r="D17424" s="344" t="s">
        <v>8734</v>
      </c>
    </row>
    <row r="17425" spans="1:4" x14ac:dyDescent="0.3">
      <c r="A17425" t="s">
        <v>5204</v>
      </c>
      <c r="B17425" s="343" t="s">
        <v>22878</v>
      </c>
      <c r="C17425" s="343" t="s">
        <v>9</v>
      </c>
      <c r="D17425" s="344" t="s">
        <v>23052</v>
      </c>
    </row>
    <row r="17426" spans="1:4" x14ac:dyDescent="0.3">
      <c r="A17426" t="s">
        <v>5205</v>
      </c>
      <c r="B17426" s="343" t="s">
        <v>22879</v>
      </c>
      <c r="C17426" s="343" t="s">
        <v>9</v>
      </c>
      <c r="D17426" s="344" t="s">
        <v>22033</v>
      </c>
    </row>
    <row r="17427" spans="1:4" x14ac:dyDescent="0.3">
      <c r="A17427" t="s">
        <v>5206</v>
      </c>
      <c r="B17427" s="343" t="s">
        <v>22880</v>
      </c>
      <c r="C17427" s="343" t="s">
        <v>9</v>
      </c>
      <c r="D17427" s="344" t="s">
        <v>22782</v>
      </c>
    </row>
    <row r="17428" spans="1:4" x14ac:dyDescent="0.3">
      <c r="A17428" t="s">
        <v>5207</v>
      </c>
      <c r="B17428" s="343" t="s">
        <v>22881</v>
      </c>
      <c r="C17428" s="343" t="s">
        <v>9</v>
      </c>
      <c r="D17428" s="344" t="s">
        <v>40029</v>
      </c>
    </row>
    <row r="17429" spans="1:4" x14ac:dyDescent="0.3">
      <c r="A17429" t="s">
        <v>5208</v>
      </c>
      <c r="B17429" s="343" t="s">
        <v>22882</v>
      </c>
      <c r="C17429" s="343" t="s">
        <v>9</v>
      </c>
      <c r="D17429" s="344" t="s">
        <v>33467</v>
      </c>
    </row>
    <row r="17430" spans="1:4" x14ac:dyDescent="0.3">
      <c r="A17430" t="s">
        <v>5209</v>
      </c>
      <c r="B17430" s="343" t="s">
        <v>22884</v>
      </c>
      <c r="C17430" s="343" t="s">
        <v>9</v>
      </c>
      <c r="D17430" s="344" t="s">
        <v>40030</v>
      </c>
    </row>
    <row r="17431" spans="1:4" x14ac:dyDescent="0.3">
      <c r="A17431" t="s">
        <v>5210</v>
      </c>
      <c r="B17431" s="343" t="s">
        <v>22885</v>
      </c>
      <c r="C17431" s="343" t="s">
        <v>9</v>
      </c>
      <c r="D17431" s="344" t="s">
        <v>40031</v>
      </c>
    </row>
    <row r="17432" spans="1:4" x14ac:dyDescent="0.3">
      <c r="A17432" t="s">
        <v>5211</v>
      </c>
      <c r="B17432" s="343" t="s">
        <v>22886</v>
      </c>
      <c r="C17432" s="343" t="s">
        <v>9</v>
      </c>
      <c r="D17432" s="344" t="s">
        <v>40032</v>
      </c>
    </row>
    <row r="17433" spans="1:4" x14ac:dyDescent="0.3">
      <c r="A17433" t="s">
        <v>5212</v>
      </c>
      <c r="B17433" s="343" t="s">
        <v>22887</v>
      </c>
      <c r="C17433" s="343" t="s">
        <v>9</v>
      </c>
      <c r="D17433" s="344" t="s">
        <v>40033</v>
      </c>
    </row>
    <row r="17434" spans="1:4" x14ac:dyDescent="0.3">
      <c r="A17434" t="s">
        <v>5213</v>
      </c>
      <c r="B17434" s="343" t="s">
        <v>22888</v>
      </c>
      <c r="C17434" s="343" t="s">
        <v>9</v>
      </c>
      <c r="D17434" s="344" t="s">
        <v>40034</v>
      </c>
    </row>
    <row r="17435" spans="1:4" x14ac:dyDescent="0.3">
      <c r="A17435" t="s">
        <v>5214</v>
      </c>
      <c r="B17435" s="343" t="s">
        <v>22889</v>
      </c>
      <c r="C17435" s="343" t="s">
        <v>9</v>
      </c>
      <c r="D17435" s="344" t="s">
        <v>40035</v>
      </c>
    </row>
    <row r="17436" spans="1:4" x14ac:dyDescent="0.3">
      <c r="A17436" t="s">
        <v>5215</v>
      </c>
      <c r="B17436" s="343" t="s">
        <v>22891</v>
      </c>
      <c r="C17436" s="343" t="s">
        <v>9</v>
      </c>
      <c r="D17436" s="344" t="s">
        <v>40036</v>
      </c>
    </row>
    <row r="17437" spans="1:4" x14ac:dyDescent="0.3">
      <c r="A17437" t="s">
        <v>5216</v>
      </c>
      <c r="B17437" s="343" t="s">
        <v>22892</v>
      </c>
      <c r="C17437" s="343" t="s">
        <v>9</v>
      </c>
      <c r="D17437" s="344" t="s">
        <v>22541</v>
      </c>
    </row>
    <row r="17438" spans="1:4" x14ac:dyDescent="0.3">
      <c r="A17438" t="s">
        <v>5217</v>
      </c>
      <c r="B17438" s="343" t="s">
        <v>22894</v>
      </c>
      <c r="C17438" s="343" t="s">
        <v>9</v>
      </c>
      <c r="D17438" s="344" t="s">
        <v>40037</v>
      </c>
    </row>
    <row r="17439" spans="1:4" x14ac:dyDescent="0.3">
      <c r="A17439" t="s">
        <v>5218</v>
      </c>
      <c r="B17439" s="343" t="s">
        <v>22895</v>
      </c>
      <c r="C17439" s="343" t="s">
        <v>9</v>
      </c>
      <c r="D17439" s="344" t="s">
        <v>40038</v>
      </c>
    </row>
    <row r="17440" spans="1:4" x14ac:dyDescent="0.3">
      <c r="A17440" t="s">
        <v>5219</v>
      </c>
      <c r="B17440" s="343" t="s">
        <v>22896</v>
      </c>
      <c r="C17440" s="343" t="s">
        <v>9</v>
      </c>
      <c r="D17440" s="344" t="s">
        <v>40039</v>
      </c>
    </row>
    <row r="17441" spans="1:4" x14ac:dyDescent="0.3">
      <c r="A17441" t="s">
        <v>5220</v>
      </c>
      <c r="B17441" s="343" t="s">
        <v>22898</v>
      </c>
      <c r="C17441" s="343" t="s">
        <v>9</v>
      </c>
      <c r="D17441" s="344" t="s">
        <v>40040</v>
      </c>
    </row>
    <row r="17442" spans="1:4" x14ac:dyDescent="0.3">
      <c r="A17442" t="s">
        <v>5221</v>
      </c>
      <c r="B17442" s="343" t="s">
        <v>22899</v>
      </c>
      <c r="C17442" s="343" t="s">
        <v>9</v>
      </c>
      <c r="D17442" s="344" t="s">
        <v>40041</v>
      </c>
    </row>
    <row r="17443" spans="1:4" x14ac:dyDescent="0.3">
      <c r="A17443" t="s">
        <v>5222</v>
      </c>
      <c r="B17443" s="343" t="s">
        <v>22900</v>
      </c>
      <c r="C17443" s="343" t="s">
        <v>9</v>
      </c>
      <c r="D17443" s="344" t="s">
        <v>40042</v>
      </c>
    </row>
    <row r="17444" spans="1:4" x14ac:dyDescent="0.3">
      <c r="A17444" t="s">
        <v>5223</v>
      </c>
      <c r="B17444" s="343" t="s">
        <v>22901</v>
      </c>
      <c r="C17444" s="343" t="s">
        <v>9</v>
      </c>
      <c r="D17444" s="344" t="s">
        <v>7694</v>
      </c>
    </row>
    <row r="17445" spans="1:4" x14ac:dyDescent="0.3">
      <c r="A17445" t="s">
        <v>5224</v>
      </c>
      <c r="B17445" s="343" t="s">
        <v>22902</v>
      </c>
      <c r="C17445" s="343" t="s">
        <v>9</v>
      </c>
      <c r="D17445" s="344" t="s">
        <v>40043</v>
      </c>
    </row>
    <row r="17446" spans="1:4" x14ac:dyDescent="0.3">
      <c r="A17446" t="s">
        <v>5225</v>
      </c>
      <c r="B17446" s="343" t="s">
        <v>22903</v>
      </c>
      <c r="C17446" s="343" t="s">
        <v>9</v>
      </c>
      <c r="D17446" s="344" t="s">
        <v>40044</v>
      </c>
    </row>
    <row r="17447" spans="1:4" x14ac:dyDescent="0.3">
      <c r="A17447" t="s">
        <v>5226</v>
      </c>
      <c r="B17447" s="343" t="s">
        <v>22904</v>
      </c>
      <c r="C17447" s="343" t="s">
        <v>9</v>
      </c>
      <c r="D17447" s="344" t="s">
        <v>40045</v>
      </c>
    </row>
    <row r="17448" spans="1:4" x14ac:dyDescent="0.3">
      <c r="A17448" t="s">
        <v>5227</v>
      </c>
      <c r="B17448" s="343" t="s">
        <v>22905</v>
      </c>
      <c r="C17448" s="343" t="s">
        <v>9</v>
      </c>
      <c r="D17448" s="344" t="s">
        <v>40046</v>
      </c>
    </row>
    <row r="17449" spans="1:4" x14ac:dyDescent="0.3">
      <c r="A17449" t="s">
        <v>5228</v>
      </c>
      <c r="B17449" s="343" t="s">
        <v>22906</v>
      </c>
      <c r="C17449" s="343" t="s">
        <v>9</v>
      </c>
      <c r="D17449" s="344" t="s">
        <v>9299</v>
      </c>
    </row>
    <row r="17450" spans="1:4" x14ac:dyDescent="0.3">
      <c r="A17450" t="s">
        <v>5229</v>
      </c>
      <c r="B17450" s="343" t="s">
        <v>22907</v>
      </c>
      <c r="C17450" s="343" t="s">
        <v>9</v>
      </c>
      <c r="D17450" s="344" t="s">
        <v>40047</v>
      </c>
    </row>
    <row r="17451" spans="1:4" x14ac:dyDescent="0.3">
      <c r="A17451" t="s">
        <v>5230</v>
      </c>
      <c r="B17451" s="343" t="s">
        <v>22908</v>
      </c>
      <c r="C17451" s="343" t="s">
        <v>9</v>
      </c>
      <c r="D17451" s="344" t="s">
        <v>40048</v>
      </c>
    </row>
    <row r="17452" spans="1:4" x14ac:dyDescent="0.3">
      <c r="A17452" t="s">
        <v>5231</v>
      </c>
      <c r="B17452" s="343" t="s">
        <v>22909</v>
      </c>
      <c r="C17452" s="343" t="s">
        <v>9</v>
      </c>
      <c r="D17452" s="344" t="s">
        <v>40049</v>
      </c>
    </row>
    <row r="17453" spans="1:4" x14ac:dyDescent="0.3">
      <c r="A17453" t="s">
        <v>5232</v>
      </c>
      <c r="B17453" s="343" t="s">
        <v>22910</v>
      </c>
      <c r="C17453" s="343" t="s">
        <v>9</v>
      </c>
      <c r="D17453" s="344" t="s">
        <v>40050</v>
      </c>
    </row>
    <row r="17454" spans="1:4" x14ac:dyDescent="0.3">
      <c r="A17454" t="s">
        <v>5233</v>
      </c>
      <c r="B17454" s="343" t="s">
        <v>22911</v>
      </c>
      <c r="C17454" s="343" t="s">
        <v>9</v>
      </c>
      <c r="D17454" s="344" t="s">
        <v>40051</v>
      </c>
    </row>
    <row r="17455" spans="1:4" x14ac:dyDescent="0.3">
      <c r="A17455" t="s">
        <v>5234</v>
      </c>
      <c r="B17455" s="343" t="s">
        <v>22912</v>
      </c>
      <c r="C17455" s="343" t="s">
        <v>9</v>
      </c>
      <c r="D17455" s="344" t="s">
        <v>40052</v>
      </c>
    </row>
    <row r="17456" spans="1:4" x14ac:dyDescent="0.3">
      <c r="A17456" t="s">
        <v>5235</v>
      </c>
      <c r="B17456" s="343" t="s">
        <v>22913</v>
      </c>
      <c r="C17456" s="343" t="s">
        <v>9</v>
      </c>
      <c r="D17456" s="344" t="s">
        <v>40053</v>
      </c>
    </row>
    <row r="17457" spans="1:4" x14ac:dyDescent="0.3">
      <c r="A17457" t="s">
        <v>5236</v>
      </c>
      <c r="B17457" s="343" t="s">
        <v>22914</v>
      </c>
      <c r="C17457" s="343" t="s">
        <v>9</v>
      </c>
      <c r="D17457" s="344" t="s">
        <v>40054</v>
      </c>
    </row>
    <row r="17458" spans="1:4" x14ac:dyDescent="0.3">
      <c r="A17458" t="s">
        <v>5237</v>
      </c>
      <c r="B17458" s="343" t="s">
        <v>22915</v>
      </c>
      <c r="C17458" s="343" t="s">
        <v>9</v>
      </c>
      <c r="D17458" s="344" t="s">
        <v>40055</v>
      </c>
    </row>
    <row r="17459" spans="1:4" x14ac:dyDescent="0.3">
      <c r="A17459" t="s">
        <v>5238</v>
      </c>
      <c r="B17459" s="343" t="s">
        <v>22916</v>
      </c>
      <c r="C17459" s="343" t="s">
        <v>9</v>
      </c>
      <c r="D17459" s="344" t="s">
        <v>40056</v>
      </c>
    </row>
    <row r="17460" spans="1:4" x14ac:dyDescent="0.3">
      <c r="A17460" t="s">
        <v>5239</v>
      </c>
      <c r="B17460" s="343" t="s">
        <v>22917</v>
      </c>
      <c r="C17460" s="343" t="s">
        <v>9</v>
      </c>
      <c r="D17460" s="344" t="s">
        <v>40057</v>
      </c>
    </row>
    <row r="17461" spans="1:4" x14ac:dyDescent="0.3">
      <c r="A17461" t="s">
        <v>5240</v>
      </c>
      <c r="B17461" s="343" t="s">
        <v>22918</v>
      </c>
      <c r="C17461" s="343" t="s">
        <v>9</v>
      </c>
      <c r="D17461" s="344" t="s">
        <v>40058</v>
      </c>
    </row>
    <row r="17462" spans="1:4" x14ac:dyDescent="0.3">
      <c r="A17462" t="s">
        <v>5241</v>
      </c>
      <c r="B17462" s="343" t="s">
        <v>22919</v>
      </c>
      <c r="C17462" s="343" t="s">
        <v>9</v>
      </c>
      <c r="D17462" s="344" t="s">
        <v>37482</v>
      </c>
    </row>
    <row r="17463" spans="1:4" x14ac:dyDescent="0.3">
      <c r="A17463" t="s">
        <v>5242</v>
      </c>
      <c r="B17463" s="343" t="s">
        <v>22920</v>
      </c>
      <c r="C17463" s="343" t="s">
        <v>9</v>
      </c>
      <c r="D17463" s="344" t="s">
        <v>40059</v>
      </c>
    </row>
    <row r="17464" spans="1:4" x14ac:dyDescent="0.3">
      <c r="A17464" t="s">
        <v>5243</v>
      </c>
      <c r="B17464" s="343" t="s">
        <v>22921</v>
      </c>
      <c r="C17464" s="343" t="s">
        <v>9</v>
      </c>
      <c r="D17464" s="344" t="s">
        <v>40060</v>
      </c>
    </row>
    <row r="17465" spans="1:4" x14ac:dyDescent="0.3">
      <c r="A17465" t="s">
        <v>5244</v>
      </c>
      <c r="B17465" s="343" t="s">
        <v>22922</v>
      </c>
      <c r="C17465" s="343" t="s">
        <v>9</v>
      </c>
      <c r="D17465" s="344" t="s">
        <v>40061</v>
      </c>
    </row>
    <row r="17466" spans="1:4" x14ac:dyDescent="0.3">
      <c r="A17466" t="s">
        <v>5245</v>
      </c>
      <c r="B17466" s="343" t="s">
        <v>22923</v>
      </c>
      <c r="C17466" s="343" t="s">
        <v>9</v>
      </c>
      <c r="D17466" s="344" t="s">
        <v>40062</v>
      </c>
    </row>
    <row r="17467" spans="1:4" x14ac:dyDescent="0.3">
      <c r="A17467" t="s">
        <v>5246</v>
      </c>
      <c r="B17467" s="343" t="s">
        <v>22924</v>
      </c>
      <c r="C17467" s="343" t="s">
        <v>9</v>
      </c>
      <c r="D17467" s="344" t="s">
        <v>40063</v>
      </c>
    </row>
    <row r="17468" spans="1:4" x14ac:dyDescent="0.3">
      <c r="A17468" t="s">
        <v>5247</v>
      </c>
      <c r="B17468" s="343" t="s">
        <v>22925</v>
      </c>
      <c r="C17468" s="343" t="s">
        <v>9</v>
      </c>
      <c r="D17468" s="344" t="s">
        <v>40064</v>
      </c>
    </row>
    <row r="17469" spans="1:4" x14ac:dyDescent="0.3">
      <c r="A17469" t="s">
        <v>5248</v>
      </c>
      <c r="B17469" s="343" t="s">
        <v>22926</v>
      </c>
      <c r="C17469" s="343" t="s">
        <v>9</v>
      </c>
      <c r="D17469" s="344" t="s">
        <v>40065</v>
      </c>
    </row>
    <row r="17470" spans="1:4" x14ac:dyDescent="0.3">
      <c r="A17470" t="s">
        <v>5249</v>
      </c>
      <c r="B17470" s="343" t="s">
        <v>22927</v>
      </c>
      <c r="C17470" s="343" t="s">
        <v>9</v>
      </c>
      <c r="D17470" s="344" t="s">
        <v>40066</v>
      </c>
    </row>
    <row r="17471" spans="1:4" x14ac:dyDescent="0.3">
      <c r="A17471" t="s">
        <v>5250</v>
      </c>
      <c r="B17471" s="343" t="s">
        <v>22928</v>
      </c>
      <c r="C17471" s="343" t="s">
        <v>9</v>
      </c>
      <c r="D17471" s="344" t="s">
        <v>40067</v>
      </c>
    </row>
    <row r="17472" spans="1:4" x14ac:dyDescent="0.3">
      <c r="A17472" t="s">
        <v>5251</v>
      </c>
      <c r="B17472" s="343" t="s">
        <v>22929</v>
      </c>
      <c r="C17472" s="343" t="s">
        <v>9</v>
      </c>
      <c r="D17472" s="344" t="s">
        <v>40068</v>
      </c>
    </row>
    <row r="17473" spans="1:4" x14ac:dyDescent="0.3">
      <c r="A17473" t="s">
        <v>5252</v>
      </c>
      <c r="B17473" s="343" t="s">
        <v>22930</v>
      </c>
      <c r="C17473" s="343" t="s">
        <v>9</v>
      </c>
      <c r="D17473" s="344" t="s">
        <v>40069</v>
      </c>
    </row>
    <row r="17474" spans="1:4" x14ac:dyDescent="0.3">
      <c r="A17474" t="s">
        <v>5253</v>
      </c>
      <c r="B17474" s="343" t="s">
        <v>22931</v>
      </c>
      <c r="C17474" s="343" t="s">
        <v>9</v>
      </c>
      <c r="D17474" s="344" t="s">
        <v>40070</v>
      </c>
    </row>
    <row r="17475" spans="1:4" x14ac:dyDescent="0.3">
      <c r="A17475" t="s">
        <v>5254</v>
      </c>
      <c r="B17475" s="343" t="s">
        <v>22932</v>
      </c>
      <c r="C17475" s="343" t="s">
        <v>9</v>
      </c>
      <c r="D17475" s="344" t="s">
        <v>40071</v>
      </c>
    </row>
    <row r="17476" spans="1:4" x14ac:dyDescent="0.3">
      <c r="A17476" t="s">
        <v>5255</v>
      </c>
      <c r="B17476" s="343" t="s">
        <v>22933</v>
      </c>
      <c r="C17476" s="343" t="s">
        <v>9</v>
      </c>
      <c r="D17476" s="344" t="s">
        <v>40072</v>
      </c>
    </row>
    <row r="17477" spans="1:4" x14ac:dyDescent="0.3">
      <c r="A17477" t="s">
        <v>5256</v>
      </c>
      <c r="B17477" s="343" t="s">
        <v>22934</v>
      </c>
      <c r="C17477" s="343" t="s">
        <v>9</v>
      </c>
      <c r="D17477" s="344" t="s">
        <v>40073</v>
      </c>
    </row>
    <row r="17478" spans="1:4" x14ac:dyDescent="0.3">
      <c r="A17478" t="s">
        <v>5257</v>
      </c>
      <c r="B17478" s="343" t="s">
        <v>22935</v>
      </c>
      <c r="C17478" s="343" t="s">
        <v>9</v>
      </c>
      <c r="D17478" s="344" t="s">
        <v>40074</v>
      </c>
    </row>
    <row r="17479" spans="1:4" x14ac:dyDescent="0.3">
      <c r="A17479" t="s">
        <v>5258</v>
      </c>
      <c r="B17479" s="343" t="s">
        <v>22936</v>
      </c>
      <c r="C17479" s="343" t="s">
        <v>9</v>
      </c>
      <c r="D17479" s="344" t="s">
        <v>40075</v>
      </c>
    </row>
    <row r="17480" spans="1:4" x14ac:dyDescent="0.3">
      <c r="A17480" t="s">
        <v>5259</v>
      </c>
      <c r="B17480" s="343" t="s">
        <v>22937</v>
      </c>
      <c r="C17480" s="343" t="s">
        <v>9</v>
      </c>
      <c r="D17480" s="344" t="s">
        <v>40076</v>
      </c>
    </row>
    <row r="17481" spans="1:4" x14ac:dyDescent="0.3">
      <c r="A17481" t="s">
        <v>5260</v>
      </c>
      <c r="B17481" s="343" t="s">
        <v>1355</v>
      </c>
      <c r="C17481" s="343" t="s">
        <v>9</v>
      </c>
      <c r="D17481" s="344" t="s">
        <v>40077</v>
      </c>
    </row>
    <row r="17482" spans="1:4" x14ac:dyDescent="0.3">
      <c r="A17482" t="s">
        <v>5261</v>
      </c>
      <c r="B17482" s="343" t="s">
        <v>22938</v>
      </c>
      <c r="C17482" s="343" t="s">
        <v>9</v>
      </c>
      <c r="D17482" s="344" t="s">
        <v>40078</v>
      </c>
    </row>
    <row r="17483" spans="1:4" x14ac:dyDescent="0.3">
      <c r="A17483" t="s">
        <v>5262</v>
      </c>
      <c r="B17483" s="343" t="s">
        <v>22939</v>
      </c>
      <c r="C17483" s="343" t="s">
        <v>9</v>
      </c>
      <c r="D17483" s="344" t="s">
        <v>40079</v>
      </c>
    </row>
    <row r="17484" spans="1:4" x14ac:dyDescent="0.3">
      <c r="A17484" t="s">
        <v>5263</v>
      </c>
      <c r="B17484" s="343" t="s">
        <v>22940</v>
      </c>
      <c r="C17484" s="343" t="s">
        <v>9</v>
      </c>
      <c r="D17484" s="344" t="s">
        <v>40080</v>
      </c>
    </row>
    <row r="17485" spans="1:4" x14ac:dyDescent="0.3">
      <c r="A17485" t="s">
        <v>5264</v>
      </c>
      <c r="B17485" s="343" t="s">
        <v>22941</v>
      </c>
      <c r="C17485" s="343" t="s">
        <v>9</v>
      </c>
      <c r="D17485" s="344" t="s">
        <v>22106</v>
      </c>
    </row>
    <row r="17486" spans="1:4" x14ac:dyDescent="0.3">
      <c r="A17486" t="s">
        <v>5265</v>
      </c>
      <c r="B17486" s="343" t="s">
        <v>22942</v>
      </c>
      <c r="C17486" s="343" t="s">
        <v>9</v>
      </c>
      <c r="D17486" s="344" t="s">
        <v>40081</v>
      </c>
    </row>
    <row r="17487" spans="1:4" x14ac:dyDescent="0.3">
      <c r="A17487" t="s">
        <v>5266</v>
      </c>
      <c r="B17487" s="343" t="s">
        <v>22943</v>
      </c>
      <c r="C17487" s="343" t="s">
        <v>9</v>
      </c>
      <c r="D17487" s="344" t="s">
        <v>29058</v>
      </c>
    </row>
    <row r="17488" spans="1:4" x14ac:dyDescent="0.3">
      <c r="A17488" t="s">
        <v>5267</v>
      </c>
      <c r="B17488" s="343" t="s">
        <v>22944</v>
      </c>
      <c r="C17488" s="343" t="s">
        <v>9</v>
      </c>
      <c r="D17488" s="344" t="s">
        <v>40082</v>
      </c>
    </row>
    <row r="17489" spans="1:4" x14ac:dyDescent="0.3">
      <c r="A17489" t="s">
        <v>5268</v>
      </c>
      <c r="B17489" s="343" t="s">
        <v>22945</v>
      </c>
      <c r="C17489" s="343" t="s">
        <v>9</v>
      </c>
      <c r="D17489" s="344" t="s">
        <v>40083</v>
      </c>
    </row>
    <row r="17490" spans="1:4" x14ac:dyDescent="0.3">
      <c r="A17490" t="s">
        <v>22946</v>
      </c>
      <c r="B17490" s="343" t="s">
        <v>22947</v>
      </c>
      <c r="C17490" s="343" t="s">
        <v>9</v>
      </c>
      <c r="D17490" s="344" t="s">
        <v>40084</v>
      </c>
    </row>
    <row r="17491" spans="1:4" x14ac:dyDescent="0.3">
      <c r="A17491" t="s">
        <v>22948</v>
      </c>
      <c r="B17491" s="343" t="s">
        <v>22949</v>
      </c>
      <c r="C17491" s="343" t="s">
        <v>9</v>
      </c>
      <c r="D17491" s="344" t="s">
        <v>40085</v>
      </c>
    </row>
    <row r="17492" spans="1:4" x14ac:dyDescent="0.3">
      <c r="A17492" t="s">
        <v>22950</v>
      </c>
      <c r="B17492" s="343" t="s">
        <v>22951</v>
      </c>
      <c r="C17492" s="343" t="s">
        <v>9</v>
      </c>
      <c r="D17492" s="344" t="s">
        <v>34037</v>
      </c>
    </row>
    <row r="17493" spans="1:4" x14ac:dyDescent="0.3">
      <c r="A17493" t="s">
        <v>22952</v>
      </c>
      <c r="B17493" s="343" t="s">
        <v>22953</v>
      </c>
      <c r="C17493" s="343" t="s">
        <v>9</v>
      </c>
      <c r="D17493" s="344" t="s">
        <v>40086</v>
      </c>
    </row>
    <row r="17494" spans="1:4" x14ac:dyDescent="0.3">
      <c r="A17494" t="s">
        <v>40087</v>
      </c>
      <c r="B17494" s="343" t="s">
        <v>40088</v>
      </c>
      <c r="C17494" s="343" t="s">
        <v>9</v>
      </c>
      <c r="D17494" s="344" t="s">
        <v>23152</v>
      </c>
    </row>
    <row r="17495" spans="1:4" x14ac:dyDescent="0.3">
      <c r="A17495" t="s">
        <v>22954</v>
      </c>
      <c r="B17495" s="343" t="s">
        <v>22955</v>
      </c>
      <c r="C17495" s="343" t="s">
        <v>9</v>
      </c>
      <c r="D17495" s="344" t="s">
        <v>40089</v>
      </c>
    </row>
    <row r="17496" spans="1:4" x14ac:dyDescent="0.3">
      <c r="A17496" t="s">
        <v>22956</v>
      </c>
      <c r="B17496" s="343" t="s">
        <v>22957</v>
      </c>
      <c r="C17496" s="343" t="s">
        <v>9</v>
      </c>
      <c r="D17496" s="344" t="s">
        <v>38657</v>
      </c>
    </row>
    <row r="17497" spans="1:4" x14ac:dyDescent="0.3">
      <c r="A17497" t="s">
        <v>22958</v>
      </c>
      <c r="B17497" s="343" t="s">
        <v>22959</v>
      </c>
      <c r="C17497" s="343" t="s">
        <v>9</v>
      </c>
      <c r="D17497" s="344" t="s">
        <v>40090</v>
      </c>
    </row>
    <row r="17498" spans="1:4" x14ac:dyDescent="0.3">
      <c r="A17498" t="s">
        <v>22960</v>
      </c>
      <c r="B17498" s="343" t="s">
        <v>22961</v>
      </c>
      <c r="C17498" s="343" t="s">
        <v>9</v>
      </c>
      <c r="D17498" s="344" t="s">
        <v>40091</v>
      </c>
    </row>
    <row r="17499" spans="1:4" x14ac:dyDescent="0.3">
      <c r="A17499" t="s">
        <v>40092</v>
      </c>
      <c r="B17499" s="343" t="s">
        <v>40093</v>
      </c>
      <c r="C17499" s="343" t="s">
        <v>9</v>
      </c>
      <c r="D17499" s="344" t="s">
        <v>40094</v>
      </c>
    </row>
    <row r="17500" spans="1:4" x14ac:dyDescent="0.3">
      <c r="A17500" t="s">
        <v>22962</v>
      </c>
      <c r="B17500" s="343" t="s">
        <v>22963</v>
      </c>
      <c r="C17500" s="343" t="s">
        <v>9</v>
      </c>
      <c r="D17500" s="344" t="s">
        <v>40095</v>
      </c>
    </row>
    <row r="17501" spans="1:4" x14ac:dyDescent="0.3">
      <c r="A17501" t="s">
        <v>22964</v>
      </c>
      <c r="B17501" s="343" t="s">
        <v>22965</v>
      </c>
      <c r="C17501" s="343" t="s">
        <v>9</v>
      </c>
      <c r="D17501" s="344" t="s">
        <v>40096</v>
      </c>
    </row>
    <row r="17502" spans="1:4" x14ac:dyDescent="0.3">
      <c r="A17502" t="s">
        <v>22966</v>
      </c>
      <c r="B17502" s="343" t="s">
        <v>22967</v>
      </c>
      <c r="C17502" s="343" t="s">
        <v>9</v>
      </c>
      <c r="D17502" s="344" t="s">
        <v>22403</v>
      </c>
    </row>
    <row r="17503" spans="1:4" x14ac:dyDescent="0.3">
      <c r="A17503" t="s">
        <v>22968</v>
      </c>
      <c r="B17503" s="343" t="s">
        <v>22969</v>
      </c>
      <c r="C17503" s="343" t="s">
        <v>9</v>
      </c>
      <c r="D17503" s="344" t="s">
        <v>40097</v>
      </c>
    </row>
    <row r="17504" spans="1:4" x14ac:dyDescent="0.3">
      <c r="A17504" t="s">
        <v>22970</v>
      </c>
      <c r="B17504" s="343" t="s">
        <v>22971</v>
      </c>
      <c r="C17504" s="343" t="s">
        <v>9</v>
      </c>
      <c r="D17504" s="344" t="s">
        <v>40098</v>
      </c>
    </row>
    <row r="17505" spans="1:4" x14ac:dyDescent="0.3">
      <c r="A17505" t="s">
        <v>22972</v>
      </c>
      <c r="B17505" s="343" t="s">
        <v>22973</v>
      </c>
      <c r="C17505" s="343" t="s">
        <v>9</v>
      </c>
      <c r="D17505" s="344" t="s">
        <v>40099</v>
      </c>
    </row>
    <row r="17506" spans="1:4" x14ac:dyDescent="0.3">
      <c r="A17506" t="s">
        <v>22974</v>
      </c>
      <c r="B17506" s="343" t="s">
        <v>22975</v>
      </c>
      <c r="C17506" s="343" t="s">
        <v>9</v>
      </c>
      <c r="D17506" s="344" t="s">
        <v>40100</v>
      </c>
    </row>
    <row r="17507" spans="1:4" x14ac:dyDescent="0.3">
      <c r="A17507" t="s">
        <v>22976</v>
      </c>
      <c r="B17507" s="343" t="s">
        <v>22977</v>
      </c>
      <c r="C17507" s="343" t="s">
        <v>9</v>
      </c>
      <c r="D17507" s="344" t="s">
        <v>40101</v>
      </c>
    </row>
    <row r="17508" spans="1:4" x14ac:dyDescent="0.3">
      <c r="A17508" t="s">
        <v>22979</v>
      </c>
      <c r="B17508" s="343" t="s">
        <v>22980</v>
      </c>
      <c r="C17508" s="343" t="s">
        <v>9</v>
      </c>
      <c r="D17508" s="344" t="s">
        <v>22599</v>
      </c>
    </row>
    <row r="17509" spans="1:4" x14ac:dyDescent="0.3">
      <c r="A17509" t="s">
        <v>22981</v>
      </c>
      <c r="B17509" s="343" t="s">
        <v>22982</v>
      </c>
      <c r="C17509" s="343" t="s">
        <v>9</v>
      </c>
      <c r="D17509" s="344" t="s">
        <v>40102</v>
      </c>
    </row>
    <row r="17510" spans="1:4" x14ac:dyDescent="0.3">
      <c r="A17510" t="s">
        <v>22983</v>
      </c>
      <c r="B17510" s="343" t="s">
        <v>22984</v>
      </c>
      <c r="C17510" s="343" t="s">
        <v>9</v>
      </c>
      <c r="D17510" s="344" t="s">
        <v>40103</v>
      </c>
    </row>
    <row r="17511" spans="1:4" x14ac:dyDescent="0.3">
      <c r="A17511" t="s">
        <v>22985</v>
      </c>
      <c r="B17511" s="343" t="s">
        <v>22986</v>
      </c>
      <c r="C17511" s="343" t="s">
        <v>9</v>
      </c>
      <c r="D17511" s="344" t="s">
        <v>40104</v>
      </c>
    </row>
    <row r="17512" spans="1:4" x14ac:dyDescent="0.3">
      <c r="A17512" t="s">
        <v>22987</v>
      </c>
      <c r="B17512" s="343" t="s">
        <v>22988</v>
      </c>
      <c r="C17512" s="343" t="s">
        <v>9</v>
      </c>
      <c r="D17512" s="344" t="s">
        <v>40105</v>
      </c>
    </row>
    <row r="17513" spans="1:4" x14ac:dyDescent="0.3">
      <c r="A17513" t="s">
        <v>22989</v>
      </c>
      <c r="B17513" s="343" t="s">
        <v>22990</v>
      </c>
      <c r="C17513" s="343" t="s">
        <v>9</v>
      </c>
      <c r="D17513" s="344" t="s">
        <v>40106</v>
      </c>
    </row>
    <row r="17514" spans="1:4" x14ac:dyDescent="0.3">
      <c r="A17514" t="s">
        <v>22991</v>
      </c>
      <c r="B17514" s="343" t="s">
        <v>22992</v>
      </c>
      <c r="C17514" s="343" t="s">
        <v>9</v>
      </c>
      <c r="D17514" s="344" t="s">
        <v>40100</v>
      </c>
    </row>
    <row r="17515" spans="1:4" x14ac:dyDescent="0.3">
      <c r="A17515" t="s">
        <v>22993</v>
      </c>
      <c r="B17515" s="343" t="s">
        <v>22994</v>
      </c>
      <c r="C17515" s="343" t="s">
        <v>9</v>
      </c>
      <c r="D17515" s="344" t="s">
        <v>40107</v>
      </c>
    </row>
    <row r="17516" spans="1:4" x14ac:dyDescent="0.3">
      <c r="A17516" t="s">
        <v>40108</v>
      </c>
      <c r="B17516" s="343" t="s">
        <v>40109</v>
      </c>
      <c r="C17516" s="343" t="s">
        <v>9</v>
      </c>
      <c r="D17516" s="344" t="s">
        <v>40110</v>
      </c>
    </row>
    <row r="17517" spans="1:4" x14ac:dyDescent="0.3">
      <c r="A17517" t="s">
        <v>5269</v>
      </c>
      <c r="B17517" s="343" t="s">
        <v>40111</v>
      </c>
      <c r="C17517" s="343" t="s">
        <v>9</v>
      </c>
      <c r="D17517" s="344" t="s">
        <v>40112</v>
      </c>
    </row>
    <row r="17518" spans="1:4" x14ac:dyDescent="0.3">
      <c r="A17518" t="s">
        <v>5270</v>
      </c>
      <c r="B17518" s="343" t="s">
        <v>40113</v>
      </c>
      <c r="C17518" s="343" t="s">
        <v>9</v>
      </c>
      <c r="D17518" s="344" t="s">
        <v>40114</v>
      </c>
    </row>
    <row r="17519" spans="1:4" x14ac:dyDescent="0.3">
      <c r="A17519" t="s">
        <v>5271</v>
      </c>
      <c r="B17519" s="343" t="s">
        <v>40115</v>
      </c>
      <c r="C17519" s="343" t="s">
        <v>9</v>
      </c>
      <c r="D17519" s="344" t="s">
        <v>40116</v>
      </c>
    </row>
    <row r="17520" spans="1:4" x14ac:dyDescent="0.3">
      <c r="A17520" t="s">
        <v>5272</v>
      </c>
      <c r="B17520" s="343" t="s">
        <v>40117</v>
      </c>
      <c r="C17520" s="343" t="s">
        <v>9</v>
      </c>
      <c r="D17520" s="344" t="s">
        <v>40118</v>
      </c>
    </row>
    <row r="17521" spans="1:4" x14ac:dyDescent="0.3">
      <c r="A17521" t="s">
        <v>5273</v>
      </c>
      <c r="B17521" s="343" t="s">
        <v>40119</v>
      </c>
      <c r="C17521" s="343" t="s">
        <v>9</v>
      </c>
      <c r="D17521" s="344" t="s">
        <v>40120</v>
      </c>
    </row>
    <row r="17522" spans="1:4" x14ac:dyDescent="0.3">
      <c r="A17522" t="s">
        <v>5274</v>
      </c>
      <c r="B17522" s="343" t="s">
        <v>40121</v>
      </c>
      <c r="C17522" s="343" t="s">
        <v>9</v>
      </c>
      <c r="D17522" s="344" t="s">
        <v>40122</v>
      </c>
    </row>
    <row r="17523" spans="1:4" x14ac:dyDescent="0.3">
      <c r="A17523" t="s">
        <v>40123</v>
      </c>
      <c r="B17523" s="343" t="s">
        <v>40124</v>
      </c>
      <c r="C17523" s="343" t="s">
        <v>9</v>
      </c>
      <c r="D17523" s="344" t="s">
        <v>40125</v>
      </c>
    </row>
    <row r="17524" spans="1:4" x14ac:dyDescent="0.3">
      <c r="A17524" t="s">
        <v>40126</v>
      </c>
      <c r="B17524" s="343" t="s">
        <v>40127</v>
      </c>
      <c r="C17524" s="343" t="s">
        <v>9</v>
      </c>
      <c r="D17524" s="344" t="s">
        <v>40128</v>
      </c>
    </row>
    <row r="17525" spans="1:4" x14ac:dyDescent="0.3">
      <c r="A17525" t="s">
        <v>40129</v>
      </c>
      <c r="B17525" s="343" t="s">
        <v>40130</v>
      </c>
      <c r="C17525" s="343" t="s">
        <v>9</v>
      </c>
      <c r="D17525" s="344" t="s">
        <v>40131</v>
      </c>
    </row>
    <row r="17526" spans="1:4" x14ac:dyDescent="0.3">
      <c r="A17526" t="s">
        <v>40132</v>
      </c>
      <c r="B17526" s="343" t="s">
        <v>40133</v>
      </c>
      <c r="C17526" s="343" t="s">
        <v>9</v>
      </c>
      <c r="D17526" s="344" t="s">
        <v>40134</v>
      </c>
    </row>
    <row r="17527" spans="1:4" x14ac:dyDescent="0.3">
      <c r="A17527" t="s">
        <v>40135</v>
      </c>
      <c r="B17527" s="343" t="s">
        <v>40136</v>
      </c>
      <c r="C17527" s="343" t="s">
        <v>9</v>
      </c>
      <c r="D17527" s="344" t="s">
        <v>40137</v>
      </c>
    </row>
    <row r="17528" spans="1:4" x14ac:dyDescent="0.3">
      <c r="A17528" t="s">
        <v>40138</v>
      </c>
      <c r="B17528" s="343" t="s">
        <v>40139</v>
      </c>
      <c r="C17528" s="343" t="s">
        <v>9</v>
      </c>
      <c r="D17528" s="344" t="s">
        <v>40140</v>
      </c>
    </row>
    <row r="17529" spans="1:4" x14ac:dyDescent="0.3">
      <c r="A17529" t="s">
        <v>40141</v>
      </c>
      <c r="B17529" s="343" t="s">
        <v>40142</v>
      </c>
      <c r="C17529" s="343" t="s">
        <v>9</v>
      </c>
      <c r="D17529" s="344" t="s">
        <v>40143</v>
      </c>
    </row>
    <row r="17530" spans="1:4" x14ac:dyDescent="0.3">
      <c r="A17530" t="s">
        <v>40144</v>
      </c>
      <c r="B17530" s="343" t="s">
        <v>40145</v>
      </c>
      <c r="C17530" s="343" t="s">
        <v>9</v>
      </c>
      <c r="D17530" s="344" t="s">
        <v>40146</v>
      </c>
    </row>
    <row r="17531" spans="1:4" x14ac:dyDescent="0.3">
      <c r="A17531" t="s">
        <v>5275</v>
      </c>
      <c r="B17531" s="343" t="s">
        <v>40147</v>
      </c>
      <c r="C17531" s="343" t="s">
        <v>9</v>
      </c>
      <c r="D17531" s="344" t="s">
        <v>40148</v>
      </c>
    </row>
    <row r="17532" spans="1:4" x14ac:dyDescent="0.3">
      <c r="A17532" t="s">
        <v>5276</v>
      </c>
      <c r="B17532" s="343" t="s">
        <v>40149</v>
      </c>
      <c r="C17532" s="343" t="s">
        <v>9</v>
      </c>
      <c r="D17532" s="344" t="s">
        <v>40150</v>
      </c>
    </row>
    <row r="17533" spans="1:4" x14ac:dyDescent="0.3">
      <c r="A17533" t="s">
        <v>5277</v>
      </c>
      <c r="B17533" s="343" t="s">
        <v>40151</v>
      </c>
      <c r="C17533" s="343" t="s">
        <v>9</v>
      </c>
      <c r="D17533" s="344" t="s">
        <v>40152</v>
      </c>
    </row>
    <row r="17534" spans="1:4" x14ac:dyDescent="0.3">
      <c r="A17534" t="s">
        <v>5278</v>
      </c>
      <c r="B17534" s="343" t="s">
        <v>40153</v>
      </c>
      <c r="C17534" s="343" t="s">
        <v>9</v>
      </c>
      <c r="D17534" s="344" t="s">
        <v>40154</v>
      </c>
    </row>
    <row r="17535" spans="1:4" x14ac:dyDescent="0.3">
      <c r="A17535" t="s">
        <v>5279</v>
      </c>
      <c r="B17535" s="343" t="s">
        <v>40155</v>
      </c>
      <c r="C17535" s="343" t="s">
        <v>9</v>
      </c>
      <c r="D17535" s="344" t="s">
        <v>40156</v>
      </c>
    </row>
    <row r="17536" spans="1:4" x14ac:dyDescent="0.3">
      <c r="A17536" t="s">
        <v>5280</v>
      </c>
      <c r="B17536" s="343" t="s">
        <v>40157</v>
      </c>
      <c r="C17536" s="343" t="s">
        <v>9</v>
      </c>
      <c r="D17536" s="344" t="s">
        <v>40158</v>
      </c>
    </row>
    <row r="17537" spans="1:4" x14ac:dyDescent="0.3">
      <c r="A17537" t="s">
        <v>5281</v>
      </c>
      <c r="B17537" s="343" t="s">
        <v>40159</v>
      </c>
      <c r="C17537" s="343" t="s">
        <v>9</v>
      </c>
      <c r="D17537" s="344" t="s">
        <v>40160</v>
      </c>
    </row>
    <row r="17538" spans="1:4" x14ac:dyDescent="0.3">
      <c r="A17538" t="s">
        <v>5282</v>
      </c>
      <c r="B17538" s="343" t="s">
        <v>40161</v>
      </c>
      <c r="C17538" s="343" t="s">
        <v>9</v>
      </c>
      <c r="D17538" s="344" t="s">
        <v>40162</v>
      </c>
    </row>
    <row r="17539" spans="1:4" x14ac:dyDescent="0.3">
      <c r="A17539" t="s">
        <v>5283</v>
      </c>
      <c r="B17539" s="343" t="s">
        <v>40163</v>
      </c>
      <c r="C17539" s="343" t="s">
        <v>9</v>
      </c>
      <c r="D17539" s="344" t="s">
        <v>40164</v>
      </c>
    </row>
    <row r="17540" spans="1:4" x14ac:dyDescent="0.3">
      <c r="A17540" t="s">
        <v>5284</v>
      </c>
      <c r="B17540" s="343" t="s">
        <v>40165</v>
      </c>
      <c r="C17540" s="343" t="s">
        <v>9</v>
      </c>
      <c r="D17540" s="344" t="s">
        <v>40166</v>
      </c>
    </row>
    <row r="17541" spans="1:4" x14ac:dyDescent="0.3">
      <c r="A17541" t="s">
        <v>5285</v>
      </c>
      <c r="B17541" s="343" t="s">
        <v>40167</v>
      </c>
      <c r="C17541" s="343" t="s">
        <v>9</v>
      </c>
      <c r="D17541" s="344" t="s">
        <v>40168</v>
      </c>
    </row>
    <row r="17542" spans="1:4" x14ac:dyDescent="0.3">
      <c r="A17542" t="s">
        <v>5286</v>
      </c>
      <c r="B17542" s="343" t="s">
        <v>40169</v>
      </c>
      <c r="C17542" s="343" t="s">
        <v>9</v>
      </c>
      <c r="D17542" s="344" t="s">
        <v>40170</v>
      </c>
    </row>
    <row r="17543" spans="1:4" x14ac:dyDescent="0.3">
      <c r="A17543" t="s">
        <v>5287</v>
      </c>
      <c r="B17543" s="343" t="s">
        <v>40171</v>
      </c>
      <c r="C17543" s="343" t="s">
        <v>9</v>
      </c>
      <c r="D17543" s="344" t="s">
        <v>40172</v>
      </c>
    </row>
    <row r="17544" spans="1:4" x14ac:dyDescent="0.3">
      <c r="A17544" t="s">
        <v>5288</v>
      </c>
      <c r="B17544" s="343" t="s">
        <v>40173</v>
      </c>
      <c r="C17544" s="343" t="s">
        <v>9</v>
      </c>
      <c r="D17544" s="344" t="s">
        <v>40174</v>
      </c>
    </row>
    <row r="17545" spans="1:4" x14ac:dyDescent="0.3">
      <c r="A17545" t="s">
        <v>5289</v>
      </c>
      <c r="B17545" s="343" t="s">
        <v>40175</v>
      </c>
      <c r="C17545" s="343" t="s">
        <v>9</v>
      </c>
      <c r="D17545" s="344" t="s">
        <v>40176</v>
      </c>
    </row>
    <row r="17546" spans="1:4" x14ac:dyDescent="0.3">
      <c r="A17546" t="s">
        <v>5290</v>
      </c>
      <c r="B17546" s="343" t="s">
        <v>40177</v>
      </c>
      <c r="C17546" s="343" t="s">
        <v>9</v>
      </c>
      <c r="D17546" s="344" t="s">
        <v>40178</v>
      </c>
    </row>
    <row r="17547" spans="1:4" x14ac:dyDescent="0.3">
      <c r="A17547" t="s">
        <v>5291</v>
      </c>
      <c r="B17547" s="343" t="s">
        <v>40179</v>
      </c>
      <c r="C17547" s="343" t="s">
        <v>9</v>
      </c>
      <c r="D17547" s="344" t="s">
        <v>40180</v>
      </c>
    </row>
    <row r="17548" spans="1:4" x14ac:dyDescent="0.3">
      <c r="A17548" t="s">
        <v>5292</v>
      </c>
      <c r="B17548" s="343" t="s">
        <v>40181</v>
      </c>
      <c r="C17548" s="343" t="s">
        <v>9</v>
      </c>
      <c r="D17548" s="344" t="s">
        <v>40182</v>
      </c>
    </row>
    <row r="17549" spans="1:4" x14ac:dyDescent="0.3">
      <c r="A17549" t="s">
        <v>5293</v>
      </c>
      <c r="B17549" s="343" t="s">
        <v>40183</v>
      </c>
      <c r="C17549" s="343" t="s">
        <v>9</v>
      </c>
      <c r="D17549" s="344" t="s">
        <v>40184</v>
      </c>
    </row>
    <row r="17550" spans="1:4" x14ac:dyDescent="0.3">
      <c r="A17550" t="s">
        <v>5294</v>
      </c>
      <c r="B17550" s="343" t="s">
        <v>40185</v>
      </c>
      <c r="C17550" s="343" t="s">
        <v>9</v>
      </c>
      <c r="D17550" s="344" t="s">
        <v>40186</v>
      </c>
    </row>
    <row r="17551" spans="1:4" x14ac:dyDescent="0.3">
      <c r="A17551" t="s">
        <v>5295</v>
      </c>
      <c r="B17551" s="343" t="s">
        <v>40187</v>
      </c>
      <c r="C17551" s="343" t="s">
        <v>9</v>
      </c>
      <c r="D17551" s="344" t="s">
        <v>40188</v>
      </c>
    </row>
    <row r="17552" spans="1:4" x14ac:dyDescent="0.3">
      <c r="A17552" t="s">
        <v>5296</v>
      </c>
      <c r="B17552" s="343" t="s">
        <v>40189</v>
      </c>
      <c r="C17552" s="343" t="s">
        <v>9</v>
      </c>
      <c r="D17552" s="344" t="s">
        <v>40190</v>
      </c>
    </row>
    <row r="17553" spans="1:4" x14ac:dyDescent="0.3">
      <c r="A17553" t="s">
        <v>5297</v>
      </c>
      <c r="B17553" s="343" t="s">
        <v>40191</v>
      </c>
      <c r="C17553" s="343" t="s">
        <v>9</v>
      </c>
      <c r="D17553" s="344" t="s">
        <v>40192</v>
      </c>
    </row>
    <row r="17554" spans="1:4" x14ac:dyDescent="0.3">
      <c r="A17554" t="s">
        <v>5298</v>
      </c>
      <c r="B17554" s="343" t="s">
        <v>40193</v>
      </c>
      <c r="C17554" s="343" t="s">
        <v>9</v>
      </c>
      <c r="D17554" s="344" t="s">
        <v>40194</v>
      </c>
    </row>
    <row r="17555" spans="1:4" x14ac:dyDescent="0.3">
      <c r="A17555" t="s">
        <v>5299</v>
      </c>
      <c r="B17555" s="343" t="s">
        <v>40195</v>
      </c>
      <c r="C17555" s="343" t="s">
        <v>9</v>
      </c>
      <c r="D17555" s="344" t="s">
        <v>40196</v>
      </c>
    </row>
    <row r="17556" spans="1:4" x14ac:dyDescent="0.3">
      <c r="A17556" t="s">
        <v>5300</v>
      </c>
      <c r="B17556" s="343" t="s">
        <v>40197</v>
      </c>
      <c r="C17556" s="343" t="s">
        <v>9</v>
      </c>
      <c r="D17556" s="344" t="s">
        <v>40198</v>
      </c>
    </row>
    <row r="17557" spans="1:4" x14ac:dyDescent="0.3">
      <c r="A17557" t="s">
        <v>5301</v>
      </c>
      <c r="B17557" s="343" t="s">
        <v>40199</v>
      </c>
      <c r="C17557" s="343" t="s">
        <v>9</v>
      </c>
      <c r="D17557" s="344" t="s">
        <v>40200</v>
      </c>
    </row>
    <row r="17558" spans="1:4" x14ac:dyDescent="0.3">
      <c r="A17558" t="s">
        <v>5302</v>
      </c>
      <c r="B17558" s="343" t="s">
        <v>40201</v>
      </c>
      <c r="C17558" s="343" t="s">
        <v>9</v>
      </c>
      <c r="D17558" s="344" t="s">
        <v>40202</v>
      </c>
    </row>
    <row r="17559" spans="1:4" x14ac:dyDescent="0.3">
      <c r="A17559" t="s">
        <v>5303</v>
      </c>
      <c r="B17559" s="343" t="s">
        <v>40203</v>
      </c>
      <c r="C17559" s="343" t="s">
        <v>9</v>
      </c>
      <c r="D17559" s="344" t="s">
        <v>40204</v>
      </c>
    </row>
    <row r="17560" spans="1:4" x14ac:dyDescent="0.3">
      <c r="A17560" t="s">
        <v>5304</v>
      </c>
      <c r="B17560" s="343" t="s">
        <v>40205</v>
      </c>
      <c r="C17560" s="343" t="s">
        <v>9</v>
      </c>
      <c r="D17560" s="344" t="s">
        <v>40206</v>
      </c>
    </row>
    <row r="17561" spans="1:4" x14ac:dyDescent="0.3">
      <c r="A17561" t="s">
        <v>5305</v>
      </c>
      <c r="B17561" s="343" t="s">
        <v>40207</v>
      </c>
      <c r="C17561" s="343" t="s">
        <v>9</v>
      </c>
      <c r="D17561" s="344" t="s">
        <v>40208</v>
      </c>
    </row>
    <row r="17562" spans="1:4" x14ac:dyDescent="0.3">
      <c r="A17562" t="s">
        <v>5306</v>
      </c>
      <c r="B17562" s="343" t="s">
        <v>40209</v>
      </c>
      <c r="C17562" s="343" t="s">
        <v>9</v>
      </c>
      <c r="D17562" s="344" t="s">
        <v>40210</v>
      </c>
    </row>
    <row r="17563" spans="1:4" x14ac:dyDescent="0.3">
      <c r="A17563" t="s">
        <v>5307</v>
      </c>
      <c r="B17563" s="343" t="s">
        <v>40211</v>
      </c>
      <c r="C17563" s="343" t="s">
        <v>9</v>
      </c>
      <c r="D17563" s="344" t="s">
        <v>40212</v>
      </c>
    </row>
    <row r="17564" spans="1:4" x14ac:dyDescent="0.3">
      <c r="A17564" t="s">
        <v>5308</v>
      </c>
      <c r="B17564" s="343" t="s">
        <v>40213</v>
      </c>
      <c r="C17564" s="343" t="s">
        <v>9</v>
      </c>
      <c r="D17564" s="344" t="s">
        <v>40214</v>
      </c>
    </row>
    <row r="17565" spans="1:4" x14ac:dyDescent="0.3">
      <c r="A17565" t="s">
        <v>5309</v>
      </c>
      <c r="B17565" s="343" t="s">
        <v>40215</v>
      </c>
      <c r="C17565" s="343" t="s">
        <v>9</v>
      </c>
      <c r="D17565" s="344" t="s">
        <v>40216</v>
      </c>
    </row>
    <row r="17566" spans="1:4" x14ac:dyDescent="0.3">
      <c r="A17566" t="s">
        <v>40217</v>
      </c>
      <c r="B17566" s="343" t="s">
        <v>40218</v>
      </c>
      <c r="C17566" s="343" t="s">
        <v>9</v>
      </c>
      <c r="D17566" s="344" t="s">
        <v>40219</v>
      </c>
    </row>
    <row r="17567" spans="1:4" x14ac:dyDescent="0.3">
      <c r="A17567" t="s">
        <v>5310</v>
      </c>
      <c r="B17567" s="343" t="s">
        <v>40220</v>
      </c>
      <c r="C17567" s="343" t="s">
        <v>9</v>
      </c>
      <c r="D17567" s="344" t="s">
        <v>40221</v>
      </c>
    </row>
    <row r="17568" spans="1:4" x14ac:dyDescent="0.3">
      <c r="A17568" t="s">
        <v>5311</v>
      </c>
      <c r="B17568" s="343" t="s">
        <v>40222</v>
      </c>
      <c r="C17568" s="343" t="s">
        <v>9</v>
      </c>
      <c r="D17568" s="344" t="s">
        <v>40223</v>
      </c>
    </row>
    <row r="17569" spans="1:4" x14ac:dyDescent="0.3">
      <c r="A17569" t="s">
        <v>5312</v>
      </c>
      <c r="B17569" s="343" t="s">
        <v>1356</v>
      </c>
      <c r="C17569" s="343" t="s">
        <v>9</v>
      </c>
      <c r="D17569" s="344" t="s">
        <v>40224</v>
      </c>
    </row>
    <row r="17570" spans="1:4" x14ac:dyDescent="0.3">
      <c r="A17570" t="s">
        <v>5313</v>
      </c>
      <c r="B17570" s="343" t="s">
        <v>1357</v>
      </c>
      <c r="C17570" s="343" t="s">
        <v>9</v>
      </c>
      <c r="D17570" s="344" t="s">
        <v>40225</v>
      </c>
    </row>
    <row r="17571" spans="1:4" x14ac:dyDescent="0.3">
      <c r="A17571" t="s">
        <v>5314</v>
      </c>
      <c r="B17571" s="343" t="s">
        <v>40226</v>
      </c>
      <c r="C17571" s="343" t="s">
        <v>9</v>
      </c>
      <c r="D17571" s="344" t="s">
        <v>40227</v>
      </c>
    </row>
    <row r="17572" spans="1:4" x14ac:dyDescent="0.3">
      <c r="A17572" t="s">
        <v>5315</v>
      </c>
      <c r="B17572" s="343" t="s">
        <v>40228</v>
      </c>
      <c r="C17572" s="343" t="s">
        <v>9</v>
      </c>
      <c r="D17572" s="344" t="s">
        <v>40229</v>
      </c>
    </row>
    <row r="17573" spans="1:4" x14ac:dyDescent="0.3">
      <c r="A17573" t="s">
        <v>5316</v>
      </c>
      <c r="B17573" s="343" t="s">
        <v>40230</v>
      </c>
      <c r="C17573" s="343" t="s">
        <v>9</v>
      </c>
      <c r="D17573" s="344" t="s">
        <v>40231</v>
      </c>
    </row>
    <row r="17574" spans="1:4" x14ac:dyDescent="0.3">
      <c r="A17574" t="s">
        <v>5317</v>
      </c>
      <c r="B17574" s="343" t="s">
        <v>40232</v>
      </c>
      <c r="C17574" s="343" t="s">
        <v>9</v>
      </c>
      <c r="D17574" s="344" t="s">
        <v>7970</v>
      </c>
    </row>
    <row r="17575" spans="1:4" x14ac:dyDescent="0.3">
      <c r="A17575" t="s">
        <v>5318</v>
      </c>
      <c r="B17575" s="343" t="s">
        <v>40233</v>
      </c>
      <c r="C17575" s="343" t="s">
        <v>9</v>
      </c>
      <c r="D17575" s="344" t="s">
        <v>40234</v>
      </c>
    </row>
    <row r="17576" spans="1:4" x14ac:dyDescent="0.3">
      <c r="A17576" t="s">
        <v>5319</v>
      </c>
      <c r="B17576" s="343" t="s">
        <v>1358</v>
      </c>
      <c r="C17576" s="343" t="s">
        <v>9</v>
      </c>
      <c r="D17576" s="344" t="s">
        <v>40235</v>
      </c>
    </row>
    <row r="17577" spans="1:4" x14ac:dyDescent="0.3">
      <c r="A17577" t="s">
        <v>5320</v>
      </c>
      <c r="B17577" s="343" t="s">
        <v>1359</v>
      </c>
      <c r="C17577" s="343" t="s">
        <v>9</v>
      </c>
      <c r="D17577" s="344" t="s">
        <v>40236</v>
      </c>
    </row>
    <row r="17578" spans="1:4" x14ac:dyDescent="0.3">
      <c r="A17578" t="s">
        <v>5321</v>
      </c>
      <c r="B17578" s="343" t="s">
        <v>1360</v>
      </c>
      <c r="C17578" s="343" t="s">
        <v>9</v>
      </c>
      <c r="D17578" s="344" t="s">
        <v>27439</v>
      </c>
    </row>
    <row r="17579" spans="1:4" x14ac:dyDescent="0.3">
      <c r="A17579" t="s">
        <v>5322</v>
      </c>
      <c r="B17579" s="343" t="s">
        <v>1361</v>
      </c>
      <c r="C17579" s="343" t="s">
        <v>9</v>
      </c>
      <c r="D17579" s="344" t="s">
        <v>22812</v>
      </c>
    </row>
    <row r="17580" spans="1:4" x14ac:dyDescent="0.3">
      <c r="A17580" t="s">
        <v>5323</v>
      </c>
      <c r="B17580" s="343" t="s">
        <v>1362</v>
      </c>
      <c r="C17580" s="343" t="s">
        <v>9</v>
      </c>
      <c r="D17580" s="344" t="s">
        <v>40237</v>
      </c>
    </row>
    <row r="17581" spans="1:4" x14ac:dyDescent="0.3">
      <c r="A17581" t="s">
        <v>5324</v>
      </c>
      <c r="B17581" s="343" t="s">
        <v>1363</v>
      </c>
      <c r="C17581" s="343" t="s">
        <v>9</v>
      </c>
      <c r="D17581" s="344" t="s">
        <v>40238</v>
      </c>
    </row>
    <row r="17582" spans="1:4" x14ac:dyDescent="0.3">
      <c r="A17582" t="s">
        <v>5325</v>
      </c>
      <c r="B17582" s="343" t="s">
        <v>40239</v>
      </c>
      <c r="C17582" s="343" t="s">
        <v>9</v>
      </c>
      <c r="D17582" s="344" t="s">
        <v>28273</v>
      </c>
    </row>
    <row r="17583" spans="1:4" x14ac:dyDescent="0.3">
      <c r="A17583" t="s">
        <v>5326</v>
      </c>
      <c r="B17583" s="343" t="s">
        <v>40240</v>
      </c>
      <c r="C17583" s="343" t="s">
        <v>9</v>
      </c>
      <c r="D17583" s="344" t="s">
        <v>40241</v>
      </c>
    </row>
    <row r="17584" spans="1:4" x14ac:dyDescent="0.3">
      <c r="A17584" t="s">
        <v>5327</v>
      </c>
      <c r="B17584" s="343" t="s">
        <v>40242</v>
      </c>
      <c r="C17584" s="343" t="s">
        <v>9</v>
      </c>
      <c r="D17584" s="344" t="s">
        <v>22494</v>
      </c>
    </row>
    <row r="17585" spans="1:4" x14ac:dyDescent="0.3">
      <c r="A17585" t="s">
        <v>5328</v>
      </c>
      <c r="B17585" s="343" t="s">
        <v>40243</v>
      </c>
      <c r="C17585" s="343" t="s">
        <v>9</v>
      </c>
      <c r="D17585" s="344" t="s">
        <v>40244</v>
      </c>
    </row>
    <row r="17586" spans="1:4" x14ac:dyDescent="0.3">
      <c r="A17586" t="s">
        <v>5329</v>
      </c>
      <c r="B17586" s="343" t="s">
        <v>40245</v>
      </c>
      <c r="C17586" s="343" t="s">
        <v>9</v>
      </c>
      <c r="D17586" s="344" t="s">
        <v>40246</v>
      </c>
    </row>
    <row r="17587" spans="1:4" x14ac:dyDescent="0.3">
      <c r="A17587" t="s">
        <v>5330</v>
      </c>
      <c r="B17587" s="343" t="s">
        <v>40247</v>
      </c>
      <c r="C17587" s="343" t="s">
        <v>9</v>
      </c>
      <c r="D17587" s="344" t="s">
        <v>22509</v>
      </c>
    </row>
    <row r="17588" spans="1:4" x14ac:dyDescent="0.3">
      <c r="A17588" t="s">
        <v>5331</v>
      </c>
      <c r="B17588" s="343" t="s">
        <v>40248</v>
      </c>
      <c r="C17588" s="343" t="s">
        <v>9</v>
      </c>
      <c r="D17588" s="344" t="s">
        <v>40249</v>
      </c>
    </row>
    <row r="17589" spans="1:4" x14ac:dyDescent="0.3">
      <c r="A17589" t="s">
        <v>5332</v>
      </c>
      <c r="B17589" s="343" t="s">
        <v>40250</v>
      </c>
      <c r="C17589" s="343" t="s">
        <v>9</v>
      </c>
      <c r="D17589" s="344" t="s">
        <v>33416</v>
      </c>
    </row>
    <row r="17590" spans="1:4" x14ac:dyDescent="0.3">
      <c r="A17590" t="s">
        <v>5333</v>
      </c>
      <c r="B17590" s="343" t="s">
        <v>40251</v>
      </c>
      <c r="C17590" s="343" t="s">
        <v>9</v>
      </c>
      <c r="D17590" s="344" t="s">
        <v>22648</v>
      </c>
    </row>
    <row r="17591" spans="1:4" x14ac:dyDescent="0.3">
      <c r="A17591" t="s">
        <v>5334</v>
      </c>
      <c r="B17591" s="343" t="s">
        <v>40252</v>
      </c>
      <c r="C17591" s="343" t="s">
        <v>9</v>
      </c>
      <c r="D17591" s="344" t="s">
        <v>40253</v>
      </c>
    </row>
    <row r="17592" spans="1:4" x14ac:dyDescent="0.3">
      <c r="A17592" t="s">
        <v>5335</v>
      </c>
      <c r="B17592" s="343" t="s">
        <v>40254</v>
      </c>
      <c r="C17592" s="343" t="s">
        <v>9</v>
      </c>
      <c r="D17592" s="344" t="s">
        <v>40255</v>
      </c>
    </row>
    <row r="17593" spans="1:4" x14ac:dyDescent="0.3">
      <c r="A17593" t="s">
        <v>5336</v>
      </c>
      <c r="B17593" s="343" t="s">
        <v>40256</v>
      </c>
      <c r="C17593" s="343" t="s">
        <v>9</v>
      </c>
      <c r="D17593" s="344" t="s">
        <v>40257</v>
      </c>
    </row>
    <row r="17594" spans="1:4" x14ac:dyDescent="0.3">
      <c r="A17594" t="s">
        <v>5337</v>
      </c>
      <c r="B17594" s="343" t="s">
        <v>40258</v>
      </c>
      <c r="C17594" s="343" t="s">
        <v>9</v>
      </c>
      <c r="D17594" s="344" t="s">
        <v>40259</v>
      </c>
    </row>
    <row r="17595" spans="1:4" x14ac:dyDescent="0.3">
      <c r="A17595" t="s">
        <v>5338</v>
      </c>
      <c r="B17595" s="343" t="s">
        <v>40260</v>
      </c>
      <c r="C17595" s="343" t="s">
        <v>9</v>
      </c>
      <c r="D17595" s="344" t="s">
        <v>40261</v>
      </c>
    </row>
    <row r="17596" spans="1:4" x14ac:dyDescent="0.3">
      <c r="A17596" t="s">
        <v>5339</v>
      </c>
      <c r="B17596" s="343" t="s">
        <v>40262</v>
      </c>
      <c r="C17596" s="343" t="s">
        <v>9</v>
      </c>
      <c r="D17596" s="344" t="s">
        <v>40263</v>
      </c>
    </row>
    <row r="17597" spans="1:4" x14ac:dyDescent="0.3">
      <c r="A17597" t="s">
        <v>5340</v>
      </c>
      <c r="B17597" s="343" t="s">
        <v>40264</v>
      </c>
      <c r="C17597" s="343" t="s">
        <v>9</v>
      </c>
      <c r="D17597" s="344" t="s">
        <v>40265</v>
      </c>
    </row>
    <row r="17598" spans="1:4" x14ac:dyDescent="0.3">
      <c r="A17598" t="s">
        <v>5341</v>
      </c>
      <c r="B17598" s="343" t="s">
        <v>40266</v>
      </c>
      <c r="C17598" s="343" t="s">
        <v>9</v>
      </c>
      <c r="D17598" s="344" t="s">
        <v>40267</v>
      </c>
    </row>
    <row r="17599" spans="1:4" x14ac:dyDescent="0.3">
      <c r="A17599" t="s">
        <v>5342</v>
      </c>
      <c r="B17599" s="343" t="s">
        <v>40268</v>
      </c>
      <c r="C17599" s="343" t="s">
        <v>9</v>
      </c>
      <c r="D17599" s="344" t="s">
        <v>40269</v>
      </c>
    </row>
    <row r="17600" spans="1:4" x14ac:dyDescent="0.3">
      <c r="A17600" t="s">
        <v>5343</v>
      </c>
      <c r="B17600" s="343" t="s">
        <v>40270</v>
      </c>
      <c r="C17600" s="343" t="s">
        <v>9</v>
      </c>
      <c r="D17600" s="344" t="s">
        <v>40271</v>
      </c>
    </row>
    <row r="17601" spans="1:4" x14ac:dyDescent="0.3">
      <c r="A17601" t="s">
        <v>5344</v>
      </c>
      <c r="B17601" s="343" t="s">
        <v>40272</v>
      </c>
      <c r="C17601" s="343" t="s">
        <v>9</v>
      </c>
      <c r="D17601" s="344" t="s">
        <v>40273</v>
      </c>
    </row>
    <row r="17602" spans="1:4" x14ac:dyDescent="0.3">
      <c r="A17602" t="s">
        <v>5345</v>
      </c>
      <c r="B17602" s="343" t="s">
        <v>40274</v>
      </c>
      <c r="C17602" s="343" t="s">
        <v>9</v>
      </c>
      <c r="D17602" s="344" t="s">
        <v>40275</v>
      </c>
    </row>
    <row r="17603" spans="1:4" x14ac:dyDescent="0.3">
      <c r="A17603" t="s">
        <v>5346</v>
      </c>
      <c r="B17603" s="343" t="s">
        <v>40276</v>
      </c>
      <c r="C17603" s="343" t="s">
        <v>9</v>
      </c>
      <c r="D17603" s="344" t="s">
        <v>27632</v>
      </c>
    </row>
    <row r="17604" spans="1:4" x14ac:dyDescent="0.3">
      <c r="A17604" t="s">
        <v>5347</v>
      </c>
      <c r="B17604" s="343" t="s">
        <v>40277</v>
      </c>
      <c r="C17604" s="343" t="s">
        <v>9</v>
      </c>
      <c r="D17604" s="344" t="s">
        <v>40278</v>
      </c>
    </row>
    <row r="17605" spans="1:4" x14ac:dyDescent="0.3">
      <c r="A17605" t="s">
        <v>5348</v>
      </c>
      <c r="B17605" s="343" t="s">
        <v>40279</v>
      </c>
      <c r="C17605" s="343" t="s">
        <v>9</v>
      </c>
      <c r="D17605" s="344" t="s">
        <v>40280</v>
      </c>
    </row>
    <row r="17606" spans="1:4" x14ac:dyDescent="0.3">
      <c r="A17606" t="s">
        <v>5349</v>
      </c>
      <c r="B17606" s="343" t="s">
        <v>40281</v>
      </c>
      <c r="C17606" s="343" t="s">
        <v>9</v>
      </c>
      <c r="D17606" s="344" t="s">
        <v>40282</v>
      </c>
    </row>
    <row r="17607" spans="1:4" x14ac:dyDescent="0.3">
      <c r="A17607" t="s">
        <v>5350</v>
      </c>
      <c r="B17607" s="343" t="s">
        <v>40283</v>
      </c>
      <c r="C17607" s="343" t="s">
        <v>9</v>
      </c>
      <c r="D17607" s="344" t="s">
        <v>40284</v>
      </c>
    </row>
    <row r="17608" spans="1:4" x14ac:dyDescent="0.3">
      <c r="A17608" t="s">
        <v>5351</v>
      </c>
      <c r="B17608" s="343" t="s">
        <v>40285</v>
      </c>
      <c r="C17608" s="343" t="s">
        <v>9</v>
      </c>
      <c r="D17608" s="344" t="s">
        <v>40286</v>
      </c>
    </row>
    <row r="17609" spans="1:4" x14ac:dyDescent="0.3">
      <c r="A17609" t="s">
        <v>5352</v>
      </c>
      <c r="B17609" s="343" t="s">
        <v>40287</v>
      </c>
      <c r="C17609" s="343" t="s">
        <v>9</v>
      </c>
      <c r="D17609" s="344" t="s">
        <v>40288</v>
      </c>
    </row>
    <row r="17610" spans="1:4" x14ac:dyDescent="0.3">
      <c r="A17610" t="s">
        <v>5353</v>
      </c>
      <c r="B17610" s="343" t="s">
        <v>40289</v>
      </c>
      <c r="C17610" s="343" t="s">
        <v>9</v>
      </c>
      <c r="D17610" s="344" t="s">
        <v>40290</v>
      </c>
    </row>
    <row r="17611" spans="1:4" x14ac:dyDescent="0.3">
      <c r="A17611" t="s">
        <v>5354</v>
      </c>
      <c r="B17611" s="343" t="s">
        <v>40291</v>
      </c>
      <c r="C17611" s="343" t="s">
        <v>9</v>
      </c>
      <c r="D17611" s="344" t="s">
        <v>40292</v>
      </c>
    </row>
    <row r="17612" spans="1:4" x14ac:dyDescent="0.3">
      <c r="A17612" t="s">
        <v>5355</v>
      </c>
      <c r="B17612" s="343" t="s">
        <v>40293</v>
      </c>
      <c r="C17612" s="343" t="s">
        <v>9</v>
      </c>
      <c r="D17612" s="344" t="s">
        <v>40294</v>
      </c>
    </row>
    <row r="17613" spans="1:4" x14ac:dyDescent="0.3">
      <c r="A17613" t="s">
        <v>5356</v>
      </c>
      <c r="B17613" s="343" t="s">
        <v>40295</v>
      </c>
      <c r="C17613" s="343" t="s">
        <v>9</v>
      </c>
      <c r="D17613" s="344" t="s">
        <v>40296</v>
      </c>
    </row>
    <row r="17614" spans="1:4" x14ac:dyDescent="0.3">
      <c r="A17614" t="s">
        <v>5357</v>
      </c>
      <c r="B17614" s="343" t="s">
        <v>40297</v>
      </c>
      <c r="C17614" s="343" t="s">
        <v>9</v>
      </c>
      <c r="D17614" s="344" t="s">
        <v>40298</v>
      </c>
    </row>
    <row r="17615" spans="1:4" x14ac:dyDescent="0.3">
      <c r="A17615" t="s">
        <v>5358</v>
      </c>
      <c r="B17615" s="343" t="s">
        <v>40299</v>
      </c>
      <c r="C17615" s="343" t="s">
        <v>9</v>
      </c>
      <c r="D17615" s="344" t="s">
        <v>40300</v>
      </c>
    </row>
    <row r="17616" spans="1:4" x14ac:dyDescent="0.3">
      <c r="A17616" t="s">
        <v>5359</v>
      </c>
      <c r="B17616" s="343" t="s">
        <v>40301</v>
      </c>
      <c r="C17616" s="343" t="s">
        <v>9</v>
      </c>
      <c r="D17616" s="344" t="s">
        <v>40302</v>
      </c>
    </row>
    <row r="17617" spans="1:4" x14ac:dyDescent="0.3">
      <c r="A17617" t="s">
        <v>5360</v>
      </c>
      <c r="B17617" s="343" t="s">
        <v>40303</v>
      </c>
      <c r="C17617" s="343" t="s">
        <v>9</v>
      </c>
      <c r="D17617" s="344" t="s">
        <v>40304</v>
      </c>
    </row>
    <row r="17618" spans="1:4" x14ac:dyDescent="0.3">
      <c r="A17618" t="s">
        <v>5361</v>
      </c>
      <c r="B17618" s="343" t="s">
        <v>40305</v>
      </c>
      <c r="C17618" s="343" t="s">
        <v>9</v>
      </c>
      <c r="D17618" s="344" t="s">
        <v>40306</v>
      </c>
    </row>
    <row r="17619" spans="1:4" x14ac:dyDescent="0.3">
      <c r="A17619" t="s">
        <v>5362</v>
      </c>
      <c r="B17619" s="343" t="s">
        <v>40307</v>
      </c>
      <c r="C17619" s="343" t="s">
        <v>9</v>
      </c>
      <c r="D17619" s="344" t="s">
        <v>40308</v>
      </c>
    </row>
    <row r="17620" spans="1:4" x14ac:dyDescent="0.3">
      <c r="A17620" t="s">
        <v>5363</v>
      </c>
      <c r="B17620" s="343" t="s">
        <v>40309</v>
      </c>
      <c r="C17620" s="343" t="s">
        <v>9</v>
      </c>
      <c r="D17620" s="344" t="s">
        <v>40310</v>
      </c>
    </row>
    <row r="17621" spans="1:4" x14ac:dyDescent="0.3">
      <c r="A17621" t="s">
        <v>5364</v>
      </c>
      <c r="B17621" s="343" t="s">
        <v>40311</v>
      </c>
      <c r="C17621" s="343" t="s">
        <v>9</v>
      </c>
      <c r="D17621" s="344" t="s">
        <v>40312</v>
      </c>
    </row>
    <row r="17622" spans="1:4" x14ac:dyDescent="0.3">
      <c r="A17622" t="s">
        <v>5365</v>
      </c>
      <c r="B17622" s="343" t="s">
        <v>40313</v>
      </c>
      <c r="C17622" s="343" t="s">
        <v>9</v>
      </c>
      <c r="D17622" s="344" t="s">
        <v>40314</v>
      </c>
    </row>
    <row r="17623" spans="1:4" x14ac:dyDescent="0.3">
      <c r="A17623" t="s">
        <v>5366</v>
      </c>
      <c r="B17623" s="343" t="s">
        <v>40315</v>
      </c>
      <c r="C17623" s="343" t="s">
        <v>9</v>
      </c>
      <c r="D17623" s="344" t="s">
        <v>7336</v>
      </c>
    </row>
    <row r="17624" spans="1:4" x14ac:dyDescent="0.3">
      <c r="A17624" t="s">
        <v>5367</v>
      </c>
      <c r="B17624" s="343" t="s">
        <v>40316</v>
      </c>
      <c r="C17624" s="343" t="s">
        <v>9</v>
      </c>
      <c r="D17624" s="344" t="s">
        <v>40317</v>
      </c>
    </row>
    <row r="17625" spans="1:4" x14ac:dyDescent="0.3">
      <c r="A17625" t="s">
        <v>5368</v>
      </c>
      <c r="B17625" s="343" t="s">
        <v>40318</v>
      </c>
      <c r="C17625" s="343" t="s">
        <v>9</v>
      </c>
      <c r="D17625" s="344" t="s">
        <v>40319</v>
      </c>
    </row>
    <row r="17626" spans="1:4" x14ac:dyDescent="0.3">
      <c r="A17626" t="s">
        <v>5369</v>
      </c>
      <c r="B17626" s="343" t="s">
        <v>40320</v>
      </c>
      <c r="C17626" s="343" t="s">
        <v>9</v>
      </c>
      <c r="D17626" s="344" t="s">
        <v>40321</v>
      </c>
    </row>
    <row r="17627" spans="1:4" x14ac:dyDescent="0.3">
      <c r="A17627" t="s">
        <v>5370</v>
      </c>
      <c r="B17627" s="343" t="s">
        <v>40322</v>
      </c>
      <c r="C17627" s="343" t="s">
        <v>9</v>
      </c>
      <c r="D17627" s="344" t="s">
        <v>40323</v>
      </c>
    </row>
    <row r="17628" spans="1:4" x14ac:dyDescent="0.3">
      <c r="A17628" t="s">
        <v>5371</v>
      </c>
      <c r="B17628" s="343" t="s">
        <v>40324</v>
      </c>
      <c r="C17628" s="343" t="s">
        <v>9</v>
      </c>
      <c r="D17628" s="344" t="s">
        <v>40325</v>
      </c>
    </row>
    <row r="17629" spans="1:4" x14ac:dyDescent="0.3">
      <c r="A17629" t="s">
        <v>5372</v>
      </c>
      <c r="B17629" s="343" t="s">
        <v>40326</v>
      </c>
      <c r="C17629" s="343" t="s">
        <v>9</v>
      </c>
      <c r="D17629" s="344" t="s">
        <v>40327</v>
      </c>
    </row>
    <row r="17630" spans="1:4" x14ac:dyDescent="0.3">
      <c r="A17630" t="s">
        <v>5373</v>
      </c>
      <c r="B17630" s="343" t="s">
        <v>40328</v>
      </c>
      <c r="C17630" s="343" t="s">
        <v>9</v>
      </c>
      <c r="D17630" s="344" t="s">
        <v>40329</v>
      </c>
    </row>
    <row r="17631" spans="1:4" x14ac:dyDescent="0.3">
      <c r="A17631" t="s">
        <v>40330</v>
      </c>
      <c r="B17631" s="343" t="s">
        <v>40331</v>
      </c>
      <c r="C17631" s="343" t="s">
        <v>9</v>
      </c>
      <c r="D17631" s="344" t="s">
        <v>40332</v>
      </c>
    </row>
    <row r="17632" spans="1:4" x14ac:dyDescent="0.3">
      <c r="A17632" t="s">
        <v>40333</v>
      </c>
      <c r="B17632" s="343" t="s">
        <v>40334</v>
      </c>
      <c r="C17632" s="343" t="s">
        <v>9</v>
      </c>
      <c r="D17632" s="344" t="s">
        <v>40335</v>
      </c>
    </row>
    <row r="17633" spans="1:4" x14ac:dyDescent="0.3">
      <c r="A17633" t="s">
        <v>40336</v>
      </c>
      <c r="B17633" s="343" t="s">
        <v>40337</v>
      </c>
      <c r="C17633" s="343" t="s">
        <v>9</v>
      </c>
      <c r="D17633" s="344" t="s">
        <v>40338</v>
      </c>
    </row>
    <row r="17634" spans="1:4" x14ac:dyDescent="0.3">
      <c r="A17634" t="s">
        <v>40339</v>
      </c>
      <c r="B17634" s="343" t="s">
        <v>40340</v>
      </c>
      <c r="C17634" s="343" t="s">
        <v>9</v>
      </c>
      <c r="D17634" s="344" t="s">
        <v>40341</v>
      </c>
    </row>
    <row r="17635" spans="1:4" x14ac:dyDescent="0.3">
      <c r="A17635" t="s">
        <v>40342</v>
      </c>
      <c r="B17635" s="343" t="s">
        <v>40343</v>
      </c>
      <c r="C17635" s="343" t="s">
        <v>9</v>
      </c>
      <c r="D17635" s="344" t="s">
        <v>40344</v>
      </c>
    </row>
    <row r="17636" spans="1:4" x14ac:dyDescent="0.3">
      <c r="A17636" t="s">
        <v>40345</v>
      </c>
      <c r="B17636" s="343" t="s">
        <v>40346</v>
      </c>
      <c r="C17636" s="343" t="s">
        <v>9</v>
      </c>
      <c r="D17636" s="344" t="s">
        <v>40347</v>
      </c>
    </row>
    <row r="17637" spans="1:4" x14ac:dyDescent="0.3">
      <c r="A17637" t="s">
        <v>40348</v>
      </c>
      <c r="B17637" s="343" t="s">
        <v>40349</v>
      </c>
      <c r="C17637" s="343" t="s">
        <v>9</v>
      </c>
      <c r="D17637" s="344" t="s">
        <v>40350</v>
      </c>
    </row>
    <row r="17638" spans="1:4" x14ac:dyDescent="0.3">
      <c r="A17638" t="s">
        <v>40351</v>
      </c>
      <c r="B17638" s="343" t="s">
        <v>40352</v>
      </c>
      <c r="C17638" s="343" t="s">
        <v>9</v>
      </c>
      <c r="D17638" s="344" t="s">
        <v>40353</v>
      </c>
    </row>
    <row r="17639" spans="1:4" x14ac:dyDescent="0.3">
      <c r="A17639" t="s">
        <v>40354</v>
      </c>
      <c r="B17639" s="343" t="s">
        <v>40355</v>
      </c>
      <c r="C17639" s="343" t="s">
        <v>9</v>
      </c>
      <c r="D17639" s="344" t="s">
        <v>40356</v>
      </c>
    </row>
    <row r="17640" spans="1:4" x14ac:dyDescent="0.3">
      <c r="A17640" t="s">
        <v>40357</v>
      </c>
      <c r="B17640" s="343" t="s">
        <v>40358</v>
      </c>
      <c r="C17640" s="343" t="s">
        <v>9</v>
      </c>
      <c r="D17640" s="344" t="s">
        <v>40359</v>
      </c>
    </row>
    <row r="17641" spans="1:4" x14ac:dyDescent="0.3">
      <c r="A17641" t="s">
        <v>40360</v>
      </c>
      <c r="B17641" s="343" t="s">
        <v>40361</v>
      </c>
      <c r="C17641" s="343" t="s">
        <v>9</v>
      </c>
      <c r="D17641" s="344" t="s">
        <v>40362</v>
      </c>
    </row>
    <row r="17642" spans="1:4" x14ac:dyDescent="0.3">
      <c r="A17642" t="s">
        <v>40363</v>
      </c>
      <c r="B17642" s="343" t="s">
        <v>40364</v>
      </c>
      <c r="C17642" s="343" t="s">
        <v>9</v>
      </c>
      <c r="D17642" s="344" t="s">
        <v>40365</v>
      </c>
    </row>
    <row r="17643" spans="1:4" x14ac:dyDescent="0.3">
      <c r="A17643" t="s">
        <v>40366</v>
      </c>
      <c r="B17643" s="343" t="s">
        <v>40367</v>
      </c>
      <c r="C17643" s="343" t="s">
        <v>9</v>
      </c>
      <c r="D17643" s="344" t="s">
        <v>40368</v>
      </c>
    </row>
    <row r="17644" spans="1:4" x14ac:dyDescent="0.3">
      <c r="A17644" t="s">
        <v>40369</v>
      </c>
      <c r="B17644" s="343" t="s">
        <v>40370</v>
      </c>
      <c r="C17644" s="343" t="s">
        <v>9</v>
      </c>
      <c r="D17644" s="344" t="s">
        <v>22173</v>
      </c>
    </row>
    <row r="17645" spans="1:4" x14ac:dyDescent="0.3">
      <c r="A17645" t="s">
        <v>40371</v>
      </c>
      <c r="B17645" s="343" t="s">
        <v>40372</v>
      </c>
      <c r="C17645" s="343" t="s">
        <v>9</v>
      </c>
      <c r="D17645" s="344" t="s">
        <v>40373</v>
      </c>
    </row>
    <row r="17646" spans="1:4" x14ac:dyDescent="0.3">
      <c r="A17646" t="s">
        <v>40374</v>
      </c>
      <c r="B17646" s="343" t="s">
        <v>40375</v>
      </c>
      <c r="C17646" s="343" t="s">
        <v>9</v>
      </c>
      <c r="D17646" s="344" t="s">
        <v>40376</v>
      </c>
    </row>
    <row r="17647" spans="1:4" x14ac:dyDescent="0.3">
      <c r="A17647" t="s">
        <v>40377</v>
      </c>
      <c r="B17647" s="343" t="s">
        <v>40378</v>
      </c>
      <c r="C17647" s="343" t="s">
        <v>9</v>
      </c>
      <c r="D17647" s="344" t="s">
        <v>40379</v>
      </c>
    </row>
    <row r="17648" spans="1:4" x14ac:dyDescent="0.3">
      <c r="A17648" t="s">
        <v>40380</v>
      </c>
      <c r="B17648" s="343" t="s">
        <v>40381</v>
      </c>
      <c r="C17648" s="343" t="s">
        <v>9</v>
      </c>
      <c r="D17648" s="344" t="s">
        <v>40382</v>
      </c>
    </row>
    <row r="17649" spans="1:4" x14ac:dyDescent="0.3">
      <c r="A17649" t="s">
        <v>40383</v>
      </c>
      <c r="B17649" s="343" t="s">
        <v>40384</v>
      </c>
      <c r="C17649" s="343" t="s">
        <v>9</v>
      </c>
      <c r="D17649" s="344" t="s">
        <v>9169</v>
      </c>
    </row>
    <row r="17650" spans="1:4" x14ac:dyDescent="0.3">
      <c r="A17650" t="s">
        <v>40385</v>
      </c>
      <c r="B17650" s="343" t="s">
        <v>40386</v>
      </c>
      <c r="C17650" s="343" t="s">
        <v>9</v>
      </c>
      <c r="D17650" s="344" t="s">
        <v>29281</v>
      </c>
    </row>
    <row r="17651" spans="1:4" x14ac:dyDescent="0.3">
      <c r="A17651" t="s">
        <v>40387</v>
      </c>
      <c r="B17651" s="343" t="s">
        <v>40388</v>
      </c>
      <c r="C17651" s="343" t="s">
        <v>9</v>
      </c>
      <c r="D17651" s="344" t="s">
        <v>22354</v>
      </c>
    </row>
    <row r="17652" spans="1:4" x14ac:dyDescent="0.3">
      <c r="A17652" t="s">
        <v>40389</v>
      </c>
      <c r="B17652" s="343" t="s">
        <v>40390</v>
      </c>
      <c r="C17652" s="343" t="s">
        <v>9</v>
      </c>
      <c r="D17652" s="344" t="s">
        <v>30918</v>
      </c>
    </row>
    <row r="17653" spans="1:4" x14ac:dyDescent="0.3">
      <c r="A17653" t="s">
        <v>40391</v>
      </c>
      <c r="B17653" s="343" t="s">
        <v>40392</v>
      </c>
      <c r="C17653" s="343" t="s">
        <v>9</v>
      </c>
      <c r="D17653" s="344" t="s">
        <v>27207</v>
      </c>
    </row>
    <row r="17654" spans="1:4" x14ac:dyDescent="0.3">
      <c r="A17654" t="s">
        <v>40393</v>
      </c>
      <c r="B17654" s="343" t="s">
        <v>40394</v>
      </c>
      <c r="C17654" s="343" t="s">
        <v>9</v>
      </c>
      <c r="D17654" s="344" t="s">
        <v>22482</v>
      </c>
    </row>
    <row r="17655" spans="1:4" x14ac:dyDescent="0.3">
      <c r="A17655" t="s">
        <v>40395</v>
      </c>
      <c r="B17655" s="343" t="s">
        <v>40396</v>
      </c>
      <c r="C17655" s="343" t="s">
        <v>9</v>
      </c>
      <c r="D17655" s="344" t="s">
        <v>23159</v>
      </c>
    </row>
    <row r="17656" spans="1:4" x14ac:dyDescent="0.3">
      <c r="A17656" t="s">
        <v>40397</v>
      </c>
      <c r="B17656" s="343" t="s">
        <v>40398</v>
      </c>
      <c r="C17656" s="343" t="s">
        <v>9</v>
      </c>
      <c r="D17656" s="344" t="s">
        <v>9136</v>
      </c>
    </row>
    <row r="17657" spans="1:4" x14ac:dyDescent="0.3">
      <c r="A17657" t="s">
        <v>40399</v>
      </c>
      <c r="B17657" s="343" t="s">
        <v>40400</v>
      </c>
      <c r="C17657" s="343" t="s">
        <v>9</v>
      </c>
      <c r="D17657" s="344" t="s">
        <v>8958</v>
      </c>
    </row>
    <row r="17658" spans="1:4" x14ac:dyDescent="0.3">
      <c r="A17658" t="s">
        <v>40401</v>
      </c>
      <c r="B17658" s="343" t="s">
        <v>40402</v>
      </c>
      <c r="C17658" s="343" t="s">
        <v>9</v>
      </c>
      <c r="D17658" s="344" t="s">
        <v>8301</v>
      </c>
    </row>
    <row r="17659" spans="1:4" x14ac:dyDescent="0.3">
      <c r="A17659" t="s">
        <v>40403</v>
      </c>
      <c r="B17659" s="343" t="s">
        <v>40404</v>
      </c>
      <c r="C17659" s="343" t="s">
        <v>9</v>
      </c>
      <c r="D17659" s="344" t="s">
        <v>39492</v>
      </c>
    </row>
    <row r="17660" spans="1:4" x14ac:dyDescent="0.3">
      <c r="A17660" t="s">
        <v>40405</v>
      </c>
      <c r="B17660" s="343" t="s">
        <v>40406</v>
      </c>
      <c r="C17660" s="343" t="s">
        <v>9</v>
      </c>
      <c r="D17660" s="344" t="s">
        <v>40407</v>
      </c>
    </row>
    <row r="17661" spans="1:4" x14ac:dyDescent="0.3">
      <c r="A17661" t="s">
        <v>5374</v>
      </c>
      <c r="B17661" s="343" t="s">
        <v>5375</v>
      </c>
      <c r="C17661" s="343" t="s">
        <v>9</v>
      </c>
      <c r="D17661" s="344" t="s">
        <v>40408</v>
      </c>
    </row>
    <row r="17662" spans="1:4" x14ac:dyDescent="0.3">
      <c r="A17662" t="s">
        <v>5376</v>
      </c>
      <c r="B17662" s="343" t="s">
        <v>5377</v>
      </c>
      <c r="C17662" s="343" t="s">
        <v>9</v>
      </c>
      <c r="D17662" s="344" t="s">
        <v>40409</v>
      </c>
    </row>
    <row r="17663" spans="1:4" x14ac:dyDescent="0.3">
      <c r="A17663" t="s">
        <v>40410</v>
      </c>
      <c r="B17663" s="343" t="s">
        <v>40411</v>
      </c>
      <c r="C17663" s="343" t="s">
        <v>9</v>
      </c>
      <c r="D17663" s="344" t="s">
        <v>23154</v>
      </c>
    </row>
    <row r="17664" spans="1:4" x14ac:dyDescent="0.3">
      <c r="A17664" t="s">
        <v>5378</v>
      </c>
      <c r="B17664" s="343" t="s">
        <v>1364</v>
      </c>
      <c r="C17664" s="343" t="s">
        <v>9</v>
      </c>
      <c r="D17664" s="344" t="s">
        <v>40412</v>
      </c>
    </row>
    <row r="17665" spans="1:4" x14ac:dyDescent="0.3">
      <c r="A17665" t="s">
        <v>5379</v>
      </c>
      <c r="B17665" s="343" t="s">
        <v>1365</v>
      </c>
      <c r="C17665" s="343" t="s">
        <v>9</v>
      </c>
      <c r="D17665" s="344" t="s">
        <v>40413</v>
      </c>
    </row>
    <row r="17666" spans="1:4" x14ac:dyDescent="0.3">
      <c r="A17666" t="s">
        <v>5380</v>
      </c>
      <c r="B17666" s="343" t="s">
        <v>1366</v>
      </c>
      <c r="C17666" s="343" t="s">
        <v>9</v>
      </c>
      <c r="D17666" s="344" t="s">
        <v>40414</v>
      </c>
    </row>
    <row r="17667" spans="1:4" x14ac:dyDescent="0.3">
      <c r="A17667" t="s">
        <v>5381</v>
      </c>
      <c r="B17667" s="343" t="s">
        <v>1367</v>
      </c>
      <c r="C17667" s="343" t="s">
        <v>9</v>
      </c>
      <c r="D17667" s="344" t="s">
        <v>40415</v>
      </c>
    </row>
    <row r="17668" spans="1:4" x14ac:dyDescent="0.3">
      <c r="A17668" t="s">
        <v>5382</v>
      </c>
      <c r="B17668" s="343" t="s">
        <v>1368</v>
      </c>
      <c r="C17668" s="343" t="s">
        <v>9</v>
      </c>
      <c r="D17668" s="344" t="s">
        <v>32189</v>
      </c>
    </row>
    <row r="17669" spans="1:4" x14ac:dyDescent="0.3">
      <c r="A17669" t="s">
        <v>5383</v>
      </c>
      <c r="B17669" s="343" t="s">
        <v>1369</v>
      </c>
      <c r="C17669" s="343" t="s">
        <v>9</v>
      </c>
      <c r="D17669" s="344" t="s">
        <v>40416</v>
      </c>
    </row>
    <row r="17670" spans="1:4" x14ac:dyDescent="0.3">
      <c r="A17670" t="s">
        <v>5384</v>
      </c>
      <c r="B17670" s="343" t="s">
        <v>1370</v>
      </c>
      <c r="C17670" s="343" t="s">
        <v>9</v>
      </c>
      <c r="D17670" s="344" t="s">
        <v>40417</v>
      </c>
    </row>
    <row r="17671" spans="1:4" x14ac:dyDescent="0.3">
      <c r="A17671" t="s">
        <v>5385</v>
      </c>
      <c r="B17671" s="343" t="s">
        <v>1371</v>
      </c>
      <c r="C17671" s="343" t="s">
        <v>9</v>
      </c>
      <c r="D17671" s="344" t="s">
        <v>40418</v>
      </c>
    </row>
    <row r="17672" spans="1:4" x14ac:dyDescent="0.3">
      <c r="A17672" t="s">
        <v>5386</v>
      </c>
      <c r="B17672" s="343" t="s">
        <v>1372</v>
      </c>
      <c r="C17672" s="343" t="s">
        <v>9</v>
      </c>
      <c r="D17672" s="344" t="s">
        <v>40419</v>
      </c>
    </row>
    <row r="17673" spans="1:4" x14ac:dyDescent="0.3">
      <c r="A17673" t="s">
        <v>5387</v>
      </c>
      <c r="B17673" s="343" t="s">
        <v>1373</v>
      </c>
      <c r="C17673" s="343" t="s">
        <v>9</v>
      </c>
      <c r="D17673" s="344" t="s">
        <v>40420</v>
      </c>
    </row>
    <row r="17674" spans="1:4" x14ac:dyDescent="0.3">
      <c r="A17674" t="s">
        <v>40421</v>
      </c>
      <c r="B17674" s="343" t="s">
        <v>40422</v>
      </c>
      <c r="C17674" s="343" t="s">
        <v>9</v>
      </c>
      <c r="D17674" s="344" t="s">
        <v>40423</v>
      </c>
    </row>
    <row r="17675" spans="1:4" x14ac:dyDescent="0.3">
      <c r="A17675" t="s">
        <v>40424</v>
      </c>
      <c r="B17675" s="343" t="s">
        <v>40425</v>
      </c>
      <c r="C17675" s="343" t="s">
        <v>9</v>
      </c>
      <c r="D17675" s="344" t="s">
        <v>40426</v>
      </c>
    </row>
    <row r="17676" spans="1:4" x14ac:dyDescent="0.3">
      <c r="A17676" t="s">
        <v>40427</v>
      </c>
      <c r="B17676" s="343" t="s">
        <v>40428</v>
      </c>
      <c r="C17676" s="343" t="s">
        <v>9</v>
      </c>
      <c r="D17676" s="344" t="s">
        <v>40429</v>
      </c>
    </row>
    <row r="17677" spans="1:4" x14ac:dyDescent="0.3">
      <c r="A17677" t="s">
        <v>40430</v>
      </c>
      <c r="B17677" s="343" t="s">
        <v>40431</v>
      </c>
      <c r="C17677" s="343" t="s">
        <v>9</v>
      </c>
      <c r="D17677" s="344" t="s">
        <v>40432</v>
      </c>
    </row>
    <row r="17678" spans="1:4" x14ac:dyDescent="0.3">
      <c r="A17678" t="s">
        <v>40433</v>
      </c>
      <c r="B17678" s="343" t="s">
        <v>40434</v>
      </c>
      <c r="C17678" s="343" t="s">
        <v>9</v>
      </c>
      <c r="D17678" s="344" t="s">
        <v>40435</v>
      </c>
    </row>
    <row r="17679" spans="1:4" x14ac:dyDescent="0.3">
      <c r="A17679" t="s">
        <v>40436</v>
      </c>
      <c r="B17679" s="343" t="s">
        <v>40437</v>
      </c>
      <c r="C17679" s="343" t="s">
        <v>9</v>
      </c>
      <c r="D17679" s="344" t="s">
        <v>40438</v>
      </c>
    </row>
    <row r="17680" spans="1:4" x14ac:dyDescent="0.3">
      <c r="A17680" t="s">
        <v>40439</v>
      </c>
      <c r="B17680" s="343" t="s">
        <v>40440</v>
      </c>
      <c r="C17680" s="343" t="s">
        <v>9</v>
      </c>
      <c r="D17680" s="344" t="s">
        <v>40441</v>
      </c>
    </row>
    <row r="17681" spans="1:4" x14ac:dyDescent="0.3">
      <c r="A17681" t="s">
        <v>40442</v>
      </c>
      <c r="B17681" s="343" t="s">
        <v>40443</v>
      </c>
      <c r="C17681" s="343" t="s">
        <v>9</v>
      </c>
      <c r="D17681" s="344" t="s">
        <v>40444</v>
      </c>
    </row>
    <row r="17682" spans="1:4" x14ac:dyDescent="0.3">
      <c r="A17682" t="s">
        <v>40445</v>
      </c>
      <c r="B17682" s="343" t="s">
        <v>40446</v>
      </c>
      <c r="C17682" s="343" t="s">
        <v>9</v>
      </c>
      <c r="D17682" s="344" t="s">
        <v>40447</v>
      </c>
    </row>
    <row r="17683" spans="1:4" x14ac:dyDescent="0.3">
      <c r="A17683" t="s">
        <v>40448</v>
      </c>
      <c r="B17683" s="343" t="s">
        <v>40449</v>
      </c>
      <c r="C17683" s="343" t="s">
        <v>9</v>
      </c>
      <c r="D17683" s="344" t="s">
        <v>40450</v>
      </c>
    </row>
    <row r="17684" spans="1:4" x14ac:dyDescent="0.3">
      <c r="A17684" t="s">
        <v>40451</v>
      </c>
      <c r="B17684" s="343" t="s">
        <v>40452</v>
      </c>
      <c r="C17684" s="343" t="s">
        <v>9</v>
      </c>
      <c r="D17684" s="344" t="s">
        <v>40453</v>
      </c>
    </row>
    <row r="17685" spans="1:4" x14ac:dyDescent="0.3">
      <c r="A17685" t="s">
        <v>40454</v>
      </c>
      <c r="B17685" s="343" t="s">
        <v>40455</v>
      </c>
      <c r="C17685" s="343" t="s">
        <v>9</v>
      </c>
      <c r="D17685" s="344" t="s">
        <v>40456</v>
      </c>
    </row>
    <row r="17686" spans="1:4" x14ac:dyDescent="0.3">
      <c r="A17686" t="s">
        <v>40457</v>
      </c>
      <c r="B17686" s="343" t="s">
        <v>40458</v>
      </c>
      <c r="C17686" s="343" t="s">
        <v>9</v>
      </c>
      <c r="D17686" s="344" t="s">
        <v>40459</v>
      </c>
    </row>
    <row r="17687" spans="1:4" x14ac:dyDescent="0.3">
      <c r="A17687" t="s">
        <v>40460</v>
      </c>
      <c r="B17687" s="343" t="s">
        <v>40461</v>
      </c>
      <c r="C17687" s="343" t="s">
        <v>9</v>
      </c>
      <c r="D17687" s="344" t="s">
        <v>40462</v>
      </c>
    </row>
    <row r="17688" spans="1:4" x14ac:dyDescent="0.3">
      <c r="A17688" t="s">
        <v>40463</v>
      </c>
      <c r="B17688" s="343" t="s">
        <v>40464</v>
      </c>
      <c r="C17688" s="343" t="s">
        <v>9</v>
      </c>
      <c r="D17688" s="344" t="s">
        <v>40465</v>
      </c>
    </row>
    <row r="17689" spans="1:4" x14ac:dyDescent="0.3">
      <c r="A17689" t="s">
        <v>40466</v>
      </c>
      <c r="B17689" s="343" t="s">
        <v>40467</v>
      </c>
      <c r="C17689" s="343" t="s">
        <v>9</v>
      </c>
      <c r="D17689" s="344" t="s">
        <v>40468</v>
      </c>
    </row>
    <row r="17690" spans="1:4" x14ac:dyDescent="0.3">
      <c r="A17690" t="s">
        <v>40469</v>
      </c>
      <c r="B17690" s="343" t="s">
        <v>40470</v>
      </c>
      <c r="C17690" s="343" t="s">
        <v>9</v>
      </c>
      <c r="D17690" s="344" t="s">
        <v>40471</v>
      </c>
    </row>
    <row r="17691" spans="1:4" x14ac:dyDescent="0.3">
      <c r="A17691" t="s">
        <v>40472</v>
      </c>
      <c r="B17691" s="343" t="s">
        <v>40473</v>
      </c>
      <c r="C17691" s="343" t="s">
        <v>9</v>
      </c>
      <c r="D17691" s="344" t="s">
        <v>35250</v>
      </c>
    </row>
    <row r="17692" spans="1:4" x14ac:dyDescent="0.3">
      <c r="A17692" t="s">
        <v>40474</v>
      </c>
      <c r="B17692" s="343" t="s">
        <v>40475</v>
      </c>
      <c r="C17692" s="343" t="s">
        <v>9</v>
      </c>
      <c r="D17692" s="344" t="s">
        <v>40476</v>
      </c>
    </row>
    <row r="17693" spans="1:4" x14ac:dyDescent="0.3">
      <c r="A17693" t="s">
        <v>40477</v>
      </c>
      <c r="B17693" s="343" t="s">
        <v>40478</v>
      </c>
      <c r="C17693" s="343" t="s">
        <v>9</v>
      </c>
      <c r="D17693" s="344" t="s">
        <v>40479</v>
      </c>
    </row>
    <row r="17694" spans="1:4" x14ac:dyDescent="0.3">
      <c r="A17694" t="s">
        <v>40480</v>
      </c>
      <c r="B17694" s="343" t="s">
        <v>40481</v>
      </c>
      <c r="C17694" s="343" t="s">
        <v>9</v>
      </c>
      <c r="D17694" s="344" t="s">
        <v>40482</v>
      </c>
    </row>
    <row r="17695" spans="1:4" x14ac:dyDescent="0.3">
      <c r="A17695" t="s">
        <v>40483</v>
      </c>
      <c r="B17695" s="343" t="s">
        <v>40484</v>
      </c>
      <c r="C17695" s="343" t="s">
        <v>9</v>
      </c>
      <c r="D17695" s="344" t="s">
        <v>40485</v>
      </c>
    </row>
    <row r="17696" spans="1:4" x14ac:dyDescent="0.3">
      <c r="A17696" t="s">
        <v>40486</v>
      </c>
      <c r="B17696" s="343" t="s">
        <v>40487</v>
      </c>
      <c r="C17696" s="343" t="s">
        <v>9</v>
      </c>
      <c r="D17696" s="344" t="s">
        <v>40488</v>
      </c>
    </row>
    <row r="17697" spans="1:4" x14ac:dyDescent="0.3">
      <c r="A17697" t="s">
        <v>40489</v>
      </c>
      <c r="B17697" s="343" t="s">
        <v>40490</v>
      </c>
      <c r="C17697" s="343" t="s">
        <v>9</v>
      </c>
      <c r="D17697" s="344" t="s">
        <v>40491</v>
      </c>
    </row>
    <row r="17698" spans="1:4" x14ac:dyDescent="0.3">
      <c r="A17698" t="s">
        <v>5388</v>
      </c>
      <c r="B17698" s="343" t="s">
        <v>1374</v>
      </c>
      <c r="C17698" s="343" t="s">
        <v>9</v>
      </c>
      <c r="D17698" s="344" t="s">
        <v>40492</v>
      </c>
    </row>
    <row r="17699" spans="1:4" x14ac:dyDescent="0.3">
      <c r="A17699" t="s">
        <v>5389</v>
      </c>
      <c r="B17699" s="343" t="s">
        <v>1375</v>
      </c>
      <c r="C17699" s="343" t="s">
        <v>9</v>
      </c>
      <c r="D17699" s="344" t="s">
        <v>40493</v>
      </c>
    </row>
    <row r="17700" spans="1:4" x14ac:dyDescent="0.3">
      <c r="A17700" t="s">
        <v>5390</v>
      </c>
      <c r="B17700" s="343" t="s">
        <v>1376</v>
      </c>
      <c r="C17700" s="343" t="s">
        <v>9</v>
      </c>
      <c r="D17700" s="344" t="s">
        <v>22531</v>
      </c>
    </row>
    <row r="17701" spans="1:4" x14ac:dyDescent="0.3">
      <c r="A17701" t="s">
        <v>5391</v>
      </c>
      <c r="B17701" s="343" t="s">
        <v>1377</v>
      </c>
      <c r="C17701" s="343" t="s">
        <v>9</v>
      </c>
      <c r="D17701" s="344" t="s">
        <v>40494</v>
      </c>
    </row>
    <row r="17702" spans="1:4" x14ac:dyDescent="0.3">
      <c r="A17702" t="s">
        <v>5392</v>
      </c>
      <c r="B17702" s="343" t="s">
        <v>1378</v>
      </c>
      <c r="C17702" s="343" t="s">
        <v>9</v>
      </c>
      <c r="D17702" s="344" t="s">
        <v>40495</v>
      </c>
    </row>
    <row r="17703" spans="1:4" x14ac:dyDescent="0.3">
      <c r="A17703" t="s">
        <v>5393</v>
      </c>
      <c r="B17703" s="343" t="s">
        <v>40496</v>
      </c>
      <c r="C17703" s="343" t="s">
        <v>9</v>
      </c>
      <c r="D17703" s="344" t="s">
        <v>22203</v>
      </c>
    </row>
    <row r="17704" spans="1:4" x14ac:dyDescent="0.3">
      <c r="A17704" t="s">
        <v>5394</v>
      </c>
      <c r="B17704" s="343" t="s">
        <v>40497</v>
      </c>
      <c r="C17704" s="343" t="s">
        <v>9</v>
      </c>
      <c r="D17704" s="344" t="s">
        <v>40498</v>
      </c>
    </row>
    <row r="17705" spans="1:4" x14ac:dyDescent="0.3">
      <c r="A17705" t="s">
        <v>5395</v>
      </c>
      <c r="B17705" s="343" t="s">
        <v>40499</v>
      </c>
      <c r="C17705" s="343" t="s">
        <v>9</v>
      </c>
      <c r="D17705" s="344" t="s">
        <v>40500</v>
      </c>
    </row>
    <row r="17706" spans="1:4" x14ac:dyDescent="0.3">
      <c r="A17706" t="s">
        <v>5396</v>
      </c>
      <c r="B17706" s="343" t="s">
        <v>40501</v>
      </c>
      <c r="C17706" s="343" t="s">
        <v>9</v>
      </c>
      <c r="D17706" s="344" t="s">
        <v>7508</v>
      </c>
    </row>
    <row r="17707" spans="1:4" x14ac:dyDescent="0.3">
      <c r="A17707" t="s">
        <v>5397</v>
      </c>
      <c r="B17707" s="343" t="s">
        <v>40502</v>
      </c>
      <c r="C17707" s="343" t="s">
        <v>9</v>
      </c>
      <c r="D17707" s="344" t="s">
        <v>7087</v>
      </c>
    </row>
    <row r="17708" spans="1:4" x14ac:dyDescent="0.3">
      <c r="A17708" t="s">
        <v>5398</v>
      </c>
      <c r="B17708" s="343" t="s">
        <v>40503</v>
      </c>
      <c r="C17708" s="343" t="s">
        <v>9</v>
      </c>
      <c r="D17708" s="344" t="s">
        <v>39661</v>
      </c>
    </row>
    <row r="17709" spans="1:4" x14ac:dyDescent="0.3">
      <c r="A17709" t="s">
        <v>5399</v>
      </c>
      <c r="B17709" s="343" t="s">
        <v>40504</v>
      </c>
      <c r="C17709" s="343" t="s">
        <v>16</v>
      </c>
      <c r="D17709" s="344" t="s">
        <v>27792</v>
      </c>
    </row>
    <row r="17710" spans="1:4" x14ac:dyDescent="0.3">
      <c r="A17710" t="s">
        <v>5400</v>
      </c>
      <c r="B17710" s="343" t="s">
        <v>40505</v>
      </c>
      <c r="C17710" s="343" t="s">
        <v>16</v>
      </c>
      <c r="D17710" s="344" t="s">
        <v>9006</v>
      </c>
    </row>
    <row r="17711" spans="1:4" x14ac:dyDescent="0.3">
      <c r="A17711" t="s">
        <v>5401</v>
      </c>
      <c r="B17711" s="343" t="s">
        <v>40506</v>
      </c>
      <c r="C17711" s="343" t="s">
        <v>16</v>
      </c>
      <c r="D17711" s="344" t="s">
        <v>8924</v>
      </c>
    </row>
    <row r="17712" spans="1:4" x14ac:dyDescent="0.3">
      <c r="A17712" t="s">
        <v>5402</v>
      </c>
      <c r="B17712" s="343" t="s">
        <v>40507</v>
      </c>
      <c r="C17712" s="343" t="s">
        <v>16</v>
      </c>
      <c r="D17712" s="344" t="s">
        <v>7551</v>
      </c>
    </row>
    <row r="17713" spans="1:4" x14ac:dyDescent="0.3">
      <c r="A17713" t="s">
        <v>5403</v>
      </c>
      <c r="B17713" s="343" t="s">
        <v>40508</v>
      </c>
      <c r="C17713" s="343" t="s">
        <v>16</v>
      </c>
      <c r="D17713" s="344" t="s">
        <v>7943</v>
      </c>
    </row>
    <row r="17714" spans="1:4" x14ac:dyDescent="0.3">
      <c r="A17714" t="s">
        <v>5404</v>
      </c>
      <c r="B17714" s="343" t="s">
        <v>40509</v>
      </c>
      <c r="C17714" s="343" t="s">
        <v>9</v>
      </c>
      <c r="D17714" s="344" t="s">
        <v>7404</v>
      </c>
    </row>
    <row r="17715" spans="1:4" x14ac:dyDescent="0.3">
      <c r="A17715" t="s">
        <v>5405</v>
      </c>
      <c r="B17715" s="343" t="s">
        <v>40510</v>
      </c>
      <c r="C17715" s="343" t="s">
        <v>9</v>
      </c>
      <c r="D17715" s="344" t="s">
        <v>9269</v>
      </c>
    </row>
    <row r="17716" spans="1:4" x14ac:dyDescent="0.3">
      <c r="A17716" t="s">
        <v>5406</v>
      </c>
      <c r="B17716" s="343" t="s">
        <v>40511</v>
      </c>
      <c r="C17716" s="343" t="s">
        <v>9</v>
      </c>
      <c r="D17716" s="344" t="s">
        <v>9179</v>
      </c>
    </row>
    <row r="17717" spans="1:4" x14ac:dyDescent="0.3">
      <c r="A17717" t="s">
        <v>5407</v>
      </c>
      <c r="B17717" s="343" t="s">
        <v>40512</v>
      </c>
      <c r="C17717" s="343" t="s">
        <v>9</v>
      </c>
      <c r="D17717" s="344" t="s">
        <v>7914</v>
      </c>
    </row>
    <row r="17718" spans="1:4" x14ac:dyDescent="0.3">
      <c r="A17718" t="s">
        <v>5408</v>
      </c>
      <c r="B17718" s="343" t="s">
        <v>40513</v>
      </c>
      <c r="C17718" s="343" t="s">
        <v>9</v>
      </c>
      <c r="D17718" s="344" t="s">
        <v>6756</v>
      </c>
    </row>
    <row r="17719" spans="1:4" x14ac:dyDescent="0.3">
      <c r="A17719" t="s">
        <v>5409</v>
      </c>
      <c r="B17719" s="343" t="s">
        <v>40514</v>
      </c>
      <c r="C17719" s="343" t="s">
        <v>9</v>
      </c>
      <c r="D17719" s="344" t="s">
        <v>39575</v>
      </c>
    </row>
    <row r="17720" spans="1:4" x14ac:dyDescent="0.3">
      <c r="A17720" t="s">
        <v>5410</v>
      </c>
      <c r="B17720" s="343" t="s">
        <v>40515</v>
      </c>
      <c r="C17720" s="343" t="s">
        <v>9</v>
      </c>
      <c r="D17720" s="344" t="s">
        <v>22239</v>
      </c>
    </row>
    <row r="17721" spans="1:4" x14ac:dyDescent="0.3">
      <c r="A17721" t="s">
        <v>5411</v>
      </c>
      <c r="B17721" s="343" t="s">
        <v>40516</v>
      </c>
      <c r="C17721" s="343" t="s">
        <v>9</v>
      </c>
      <c r="D17721" s="344" t="s">
        <v>23019</v>
      </c>
    </row>
    <row r="17722" spans="1:4" x14ac:dyDescent="0.3">
      <c r="A17722" t="s">
        <v>5412</v>
      </c>
      <c r="B17722" s="343" t="s">
        <v>40517</v>
      </c>
      <c r="C17722" s="343" t="s">
        <v>9</v>
      </c>
      <c r="D17722" s="344" t="s">
        <v>40518</v>
      </c>
    </row>
    <row r="17723" spans="1:4" x14ac:dyDescent="0.3">
      <c r="A17723" t="s">
        <v>5413</v>
      </c>
      <c r="B17723" s="343" t="s">
        <v>40519</v>
      </c>
      <c r="C17723" s="343" t="s">
        <v>16</v>
      </c>
      <c r="D17723" s="344" t="s">
        <v>23169</v>
      </c>
    </row>
    <row r="17724" spans="1:4" x14ac:dyDescent="0.3">
      <c r="A17724" t="s">
        <v>5414</v>
      </c>
      <c r="B17724" s="343" t="s">
        <v>40520</v>
      </c>
      <c r="C17724" s="343" t="s">
        <v>16</v>
      </c>
      <c r="D17724" s="344" t="s">
        <v>8014</v>
      </c>
    </row>
    <row r="17725" spans="1:4" x14ac:dyDescent="0.3">
      <c r="A17725" t="s">
        <v>5415</v>
      </c>
      <c r="B17725" s="343" t="s">
        <v>40521</v>
      </c>
      <c r="C17725" s="343" t="s">
        <v>16</v>
      </c>
      <c r="D17725" s="344" t="s">
        <v>22387</v>
      </c>
    </row>
    <row r="17726" spans="1:4" x14ac:dyDescent="0.3">
      <c r="A17726" t="s">
        <v>5416</v>
      </c>
      <c r="B17726" s="343" t="s">
        <v>40522</v>
      </c>
      <c r="C17726" s="343" t="s">
        <v>16</v>
      </c>
      <c r="D17726" s="344" t="s">
        <v>8727</v>
      </c>
    </row>
    <row r="17727" spans="1:4" x14ac:dyDescent="0.3">
      <c r="A17727" t="s">
        <v>5417</v>
      </c>
      <c r="B17727" s="343" t="s">
        <v>40523</v>
      </c>
      <c r="C17727" s="343" t="s">
        <v>16</v>
      </c>
      <c r="D17727" s="344" t="s">
        <v>22289</v>
      </c>
    </row>
    <row r="17728" spans="1:4" x14ac:dyDescent="0.3">
      <c r="A17728" t="s">
        <v>5418</v>
      </c>
      <c r="B17728" s="343" t="s">
        <v>40524</v>
      </c>
      <c r="C17728" s="343" t="s">
        <v>16</v>
      </c>
      <c r="D17728" s="344" t="s">
        <v>8845</v>
      </c>
    </row>
    <row r="17729" spans="1:4" x14ac:dyDescent="0.3">
      <c r="A17729" t="s">
        <v>5419</v>
      </c>
      <c r="B17729" s="343" t="s">
        <v>40525</v>
      </c>
      <c r="C17729" s="343" t="s">
        <v>16</v>
      </c>
      <c r="D17729" s="344" t="s">
        <v>8989</v>
      </c>
    </row>
    <row r="17730" spans="1:4" x14ac:dyDescent="0.3">
      <c r="A17730" t="s">
        <v>5420</v>
      </c>
      <c r="B17730" s="343" t="s">
        <v>40526</v>
      </c>
      <c r="C17730" s="343" t="s">
        <v>16</v>
      </c>
      <c r="D17730" s="344" t="s">
        <v>9234</v>
      </c>
    </row>
    <row r="17731" spans="1:4" x14ac:dyDescent="0.3">
      <c r="A17731" t="s">
        <v>5421</v>
      </c>
      <c r="B17731" s="343" t="s">
        <v>40527</v>
      </c>
      <c r="C17731" s="343" t="s">
        <v>16</v>
      </c>
      <c r="D17731" s="344" t="s">
        <v>39036</v>
      </c>
    </row>
    <row r="17732" spans="1:4" x14ac:dyDescent="0.3">
      <c r="A17732" t="s">
        <v>5422</v>
      </c>
      <c r="B17732" s="343" t="s">
        <v>40528</v>
      </c>
      <c r="C17732" s="343" t="s">
        <v>16</v>
      </c>
      <c r="D17732" s="344" t="s">
        <v>6478</v>
      </c>
    </row>
    <row r="17733" spans="1:4" x14ac:dyDescent="0.3">
      <c r="A17733" t="s">
        <v>5423</v>
      </c>
      <c r="B17733" s="343" t="s">
        <v>40529</v>
      </c>
      <c r="C17733" s="343" t="s">
        <v>16</v>
      </c>
      <c r="D17733" s="344" t="s">
        <v>9234</v>
      </c>
    </row>
    <row r="17734" spans="1:4" x14ac:dyDescent="0.3">
      <c r="A17734" t="s">
        <v>5424</v>
      </c>
      <c r="B17734" s="343" t="s">
        <v>40530</v>
      </c>
      <c r="C17734" s="343" t="s">
        <v>16</v>
      </c>
      <c r="D17734" s="344" t="s">
        <v>9234</v>
      </c>
    </row>
    <row r="17735" spans="1:4" x14ac:dyDescent="0.3">
      <c r="A17735" t="s">
        <v>5425</v>
      </c>
      <c r="B17735" s="343" t="s">
        <v>40531</v>
      </c>
      <c r="C17735" s="343" t="s">
        <v>16</v>
      </c>
      <c r="D17735" s="344" t="s">
        <v>8240</v>
      </c>
    </row>
    <row r="17736" spans="1:4" x14ac:dyDescent="0.3">
      <c r="A17736" t="s">
        <v>5426</v>
      </c>
      <c r="B17736" s="343" t="s">
        <v>40532</v>
      </c>
      <c r="C17736" s="343" t="s">
        <v>16</v>
      </c>
      <c r="D17736" s="344" t="s">
        <v>8078</v>
      </c>
    </row>
    <row r="17737" spans="1:4" x14ac:dyDescent="0.3">
      <c r="A17737" t="s">
        <v>5427</v>
      </c>
      <c r="B17737" s="343" t="s">
        <v>40533</v>
      </c>
      <c r="C17737" s="343" t="s">
        <v>16</v>
      </c>
      <c r="D17737" s="344" t="s">
        <v>21996</v>
      </c>
    </row>
    <row r="17738" spans="1:4" x14ac:dyDescent="0.3">
      <c r="A17738" t="s">
        <v>5428</v>
      </c>
      <c r="B17738" s="343" t="s">
        <v>40534</v>
      </c>
      <c r="C17738" s="343" t="s">
        <v>16</v>
      </c>
      <c r="D17738" s="344" t="s">
        <v>8047</v>
      </c>
    </row>
    <row r="17739" spans="1:4" x14ac:dyDescent="0.3">
      <c r="A17739" t="s">
        <v>5429</v>
      </c>
      <c r="B17739" s="343" t="s">
        <v>40535</v>
      </c>
      <c r="C17739" s="343" t="s">
        <v>16</v>
      </c>
      <c r="D17739" s="344" t="s">
        <v>8918</v>
      </c>
    </row>
    <row r="17740" spans="1:4" x14ac:dyDescent="0.3">
      <c r="A17740" t="s">
        <v>5430</v>
      </c>
      <c r="B17740" s="343" t="s">
        <v>40536</v>
      </c>
      <c r="C17740" s="343" t="s">
        <v>16</v>
      </c>
      <c r="D17740" s="344" t="s">
        <v>40537</v>
      </c>
    </row>
    <row r="17741" spans="1:4" x14ac:dyDescent="0.3">
      <c r="A17741" t="s">
        <v>5431</v>
      </c>
      <c r="B17741" s="343" t="s">
        <v>40538</v>
      </c>
      <c r="C17741" s="343" t="s">
        <v>16</v>
      </c>
      <c r="D17741" s="344" t="s">
        <v>40537</v>
      </c>
    </row>
    <row r="17742" spans="1:4" x14ac:dyDescent="0.3">
      <c r="A17742" t="s">
        <v>5432</v>
      </c>
      <c r="B17742" s="343" t="s">
        <v>40539</v>
      </c>
      <c r="C17742" s="343" t="s">
        <v>16</v>
      </c>
      <c r="D17742" s="344" t="s">
        <v>8750</v>
      </c>
    </row>
    <row r="17743" spans="1:4" x14ac:dyDescent="0.3">
      <c r="A17743" t="s">
        <v>5433</v>
      </c>
      <c r="B17743" s="343" t="s">
        <v>40540</v>
      </c>
      <c r="C17743" s="343" t="s">
        <v>16</v>
      </c>
      <c r="D17743" s="344" t="s">
        <v>7572</v>
      </c>
    </row>
    <row r="17744" spans="1:4" x14ac:dyDescent="0.3">
      <c r="A17744" t="s">
        <v>5434</v>
      </c>
      <c r="B17744" s="343" t="s">
        <v>40541</v>
      </c>
      <c r="C17744" s="343" t="s">
        <v>16</v>
      </c>
      <c r="D17744" s="344" t="s">
        <v>7561</v>
      </c>
    </row>
    <row r="17745" spans="1:4" x14ac:dyDescent="0.3">
      <c r="A17745" t="s">
        <v>5435</v>
      </c>
      <c r="B17745" s="343" t="s">
        <v>40542</v>
      </c>
      <c r="C17745" s="343" t="s">
        <v>16</v>
      </c>
      <c r="D17745" s="344" t="s">
        <v>7561</v>
      </c>
    </row>
    <row r="17746" spans="1:4" x14ac:dyDescent="0.3">
      <c r="A17746" t="s">
        <v>5436</v>
      </c>
      <c r="B17746" s="343" t="s">
        <v>40543</v>
      </c>
      <c r="C17746" s="343" t="s">
        <v>16</v>
      </c>
      <c r="D17746" s="344" t="s">
        <v>22883</v>
      </c>
    </row>
    <row r="17747" spans="1:4" x14ac:dyDescent="0.3">
      <c r="A17747" t="s">
        <v>5437</v>
      </c>
      <c r="B17747" s="343" t="s">
        <v>40544</v>
      </c>
      <c r="C17747" s="343" t="s">
        <v>16</v>
      </c>
      <c r="D17747" s="344" t="s">
        <v>36938</v>
      </c>
    </row>
    <row r="17748" spans="1:4" x14ac:dyDescent="0.3">
      <c r="A17748" t="s">
        <v>5438</v>
      </c>
      <c r="B17748" s="343" t="s">
        <v>40545</v>
      </c>
      <c r="C17748" s="343" t="s">
        <v>9</v>
      </c>
      <c r="D17748" s="344" t="s">
        <v>7933</v>
      </c>
    </row>
    <row r="17749" spans="1:4" x14ac:dyDescent="0.3">
      <c r="A17749" t="s">
        <v>5439</v>
      </c>
      <c r="B17749" s="343" t="s">
        <v>40546</v>
      </c>
      <c r="C17749" s="343" t="s">
        <v>9</v>
      </c>
      <c r="D17749" s="344" t="s">
        <v>28995</v>
      </c>
    </row>
    <row r="17750" spans="1:4" x14ac:dyDescent="0.3">
      <c r="A17750" t="s">
        <v>5440</v>
      </c>
      <c r="B17750" s="343" t="s">
        <v>40547</v>
      </c>
      <c r="C17750" s="343" t="s">
        <v>9</v>
      </c>
      <c r="D17750" s="344" t="s">
        <v>6520</v>
      </c>
    </row>
    <row r="17751" spans="1:4" x14ac:dyDescent="0.3">
      <c r="A17751" t="s">
        <v>5441</v>
      </c>
      <c r="B17751" s="343" t="s">
        <v>40548</v>
      </c>
      <c r="C17751" s="343" t="s">
        <v>9</v>
      </c>
      <c r="D17751" s="344" t="s">
        <v>29481</v>
      </c>
    </row>
    <row r="17752" spans="1:4" x14ac:dyDescent="0.3">
      <c r="A17752" t="s">
        <v>5442</v>
      </c>
      <c r="B17752" s="343" t="s">
        <v>40549</v>
      </c>
      <c r="C17752" s="343" t="s">
        <v>9</v>
      </c>
      <c r="D17752" s="344" t="s">
        <v>26603</v>
      </c>
    </row>
    <row r="17753" spans="1:4" x14ac:dyDescent="0.3">
      <c r="A17753" t="s">
        <v>5443</v>
      </c>
      <c r="B17753" s="343" t="s">
        <v>40550</v>
      </c>
      <c r="C17753" s="343" t="s">
        <v>16</v>
      </c>
      <c r="D17753" s="344" t="s">
        <v>7543</v>
      </c>
    </row>
    <row r="17754" spans="1:4" x14ac:dyDescent="0.3">
      <c r="A17754" t="s">
        <v>5444</v>
      </c>
      <c r="B17754" s="343" t="s">
        <v>1379</v>
      </c>
      <c r="C17754" s="343" t="s">
        <v>9</v>
      </c>
      <c r="D17754" s="344" t="s">
        <v>40551</v>
      </c>
    </row>
    <row r="17755" spans="1:4" x14ac:dyDescent="0.3">
      <c r="A17755" t="s">
        <v>5445</v>
      </c>
      <c r="B17755" s="343" t="s">
        <v>1380</v>
      </c>
      <c r="C17755" s="343" t="s">
        <v>9</v>
      </c>
      <c r="D17755" s="344" t="s">
        <v>40552</v>
      </c>
    </row>
    <row r="17756" spans="1:4" x14ac:dyDescent="0.3">
      <c r="A17756" t="s">
        <v>5446</v>
      </c>
      <c r="B17756" s="343" t="s">
        <v>1381</v>
      </c>
      <c r="C17756" s="343" t="s">
        <v>9</v>
      </c>
      <c r="D17756" s="344" t="s">
        <v>40553</v>
      </c>
    </row>
    <row r="17757" spans="1:4" x14ac:dyDescent="0.3">
      <c r="A17757" t="s">
        <v>5447</v>
      </c>
      <c r="B17757" s="343" t="s">
        <v>1382</v>
      </c>
      <c r="C17757" s="343" t="s">
        <v>9</v>
      </c>
      <c r="D17757" s="344" t="s">
        <v>40554</v>
      </c>
    </row>
    <row r="17758" spans="1:4" x14ac:dyDescent="0.3">
      <c r="A17758" t="s">
        <v>5448</v>
      </c>
      <c r="B17758" s="343" t="s">
        <v>40555</v>
      </c>
      <c r="C17758" s="343" t="s">
        <v>9</v>
      </c>
      <c r="D17758" s="344" t="s">
        <v>23173</v>
      </c>
    </row>
    <row r="17759" spans="1:4" x14ac:dyDescent="0.3">
      <c r="A17759" t="s">
        <v>5449</v>
      </c>
      <c r="B17759" s="343" t="s">
        <v>40556</v>
      </c>
      <c r="C17759" s="343" t="s">
        <v>8</v>
      </c>
      <c r="D17759" s="344" t="s">
        <v>6572</v>
      </c>
    </row>
    <row r="17760" spans="1:4" x14ac:dyDescent="0.3">
      <c r="A17760" t="s">
        <v>5450</v>
      </c>
      <c r="B17760" s="343" t="s">
        <v>40557</v>
      </c>
      <c r="C17760" s="343" t="s">
        <v>8</v>
      </c>
      <c r="D17760" s="344" t="s">
        <v>22038</v>
      </c>
    </row>
    <row r="17761" spans="1:4" x14ac:dyDescent="0.3">
      <c r="A17761" t="s">
        <v>5451</v>
      </c>
      <c r="B17761" s="343" t="s">
        <v>40558</v>
      </c>
      <c r="C17761" s="343" t="s">
        <v>16</v>
      </c>
      <c r="D17761" s="344" t="s">
        <v>6550</v>
      </c>
    </row>
    <row r="17762" spans="1:4" x14ac:dyDescent="0.3">
      <c r="A17762" t="s">
        <v>5452</v>
      </c>
      <c r="B17762" s="343" t="s">
        <v>40559</v>
      </c>
      <c r="C17762" s="343" t="s">
        <v>16</v>
      </c>
      <c r="D17762" s="344" t="s">
        <v>38625</v>
      </c>
    </row>
    <row r="17763" spans="1:4" x14ac:dyDescent="0.3">
      <c r="A17763" t="s">
        <v>40560</v>
      </c>
      <c r="B17763" s="343" t="s">
        <v>40561</v>
      </c>
      <c r="C17763" s="343" t="s">
        <v>9</v>
      </c>
      <c r="D17763" s="344" t="s">
        <v>40562</v>
      </c>
    </row>
    <row r="17764" spans="1:4" x14ac:dyDescent="0.3">
      <c r="A17764" t="s">
        <v>40563</v>
      </c>
      <c r="B17764" s="343" t="s">
        <v>40564</v>
      </c>
      <c r="C17764" s="343" t="s">
        <v>9</v>
      </c>
      <c r="D17764" s="344" t="s">
        <v>40565</v>
      </c>
    </row>
    <row r="17765" spans="1:4" x14ac:dyDescent="0.3">
      <c r="A17765" t="s">
        <v>40566</v>
      </c>
      <c r="B17765" s="343" t="s">
        <v>40567</v>
      </c>
      <c r="C17765" s="343" t="s">
        <v>9</v>
      </c>
      <c r="D17765" s="344" t="s">
        <v>40568</v>
      </c>
    </row>
    <row r="17766" spans="1:4" x14ac:dyDescent="0.3">
      <c r="A17766" t="s">
        <v>40569</v>
      </c>
      <c r="B17766" s="343" t="s">
        <v>40570</v>
      </c>
      <c r="C17766" s="343" t="s">
        <v>9</v>
      </c>
      <c r="D17766" s="344" t="s">
        <v>40571</v>
      </c>
    </row>
    <row r="17767" spans="1:4" x14ac:dyDescent="0.3">
      <c r="A17767" t="s">
        <v>40572</v>
      </c>
      <c r="B17767" s="343" t="s">
        <v>40573</v>
      </c>
      <c r="C17767" s="343" t="s">
        <v>9</v>
      </c>
      <c r="D17767" s="344" t="s">
        <v>40574</v>
      </c>
    </row>
    <row r="17768" spans="1:4" x14ac:dyDescent="0.3">
      <c r="A17768" t="s">
        <v>40575</v>
      </c>
      <c r="B17768" s="343" t="s">
        <v>40576</v>
      </c>
      <c r="C17768" s="343" t="s">
        <v>9</v>
      </c>
      <c r="D17768" s="344" t="s">
        <v>40577</v>
      </c>
    </row>
    <row r="17769" spans="1:4" x14ac:dyDescent="0.3">
      <c r="A17769" t="s">
        <v>40578</v>
      </c>
      <c r="B17769" s="343" t="s">
        <v>40579</v>
      </c>
      <c r="C17769" s="343" t="s">
        <v>9</v>
      </c>
      <c r="D17769" s="344" t="s">
        <v>40580</v>
      </c>
    </row>
    <row r="17770" spans="1:4" x14ac:dyDescent="0.3">
      <c r="A17770" t="s">
        <v>40581</v>
      </c>
      <c r="B17770" s="343" t="s">
        <v>40582</v>
      </c>
      <c r="C17770" s="343" t="s">
        <v>9</v>
      </c>
      <c r="D17770" s="344" t="s">
        <v>40583</v>
      </c>
    </row>
    <row r="17771" spans="1:4" x14ac:dyDescent="0.3">
      <c r="A17771" t="s">
        <v>40584</v>
      </c>
      <c r="B17771" s="343" t="s">
        <v>40585</v>
      </c>
      <c r="C17771" s="343" t="s">
        <v>9</v>
      </c>
      <c r="D17771" s="344" t="s">
        <v>40586</v>
      </c>
    </row>
    <row r="17772" spans="1:4" x14ac:dyDescent="0.3">
      <c r="A17772" t="s">
        <v>40587</v>
      </c>
      <c r="B17772" s="343" t="s">
        <v>40588</v>
      </c>
      <c r="C17772" s="343" t="s">
        <v>9</v>
      </c>
      <c r="D17772" s="344" t="s">
        <v>40589</v>
      </c>
    </row>
    <row r="17773" spans="1:4" x14ac:dyDescent="0.3">
      <c r="A17773" t="s">
        <v>40590</v>
      </c>
      <c r="B17773" s="343" t="s">
        <v>40591</v>
      </c>
      <c r="C17773" s="343" t="s">
        <v>9</v>
      </c>
      <c r="D17773" s="344" t="s">
        <v>40592</v>
      </c>
    </row>
    <row r="17774" spans="1:4" x14ac:dyDescent="0.3">
      <c r="A17774" t="s">
        <v>40593</v>
      </c>
      <c r="B17774" s="343" t="s">
        <v>40594</v>
      </c>
      <c r="C17774" s="343" t="s">
        <v>9</v>
      </c>
      <c r="D17774" s="344" t="s">
        <v>40595</v>
      </c>
    </row>
    <row r="17775" spans="1:4" x14ac:dyDescent="0.3">
      <c r="A17775" t="s">
        <v>40596</v>
      </c>
      <c r="B17775" s="343" t="s">
        <v>40597</v>
      </c>
      <c r="C17775" s="343" t="s">
        <v>9</v>
      </c>
      <c r="D17775" s="344" t="s">
        <v>40598</v>
      </c>
    </row>
    <row r="17776" spans="1:4" x14ac:dyDescent="0.3">
      <c r="A17776" t="s">
        <v>40599</v>
      </c>
      <c r="B17776" s="343" t="s">
        <v>40600</v>
      </c>
      <c r="C17776" s="343" t="s">
        <v>9</v>
      </c>
      <c r="D17776" s="344" t="s">
        <v>40601</v>
      </c>
    </row>
    <row r="17777" spans="1:4" x14ac:dyDescent="0.3">
      <c r="A17777" t="s">
        <v>40602</v>
      </c>
      <c r="B17777" s="343" t="s">
        <v>40603</v>
      </c>
      <c r="C17777" s="343" t="s">
        <v>9</v>
      </c>
      <c r="D17777" s="344" t="s">
        <v>22996</v>
      </c>
    </row>
    <row r="17778" spans="1:4" x14ac:dyDescent="0.3">
      <c r="A17778" t="s">
        <v>40604</v>
      </c>
      <c r="B17778" s="343" t="s">
        <v>40605</v>
      </c>
      <c r="C17778" s="343" t="s">
        <v>9</v>
      </c>
      <c r="D17778" s="344" t="s">
        <v>40606</v>
      </c>
    </row>
    <row r="17779" spans="1:4" x14ac:dyDescent="0.3">
      <c r="A17779" t="s">
        <v>40607</v>
      </c>
      <c r="B17779" s="343" t="s">
        <v>40608</v>
      </c>
      <c r="C17779" s="343" t="s">
        <v>9</v>
      </c>
      <c r="D17779" s="344" t="s">
        <v>40609</v>
      </c>
    </row>
    <row r="17780" spans="1:4" x14ac:dyDescent="0.3">
      <c r="A17780" t="s">
        <v>40610</v>
      </c>
      <c r="B17780" s="343" t="s">
        <v>40611</v>
      </c>
      <c r="C17780" s="343" t="s">
        <v>9</v>
      </c>
      <c r="D17780" s="344" t="s">
        <v>40612</v>
      </c>
    </row>
    <row r="17781" spans="1:4" x14ac:dyDescent="0.3">
      <c r="A17781" t="s">
        <v>40613</v>
      </c>
      <c r="B17781" s="343" t="s">
        <v>40614</v>
      </c>
      <c r="C17781" s="343" t="s">
        <v>9</v>
      </c>
      <c r="D17781" s="344" t="s">
        <v>40615</v>
      </c>
    </row>
    <row r="17782" spans="1:4" x14ac:dyDescent="0.3">
      <c r="A17782" t="s">
        <v>40616</v>
      </c>
      <c r="B17782" s="343" t="s">
        <v>40617</v>
      </c>
      <c r="C17782" s="343" t="s">
        <v>9</v>
      </c>
      <c r="D17782" s="344" t="s">
        <v>40618</v>
      </c>
    </row>
    <row r="17783" spans="1:4" x14ac:dyDescent="0.3">
      <c r="A17783" t="s">
        <v>40619</v>
      </c>
      <c r="B17783" s="343" t="s">
        <v>40620</v>
      </c>
      <c r="C17783" s="343" t="s">
        <v>9</v>
      </c>
      <c r="D17783" s="344" t="s">
        <v>40621</v>
      </c>
    </row>
    <row r="17784" spans="1:4" x14ac:dyDescent="0.3">
      <c r="A17784" t="s">
        <v>40622</v>
      </c>
      <c r="B17784" s="343" t="s">
        <v>40623</v>
      </c>
      <c r="C17784" s="343" t="s">
        <v>9</v>
      </c>
      <c r="D17784" s="344" t="s">
        <v>7786</v>
      </c>
    </row>
    <row r="17785" spans="1:4" x14ac:dyDescent="0.3">
      <c r="A17785" t="s">
        <v>40624</v>
      </c>
      <c r="B17785" s="343" t="s">
        <v>40625</v>
      </c>
      <c r="C17785" s="343" t="s">
        <v>9</v>
      </c>
      <c r="D17785" s="344" t="s">
        <v>40626</v>
      </c>
    </row>
    <row r="17786" spans="1:4" x14ac:dyDescent="0.3">
      <c r="A17786" t="s">
        <v>40627</v>
      </c>
      <c r="B17786" s="343" t="s">
        <v>40628</v>
      </c>
      <c r="C17786" s="343" t="s">
        <v>9</v>
      </c>
      <c r="D17786" s="344" t="s">
        <v>40629</v>
      </c>
    </row>
    <row r="17787" spans="1:4" x14ac:dyDescent="0.3">
      <c r="A17787" t="s">
        <v>40630</v>
      </c>
      <c r="B17787" s="343" t="s">
        <v>40631</v>
      </c>
      <c r="C17787" s="343" t="s">
        <v>9</v>
      </c>
      <c r="D17787" s="344" t="s">
        <v>40632</v>
      </c>
    </row>
    <row r="17788" spans="1:4" x14ac:dyDescent="0.3">
      <c r="A17788" t="s">
        <v>40633</v>
      </c>
      <c r="B17788" s="343" t="s">
        <v>40634</v>
      </c>
      <c r="C17788" s="343" t="s">
        <v>9</v>
      </c>
      <c r="D17788" s="344" t="s">
        <v>40635</v>
      </c>
    </row>
    <row r="17789" spans="1:4" x14ac:dyDescent="0.3">
      <c r="A17789" t="s">
        <v>40636</v>
      </c>
      <c r="B17789" s="343" t="s">
        <v>40637</v>
      </c>
      <c r="C17789" s="343" t="s">
        <v>9</v>
      </c>
      <c r="D17789" s="344" t="s">
        <v>40638</v>
      </c>
    </row>
    <row r="17790" spans="1:4" x14ac:dyDescent="0.3">
      <c r="A17790" t="s">
        <v>40639</v>
      </c>
      <c r="B17790" s="343" t="s">
        <v>40640</v>
      </c>
      <c r="C17790" s="343" t="s">
        <v>9</v>
      </c>
      <c r="D17790" s="344" t="s">
        <v>40641</v>
      </c>
    </row>
    <row r="17791" spans="1:4" x14ac:dyDescent="0.3">
      <c r="A17791" t="s">
        <v>40642</v>
      </c>
      <c r="B17791" s="343" t="s">
        <v>40643</v>
      </c>
      <c r="C17791" s="343" t="s">
        <v>9</v>
      </c>
      <c r="D17791" s="344" t="s">
        <v>40644</v>
      </c>
    </row>
    <row r="17792" spans="1:4" x14ac:dyDescent="0.3">
      <c r="A17792" t="s">
        <v>40645</v>
      </c>
      <c r="B17792" s="343" t="s">
        <v>40646</v>
      </c>
      <c r="C17792" s="343" t="s">
        <v>9</v>
      </c>
      <c r="D17792" s="344" t="s">
        <v>40647</v>
      </c>
    </row>
    <row r="17793" spans="1:4" x14ac:dyDescent="0.3">
      <c r="A17793" t="s">
        <v>40648</v>
      </c>
      <c r="B17793" s="343" t="s">
        <v>40649</v>
      </c>
      <c r="C17793" s="343" t="s">
        <v>9</v>
      </c>
      <c r="D17793" s="344" t="s">
        <v>33352</v>
      </c>
    </row>
    <row r="17794" spans="1:4" x14ac:dyDescent="0.3">
      <c r="A17794" t="s">
        <v>40650</v>
      </c>
      <c r="B17794" s="343" t="s">
        <v>40651</v>
      </c>
      <c r="C17794" s="343" t="s">
        <v>9</v>
      </c>
      <c r="D17794" s="344" t="s">
        <v>40652</v>
      </c>
    </row>
    <row r="17795" spans="1:4" x14ac:dyDescent="0.3">
      <c r="A17795" t="s">
        <v>40653</v>
      </c>
      <c r="B17795" s="343" t="s">
        <v>40654</v>
      </c>
      <c r="C17795" s="343" t="s">
        <v>9</v>
      </c>
      <c r="D17795" s="344" t="s">
        <v>40655</v>
      </c>
    </row>
    <row r="17796" spans="1:4" x14ac:dyDescent="0.3">
      <c r="A17796" t="s">
        <v>40656</v>
      </c>
      <c r="B17796" s="343" t="s">
        <v>40657</v>
      </c>
      <c r="C17796" s="343" t="s">
        <v>9</v>
      </c>
      <c r="D17796" s="344" t="s">
        <v>37109</v>
      </c>
    </row>
    <row r="17797" spans="1:4" x14ac:dyDescent="0.3">
      <c r="A17797" t="s">
        <v>40658</v>
      </c>
      <c r="B17797" s="343" t="s">
        <v>40659</v>
      </c>
      <c r="C17797" s="343" t="s">
        <v>40660</v>
      </c>
      <c r="D17797" s="344" t="s">
        <v>40661</v>
      </c>
    </row>
    <row r="17798" spans="1:4" x14ac:dyDescent="0.3">
      <c r="A17798" t="s">
        <v>40662</v>
      </c>
      <c r="B17798" s="343" t="s">
        <v>40663</v>
      </c>
      <c r="C17798" s="343" t="s">
        <v>40660</v>
      </c>
      <c r="D17798" s="344" t="s">
        <v>40664</v>
      </c>
    </row>
    <row r="17799" spans="1:4" x14ac:dyDescent="0.3">
      <c r="A17799" t="s">
        <v>40665</v>
      </c>
      <c r="B17799" s="343" t="s">
        <v>40666</v>
      </c>
      <c r="C17799" s="343" t="s">
        <v>40660</v>
      </c>
      <c r="D17799" s="344" t="s">
        <v>40667</v>
      </c>
    </row>
    <row r="17800" spans="1:4" x14ac:dyDescent="0.3">
      <c r="A17800" t="s">
        <v>40668</v>
      </c>
      <c r="B17800" s="343" t="s">
        <v>40669</v>
      </c>
      <c r="C17800" s="343" t="s">
        <v>9</v>
      </c>
      <c r="D17800" s="344" t="s">
        <v>40670</v>
      </c>
    </row>
    <row r="17801" spans="1:4" x14ac:dyDescent="0.3">
      <c r="A17801" t="s">
        <v>40671</v>
      </c>
      <c r="B17801" s="343" t="s">
        <v>40672</v>
      </c>
      <c r="C17801" s="343" t="s">
        <v>9</v>
      </c>
      <c r="D17801" s="344" t="s">
        <v>40673</v>
      </c>
    </row>
    <row r="17802" spans="1:4" x14ac:dyDescent="0.3">
      <c r="A17802" t="s">
        <v>40674</v>
      </c>
      <c r="B17802" s="343" t="s">
        <v>40675</v>
      </c>
      <c r="C17802" s="343" t="s">
        <v>9</v>
      </c>
      <c r="D17802" s="344" t="s">
        <v>40676</v>
      </c>
    </row>
    <row r="17803" spans="1:4" x14ac:dyDescent="0.3">
      <c r="A17803" t="s">
        <v>40677</v>
      </c>
      <c r="B17803" s="343" t="s">
        <v>40678</v>
      </c>
      <c r="C17803" s="343" t="s">
        <v>9</v>
      </c>
      <c r="D17803" s="344" t="s">
        <v>40679</v>
      </c>
    </row>
    <row r="17804" spans="1:4" x14ac:dyDescent="0.3">
      <c r="A17804" t="s">
        <v>40680</v>
      </c>
      <c r="B17804" s="343" t="s">
        <v>40681</v>
      </c>
      <c r="C17804" s="343" t="s">
        <v>40682</v>
      </c>
      <c r="D17804" s="344" t="s">
        <v>25984</v>
      </c>
    </row>
    <row r="17805" spans="1:4" x14ac:dyDescent="0.3">
      <c r="A17805" t="s">
        <v>40683</v>
      </c>
      <c r="B17805" s="343" t="s">
        <v>40684</v>
      </c>
      <c r="C17805" s="343" t="s">
        <v>9</v>
      </c>
      <c r="D17805" s="344" t="s">
        <v>40685</v>
      </c>
    </row>
    <row r="17806" spans="1:4" x14ac:dyDescent="0.3">
      <c r="A17806" t="s">
        <v>40686</v>
      </c>
      <c r="B17806" s="343" t="s">
        <v>40687</v>
      </c>
      <c r="C17806" s="343" t="s">
        <v>9</v>
      </c>
      <c r="D17806" s="344" t="s">
        <v>40688</v>
      </c>
    </row>
    <row r="17807" spans="1:4" x14ac:dyDescent="0.3">
      <c r="A17807" t="s">
        <v>40689</v>
      </c>
      <c r="B17807" s="343" t="s">
        <v>40690</v>
      </c>
      <c r="C17807" s="343" t="s">
        <v>9</v>
      </c>
      <c r="D17807" s="344" t="s">
        <v>40691</v>
      </c>
    </row>
    <row r="17808" spans="1:4" x14ac:dyDescent="0.3">
      <c r="A17808" t="s">
        <v>40692</v>
      </c>
      <c r="B17808" s="343" t="s">
        <v>40693</v>
      </c>
      <c r="C17808" s="343" t="s">
        <v>9</v>
      </c>
      <c r="D17808" s="344" t="s">
        <v>22854</v>
      </c>
    </row>
    <row r="17809" spans="1:4" x14ac:dyDescent="0.3">
      <c r="A17809" t="s">
        <v>40694</v>
      </c>
      <c r="B17809" s="343" t="s">
        <v>40695</v>
      </c>
      <c r="C17809" s="343" t="s">
        <v>9</v>
      </c>
      <c r="D17809" s="344" t="s">
        <v>40696</v>
      </c>
    </row>
    <row r="17810" spans="1:4" x14ac:dyDescent="0.3">
      <c r="A17810" t="s">
        <v>40697</v>
      </c>
      <c r="B17810" s="343" t="s">
        <v>40698</v>
      </c>
      <c r="C17810" s="343" t="s">
        <v>9</v>
      </c>
      <c r="D17810" s="344" t="s">
        <v>40699</v>
      </c>
    </row>
    <row r="17811" spans="1:4" x14ac:dyDescent="0.3">
      <c r="A17811" t="s">
        <v>40700</v>
      </c>
      <c r="B17811" s="343" t="s">
        <v>40701</v>
      </c>
      <c r="C17811" s="343" t="s">
        <v>9</v>
      </c>
      <c r="D17811" s="344" t="s">
        <v>40702</v>
      </c>
    </row>
    <row r="17812" spans="1:4" x14ac:dyDescent="0.3">
      <c r="A17812" t="s">
        <v>40703</v>
      </c>
      <c r="B17812" s="343" t="s">
        <v>40704</v>
      </c>
      <c r="C17812" s="343" t="s">
        <v>9</v>
      </c>
      <c r="D17812" s="344" t="s">
        <v>40705</v>
      </c>
    </row>
    <row r="17813" spans="1:4" x14ac:dyDescent="0.3">
      <c r="A17813" t="s">
        <v>40706</v>
      </c>
      <c r="B17813" s="343" t="s">
        <v>40707</v>
      </c>
      <c r="C17813" s="343" t="s">
        <v>9</v>
      </c>
      <c r="D17813" s="344" t="s">
        <v>6564</v>
      </c>
    </row>
    <row r="17814" spans="1:4" x14ac:dyDescent="0.3">
      <c r="A17814" t="s">
        <v>40708</v>
      </c>
      <c r="B17814" s="343" t="s">
        <v>40709</v>
      </c>
      <c r="C17814" s="343" t="s">
        <v>9</v>
      </c>
      <c r="D17814" s="344" t="s">
        <v>6532</v>
      </c>
    </row>
    <row r="17815" spans="1:4" x14ac:dyDescent="0.3">
      <c r="A17815" t="s">
        <v>40710</v>
      </c>
      <c r="B17815" s="343" t="s">
        <v>40711</v>
      </c>
      <c r="C17815" s="343" t="s">
        <v>9</v>
      </c>
      <c r="D17815" s="344" t="s">
        <v>6526</v>
      </c>
    </row>
    <row r="17816" spans="1:4" x14ac:dyDescent="0.3">
      <c r="A17816" t="s">
        <v>40712</v>
      </c>
      <c r="B17816" s="343" t="s">
        <v>40713</v>
      </c>
      <c r="C17816" s="343" t="s">
        <v>9</v>
      </c>
      <c r="D17816" s="344" t="s">
        <v>6464</v>
      </c>
    </row>
    <row r="17817" spans="1:4" x14ac:dyDescent="0.3">
      <c r="A17817" t="s">
        <v>40714</v>
      </c>
      <c r="B17817" s="343" t="s">
        <v>40715</v>
      </c>
      <c r="C17817" s="343" t="s">
        <v>9</v>
      </c>
      <c r="D17817" s="344" t="s">
        <v>31305</v>
      </c>
    </row>
    <row r="17818" spans="1:4" x14ac:dyDescent="0.3">
      <c r="A17818" t="s">
        <v>40716</v>
      </c>
      <c r="B17818" s="343" t="s">
        <v>40717</v>
      </c>
      <c r="C17818" s="343" t="s">
        <v>9</v>
      </c>
      <c r="D17818" s="344" t="s">
        <v>9050</v>
      </c>
    </row>
    <row r="17819" spans="1:4" x14ac:dyDescent="0.3">
      <c r="A17819" t="s">
        <v>40718</v>
      </c>
      <c r="B17819" s="343" t="s">
        <v>40719</v>
      </c>
      <c r="C17819" s="343" t="s">
        <v>16</v>
      </c>
      <c r="D17819" s="344" t="s">
        <v>7080</v>
      </c>
    </row>
    <row r="17820" spans="1:4" x14ac:dyDescent="0.3">
      <c r="A17820" t="s">
        <v>40720</v>
      </c>
      <c r="B17820" s="343" t="s">
        <v>40721</v>
      </c>
      <c r="C17820" s="343" t="s">
        <v>16</v>
      </c>
      <c r="D17820" s="344" t="s">
        <v>30216</v>
      </c>
    </row>
    <row r="17821" spans="1:4" x14ac:dyDescent="0.3">
      <c r="A17821" t="s">
        <v>40722</v>
      </c>
      <c r="B17821" s="343" t="s">
        <v>40723</v>
      </c>
      <c r="C17821" s="343" t="s">
        <v>9</v>
      </c>
      <c r="D17821" s="344" t="s">
        <v>40724</v>
      </c>
    </row>
    <row r="17822" spans="1:4" x14ac:dyDescent="0.3">
      <c r="A17822" t="s">
        <v>40725</v>
      </c>
      <c r="B17822" s="343" t="s">
        <v>40726</v>
      </c>
      <c r="C17822" s="343" t="s">
        <v>9</v>
      </c>
      <c r="D17822" s="344" t="s">
        <v>8923</v>
      </c>
    </row>
    <row r="17823" spans="1:4" x14ac:dyDescent="0.3">
      <c r="A17823" t="s">
        <v>40727</v>
      </c>
      <c r="B17823" s="343" t="s">
        <v>40728</v>
      </c>
      <c r="C17823" s="343" t="s">
        <v>9</v>
      </c>
      <c r="D17823" s="344" t="s">
        <v>28356</v>
      </c>
    </row>
    <row r="17824" spans="1:4" x14ac:dyDescent="0.3">
      <c r="A17824" t="s">
        <v>40729</v>
      </c>
      <c r="B17824" s="343" t="s">
        <v>40730</v>
      </c>
      <c r="C17824" s="343" t="s">
        <v>16</v>
      </c>
      <c r="D17824" s="344" t="s">
        <v>33543</v>
      </c>
    </row>
    <row r="17825" spans="1:4" x14ac:dyDescent="0.3">
      <c r="A17825" t="s">
        <v>40731</v>
      </c>
      <c r="B17825" s="343" t="s">
        <v>40732</v>
      </c>
      <c r="C17825" s="343" t="s">
        <v>16</v>
      </c>
      <c r="D17825" s="344" t="s">
        <v>7906</v>
      </c>
    </row>
    <row r="17826" spans="1:4" x14ac:dyDescent="0.3">
      <c r="A17826" t="s">
        <v>40733</v>
      </c>
      <c r="B17826" s="343" t="s">
        <v>40734</v>
      </c>
      <c r="C17826" s="343" t="s">
        <v>16</v>
      </c>
      <c r="D17826" s="344" t="s">
        <v>35984</v>
      </c>
    </row>
    <row r="17827" spans="1:4" x14ac:dyDescent="0.3">
      <c r="A17827" t="s">
        <v>40735</v>
      </c>
      <c r="B17827" s="343" t="s">
        <v>40736</v>
      </c>
      <c r="C17827" s="343" t="s">
        <v>9</v>
      </c>
      <c r="D17827" s="344" t="s">
        <v>37498</v>
      </c>
    </row>
    <row r="17828" spans="1:4" x14ac:dyDescent="0.3">
      <c r="A17828" t="s">
        <v>40737</v>
      </c>
      <c r="B17828" s="343" t="s">
        <v>40738</v>
      </c>
      <c r="C17828" s="343" t="s">
        <v>9</v>
      </c>
      <c r="D17828" s="344" t="s">
        <v>8075</v>
      </c>
    </row>
    <row r="17829" spans="1:4" x14ac:dyDescent="0.3">
      <c r="A17829" t="s">
        <v>40739</v>
      </c>
      <c r="B17829" s="343" t="s">
        <v>40740</v>
      </c>
      <c r="C17829" s="343" t="s">
        <v>9</v>
      </c>
      <c r="D17829" s="344" t="s">
        <v>8088</v>
      </c>
    </row>
    <row r="17830" spans="1:4" x14ac:dyDescent="0.3">
      <c r="A17830" t="s">
        <v>40741</v>
      </c>
      <c r="B17830" s="343" t="s">
        <v>40742</v>
      </c>
      <c r="C17830" s="343" t="s">
        <v>9</v>
      </c>
      <c r="D17830" s="344" t="s">
        <v>9025</v>
      </c>
    </row>
    <row r="17831" spans="1:4" x14ac:dyDescent="0.3">
      <c r="A17831" t="s">
        <v>40743</v>
      </c>
      <c r="B17831" s="343" t="s">
        <v>40744</v>
      </c>
      <c r="C17831" s="343" t="s">
        <v>9</v>
      </c>
      <c r="D17831" s="344" t="s">
        <v>6796</v>
      </c>
    </row>
    <row r="17832" spans="1:4" x14ac:dyDescent="0.3">
      <c r="A17832" t="s">
        <v>40745</v>
      </c>
      <c r="B17832" s="343" t="s">
        <v>40746</v>
      </c>
      <c r="C17832" s="343" t="s">
        <v>9</v>
      </c>
      <c r="D17832" s="344" t="s">
        <v>6583</v>
      </c>
    </row>
    <row r="17833" spans="1:4" x14ac:dyDescent="0.3">
      <c r="A17833" t="s">
        <v>40747</v>
      </c>
      <c r="B17833" s="343" t="s">
        <v>40748</v>
      </c>
      <c r="C17833" s="343" t="s">
        <v>9</v>
      </c>
      <c r="D17833" s="344" t="s">
        <v>9190</v>
      </c>
    </row>
    <row r="17834" spans="1:4" x14ac:dyDescent="0.3">
      <c r="A17834" t="s">
        <v>40749</v>
      </c>
      <c r="B17834" s="343" t="s">
        <v>40750</v>
      </c>
      <c r="C17834" s="343" t="s">
        <v>9</v>
      </c>
      <c r="D17834" s="344" t="s">
        <v>8997</v>
      </c>
    </row>
    <row r="17835" spans="1:4" x14ac:dyDescent="0.3">
      <c r="A17835" t="s">
        <v>40751</v>
      </c>
      <c r="B17835" s="343" t="s">
        <v>40752</v>
      </c>
      <c r="C17835" s="343" t="s">
        <v>9</v>
      </c>
      <c r="D17835" s="344" t="s">
        <v>22081</v>
      </c>
    </row>
    <row r="17836" spans="1:4" x14ac:dyDescent="0.3">
      <c r="A17836" t="s">
        <v>40753</v>
      </c>
      <c r="B17836" s="343" t="s">
        <v>40754</v>
      </c>
      <c r="C17836" s="343" t="s">
        <v>9</v>
      </c>
      <c r="D17836" s="344" t="s">
        <v>40755</v>
      </c>
    </row>
    <row r="17837" spans="1:4" x14ac:dyDescent="0.3">
      <c r="A17837" t="s">
        <v>40756</v>
      </c>
      <c r="B17837" s="343" t="s">
        <v>40757</v>
      </c>
      <c r="C17837" s="343" t="s">
        <v>9</v>
      </c>
      <c r="D17837" s="344" t="s">
        <v>8224</v>
      </c>
    </row>
    <row r="17838" spans="1:4" x14ac:dyDescent="0.3">
      <c r="A17838" t="s">
        <v>40758</v>
      </c>
      <c r="B17838" s="343" t="s">
        <v>40759</v>
      </c>
      <c r="C17838" s="343" t="s">
        <v>9</v>
      </c>
      <c r="D17838" s="344" t="s">
        <v>7852</v>
      </c>
    </row>
    <row r="17839" spans="1:4" x14ac:dyDescent="0.3">
      <c r="A17839" t="s">
        <v>40760</v>
      </c>
      <c r="B17839" s="343" t="s">
        <v>40761</v>
      </c>
      <c r="C17839" s="343" t="s">
        <v>9</v>
      </c>
      <c r="D17839" s="344" t="s">
        <v>31738</v>
      </c>
    </row>
    <row r="17840" spans="1:4" x14ac:dyDescent="0.3">
      <c r="A17840" t="s">
        <v>40762</v>
      </c>
      <c r="B17840" s="343" t="s">
        <v>40763</v>
      </c>
      <c r="C17840" s="343" t="s">
        <v>9</v>
      </c>
      <c r="D17840" s="344" t="s">
        <v>30221</v>
      </c>
    </row>
    <row r="17841" spans="1:4" x14ac:dyDescent="0.3">
      <c r="A17841" t="s">
        <v>40764</v>
      </c>
      <c r="B17841" s="343" t="s">
        <v>40765</v>
      </c>
      <c r="C17841" s="343" t="s">
        <v>9</v>
      </c>
      <c r="D17841" s="344" t="s">
        <v>6743</v>
      </c>
    </row>
    <row r="17842" spans="1:4" x14ac:dyDescent="0.3">
      <c r="A17842" t="s">
        <v>40766</v>
      </c>
      <c r="B17842" s="343" t="s">
        <v>40767</v>
      </c>
      <c r="C17842" s="343" t="s">
        <v>9</v>
      </c>
      <c r="D17842" s="344" t="s">
        <v>6441</v>
      </c>
    </row>
    <row r="17843" spans="1:4" x14ac:dyDescent="0.3">
      <c r="A17843" t="s">
        <v>40768</v>
      </c>
      <c r="B17843" s="343" t="s">
        <v>40769</v>
      </c>
      <c r="C17843" s="343" t="s">
        <v>9</v>
      </c>
      <c r="D17843" s="344" t="s">
        <v>8841</v>
      </c>
    </row>
    <row r="17844" spans="1:4" x14ac:dyDescent="0.3">
      <c r="A17844" t="s">
        <v>40770</v>
      </c>
      <c r="B17844" s="343" t="s">
        <v>40771</v>
      </c>
      <c r="C17844" s="343" t="s">
        <v>9</v>
      </c>
      <c r="D17844" s="344" t="s">
        <v>7504</v>
      </c>
    </row>
    <row r="17845" spans="1:4" x14ac:dyDescent="0.3">
      <c r="A17845" t="s">
        <v>40772</v>
      </c>
      <c r="B17845" s="343" t="s">
        <v>40773</v>
      </c>
      <c r="C17845" s="343" t="s">
        <v>9</v>
      </c>
      <c r="D17845" s="344" t="s">
        <v>22184</v>
      </c>
    </row>
    <row r="17846" spans="1:4" x14ac:dyDescent="0.3">
      <c r="A17846" t="s">
        <v>40774</v>
      </c>
      <c r="B17846" s="343" t="s">
        <v>40775</v>
      </c>
      <c r="C17846" s="343" t="s">
        <v>9</v>
      </c>
      <c r="D17846" s="344" t="s">
        <v>7910</v>
      </c>
    </row>
    <row r="17847" spans="1:4" x14ac:dyDescent="0.3">
      <c r="A17847" t="s">
        <v>40776</v>
      </c>
      <c r="B17847" s="343" t="s">
        <v>40777</v>
      </c>
      <c r="C17847" s="343" t="s">
        <v>9</v>
      </c>
      <c r="D17847" s="344" t="s">
        <v>9329</v>
      </c>
    </row>
    <row r="17848" spans="1:4" x14ac:dyDescent="0.3">
      <c r="A17848" t="s">
        <v>40778</v>
      </c>
      <c r="B17848" s="343" t="s">
        <v>40779</v>
      </c>
      <c r="C17848" s="343" t="s">
        <v>9</v>
      </c>
      <c r="D17848" s="344" t="s">
        <v>22227</v>
      </c>
    </row>
    <row r="17849" spans="1:4" x14ac:dyDescent="0.3">
      <c r="A17849" t="s">
        <v>40780</v>
      </c>
      <c r="B17849" s="343" t="s">
        <v>40781</v>
      </c>
      <c r="C17849" s="343" t="s">
        <v>9</v>
      </c>
      <c r="D17849" s="344" t="s">
        <v>22199</v>
      </c>
    </row>
    <row r="17850" spans="1:4" x14ac:dyDescent="0.3">
      <c r="A17850" t="s">
        <v>40782</v>
      </c>
      <c r="B17850" s="343" t="s">
        <v>40783</v>
      </c>
      <c r="C17850" s="343" t="s">
        <v>16</v>
      </c>
      <c r="D17850" s="344" t="s">
        <v>6452</v>
      </c>
    </row>
    <row r="17851" spans="1:4" x14ac:dyDescent="0.3">
      <c r="A17851" t="s">
        <v>40784</v>
      </c>
      <c r="B17851" s="343" t="s">
        <v>40785</v>
      </c>
      <c r="C17851" s="343" t="s">
        <v>16</v>
      </c>
      <c r="D17851" s="344" t="s">
        <v>22522</v>
      </c>
    </row>
    <row r="17852" spans="1:4" x14ac:dyDescent="0.3">
      <c r="A17852" t="s">
        <v>40786</v>
      </c>
      <c r="B17852" s="343" t="s">
        <v>40787</v>
      </c>
      <c r="C17852" s="343" t="s">
        <v>9</v>
      </c>
      <c r="D17852" s="344" t="s">
        <v>40788</v>
      </c>
    </row>
    <row r="17853" spans="1:4" x14ac:dyDescent="0.3">
      <c r="A17853" t="s">
        <v>40789</v>
      </c>
      <c r="B17853" s="343" t="s">
        <v>40790</v>
      </c>
      <c r="C17853" s="343" t="s">
        <v>9</v>
      </c>
      <c r="D17853" s="344" t="s">
        <v>40791</v>
      </c>
    </row>
    <row r="17854" spans="1:4" x14ac:dyDescent="0.3">
      <c r="A17854" t="s">
        <v>40792</v>
      </c>
      <c r="B17854" s="343" t="s">
        <v>40793</v>
      </c>
      <c r="C17854" s="343" t="s">
        <v>9</v>
      </c>
      <c r="D17854" s="344" t="s">
        <v>40794</v>
      </c>
    </row>
    <row r="17855" spans="1:4" x14ac:dyDescent="0.3">
      <c r="A17855" t="s">
        <v>40795</v>
      </c>
      <c r="B17855" s="343" t="s">
        <v>40796</v>
      </c>
      <c r="C17855" s="343" t="s">
        <v>9</v>
      </c>
      <c r="D17855" s="344" t="s">
        <v>40797</v>
      </c>
    </row>
    <row r="17856" spans="1:4" x14ac:dyDescent="0.3">
      <c r="A17856" t="s">
        <v>40798</v>
      </c>
      <c r="B17856" s="343" t="s">
        <v>40799</v>
      </c>
      <c r="C17856" s="343" t="s">
        <v>9</v>
      </c>
      <c r="D17856" s="344" t="s">
        <v>40800</v>
      </c>
    </row>
    <row r="17857" spans="1:4" x14ac:dyDescent="0.3">
      <c r="A17857" t="s">
        <v>40801</v>
      </c>
      <c r="B17857" s="343" t="s">
        <v>40802</v>
      </c>
      <c r="C17857" s="343" t="s">
        <v>9</v>
      </c>
      <c r="D17857" s="344" t="s">
        <v>40803</v>
      </c>
    </row>
    <row r="17858" spans="1:4" x14ac:dyDescent="0.3">
      <c r="A17858" t="s">
        <v>40804</v>
      </c>
      <c r="B17858" s="343" t="s">
        <v>40805</v>
      </c>
      <c r="C17858" s="343" t="s">
        <v>9</v>
      </c>
      <c r="D17858" s="344" t="s">
        <v>8131</v>
      </c>
    </row>
    <row r="17859" spans="1:4" x14ac:dyDescent="0.3">
      <c r="A17859" t="s">
        <v>40806</v>
      </c>
      <c r="B17859" s="343" t="s">
        <v>40807</v>
      </c>
      <c r="C17859" s="343" t="s">
        <v>9</v>
      </c>
      <c r="D17859" s="344" t="s">
        <v>22428</v>
      </c>
    </row>
    <row r="17860" spans="1:4" x14ac:dyDescent="0.3">
      <c r="A17860" t="s">
        <v>40808</v>
      </c>
      <c r="B17860" s="343" t="s">
        <v>40809</v>
      </c>
      <c r="C17860" s="343" t="s">
        <v>9</v>
      </c>
      <c r="D17860" s="344" t="s">
        <v>40810</v>
      </c>
    </row>
    <row r="17861" spans="1:4" x14ac:dyDescent="0.3">
      <c r="A17861" t="s">
        <v>40811</v>
      </c>
      <c r="B17861" s="343" t="s">
        <v>40812</v>
      </c>
      <c r="C17861" s="343" t="s">
        <v>9</v>
      </c>
      <c r="D17861" s="344" t="s">
        <v>40813</v>
      </c>
    </row>
    <row r="17862" spans="1:4" x14ac:dyDescent="0.3">
      <c r="A17862" t="s">
        <v>40814</v>
      </c>
      <c r="B17862" s="343" t="s">
        <v>40815</v>
      </c>
      <c r="C17862" s="343" t="s">
        <v>9</v>
      </c>
      <c r="D17862" s="344" t="s">
        <v>40816</v>
      </c>
    </row>
    <row r="17863" spans="1:4" x14ac:dyDescent="0.3">
      <c r="A17863" t="s">
        <v>40817</v>
      </c>
      <c r="B17863" s="343" t="s">
        <v>40818</v>
      </c>
      <c r="C17863" s="343" t="s">
        <v>9</v>
      </c>
      <c r="D17863" s="344" t="s">
        <v>8867</v>
      </c>
    </row>
    <row r="17864" spans="1:4" x14ac:dyDescent="0.3">
      <c r="A17864" t="s">
        <v>40819</v>
      </c>
      <c r="B17864" s="343" t="s">
        <v>40820</v>
      </c>
      <c r="C17864" s="343" t="s">
        <v>9</v>
      </c>
      <c r="D17864" s="344" t="s">
        <v>22249</v>
      </c>
    </row>
    <row r="17865" spans="1:4" x14ac:dyDescent="0.3">
      <c r="A17865" t="s">
        <v>40821</v>
      </c>
      <c r="B17865" s="343" t="s">
        <v>40822</v>
      </c>
      <c r="C17865" s="343" t="s">
        <v>9</v>
      </c>
      <c r="D17865" s="344" t="s">
        <v>40823</v>
      </c>
    </row>
    <row r="17866" spans="1:4" x14ac:dyDescent="0.3">
      <c r="A17866" t="s">
        <v>40824</v>
      </c>
      <c r="B17866" s="343" t="s">
        <v>40825</v>
      </c>
      <c r="C17866" s="343" t="s">
        <v>9</v>
      </c>
      <c r="D17866" s="344" t="s">
        <v>34100</v>
      </c>
    </row>
    <row r="17867" spans="1:4" x14ac:dyDescent="0.3">
      <c r="A17867" t="s">
        <v>40826</v>
      </c>
      <c r="B17867" s="343" t="s">
        <v>40827</v>
      </c>
      <c r="C17867" s="343" t="s">
        <v>16</v>
      </c>
      <c r="D17867" s="344" t="s">
        <v>40828</v>
      </c>
    </row>
    <row r="17868" spans="1:4" x14ac:dyDescent="0.3">
      <c r="A17868" t="s">
        <v>40829</v>
      </c>
      <c r="B17868" s="343" t="s">
        <v>40830</v>
      </c>
      <c r="C17868" s="343" t="s">
        <v>16</v>
      </c>
      <c r="D17868" s="344" t="s">
        <v>40219</v>
      </c>
    </row>
    <row r="17869" spans="1:4" x14ac:dyDescent="0.3">
      <c r="A17869" t="s">
        <v>40831</v>
      </c>
      <c r="B17869" s="343" t="s">
        <v>40832</v>
      </c>
      <c r="C17869" s="343" t="s">
        <v>9</v>
      </c>
      <c r="D17869" s="344" t="s">
        <v>40833</v>
      </c>
    </row>
    <row r="17870" spans="1:4" x14ac:dyDescent="0.3">
      <c r="A17870" t="s">
        <v>40834</v>
      </c>
      <c r="B17870" s="343" t="s">
        <v>40835</v>
      </c>
      <c r="C17870" s="343" t="s">
        <v>9</v>
      </c>
      <c r="D17870" s="344" t="s">
        <v>40836</v>
      </c>
    </row>
    <row r="17871" spans="1:4" x14ac:dyDescent="0.3">
      <c r="A17871" t="s">
        <v>40837</v>
      </c>
      <c r="B17871" s="343" t="s">
        <v>40838</v>
      </c>
      <c r="C17871" s="343" t="s">
        <v>9</v>
      </c>
      <c r="D17871" s="344" t="s">
        <v>40839</v>
      </c>
    </row>
    <row r="17872" spans="1:4" x14ac:dyDescent="0.3">
      <c r="A17872" t="s">
        <v>40840</v>
      </c>
      <c r="B17872" s="343" t="s">
        <v>40841</v>
      </c>
      <c r="C17872" s="343" t="s">
        <v>9</v>
      </c>
      <c r="D17872" s="344" t="s">
        <v>40842</v>
      </c>
    </row>
    <row r="17873" spans="1:4" x14ac:dyDescent="0.3">
      <c r="A17873" t="s">
        <v>40843</v>
      </c>
      <c r="B17873" s="343" t="s">
        <v>40844</v>
      </c>
      <c r="C17873" s="343" t="s">
        <v>9</v>
      </c>
      <c r="D17873" s="344" t="s">
        <v>40845</v>
      </c>
    </row>
    <row r="17874" spans="1:4" x14ac:dyDescent="0.3">
      <c r="A17874" t="s">
        <v>40846</v>
      </c>
      <c r="B17874" s="343" t="s">
        <v>40847</v>
      </c>
      <c r="C17874" s="343" t="s">
        <v>9</v>
      </c>
      <c r="D17874" s="344" t="s">
        <v>40848</v>
      </c>
    </row>
    <row r="17875" spans="1:4" x14ac:dyDescent="0.3">
      <c r="A17875" t="s">
        <v>5453</v>
      </c>
      <c r="B17875" s="343" t="s">
        <v>40849</v>
      </c>
      <c r="C17875" s="343" t="s">
        <v>11</v>
      </c>
      <c r="D17875" s="344" t="s">
        <v>40850</v>
      </c>
    </row>
    <row r="17876" spans="1:4" x14ac:dyDescent="0.3">
      <c r="A17876" t="s">
        <v>5454</v>
      </c>
      <c r="B17876" s="343" t="s">
        <v>40851</v>
      </c>
      <c r="C17876" s="343" t="s">
        <v>11</v>
      </c>
      <c r="D17876" s="344" t="s">
        <v>36840</v>
      </c>
    </row>
    <row r="17877" spans="1:4" x14ac:dyDescent="0.3">
      <c r="A17877" t="s">
        <v>5455</v>
      </c>
      <c r="B17877" s="343" t="s">
        <v>40852</v>
      </c>
      <c r="C17877" s="343" t="s">
        <v>11</v>
      </c>
      <c r="D17877" s="344" t="s">
        <v>40853</v>
      </c>
    </row>
    <row r="17878" spans="1:4" x14ac:dyDescent="0.3">
      <c r="A17878" t="s">
        <v>5456</v>
      </c>
      <c r="B17878" s="343" t="s">
        <v>40854</v>
      </c>
      <c r="C17878" s="343" t="s">
        <v>11</v>
      </c>
      <c r="D17878" s="344" t="s">
        <v>36242</v>
      </c>
    </row>
    <row r="17879" spans="1:4" x14ac:dyDescent="0.3">
      <c r="A17879" t="s">
        <v>5457</v>
      </c>
      <c r="B17879" s="343" t="s">
        <v>40855</v>
      </c>
      <c r="C17879" s="343" t="s">
        <v>11</v>
      </c>
      <c r="D17879" s="344" t="s">
        <v>40856</v>
      </c>
    </row>
    <row r="17880" spans="1:4" x14ac:dyDescent="0.3">
      <c r="A17880" t="s">
        <v>5458</v>
      </c>
      <c r="B17880" s="343" t="s">
        <v>40857</v>
      </c>
      <c r="C17880" s="343" t="s">
        <v>11</v>
      </c>
      <c r="D17880" s="344" t="s">
        <v>40858</v>
      </c>
    </row>
    <row r="17881" spans="1:4" x14ac:dyDescent="0.3">
      <c r="A17881" t="s">
        <v>5459</v>
      </c>
      <c r="B17881" s="343" t="s">
        <v>40859</v>
      </c>
      <c r="C17881" s="343" t="s">
        <v>11</v>
      </c>
      <c r="D17881" s="344" t="s">
        <v>22150</v>
      </c>
    </row>
    <row r="17882" spans="1:4" x14ac:dyDescent="0.3">
      <c r="A17882" t="s">
        <v>5460</v>
      </c>
      <c r="B17882" s="343" t="s">
        <v>40860</v>
      </c>
      <c r="C17882" s="343" t="s">
        <v>11</v>
      </c>
      <c r="D17882" s="344" t="s">
        <v>40861</v>
      </c>
    </row>
    <row r="17883" spans="1:4" x14ac:dyDescent="0.3">
      <c r="A17883" t="s">
        <v>5461</v>
      </c>
      <c r="B17883" s="343" t="s">
        <v>1383</v>
      </c>
      <c r="C17883" s="343" t="s">
        <v>8</v>
      </c>
      <c r="D17883" s="344" t="s">
        <v>40862</v>
      </c>
    </row>
    <row r="17884" spans="1:4" x14ac:dyDescent="0.3">
      <c r="A17884" t="s">
        <v>40863</v>
      </c>
      <c r="B17884" s="343" t="s">
        <v>40864</v>
      </c>
      <c r="C17884" s="343" t="s">
        <v>11</v>
      </c>
      <c r="D17884" s="344" t="s">
        <v>9226</v>
      </c>
    </row>
    <row r="17885" spans="1:4" x14ac:dyDescent="0.3">
      <c r="A17885" t="s">
        <v>40865</v>
      </c>
      <c r="B17885" s="343" t="s">
        <v>40866</v>
      </c>
      <c r="C17885" s="343" t="s">
        <v>11</v>
      </c>
      <c r="D17885" s="344" t="s">
        <v>8107</v>
      </c>
    </row>
    <row r="17886" spans="1:4" x14ac:dyDescent="0.3">
      <c r="A17886" t="s">
        <v>40867</v>
      </c>
      <c r="B17886" s="343" t="s">
        <v>40868</v>
      </c>
      <c r="C17886" s="343" t="s">
        <v>11</v>
      </c>
      <c r="D17886" s="344" t="s">
        <v>6534</v>
      </c>
    </row>
    <row r="17887" spans="1:4" x14ac:dyDescent="0.3">
      <c r="A17887" t="s">
        <v>40869</v>
      </c>
      <c r="B17887" s="343" t="s">
        <v>40870</v>
      </c>
      <c r="C17887" s="343" t="s">
        <v>11</v>
      </c>
      <c r="D17887" s="344" t="s">
        <v>22067</v>
      </c>
    </row>
    <row r="17888" spans="1:4" x14ac:dyDescent="0.3">
      <c r="A17888" t="s">
        <v>40871</v>
      </c>
      <c r="B17888" s="343" t="s">
        <v>40872</v>
      </c>
      <c r="C17888" s="343" t="s">
        <v>11</v>
      </c>
      <c r="D17888" s="344" t="s">
        <v>6734</v>
      </c>
    </row>
    <row r="17889" spans="1:4" x14ac:dyDescent="0.3">
      <c r="A17889" t="s">
        <v>40873</v>
      </c>
      <c r="B17889" s="343" t="s">
        <v>40874</v>
      </c>
      <c r="C17889" s="343" t="s">
        <v>11</v>
      </c>
      <c r="D17889" s="344" t="s">
        <v>8857</v>
      </c>
    </row>
    <row r="17890" spans="1:4" x14ac:dyDescent="0.3">
      <c r="A17890" t="s">
        <v>40875</v>
      </c>
      <c r="B17890" s="343" t="s">
        <v>40876</v>
      </c>
      <c r="C17890" s="343" t="s">
        <v>11</v>
      </c>
      <c r="D17890" s="344" t="s">
        <v>8953</v>
      </c>
    </row>
    <row r="17891" spans="1:4" x14ac:dyDescent="0.3">
      <c r="A17891" t="s">
        <v>40877</v>
      </c>
      <c r="B17891" s="343" t="s">
        <v>40878</v>
      </c>
      <c r="C17891" s="343" t="s">
        <v>11</v>
      </c>
      <c r="D17891" s="344" t="s">
        <v>9226</v>
      </c>
    </row>
    <row r="17892" spans="1:4" x14ac:dyDescent="0.3">
      <c r="A17892" t="s">
        <v>40879</v>
      </c>
      <c r="B17892" s="343" t="s">
        <v>40880</v>
      </c>
      <c r="C17892" s="343" t="s">
        <v>11</v>
      </c>
      <c r="D17892" s="344" t="s">
        <v>7391</v>
      </c>
    </row>
    <row r="17893" spans="1:4" x14ac:dyDescent="0.3">
      <c r="A17893" t="s">
        <v>40881</v>
      </c>
      <c r="B17893" s="343" t="s">
        <v>40882</v>
      </c>
      <c r="C17893" s="343" t="s">
        <v>11</v>
      </c>
      <c r="D17893" s="344" t="s">
        <v>7306</v>
      </c>
    </row>
    <row r="17894" spans="1:4" x14ac:dyDescent="0.3">
      <c r="A17894" t="s">
        <v>40883</v>
      </c>
      <c r="B17894" s="343" t="s">
        <v>40884</v>
      </c>
      <c r="C17894" s="343" t="s">
        <v>11</v>
      </c>
      <c r="D17894" s="344" t="s">
        <v>8928</v>
      </c>
    </row>
    <row r="17895" spans="1:4" x14ac:dyDescent="0.3">
      <c r="A17895" t="s">
        <v>40885</v>
      </c>
      <c r="B17895" s="343" t="s">
        <v>40886</v>
      </c>
      <c r="C17895" s="343" t="s">
        <v>11</v>
      </c>
      <c r="D17895" s="344" t="s">
        <v>9248</v>
      </c>
    </row>
    <row r="17896" spans="1:4" x14ac:dyDescent="0.3">
      <c r="A17896" t="s">
        <v>40887</v>
      </c>
      <c r="B17896" s="343" t="s">
        <v>40888</v>
      </c>
      <c r="C17896" s="343" t="s">
        <v>11</v>
      </c>
      <c r="D17896" s="344" t="s">
        <v>9112</v>
      </c>
    </row>
    <row r="17897" spans="1:4" x14ac:dyDescent="0.3">
      <c r="A17897" t="s">
        <v>40889</v>
      </c>
      <c r="B17897" s="343" t="s">
        <v>40890</v>
      </c>
      <c r="C17897" s="343" t="s">
        <v>11</v>
      </c>
      <c r="D17897" s="344" t="s">
        <v>8007</v>
      </c>
    </row>
    <row r="17898" spans="1:4" x14ac:dyDescent="0.3">
      <c r="A17898" t="s">
        <v>40891</v>
      </c>
      <c r="B17898" s="343" t="s">
        <v>40892</v>
      </c>
      <c r="C17898" s="343" t="s">
        <v>11</v>
      </c>
      <c r="D17898" s="344" t="s">
        <v>9197</v>
      </c>
    </row>
    <row r="17899" spans="1:4" x14ac:dyDescent="0.3">
      <c r="A17899" t="s">
        <v>40893</v>
      </c>
      <c r="B17899" s="343" t="s">
        <v>40894</v>
      </c>
      <c r="C17899" s="343" t="s">
        <v>11</v>
      </c>
      <c r="D17899" s="344" t="s">
        <v>7542</v>
      </c>
    </row>
    <row r="17900" spans="1:4" x14ac:dyDescent="0.3">
      <c r="A17900" t="s">
        <v>40895</v>
      </c>
      <c r="B17900" s="343" t="s">
        <v>40896</v>
      </c>
      <c r="C17900" s="343" t="s">
        <v>11</v>
      </c>
      <c r="D17900" s="344" t="s">
        <v>9013</v>
      </c>
    </row>
    <row r="17901" spans="1:4" x14ac:dyDescent="0.3">
      <c r="A17901" t="s">
        <v>40897</v>
      </c>
      <c r="B17901" s="343" t="s">
        <v>40898</v>
      </c>
      <c r="C17901" s="343" t="s">
        <v>11</v>
      </c>
      <c r="D17901" s="344" t="s">
        <v>22722</v>
      </c>
    </row>
    <row r="17902" spans="1:4" x14ac:dyDescent="0.3">
      <c r="A17902" t="s">
        <v>40899</v>
      </c>
      <c r="B17902" s="343" t="s">
        <v>40900</v>
      </c>
      <c r="C17902" s="343" t="s">
        <v>11</v>
      </c>
      <c r="D17902" s="344" t="s">
        <v>6677</v>
      </c>
    </row>
    <row r="17903" spans="1:4" x14ac:dyDescent="0.3">
      <c r="A17903" t="s">
        <v>40901</v>
      </c>
      <c r="B17903" s="343" t="s">
        <v>40902</v>
      </c>
      <c r="C17903" s="343" t="s">
        <v>11</v>
      </c>
      <c r="D17903" s="344" t="s">
        <v>7929</v>
      </c>
    </row>
    <row r="17904" spans="1:4" x14ac:dyDescent="0.3">
      <c r="A17904" t="s">
        <v>40903</v>
      </c>
      <c r="B17904" s="343" t="s">
        <v>40904</v>
      </c>
      <c r="C17904" s="343" t="s">
        <v>11</v>
      </c>
      <c r="D17904" s="344" t="s">
        <v>9188</v>
      </c>
    </row>
    <row r="17905" spans="1:4" x14ac:dyDescent="0.3">
      <c r="A17905" t="s">
        <v>40905</v>
      </c>
      <c r="B17905" s="343" t="s">
        <v>40906</v>
      </c>
      <c r="C17905" s="343" t="s">
        <v>11</v>
      </c>
      <c r="D17905" s="344" t="s">
        <v>8657</v>
      </c>
    </row>
    <row r="17906" spans="1:4" x14ac:dyDescent="0.3">
      <c r="A17906" t="s">
        <v>40907</v>
      </c>
      <c r="B17906" s="343" t="s">
        <v>40908</v>
      </c>
      <c r="C17906" s="343" t="s">
        <v>11</v>
      </c>
      <c r="D17906" s="344" t="s">
        <v>7853</v>
      </c>
    </row>
    <row r="17907" spans="1:4" x14ac:dyDescent="0.3">
      <c r="A17907" t="s">
        <v>40909</v>
      </c>
      <c r="B17907" s="343" t="s">
        <v>40910</v>
      </c>
      <c r="C17907" s="343" t="s">
        <v>11</v>
      </c>
      <c r="D17907" s="344" t="s">
        <v>7331</v>
      </c>
    </row>
    <row r="17908" spans="1:4" x14ac:dyDescent="0.3">
      <c r="A17908" t="s">
        <v>40911</v>
      </c>
      <c r="B17908" s="343" t="s">
        <v>40912</v>
      </c>
      <c r="C17908" s="343" t="s">
        <v>11</v>
      </c>
      <c r="D17908" s="344" t="s">
        <v>8289</v>
      </c>
    </row>
    <row r="17909" spans="1:4" x14ac:dyDescent="0.3">
      <c r="A17909" t="s">
        <v>40913</v>
      </c>
      <c r="B17909" s="343" t="s">
        <v>40914</v>
      </c>
      <c r="C17909" s="343" t="s">
        <v>11</v>
      </c>
      <c r="D17909" s="344" t="s">
        <v>22053</v>
      </c>
    </row>
    <row r="17910" spans="1:4" x14ac:dyDescent="0.3">
      <c r="A17910" t="s">
        <v>40915</v>
      </c>
      <c r="B17910" s="343" t="s">
        <v>40916</v>
      </c>
      <c r="C17910" s="343" t="s">
        <v>11</v>
      </c>
      <c r="D17910" s="344" t="s">
        <v>8053</v>
      </c>
    </row>
    <row r="17911" spans="1:4" x14ac:dyDescent="0.3">
      <c r="A17911" t="s">
        <v>40917</v>
      </c>
      <c r="B17911" s="343" t="s">
        <v>40918</v>
      </c>
      <c r="C17911" s="343" t="s">
        <v>11</v>
      </c>
      <c r="D17911" s="344" t="s">
        <v>8881</v>
      </c>
    </row>
    <row r="17912" spans="1:4" x14ac:dyDescent="0.3">
      <c r="A17912" t="s">
        <v>40919</v>
      </c>
      <c r="B17912" s="343" t="s">
        <v>40920</v>
      </c>
      <c r="C17912" s="343" t="s">
        <v>11</v>
      </c>
      <c r="D17912" s="344" t="s">
        <v>40921</v>
      </c>
    </row>
    <row r="17913" spans="1:4" x14ac:dyDescent="0.3">
      <c r="A17913" t="s">
        <v>40922</v>
      </c>
      <c r="B17913" s="343" t="s">
        <v>40923</v>
      </c>
      <c r="C17913" s="343" t="s">
        <v>11</v>
      </c>
      <c r="D17913" s="344" t="s">
        <v>30374</v>
      </c>
    </row>
    <row r="17914" spans="1:4" x14ac:dyDescent="0.3">
      <c r="A17914" t="s">
        <v>40924</v>
      </c>
      <c r="B17914" s="343" t="s">
        <v>40925</v>
      </c>
      <c r="C17914" s="343" t="s">
        <v>11</v>
      </c>
      <c r="D17914" s="344" t="s">
        <v>30394</v>
      </c>
    </row>
    <row r="17915" spans="1:4" x14ac:dyDescent="0.3">
      <c r="A17915" t="s">
        <v>40926</v>
      </c>
      <c r="B17915" s="343" t="s">
        <v>40927</v>
      </c>
      <c r="C17915" s="343" t="s">
        <v>11</v>
      </c>
      <c r="D17915" s="344" t="s">
        <v>40928</v>
      </c>
    </row>
    <row r="17916" spans="1:4" x14ac:dyDescent="0.3">
      <c r="A17916" t="s">
        <v>40929</v>
      </c>
      <c r="B17916" s="343" t="s">
        <v>40930</v>
      </c>
      <c r="C17916" s="343" t="s">
        <v>11</v>
      </c>
      <c r="D17916" s="344" t="s">
        <v>7559</v>
      </c>
    </row>
    <row r="17917" spans="1:4" x14ac:dyDescent="0.3">
      <c r="A17917" t="s">
        <v>40931</v>
      </c>
      <c r="B17917" s="343" t="s">
        <v>40932</v>
      </c>
      <c r="C17917" s="343" t="s">
        <v>11</v>
      </c>
      <c r="D17917" s="344" t="s">
        <v>8248</v>
      </c>
    </row>
    <row r="17918" spans="1:4" x14ac:dyDescent="0.3">
      <c r="A17918" t="s">
        <v>40933</v>
      </c>
      <c r="B17918" s="343" t="s">
        <v>40934</v>
      </c>
      <c r="C17918" s="343" t="s">
        <v>11</v>
      </c>
      <c r="D17918" s="344" t="s">
        <v>22776</v>
      </c>
    </row>
    <row r="17919" spans="1:4" x14ac:dyDescent="0.3">
      <c r="A17919" t="s">
        <v>40935</v>
      </c>
      <c r="B17919" s="343" t="s">
        <v>40936</v>
      </c>
      <c r="C17919" s="343" t="s">
        <v>11</v>
      </c>
      <c r="D17919" s="344" t="s">
        <v>8945</v>
      </c>
    </row>
    <row r="17920" spans="1:4" x14ac:dyDescent="0.3">
      <c r="A17920" t="s">
        <v>40937</v>
      </c>
      <c r="B17920" s="343" t="s">
        <v>40938</v>
      </c>
      <c r="C17920" s="343" t="s">
        <v>11</v>
      </c>
      <c r="D17920" s="344" t="s">
        <v>22310</v>
      </c>
    </row>
    <row r="17921" spans="1:4" x14ac:dyDescent="0.3">
      <c r="A17921" t="s">
        <v>40939</v>
      </c>
      <c r="B17921" s="343" t="s">
        <v>40940</v>
      </c>
      <c r="C17921" s="343" t="s">
        <v>11</v>
      </c>
      <c r="D17921" s="344" t="s">
        <v>7879</v>
      </c>
    </row>
    <row r="17922" spans="1:4" x14ac:dyDescent="0.3">
      <c r="A17922" t="s">
        <v>40941</v>
      </c>
      <c r="B17922" s="343" t="s">
        <v>40942</v>
      </c>
      <c r="C17922" s="343" t="s">
        <v>11</v>
      </c>
      <c r="D17922" s="344" t="s">
        <v>25978</v>
      </c>
    </row>
    <row r="17923" spans="1:4" x14ac:dyDescent="0.3">
      <c r="A17923" t="s">
        <v>40943</v>
      </c>
      <c r="B17923" s="343" t="s">
        <v>40944</v>
      </c>
      <c r="C17923" s="343" t="s">
        <v>11</v>
      </c>
      <c r="D17923" s="344" t="s">
        <v>22549</v>
      </c>
    </row>
    <row r="17924" spans="1:4" x14ac:dyDescent="0.3">
      <c r="A17924" t="s">
        <v>40945</v>
      </c>
      <c r="B17924" s="343" t="s">
        <v>40946</v>
      </c>
      <c r="C17924" s="343" t="s">
        <v>11</v>
      </c>
      <c r="D17924" s="344" t="s">
        <v>22046</v>
      </c>
    </row>
    <row r="17925" spans="1:4" x14ac:dyDescent="0.3">
      <c r="A17925" t="s">
        <v>40947</v>
      </c>
      <c r="B17925" s="343" t="s">
        <v>40948</v>
      </c>
      <c r="C17925" s="343" t="s">
        <v>11</v>
      </c>
      <c r="D17925" s="344" t="s">
        <v>8040</v>
      </c>
    </row>
    <row r="17926" spans="1:4" x14ac:dyDescent="0.3">
      <c r="A17926" t="s">
        <v>40949</v>
      </c>
      <c r="B17926" s="343" t="s">
        <v>40950</v>
      </c>
      <c r="C17926" s="343" t="s">
        <v>11</v>
      </c>
      <c r="D17926" s="344" t="s">
        <v>9305</v>
      </c>
    </row>
    <row r="17927" spans="1:4" x14ac:dyDescent="0.3">
      <c r="A17927" t="s">
        <v>40951</v>
      </c>
      <c r="B17927" s="343" t="s">
        <v>40952</v>
      </c>
      <c r="C17927" s="343" t="s">
        <v>11</v>
      </c>
      <c r="D17927" s="344" t="s">
        <v>40953</v>
      </c>
    </row>
    <row r="17928" spans="1:4" x14ac:dyDescent="0.3">
      <c r="A17928" t="s">
        <v>40954</v>
      </c>
      <c r="B17928" s="343" t="s">
        <v>40955</v>
      </c>
      <c r="C17928" s="343" t="s">
        <v>11</v>
      </c>
      <c r="D17928" s="344" t="s">
        <v>7584</v>
      </c>
    </row>
    <row r="17929" spans="1:4" x14ac:dyDescent="0.3">
      <c r="A17929" t="s">
        <v>40956</v>
      </c>
      <c r="B17929" s="343" t="s">
        <v>40957</v>
      </c>
      <c r="C17929" s="343" t="s">
        <v>11</v>
      </c>
      <c r="D17929" s="344" t="s">
        <v>40958</v>
      </c>
    </row>
    <row r="17930" spans="1:4" x14ac:dyDescent="0.3">
      <c r="A17930" t="s">
        <v>40959</v>
      </c>
      <c r="B17930" s="343" t="s">
        <v>40960</v>
      </c>
      <c r="C17930" s="343" t="s">
        <v>11</v>
      </c>
      <c r="D17930" s="344" t="s">
        <v>8742</v>
      </c>
    </row>
    <row r="17931" spans="1:4" x14ac:dyDescent="0.3">
      <c r="A17931" t="s">
        <v>40961</v>
      </c>
      <c r="B17931" s="343" t="s">
        <v>40962</v>
      </c>
      <c r="C17931" s="343" t="s">
        <v>11</v>
      </c>
      <c r="D17931" s="344" t="s">
        <v>7772</v>
      </c>
    </row>
    <row r="17932" spans="1:4" x14ac:dyDescent="0.3">
      <c r="A17932" t="s">
        <v>40963</v>
      </c>
      <c r="B17932" s="343" t="s">
        <v>40964</v>
      </c>
      <c r="C17932" s="343" t="s">
        <v>11</v>
      </c>
      <c r="D17932" s="344" t="s">
        <v>8282</v>
      </c>
    </row>
    <row r="17933" spans="1:4" x14ac:dyDescent="0.3">
      <c r="A17933" t="s">
        <v>40965</v>
      </c>
      <c r="B17933" s="343" t="s">
        <v>40966</v>
      </c>
      <c r="C17933" s="343" t="s">
        <v>11</v>
      </c>
      <c r="D17933" s="344" t="s">
        <v>9096</v>
      </c>
    </row>
    <row r="17934" spans="1:4" x14ac:dyDescent="0.3">
      <c r="A17934" t="s">
        <v>40967</v>
      </c>
      <c r="B17934" s="343" t="s">
        <v>40968</v>
      </c>
      <c r="C17934" s="343" t="s">
        <v>11</v>
      </c>
      <c r="D17934" s="344" t="s">
        <v>27064</v>
      </c>
    </row>
    <row r="17935" spans="1:4" x14ac:dyDescent="0.3">
      <c r="A17935" t="s">
        <v>40969</v>
      </c>
      <c r="B17935" s="343" t="s">
        <v>40970</v>
      </c>
      <c r="C17935" s="343" t="s">
        <v>11</v>
      </c>
      <c r="D17935" s="344" t="s">
        <v>22138</v>
      </c>
    </row>
    <row r="17936" spans="1:4" x14ac:dyDescent="0.3">
      <c r="A17936" t="s">
        <v>40971</v>
      </c>
      <c r="B17936" s="343" t="s">
        <v>40972</v>
      </c>
      <c r="C17936" s="343" t="s">
        <v>11</v>
      </c>
      <c r="D17936" s="344" t="s">
        <v>38231</v>
      </c>
    </row>
    <row r="17937" spans="1:4" x14ac:dyDescent="0.3">
      <c r="A17937" t="s">
        <v>40973</v>
      </c>
      <c r="B17937" s="343" t="s">
        <v>40974</v>
      </c>
      <c r="C17937" s="343" t="s">
        <v>11</v>
      </c>
      <c r="D17937" s="344" t="s">
        <v>29098</v>
      </c>
    </row>
    <row r="17938" spans="1:4" x14ac:dyDescent="0.3">
      <c r="A17938" t="s">
        <v>40975</v>
      </c>
      <c r="B17938" s="343" t="s">
        <v>40976</v>
      </c>
      <c r="C17938" s="343" t="s">
        <v>11</v>
      </c>
      <c r="D17938" s="344" t="s">
        <v>22513</v>
      </c>
    </row>
    <row r="17939" spans="1:4" x14ac:dyDescent="0.3">
      <c r="A17939" t="s">
        <v>40977</v>
      </c>
      <c r="B17939" s="343" t="s">
        <v>40978</v>
      </c>
      <c r="C17939" s="343" t="s">
        <v>11</v>
      </c>
      <c r="D17939" s="344" t="s">
        <v>7521</v>
      </c>
    </row>
    <row r="17940" spans="1:4" x14ac:dyDescent="0.3">
      <c r="A17940" t="s">
        <v>40979</v>
      </c>
      <c r="B17940" s="343" t="s">
        <v>40980</v>
      </c>
      <c r="C17940" s="343" t="s">
        <v>11</v>
      </c>
      <c r="D17940" s="344" t="s">
        <v>9204</v>
      </c>
    </row>
    <row r="17941" spans="1:4" x14ac:dyDescent="0.3">
      <c r="A17941" t="s">
        <v>40981</v>
      </c>
      <c r="B17941" s="343" t="s">
        <v>40982</v>
      </c>
      <c r="C17941" s="343" t="s">
        <v>11</v>
      </c>
      <c r="D17941" s="344" t="s">
        <v>9122</v>
      </c>
    </row>
    <row r="17942" spans="1:4" x14ac:dyDescent="0.3">
      <c r="A17942" t="s">
        <v>40983</v>
      </c>
      <c r="B17942" s="343" t="s">
        <v>40984</v>
      </c>
      <c r="C17942" s="343" t="s">
        <v>11</v>
      </c>
      <c r="D17942" s="344" t="s">
        <v>40985</v>
      </c>
    </row>
    <row r="17943" spans="1:4" x14ac:dyDescent="0.3">
      <c r="A17943" t="s">
        <v>40986</v>
      </c>
      <c r="B17943" s="343" t="s">
        <v>40987</v>
      </c>
      <c r="C17943" s="343" t="s">
        <v>11</v>
      </c>
      <c r="D17943" s="344" t="s">
        <v>30889</v>
      </c>
    </row>
    <row r="17944" spans="1:4" x14ac:dyDescent="0.3">
      <c r="A17944" t="s">
        <v>40988</v>
      </c>
      <c r="B17944" s="343" t="s">
        <v>40989</v>
      </c>
      <c r="C17944" s="343" t="s">
        <v>11</v>
      </c>
      <c r="D17944" s="344" t="s">
        <v>7954</v>
      </c>
    </row>
    <row r="17945" spans="1:4" x14ac:dyDescent="0.3">
      <c r="A17945" t="s">
        <v>40990</v>
      </c>
      <c r="B17945" s="343" t="s">
        <v>40991</v>
      </c>
      <c r="C17945" s="343" t="s">
        <v>11</v>
      </c>
      <c r="D17945" s="344" t="s">
        <v>28911</v>
      </c>
    </row>
    <row r="17946" spans="1:4" x14ac:dyDescent="0.3">
      <c r="A17946" t="s">
        <v>40992</v>
      </c>
      <c r="B17946" s="343" t="s">
        <v>40993</v>
      </c>
      <c r="C17946" s="343" t="s">
        <v>11</v>
      </c>
      <c r="D17946" s="344" t="s">
        <v>8912</v>
      </c>
    </row>
    <row r="17947" spans="1:4" x14ac:dyDescent="0.3">
      <c r="A17947" t="s">
        <v>40994</v>
      </c>
      <c r="B17947" s="343" t="s">
        <v>40995</v>
      </c>
      <c r="C17947" s="343" t="s">
        <v>11</v>
      </c>
      <c r="D17947" s="344" t="s">
        <v>40996</v>
      </c>
    </row>
    <row r="17948" spans="1:4" x14ac:dyDescent="0.3">
      <c r="A17948" t="s">
        <v>40997</v>
      </c>
      <c r="B17948" s="343" t="s">
        <v>40998</v>
      </c>
      <c r="C17948" s="343" t="s">
        <v>11</v>
      </c>
      <c r="D17948" s="344" t="s">
        <v>22350</v>
      </c>
    </row>
    <row r="17949" spans="1:4" x14ac:dyDescent="0.3">
      <c r="A17949" t="s">
        <v>40999</v>
      </c>
      <c r="B17949" s="343" t="s">
        <v>41000</v>
      </c>
      <c r="C17949" s="343" t="s">
        <v>11</v>
      </c>
      <c r="D17949" s="344" t="s">
        <v>6621</v>
      </c>
    </row>
    <row r="17950" spans="1:4" x14ac:dyDescent="0.3">
      <c r="A17950" t="s">
        <v>41001</v>
      </c>
      <c r="B17950" s="343" t="s">
        <v>41002</v>
      </c>
      <c r="C17950" s="343" t="s">
        <v>11</v>
      </c>
      <c r="D17950" s="344" t="s">
        <v>8042</v>
      </c>
    </row>
    <row r="17951" spans="1:4" x14ac:dyDescent="0.3">
      <c r="A17951" t="s">
        <v>41003</v>
      </c>
      <c r="B17951" s="343" t="s">
        <v>41004</v>
      </c>
      <c r="C17951" s="343" t="s">
        <v>11</v>
      </c>
      <c r="D17951" s="344" t="s">
        <v>7798</v>
      </c>
    </row>
    <row r="17952" spans="1:4" x14ac:dyDescent="0.3">
      <c r="A17952" t="s">
        <v>41005</v>
      </c>
      <c r="B17952" s="343" t="s">
        <v>41006</v>
      </c>
      <c r="C17952" s="343" t="s">
        <v>11</v>
      </c>
      <c r="D17952" s="344" t="s">
        <v>37854</v>
      </c>
    </row>
    <row r="17953" spans="1:4" x14ac:dyDescent="0.3">
      <c r="A17953" t="s">
        <v>41007</v>
      </c>
      <c r="B17953" s="343" t="s">
        <v>41008</v>
      </c>
      <c r="C17953" s="343" t="s">
        <v>11</v>
      </c>
      <c r="D17953" s="344" t="s">
        <v>9285</v>
      </c>
    </row>
    <row r="17954" spans="1:4" x14ac:dyDescent="0.3">
      <c r="A17954" t="s">
        <v>41009</v>
      </c>
      <c r="B17954" s="343" t="s">
        <v>41010</v>
      </c>
      <c r="C17954" s="343" t="s">
        <v>11</v>
      </c>
      <c r="D17954" s="344" t="s">
        <v>9252</v>
      </c>
    </row>
    <row r="17955" spans="1:4" x14ac:dyDescent="0.3">
      <c r="A17955" t="s">
        <v>41011</v>
      </c>
      <c r="B17955" s="343" t="s">
        <v>41012</v>
      </c>
      <c r="C17955" s="343" t="s">
        <v>11</v>
      </c>
      <c r="D17955" s="344" t="s">
        <v>38019</v>
      </c>
    </row>
    <row r="17956" spans="1:4" x14ac:dyDescent="0.3">
      <c r="A17956" t="s">
        <v>41013</v>
      </c>
      <c r="B17956" s="343" t="s">
        <v>41014</v>
      </c>
      <c r="C17956" s="343" t="s">
        <v>11</v>
      </c>
      <c r="D17956" s="344" t="s">
        <v>6594</v>
      </c>
    </row>
    <row r="17957" spans="1:4" x14ac:dyDescent="0.3">
      <c r="A17957" t="s">
        <v>41015</v>
      </c>
      <c r="B17957" s="343" t="s">
        <v>41016</v>
      </c>
      <c r="C17957" s="343" t="s">
        <v>11</v>
      </c>
      <c r="D17957" s="344" t="s">
        <v>28356</v>
      </c>
    </row>
    <row r="17958" spans="1:4" x14ac:dyDescent="0.3">
      <c r="A17958" t="s">
        <v>41017</v>
      </c>
      <c r="B17958" s="343" t="s">
        <v>41018</v>
      </c>
      <c r="C17958" s="343" t="s">
        <v>11</v>
      </c>
      <c r="D17958" s="344" t="s">
        <v>7434</v>
      </c>
    </row>
    <row r="17959" spans="1:4" x14ac:dyDescent="0.3">
      <c r="A17959" t="s">
        <v>41019</v>
      </c>
      <c r="B17959" s="343" t="s">
        <v>41020</v>
      </c>
      <c r="C17959" s="343" t="s">
        <v>11</v>
      </c>
      <c r="D17959" s="344" t="s">
        <v>22523</v>
      </c>
    </row>
    <row r="17960" spans="1:4" x14ac:dyDescent="0.3">
      <c r="A17960" t="s">
        <v>41021</v>
      </c>
      <c r="B17960" s="343" t="s">
        <v>41022</v>
      </c>
      <c r="C17960" s="343" t="s">
        <v>11</v>
      </c>
      <c r="D17960" s="344" t="s">
        <v>32902</v>
      </c>
    </row>
    <row r="17961" spans="1:4" x14ac:dyDescent="0.3">
      <c r="A17961" t="s">
        <v>41023</v>
      </c>
      <c r="B17961" s="343" t="s">
        <v>41024</v>
      </c>
      <c r="C17961" s="343" t="s">
        <v>11</v>
      </c>
      <c r="D17961" s="344" t="s">
        <v>7042</v>
      </c>
    </row>
    <row r="17962" spans="1:4" x14ac:dyDescent="0.3">
      <c r="A17962" t="s">
        <v>41025</v>
      </c>
      <c r="B17962" s="343" t="s">
        <v>41026</v>
      </c>
      <c r="C17962" s="343" t="s">
        <v>11</v>
      </c>
      <c r="D17962" s="344" t="s">
        <v>6511</v>
      </c>
    </row>
    <row r="17963" spans="1:4" x14ac:dyDescent="0.3">
      <c r="A17963" t="s">
        <v>41027</v>
      </c>
      <c r="B17963" s="343" t="s">
        <v>41028</v>
      </c>
      <c r="C17963" s="343" t="s">
        <v>11</v>
      </c>
      <c r="D17963" s="344" t="s">
        <v>8862</v>
      </c>
    </row>
    <row r="17964" spans="1:4" x14ac:dyDescent="0.3">
      <c r="A17964" t="s">
        <v>41029</v>
      </c>
      <c r="B17964" s="343" t="s">
        <v>41030</v>
      </c>
      <c r="C17964" s="343" t="s">
        <v>11</v>
      </c>
      <c r="D17964" s="344" t="s">
        <v>6699</v>
      </c>
    </row>
    <row r="17965" spans="1:4" x14ac:dyDescent="0.3">
      <c r="A17965" t="s">
        <v>41031</v>
      </c>
      <c r="B17965" s="343" t="s">
        <v>41032</v>
      </c>
      <c r="C17965" s="343" t="s">
        <v>11</v>
      </c>
      <c r="D17965" s="344" t="s">
        <v>8290</v>
      </c>
    </row>
    <row r="17966" spans="1:4" x14ac:dyDescent="0.3">
      <c r="A17966" t="s">
        <v>41033</v>
      </c>
      <c r="B17966" s="343" t="s">
        <v>41034</v>
      </c>
      <c r="C17966" s="343" t="s">
        <v>11</v>
      </c>
      <c r="D17966" s="344" t="s">
        <v>8098</v>
      </c>
    </row>
    <row r="17967" spans="1:4" x14ac:dyDescent="0.3">
      <c r="A17967" t="s">
        <v>41035</v>
      </c>
      <c r="B17967" s="343" t="s">
        <v>41036</v>
      </c>
      <c r="C17967" s="343" t="s">
        <v>11</v>
      </c>
      <c r="D17967" s="344" t="s">
        <v>9076</v>
      </c>
    </row>
    <row r="17968" spans="1:4" x14ac:dyDescent="0.3">
      <c r="A17968" t="s">
        <v>41037</v>
      </c>
      <c r="B17968" s="343" t="s">
        <v>41038</v>
      </c>
      <c r="C17968" s="343" t="s">
        <v>11</v>
      </c>
      <c r="D17968" s="344" t="s">
        <v>41039</v>
      </c>
    </row>
    <row r="17969" spans="1:4" x14ac:dyDescent="0.3">
      <c r="A17969" t="s">
        <v>41040</v>
      </c>
      <c r="B17969" s="343" t="s">
        <v>41041</v>
      </c>
      <c r="C17969" s="343" t="s">
        <v>11</v>
      </c>
      <c r="D17969" s="344" t="s">
        <v>7891</v>
      </c>
    </row>
    <row r="17970" spans="1:4" x14ac:dyDescent="0.3">
      <c r="A17970" t="s">
        <v>41042</v>
      </c>
      <c r="B17970" s="343" t="s">
        <v>41043</v>
      </c>
      <c r="C17970" s="343" t="s">
        <v>11</v>
      </c>
      <c r="D17970" s="344" t="s">
        <v>26831</v>
      </c>
    </row>
    <row r="17971" spans="1:4" x14ac:dyDescent="0.3">
      <c r="A17971" t="s">
        <v>41044</v>
      </c>
      <c r="B17971" s="343" t="s">
        <v>41045</v>
      </c>
      <c r="C17971" s="343" t="s">
        <v>11</v>
      </c>
      <c r="D17971" s="344" t="s">
        <v>22471</v>
      </c>
    </row>
    <row r="17972" spans="1:4" x14ac:dyDescent="0.3">
      <c r="A17972" t="s">
        <v>41046</v>
      </c>
      <c r="B17972" s="343" t="s">
        <v>41047</v>
      </c>
      <c r="C17972" s="343" t="s">
        <v>11</v>
      </c>
      <c r="D17972" s="344" t="s">
        <v>9038</v>
      </c>
    </row>
    <row r="17973" spans="1:4" x14ac:dyDescent="0.3">
      <c r="A17973" t="s">
        <v>41048</v>
      </c>
      <c r="B17973" s="343" t="s">
        <v>41049</v>
      </c>
      <c r="C17973" s="343" t="s">
        <v>11</v>
      </c>
      <c r="D17973" s="344" t="s">
        <v>7855</v>
      </c>
    </row>
    <row r="17974" spans="1:4" x14ac:dyDescent="0.3">
      <c r="A17974" t="s">
        <v>41050</v>
      </c>
      <c r="B17974" s="343" t="s">
        <v>41051</v>
      </c>
      <c r="C17974" s="343" t="s">
        <v>11</v>
      </c>
      <c r="D17974" s="344" t="s">
        <v>22524</v>
      </c>
    </row>
    <row r="17975" spans="1:4" x14ac:dyDescent="0.3">
      <c r="A17975" t="s">
        <v>41052</v>
      </c>
      <c r="B17975" s="343" t="s">
        <v>41053</v>
      </c>
      <c r="C17975" s="343" t="s">
        <v>11</v>
      </c>
      <c r="D17975" s="344" t="s">
        <v>26603</v>
      </c>
    </row>
    <row r="17976" spans="1:4" x14ac:dyDescent="0.3">
      <c r="A17976" t="s">
        <v>41054</v>
      </c>
      <c r="B17976" s="343" t="s">
        <v>41055</v>
      </c>
      <c r="C17976" s="343" t="s">
        <v>11</v>
      </c>
      <c r="D17976" s="344" t="s">
        <v>9170</v>
      </c>
    </row>
    <row r="17977" spans="1:4" x14ac:dyDescent="0.3">
      <c r="A17977" t="s">
        <v>41056</v>
      </c>
      <c r="B17977" s="343" t="s">
        <v>41057</v>
      </c>
      <c r="C17977" s="343" t="s">
        <v>11</v>
      </c>
      <c r="D17977" s="344" t="s">
        <v>7949</v>
      </c>
    </row>
    <row r="17978" spans="1:4" x14ac:dyDescent="0.3">
      <c r="A17978" t="s">
        <v>41058</v>
      </c>
      <c r="B17978" s="343" t="s">
        <v>41059</v>
      </c>
      <c r="C17978" s="343" t="s">
        <v>11</v>
      </c>
      <c r="D17978" s="344" t="s">
        <v>41060</v>
      </c>
    </row>
    <row r="17979" spans="1:4" x14ac:dyDescent="0.3">
      <c r="A17979" t="s">
        <v>41061</v>
      </c>
      <c r="B17979" s="343" t="s">
        <v>41062</v>
      </c>
      <c r="C17979" s="343" t="s">
        <v>11</v>
      </c>
      <c r="D17979" s="344" t="s">
        <v>7827</v>
      </c>
    </row>
    <row r="17980" spans="1:4" x14ac:dyDescent="0.3">
      <c r="A17980" t="s">
        <v>41063</v>
      </c>
      <c r="B17980" s="343" t="s">
        <v>41064</v>
      </c>
      <c r="C17980" s="343" t="s">
        <v>11</v>
      </c>
      <c r="D17980" s="344" t="s">
        <v>8262</v>
      </c>
    </row>
    <row r="17981" spans="1:4" x14ac:dyDescent="0.3">
      <c r="A17981" t="s">
        <v>41065</v>
      </c>
      <c r="B17981" s="343" t="s">
        <v>41066</v>
      </c>
      <c r="C17981" s="343" t="s">
        <v>11</v>
      </c>
      <c r="D17981" s="344" t="s">
        <v>22725</v>
      </c>
    </row>
    <row r="17982" spans="1:4" x14ac:dyDescent="0.3">
      <c r="A17982" t="s">
        <v>41067</v>
      </c>
      <c r="B17982" s="343" t="s">
        <v>41068</v>
      </c>
      <c r="C17982" s="343" t="s">
        <v>11</v>
      </c>
      <c r="D17982" s="344" t="s">
        <v>8242</v>
      </c>
    </row>
    <row r="17983" spans="1:4" x14ac:dyDescent="0.3">
      <c r="A17983" t="s">
        <v>41069</v>
      </c>
      <c r="B17983" s="343" t="s">
        <v>41070</v>
      </c>
      <c r="C17983" s="343" t="s">
        <v>11</v>
      </c>
      <c r="D17983" s="344" t="s">
        <v>22223</v>
      </c>
    </row>
    <row r="17984" spans="1:4" x14ac:dyDescent="0.3">
      <c r="A17984" t="s">
        <v>41071</v>
      </c>
      <c r="B17984" s="343" t="s">
        <v>41072</v>
      </c>
      <c r="C17984" s="343" t="s">
        <v>11</v>
      </c>
      <c r="D17984" s="344" t="s">
        <v>6810</v>
      </c>
    </row>
    <row r="17985" spans="1:4" x14ac:dyDescent="0.3">
      <c r="A17985" t="s">
        <v>41073</v>
      </c>
      <c r="B17985" s="343" t="s">
        <v>41074</v>
      </c>
      <c r="C17985" s="343" t="s">
        <v>11</v>
      </c>
      <c r="D17985" s="344" t="s">
        <v>7822</v>
      </c>
    </row>
    <row r="17986" spans="1:4" x14ac:dyDescent="0.3">
      <c r="A17986" t="s">
        <v>41075</v>
      </c>
      <c r="B17986" s="343" t="s">
        <v>41076</v>
      </c>
      <c r="C17986" s="343" t="s">
        <v>11</v>
      </c>
      <c r="D17986" s="344" t="s">
        <v>9065</v>
      </c>
    </row>
    <row r="17987" spans="1:4" x14ac:dyDescent="0.3">
      <c r="A17987" t="s">
        <v>41077</v>
      </c>
      <c r="B17987" s="343" t="s">
        <v>41078</v>
      </c>
      <c r="C17987" s="343" t="s">
        <v>11</v>
      </c>
      <c r="D17987" s="344" t="s">
        <v>8270</v>
      </c>
    </row>
    <row r="17988" spans="1:4" x14ac:dyDescent="0.3">
      <c r="A17988" t="s">
        <v>41079</v>
      </c>
      <c r="B17988" s="343" t="s">
        <v>41080</v>
      </c>
      <c r="C17988" s="343" t="s">
        <v>11</v>
      </c>
      <c r="D17988" s="344" t="s">
        <v>7435</v>
      </c>
    </row>
    <row r="17989" spans="1:4" x14ac:dyDescent="0.3">
      <c r="A17989" t="s">
        <v>41081</v>
      </c>
      <c r="B17989" s="343" t="s">
        <v>41082</v>
      </c>
      <c r="C17989" s="343" t="s">
        <v>11</v>
      </c>
      <c r="D17989" s="344" t="s">
        <v>28524</v>
      </c>
    </row>
    <row r="17990" spans="1:4" x14ac:dyDescent="0.3">
      <c r="A17990" t="s">
        <v>41083</v>
      </c>
      <c r="B17990" s="343" t="s">
        <v>41084</v>
      </c>
      <c r="C17990" s="343" t="s">
        <v>11</v>
      </c>
      <c r="D17990" s="344" t="s">
        <v>26971</v>
      </c>
    </row>
    <row r="17991" spans="1:4" x14ac:dyDescent="0.3">
      <c r="A17991" t="s">
        <v>41085</v>
      </c>
      <c r="B17991" s="343" t="s">
        <v>41086</v>
      </c>
      <c r="C17991" s="343" t="s">
        <v>11</v>
      </c>
      <c r="D17991" s="344" t="s">
        <v>31772</v>
      </c>
    </row>
    <row r="17992" spans="1:4" x14ac:dyDescent="0.3">
      <c r="A17992" t="s">
        <v>41087</v>
      </c>
      <c r="B17992" s="343" t="s">
        <v>41088</v>
      </c>
      <c r="C17992" s="343" t="s">
        <v>11</v>
      </c>
      <c r="D17992" s="344" t="s">
        <v>9201</v>
      </c>
    </row>
    <row r="17993" spans="1:4" x14ac:dyDescent="0.3">
      <c r="A17993" t="s">
        <v>41089</v>
      </c>
      <c r="B17993" s="343" t="s">
        <v>41090</v>
      </c>
      <c r="C17993" s="343" t="s">
        <v>11</v>
      </c>
      <c r="D17993" s="344" t="s">
        <v>22479</v>
      </c>
    </row>
    <row r="17994" spans="1:4" x14ac:dyDescent="0.3">
      <c r="A17994" t="s">
        <v>41091</v>
      </c>
      <c r="B17994" s="343" t="s">
        <v>41092</v>
      </c>
      <c r="C17994" s="343" t="s">
        <v>11</v>
      </c>
      <c r="D17994" s="344" t="s">
        <v>8748</v>
      </c>
    </row>
    <row r="17995" spans="1:4" x14ac:dyDescent="0.3">
      <c r="A17995" t="s">
        <v>41093</v>
      </c>
      <c r="B17995" s="343" t="s">
        <v>41094</v>
      </c>
      <c r="C17995" s="343" t="s">
        <v>11</v>
      </c>
      <c r="D17995" s="344" t="s">
        <v>9040</v>
      </c>
    </row>
    <row r="17996" spans="1:4" x14ac:dyDescent="0.3">
      <c r="A17996" t="s">
        <v>41095</v>
      </c>
      <c r="B17996" s="343" t="s">
        <v>41096</v>
      </c>
      <c r="C17996" s="343" t="s">
        <v>11</v>
      </c>
      <c r="D17996" s="344" t="s">
        <v>41097</v>
      </c>
    </row>
    <row r="17997" spans="1:4" x14ac:dyDescent="0.3">
      <c r="A17997" t="s">
        <v>41098</v>
      </c>
      <c r="B17997" s="343" t="s">
        <v>41099</v>
      </c>
      <c r="C17997" s="343" t="s">
        <v>11</v>
      </c>
      <c r="D17997" s="344" t="s">
        <v>41100</v>
      </c>
    </row>
    <row r="17998" spans="1:4" x14ac:dyDescent="0.3">
      <c r="A17998" t="s">
        <v>41101</v>
      </c>
      <c r="B17998" s="343" t="s">
        <v>41102</v>
      </c>
      <c r="C17998" s="343" t="s">
        <v>11</v>
      </c>
      <c r="D17998" s="344" t="s">
        <v>23176</v>
      </c>
    </row>
    <row r="17999" spans="1:4" x14ac:dyDescent="0.3">
      <c r="A17999" t="s">
        <v>41103</v>
      </c>
      <c r="B17999" s="343" t="s">
        <v>41104</v>
      </c>
      <c r="C17999" s="343" t="s">
        <v>11</v>
      </c>
      <c r="D17999" s="344" t="s">
        <v>33643</v>
      </c>
    </row>
    <row r="18000" spans="1:4" x14ac:dyDescent="0.3">
      <c r="A18000" t="s">
        <v>5462</v>
      </c>
      <c r="B18000" s="343" t="s">
        <v>41105</v>
      </c>
      <c r="C18000" s="343" t="s">
        <v>11</v>
      </c>
      <c r="D18000" s="344" t="s">
        <v>9176</v>
      </c>
    </row>
    <row r="18001" spans="1:4" x14ac:dyDescent="0.3">
      <c r="A18001" t="s">
        <v>5463</v>
      </c>
      <c r="B18001" s="343" t="s">
        <v>41106</v>
      </c>
      <c r="C18001" s="343" t="s">
        <v>11</v>
      </c>
      <c r="D18001" s="344" t="s">
        <v>22395</v>
      </c>
    </row>
    <row r="18002" spans="1:4" x14ac:dyDescent="0.3">
      <c r="A18002" t="s">
        <v>5464</v>
      </c>
      <c r="B18002" s="343" t="s">
        <v>41107</v>
      </c>
      <c r="C18002" s="343" t="s">
        <v>11</v>
      </c>
      <c r="D18002" s="344" t="s">
        <v>22791</v>
      </c>
    </row>
    <row r="18003" spans="1:4" x14ac:dyDescent="0.3">
      <c r="A18003" t="s">
        <v>5465</v>
      </c>
      <c r="B18003" s="343" t="s">
        <v>41108</v>
      </c>
      <c r="C18003" s="343" t="s">
        <v>11</v>
      </c>
      <c r="D18003" s="344" t="s">
        <v>37496</v>
      </c>
    </row>
    <row r="18004" spans="1:4" x14ac:dyDescent="0.3">
      <c r="A18004" t="s">
        <v>5466</v>
      </c>
      <c r="B18004" s="343" t="s">
        <v>41109</v>
      </c>
      <c r="C18004" s="343" t="s">
        <v>11</v>
      </c>
      <c r="D18004" s="344" t="s">
        <v>9008</v>
      </c>
    </row>
    <row r="18005" spans="1:4" x14ac:dyDescent="0.3">
      <c r="A18005" t="s">
        <v>5467</v>
      </c>
      <c r="B18005" s="343" t="s">
        <v>41110</v>
      </c>
      <c r="C18005" s="343" t="s">
        <v>11</v>
      </c>
      <c r="D18005" s="344" t="s">
        <v>9010</v>
      </c>
    </row>
    <row r="18006" spans="1:4" x14ac:dyDescent="0.3">
      <c r="A18006" t="s">
        <v>5468</v>
      </c>
      <c r="B18006" s="343" t="s">
        <v>41111</v>
      </c>
      <c r="C18006" s="343" t="s">
        <v>11</v>
      </c>
      <c r="D18006" s="344" t="s">
        <v>8833</v>
      </c>
    </row>
    <row r="18007" spans="1:4" x14ac:dyDescent="0.3">
      <c r="A18007" t="s">
        <v>5469</v>
      </c>
      <c r="B18007" s="343" t="s">
        <v>41112</v>
      </c>
      <c r="C18007" s="343" t="s">
        <v>11</v>
      </c>
      <c r="D18007" s="344" t="s">
        <v>6809</v>
      </c>
    </row>
    <row r="18008" spans="1:4" x14ac:dyDescent="0.3">
      <c r="A18008" t="s">
        <v>5470</v>
      </c>
      <c r="B18008" s="343" t="s">
        <v>41113</v>
      </c>
      <c r="C18008" s="343" t="s">
        <v>11</v>
      </c>
      <c r="D18008" s="344" t="s">
        <v>6445</v>
      </c>
    </row>
    <row r="18009" spans="1:4" x14ac:dyDescent="0.3">
      <c r="A18009" t="s">
        <v>5471</v>
      </c>
      <c r="B18009" s="343" t="s">
        <v>41114</v>
      </c>
      <c r="C18009" s="343" t="s">
        <v>11</v>
      </c>
      <c r="D18009" s="344" t="s">
        <v>6535</v>
      </c>
    </row>
    <row r="18010" spans="1:4" x14ac:dyDescent="0.3">
      <c r="A18010" t="s">
        <v>5472</v>
      </c>
      <c r="B18010" s="343" t="s">
        <v>41115</v>
      </c>
      <c r="C18010" s="343" t="s">
        <v>11</v>
      </c>
      <c r="D18010" s="344" t="s">
        <v>9110</v>
      </c>
    </row>
    <row r="18011" spans="1:4" x14ac:dyDescent="0.3">
      <c r="A18011" t="s">
        <v>5473</v>
      </c>
      <c r="B18011" s="343" t="s">
        <v>41116</v>
      </c>
      <c r="C18011" s="343" t="s">
        <v>11</v>
      </c>
      <c r="D18011" s="344" t="s">
        <v>6469</v>
      </c>
    </row>
    <row r="18012" spans="1:4" x14ac:dyDescent="0.3">
      <c r="A18012" t="s">
        <v>5474</v>
      </c>
      <c r="B18012" s="343" t="s">
        <v>41117</v>
      </c>
      <c r="C18012" s="343" t="s">
        <v>11</v>
      </c>
      <c r="D18012" s="344" t="s">
        <v>9137</v>
      </c>
    </row>
    <row r="18013" spans="1:4" x14ac:dyDescent="0.3">
      <c r="A18013" t="s">
        <v>5475</v>
      </c>
      <c r="B18013" s="343" t="s">
        <v>41118</v>
      </c>
      <c r="C18013" s="343" t="s">
        <v>11</v>
      </c>
      <c r="D18013" s="344" t="s">
        <v>9236</v>
      </c>
    </row>
    <row r="18014" spans="1:4" x14ac:dyDescent="0.3">
      <c r="A18014" t="s">
        <v>5476</v>
      </c>
      <c r="B18014" s="343" t="s">
        <v>41119</v>
      </c>
      <c r="C18014" s="343" t="s">
        <v>11</v>
      </c>
      <c r="D18014" s="344" t="s">
        <v>6561</v>
      </c>
    </row>
    <row r="18015" spans="1:4" x14ac:dyDescent="0.3">
      <c r="A18015" t="s">
        <v>5477</v>
      </c>
      <c r="B18015" s="343" t="s">
        <v>41120</v>
      </c>
      <c r="C18015" s="343" t="s">
        <v>11</v>
      </c>
      <c r="D18015" s="344" t="s">
        <v>7729</v>
      </c>
    </row>
    <row r="18016" spans="1:4" x14ac:dyDescent="0.3">
      <c r="A18016" t="s">
        <v>5478</v>
      </c>
      <c r="B18016" s="343" t="s">
        <v>41121</v>
      </c>
      <c r="C18016" s="343" t="s">
        <v>11</v>
      </c>
      <c r="D18016" s="344" t="s">
        <v>7527</v>
      </c>
    </row>
    <row r="18017" spans="1:4" x14ac:dyDescent="0.3">
      <c r="A18017" t="s">
        <v>5479</v>
      </c>
      <c r="B18017" s="343" t="s">
        <v>41122</v>
      </c>
      <c r="C18017" s="343" t="s">
        <v>11</v>
      </c>
      <c r="D18017" s="344" t="s">
        <v>6414</v>
      </c>
    </row>
    <row r="18018" spans="1:4" x14ac:dyDescent="0.3">
      <c r="A18018" t="s">
        <v>5480</v>
      </c>
      <c r="B18018" s="343" t="s">
        <v>41123</v>
      </c>
      <c r="C18018" s="343" t="s">
        <v>11</v>
      </c>
      <c r="D18018" s="344" t="s">
        <v>27711</v>
      </c>
    </row>
    <row r="18019" spans="1:4" x14ac:dyDescent="0.3">
      <c r="A18019" t="s">
        <v>41124</v>
      </c>
      <c r="B18019" s="343" t="s">
        <v>41125</v>
      </c>
      <c r="C18019" s="343" t="s">
        <v>11</v>
      </c>
      <c r="D18019" s="344" t="s">
        <v>41126</v>
      </c>
    </row>
    <row r="18020" spans="1:4" x14ac:dyDescent="0.3">
      <c r="A18020" t="s">
        <v>41127</v>
      </c>
      <c r="B18020" s="343" t="s">
        <v>41128</v>
      </c>
      <c r="C18020" s="343" t="s">
        <v>11</v>
      </c>
      <c r="D18020" s="344" t="s">
        <v>7505</v>
      </c>
    </row>
    <row r="18021" spans="1:4" x14ac:dyDescent="0.3">
      <c r="A18021" t="s">
        <v>41129</v>
      </c>
      <c r="B18021" s="343" t="s">
        <v>41130</v>
      </c>
      <c r="C18021" s="343" t="s">
        <v>11</v>
      </c>
      <c r="D18021" s="344" t="s">
        <v>8723</v>
      </c>
    </row>
    <row r="18022" spans="1:4" x14ac:dyDescent="0.3">
      <c r="A18022" t="s">
        <v>41131</v>
      </c>
      <c r="B18022" s="343" t="s">
        <v>41132</v>
      </c>
      <c r="C18022" s="343" t="s">
        <v>11</v>
      </c>
      <c r="D18022" s="344" t="s">
        <v>7895</v>
      </c>
    </row>
    <row r="18023" spans="1:4" x14ac:dyDescent="0.3">
      <c r="A18023" t="s">
        <v>41133</v>
      </c>
      <c r="B18023" s="343" t="s">
        <v>41134</v>
      </c>
      <c r="C18023" s="343" t="s">
        <v>11</v>
      </c>
      <c r="D18023" s="344" t="s">
        <v>30221</v>
      </c>
    </row>
    <row r="18024" spans="1:4" x14ac:dyDescent="0.3">
      <c r="A18024" t="s">
        <v>41135</v>
      </c>
      <c r="B18024" s="343" t="s">
        <v>41136</v>
      </c>
      <c r="C18024" s="343" t="s">
        <v>11</v>
      </c>
      <c r="D18024" s="344" t="s">
        <v>41137</v>
      </c>
    </row>
    <row r="18025" spans="1:4" x14ac:dyDescent="0.3">
      <c r="A18025" t="s">
        <v>41138</v>
      </c>
      <c r="B18025" s="343" t="s">
        <v>41139</v>
      </c>
      <c r="C18025" s="343" t="s">
        <v>11</v>
      </c>
      <c r="D18025" s="344" t="s">
        <v>6742</v>
      </c>
    </row>
    <row r="18026" spans="1:4" x14ac:dyDescent="0.3">
      <c r="A18026" t="s">
        <v>41140</v>
      </c>
      <c r="B18026" s="343" t="s">
        <v>41141</v>
      </c>
      <c r="C18026" s="343" t="s">
        <v>11</v>
      </c>
      <c r="D18026" s="344" t="s">
        <v>7511</v>
      </c>
    </row>
    <row r="18027" spans="1:4" x14ac:dyDescent="0.3">
      <c r="A18027" t="s">
        <v>41142</v>
      </c>
      <c r="B18027" s="343" t="s">
        <v>41143</v>
      </c>
      <c r="C18027" s="343" t="s">
        <v>11</v>
      </c>
      <c r="D18027" s="344" t="s">
        <v>22033</v>
      </c>
    </row>
    <row r="18028" spans="1:4" x14ac:dyDescent="0.3">
      <c r="A18028" t="s">
        <v>41144</v>
      </c>
      <c r="B18028" s="343" t="s">
        <v>41145</v>
      </c>
      <c r="C18028" s="343" t="s">
        <v>11</v>
      </c>
      <c r="D18028" s="344" t="s">
        <v>29461</v>
      </c>
    </row>
    <row r="18029" spans="1:4" x14ac:dyDescent="0.3">
      <c r="A18029" t="s">
        <v>41146</v>
      </c>
      <c r="B18029" s="343" t="s">
        <v>41147</v>
      </c>
      <c r="C18029" s="343" t="s">
        <v>11</v>
      </c>
      <c r="D18029" s="344" t="s">
        <v>6725</v>
      </c>
    </row>
    <row r="18030" spans="1:4" x14ac:dyDescent="0.3">
      <c r="A18030" t="s">
        <v>41148</v>
      </c>
      <c r="B18030" s="343" t="s">
        <v>41149</v>
      </c>
      <c r="C18030" s="343" t="s">
        <v>11</v>
      </c>
      <c r="D18030" s="344" t="s">
        <v>7565</v>
      </c>
    </row>
    <row r="18031" spans="1:4" x14ac:dyDescent="0.3">
      <c r="A18031" t="s">
        <v>41150</v>
      </c>
      <c r="B18031" s="343" t="s">
        <v>41151</v>
      </c>
      <c r="C18031" s="343" t="s">
        <v>11</v>
      </c>
      <c r="D18031" s="344" t="s">
        <v>22281</v>
      </c>
    </row>
    <row r="18032" spans="1:4" x14ac:dyDescent="0.3">
      <c r="A18032" t="s">
        <v>41152</v>
      </c>
      <c r="B18032" s="343" t="s">
        <v>41153</v>
      </c>
      <c r="C18032" s="343" t="s">
        <v>11</v>
      </c>
      <c r="D18032" s="344" t="s">
        <v>6631</v>
      </c>
    </row>
    <row r="18033" spans="1:4" x14ac:dyDescent="0.3">
      <c r="A18033" t="s">
        <v>41154</v>
      </c>
      <c r="B18033" s="343" t="s">
        <v>41155</v>
      </c>
      <c r="C18033" s="343" t="s">
        <v>11</v>
      </c>
      <c r="D18033" s="344" t="s">
        <v>7386</v>
      </c>
    </row>
    <row r="18034" spans="1:4" x14ac:dyDescent="0.3">
      <c r="A18034" t="s">
        <v>41156</v>
      </c>
      <c r="B18034" s="343" t="s">
        <v>41157</v>
      </c>
      <c r="C18034" s="343" t="s">
        <v>11</v>
      </c>
      <c r="D18034" s="344" t="s">
        <v>7842</v>
      </c>
    </row>
    <row r="18035" spans="1:4" x14ac:dyDescent="0.3">
      <c r="A18035" t="s">
        <v>41158</v>
      </c>
      <c r="B18035" s="343" t="s">
        <v>41159</v>
      </c>
      <c r="C18035" s="343" t="s">
        <v>11</v>
      </c>
      <c r="D18035" s="344" t="s">
        <v>6440</v>
      </c>
    </row>
    <row r="18036" spans="1:4" x14ac:dyDescent="0.3">
      <c r="A18036" t="s">
        <v>41160</v>
      </c>
      <c r="B18036" s="343" t="s">
        <v>41161</v>
      </c>
      <c r="C18036" s="343" t="s">
        <v>11</v>
      </c>
      <c r="D18036" s="344" t="s">
        <v>8787</v>
      </c>
    </row>
    <row r="18037" spans="1:4" x14ac:dyDescent="0.3">
      <c r="A18037" t="s">
        <v>41162</v>
      </c>
      <c r="B18037" s="343" t="s">
        <v>41163</v>
      </c>
      <c r="C18037" s="343" t="s">
        <v>11</v>
      </c>
      <c r="D18037" s="344" t="s">
        <v>9152</v>
      </c>
    </row>
    <row r="18038" spans="1:4" x14ac:dyDescent="0.3">
      <c r="A18038" t="s">
        <v>41164</v>
      </c>
      <c r="B18038" s="343" t="s">
        <v>41165</v>
      </c>
      <c r="C18038" s="343" t="s">
        <v>11</v>
      </c>
      <c r="D18038" s="344" t="s">
        <v>8970</v>
      </c>
    </row>
    <row r="18039" spans="1:4" x14ac:dyDescent="0.3">
      <c r="A18039" t="s">
        <v>41166</v>
      </c>
      <c r="B18039" s="343" t="s">
        <v>41167</v>
      </c>
      <c r="C18039" s="343" t="s">
        <v>11</v>
      </c>
      <c r="D18039" s="344" t="s">
        <v>7380</v>
      </c>
    </row>
    <row r="18040" spans="1:4" x14ac:dyDescent="0.3">
      <c r="A18040" t="s">
        <v>41168</v>
      </c>
      <c r="B18040" s="343" t="s">
        <v>41169</v>
      </c>
      <c r="C18040" s="343" t="s">
        <v>11</v>
      </c>
      <c r="D18040" s="344" t="s">
        <v>7453</v>
      </c>
    </row>
    <row r="18041" spans="1:4" x14ac:dyDescent="0.3">
      <c r="A18041" t="s">
        <v>41170</v>
      </c>
      <c r="B18041" s="343" t="s">
        <v>41171</v>
      </c>
      <c r="C18041" s="343" t="s">
        <v>11</v>
      </c>
      <c r="D18041" s="344" t="s">
        <v>9192</v>
      </c>
    </row>
    <row r="18042" spans="1:4" x14ac:dyDescent="0.3">
      <c r="A18042" t="s">
        <v>41172</v>
      </c>
      <c r="B18042" s="343" t="s">
        <v>41173</v>
      </c>
      <c r="C18042" s="343" t="s">
        <v>11</v>
      </c>
      <c r="D18042" s="344" t="s">
        <v>22441</v>
      </c>
    </row>
    <row r="18043" spans="1:4" x14ac:dyDescent="0.3">
      <c r="A18043" t="s">
        <v>41174</v>
      </c>
      <c r="B18043" s="343" t="s">
        <v>41175</v>
      </c>
      <c r="C18043" s="343" t="s">
        <v>11</v>
      </c>
      <c r="D18043" s="344" t="s">
        <v>7802</v>
      </c>
    </row>
    <row r="18044" spans="1:4" x14ac:dyDescent="0.3">
      <c r="A18044" t="s">
        <v>41176</v>
      </c>
      <c r="B18044" s="343" t="s">
        <v>41177</v>
      </c>
      <c r="C18044" s="343" t="s">
        <v>11</v>
      </c>
      <c r="D18044" s="344" t="s">
        <v>22799</v>
      </c>
    </row>
    <row r="18045" spans="1:4" x14ac:dyDescent="0.3">
      <c r="A18045" t="s">
        <v>41178</v>
      </c>
      <c r="B18045" s="343" t="s">
        <v>41179</v>
      </c>
      <c r="C18045" s="343" t="s">
        <v>11</v>
      </c>
      <c r="D18045" s="344" t="s">
        <v>7494</v>
      </c>
    </row>
    <row r="18046" spans="1:4" x14ac:dyDescent="0.3">
      <c r="A18046" t="s">
        <v>41180</v>
      </c>
      <c r="B18046" s="343" t="s">
        <v>41181</v>
      </c>
      <c r="C18046" s="343" t="s">
        <v>11</v>
      </c>
      <c r="D18046" s="344" t="s">
        <v>7828</v>
      </c>
    </row>
    <row r="18047" spans="1:4" x14ac:dyDescent="0.3">
      <c r="A18047" t="s">
        <v>41182</v>
      </c>
      <c r="B18047" s="343" t="s">
        <v>41183</v>
      </c>
      <c r="C18047" s="343" t="s">
        <v>11</v>
      </c>
      <c r="D18047" s="344" t="s">
        <v>7531</v>
      </c>
    </row>
    <row r="18048" spans="1:4" x14ac:dyDescent="0.3">
      <c r="A18048" t="s">
        <v>41184</v>
      </c>
      <c r="B18048" s="343" t="s">
        <v>41185</v>
      </c>
      <c r="C18048" s="343" t="s">
        <v>11</v>
      </c>
      <c r="D18048" s="344" t="s">
        <v>8123</v>
      </c>
    </row>
    <row r="18049" spans="1:4" x14ac:dyDescent="0.3">
      <c r="A18049" t="s">
        <v>41186</v>
      </c>
      <c r="B18049" s="343" t="s">
        <v>41187</v>
      </c>
      <c r="C18049" s="343" t="s">
        <v>11</v>
      </c>
      <c r="D18049" s="344" t="s">
        <v>9291</v>
      </c>
    </row>
    <row r="18050" spans="1:4" x14ac:dyDescent="0.3">
      <c r="A18050" t="s">
        <v>41188</v>
      </c>
      <c r="B18050" s="343" t="s">
        <v>41189</v>
      </c>
      <c r="C18050" s="343" t="s">
        <v>11</v>
      </c>
      <c r="D18050" s="344" t="s">
        <v>6742</v>
      </c>
    </row>
    <row r="18051" spans="1:4" x14ac:dyDescent="0.3">
      <c r="A18051" t="s">
        <v>41190</v>
      </c>
      <c r="B18051" s="343" t="s">
        <v>41191</v>
      </c>
      <c r="C18051" s="343" t="s">
        <v>11</v>
      </c>
      <c r="D18051" s="344" t="s">
        <v>9174</v>
      </c>
    </row>
    <row r="18052" spans="1:4" x14ac:dyDescent="0.3">
      <c r="A18052" t="s">
        <v>41192</v>
      </c>
      <c r="B18052" s="343" t="s">
        <v>41193</v>
      </c>
      <c r="C18052" s="343" t="s">
        <v>11</v>
      </c>
      <c r="D18052" s="344" t="s">
        <v>9037</v>
      </c>
    </row>
    <row r="18053" spans="1:4" x14ac:dyDescent="0.3">
      <c r="A18053" t="s">
        <v>41194</v>
      </c>
      <c r="B18053" s="343" t="s">
        <v>41195</v>
      </c>
      <c r="C18053" s="343" t="s">
        <v>11</v>
      </c>
      <c r="D18053" s="344" t="s">
        <v>8998</v>
      </c>
    </row>
    <row r="18054" spans="1:4" x14ac:dyDescent="0.3">
      <c r="A18054" t="s">
        <v>41196</v>
      </c>
      <c r="B18054" s="343" t="s">
        <v>41197</v>
      </c>
      <c r="C18054" s="343" t="s">
        <v>11</v>
      </c>
      <c r="D18054" s="344" t="s">
        <v>38288</v>
      </c>
    </row>
    <row r="18055" spans="1:4" x14ac:dyDescent="0.3">
      <c r="A18055" t="s">
        <v>41198</v>
      </c>
      <c r="B18055" s="343" t="s">
        <v>41199</v>
      </c>
      <c r="C18055" s="343" t="s">
        <v>11</v>
      </c>
      <c r="D18055" s="344" t="s">
        <v>7821</v>
      </c>
    </row>
    <row r="18056" spans="1:4" x14ac:dyDescent="0.3">
      <c r="A18056" t="s">
        <v>41200</v>
      </c>
      <c r="B18056" s="343" t="s">
        <v>41201</v>
      </c>
      <c r="C18056" s="343" t="s">
        <v>11</v>
      </c>
      <c r="D18056" s="344" t="s">
        <v>8808</v>
      </c>
    </row>
    <row r="18057" spans="1:4" x14ac:dyDescent="0.3">
      <c r="A18057" t="s">
        <v>41202</v>
      </c>
      <c r="B18057" s="343" t="s">
        <v>41203</v>
      </c>
      <c r="C18057" s="343" t="s">
        <v>11</v>
      </c>
      <c r="D18057" s="344" t="s">
        <v>8843</v>
      </c>
    </row>
    <row r="18058" spans="1:4" x14ac:dyDescent="0.3">
      <c r="A18058" t="s">
        <v>41204</v>
      </c>
      <c r="B18058" s="343" t="s">
        <v>41205</v>
      </c>
      <c r="C18058" s="343" t="s">
        <v>11</v>
      </c>
      <c r="D18058" s="344" t="s">
        <v>7386</v>
      </c>
    </row>
    <row r="18059" spans="1:4" x14ac:dyDescent="0.3">
      <c r="A18059" t="s">
        <v>41206</v>
      </c>
      <c r="B18059" s="343" t="s">
        <v>41207</v>
      </c>
      <c r="C18059" s="343" t="s">
        <v>11</v>
      </c>
      <c r="D18059" s="344" t="s">
        <v>8989</v>
      </c>
    </row>
    <row r="18060" spans="1:4" x14ac:dyDescent="0.3">
      <c r="A18060" t="s">
        <v>41208</v>
      </c>
      <c r="B18060" s="343" t="s">
        <v>41209</v>
      </c>
      <c r="C18060" s="343" t="s">
        <v>11</v>
      </c>
      <c r="D18060" s="344" t="s">
        <v>7503</v>
      </c>
    </row>
    <row r="18061" spans="1:4" x14ac:dyDescent="0.3">
      <c r="A18061" t="s">
        <v>41210</v>
      </c>
      <c r="B18061" s="343" t="s">
        <v>41211</v>
      </c>
      <c r="C18061" s="343" t="s">
        <v>11</v>
      </c>
      <c r="D18061" s="344" t="s">
        <v>7305</v>
      </c>
    </row>
    <row r="18062" spans="1:4" x14ac:dyDescent="0.3">
      <c r="A18062" t="s">
        <v>41212</v>
      </c>
      <c r="B18062" s="343" t="s">
        <v>41213</v>
      </c>
      <c r="C18062" s="343" t="s">
        <v>11</v>
      </c>
      <c r="D18062" s="344" t="s">
        <v>7914</v>
      </c>
    </row>
    <row r="18063" spans="1:4" x14ac:dyDescent="0.3">
      <c r="A18063" t="s">
        <v>41214</v>
      </c>
      <c r="B18063" s="343" t="s">
        <v>41215</v>
      </c>
      <c r="C18063" s="343" t="s">
        <v>11</v>
      </c>
      <c r="D18063" s="344" t="s">
        <v>7805</v>
      </c>
    </row>
    <row r="18064" spans="1:4" x14ac:dyDescent="0.3">
      <c r="A18064" t="s">
        <v>41216</v>
      </c>
      <c r="B18064" s="343" t="s">
        <v>41217</v>
      </c>
      <c r="C18064" s="343" t="s">
        <v>11</v>
      </c>
      <c r="D18064" s="344" t="s">
        <v>8787</v>
      </c>
    </row>
    <row r="18065" spans="1:4" x14ac:dyDescent="0.3">
      <c r="A18065" t="s">
        <v>41218</v>
      </c>
      <c r="B18065" s="343" t="s">
        <v>41219</v>
      </c>
      <c r="C18065" s="343" t="s">
        <v>11</v>
      </c>
      <c r="D18065" s="344" t="s">
        <v>7577</v>
      </c>
    </row>
    <row r="18066" spans="1:4" x14ac:dyDescent="0.3">
      <c r="A18066" t="s">
        <v>41220</v>
      </c>
      <c r="B18066" s="343" t="s">
        <v>41221</v>
      </c>
      <c r="C18066" s="343" t="s">
        <v>11</v>
      </c>
      <c r="D18066" s="344" t="s">
        <v>22030</v>
      </c>
    </row>
    <row r="18067" spans="1:4" x14ac:dyDescent="0.3">
      <c r="A18067" t="s">
        <v>41222</v>
      </c>
      <c r="B18067" s="343" t="s">
        <v>41223</v>
      </c>
      <c r="C18067" s="343" t="s">
        <v>11</v>
      </c>
      <c r="D18067" s="344" t="s">
        <v>22269</v>
      </c>
    </row>
    <row r="18068" spans="1:4" x14ac:dyDescent="0.3">
      <c r="A18068" t="s">
        <v>41224</v>
      </c>
      <c r="B18068" s="343" t="s">
        <v>41225</v>
      </c>
      <c r="C18068" s="343" t="s">
        <v>11</v>
      </c>
      <c r="D18068" s="344" t="s">
        <v>37499</v>
      </c>
    </row>
    <row r="18069" spans="1:4" x14ac:dyDescent="0.3">
      <c r="A18069" t="s">
        <v>41226</v>
      </c>
      <c r="B18069" s="343" t="s">
        <v>41227</v>
      </c>
      <c r="C18069" s="343" t="s">
        <v>11</v>
      </c>
      <c r="D18069" s="344" t="s">
        <v>22074</v>
      </c>
    </row>
    <row r="18070" spans="1:4" x14ac:dyDescent="0.3">
      <c r="A18070" t="s">
        <v>41228</v>
      </c>
      <c r="B18070" s="343" t="s">
        <v>41229</v>
      </c>
      <c r="C18070" s="343" t="s">
        <v>11</v>
      </c>
      <c r="D18070" s="344" t="s">
        <v>7993</v>
      </c>
    </row>
    <row r="18071" spans="1:4" x14ac:dyDescent="0.3">
      <c r="A18071" t="s">
        <v>41230</v>
      </c>
      <c r="B18071" s="343" t="s">
        <v>41231</v>
      </c>
      <c r="C18071" s="343" t="s">
        <v>11</v>
      </c>
      <c r="D18071" s="344" t="s">
        <v>6506</v>
      </c>
    </row>
    <row r="18072" spans="1:4" x14ac:dyDescent="0.3">
      <c r="A18072" t="s">
        <v>41232</v>
      </c>
      <c r="B18072" s="343" t="s">
        <v>41233</v>
      </c>
      <c r="C18072" s="343" t="s">
        <v>11</v>
      </c>
      <c r="D18072" s="344" t="s">
        <v>6743</v>
      </c>
    </row>
    <row r="18073" spans="1:4" x14ac:dyDescent="0.3">
      <c r="A18073" t="s">
        <v>5481</v>
      </c>
      <c r="B18073" s="343" t="s">
        <v>41234</v>
      </c>
      <c r="C18073" s="343" t="s">
        <v>11</v>
      </c>
      <c r="D18073" s="344" t="s">
        <v>41235</v>
      </c>
    </row>
    <row r="18074" spans="1:4" x14ac:dyDescent="0.3">
      <c r="A18074" t="s">
        <v>5482</v>
      </c>
      <c r="B18074" s="343" t="s">
        <v>41236</v>
      </c>
      <c r="C18074" s="343" t="s">
        <v>11</v>
      </c>
      <c r="D18074" s="344" t="s">
        <v>33136</v>
      </c>
    </row>
    <row r="18075" spans="1:4" x14ac:dyDescent="0.3">
      <c r="A18075" t="s">
        <v>5483</v>
      </c>
      <c r="B18075" s="343" t="s">
        <v>41237</v>
      </c>
      <c r="C18075" s="343" t="s">
        <v>11</v>
      </c>
      <c r="D18075" s="344" t="s">
        <v>41238</v>
      </c>
    </row>
    <row r="18076" spans="1:4" x14ac:dyDescent="0.3">
      <c r="A18076" t="s">
        <v>5484</v>
      </c>
      <c r="B18076" s="343" t="s">
        <v>41239</v>
      </c>
      <c r="C18076" s="343" t="s">
        <v>11</v>
      </c>
      <c r="D18076" s="344" t="s">
        <v>41240</v>
      </c>
    </row>
    <row r="18077" spans="1:4" x14ac:dyDescent="0.3">
      <c r="A18077" t="s">
        <v>5485</v>
      </c>
      <c r="B18077" s="343" t="s">
        <v>41241</v>
      </c>
      <c r="C18077" s="343" t="s">
        <v>11</v>
      </c>
      <c r="D18077" s="344" t="s">
        <v>22803</v>
      </c>
    </row>
    <row r="18078" spans="1:4" x14ac:dyDescent="0.3">
      <c r="A18078" t="s">
        <v>5486</v>
      </c>
      <c r="B18078" s="343" t="s">
        <v>41242</v>
      </c>
      <c r="C18078" s="343" t="s">
        <v>11</v>
      </c>
      <c r="D18078" s="344" t="s">
        <v>41243</v>
      </c>
    </row>
    <row r="18079" spans="1:4" x14ac:dyDescent="0.3">
      <c r="A18079" t="s">
        <v>5487</v>
      </c>
      <c r="B18079" s="343" t="s">
        <v>41244</v>
      </c>
      <c r="C18079" s="343" t="s">
        <v>11</v>
      </c>
      <c r="D18079" s="344" t="s">
        <v>41245</v>
      </c>
    </row>
    <row r="18080" spans="1:4" x14ac:dyDescent="0.3">
      <c r="A18080" t="s">
        <v>5488</v>
      </c>
      <c r="B18080" s="343" t="s">
        <v>41246</v>
      </c>
      <c r="C18080" s="343" t="s">
        <v>11</v>
      </c>
      <c r="D18080" s="344" t="s">
        <v>41247</v>
      </c>
    </row>
    <row r="18081" spans="1:4" x14ac:dyDescent="0.3">
      <c r="A18081" t="s">
        <v>5489</v>
      </c>
      <c r="B18081" s="343" t="s">
        <v>41248</v>
      </c>
      <c r="C18081" s="343" t="s">
        <v>11</v>
      </c>
      <c r="D18081" s="344" t="s">
        <v>36461</v>
      </c>
    </row>
    <row r="18082" spans="1:4" x14ac:dyDescent="0.3">
      <c r="A18082" t="s">
        <v>5490</v>
      </c>
      <c r="B18082" s="343" t="s">
        <v>41249</v>
      </c>
      <c r="C18082" s="343" t="s">
        <v>11</v>
      </c>
      <c r="D18082" s="344" t="s">
        <v>41250</v>
      </c>
    </row>
    <row r="18083" spans="1:4" x14ac:dyDescent="0.3">
      <c r="A18083" t="s">
        <v>5491</v>
      </c>
      <c r="B18083" s="343" t="s">
        <v>41251</v>
      </c>
      <c r="C18083" s="343" t="s">
        <v>11</v>
      </c>
      <c r="D18083" s="344" t="s">
        <v>8170</v>
      </c>
    </row>
    <row r="18084" spans="1:4" x14ac:dyDescent="0.3">
      <c r="A18084" t="s">
        <v>5492</v>
      </c>
      <c r="B18084" s="343" t="s">
        <v>41252</v>
      </c>
      <c r="C18084" s="343" t="s">
        <v>11</v>
      </c>
      <c r="D18084" s="344" t="s">
        <v>41253</v>
      </c>
    </row>
    <row r="18085" spans="1:4" x14ac:dyDescent="0.3">
      <c r="A18085" t="s">
        <v>5493</v>
      </c>
      <c r="B18085" s="343" t="s">
        <v>8150</v>
      </c>
      <c r="C18085" s="343" t="s">
        <v>11</v>
      </c>
      <c r="D18085" s="344" t="s">
        <v>7522</v>
      </c>
    </row>
    <row r="18086" spans="1:4" x14ac:dyDescent="0.3">
      <c r="A18086" t="s">
        <v>5494</v>
      </c>
      <c r="B18086" s="343" t="s">
        <v>8151</v>
      </c>
      <c r="C18086" s="343" t="s">
        <v>11</v>
      </c>
      <c r="D18086" s="344" t="s">
        <v>9258</v>
      </c>
    </row>
    <row r="18087" spans="1:4" x14ac:dyDescent="0.3">
      <c r="A18087" t="s">
        <v>5495</v>
      </c>
      <c r="B18087" s="343" t="s">
        <v>41254</v>
      </c>
      <c r="C18087" s="343" t="s">
        <v>11</v>
      </c>
      <c r="D18087" s="344" t="s">
        <v>8809</v>
      </c>
    </row>
    <row r="18088" spans="1:4" x14ac:dyDescent="0.3">
      <c r="A18088" t="s">
        <v>5496</v>
      </c>
      <c r="B18088" s="343" t="s">
        <v>41255</v>
      </c>
      <c r="C18088" s="343" t="s">
        <v>11</v>
      </c>
      <c r="D18088" s="344" t="s">
        <v>28940</v>
      </c>
    </row>
    <row r="18089" spans="1:4" x14ac:dyDescent="0.3">
      <c r="A18089" t="s">
        <v>5497</v>
      </c>
      <c r="B18089" s="343" t="s">
        <v>41256</v>
      </c>
      <c r="C18089" s="343" t="s">
        <v>11</v>
      </c>
      <c r="D18089" s="344" t="s">
        <v>22055</v>
      </c>
    </row>
    <row r="18090" spans="1:4" x14ac:dyDescent="0.3">
      <c r="A18090" t="s">
        <v>5498</v>
      </c>
      <c r="B18090" s="343" t="s">
        <v>41257</v>
      </c>
      <c r="C18090" s="343" t="s">
        <v>11</v>
      </c>
      <c r="D18090" s="344" t="s">
        <v>7496</v>
      </c>
    </row>
    <row r="18091" spans="1:4" x14ac:dyDescent="0.3">
      <c r="A18091" t="s">
        <v>5499</v>
      </c>
      <c r="B18091" s="343" t="s">
        <v>41258</v>
      </c>
      <c r="C18091" s="343" t="s">
        <v>11</v>
      </c>
      <c r="D18091" s="344" t="s">
        <v>8729</v>
      </c>
    </row>
    <row r="18092" spans="1:4" x14ac:dyDescent="0.3">
      <c r="A18092" t="s">
        <v>5500</v>
      </c>
      <c r="B18092" s="343" t="s">
        <v>41259</v>
      </c>
      <c r="C18092" s="343" t="s">
        <v>11</v>
      </c>
      <c r="D18092" s="344" t="s">
        <v>8737</v>
      </c>
    </row>
    <row r="18093" spans="1:4" x14ac:dyDescent="0.3">
      <c r="A18093" t="s">
        <v>5501</v>
      </c>
      <c r="B18093" s="343" t="s">
        <v>41260</v>
      </c>
      <c r="C18093" s="343" t="s">
        <v>11</v>
      </c>
      <c r="D18093" s="344" t="s">
        <v>7352</v>
      </c>
    </row>
    <row r="18094" spans="1:4" x14ac:dyDescent="0.3">
      <c r="A18094" t="s">
        <v>5502</v>
      </c>
      <c r="B18094" s="343" t="s">
        <v>41261</v>
      </c>
      <c r="C18094" s="343" t="s">
        <v>11</v>
      </c>
      <c r="D18094" s="344" t="s">
        <v>22383</v>
      </c>
    </row>
    <row r="18095" spans="1:4" x14ac:dyDescent="0.3">
      <c r="A18095" t="s">
        <v>5503</v>
      </c>
      <c r="B18095" s="343" t="s">
        <v>41262</v>
      </c>
      <c r="C18095" s="343" t="s">
        <v>11</v>
      </c>
      <c r="D18095" s="344" t="s">
        <v>6752</v>
      </c>
    </row>
    <row r="18096" spans="1:4" x14ac:dyDescent="0.3">
      <c r="A18096" t="s">
        <v>5504</v>
      </c>
      <c r="B18096" s="343" t="s">
        <v>41263</v>
      </c>
      <c r="C18096" s="343" t="s">
        <v>11</v>
      </c>
      <c r="D18096" s="344" t="s">
        <v>9071</v>
      </c>
    </row>
    <row r="18097" spans="1:4" x14ac:dyDescent="0.3">
      <c r="A18097" t="s">
        <v>41264</v>
      </c>
      <c r="B18097" s="343" t="s">
        <v>41265</v>
      </c>
      <c r="C18097" s="343" t="s">
        <v>11</v>
      </c>
      <c r="D18097" s="344" t="s">
        <v>9206</v>
      </c>
    </row>
    <row r="18098" spans="1:4" x14ac:dyDescent="0.3">
      <c r="A18098" t="s">
        <v>41266</v>
      </c>
      <c r="B18098" s="343" t="s">
        <v>41267</v>
      </c>
      <c r="C18098" s="343" t="s">
        <v>11</v>
      </c>
      <c r="D18098" s="344" t="s">
        <v>28715</v>
      </c>
    </row>
    <row r="18099" spans="1:4" x14ac:dyDescent="0.3">
      <c r="A18099" t="s">
        <v>41268</v>
      </c>
      <c r="B18099" s="343" t="s">
        <v>41269</v>
      </c>
      <c r="C18099" s="343" t="s">
        <v>11</v>
      </c>
      <c r="D18099" s="344" t="s">
        <v>22047</v>
      </c>
    </row>
    <row r="18100" spans="1:4" x14ac:dyDescent="0.3">
      <c r="A18100" t="s">
        <v>41270</v>
      </c>
      <c r="B18100" s="343" t="s">
        <v>41271</v>
      </c>
      <c r="C18100" s="343" t="s">
        <v>11</v>
      </c>
      <c r="D18100" s="344" t="s">
        <v>41272</v>
      </c>
    </row>
    <row r="18101" spans="1:4" x14ac:dyDescent="0.3">
      <c r="A18101" t="s">
        <v>41273</v>
      </c>
      <c r="B18101" s="343" t="s">
        <v>41274</v>
      </c>
      <c r="C18101" s="343" t="s">
        <v>11</v>
      </c>
      <c r="D18101" s="344" t="s">
        <v>22304</v>
      </c>
    </row>
    <row r="18102" spans="1:4" x14ac:dyDescent="0.3">
      <c r="A18102" t="s">
        <v>41275</v>
      </c>
      <c r="B18102" s="343" t="s">
        <v>41276</v>
      </c>
      <c r="C18102" s="343" t="s">
        <v>11</v>
      </c>
      <c r="D18102" s="344" t="s">
        <v>41277</v>
      </c>
    </row>
    <row r="18103" spans="1:4" x14ac:dyDescent="0.3">
      <c r="A18103" t="s">
        <v>41278</v>
      </c>
      <c r="B18103" s="343" t="s">
        <v>41279</v>
      </c>
      <c r="C18103" s="343" t="s">
        <v>11</v>
      </c>
      <c r="D18103" s="344" t="s">
        <v>7433</v>
      </c>
    </row>
    <row r="18104" spans="1:4" x14ac:dyDescent="0.3">
      <c r="A18104" t="s">
        <v>41280</v>
      </c>
      <c r="B18104" s="343" t="s">
        <v>41281</v>
      </c>
      <c r="C18104" s="343" t="s">
        <v>11</v>
      </c>
      <c r="D18104" s="344" t="s">
        <v>9048</v>
      </c>
    </row>
    <row r="18105" spans="1:4" x14ac:dyDescent="0.3">
      <c r="A18105" t="s">
        <v>41282</v>
      </c>
      <c r="B18105" s="343" t="s">
        <v>41283</v>
      </c>
      <c r="C18105" s="343" t="s">
        <v>11</v>
      </c>
      <c r="D18105" s="344" t="s">
        <v>8840</v>
      </c>
    </row>
    <row r="18106" spans="1:4" x14ac:dyDescent="0.3">
      <c r="A18106" t="s">
        <v>41284</v>
      </c>
      <c r="B18106" s="343" t="s">
        <v>41285</v>
      </c>
      <c r="C18106" s="343" t="s">
        <v>11</v>
      </c>
      <c r="D18106" s="344" t="s">
        <v>41286</v>
      </c>
    </row>
    <row r="18107" spans="1:4" x14ac:dyDescent="0.3">
      <c r="A18107" t="s">
        <v>41287</v>
      </c>
      <c r="B18107" s="343" t="s">
        <v>41288</v>
      </c>
      <c r="C18107" s="343" t="s">
        <v>11</v>
      </c>
      <c r="D18107" s="344" t="s">
        <v>22169</v>
      </c>
    </row>
    <row r="18108" spans="1:4" x14ac:dyDescent="0.3">
      <c r="A18108" t="s">
        <v>41289</v>
      </c>
      <c r="B18108" s="343" t="s">
        <v>41290</v>
      </c>
      <c r="C18108" s="343" t="s">
        <v>11</v>
      </c>
      <c r="D18108" s="344" t="s">
        <v>22445</v>
      </c>
    </row>
    <row r="18109" spans="1:4" x14ac:dyDescent="0.3">
      <c r="A18109" t="s">
        <v>41291</v>
      </c>
      <c r="B18109" s="343" t="s">
        <v>41292</v>
      </c>
      <c r="C18109" s="343" t="s">
        <v>11</v>
      </c>
      <c r="D18109" s="344" t="s">
        <v>30344</v>
      </c>
    </row>
    <row r="18110" spans="1:4" x14ac:dyDescent="0.3">
      <c r="A18110" t="s">
        <v>41293</v>
      </c>
      <c r="B18110" s="343" t="s">
        <v>41294</v>
      </c>
      <c r="C18110" s="343" t="s">
        <v>11</v>
      </c>
      <c r="D18110" s="344" t="s">
        <v>27306</v>
      </c>
    </row>
    <row r="18111" spans="1:4" x14ac:dyDescent="0.3">
      <c r="A18111" t="s">
        <v>41295</v>
      </c>
      <c r="B18111" s="343" t="s">
        <v>41296</v>
      </c>
      <c r="C18111" s="343" t="s">
        <v>8</v>
      </c>
      <c r="D18111" s="344" t="s">
        <v>41297</v>
      </c>
    </row>
    <row r="18112" spans="1:4" x14ac:dyDescent="0.3">
      <c r="A18112" t="s">
        <v>5509</v>
      </c>
      <c r="B18112" s="343" t="s">
        <v>41298</v>
      </c>
      <c r="C18112" s="343" t="s">
        <v>25</v>
      </c>
      <c r="D18112" s="344" t="s">
        <v>8719</v>
      </c>
    </row>
    <row r="18113" spans="1:4" x14ac:dyDescent="0.3">
      <c r="A18113" t="s">
        <v>5510</v>
      </c>
      <c r="B18113" s="343" t="s">
        <v>41299</v>
      </c>
      <c r="C18113" s="343" t="s">
        <v>25</v>
      </c>
      <c r="D18113" s="344" t="s">
        <v>6630</v>
      </c>
    </row>
    <row r="18114" spans="1:4" x14ac:dyDescent="0.3">
      <c r="A18114" t="s">
        <v>5511</v>
      </c>
      <c r="B18114" s="343" t="s">
        <v>41300</v>
      </c>
      <c r="C18114" s="343" t="s">
        <v>25</v>
      </c>
      <c r="D18114" s="344" t="s">
        <v>8311</v>
      </c>
    </row>
    <row r="18115" spans="1:4" x14ac:dyDescent="0.3">
      <c r="A18115" t="s">
        <v>5512</v>
      </c>
      <c r="B18115" s="343" t="s">
        <v>41301</v>
      </c>
      <c r="C18115" s="343" t="s">
        <v>25</v>
      </c>
      <c r="D18115" s="344" t="s">
        <v>6686</v>
      </c>
    </row>
    <row r="18116" spans="1:4" x14ac:dyDescent="0.3">
      <c r="A18116" t="s">
        <v>41302</v>
      </c>
      <c r="B18116" s="343" t="s">
        <v>41303</v>
      </c>
      <c r="C18116" s="343" t="s">
        <v>8</v>
      </c>
      <c r="D18116" s="344" t="s">
        <v>7814</v>
      </c>
    </row>
    <row r="18117" spans="1:4" x14ac:dyDescent="0.3">
      <c r="A18117" t="s">
        <v>41304</v>
      </c>
      <c r="B18117" s="343" t="s">
        <v>41305</v>
      </c>
      <c r="C18117" s="343" t="s">
        <v>8</v>
      </c>
      <c r="D18117" s="344" t="s">
        <v>9074</v>
      </c>
    </row>
    <row r="18118" spans="1:4" x14ac:dyDescent="0.3">
      <c r="A18118" t="s">
        <v>41306</v>
      </c>
      <c r="B18118" s="343" t="s">
        <v>41307</v>
      </c>
      <c r="C18118" s="343" t="s">
        <v>11</v>
      </c>
      <c r="D18118" s="344" t="s">
        <v>41308</v>
      </c>
    </row>
    <row r="18119" spans="1:4" x14ac:dyDescent="0.3">
      <c r="A18119" t="s">
        <v>41309</v>
      </c>
      <c r="B18119" s="343" t="s">
        <v>41310</v>
      </c>
      <c r="C18119" s="343" t="s">
        <v>11</v>
      </c>
      <c r="D18119" s="344" t="s">
        <v>41311</v>
      </c>
    </row>
    <row r="18120" spans="1:4" x14ac:dyDescent="0.3">
      <c r="A18120" t="s">
        <v>41312</v>
      </c>
      <c r="B18120" s="343" t="s">
        <v>41313</v>
      </c>
      <c r="C18120" s="343" t="s">
        <v>11</v>
      </c>
      <c r="D18120" s="344" t="s">
        <v>41314</v>
      </c>
    </row>
    <row r="18121" spans="1:4" x14ac:dyDescent="0.3">
      <c r="A18121" t="s">
        <v>41315</v>
      </c>
      <c r="B18121" s="343" t="s">
        <v>41316</v>
      </c>
      <c r="C18121" s="343" t="s">
        <v>11</v>
      </c>
      <c r="D18121" s="344" t="s">
        <v>41317</v>
      </c>
    </row>
    <row r="18122" spans="1:4" x14ac:dyDescent="0.3">
      <c r="A18122" t="s">
        <v>41318</v>
      </c>
      <c r="B18122" s="343" t="s">
        <v>41319</v>
      </c>
      <c r="C18122" s="343" t="s">
        <v>11</v>
      </c>
      <c r="D18122" s="344" t="s">
        <v>41320</v>
      </c>
    </row>
    <row r="18123" spans="1:4" x14ac:dyDescent="0.3">
      <c r="A18123" t="s">
        <v>41321</v>
      </c>
      <c r="B18123" s="343" t="s">
        <v>41322</v>
      </c>
      <c r="C18123" s="343" t="s">
        <v>11</v>
      </c>
      <c r="D18123" s="344" t="s">
        <v>41323</v>
      </c>
    </row>
    <row r="18124" spans="1:4" x14ac:dyDescent="0.3">
      <c r="A18124" t="s">
        <v>41324</v>
      </c>
      <c r="B18124" s="343" t="s">
        <v>41325</v>
      </c>
      <c r="C18124" s="343" t="s">
        <v>11</v>
      </c>
      <c r="D18124" s="344" t="s">
        <v>41326</v>
      </c>
    </row>
    <row r="18125" spans="1:4" x14ac:dyDescent="0.3">
      <c r="A18125" t="s">
        <v>41327</v>
      </c>
      <c r="B18125" s="343" t="s">
        <v>41328</v>
      </c>
      <c r="C18125" s="343" t="s">
        <v>11</v>
      </c>
      <c r="D18125" s="344" t="s">
        <v>41329</v>
      </c>
    </row>
    <row r="18126" spans="1:4" x14ac:dyDescent="0.3">
      <c r="A18126" t="s">
        <v>41330</v>
      </c>
      <c r="B18126" s="343" t="s">
        <v>41331</v>
      </c>
      <c r="C18126" s="343" t="s">
        <v>8</v>
      </c>
      <c r="D18126" s="344" t="s">
        <v>41332</v>
      </c>
    </row>
    <row r="18127" spans="1:4" x14ac:dyDescent="0.3">
      <c r="A18127" t="s">
        <v>41333</v>
      </c>
      <c r="B18127" s="343" t="s">
        <v>41334</v>
      </c>
      <c r="C18127" s="343" t="s">
        <v>8</v>
      </c>
      <c r="D18127" s="344" t="s">
        <v>41335</v>
      </c>
    </row>
    <row r="18128" spans="1:4" x14ac:dyDescent="0.3">
      <c r="A18128" t="s">
        <v>41336</v>
      </c>
      <c r="B18128" s="343" t="s">
        <v>41337</v>
      </c>
      <c r="C18128" s="343" t="s">
        <v>8</v>
      </c>
      <c r="D18128" s="344" t="s">
        <v>41338</v>
      </c>
    </row>
    <row r="18129" spans="1:4" x14ac:dyDescent="0.3">
      <c r="A18129" t="s">
        <v>41339</v>
      </c>
      <c r="B18129" s="343" t="s">
        <v>41340</v>
      </c>
      <c r="C18129" s="343" t="s">
        <v>8</v>
      </c>
      <c r="D18129" s="344" t="s">
        <v>41341</v>
      </c>
    </row>
    <row r="18130" spans="1:4" x14ac:dyDescent="0.3">
      <c r="A18130" t="s">
        <v>41342</v>
      </c>
      <c r="B18130" s="343" t="s">
        <v>41343</v>
      </c>
      <c r="C18130" s="343" t="s">
        <v>8</v>
      </c>
      <c r="D18130" s="344" t="s">
        <v>36919</v>
      </c>
    </row>
    <row r="18131" spans="1:4" x14ac:dyDescent="0.3">
      <c r="A18131" t="s">
        <v>41344</v>
      </c>
      <c r="B18131" s="343" t="s">
        <v>41345</v>
      </c>
      <c r="C18131" s="343" t="s">
        <v>8</v>
      </c>
      <c r="D18131" s="344" t="s">
        <v>29258</v>
      </c>
    </row>
    <row r="18132" spans="1:4" x14ac:dyDescent="0.3">
      <c r="A18132" t="s">
        <v>41346</v>
      </c>
      <c r="B18132" s="343" t="s">
        <v>41347</v>
      </c>
      <c r="C18132" s="343" t="s">
        <v>8</v>
      </c>
      <c r="D18132" s="344" t="s">
        <v>41348</v>
      </c>
    </row>
    <row r="18133" spans="1:4" x14ac:dyDescent="0.3">
      <c r="A18133" t="s">
        <v>41349</v>
      </c>
      <c r="B18133" s="343" t="s">
        <v>41350</v>
      </c>
      <c r="C18133" s="343" t="s">
        <v>8</v>
      </c>
      <c r="D18133" s="344" t="s">
        <v>41351</v>
      </c>
    </row>
    <row r="18134" spans="1:4" x14ac:dyDescent="0.3">
      <c r="A18134" t="s">
        <v>41352</v>
      </c>
      <c r="B18134" s="343" t="s">
        <v>41353</v>
      </c>
      <c r="C18134" s="343" t="s">
        <v>8</v>
      </c>
      <c r="D18134" s="344" t="s">
        <v>41354</v>
      </c>
    </row>
    <row r="18135" spans="1:4" x14ac:dyDescent="0.3">
      <c r="A18135" t="s">
        <v>41355</v>
      </c>
      <c r="B18135" s="343" t="s">
        <v>41356</v>
      </c>
      <c r="C18135" s="343" t="s">
        <v>8</v>
      </c>
      <c r="D18135" s="344" t="s">
        <v>22573</v>
      </c>
    </row>
    <row r="18136" spans="1:4" x14ac:dyDescent="0.3">
      <c r="A18136" t="s">
        <v>41357</v>
      </c>
      <c r="B18136" s="343" t="s">
        <v>41358</v>
      </c>
      <c r="C18136" s="343" t="s">
        <v>8</v>
      </c>
      <c r="D18136" s="344" t="s">
        <v>22011</v>
      </c>
    </row>
    <row r="18137" spans="1:4" x14ac:dyDescent="0.3">
      <c r="A18137" t="s">
        <v>41359</v>
      </c>
      <c r="B18137" s="343" t="s">
        <v>41360</v>
      </c>
      <c r="C18137" s="343" t="s">
        <v>8</v>
      </c>
      <c r="D18137" s="344" t="s">
        <v>41361</v>
      </c>
    </row>
    <row r="18138" spans="1:4" x14ac:dyDescent="0.3">
      <c r="A18138" t="s">
        <v>41362</v>
      </c>
      <c r="B18138" s="343" t="s">
        <v>41363</v>
      </c>
      <c r="C18138" s="343" t="s">
        <v>8</v>
      </c>
      <c r="D18138" s="344" t="s">
        <v>23034</v>
      </c>
    </row>
    <row r="18139" spans="1:4" x14ac:dyDescent="0.3">
      <c r="A18139" t="s">
        <v>41364</v>
      </c>
      <c r="B18139" s="343" t="s">
        <v>41365</v>
      </c>
      <c r="C18139" s="343" t="s">
        <v>8</v>
      </c>
      <c r="D18139" s="344" t="s">
        <v>41366</v>
      </c>
    </row>
    <row r="18140" spans="1:4" x14ac:dyDescent="0.3">
      <c r="A18140" t="s">
        <v>41367</v>
      </c>
      <c r="B18140" s="343" t="s">
        <v>41368</v>
      </c>
      <c r="C18140" s="343" t="s">
        <v>8</v>
      </c>
      <c r="D18140" s="344" t="s">
        <v>31412</v>
      </c>
    </row>
    <row r="18141" spans="1:4" x14ac:dyDescent="0.3">
      <c r="A18141" t="s">
        <v>41369</v>
      </c>
      <c r="B18141" s="343" t="s">
        <v>41370</v>
      </c>
      <c r="C18141" s="343" t="s">
        <v>8</v>
      </c>
      <c r="D18141" s="344" t="s">
        <v>41371</v>
      </c>
    </row>
    <row r="18142" spans="1:4" x14ac:dyDescent="0.3">
      <c r="A18142" t="s">
        <v>41372</v>
      </c>
      <c r="B18142" s="343" t="s">
        <v>41373</v>
      </c>
      <c r="C18142" s="343" t="s">
        <v>8</v>
      </c>
      <c r="D18142" s="344" t="s">
        <v>27915</v>
      </c>
    </row>
    <row r="18143" spans="1:4" x14ac:dyDescent="0.3">
      <c r="A18143" t="s">
        <v>41374</v>
      </c>
      <c r="B18143" s="343" t="s">
        <v>41375</v>
      </c>
      <c r="C18143" s="343" t="s">
        <v>8</v>
      </c>
      <c r="D18143" s="344" t="s">
        <v>8169</v>
      </c>
    </row>
    <row r="18144" spans="1:4" x14ac:dyDescent="0.3">
      <c r="A18144" t="s">
        <v>41376</v>
      </c>
      <c r="B18144" s="343" t="s">
        <v>41377</v>
      </c>
      <c r="C18144" s="343" t="s">
        <v>8</v>
      </c>
      <c r="D18144" s="344" t="s">
        <v>41378</v>
      </c>
    </row>
    <row r="18145" spans="1:4" x14ac:dyDescent="0.3">
      <c r="A18145" t="s">
        <v>5513</v>
      </c>
      <c r="B18145" s="343" t="s">
        <v>41379</v>
      </c>
      <c r="C18145" s="343" t="s">
        <v>8</v>
      </c>
      <c r="D18145" s="344" t="s">
        <v>41380</v>
      </c>
    </row>
    <row r="18146" spans="1:4" x14ac:dyDescent="0.3">
      <c r="A18146" t="s">
        <v>5514</v>
      </c>
      <c r="B18146" s="343" t="s">
        <v>41381</v>
      </c>
      <c r="C18146" s="343" t="s">
        <v>8</v>
      </c>
      <c r="D18146" s="344" t="s">
        <v>41382</v>
      </c>
    </row>
    <row r="18147" spans="1:4" x14ac:dyDescent="0.3">
      <c r="A18147" t="s">
        <v>5515</v>
      </c>
      <c r="B18147" s="343" t="s">
        <v>41383</v>
      </c>
      <c r="C18147" s="343" t="s">
        <v>8</v>
      </c>
      <c r="D18147" s="344" t="s">
        <v>41384</v>
      </c>
    </row>
    <row r="18148" spans="1:4" x14ac:dyDescent="0.3">
      <c r="A18148" t="s">
        <v>5516</v>
      </c>
      <c r="B18148" s="343" t="s">
        <v>41385</v>
      </c>
      <c r="C18148" s="343" t="s">
        <v>8</v>
      </c>
      <c r="D18148" s="344" t="s">
        <v>41386</v>
      </c>
    </row>
    <row r="18149" spans="1:4" x14ac:dyDescent="0.3">
      <c r="A18149" t="s">
        <v>5517</v>
      </c>
      <c r="B18149" s="343" t="s">
        <v>41387</v>
      </c>
      <c r="C18149" s="343" t="s">
        <v>8</v>
      </c>
      <c r="D18149" s="344" t="s">
        <v>41388</v>
      </c>
    </row>
    <row r="18150" spans="1:4" x14ac:dyDescent="0.3">
      <c r="A18150" t="s">
        <v>5518</v>
      </c>
      <c r="B18150" s="343" t="s">
        <v>41389</v>
      </c>
      <c r="C18150" s="343" t="s">
        <v>8</v>
      </c>
      <c r="D18150" s="344" t="s">
        <v>22274</v>
      </c>
    </row>
    <row r="18151" spans="1:4" x14ac:dyDescent="0.3">
      <c r="A18151" t="s">
        <v>5519</v>
      </c>
      <c r="B18151" s="343" t="s">
        <v>41390</v>
      </c>
      <c r="C18151" s="343" t="s">
        <v>8</v>
      </c>
      <c r="D18151" s="344" t="s">
        <v>41391</v>
      </c>
    </row>
    <row r="18152" spans="1:4" x14ac:dyDescent="0.3">
      <c r="A18152" t="s">
        <v>5520</v>
      </c>
      <c r="B18152" s="343" t="s">
        <v>41392</v>
      </c>
      <c r="C18152" s="343" t="s">
        <v>8</v>
      </c>
      <c r="D18152" s="344" t="s">
        <v>41393</v>
      </c>
    </row>
    <row r="18153" spans="1:4" x14ac:dyDescent="0.3">
      <c r="A18153" t="s">
        <v>41394</v>
      </c>
      <c r="B18153" s="343" t="s">
        <v>41395</v>
      </c>
      <c r="C18153" s="343" t="s">
        <v>8</v>
      </c>
      <c r="D18153" s="344" t="s">
        <v>30809</v>
      </c>
    </row>
    <row r="18154" spans="1:4" x14ac:dyDescent="0.3">
      <c r="A18154" t="s">
        <v>41396</v>
      </c>
      <c r="B18154" s="343" t="s">
        <v>41397</v>
      </c>
      <c r="C18154" s="343" t="s">
        <v>8</v>
      </c>
      <c r="D18154" s="344" t="s">
        <v>41398</v>
      </c>
    </row>
    <row r="18155" spans="1:4" x14ac:dyDescent="0.3">
      <c r="A18155" t="s">
        <v>41399</v>
      </c>
      <c r="B18155" s="343" t="s">
        <v>41400</v>
      </c>
      <c r="C18155" s="343" t="s">
        <v>8</v>
      </c>
      <c r="D18155" s="344" t="s">
        <v>41401</v>
      </c>
    </row>
    <row r="18156" spans="1:4" x14ac:dyDescent="0.3">
      <c r="A18156" t="s">
        <v>41402</v>
      </c>
      <c r="B18156" s="343" t="s">
        <v>41403</v>
      </c>
      <c r="C18156" s="343" t="s">
        <v>8</v>
      </c>
      <c r="D18156" s="344" t="s">
        <v>41404</v>
      </c>
    </row>
    <row r="18157" spans="1:4" x14ac:dyDescent="0.3">
      <c r="A18157" t="s">
        <v>41405</v>
      </c>
      <c r="B18157" s="343" t="s">
        <v>41406</v>
      </c>
      <c r="C18157" s="343" t="s">
        <v>8</v>
      </c>
      <c r="D18157" s="344" t="s">
        <v>41407</v>
      </c>
    </row>
    <row r="18158" spans="1:4" x14ac:dyDescent="0.3">
      <c r="A18158" t="s">
        <v>41408</v>
      </c>
      <c r="B18158" s="343" t="s">
        <v>41409</v>
      </c>
      <c r="C18158" s="343" t="s">
        <v>8</v>
      </c>
      <c r="D18158" s="344" t="s">
        <v>41410</v>
      </c>
    </row>
    <row r="18159" spans="1:4" x14ac:dyDescent="0.3">
      <c r="A18159" t="s">
        <v>41411</v>
      </c>
      <c r="B18159" s="343" t="s">
        <v>41412</v>
      </c>
      <c r="C18159" s="343" t="s">
        <v>8</v>
      </c>
      <c r="D18159" s="344" t="s">
        <v>41413</v>
      </c>
    </row>
    <row r="18160" spans="1:4" x14ac:dyDescent="0.3">
      <c r="A18160" t="s">
        <v>41414</v>
      </c>
      <c r="B18160" s="343" t="s">
        <v>41415</v>
      </c>
      <c r="C18160" s="343" t="s">
        <v>8</v>
      </c>
      <c r="D18160" s="344" t="s">
        <v>41416</v>
      </c>
    </row>
    <row r="18161" spans="1:4" x14ac:dyDescent="0.3">
      <c r="A18161" t="s">
        <v>41417</v>
      </c>
      <c r="B18161" s="343" t="s">
        <v>41418</v>
      </c>
      <c r="C18161" s="343" t="s">
        <v>8</v>
      </c>
      <c r="D18161" s="344" t="s">
        <v>41419</v>
      </c>
    </row>
    <row r="18162" spans="1:4" x14ac:dyDescent="0.3">
      <c r="A18162" t="s">
        <v>41420</v>
      </c>
      <c r="B18162" s="343" t="s">
        <v>41421</v>
      </c>
      <c r="C18162" s="343" t="s">
        <v>8</v>
      </c>
      <c r="D18162" s="344" t="s">
        <v>41422</v>
      </c>
    </row>
    <row r="18163" spans="1:4" x14ac:dyDescent="0.3">
      <c r="A18163" t="s">
        <v>41423</v>
      </c>
      <c r="B18163" s="343" t="s">
        <v>41424</v>
      </c>
      <c r="C18163" s="343" t="s">
        <v>8</v>
      </c>
      <c r="D18163" s="344" t="s">
        <v>41425</v>
      </c>
    </row>
    <row r="18164" spans="1:4" x14ac:dyDescent="0.3">
      <c r="A18164" t="s">
        <v>41426</v>
      </c>
      <c r="B18164" s="343" t="s">
        <v>41427</v>
      </c>
      <c r="C18164" s="343" t="s">
        <v>8</v>
      </c>
      <c r="D18164" s="344" t="s">
        <v>41428</v>
      </c>
    </row>
    <row r="18165" spans="1:4" x14ac:dyDescent="0.3">
      <c r="A18165" t="s">
        <v>41429</v>
      </c>
      <c r="B18165" s="343" t="s">
        <v>41430</v>
      </c>
      <c r="C18165" s="343" t="s">
        <v>8</v>
      </c>
      <c r="D18165" s="344" t="s">
        <v>22470</v>
      </c>
    </row>
    <row r="18166" spans="1:4" x14ac:dyDescent="0.3">
      <c r="A18166" t="s">
        <v>41431</v>
      </c>
      <c r="B18166" s="343" t="s">
        <v>41432</v>
      </c>
      <c r="C18166" s="343" t="s">
        <v>8</v>
      </c>
      <c r="D18166" s="344" t="s">
        <v>22438</v>
      </c>
    </row>
    <row r="18167" spans="1:4" x14ac:dyDescent="0.3">
      <c r="A18167" t="s">
        <v>41433</v>
      </c>
      <c r="B18167" s="343" t="s">
        <v>41434</v>
      </c>
      <c r="C18167" s="343" t="s">
        <v>8</v>
      </c>
      <c r="D18167" s="344" t="s">
        <v>41435</v>
      </c>
    </row>
    <row r="18168" spans="1:4" x14ac:dyDescent="0.3">
      <c r="A18168" t="s">
        <v>41436</v>
      </c>
      <c r="B18168" s="343" t="s">
        <v>41437</v>
      </c>
      <c r="C18168" s="343" t="s">
        <v>8</v>
      </c>
      <c r="D18168" s="344" t="s">
        <v>41438</v>
      </c>
    </row>
    <row r="18169" spans="1:4" x14ac:dyDescent="0.3">
      <c r="A18169" t="s">
        <v>41439</v>
      </c>
      <c r="B18169" s="343" t="s">
        <v>41440</v>
      </c>
      <c r="C18169" s="343" t="s">
        <v>8</v>
      </c>
      <c r="D18169" s="344" t="s">
        <v>41441</v>
      </c>
    </row>
    <row r="18170" spans="1:4" x14ac:dyDescent="0.3">
      <c r="A18170" t="s">
        <v>5521</v>
      </c>
      <c r="B18170" s="343" t="s">
        <v>41442</v>
      </c>
      <c r="C18170" s="343" t="s">
        <v>8</v>
      </c>
      <c r="D18170" s="344" t="s">
        <v>22571</v>
      </c>
    </row>
    <row r="18171" spans="1:4" x14ac:dyDescent="0.3">
      <c r="A18171" t="s">
        <v>5522</v>
      </c>
      <c r="B18171" s="343" t="s">
        <v>41443</v>
      </c>
      <c r="C18171" s="343" t="s">
        <v>8</v>
      </c>
      <c r="D18171" s="344" t="s">
        <v>41444</v>
      </c>
    </row>
    <row r="18172" spans="1:4" x14ac:dyDescent="0.3">
      <c r="A18172" t="s">
        <v>5523</v>
      </c>
      <c r="B18172" s="343" t="s">
        <v>41445</v>
      </c>
      <c r="C18172" s="343" t="s">
        <v>8</v>
      </c>
      <c r="D18172" s="344" t="s">
        <v>32891</v>
      </c>
    </row>
    <row r="18173" spans="1:4" x14ac:dyDescent="0.3">
      <c r="A18173" t="s">
        <v>5524</v>
      </c>
      <c r="B18173" s="343" t="s">
        <v>41446</v>
      </c>
      <c r="C18173" s="343" t="s">
        <v>8</v>
      </c>
      <c r="D18173" s="344" t="s">
        <v>41447</v>
      </c>
    </row>
    <row r="18174" spans="1:4" x14ac:dyDescent="0.3">
      <c r="A18174" t="s">
        <v>5525</v>
      </c>
      <c r="B18174" s="343" t="s">
        <v>41448</v>
      </c>
      <c r="C18174" s="343" t="s">
        <v>8</v>
      </c>
      <c r="D18174" s="344" t="s">
        <v>41449</v>
      </c>
    </row>
    <row r="18175" spans="1:4" x14ac:dyDescent="0.3">
      <c r="A18175" t="s">
        <v>5526</v>
      </c>
      <c r="B18175" s="343" t="s">
        <v>41450</v>
      </c>
      <c r="C18175" s="343" t="s">
        <v>8</v>
      </c>
      <c r="D18175" s="344" t="s">
        <v>25492</v>
      </c>
    </row>
    <row r="18176" spans="1:4" x14ac:dyDescent="0.3">
      <c r="A18176" t="s">
        <v>5527</v>
      </c>
      <c r="B18176" s="343" t="s">
        <v>41451</v>
      </c>
      <c r="C18176" s="343" t="s">
        <v>8</v>
      </c>
      <c r="D18176" s="344" t="s">
        <v>41452</v>
      </c>
    </row>
    <row r="18177" spans="1:4" x14ac:dyDescent="0.3">
      <c r="A18177" t="s">
        <v>5528</v>
      </c>
      <c r="B18177" s="343" t="s">
        <v>41453</v>
      </c>
      <c r="C18177" s="343" t="s">
        <v>8</v>
      </c>
      <c r="D18177" s="344" t="s">
        <v>41454</v>
      </c>
    </row>
    <row r="18178" spans="1:4" x14ac:dyDescent="0.3">
      <c r="A18178" t="s">
        <v>41455</v>
      </c>
      <c r="B18178" s="343" t="s">
        <v>41456</v>
      </c>
      <c r="C18178" s="343" t="s">
        <v>8</v>
      </c>
      <c r="D18178" s="344" t="s">
        <v>41457</v>
      </c>
    </row>
    <row r="18179" spans="1:4" x14ac:dyDescent="0.3">
      <c r="A18179" t="s">
        <v>41458</v>
      </c>
      <c r="B18179" s="343" t="s">
        <v>41459</v>
      </c>
      <c r="C18179" s="343" t="s">
        <v>8</v>
      </c>
      <c r="D18179" s="344" t="s">
        <v>41460</v>
      </c>
    </row>
    <row r="18180" spans="1:4" x14ac:dyDescent="0.3">
      <c r="A18180" t="s">
        <v>41461</v>
      </c>
      <c r="B18180" s="343" t="s">
        <v>41462</v>
      </c>
      <c r="C18180" s="343" t="s">
        <v>8</v>
      </c>
      <c r="D18180" s="344" t="s">
        <v>41463</v>
      </c>
    </row>
    <row r="18181" spans="1:4" x14ac:dyDescent="0.3">
      <c r="A18181" t="s">
        <v>5529</v>
      </c>
      <c r="B18181" s="343" t="s">
        <v>41464</v>
      </c>
      <c r="C18181" s="343" t="s">
        <v>8</v>
      </c>
      <c r="D18181" s="344" t="s">
        <v>41465</v>
      </c>
    </row>
    <row r="18182" spans="1:4" x14ac:dyDescent="0.3">
      <c r="A18182" t="s">
        <v>5530</v>
      </c>
      <c r="B18182" s="343" t="s">
        <v>41466</v>
      </c>
      <c r="C18182" s="343" t="s">
        <v>8</v>
      </c>
      <c r="D18182" s="344" t="s">
        <v>41467</v>
      </c>
    </row>
    <row r="18183" spans="1:4" x14ac:dyDescent="0.3">
      <c r="A18183" t="s">
        <v>5531</v>
      </c>
      <c r="B18183" s="343" t="s">
        <v>41468</v>
      </c>
      <c r="C18183" s="343" t="s">
        <v>8</v>
      </c>
      <c r="D18183" s="344" t="s">
        <v>41469</v>
      </c>
    </row>
    <row r="18184" spans="1:4" x14ac:dyDescent="0.3">
      <c r="A18184" t="s">
        <v>5532</v>
      </c>
      <c r="B18184" s="343" t="s">
        <v>41470</v>
      </c>
      <c r="C18184" s="343" t="s">
        <v>8</v>
      </c>
      <c r="D18184" s="344" t="s">
        <v>41471</v>
      </c>
    </row>
    <row r="18185" spans="1:4" x14ac:dyDescent="0.3">
      <c r="A18185" t="s">
        <v>5533</v>
      </c>
      <c r="B18185" s="343" t="s">
        <v>41472</v>
      </c>
      <c r="C18185" s="343" t="s">
        <v>8</v>
      </c>
      <c r="D18185" s="344" t="s">
        <v>41473</v>
      </c>
    </row>
    <row r="18186" spans="1:4" x14ac:dyDescent="0.3">
      <c r="A18186" t="s">
        <v>5534</v>
      </c>
      <c r="B18186" s="343" t="s">
        <v>41474</v>
      </c>
      <c r="C18186" s="343" t="s">
        <v>8</v>
      </c>
      <c r="D18186" s="344" t="s">
        <v>41475</v>
      </c>
    </row>
    <row r="18187" spans="1:4" x14ac:dyDescent="0.3">
      <c r="A18187" t="s">
        <v>5535</v>
      </c>
      <c r="B18187" s="343" t="s">
        <v>41476</v>
      </c>
      <c r="C18187" s="343" t="s">
        <v>8</v>
      </c>
      <c r="D18187" s="344" t="s">
        <v>41477</v>
      </c>
    </row>
    <row r="18188" spans="1:4" x14ac:dyDescent="0.3">
      <c r="A18188" t="s">
        <v>5536</v>
      </c>
      <c r="B18188" s="343" t="s">
        <v>41478</v>
      </c>
      <c r="C18188" s="343" t="s">
        <v>8</v>
      </c>
      <c r="D18188" s="344" t="s">
        <v>41479</v>
      </c>
    </row>
    <row r="18189" spans="1:4" x14ac:dyDescent="0.3">
      <c r="A18189" t="s">
        <v>5537</v>
      </c>
      <c r="B18189" s="343" t="s">
        <v>41480</v>
      </c>
      <c r="C18189" s="343" t="s">
        <v>8</v>
      </c>
      <c r="D18189" s="344" t="s">
        <v>41452</v>
      </c>
    </row>
    <row r="18190" spans="1:4" x14ac:dyDescent="0.3">
      <c r="A18190" t="s">
        <v>5538</v>
      </c>
      <c r="B18190" s="343" t="s">
        <v>41481</v>
      </c>
      <c r="C18190" s="343" t="s">
        <v>8</v>
      </c>
      <c r="D18190" s="344" t="s">
        <v>41482</v>
      </c>
    </row>
    <row r="18191" spans="1:4" x14ac:dyDescent="0.3">
      <c r="A18191" t="s">
        <v>5539</v>
      </c>
      <c r="B18191" s="343" t="s">
        <v>41483</v>
      </c>
      <c r="C18191" s="343" t="s">
        <v>8</v>
      </c>
      <c r="D18191" s="344" t="s">
        <v>41484</v>
      </c>
    </row>
    <row r="18192" spans="1:4" x14ac:dyDescent="0.3">
      <c r="A18192" t="s">
        <v>5540</v>
      </c>
      <c r="B18192" s="343" t="s">
        <v>41485</v>
      </c>
      <c r="C18192" s="343" t="s">
        <v>8</v>
      </c>
      <c r="D18192" s="344" t="s">
        <v>41486</v>
      </c>
    </row>
    <row r="18193" spans="1:4" x14ac:dyDescent="0.3">
      <c r="A18193" t="s">
        <v>5541</v>
      </c>
      <c r="B18193" s="343" t="s">
        <v>41487</v>
      </c>
      <c r="C18193" s="343" t="s">
        <v>8</v>
      </c>
      <c r="D18193" s="344" t="s">
        <v>26735</v>
      </c>
    </row>
    <row r="18194" spans="1:4" x14ac:dyDescent="0.3">
      <c r="A18194" t="s">
        <v>5542</v>
      </c>
      <c r="B18194" s="343" t="s">
        <v>41488</v>
      </c>
      <c r="C18194" s="343" t="s">
        <v>8</v>
      </c>
      <c r="D18194" s="344" t="s">
        <v>27660</v>
      </c>
    </row>
    <row r="18195" spans="1:4" x14ac:dyDescent="0.3">
      <c r="A18195" t="s">
        <v>5543</v>
      </c>
      <c r="B18195" s="343" t="s">
        <v>41489</v>
      </c>
      <c r="C18195" s="343" t="s">
        <v>16</v>
      </c>
      <c r="D18195" s="344" t="s">
        <v>6480</v>
      </c>
    </row>
    <row r="18196" spans="1:4" x14ac:dyDescent="0.3">
      <c r="A18196" t="s">
        <v>5544</v>
      </c>
      <c r="B18196" s="343" t="s">
        <v>41490</v>
      </c>
      <c r="C18196" s="343" t="s">
        <v>16</v>
      </c>
      <c r="D18196" s="344" t="s">
        <v>7696</v>
      </c>
    </row>
    <row r="18197" spans="1:4" x14ac:dyDescent="0.3">
      <c r="A18197" t="s">
        <v>41491</v>
      </c>
      <c r="B18197" s="343" t="s">
        <v>41492</v>
      </c>
      <c r="C18197" s="343" t="s">
        <v>8</v>
      </c>
      <c r="D18197" s="344" t="s">
        <v>41493</v>
      </c>
    </row>
    <row r="18198" spans="1:4" x14ac:dyDescent="0.3">
      <c r="A18198" t="s">
        <v>41494</v>
      </c>
      <c r="B18198" s="343" t="s">
        <v>41495</v>
      </c>
      <c r="C18198" s="343" t="s">
        <v>8</v>
      </c>
      <c r="D18198" s="344" t="s">
        <v>41496</v>
      </c>
    </row>
    <row r="18199" spans="1:4" x14ac:dyDescent="0.3">
      <c r="A18199" t="s">
        <v>41497</v>
      </c>
      <c r="B18199" s="343" t="s">
        <v>41498</v>
      </c>
      <c r="C18199" s="343" t="s">
        <v>8</v>
      </c>
      <c r="D18199" s="344" t="s">
        <v>41499</v>
      </c>
    </row>
    <row r="18200" spans="1:4" x14ac:dyDescent="0.3">
      <c r="A18200" t="s">
        <v>41500</v>
      </c>
      <c r="B18200" s="343" t="s">
        <v>41501</v>
      </c>
      <c r="C18200" s="343" t="s">
        <v>8</v>
      </c>
      <c r="D18200" s="344" t="s">
        <v>41502</v>
      </c>
    </row>
    <row r="18201" spans="1:4" x14ac:dyDescent="0.3">
      <c r="A18201" t="s">
        <v>41503</v>
      </c>
      <c r="B18201" s="343" t="s">
        <v>41504</v>
      </c>
      <c r="C18201" s="343" t="s">
        <v>8</v>
      </c>
      <c r="D18201" s="344" t="s">
        <v>41505</v>
      </c>
    </row>
    <row r="18202" spans="1:4" x14ac:dyDescent="0.3">
      <c r="A18202" t="s">
        <v>41506</v>
      </c>
      <c r="B18202" s="343" t="s">
        <v>41507</v>
      </c>
      <c r="C18202" s="343" t="s">
        <v>8</v>
      </c>
      <c r="D18202" s="344" t="s">
        <v>41508</v>
      </c>
    </row>
    <row r="18203" spans="1:4" x14ac:dyDescent="0.3">
      <c r="A18203" t="s">
        <v>41509</v>
      </c>
      <c r="B18203" s="343" t="s">
        <v>41510</v>
      </c>
      <c r="C18203" s="343" t="s">
        <v>8</v>
      </c>
      <c r="D18203" s="344" t="s">
        <v>41511</v>
      </c>
    </row>
    <row r="18204" spans="1:4" x14ac:dyDescent="0.3">
      <c r="A18204" t="s">
        <v>41512</v>
      </c>
      <c r="B18204" s="343" t="s">
        <v>41513</v>
      </c>
      <c r="C18204" s="343" t="s">
        <v>8</v>
      </c>
      <c r="D18204" s="344" t="s">
        <v>35572</v>
      </c>
    </row>
    <row r="18205" spans="1:4" x14ac:dyDescent="0.3">
      <c r="A18205" t="s">
        <v>41514</v>
      </c>
      <c r="B18205" s="343" t="s">
        <v>41515</v>
      </c>
      <c r="C18205" s="343" t="s">
        <v>8</v>
      </c>
      <c r="D18205" s="344" t="s">
        <v>41516</v>
      </c>
    </row>
    <row r="18206" spans="1:4" x14ac:dyDescent="0.3">
      <c r="A18206" t="s">
        <v>41517</v>
      </c>
      <c r="B18206" s="343" t="s">
        <v>41518</v>
      </c>
      <c r="C18206" s="343" t="s">
        <v>8</v>
      </c>
      <c r="D18206" s="344" t="s">
        <v>41519</v>
      </c>
    </row>
    <row r="18207" spans="1:4" x14ac:dyDescent="0.3">
      <c r="A18207" t="s">
        <v>41520</v>
      </c>
      <c r="B18207" s="343" t="s">
        <v>41521</v>
      </c>
      <c r="C18207" s="343" t="s">
        <v>8</v>
      </c>
      <c r="D18207" s="344" t="s">
        <v>41522</v>
      </c>
    </row>
    <row r="18208" spans="1:4" x14ac:dyDescent="0.3">
      <c r="A18208" t="s">
        <v>41523</v>
      </c>
      <c r="B18208" s="343" t="s">
        <v>41524</v>
      </c>
      <c r="C18208" s="343" t="s">
        <v>8</v>
      </c>
      <c r="D18208" s="344" t="s">
        <v>35654</v>
      </c>
    </row>
    <row r="18209" spans="1:4" x14ac:dyDescent="0.3">
      <c r="A18209" t="s">
        <v>41525</v>
      </c>
      <c r="B18209" s="343" t="s">
        <v>41526</v>
      </c>
      <c r="C18209" s="343" t="s">
        <v>8</v>
      </c>
      <c r="D18209" s="344" t="s">
        <v>41527</v>
      </c>
    </row>
    <row r="18210" spans="1:4" x14ac:dyDescent="0.3">
      <c r="A18210" t="s">
        <v>41528</v>
      </c>
      <c r="B18210" s="343" t="s">
        <v>41529</v>
      </c>
      <c r="C18210" s="343" t="s">
        <v>8</v>
      </c>
      <c r="D18210" s="344" t="s">
        <v>32916</v>
      </c>
    </row>
    <row r="18211" spans="1:4" x14ac:dyDescent="0.3">
      <c r="A18211" t="s">
        <v>41530</v>
      </c>
      <c r="B18211" s="343" t="s">
        <v>41531</v>
      </c>
      <c r="C18211" s="343" t="s">
        <v>8</v>
      </c>
      <c r="D18211" s="344" t="s">
        <v>41532</v>
      </c>
    </row>
    <row r="18212" spans="1:4" x14ac:dyDescent="0.3">
      <c r="A18212" t="s">
        <v>41533</v>
      </c>
      <c r="B18212" s="343" t="s">
        <v>41534</v>
      </c>
      <c r="C18212" s="343" t="s">
        <v>8</v>
      </c>
      <c r="D18212" s="344" t="s">
        <v>41535</v>
      </c>
    </row>
    <row r="18213" spans="1:4" x14ac:dyDescent="0.3">
      <c r="A18213" t="s">
        <v>41536</v>
      </c>
      <c r="B18213" s="343" t="s">
        <v>41537</v>
      </c>
      <c r="C18213" s="343" t="s">
        <v>8</v>
      </c>
      <c r="D18213" s="344" t="s">
        <v>41538</v>
      </c>
    </row>
    <row r="18214" spans="1:4" x14ac:dyDescent="0.3">
      <c r="A18214" t="s">
        <v>41539</v>
      </c>
      <c r="B18214" s="343" t="s">
        <v>41540</v>
      </c>
      <c r="C18214" s="343" t="s">
        <v>8</v>
      </c>
      <c r="D18214" s="344" t="s">
        <v>41541</v>
      </c>
    </row>
    <row r="18215" spans="1:4" x14ac:dyDescent="0.3">
      <c r="A18215" t="s">
        <v>41542</v>
      </c>
      <c r="B18215" s="343" t="s">
        <v>41543</v>
      </c>
      <c r="C18215" s="343" t="s">
        <v>8</v>
      </c>
      <c r="D18215" s="344" t="s">
        <v>23005</v>
      </c>
    </row>
    <row r="18216" spans="1:4" x14ac:dyDescent="0.3">
      <c r="A18216" t="s">
        <v>41544</v>
      </c>
      <c r="B18216" s="343" t="s">
        <v>41545</v>
      </c>
      <c r="C18216" s="343" t="s">
        <v>8</v>
      </c>
      <c r="D18216" s="344" t="s">
        <v>41546</v>
      </c>
    </row>
    <row r="18217" spans="1:4" x14ac:dyDescent="0.3">
      <c r="A18217" t="s">
        <v>41547</v>
      </c>
      <c r="B18217" s="343" t="s">
        <v>41548</v>
      </c>
      <c r="C18217" s="343" t="s">
        <v>8</v>
      </c>
      <c r="D18217" s="344" t="s">
        <v>41549</v>
      </c>
    </row>
    <row r="18218" spans="1:4" x14ac:dyDescent="0.3">
      <c r="A18218" t="s">
        <v>41550</v>
      </c>
      <c r="B18218" s="343" t="s">
        <v>41551</v>
      </c>
      <c r="C18218" s="343" t="s">
        <v>8</v>
      </c>
      <c r="D18218" s="344" t="s">
        <v>22726</v>
      </c>
    </row>
    <row r="18219" spans="1:4" x14ac:dyDescent="0.3">
      <c r="A18219" t="s">
        <v>41552</v>
      </c>
      <c r="B18219" s="343" t="s">
        <v>41553</v>
      </c>
      <c r="C18219" s="343" t="s">
        <v>11</v>
      </c>
      <c r="D18219" s="344" t="s">
        <v>41554</v>
      </c>
    </row>
    <row r="18220" spans="1:4" x14ac:dyDescent="0.3">
      <c r="A18220" t="s">
        <v>41555</v>
      </c>
      <c r="B18220" s="343" t="s">
        <v>41556</v>
      </c>
      <c r="C18220" s="343" t="s">
        <v>11</v>
      </c>
      <c r="D18220" s="344" t="s">
        <v>41557</v>
      </c>
    </row>
    <row r="18221" spans="1:4" x14ac:dyDescent="0.3">
      <c r="A18221" t="s">
        <v>41558</v>
      </c>
      <c r="B18221" s="343" t="s">
        <v>41559</v>
      </c>
      <c r="C18221" s="343" t="s">
        <v>11</v>
      </c>
      <c r="D18221" s="344" t="s">
        <v>41560</v>
      </c>
    </row>
    <row r="18222" spans="1:4" x14ac:dyDescent="0.3">
      <c r="A18222" t="s">
        <v>41561</v>
      </c>
      <c r="B18222" s="343" t="s">
        <v>41562</v>
      </c>
      <c r="C18222" s="343" t="s">
        <v>11</v>
      </c>
      <c r="D18222" s="344" t="s">
        <v>22293</v>
      </c>
    </row>
    <row r="18223" spans="1:4" x14ac:dyDescent="0.3">
      <c r="A18223" t="s">
        <v>41563</v>
      </c>
      <c r="B18223" s="343" t="s">
        <v>41564</v>
      </c>
      <c r="C18223" s="343" t="s">
        <v>11</v>
      </c>
      <c r="D18223" s="344" t="s">
        <v>41565</v>
      </c>
    </row>
    <row r="18224" spans="1:4" x14ac:dyDescent="0.3">
      <c r="A18224" t="s">
        <v>41566</v>
      </c>
      <c r="B18224" s="343" t="s">
        <v>41567</v>
      </c>
      <c r="C18224" s="343" t="s">
        <v>11</v>
      </c>
      <c r="D18224" s="344" t="s">
        <v>22384</v>
      </c>
    </row>
    <row r="18225" spans="1:4" x14ac:dyDescent="0.3">
      <c r="A18225" t="s">
        <v>41568</v>
      </c>
      <c r="B18225" s="343" t="s">
        <v>41569</v>
      </c>
      <c r="C18225" s="343" t="s">
        <v>11</v>
      </c>
      <c r="D18225" s="344" t="s">
        <v>41570</v>
      </c>
    </row>
    <row r="18226" spans="1:4" x14ac:dyDescent="0.3">
      <c r="A18226" t="s">
        <v>41571</v>
      </c>
      <c r="B18226" s="343" t="s">
        <v>41572</v>
      </c>
      <c r="C18226" s="343" t="s">
        <v>11</v>
      </c>
      <c r="D18226" s="344" t="s">
        <v>41573</v>
      </c>
    </row>
    <row r="18227" spans="1:4" x14ac:dyDescent="0.3">
      <c r="A18227" t="s">
        <v>41574</v>
      </c>
      <c r="B18227" s="343" t="s">
        <v>41575</v>
      </c>
      <c r="C18227" s="343" t="s">
        <v>11</v>
      </c>
      <c r="D18227" s="344" t="s">
        <v>41576</v>
      </c>
    </row>
    <row r="18228" spans="1:4" x14ac:dyDescent="0.3">
      <c r="A18228" t="s">
        <v>41577</v>
      </c>
      <c r="B18228" s="343" t="s">
        <v>41578</v>
      </c>
      <c r="C18228" s="343" t="s">
        <v>11</v>
      </c>
      <c r="D18228" s="344" t="s">
        <v>41579</v>
      </c>
    </row>
    <row r="18229" spans="1:4" x14ac:dyDescent="0.3">
      <c r="A18229" t="s">
        <v>41580</v>
      </c>
      <c r="B18229" s="343" t="s">
        <v>41581</v>
      </c>
      <c r="C18229" s="343" t="s">
        <v>11</v>
      </c>
      <c r="D18229" s="344" t="s">
        <v>41582</v>
      </c>
    </row>
    <row r="18230" spans="1:4" x14ac:dyDescent="0.3">
      <c r="A18230" t="s">
        <v>41583</v>
      </c>
      <c r="B18230" s="343" t="s">
        <v>41584</v>
      </c>
      <c r="C18230" s="343" t="s">
        <v>11</v>
      </c>
      <c r="D18230" s="344" t="s">
        <v>41585</v>
      </c>
    </row>
    <row r="18231" spans="1:4" x14ac:dyDescent="0.3">
      <c r="A18231" t="s">
        <v>41586</v>
      </c>
      <c r="B18231" s="343" t="s">
        <v>41587</v>
      </c>
      <c r="C18231" s="343" t="s">
        <v>11</v>
      </c>
      <c r="D18231" s="344" t="s">
        <v>41588</v>
      </c>
    </row>
    <row r="18232" spans="1:4" x14ac:dyDescent="0.3">
      <c r="A18232" t="s">
        <v>41589</v>
      </c>
      <c r="B18232" s="343" t="s">
        <v>41590</v>
      </c>
      <c r="C18232" s="343" t="s">
        <v>11</v>
      </c>
      <c r="D18232" s="344" t="s">
        <v>41591</v>
      </c>
    </row>
    <row r="18233" spans="1:4" x14ac:dyDescent="0.3">
      <c r="A18233" t="s">
        <v>41592</v>
      </c>
      <c r="B18233" s="343" t="s">
        <v>41593</v>
      </c>
      <c r="C18233" s="343" t="s">
        <v>11</v>
      </c>
      <c r="D18233" s="344" t="s">
        <v>22329</v>
      </c>
    </row>
    <row r="18234" spans="1:4" x14ac:dyDescent="0.3">
      <c r="A18234" t="s">
        <v>41594</v>
      </c>
      <c r="B18234" s="343" t="s">
        <v>41595</v>
      </c>
      <c r="C18234" s="343" t="s">
        <v>11</v>
      </c>
      <c r="D18234" s="344" t="s">
        <v>41596</v>
      </c>
    </row>
    <row r="18235" spans="1:4" x14ac:dyDescent="0.3">
      <c r="A18235" t="s">
        <v>41597</v>
      </c>
      <c r="B18235" s="343" t="s">
        <v>41598</v>
      </c>
      <c r="C18235" s="343" t="s">
        <v>11</v>
      </c>
      <c r="D18235" s="344" t="s">
        <v>37834</v>
      </c>
    </row>
    <row r="18236" spans="1:4" x14ac:dyDescent="0.3">
      <c r="A18236" t="s">
        <v>41599</v>
      </c>
      <c r="B18236" s="343" t="s">
        <v>41600</v>
      </c>
      <c r="C18236" s="343" t="s">
        <v>11</v>
      </c>
      <c r="D18236" s="344" t="s">
        <v>22824</v>
      </c>
    </row>
    <row r="18237" spans="1:4" x14ac:dyDescent="0.3">
      <c r="A18237" t="s">
        <v>41601</v>
      </c>
      <c r="B18237" s="343" t="s">
        <v>41602</v>
      </c>
      <c r="C18237" s="343" t="s">
        <v>11</v>
      </c>
      <c r="D18237" s="344" t="s">
        <v>41603</v>
      </c>
    </row>
    <row r="18238" spans="1:4" x14ac:dyDescent="0.3">
      <c r="A18238" t="s">
        <v>41604</v>
      </c>
      <c r="B18238" s="343" t="s">
        <v>41605</v>
      </c>
      <c r="C18238" s="343" t="s">
        <v>11</v>
      </c>
      <c r="D18238" s="344" t="s">
        <v>41606</v>
      </c>
    </row>
    <row r="18239" spans="1:4" x14ac:dyDescent="0.3">
      <c r="A18239" t="s">
        <v>41607</v>
      </c>
      <c r="B18239" s="343" t="s">
        <v>41608</v>
      </c>
      <c r="C18239" s="343" t="s">
        <v>11</v>
      </c>
      <c r="D18239" s="344" t="s">
        <v>41609</v>
      </c>
    </row>
    <row r="18240" spans="1:4" x14ac:dyDescent="0.3">
      <c r="A18240" t="s">
        <v>41610</v>
      </c>
      <c r="B18240" s="343" t="s">
        <v>41611</v>
      </c>
      <c r="C18240" s="343" t="s">
        <v>11</v>
      </c>
      <c r="D18240" s="344" t="s">
        <v>41612</v>
      </c>
    </row>
    <row r="18241" spans="1:4" x14ac:dyDescent="0.3">
      <c r="A18241" t="s">
        <v>41613</v>
      </c>
      <c r="B18241" s="343" t="s">
        <v>41614</v>
      </c>
      <c r="C18241" s="343" t="s">
        <v>11</v>
      </c>
      <c r="D18241" s="344" t="s">
        <v>41615</v>
      </c>
    </row>
    <row r="18242" spans="1:4" x14ac:dyDescent="0.3">
      <c r="A18242" t="s">
        <v>41616</v>
      </c>
      <c r="B18242" s="343" t="s">
        <v>41617</v>
      </c>
      <c r="C18242" s="343" t="s">
        <v>11</v>
      </c>
      <c r="D18242" s="344" t="s">
        <v>41618</v>
      </c>
    </row>
    <row r="18243" spans="1:4" x14ac:dyDescent="0.3">
      <c r="A18243" t="s">
        <v>41619</v>
      </c>
      <c r="B18243" s="343" t="s">
        <v>41620</v>
      </c>
      <c r="C18243" s="343" t="s">
        <v>11</v>
      </c>
      <c r="D18243" s="344" t="s">
        <v>41621</v>
      </c>
    </row>
    <row r="18244" spans="1:4" x14ac:dyDescent="0.3">
      <c r="A18244" t="s">
        <v>41622</v>
      </c>
      <c r="B18244" s="343" t="s">
        <v>41623</v>
      </c>
      <c r="C18244" s="343" t="s">
        <v>11</v>
      </c>
      <c r="D18244" s="344" t="s">
        <v>41624</v>
      </c>
    </row>
    <row r="18245" spans="1:4" x14ac:dyDescent="0.3">
      <c r="A18245" t="s">
        <v>41625</v>
      </c>
      <c r="B18245" s="343" t="s">
        <v>41626</v>
      </c>
      <c r="C18245" s="343" t="s">
        <v>11</v>
      </c>
      <c r="D18245" s="344" t="s">
        <v>41627</v>
      </c>
    </row>
    <row r="18246" spans="1:4" x14ac:dyDescent="0.3">
      <c r="A18246" t="s">
        <v>41628</v>
      </c>
      <c r="B18246" s="343" t="s">
        <v>41629</v>
      </c>
      <c r="C18246" s="343" t="s">
        <v>11</v>
      </c>
      <c r="D18246" s="344" t="s">
        <v>41630</v>
      </c>
    </row>
    <row r="18247" spans="1:4" x14ac:dyDescent="0.3">
      <c r="A18247" t="s">
        <v>41631</v>
      </c>
      <c r="B18247" s="343" t="s">
        <v>41632</v>
      </c>
      <c r="C18247" s="343" t="s">
        <v>8</v>
      </c>
      <c r="D18247" s="344" t="s">
        <v>29596</v>
      </c>
    </row>
    <row r="18248" spans="1:4" x14ac:dyDescent="0.3">
      <c r="A18248" t="s">
        <v>41633</v>
      </c>
      <c r="B18248" s="343" t="s">
        <v>41634</v>
      </c>
      <c r="C18248" s="343" t="s">
        <v>8</v>
      </c>
      <c r="D18248" s="344" t="s">
        <v>41635</v>
      </c>
    </row>
    <row r="18249" spans="1:4" x14ac:dyDescent="0.3">
      <c r="A18249" t="s">
        <v>41636</v>
      </c>
      <c r="B18249" s="343" t="s">
        <v>41637</v>
      </c>
      <c r="C18249" s="343" t="s">
        <v>8</v>
      </c>
      <c r="D18249" s="344" t="s">
        <v>27516</v>
      </c>
    </row>
    <row r="18250" spans="1:4" x14ac:dyDescent="0.3">
      <c r="A18250" t="s">
        <v>41638</v>
      </c>
      <c r="B18250" s="343" t="s">
        <v>41639</v>
      </c>
      <c r="C18250" s="343" t="s">
        <v>8</v>
      </c>
      <c r="D18250" s="344" t="s">
        <v>41640</v>
      </c>
    </row>
    <row r="18251" spans="1:4" x14ac:dyDescent="0.3">
      <c r="A18251" t="s">
        <v>41641</v>
      </c>
      <c r="B18251" s="343" t="s">
        <v>41642</v>
      </c>
      <c r="C18251" s="343" t="s">
        <v>8</v>
      </c>
      <c r="D18251" s="344" t="s">
        <v>22353</v>
      </c>
    </row>
    <row r="18252" spans="1:4" x14ac:dyDescent="0.3">
      <c r="A18252" t="s">
        <v>41643</v>
      </c>
      <c r="B18252" s="343" t="s">
        <v>41644</v>
      </c>
      <c r="C18252" s="343" t="s">
        <v>8</v>
      </c>
      <c r="D18252" s="344" t="s">
        <v>22240</v>
      </c>
    </row>
    <row r="18253" spans="1:4" x14ac:dyDescent="0.3">
      <c r="A18253" t="s">
        <v>41645</v>
      </c>
      <c r="B18253" s="343" t="s">
        <v>41646</v>
      </c>
      <c r="C18253" s="343" t="s">
        <v>8</v>
      </c>
      <c r="D18253" s="344" t="s">
        <v>7436</v>
      </c>
    </row>
    <row r="18254" spans="1:4" x14ac:dyDescent="0.3">
      <c r="A18254" t="s">
        <v>41647</v>
      </c>
      <c r="B18254" s="343" t="s">
        <v>41648</v>
      </c>
      <c r="C18254" s="343" t="s">
        <v>8</v>
      </c>
      <c r="D18254" s="344" t="s">
        <v>22864</v>
      </c>
    </row>
    <row r="18255" spans="1:4" x14ac:dyDescent="0.3">
      <c r="A18255" t="s">
        <v>41649</v>
      </c>
      <c r="B18255" s="343" t="s">
        <v>41650</v>
      </c>
      <c r="C18255" s="343" t="s">
        <v>8</v>
      </c>
      <c r="D18255" s="344" t="s">
        <v>22108</v>
      </c>
    </row>
    <row r="18256" spans="1:4" x14ac:dyDescent="0.3">
      <c r="A18256" t="s">
        <v>41651</v>
      </c>
      <c r="B18256" s="343" t="s">
        <v>41652</v>
      </c>
      <c r="C18256" s="343" t="s">
        <v>8</v>
      </c>
      <c r="D18256" s="344" t="s">
        <v>22120</v>
      </c>
    </row>
    <row r="18257" spans="1:4" x14ac:dyDescent="0.3">
      <c r="A18257" t="s">
        <v>41653</v>
      </c>
      <c r="B18257" s="343" t="s">
        <v>41654</v>
      </c>
      <c r="C18257" s="343" t="s">
        <v>8</v>
      </c>
      <c r="D18257" s="344" t="s">
        <v>22422</v>
      </c>
    </row>
    <row r="18258" spans="1:4" x14ac:dyDescent="0.3">
      <c r="A18258" t="s">
        <v>41655</v>
      </c>
      <c r="B18258" s="343" t="s">
        <v>41656</v>
      </c>
      <c r="C18258" s="343" t="s">
        <v>8</v>
      </c>
      <c r="D18258" s="344" t="s">
        <v>6473</v>
      </c>
    </row>
    <row r="18259" spans="1:4" x14ac:dyDescent="0.3">
      <c r="A18259" t="s">
        <v>41657</v>
      </c>
      <c r="B18259" s="343" t="s">
        <v>41658</v>
      </c>
      <c r="C18259" s="343" t="s">
        <v>8</v>
      </c>
      <c r="D18259" s="344" t="s">
        <v>22459</v>
      </c>
    </row>
    <row r="18260" spans="1:4" x14ac:dyDescent="0.3">
      <c r="A18260" t="s">
        <v>41659</v>
      </c>
      <c r="B18260" s="343" t="s">
        <v>41660</v>
      </c>
      <c r="C18260" s="343" t="s">
        <v>8</v>
      </c>
      <c r="D18260" s="344" t="s">
        <v>41661</v>
      </c>
    </row>
    <row r="18261" spans="1:4" x14ac:dyDescent="0.3">
      <c r="A18261" t="s">
        <v>41662</v>
      </c>
      <c r="B18261" s="343" t="s">
        <v>41663</v>
      </c>
      <c r="C18261" s="343" t="s">
        <v>8</v>
      </c>
      <c r="D18261" s="344" t="s">
        <v>8261</v>
      </c>
    </row>
    <row r="18262" spans="1:4" x14ac:dyDescent="0.3">
      <c r="A18262" t="s">
        <v>41664</v>
      </c>
      <c r="B18262" s="343" t="s">
        <v>41665</v>
      </c>
      <c r="C18262" s="343" t="s">
        <v>8</v>
      </c>
      <c r="D18262" s="344" t="s">
        <v>41666</v>
      </c>
    </row>
    <row r="18263" spans="1:4" x14ac:dyDescent="0.3">
      <c r="A18263" t="s">
        <v>41667</v>
      </c>
      <c r="B18263" s="343" t="s">
        <v>41668</v>
      </c>
      <c r="C18263" s="343" t="s">
        <v>8</v>
      </c>
      <c r="D18263" s="344" t="s">
        <v>29072</v>
      </c>
    </row>
    <row r="18264" spans="1:4" x14ac:dyDescent="0.3">
      <c r="A18264" t="s">
        <v>41669</v>
      </c>
      <c r="B18264" s="343" t="s">
        <v>41670</v>
      </c>
      <c r="C18264" s="343" t="s">
        <v>8</v>
      </c>
      <c r="D18264" s="344" t="s">
        <v>41671</v>
      </c>
    </row>
    <row r="18265" spans="1:4" x14ac:dyDescent="0.3">
      <c r="A18265" t="s">
        <v>41672</v>
      </c>
      <c r="B18265" s="343" t="s">
        <v>41673</v>
      </c>
      <c r="C18265" s="343" t="s">
        <v>8</v>
      </c>
      <c r="D18265" s="344" t="s">
        <v>22331</v>
      </c>
    </row>
    <row r="18266" spans="1:4" x14ac:dyDescent="0.3">
      <c r="A18266" t="s">
        <v>41674</v>
      </c>
      <c r="B18266" s="343" t="s">
        <v>41675</v>
      </c>
      <c r="C18266" s="343" t="s">
        <v>11</v>
      </c>
      <c r="D18266" s="344" t="s">
        <v>41676</v>
      </c>
    </row>
    <row r="18267" spans="1:4" x14ac:dyDescent="0.3">
      <c r="A18267" t="s">
        <v>41677</v>
      </c>
      <c r="B18267" s="343" t="s">
        <v>41678</v>
      </c>
      <c r="C18267" s="343" t="s">
        <v>8</v>
      </c>
      <c r="D18267" s="344" t="s">
        <v>41679</v>
      </c>
    </row>
    <row r="18268" spans="1:4" x14ac:dyDescent="0.3">
      <c r="A18268" t="s">
        <v>8182</v>
      </c>
      <c r="B18268" s="343" t="s">
        <v>8183</v>
      </c>
      <c r="C18268" s="343" t="s">
        <v>8</v>
      </c>
      <c r="D18268" s="344" t="s">
        <v>8719</v>
      </c>
    </row>
    <row r="18269" spans="1:4" x14ac:dyDescent="0.3">
      <c r="A18269" t="s">
        <v>8185</v>
      </c>
      <c r="B18269" s="343" t="s">
        <v>8186</v>
      </c>
      <c r="C18269" s="343" t="s">
        <v>8</v>
      </c>
      <c r="D18269" s="344" t="s">
        <v>8942</v>
      </c>
    </row>
    <row r="18270" spans="1:4" x14ac:dyDescent="0.3">
      <c r="A18270" t="s">
        <v>5545</v>
      </c>
      <c r="B18270" s="343" t="s">
        <v>8187</v>
      </c>
      <c r="C18270" s="343" t="s">
        <v>11</v>
      </c>
      <c r="D18270" s="344" t="s">
        <v>22034</v>
      </c>
    </row>
    <row r="18271" spans="1:4" x14ac:dyDescent="0.3">
      <c r="A18271" t="s">
        <v>5546</v>
      </c>
      <c r="B18271" s="343" t="s">
        <v>23031</v>
      </c>
      <c r="C18271" s="343" t="s">
        <v>11</v>
      </c>
      <c r="D18271" s="344" t="s">
        <v>22536</v>
      </c>
    </row>
    <row r="18272" spans="1:4" x14ac:dyDescent="0.3">
      <c r="A18272" t="s">
        <v>5547</v>
      </c>
      <c r="B18272" s="343" t="s">
        <v>23032</v>
      </c>
      <c r="C18272" s="343" t="s">
        <v>11</v>
      </c>
      <c r="D18272" s="344" t="s">
        <v>41680</v>
      </c>
    </row>
    <row r="18273" spans="1:4" x14ac:dyDescent="0.3">
      <c r="A18273" t="s">
        <v>5548</v>
      </c>
      <c r="B18273" s="343" t="s">
        <v>8188</v>
      </c>
      <c r="C18273" s="343" t="s">
        <v>11</v>
      </c>
      <c r="D18273" s="344" t="s">
        <v>41681</v>
      </c>
    </row>
    <row r="18274" spans="1:4" x14ac:dyDescent="0.3">
      <c r="A18274" t="s">
        <v>5549</v>
      </c>
      <c r="B18274" s="343" t="s">
        <v>8190</v>
      </c>
      <c r="C18274" s="343" t="s">
        <v>11</v>
      </c>
      <c r="D18274" s="344" t="s">
        <v>41682</v>
      </c>
    </row>
    <row r="18275" spans="1:4" x14ac:dyDescent="0.3">
      <c r="A18275" t="s">
        <v>5550</v>
      </c>
      <c r="B18275" s="343" t="s">
        <v>8191</v>
      </c>
      <c r="C18275" s="343" t="s">
        <v>11</v>
      </c>
      <c r="D18275" s="344" t="s">
        <v>41683</v>
      </c>
    </row>
    <row r="18276" spans="1:4" x14ac:dyDescent="0.3">
      <c r="A18276" t="s">
        <v>5551</v>
      </c>
      <c r="B18276" s="343" t="s">
        <v>8192</v>
      </c>
      <c r="C18276" s="343" t="s">
        <v>11</v>
      </c>
      <c r="D18276" s="344" t="s">
        <v>22581</v>
      </c>
    </row>
    <row r="18277" spans="1:4" x14ac:dyDescent="0.3">
      <c r="A18277" t="s">
        <v>5552</v>
      </c>
      <c r="B18277" s="343" t="s">
        <v>8193</v>
      </c>
      <c r="C18277" s="343" t="s">
        <v>11</v>
      </c>
      <c r="D18277" s="344" t="s">
        <v>41684</v>
      </c>
    </row>
    <row r="18278" spans="1:4" x14ac:dyDescent="0.3">
      <c r="A18278" t="s">
        <v>5553</v>
      </c>
      <c r="B18278" s="343" t="s">
        <v>23035</v>
      </c>
      <c r="C18278" s="343" t="s">
        <v>11</v>
      </c>
      <c r="D18278" s="344" t="s">
        <v>41685</v>
      </c>
    </row>
    <row r="18279" spans="1:4" x14ac:dyDescent="0.3">
      <c r="A18279" t="s">
        <v>5554</v>
      </c>
      <c r="B18279" s="343" t="s">
        <v>8194</v>
      </c>
      <c r="C18279" s="343" t="s">
        <v>11</v>
      </c>
      <c r="D18279" s="344" t="s">
        <v>41686</v>
      </c>
    </row>
    <row r="18280" spans="1:4" x14ac:dyDescent="0.3">
      <c r="A18280" t="s">
        <v>8195</v>
      </c>
      <c r="B18280" s="343" t="s">
        <v>8196</v>
      </c>
      <c r="C18280" s="343" t="s">
        <v>11</v>
      </c>
      <c r="D18280" s="344" t="s">
        <v>41687</v>
      </c>
    </row>
    <row r="18281" spans="1:4" x14ac:dyDescent="0.3">
      <c r="A18281" t="s">
        <v>8197</v>
      </c>
      <c r="B18281" s="343" t="s">
        <v>8198</v>
      </c>
      <c r="C18281" s="343" t="s">
        <v>11</v>
      </c>
      <c r="D18281" s="344" t="s">
        <v>9321</v>
      </c>
    </row>
    <row r="18282" spans="1:4" x14ac:dyDescent="0.3">
      <c r="A18282" t="s">
        <v>8199</v>
      </c>
      <c r="B18282" s="343" t="s">
        <v>8200</v>
      </c>
      <c r="C18282" s="343" t="s">
        <v>11</v>
      </c>
      <c r="D18282" s="344" t="s">
        <v>22780</v>
      </c>
    </row>
    <row r="18283" spans="1:4" x14ac:dyDescent="0.3">
      <c r="A18283" t="s">
        <v>8201</v>
      </c>
      <c r="B18283" s="343" t="s">
        <v>8202</v>
      </c>
      <c r="C18283" s="343" t="s">
        <v>11</v>
      </c>
      <c r="D18283" s="344" t="s">
        <v>41688</v>
      </c>
    </row>
    <row r="18284" spans="1:4" x14ac:dyDescent="0.3">
      <c r="A18284" t="s">
        <v>8203</v>
      </c>
      <c r="B18284" s="343" t="s">
        <v>8204</v>
      </c>
      <c r="C18284" s="343" t="s">
        <v>11</v>
      </c>
      <c r="D18284" s="344" t="s">
        <v>41689</v>
      </c>
    </row>
    <row r="18285" spans="1:4" x14ac:dyDescent="0.3">
      <c r="A18285" t="s">
        <v>8205</v>
      </c>
      <c r="B18285" s="343" t="s">
        <v>8206</v>
      </c>
      <c r="C18285" s="343" t="s">
        <v>11</v>
      </c>
      <c r="D18285" s="344" t="s">
        <v>41690</v>
      </c>
    </row>
    <row r="18286" spans="1:4" x14ac:dyDescent="0.3">
      <c r="A18286" t="s">
        <v>8207</v>
      </c>
      <c r="B18286" s="343" t="s">
        <v>8208</v>
      </c>
      <c r="C18286" s="343" t="s">
        <v>11</v>
      </c>
      <c r="D18286" s="344" t="s">
        <v>41691</v>
      </c>
    </row>
    <row r="18287" spans="1:4" x14ac:dyDescent="0.3">
      <c r="A18287" t="s">
        <v>8209</v>
      </c>
      <c r="B18287" s="343" t="s">
        <v>8210</v>
      </c>
      <c r="C18287" s="343" t="s">
        <v>11</v>
      </c>
      <c r="D18287" s="344" t="s">
        <v>41692</v>
      </c>
    </row>
    <row r="18288" spans="1:4" x14ac:dyDescent="0.3">
      <c r="A18288" t="s">
        <v>8211</v>
      </c>
      <c r="B18288" s="343" t="s">
        <v>8212</v>
      </c>
      <c r="C18288" s="343" t="s">
        <v>11</v>
      </c>
      <c r="D18288" s="344" t="s">
        <v>41693</v>
      </c>
    </row>
    <row r="18289" spans="1:4" x14ac:dyDescent="0.3">
      <c r="A18289" t="s">
        <v>8213</v>
      </c>
      <c r="B18289" s="343" t="s">
        <v>8214</v>
      </c>
      <c r="C18289" s="343" t="s">
        <v>11</v>
      </c>
      <c r="D18289" s="344" t="s">
        <v>23014</v>
      </c>
    </row>
    <row r="18290" spans="1:4" x14ac:dyDescent="0.3">
      <c r="A18290" t="s">
        <v>8215</v>
      </c>
      <c r="B18290" s="343" t="s">
        <v>8216</v>
      </c>
      <c r="C18290" s="343" t="s">
        <v>11</v>
      </c>
      <c r="D18290" s="344" t="s">
        <v>6818</v>
      </c>
    </row>
    <row r="18291" spans="1:4" x14ac:dyDescent="0.3">
      <c r="A18291" t="s">
        <v>8217</v>
      </c>
      <c r="B18291" s="343" t="s">
        <v>8218</v>
      </c>
      <c r="C18291" s="343" t="s">
        <v>8</v>
      </c>
      <c r="D18291" s="344" t="s">
        <v>6705</v>
      </c>
    </row>
    <row r="18292" spans="1:4" x14ac:dyDescent="0.3">
      <c r="A18292" t="s">
        <v>41694</v>
      </c>
      <c r="B18292" s="343" t="s">
        <v>41695</v>
      </c>
      <c r="C18292" s="343" t="s">
        <v>11</v>
      </c>
      <c r="D18292" s="344" t="s">
        <v>41696</v>
      </c>
    </row>
    <row r="18293" spans="1:4" x14ac:dyDescent="0.3">
      <c r="A18293" t="s">
        <v>41697</v>
      </c>
      <c r="B18293" s="343" t="s">
        <v>41698</v>
      </c>
      <c r="C18293" s="343" t="s">
        <v>11</v>
      </c>
      <c r="D18293" s="344" t="s">
        <v>8964</v>
      </c>
    </row>
    <row r="18294" spans="1:4" x14ac:dyDescent="0.3">
      <c r="A18294" t="s">
        <v>5555</v>
      </c>
      <c r="B18294" s="343" t="s">
        <v>41699</v>
      </c>
      <c r="C18294" s="343" t="s">
        <v>8</v>
      </c>
      <c r="D18294" s="344" t="s">
        <v>8149</v>
      </c>
    </row>
    <row r="18295" spans="1:4" x14ac:dyDescent="0.3">
      <c r="A18295" t="s">
        <v>5556</v>
      </c>
      <c r="B18295" s="343" t="s">
        <v>41700</v>
      </c>
      <c r="C18295" s="343" t="s">
        <v>8</v>
      </c>
      <c r="D18295" s="344" t="s">
        <v>41701</v>
      </c>
    </row>
    <row r="18296" spans="1:4" x14ac:dyDescent="0.3">
      <c r="A18296" t="s">
        <v>5557</v>
      </c>
      <c r="B18296" s="343" t="s">
        <v>41702</v>
      </c>
      <c r="C18296" s="343" t="s">
        <v>8</v>
      </c>
      <c r="D18296" s="344" t="s">
        <v>38206</v>
      </c>
    </row>
    <row r="18297" spans="1:4" x14ac:dyDescent="0.3">
      <c r="A18297" t="s">
        <v>5558</v>
      </c>
      <c r="B18297" s="343" t="s">
        <v>41703</v>
      </c>
      <c r="C18297" s="343" t="s">
        <v>8</v>
      </c>
      <c r="D18297" s="344" t="s">
        <v>41704</v>
      </c>
    </row>
    <row r="18298" spans="1:4" x14ac:dyDescent="0.3">
      <c r="A18298" t="s">
        <v>5559</v>
      </c>
      <c r="B18298" s="343" t="s">
        <v>41705</v>
      </c>
      <c r="C18298" s="343" t="s">
        <v>8</v>
      </c>
      <c r="D18298" s="344" t="s">
        <v>41706</v>
      </c>
    </row>
    <row r="18299" spans="1:4" x14ac:dyDescent="0.3">
      <c r="A18299" t="s">
        <v>5560</v>
      </c>
      <c r="B18299" s="343" t="s">
        <v>41707</v>
      </c>
      <c r="C18299" s="343" t="s">
        <v>8</v>
      </c>
      <c r="D18299" s="344" t="s">
        <v>41708</v>
      </c>
    </row>
    <row r="18300" spans="1:4" x14ac:dyDescent="0.3">
      <c r="A18300" t="s">
        <v>5561</v>
      </c>
      <c r="B18300" s="343" t="s">
        <v>41709</v>
      </c>
      <c r="C18300" s="343" t="s">
        <v>8</v>
      </c>
      <c r="D18300" s="344" t="s">
        <v>41710</v>
      </c>
    </row>
    <row r="18301" spans="1:4" x14ac:dyDescent="0.3">
      <c r="A18301" t="s">
        <v>5562</v>
      </c>
      <c r="B18301" s="343" t="s">
        <v>41711</v>
      </c>
      <c r="C18301" s="343" t="s">
        <v>8</v>
      </c>
      <c r="D18301" s="344" t="s">
        <v>39090</v>
      </c>
    </row>
    <row r="18302" spans="1:4" x14ac:dyDescent="0.3">
      <c r="A18302" t="s">
        <v>5563</v>
      </c>
      <c r="B18302" s="343" t="s">
        <v>41712</v>
      </c>
      <c r="C18302" s="343" t="s">
        <v>8</v>
      </c>
      <c r="D18302" s="344" t="s">
        <v>41713</v>
      </c>
    </row>
    <row r="18303" spans="1:4" x14ac:dyDescent="0.3">
      <c r="A18303" t="s">
        <v>5564</v>
      </c>
      <c r="B18303" s="343" t="s">
        <v>41714</v>
      </c>
      <c r="C18303" s="343" t="s">
        <v>8</v>
      </c>
      <c r="D18303" s="344" t="s">
        <v>41715</v>
      </c>
    </row>
    <row r="18304" spans="1:4" x14ac:dyDescent="0.3">
      <c r="A18304" t="s">
        <v>5565</v>
      </c>
      <c r="B18304" s="343" t="s">
        <v>41716</v>
      </c>
      <c r="C18304" s="343" t="s">
        <v>8</v>
      </c>
      <c r="D18304" s="344" t="s">
        <v>22382</v>
      </c>
    </row>
    <row r="18305" spans="1:4" x14ac:dyDescent="0.3">
      <c r="A18305" t="s">
        <v>5566</v>
      </c>
      <c r="B18305" s="343" t="s">
        <v>41717</v>
      </c>
      <c r="C18305" s="343" t="s">
        <v>8</v>
      </c>
      <c r="D18305" s="344" t="s">
        <v>41718</v>
      </c>
    </row>
    <row r="18306" spans="1:4" x14ac:dyDescent="0.3">
      <c r="A18306" t="s">
        <v>5567</v>
      </c>
      <c r="B18306" s="343" t="s">
        <v>41719</v>
      </c>
      <c r="C18306" s="343" t="s">
        <v>8</v>
      </c>
      <c r="D18306" s="344" t="s">
        <v>41720</v>
      </c>
    </row>
    <row r="18307" spans="1:4" x14ac:dyDescent="0.3">
      <c r="A18307" t="s">
        <v>5568</v>
      </c>
      <c r="B18307" s="343" t="s">
        <v>41721</v>
      </c>
      <c r="C18307" s="343" t="s">
        <v>8</v>
      </c>
      <c r="D18307" s="344" t="s">
        <v>8299</v>
      </c>
    </row>
    <row r="18308" spans="1:4" x14ac:dyDescent="0.3">
      <c r="A18308" t="s">
        <v>5569</v>
      </c>
      <c r="B18308" s="343" t="s">
        <v>41722</v>
      </c>
      <c r="C18308" s="343" t="s">
        <v>8</v>
      </c>
      <c r="D18308" s="344" t="s">
        <v>41723</v>
      </c>
    </row>
    <row r="18309" spans="1:4" x14ac:dyDescent="0.3">
      <c r="A18309" t="s">
        <v>5570</v>
      </c>
      <c r="B18309" s="343" t="s">
        <v>41724</v>
      </c>
      <c r="C18309" s="343" t="s">
        <v>8</v>
      </c>
      <c r="D18309" s="344" t="s">
        <v>41725</v>
      </c>
    </row>
    <row r="18310" spans="1:4" x14ac:dyDescent="0.3">
      <c r="A18310" t="s">
        <v>41726</v>
      </c>
      <c r="B18310" s="343" t="s">
        <v>41727</v>
      </c>
      <c r="C18310" s="343" t="s">
        <v>8</v>
      </c>
      <c r="D18310" s="344" t="s">
        <v>41728</v>
      </c>
    </row>
    <row r="18311" spans="1:4" x14ac:dyDescent="0.3">
      <c r="A18311" t="s">
        <v>41729</v>
      </c>
      <c r="B18311" s="343" t="s">
        <v>41730</v>
      </c>
      <c r="C18311" s="343" t="s">
        <v>8</v>
      </c>
      <c r="D18311" s="344" t="s">
        <v>41731</v>
      </c>
    </row>
    <row r="18312" spans="1:4" x14ac:dyDescent="0.3">
      <c r="A18312" t="s">
        <v>41732</v>
      </c>
      <c r="B18312" s="343" t="s">
        <v>41733</v>
      </c>
      <c r="C18312" s="343" t="s">
        <v>8</v>
      </c>
      <c r="D18312" s="344" t="s">
        <v>41734</v>
      </c>
    </row>
    <row r="18313" spans="1:4" x14ac:dyDescent="0.3">
      <c r="A18313" t="s">
        <v>41735</v>
      </c>
      <c r="B18313" s="343" t="s">
        <v>41736</v>
      </c>
      <c r="C18313" s="343" t="s">
        <v>8</v>
      </c>
      <c r="D18313" s="344" t="s">
        <v>41737</v>
      </c>
    </row>
    <row r="18314" spans="1:4" x14ac:dyDescent="0.3">
      <c r="A18314" t="s">
        <v>41738</v>
      </c>
      <c r="B18314" s="343" t="s">
        <v>41739</v>
      </c>
      <c r="C18314" s="343" t="s">
        <v>8</v>
      </c>
      <c r="D18314" s="344" t="s">
        <v>41740</v>
      </c>
    </row>
    <row r="18315" spans="1:4" x14ac:dyDescent="0.3">
      <c r="A18315" t="s">
        <v>41741</v>
      </c>
      <c r="B18315" s="343" t="s">
        <v>41742</v>
      </c>
      <c r="C18315" s="343" t="s">
        <v>8</v>
      </c>
      <c r="D18315" s="344" t="s">
        <v>41743</v>
      </c>
    </row>
    <row r="18316" spans="1:4" x14ac:dyDescent="0.3">
      <c r="A18316" t="s">
        <v>41744</v>
      </c>
      <c r="B18316" s="343" t="s">
        <v>41745</v>
      </c>
      <c r="C18316" s="343" t="s">
        <v>8</v>
      </c>
      <c r="D18316" s="344" t="s">
        <v>41746</v>
      </c>
    </row>
    <row r="18317" spans="1:4" x14ac:dyDescent="0.3">
      <c r="A18317" t="s">
        <v>41747</v>
      </c>
      <c r="B18317" s="343" t="s">
        <v>41748</v>
      </c>
      <c r="C18317" s="343" t="s">
        <v>8</v>
      </c>
      <c r="D18317" s="344" t="s">
        <v>35820</v>
      </c>
    </row>
    <row r="18318" spans="1:4" x14ac:dyDescent="0.3">
      <c r="A18318" t="s">
        <v>41749</v>
      </c>
      <c r="B18318" s="343" t="s">
        <v>41750</v>
      </c>
      <c r="C18318" s="343" t="s">
        <v>8</v>
      </c>
      <c r="D18318" s="344" t="s">
        <v>8630</v>
      </c>
    </row>
    <row r="18319" spans="1:4" x14ac:dyDescent="0.3">
      <c r="A18319" t="s">
        <v>5571</v>
      </c>
      <c r="B18319" s="343" t="s">
        <v>41751</v>
      </c>
      <c r="C18319" s="343" t="s">
        <v>16</v>
      </c>
      <c r="D18319" s="344" t="s">
        <v>6645</v>
      </c>
    </row>
    <row r="18320" spans="1:4" x14ac:dyDescent="0.3">
      <c r="A18320" t="s">
        <v>5572</v>
      </c>
      <c r="B18320" s="343" t="s">
        <v>41752</v>
      </c>
      <c r="C18320" s="343" t="s">
        <v>18</v>
      </c>
      <c r="D18320" s="344" t="s">
        <v>41753</v>
      </c>
    </row>
    <row r="18321" spans="1:4" x14ac:dyDescent="0.3">
      <c r="A18321" t="s">
        <v>41754</v>
      </c>
      <c r="B18321" s="343" t="s">
        <v>41755</v>
      </c>
      <c r="C18321" s="343" t="s">
        <v>18</v>
      </c>
      <c r="D18321" s="344" t="s">
        <v>22842</v>
      </c>
    </row>
    <row r="18322" spans="1:4" x14ac:dyDescent="0.3">
      <c r="A18322" t="s">
        <v>41756</v>
      </c>
      <c r="B18322" s="343" t="s">
        <v>41757</v>
      </c>
      <c r="C18322" s="343" t="s">
        <v>18</v>
      </c>
      <c r="D18322" s="344" t="s">
        <v>7350</v>
      </c>
    </row>
    <row r="18323" spans="1:4" x14ac:dyDescent="0.3">
      <c r="A18323" t="s">
        <v>41758</v>
      </c>
      <c r="B18323" s="343" t="s">
        <v>41759</v>
      </c>
      <c r="C18323" s="343" t="s">
        <v>18</v>
      </c>
      <c r="D18323" s="344" t="s">
        <v>7520</v>
      </c>
    </row>
    <row r="18324" spans="1:4" x14ac:dyDescent="0.3">
      <c r="A18324" t="s">
        <v>41760</v>
      </c>
      <c r="B18324" s="343" t="s">
        <v>41761</v>
      </c>
      <c r="C18324" s="343" t="s">
        <v>18</v>
      </c>
      <c r="D18324" s="344" t="s">
        <v>22112</v>
      </c>
    </row>
    <row r="18325" spans="1:4" x14ac:dyDescent="0.3">
      <c r="A18325" t="s">
        <v>5573</v>
      </c>
      <c r="B18325" s="343" t="s">
        <v>41762</v>
      </c>
      <c r="C18325" s="343" t="s">
        <v>18</v>
      </c>
      <c r="D18325" s="344" t="s">
        <v>25290</v>
      </c>
    </row>
    <row r="18326" spans="1:4" x14ac:dyDescent="0.3">
      <c r="A18326" t="s">
        <v>41763</v>
      </c>
      <c r="B18326" s="343" t="s">
        <v>41764</v>
      </c>
      <c r="C18326" s="343" t="s">
        <v>8</v>
      </c>
      <c r="D18326" s="344" t="s">
        <v>41765</v>
      </c>
    </row>
    <row r="18327" spans="1:4" x14ac:dyDescent="0.3">
      <c r="A18327" t="s">
        <v>41766</v>
      </c>
      <c r="B18327" s="343" t="s">
        <v>41767</v>
      </c>
      <c r="C18327" s="343" t="s">
        <v>8</v>
      </c>
      <c r="D18327" s="344" t="s">
        <v>41768</v>
      </c>
    </row>
    <row r="18328" spans="1:4" x14ac:dyDescent="0.3">
      <c r="A18328" t="s">
        <v>41769</v>
      </c>
      <c r="B18328" s="343" t="s">
        <v>41770</v>
      </c>
      <c r="C18328" s="343" t="s">
        <v>8</v>
      </c>
      <c r="D18328" s="344" t="s">
        <v>41771</v>
      </c>
    </row>
    <row r="18329" spans="1:4" x14ac:dyDescent="0.3">
      <c r="A18329" t="s">
        <v>41772</v>
      </c>
      <c r="B18329" s="343" t="s">
        <v>41773</v>
      </c>
      <c r="C18329" s="343" t="s">
        <v>8</v>
      </c>
      <c r="D18329" s="344" t="s">
        <v>41774</v>
      </c>
    </row>
    <row r="18330" spans="1:4" x14ac:dyDescent="0.3">
      <c r="A18330" t="s">
        <v>41775</v>
      </c>
      <c r="B18330" s="343" t="s">
        <v>41776</v>
      </c>
      <c r="C18330" s="343" t="s">
        <v>8</v>
      </c>
      <c r="D18330" s="344" t="s">
        <v>41777</v>
      </c>
    </row>
    <row r="18331" spans="1:4" x14ac:dyDescent="0.3">
      <c r="A18331" t="s">
        <v>41778</v>
      </c>
      <c r="B18331" s="343" t="s">
        <v>41779</v>
      </c>
      <c r="C18331" s="343" t="s">
        <v>8</v>
      </c>
      <c r="D18331" s="344" t="s">
        <v>41780</v>
      </c>
    </row>
    <row r="18332" spans="1:4" x14ac:dyDescent="0.3">
      <c r="A18332" t="s">
        <v>41781</v>
      </c>
      <c r="B18332" s="343" t="s">
        <v>41782</v>
      </c>
      <c r="C18332" s="343" t="s">
        <v>8</v>
      </c>
      <c r="D18332" s="344" t="s">
        <v>36547</v>
      </c>
    </row>
    <row r="18333" spans="1:4" x14ac:dyDescent="0.3">
      <c r="A18333" t="s">
        <v>41783</v>
      </c>
      <c r="B18333" s="343" t="s">
        <v>41784</v>
      </c>
      <c r="C18333" s="343" t="s">
        <v>8</v>
      </c>
      <c r="D18333" s="344" t="s">
        <v>41785</v>
      </c>
    </row>
    <row r="18334" spans="1:4" x14ac:dyDescent="0.3">
      <c r="A18334" t="s">
        <v>41786</v>
      </c>
      <c r="B18334" s="343" t="s">
        <v>41787</v>
      </c>
      <c r="C18334" s="343" t="s">
        <v>8</v>
      </c>
      <c r="D18334" s="344" t="s">
        <v>33321</v>
      </c>
    </row>
    <row r="18335" spans="1:4" x14ac:dyDescent="0.3">
      <c r="A18335" t="s">
        <v>41788</v>
      </c>
      <c r="B18335" s="343" t="s">
        <v>41789</v>
      </c>
      <c r="C18335" s="343" t="s">
        <v>8</v>
      </c>
      <c r="D18335" s="344" t="s">
        <v>41790</v>
      </c>
    </row>
    <row r="18336" spans="1:4" x14ac:dyDescent="0.3">
      <c r="A18336" t="s">
        <v>41791</v>
      </c>
      <c r="B18336" s="343" t="s">
        <v>41792</v>
      </c>
      <c r="C18336" s="343" t="s">
        <v>8</v>
      </c>
      <c r="D18336" s="344" t="s">
        <v>41793</v>
      </c>
    </row>
    <row r="18337" spans="1:4" x14ac:dyDescent="0.3">
      <c r="A18337" t="s">
        <v>41794</v>
      </c>
      <c r="B18337" s="343" t="s">
        <v>41795</v>
      </c>
      <c r="C18337" s="343" t="s">
        <v>8</v>
      </c>
      <c r="D18337" s="344" t="s">
        <v>41796</v>
      </c>
    </row>
    <row r="18338" spans="1:4" x14ac:dyDescent="0.3">
      <c r="A18338" t="s">
        <v>41797</v>
      </c>
      <c r="B18338" s="343" t="s">
        <v>41798</v>
      </c>
      <c r="C18338" s="343" t="s">
        <v>8</v>
      </c>
      <c r="D18338" s="344" t="s">
        <v>41799</v>
      </c>
    </row>
    <row r="18339" spans="1:4" x14ac:dyDescent="0.3">
      <c r="A18339" t="s">
        <v>41800</v>
      </c>
      <c r="B18339" s="343" t="s">
        <v>41801</v>
      </c>
      <c r="C18339" s="343" t="s">
        <v>8</v>
      </c>
      <c r="D18339" s="344" t="s">
        <v>41802</v>
      </c>
    </row>
    <row r="18340" spans="1:4" x14ac:dyDescent="0.3">
      <c r="A18340" t="s">
        <v>41803</v>
      </c>
      <c r="B18340" s="343" t="s">
        <v>41804</v>
      </c>
      <c r="C18340" s="343" t="s">
        <v>8</v>
      </c>
      <c r="D18340" s="344" t="s">
        <v>41805</v>
      </c>
    </row>
    <row r="18341" spans="1:4" x14ac:dyDescent="0.3">
      <c r="A18341" t="s">
        <v>41806</v>
      </c>
      <c r="B18341" s="343" t="s">
        <v>41807</v>
      </c>
      <c r="C18341" s="343" t="s">
        <v>8</v>
      </c>
      <c r="D18341" s="344" t="s">
        <v>41808</v>
      </c>
    </row>
    <row r="18342" spans="1:4" x14ac:dyDescent="0.3">
      <c r="A18342" t="s">
        <v>41809</v>
      </c>
      <c r="B18342" s="343" t="s">
        <v>41810</v>
      </c>
      <c r="C18342" s="343" t="s">
        <v>8</v>
      </c>
      <c r="D18342" s="344" t="s">
        <v>41811</v>
      </c>
    </row>
    <row r="18343" spans="1:4" x14ac:dyDescent="0.3">
      <c r="A18343" t="s">
        <v>41812</v>
      </c>
      <c r="B18343" s="343" t="s">
        <v>41813</v>
      </c>
      <c r="C18343" s="343" t="s">
        <v>8</v>
      </c>
      <c r="D18343" s="344" t="s">
        <v>41814</v>
      </c>
    </row>
    <row r="18344" spans="1:4" x14ac:dyDescent="0.3">
      <c r="A18344" t="s">
        <v>41815</v>
      </c>
      <c r="B18344" s="343" t="s">
        <v>41816</v>
      </c>
      <c r="C18344" s="343" t="s">
        <v>8</v>
      </c>
      <c r="D18344" s="344" t="s">
        <v>41817</v>
      </c>
    </row>
    <row r="18345" spans="1:4" x14ac:dyDescent="0.3">
      <c r="A18345" t="s">
        <v>41818</v>
      </c>
      <c r="B18345" s="343" t="s">
        <v>41819</v>
      </c>
      <c r="C18345" s="343" t="s">
        <v>8</v>
      </c>
      <c r="D18345" s="344" t="s">
        <v>23142</v>
      </c>
    </row>
    <row r="18346" spans="1:4" x14ac:dyDescent="0.3">
      <c r="A18346" t="s">
        <v>41820</v>
      </c>
      <c r="B18346" s="343" t="s">
        <v>41821</v>
      </c>
      <c r="C18346" s="343" t="s">
        <v>8</v>
      </c>
      <c r="D18346" s="344" t="s">
        <v>22102</v>
      </c>
    </row>
    <row r="18347" spans="1:4" x14ac:dyDescent="0.3">
      <c r="A18347" t="s">
        <v>41822</v>
      </c>
      <c r="B18347" s="343" t="s">
        <v>41823</v>
      </c>
      <c r="C18347" s="343" t="s">
        <v>9</v>
      </c>
      <c r="D18347" s="344" t="s">
        <v>22897</v>
      </c>
    </row>
    <row r="18348" spans="1:4" x14ac:dyDescent="0.3">
      <c r="A18348" t="s">
        <v>41824</v>
      </c>
      <c r="B18348" s="343" t="s">
        <v>41825</v>
      </c>
      <c r="C18348" s="343" t="s">
        <v>9</v>
      </c>
      <c r="D18348" s="344" t="s">
        <v>41826</v>
      </c>
    </row>
    <row r="18349" spans="1:4" x14ac:dyDescent="0.3">
      <c r="A18349" t="s">
        <v>41827</v>
      </c>
      <c r="B18349" s="343" t="s">
        <v>41828</v>
      </c>
      <c r="C18349" s="343" t="s">
        <v>9</v>
      </c>
      <c r="D18349" s="344" t="s">
        <v>41829</v>
      </c>
    </row>
    <row r="18350" spans="1:4" x14ac:dyDescent="0.3">
      <c r="A18350" t="s">
        <v>41830</v>
      </c>
      <c r="B18350" s="343" t="s">
        <v>41831</v>
      </c>
      <c r="C18350" s="343" t="s">
        <v>9</v>
      </c>
      <c r="D18350" s="344" t="s">
        <v>41832</v>
      </c>
    </row>
    <row r="18351" spans="1:4" x14ac:dyDescent="0.3">
      <c r="A18351" t="s">
        <v>5574</v>
      </c>
      <c r="B18351" s="343" t="s">
        <v>8226</v>
      </c>
      <c r="C18351" s="343" t="s">
        <v>11</v>
      </c>
      <c r="D18351" s="344" t="s">
        <v>41833</v>
      </c>
    </row>
    <row r="18352" spans="1:4" x14ac:dyDescent="0.3">
      <c r="A18352" t="s">
        <v>5575</v>
      </c>
      <c r="B18352" s="343" t="s">
        <v>8227</v>
      </c>
      <c r="C18352" s="343" t="s">
        <v>11</v>
      </c>
      <c r="D18352" s="344" t="s">
        <v>41834</v>
      </c>
    </row>
    <row r="18353" spans="1:4" x14ac:dyDescent="0.3">
      <c r="A18353" t="s">
        <v>5576</v>
      </c>
      <c r="B18353" s="343" t="s">
        <v>8228</v>
      </c>
      <c r="C18353" s="343" t="s">
        <v>8</v>
      </c>
      <c r="D18353" s="344" t="s">
        <v>7900</v>
      </c>
    </row>
    <row r="18354" spans="1:4" x14ac:dyDescent="0.3">
      <c r="A18354" t="s">
        <v>5577</v>
      </c>
      <c r="B18354" s="343" t="s">
        <v>23047</v>
      </c>
      <c r="C18354" s="343" t="s">
        <v>11</v>
      </c>
      <c r="D18354" s="344" t="s">
        <v>41835</v>
      </c>
    </row>
    <row r="18355" spans="1:4" x14ac:dyDescent="0.3">
      <c r="A18355" t="s">
        <v>5578</v>
      </c>
      <c r="B18355" s="343" t="s">
        <v>23048</v>
      </c>
      <c r="C18355" s="343" t="s">
        <v>11</v>
      </c>
      <c r="D18355" s="344" t="s">
        <v>41836</v>
      </c>
    </row>
    <row r="18356" spans="1:4" x14ac:dyDescent="0.3">
      <c r="A18356" t="s">
        <v>5579</v>
      </c>
      <c r="B18356" s="343" t="s">
        <v>23049</v>
      </c>
      <c r="C18356" s="343" t="s">
        <v>11</v>
      </c>
      <c r="D18356" s="344" t="s">
        <v>41837</v>
      </c>
    </row>
    <row r="18357" spans="1:4" x14ac:dyDescent="0.3">
      <c r="A18357" t="s">
        <v>5580</v>
      </c>
      <c r="B18357" s="343" t="s">
        <v>1384</v>
      </c>
      <c r="C18357" s="343" t="s">
        <v>8</v>
      </c>
      <c r="D18357" s="344" t="s">
        <v>7834</v>
      </c>
    </row>
    <row r="18358" spans="1:4" x14ac:dyDescent="0.3">
      <c r="A18358" t="s">
        <v>5581</v>
      </c>
      <c r="B18358" s="343" t="s">
        <v>1385</v>
      </c>
      <c r="C18358" s="343" t="s">
        <v>8</v>
      </c>
      <c r="D18358" s="344" t="s">
        <v>23050</v>
      </c>
    </row>
    <row r="18359" spans="1:4" x14ac:dyDescent="0.3">
      <c r="A18359" t="s">
        <v>5582</v>
      </c>
      <c r="B18359" s="343" t="s">
        <v>228</v>
      </c>
      <c r="C18359" s="343" t="s">
        <v>8</v>
      </c>
      <c r="D18359" s="344" t="s">
        <v>7464</v>
      </c>
    </row>
    <row r="18360" spans="1:4" x14ac:dyDescent="0.3">
      <c r="A18360" t="s">
        <v>5583</v>
      </c>
      <c r="B18360" s="343" t="s">
        <v>229</v>
      </c>
      <c r="C18360" s="343" t="s">
        <v>8</v>
      </c>
      <c r="D18360" s="344" t="s">
        <v>7074</v>
      </c>
    </row>
    <row r="18361" spans="1:4" x14ac:dyDescent="0.3">
      <c r="A18361" t="s">
        <v>5584</v>
      </c>
      <c r="B18361" s="343" t="s">
        <v>1386</v>
      </c>
      <c r="C18361" s="343" t="s">
        <v>8</v>
      </c>
      <c r="D18361" s="344" t="s">
        <v>8099</v>
      </c>
    </row>
    <row r="18362" spans="1:4" x14ac:dyDescent="0.3">
      <c r="A18362" t="s">
        <v>5585</v>
      </c>
      <c r="B18362" s="343" t="s">
        <v>1387</v>
      </c>
      <c r="C18362" s="343" t="s">
        <v>8</v>
      </c>
      <c r="D18362" s="344" t="s">
        <v>7101</v>
      </c>
    </row>
    <row r="18363" spans="1:4" x14ac:dyDescent="0.3">
      <c r="A18363" t="s">
        <v>5586</v>
      </c>
      <c r="B18363" s="343" t="s">
        <v>1388</v>
      </c>
      <c r="C18363" s="343" t="s">
        <v>8</v>
      </c>
      <c r="D18363" s="344" t="s">
        <v>7856</v>
      </c>
    </row>
    <row r="18364" spans="1:4" x14ac:dyDescent="0.3">
      <c r="A18364" t="s">
        <v>5587</v>
      </c>
      <c r="B18364" s="343" t="s">
        <v>1389</v>
      </c>
      <c r="C18364" s="343" t="s">
        <v>8</v>
      </c>
      <c r="D18364" s="344" t="s">
        <v>22127</v>
      </c>
    </row>
    <row r="18365" spans="1:4" x14ac:dyDescent="0.3">
      <c r="A18365" t="s">
        <v>5588</v>
      </c>
      <c r="B18365" s="343" t="s">
        <v>1390</v>
      </c>
      <c r="C18365" s="343" t="s">
        <v>8</v>
      </c>
      <c r="D18365" s="344" t="s">
        <v>31628</v>
      </c>
    </row>
    <row r="18366" spans="1:4" x14ac:dyDescent="0.3">
      <c r="A18366" t="s">
        <v>5589</v>
      </c>
      <c r="B18366" s="343" t="s">
        <v>230</v>
      </c>
      <c r="C18366" s="343" t="s">
        <v>8</v>
      </c>
      <c r="D18366" s="344" t="s">
        <v>26749</v>
      </c>
    </row>
    <row r="18367" spans="1:4" x14ac:dyDescent="0.3">
      <c r="A18367" t="s">
        <v>5590</v>
      </c>
      <c r="B18367" s="343" t="s">
        <v>1391</v>
      </c>
      <c r="C18367" s="343" t="s">
        <v>8</v>
      </c>
      <c r="D18367" s="344" t="s">
        <v>41838</v>
      </c>
    </row>
    <row r="18368" spans="1:4" x14ac:dyDescent="0.3">
      <c r="A18368" t="s">
        <v>5591</v>
      </c>
      <c r="B18368" s="343" t="s">
        <v>1392</v>
      </c>
      <c r="C18368" s="343" t="s">
        <v>8</v>
      </c>
      <c r="D18368" s="344" t="s">
        <v>9200</v>
      </c>
    </row>
    <row r="18369" spans="1:4" x14ac:dyDescent="0.3">
      <c r="A18369" t="s">
        <v>5592</v>
      </c>
      <c r="B18369" s="343" t="s">
        <v>1393</v>
      </c>
      <c r="C18369" s="343" t="s">
        <v>8</v>
      </c>
      <c r="D18369" s="344" t="s">
        <v>33563</v>
      </c>
    </row>
    <row r="18370" spans="1:4" x14ac:dyDescent="0.3">
      <c r="A18370" t="s">
        <v>5593</v>
      </c>
      <c r="B18370" s="343" t="s">
        <v>1394</v>
      </c>
      <c r="C18370" s="343" t="s">
        <v>8</v>
      </c>
      <c r="D18370" s="344" t="s">
        <v>37867</v>
      </c>
    </row>
    <row r="18371" spans="1:4" x14ac:dyDescent="0.3">
      <c r="A18371" t="s">
        <v>5594</v>
      </c>
      <c r="B18371" s="343" t="s">
        <v>231</v>
      </c>
      <c r="C18371" s="343" t="s">
        <v>8</v>
      </c>
      <c r="D18371" s="344" t="s">
        <v>8245</v>
      </c>
    </row>
    <row r="18372" spans="1:4" x14ac:dyDescent="0.3">
      <c r="A18372" t="s">
        <v>5595</v>
      </c>
      <c r="B18372" s="343" t="s">
        <v>232</v>
      </c>
      <c r="C18372" s="343" t="s">
        <v>8</v>
      </c>
      <c r="D18372" s="344" t="s">
        <v>9004</v>
      </c>
    </row>
    <row r="18373" spans="1:4" x14ac:dyDescent="0.3">
      <c r="A18373" t="s">
        <v>5596</v>
      </c>
      <c r="B18373" s="343" t="s">
        <v>41839</v>
      </c>
      <c r="C18373" s="343" t="s">
        <v>8</v>
      </c>
      <c r="D18373" s="344" t="s">
        <v>7399</v>
      </c>
    </row>
    <row r="18374" spans="1:4" x14ac:dyDescent="0.3">
      <c r="A18374" t="s">
        <v>5597</v>
      </c>
      <c r="B18374" s="343" t="s">
        <v>41840</v>
      </c>
      <c r="C18374" s="343" t="s">
        <v>8</v>
      </c>
      <c r="D18374" s="344" t="s">
        <v>6736</v>
      </c>
    </row>
    <row r="18375" spans="1:4" x14ac:dyDescent="0.3">
      <c r="A18375" t="s">
        <v>5598</v>
      </c>
      <c r="B18375" s="343" t="s">
        <v>41841</v>
      </c>
      <c r="C18375" s="343" t="s">
        <v>8</v>
      </c>
      <c r="D18375" s="344" t="s">
        <v>22188</v>
      </c>
    </row>
    <row r="18376" spans="1:4" x14ac:dyDescent="0.3">
      <c r="A18376" t="s">
        <v>5599</v>
      </c>
      <c r="B18376" s="343" t="s">
        <v>41842</v>
      </c>
      <c r="C18376" s="343" t="s">
        <v>8</v>
      </c>
      <c r="D18376" s="344" t="s">
        <v>9275</v>
      </c>
    </row>
    <row r="18377" spans="1:4" x14ac:dyDescent="0.3">
      <c r="A18377" t="s">
        <v>5600</v>
      </c>
      <c r="B18377" s="343" t="s">
        <v>41843</v>
      </c>
      <c r="C18377" s="343" t="s">
        <v>8</v>
      </c>
      <c r="D18377" s="344" t="s">
        <v>22414</v>
      </c>
    </row>
    <row r="18378" spans="1:4" x14ac:dyDescent="0.3">
      <c r="A18378" t="s">
        <v>5601</v>
      </c>
      <c r="B18378" s="343" t="s">
        <v>41844</v>
      </c>
      <c r="C18378" s="343" t="s">
        <v>8</v>
      </c>
      <c r="D18378" s="344" t="s">
        <v>8856</v>
      </c>
    </row>
    <row r="18379" spans="1:4" x14ac:dyDescent="0.3">
      <c r="A18379" t="s">
        <v>5602</v>
      </c>
      <c r="B18379" s="343" t="s">
        <v>41845</v>
      </c>
      <c r="C18379" s="343" t="s">
        <v>8</v>
      </c>
      <c r="D18379" s="344" t="s">
        <v>27808</v>
      </c>
    </row>
    <row r="18380" spans="1:4" x14ac:dyDescent="0.3">
      <c r="A18380" t="s">
        <v>5603</v>
      </c>
      <c r="B18380" s="343" t="s">
        <v>41846</v>
      </c>
      <c r="C18380" s="343" t="s">
        <v>8</v>
      </c>
      <c r="D18380" s="344" t="s">
        <v>41847</v>
      </c>
    </row>
    <row r="18381" spans="1:4" x14ac:dyDescent="0.3">
      <c r="A18381" t="s">
        <v>5604</v>
      </c>
      <c r="B18381" s="343" t="s">
        <v>41848</v>
      </c>
      <c r="C18381" s="343" t="s">
        <v>8</v>
      </c>
      <c r="D18381" s="344" t="s">
        <v>8279</v>
      </c>
    </row>
    <row r="18382" spans="1:4" x14ac:dyDescent="0.3">
      <c r="A18382" t="s">
        <v>5605</v>
      </c>
      <c r="B18382" s="343" t="s">
        <v>41849</v>
      </c>
      <c r="C18382" s="343" t="s">
        <v>8</v>
      </c>
      <c r="D18382" s="344" t="s">
        <v>8956</v>
      </c>
    </row>
    <row r="18383" spans="1:4" x14ac:dyDescent="0.3">
      <c r="A18383" t="s">
        <v>5606</v>
      </c>
      <c r="B18383" s="343" t="s">
        <v>1395</v>
      </c>
      <c r="C18383" s="343" t="s">
        <v>8</v>
      </c>
      <c r="D18383" s="344" t="s">
        <v>9085</v>
      </c>
    </row>
    <row r="18384" spans="1:4" x14ac:dyDescent="0.3">
      <c r="A18384" t="s">
        <v>5607</v>
      </c>
      <c r="B18384" s="343" t="s">
        <v>1396</v>
      </c>
      <c r="C18384" s="343" t="s">
        <v>8</v>
      </c>
      <c r="D18384" s="344" t="s">
        <v>9067</v>
      </c>
    </row>
    <row r="18385" spans="1:4" x14ac:dyDescent="0.3">
      <c r="A18385" t="s">
        <v>5608</v>
      </c>
      <c r="B18385" s="343" t="s">
        <v>1397</v>
      </c>
      <c r="C18385" s="343" t="s">
        <v>8</v>
      </c>
      <c r="D18385" s="344" t="s">
        <v>8919</v>
      </c>
    </row>
    <row r="18386" spans="1:4" x14ac:dyDescent="0.3">
      <c r="A18386" t="s">
        <v>5609</v>
      </c>
      <c r="B18386" s="343" t="s">
        <v>1398</v>
      </c>
      <c r="C18386" s="343" t="s">
        <v>8</v>
      </c>
      <c r="D18386" s="344" t="s">
        <v>26941</v>
      </c>
    </row>
    <row r="18387" spans="1:4" x14ac:dyDescent="0.3">
      <c r="A18387" t="s">
        <v>5610</v>
      </c>
      <c r="B18387" s="343" t="s">
        <v>1399</v>
      </c>
      <c r="C18387" s="343" t="s">
        <v>8</v>
      </c>
      <c r="D18387" s="344" t="s">
        <v>6593</v>
      </c>
    </row>
    <row r="18388" spans="1:4" x14ac:dyDescent="0.3">
      <c r="A18388" t="s">
        <v>5611</v>
      </c>
      <c r="B18388" s="343" t="s">
        <v>1400</v>
      </c>
      <c r="C18388" s="343" t="s">
        <v>8</v>
      </c>
      <c r="D18388" s="344" t="s">
        <v>9002</v>
      </c>
    </row>
    <row r="18389" spans="1:4" x14ac:dyDescent="0.3">
      <c r="A18389" t="s">
        <v>5612</v>
      </c>
      <c r="B18389" s="343" t="s">
        <v>1401</v>
      </c>
      <c r="C18389" s="343" t="s">
        <v>8</v>
      </c>
      <c r="D18389" s="344" t="s">
        <v>9063</v>
      </c>
    </row>
    <row r="18390" spans="1:4" x14ac:dyDescent="0.3">
      <c r="A18390" t="s">
        <v>5613</v>
      </c>
      <c r="B18390" s="343" t="s">
        <v>1402</v>
      </c>
      <c r="C18390" s="343" t="s">
        <v>8</v>
      </c>
      <c r="D18390" s="344" t="s">
        <v>22652</v>
      </c>
    </row>
    <row r="18391" spans="1:4" x14ac:dyDescent="0.3">
      <c r="A18391" t="s">
        <v>5614</v>
      </c>
      <c r="B18391" s="343" t="s">
        <v>1403</v>
      </c>
      <c r="C18391" s="343" t="s">
        <v>8</v>
      </c>
      <c r="D18391" s="344" t="s">
        <v>22219</v>
      </c>
    </row>
    <row r="18392" spans="1:4" x14ac:dyDescent="0.3">
      <c r="A18392" t="s">
        <v>5615</v>
      </c>
      <c r="B18392" s="343" t="s">
        <v>1404</v>
      </c>
      <c r="C18392" s="343" t="s">
        <v>8</v>
      </c>
      <c r="D18392" s="344" t="s">
        <v>23174</v>
      </c>
    </row>
    <row r="18393" spans="1:4" x14ac:dyDescent="0.3">
      <c r="A18393" t="s">
        <v>5616</v>
      </c>
      <c r="B18393" s="343" t="s">
        <v>1405</v>
      </c>
      <c r="C18393" s="343" t="s">
        <v>8</v>
      </c>
      <c r="D18393" s="344" t="s">
        <v>28652</v>
      </c>
    </row>
    <row r="18394" spans="1:4" x14ac:dyDescent="0.3">
      <c r="A18394" t="s">
        <v>5617</v>
      </c>
      <c r="B18394" s="343" t="s">
        <v>1406</v>
      </c>
      <c r="C18394" s="343" t="s">
        <v>8</v>
      </c>
      <c r="D18394" s="344" t="s">
        <v>8951</v>
      </c>
    </row>
    <row r="18395" spans="1:4" x14ac:dyDescent="0.3">
      <c r="A18395" t="s">
        <v>5618</v>
      </c>
      <c r="B18395" s="343" t="s">
        <v>1407</v>
      </c>
      <c r="C18395" s="343" t="s">
        <v>8</v>
      </c>
      <c r="D18395" s="344" t="s">
        <v>22401</v>
      </c>
    </row>
    <row r="18396" spans="1:4" x14ac:dyDescent="0.3">
      <c r="A18396" t="s">
        <v>5619</v>
      </c>
      <c r="B18396" s="343" t="s">
        <v>1408</v>
      </c>
      <c r="C18396" s="343" t="s">
        <v>8</v>
      </c>
      <c r="D18396" s="344" t="s">
        <v>29384</v>
      </c>
    </row>
    <row r="18397" spans="1:4" x14ac:dyDescent="0.3">
      <c r="A18397" t="s">
        <v>5620</v>
      </c>
      <c r="B18397" s="343" t="s">
        <v>1409</v>
      </c>
      <c r="C18397" s="343" t="s">
        <v>8</v>
      </c>
      <c r="D18397" s="344" t="s">
        <v>41850</v>
      </c>
    </row>
    <row r="18398" spans="1:4" x14ac:dyDescent="0.3">
      <c r="A18398" t="s">
        <v>41851</v>
      </c>
      <c r="B18398" s="343" t="s">
        <v>41852</v>
      </c>
      <c r="C18398" s="343" t="s">
        <v>8</v>
      </c>
      <c r="D18398" s="344" t="s">
        <v>7932</v>
      </c>
    </row>
    <row r="18399" spans="1:4" x14ac:dyDescent="0.3">
      <c r="A18399" t="s">
        <v>41853</v>
      </c>
      <c r="B18399" s="343" t="s">
        <v>41854</v>
      </c>
      <c r="C18399" s="343" t="s">
        <v>8</v>
      </c>
      <c r="D18399" s="344" t="s">
        <v>8038</v>
      </c>
    </row>
    <row r="18400" spans="1:4" x14ac:dyDescent="0.3">
      <c r="A18400" t="s">
        <v>41855</v>
      </c>
      <c r="B18400" s="343" t="s">
        <v>41856</v>
      </c>
      <c r="C18400" s="343" t="s">
        <v>8</v>
      </c>
      <c r="D18400" s="344" t="s">
        <v>33585</v>
      </c>
    </row>
    <row r="18401" spans="1:4" x14ac:dyDescent="0.3">
      <c r="A18401" t="s">
        <v>41857</v>
      </c>
      <c r="B18401" s="343" t="s">
        <v>41858</v>
      </c>
      <c r="C18401" s="343" t="s">
        <v>8</v>
      </c>
      <c r="D18401" s="344" t="s">
        <v>27207</v>
      </c>
    </row>
    <row r="18402" spans="1:4" x14ac:dyDescent="0.3">
      <c r="A18402" t="s">
        <v>41859</v>
      </c>
      <c r="B18402" s="343" t="s">
        <v>41860</v>
      </c>
      <c r="C18402" s="343" t="s">
        <v>8</v>
      </c>
      <c r="D18402" s="344" t="s">
        <v>8519</v>
      </c>
    </row>
    <row r="18403" spans="1:4" x14ac:dyDescent="0.3">
      <c r="A18403" t="s">
        <v>41861</v>
      </c>
      <c r="B18403" s="343" t="s">
        <v>41862</v>
      </c>
      <c r="C18403" s="343" t="s">
        <v>8</v>
      </c>
      <c r="D18403" s="344" t="s">
        <v>6453</v>
      </c>
    </row>
    <row r="18404" spans="1:4" x14ac:dyDescent="0.3">
      <c r="A18404" t="s">
        <v>41863</v>
      </c>
      <c r="B18404" s="343" t="s">
        <v>41864</v>
      </c>
      <c r="C18404" s="343" t="s">
        <v>8</v>
      </c>
      <c r="D18404" s="344" t="s">
        <v>9044</v>
      </c>
    </row>
    <row r="18405" spans="1:4" x14ac:dyDescent="0.3">
      <c r="A18405" t="s">
        <v>41865</v>
      </c>
      <c r="B18405" s="343" t="s">
        <v>41866</v>
      </c>
      <c r="C18405" s="343" t="s">
        <v>8</v>
      </c>
      <c r="D18405" s="344" t="s">
        <v>37885</v>
      </c>
    </row>
    <row r="18406" spans="1:4" x14ac:dyDescent="0.3">
      <c r="A18406" t="s">
        <v>41867</v>
      </c>
      <c r="B18406" s="343" t="s">
        <v>41868</v>
      </c>
      <c r="C18406" s="343" t="s">
        <v>8</v>
      </c>
      <c r="D18406" s="344" t="s">
        <v>41869</v>
      </c>
    </row>
    <row r="18407" spans="1:4" x14ac:dyDescent="0.3">
      <c r="A18407" t="s">
        <v>41870</v>
      </c>
      <c r="B18407" s="343" t="s">
        <v>41871</v>
      </c>
      <c r="C18407" s="343" t="s">
        <v>8</v>
      </c>
      <c r="D18407" s="344" t="s">
        <v>41872</v>
      </c>
    </row>
    <row r="18408" spans="1:4" x14ac:dyDescent="0.3">
      <c r="A18408" t="s">
        <v>41873</v>
      </c>
      <c r="B18408" s="343" t="s">
        <v>41874</v>
      </c>
      <c r="C18408" s="343" t="s">
        <v>8</v>
      </c>
      <c r="D18408" s="344" t="s">
        <v>9143</v>
      </c>
    </row>
    <row r="18409" spans="1:4" x14ac:dyDescent="0.3">
      <c r="A18409" t="s">
        <v>41875</v>
      </c>
      <c r="B18409" s="343" t="s">
        <v>41876</v>
      </c>
      <c r="C18409" s="343" t="s">
        <v>8</v>
      </c>
      <c r="D18409" s="344" t="s">
        <v>9176</v>
      </c>
    </row>
    <row r="18410" spans="1:4" x14ac:dyDescent="0.3">
      <c r="A18410" t="s">
        <v>41877</v>
      </c>
      <c r="B18410" s="343" t="s">
        <v>41878</v>
      </c>
      <c r="C18410" s="343" t="s">
        <v>8</v>
      </c>
      <c r="D18410" s="344" t="s">
        <v>6621</v>
      </c>
    </row>
    <row r="18411" spans="1:4" x14ac:dyDescent="0.3">
      <c r="A18411" t="s">
        <v>41879</v>
      </c>
      <c r="B18411" s="343" t="s">
        <v>41880</v>
      </c>
      <c r="C18411" s="343" t="s">
        <v>8</v>
      </c>
      <c r="D18411" s="344" t="s">
        <v>7414</v>
      </c>
    </row>
    <row r="18412" spans="1:4" x14ac:dyDescent="0.3">
      <c r="A18412" t="s">
        <v>41881</v>
      </c>
      <c r="B18412" s="343" t="s">
        <v>41882</v>
      </c>
      <c r="C18412" s="343" t="s">
        <v>8</v>
      </c>
      <c r="D18412" s="344" t="s">
        <v>7808</v>
      </c>
    </row>
    <row r="18413" spans="1:4" x14ac:dyDescent="0.3">
      <c r="A18413" t="s">
        <v>41883</v>
      </c>
      <c r="B18413" s="343" t="s">
        <v>41884</v>
      </c>
      <c r="C18413" s="343" t="s">
        <v>8</v>
      </c>
      <c r="D18413" s="344" t="s">
        <v>9196</v>
      </c>
    </row>
    <row r="18414" spans="1:4" x14ac:dyDescent="0.3">
      <c r="A18414" t="s">
        <v>41885</v>
      </c>
      <c r="B18414" s="343" t="s">
        <v>41886</v>
      </c>
      <c r="C18414" s="343" t="s">
        <v>8</v>
      </c>
      <c r="D18414" s="344" t="s">
        <v>9279</v>
      </c>
    </row>
    <row r="18415" spans="1:4" x14ac:dyDescent="0.3">
      <c r="A18415" t="s">
        <v>41887</v>
      </c>
      <c r="B18415" s="343" t="s">
        <v>41888</v>
      </c>
      <c r="C18415" s="343" t="s">
        <v>8</v>
      </c>
      <c r="D18415" s="344" t="s">
        <v>35021</v>
      </c>
    </row>
    <row r="18416" spans="1:4" x14ac:dyDescent="0.3">
      <c r="A18416" t="s">
        <v>41889</v>
      </c>
      <c r="B18416" s="343" t="s">
        <v>41890</v>
      </c>
      <c r="C18416" s="343" t="s">
        <v>8</v>
      </c>
      <c r="D18416" s="344" t="s">
        <v>22122</v>
      </c>
    </row>
    <row r="18417" spans="1:4" x14ac:dyDescent="0.3">
      <c r="A18417" t="s">
        <v>41891</v>
      </c>
      <c r="B18417" s="343" t="s">
        <v>41892</v>
      </c>
      <c r="C18417" s="343" t="s">
        <v>8</v>
      </c>
      <c r="D18417" s="344" t="s">
        <v>8073</v>
      </c>
    </row>
    <row r="18418" spans="1:4" x14ac:dyDescent="0.3">
      <c r="A18418" t="s">
        <v>41893</v>
      </c>
      <c r="B18418" s="343" t="s">
        <v>41894</v>
      </c>
      <c r="C18418" s="343" t="s">
        <v>8</v>
      </c>
      <c r="D18418" s="344" t="s">
        <v>22795</v>
      </c>
    </row>
    <row r="18419" spans="1:4" x14ac:dyDescent="0.3">
      <c r="A18419" t="s">
        <v>41895</v>
      </c>
      <c r="B18419" s="343" t="s">
        <v>41896</v>
      </c>
      <c r="C18419" s="343" t="s">
        <v>8</v>
      </c>
      <c r="D18419" s="344" t="s">
        <v>7929</v>
      </c>
    </row>
    <row r="18420" spans="1:4" x14ac:dyDescent="0.3">
      <c r="A18420" t="s">
        <v>41897</v>
      </c>
      <c r="B18420" s="343" t="s">
        <v>41898</v>
      </c>
      <c r="C18420" s="343" t="s">
        <v>8</v>
      </c>
      <c r="D18420" s="344" t="s">
        <v>22523</v>
      </c>
    </row>
    <row r="18421" spans="1:4" x14ac:dyDescent="0.3">
      <c r="A18421" t="s">
        <v>41899</v>
      </c>
      <c r="B18421" s="343" t="s">
        <v>41900</v>
      </c>
      <c r="C18421" s="343" t="s">
        <v>8</v>
      </c>
      <c r="D18421" s="344" t="s">
        <v>8148</v>
      </c>
    </row>
    <row r="18422" spans="1:4" x14ac:dyDescent="0.3">
      <c r="A18422" t="s">
        <v>41901</v>
      </c>
      <c r="B18422" s="343" t="s">
        <v>41902</v>
      </c>
      <c r="C18422" s="343" t="s">
        <v>8</v>
      </c>
      <c r="D18422" s="344" t="s">
        <v>6462</v>
      </c>
    </row>
    <row r="18423" spans="1:4" x14ac:dyDescent="0.3">
      <c r="A18423" t="s">
        <v>41903</v>
      </c>
      <c r="B18423" s="343" t="s">
        <v>41904</v>
      </c>
      <c r="C18423" s="343" t="s">
        <v>8</v>
      </c>
      <c r="D18423" s="344" t="s">
        <v>22459</v>
      </c>
    </row>
    <row r="18424" spans="1:4" x14ac:dyDescent="0.3">
      <c r="A18424" t="s">
        <v>41905</v>
      </c>
      <c r="B18424" s="343" t="s">
        <v>41906</v>
      </c>
      <c r="C18424" s="343" t="s">
        <v>8</v>
      </c>
      <c r="D18424" s="344" t="s">
        <v>6665</v>
      </c>
    </row>
    <row r="18425" spans="1:4" x14ac:dyDescent="0.3">
      <c r="A18425" t="s">
        <v>41907</v>
      </c>
      <c r="B18425" s="343" t="s">
        <v>41908</v>
      </c>
      <c r="C18425" s="343" t="s">
        <v>8</v>
      </c>
      <c r="D18425" s="344" t="s">
        <v>22462</v>
      </c>
    </row>
    <row r="18426" spans="1:4" x14ac:dyDescent="0.3">
      <c r="A18426" t="s">
        <v>41909</v>
      </c>
      <c r="B18426" s="343" t="s">
        <v>41910</v>
      </c>
      <c r="C18426" s="343" t="s">
        <v>8</v>
      </c>
      <c r="D18426" s="344" t="s">
        <v>8098</v>
      </c>
    </row>
    <row r="18427" spans="1:4" x14ac:dyDescent="0.3">
      <c r="A18427" t="s">
        <v>41911</v>
      </c>
      <c r="B18427" s="343" t="s">
        <v>41912</v>
      </c>
      <c r="C18427" s="343" t="s">
        <v>8</v>
      </c>
      <c r="D18427" s="344" t="s">
        <v>7096</v>
      </c>
    </row>
    <row r="18428" spans="1:4" x14ac:dyDescent="0.3">
      <c r="A18428" t="s">
        <v>41913</v>
      </c>
      <c r="B18428" s="343" t="s">
        <v>41914</v>
      </c>
      <c r="C18428" s="343" t="s">
        <v>8</v>
      </c>
      <c r="D18428" s="344" t="s">
        <v>22354</v>
      </c>
    </row>
    <row r="18429" spans="1:4" x14ac:dyDescent="0.3">
      <c r="A18429" t="s">
        <v>41915</v>
      </c>
      <c r="B18429" s="343" t="s">
        <v>41916</v>
      </c>
      <c r="C18429" s="343" t="s">
        <v>8</v>
      </c>
      <c r="D18429" s="344" t="s">
        <v>9202</v>
      </c>
    </row>
    <row r="18430" spans="1:4" x14ac:dyDescent="0.3">
      <c r="A18430" t="s">
        <v>41917</v>
      </c>
      <c r="B18430" s="343" t="s">
        <v>41918</v>
      </c>
      <c r="C18430" s="343" t="s">
        <v>8</v>
      </c>
      <c r="D18430" s="344" t="s">
        <v>22305</v>
      </c>
    </row>
    <row r="18431" spans="1:4" x14ac:dyDescent="0.3">
      <c r="A18431" t="s">
        <v>23054</v>
      </c>
      <c r="B18431" s="343" t="s">
        <v>23055</v>
      </c>
      <c r="C18431" s="343" t="s">
        <v>8</v>
      </c>
      <c r="D18431" s="344" t="s">
        <v>39482</v>
      </c>
    </row>
    <row r="18432" spans="1:4" x14ac:dyDescent="0.3">
      <c r="A18432" t="s">
        <v>23056</v>
      </c>
      <c r="B18432" s="343" t="s">
        <v>23057</v>
      </c>
      <c r="C18432" s="343" t="s">
        <v>8</v>
      </c>
      <c r="D18432" s="344" t="s">
        <v>7926</v>
      </c>
    </row>
    <row r="18433" spans="1:4" x14ac:dyDescent="0.3">
      <c r="A18433" t="s">
        <v>23058</v>
      </c>
      <c r="B18433" s="343" t="s">
        <v>23059</v>
      </c>
      <c r="C18433" s="343" t="s">
        <v>16</v>
      </c>
      <c r="D18433" s="344" t="s">
        <v>6812</v>
      </c>
    </row>
    <row r="18434" spans="1:4" x14ac:dyDescent="0.3">
      <c r="A18434" t="s">
        <v>23060</v>
      </c>
      <c r="B18434" s="343" t="s">
        <v>41919</v>
      </c>
      <c r="C18434" s="343" t="s">
        <v>8</v>
      </c>
      <c r="D18434" s="344" t="s">
        <v>7721</v>
      </c>
    </row>
    <row r="18435" spans="1:4" x14ac:dyDescent="0.3">
      <c r="A18435" t="s">
        <v>23061</v>
      </c>
      <c r="B18435" s="343" t="s">
        <v>23062</v>
      </c>
      <c r="C18435" s="343" t="s">
        <v>8</v>
      </c>
      <c r="D18435" s="344" t="s">
        <v>8225</v>
      </c>
    </row>
    <row r="18436" spans="1:4" x14ac:dyDescent="0.3">
      <c r="A18436" t="s">
        <v>23063</v>
      </c>
      <c r="B18436" s="343" t="s">
        <v>41920</v>
      </c>
      <c r="C18436" s="343" t="s">
        <v>8</v>
      </c>
      <c r="D18436" s="344" t="s">
        <v>27690</v>
      </c>
    </row>
    <row r="18437" spans="1:4" x14ac:dyDescent="0.3">
      <c r="A18437" t="s">
        <v>23064</v>
      </c>
      <c r="B18437" s="343" t="s">
        <v>23065</v>
      </c>
      <c r="C18437" s="343" t="s">
        <v>8</v>
      </c>
      <c r="D18437" s="344" t="s">
        <v>9219</v>
      </c>
    </row>
    <row r="18438" spans="1:4" x14ac:dyDescent="0.3">
      <c r="A18438" t="s">
        <v>23066</v>
      </c>
      <c r="B18438" s="343" t="s">
        <v>41921</v>
      </c>
      <c r="C18438" s="343" t="s">
        <v>8</v>
      </c>
      <c r="D18438" s="344" t="s">
        <v>9001</v>
      </c>
    </row>
    <row r="18439" spans="1:4" x14ac:dyDescent="0.3">
      <c r="A18439" t="s">
        <v>23067</v>
      </c>
      <c r="B18439" s="343" t="s">
        <v>23068</v>
      </c>
      <c r="C18439" s="343" t="s">
        <v>8</v>
      </c>
      <c r="D18439" s="344" t="s">
        <v>22441</v>
      </c>
    </row>
    <row r="18440" spans="1:4" x14ac:dyDescent="0.3">
      <c r="A18440" t="s">
        <v>23069</v>
      </c>
      <c r="B18440" s="343" t="s">
        <v>41922</v>
      </c>
      <c r="C18440" s="343" t="s">
        <v>8</v>
      </c>
      <c r="D18440" s="344" t="s">
        <v>7989</v>
      </c>
    </row>
    <row r="18441" spans="1:4" x14ac:dyDescent="0.3">
      <c r="A18441" t="s">
        <v>23070</v>
      </c>
      <c r="B18441" s="343" t="s">
        <v>23071</v>
      </c>
      <c r="C18441" s="343" t="s">
        <v>8</v>
      </c>
      <c r="D18441" s="344" t="s">
        <v>22320</v>
      </c>
    </row>
    <row r="18442" spans="1:4" x14ac:dyDescent="0.3">
      <c r="A18442" t="s">
        <v>23072</v>
      </c>
      <c r="B18442" s="343" t="s">
        <v>41923</v>
      </c>
      <c r="C18442" s="343" t="s">
        <v>8</v>
      </c>
      <c r="D18442" s="344" t="s">
        <v>41924</v>
      </c>
    </row>
    <row r="18443" spans="1:4" x14ac:dyDescent="0.3">
      <c r="A18443" t="s">
        <v>23073</v>
      </c>
      <c r="B18443" s="343" t="s">
        <v>23074</v>
      </c>
      <c r="C18443" s="343" t="s">
        <v>8</v>
      </c>
      <c r="D18443" s="344" t="s">
        <v>8147</v>
      </c>
    </row>
    <row r="18444" spans="1:4" x14ac:dyDescent="0.3">
      <c r="A18444" t="s">
        <v>23075</v>
      </c>
      <c r="B18444" s="343" t="s">
        <v>41925</v>
      </c>
      <c r="C18444" s="343" t="s">
        <v>8</v>
      </c>
      <c r="D18444" s="344" t="s">
        <v>32594</v>
      </c>
    </row>
    <row r="18445" spans="1:4" x14ac:dyDescent="0.3">
      <c r="A18445" t="s">
        <v>23076</v>
      </c>
      <c r="B18445" s="343" t="s">
        <v>23077</v>
      </c>
      <c r="C18445" s="343" t="s">
        <v>8</v>
      </c>
      <c r="D18445" s="344" t="s">
        <v>23004</v>
      </c>
    </row>
    <row r="18446" spans="1:4" x14ac:dyDescent="0.3">
      <c r="A18446" t="s">
        <v>23078</v>
      </c>
      <c r="B18446" s="343" t="s">
        <v>41926</v>
      </c>
      <c r="C18446" s="343" t="s">
        <v>8</v>
      </c>
      <c r="D18446" s="344" t="s">
        <v>7523</v>
      </c>
    </row>
    <row r="18447" spans="1:4" x14ac:dyDescent="0.3">
      <c r="A18447" t="s">
        <v>23079</v>
      </c>
      <c r="B18447" s="343" t="s">
        <v>23080</v>
      </c>
      <c r="C18447" s="343" t="s">
        <v>8</v>
      </c>
      <c r="D18447" s="344" t="s">
        <v>7353</v>
      </c>
    </row>
    <row r="18448" spans="1:4" x14ac:dyDescent="0.3">
      <c r="A18448" t="s">
        <v>23081</v>
      </c>
      <c r="B18448" s="343" t="s">
        <v>41927</v>
      </c>
      <c r="C18448" s="343" t="s">
        <v>8</v>
      </c>
      <c r="D18448" s="344" t="s">
        <v>38288</v>
      </c>
    </row>
    <row r="18449" spans="1:4" x14ac:dyDescent="0.3">
      <c r="A18449" t="s">
        <v>23082</v>
      </c>
      <c r="B18449" s="343" t="s">
        <v>23083</v>
      </c>
      <c r="C18449" s="343" t="s">
        <v>8</v>
      </c>
      <c r="D18449" s="344" t="s">
        <v>8733</v>
      </c>
    </row>
    <row r="18450" spans="1:4" x14ac:dyDescent="0.3">
      <c r="A18450" t="s">
        <v>23084</v>
      </c>
      <c r="B18450" s="343" t="s">
        <v>41928</v>
      </c>
      <c r="C18450" s="343" t="s">
        <v>8</v>
      </c>
      <c r="D18450" s="344" t="s">
        <v>8754</v>
      </c>
    </row>
    <row r="18451" spans="1:4" x14ac:dyDescent="0.3">
      <c r="A18451" t="s">
        <v>23085</v>
      </c>
      <c r="B18451" s="343" t="s">
        <v>23086</v>
      </c>
      <c r="C18451" s="343" t="s">
        <v>8</v>
      </c>
      <c r="D18451" s="344" t="s">
        <v>8135</v>
      </c>
    </row>
    <row r="18452" spans="1:4" x14ac:dyDescent="0.3">
      <c r="A18452" t="s">
        <v>23087</v>
      </c>
      <c r="B18452" s="343" t="s">
        <v>41929</v>
      </c>
      <c r="C18452" s="343" t="s">
        <v>8</v>
      </c>
      <c r="D18452" s="344" t="s">
        <v>41930</v>
      </c>
    </row>
    <row r="18453" spans="1:4" x14ac:dyDescent="0.3">
      <c r="A18453" t="s">
        <v>23088</v>
      </c>
      <c r="B18453" s="343" t="s">
        <v>23089</v>
      </c>
      <c r="C18453" s="343" t="s">
        <v>8</v>
      </c>
      <c r="D18453" s="344" t="s">
        <v>9149</v>
      </c>
    </row>
    <row r="18454" spans="1:4" x14ac:dyDescent="0.3">
      <c r="A18454" t="s">
        <v>23090</v>
      </c>
      <c r="B18454" s="343" t="s">
        <v>41931</v>
      </c>
      <c r="C18454" s="343" t="s">
        <v>8</v>
      </c>
      <c r="D18454" s="344" t="s">
        <v>6436</v>
      </c>
    </row>
    <row r="18455" spans="1:4" x14ac:dyDescent="0.3">
      <c r="A18455" t="s">
        <v>23091</v>
      </c>
      <c r="B18455" s="343" t="s">
        <v>23092</v>
      </c>
      <c r="C18455" s="343" t="s">
        <v>8</v>
      </c>
      <c r="D18455" s="344" t="s">
        <v>28006</v>
      </c>
    </row>
    <row r="18456" spans="1:4" x14ac:dyDescent="0.3">
      <c r="A18456" t="s">
        <v>23093</v>
      </c>
      <c r="B18456" s="343" t="s">
        <v>41932</v>
      </c>
      <c r="C18456" s="343" t="s">
        <v>8</v>
      </c>
      <c r="D18456" s="344" t="s">
        <v>41933</v>
      </c>
    </row>
    <row r="18457" spans="1:4" x14ac:dyDescent="0.3">
      <c r="A18457" t="s">
        <v>23094</v>
      </c>
      <c r="B18457" s="343" t="s">
        <v>23095</v>
      </c>
      <c r="C18457" s="343" t="s">
        <v>8</v>
      </c>
      <c r="D18457" s="344" t="s">
        <v>7989</v>
      </c>
    </row>
    <row r="18458" spans="1:4" x14ac:dyDescent="0.3">
      <c r="A18458" t="s">
        <v>23096</v>
      </c>
      <c r="B18458" s="343" t="s">
        <v>41934</v>
      </c>
      <c r="C18458" s="343" t="s">
        <v>8</v>
      </c>
      <c r="D18458" s="344" t="s">
        <v>9127</v>
      </c>
    </row>
    <row r="18459" spans="1:4" x14ac:dyDescent="0.3">
      <c r="A18459" t="s">
        <v>23097</v>
      </c>
      <c r="B18459" s="343" t="s">
        <v>23098</v>
      </c>
      <c r="C18459" s="343" t="s">
        <v>8</v>
      </c>
      <c r="D18459" s="344" t="s">
        <v>7903</v>
      </c>
    </row>
    <row r="18460" spans="1:4" x14ac:dyDescent="0.3">
      <c r="A18460" t="s">
        <v>23099</v>
      </c>
      <c r="B18460" s="343" t="s">
        <v>41935</v>
      </c>
      <c r="C18460" s="343" t="s">
        <v>8</v>
      </c>
      <c r="D18460" s="344" t="s">
        <v>8919</v>
      </c>
    </row>
    <row r="18461" spans="1:4" x14ac:dyDescent="0.3">
      <c r="A18461" t="s">
        <v>23100</v>
      </c>
      <c r="B18461" s="343" t="s">
        <v>23101</v>
      </c>
      <c r="C18461" s="343" t="s">
        <v>8</v>
      </c>
      <c r="D18461" s="344" t="s">
        <v>41936</v>
      </c>
    </row>
    <row r="18462" spans="1:4" x14ac:dyDescent="0.3">
      <c r="A18462" t="s">
        <v>23102</v>
      </c>
      <c r="B18462" s="343" t="s">
        <v>41937</v>
      </c>
      <c r="C18462" s="343" t="s">
        <v>8</v>
      </c>
      <c r="D18462" s="344" t="s">
        <v>26924</v>
      </c>
    </row>
    <row r="18463" spans="1:4" x14ac:dyDescent="0.3">
      <c r="A18463" t="s">
        <v>23103</v>
      </c>
      <c r="B18463" s="343" t="s">
        <v>23104</v>
      </c>
      <c r="C18463" s="343" t="s">
        <v>8</v>
      </c>
      <c r="D18463" s="344" t="s">
        <v>41938</v>
      </c>
    </row>
    <row r="18464" spans="1:4" x14ac:dyDescent="0.3">
      <c r="A18464" t="s">
        <v>23105</v>
      </c>
      <c r="B18464" s="343" t="s">
        <v>41939</v>
      </c>
      <c r="C18464" s="343" t="s">
        <v>8</v>
      </c>
      <c r="D18464" s="344" t="s">
        <v>29972</v>
      </c>
    </row>
    <row r="18465" spans="1:4" x14ac:dyDescent="0.3">
      <c r="A18465" t="s">
        <v>23106</v>
      </c>
      <c r="B18465" s="343" t="s">
        <v>23107</v>
      </c>
      <c r="C18465" s="343" t="s">
        <v>8</v>
      </c>
      <c r="D18465" s="344" t="s">
        <v>33192</v>
      </c>
    </row>
    <row r="18466" spans="1:4" x14ac:dyDescent="0.3">
      <c r="A18466" t="s">
        <v>23108</v>
      </c>
      <c r="B18466" s="343" t="s">
        <v>41940</v>
      </c>
      <c r="C18466" s="343" t="s">
        <v>8</v>
      </c>
      <c r="D18466" s="344" t="s">
        <v>22003</v>
      </c>
    </row>
    <row r="18467" spans="1:4" x14ac:dyDescent="0.3">
      <c r="A18467" t="s">
        <v>23109</v>
      </c>
      <c r="B18467" s="343" t="s">
        <v>23110</v>
      </c>
      <c r="C18467" s="343" t="s">
        <v>8</v>
      </c>
      <c r="D18467" s="344" t="s">
        <v>23024</v>
      </c>
    </row>
    <row r="18468" spans="1:4" x14ac:dyDescent="0.3">
      <c r="A18468" t="s">
        <v>23111</v>
      </c>
      <c r="B18468" s="343" t="s">
        <v>41941</v>
      </c>
      <c r="C18468" s="343" t="s">
        <v>8</v>
      </c>
      <c r="D18468" s="344" t="s">
        <v>27636</v>
      </c>
    </row>
    <row r="18469" spans="1:4" x14ac:dyDescent="0.3">
      <c r="A18469" t="s">
        <v>23112</v>
      </c>
      <c r="B18469" s="343" t="s">
        <v>23113</v>
      </c>
      <c r="C18469" s="343" t="s">
        <v>8</v>
      </c>
      <c r="D18469" s="344" t="s">
        <v>6516</v>
      </c>
    </row>
    <row r="18470" spans="1:4" x14ac:dyDescent="0.3">
      <c r="A18470" t="s">
        <v>23114</v>
      </c>
      <c r="B18470" s="343" t="s">
        <v>41942</v>
      </c>
      <c r="C18470" s="343" t="s">
        <v>8</v>
      </c>
      <c r="D18470" s="344" t="s">
        <v>41943</v>
      </c>
    </row>
    <row r="18471" spans="1:4" x14ac:dyDescent="0.3">
      <c r="A18471" t="s">
        <v>23115</v>
      </c>
      <c r="B18471" s="343" t="s">
        <v>23116</v>
      </c>
      <c r="C18471" s="343" t="s">
        <v>8</v>
      </c>
      <c r="D18471" s="344" t="s">
        <v>22848</v>
      </c>
    </row>
    <row r="18472" spans="1:4" x14ac:dyDescent="0.3">
      <c r="A18472" t="s">
        <v>41944</v>
      </c>
      <c r="B18472" s="343" t="s">
        <v>41945</v>
      </c>
      <c r="C18472" s="343" t="s">
        <v>8</v>
      </c>
      <c r="D18472" s="344" t="s">
        <v>6678</v>
      </c>
    </row>
    <row r="18473" spans="1:4" x14ac:dyDescent="0.3">
      <c r="A18473" t="s">
        <v>41946</v>
      </c>
      <c r="B18473" s="343" t="s">
        <v>41947</v>
      </c>
      <c r="C18473" s="343" t="s">
        <v>8</v>
      </c>
      <c r="D18473" s="344" t="s">
        <v>41948</v>
      </c>
    </row>
    <row r="18474" spans="1:4" x14ac:dyDescent="0.3">
      <c r="A18474" t="s">
        <v>41949</v>
      </c>
      <c r="B18474" s="343" t="s">
        <v>41950</v>
      </c>
      <c r="C18474" s="343" t="s">
        <v>8</v>
      </c>
      <c r="D18474" s="344" t="s">
        <v>22078</v>
      </c>
    </row>
    <row r="18475" spans="1:4" x14ac:dyDescent="0.3">
      <c r="A18475" t="s">
        <v>41951</v>
      </c>
      <c r="B18475" s="343" t="s">
        <v>41952</v>
      </c>
      <c r="C18475" s="343" t="s">
        <v>8</v>
      </c>
      <c r="D18475" s="344" t="s">
        <v>8092</v>
      </c>
    </row>
    <row r="18476" spans="1:4" x14ac:dyDescent="0.3">
      <c r="A18476" t="s">
        <v>41953</v>
      </c>
      <c r="B18476" s="343" t="s">
        <v>41954</v>
      </c>
      <c r="C18476" s="343" t="s">
        <v>8</v>
      </c>
      <c r="D18476" s="344" t="s">
        <v>41955</v>
      </c>
    </row>
    <row r="18477" spans="1:4" x14ac:dyDescent="0.3">
      <c r="A18477" t="s">
        <v>41956</v>
      </c>
      <c r="B18477" s="343" t="s">
        <v>41957</v>
      </c>
      <c r="C18477" s="343" t="s">
        <v>16</v>
      </c>
      <c r="D18477" s="344" t="s">
        <v>7840</v>
      </c>
    </row>
    <row r="18478" spans="1:4" x14ac:dyDescent="0.3">
      <c r="A18478" t="s">
        <v>41958</v>
      </c>
      <c r="B18478" s="343" t="s">
        <v>41959</v>
      </c>
      <c r="C18478" s="343" t="s">
        <v>16</v>
      </c>
      <c r="D18478" s="344" t="s">
        <v>8891</v>
      </c>
    </row>
    <row r="18479" spans="1:4" x14ac:dyDescent="0.3">
      <c r="A18479" t="s">
        <v>41960</v>
      </c>
      <c r="B18479" s="343" t="s">
        <v>41961</v>
      </c>
      <c r="C18479" s="343" t="s">
        <v>16</v>
      </c>
      <c r="D18479" s="344" t="s">
        <v>8220</v>
      </c>
    </row>
    <row r="18480" spans="1:4" x14ac:dyDescent="0.3">
      <c r="A18480" t="s">
        <v>41962</v>
      </c>
      <c r="B18480" s="343" t="s">
        <v>41963</v>
      </c>
      <c r="C18480" s="343" t="s">
        <v>8</v>
      </c>
      <c r="D18480" s="344" t="s">
        <v>6792</v>
      </c>
    </row>
    <row r="18481" spans="1:4" x14ac:dyDescent="0.3">
      <c r="A18481" t="s">
        <v>41964</v>
      </c>
      <c r="B18481" s="343" t="s">
        <v>41965</v>
      </c>
      <c r="C18481" s="343" t="s">
        <v>16</v>
      </c>
      <c r="D18481" s="344" t="s">
        <v>6774</v>
      </c>
    </row>
    <row r="18482" spans="1:4" x14ac:dyDescent="0.3">
      <c r="A18482" t="s">
        <v>41966</v>
      </c>
      <c r="B18482" s="343" t="s">
        <v>41967</v>
      </c>
      <c r="C18482" s="343" t="s">
        <v>8</v>
      </c>
      <c r="D18482" s="344" t="s">
        <v>8257</v>
      </c>
    </row>
    <row r="18483" spans="1:4" x14ac:dyDescent="0.3">
      <c r="A18483" t="s">
        <v>41968</v>
      </c>
      <c r="B18483" s="343" t="s">
        <v>41969</v>
      </c>
      <c r="C18483" s="343" t="s">
        <v>16</v>
      </c>
      <c r="D18483" s="344" t="s">
        <v>22435</v>
      </c>
    </row>
    <row r="18484" spans="1:4" x14ac:dyDescent="0.3">
      <c r="A18484" t="s">
        <v>41970</v>
      </c>
      <c r="B18484" s="343" t="s">
        <v>41971</v>
      </c>
      <c r="C18484" s="343" t="s">
        <v>16</v>
      </c>
      <c r="D18484" s="344" t="s">
        <v>8918</v>
      </c>
    </row>
    <row r="18485" spans="1:4" x14ac:dyDescent="0.3">
      <c r="A18485" t="s">
        <v>41972</v>
      </c>
      <c r="B18485" s="343" t="s">
        <v>41973</v>
      </c>
      <c r="C18485" s="343" t="s">
        <v>16</v>
      </c>
      <c r="D18485" s="344" t="s">
        <v>28006</v>
      </c>
    </row>
    <row r="18486" spans="1:4" x14ac:dyDescent="0.3">
      <c r="A18486" t="s">
        <v>41974</v>
      </c>
      <c r="B18486" s="343" t="s">
        <v>41975</v>
      </c>
      <c r="C18486" s="343" t="s">
        <v>16</v>
      </c>
      <c r="D18486" s="344" t="s">
        <v>7848</v>
      </c>
    </row>
    <row r="18487" spans="1:4" x14ac:dyDescent="0.3">
      <c r="A18487" t="s">
        <v>41976</v>
      </c>
      <c r="B18487" s="343" t="s">
        <v>41977</v>
      </c>
      <c r="C18487" s="343" t="s">
        <v>8</v>
      </c>
      <c r="D18487" s="344" t="s">
        <v>22057</v>
      </c>
    </row>
    <row r="18488" spans="1:4" x14ac:dyDescent="0.3">
      <c r="A18488" t="s">
        <v>41978</v>
      </c>
      <c r="B18488" s="343" t="s">
        <v>41979</v>
      </c>
      <c r="C18488" s="343" t="s">
        <v>8</v>
      </c>
      <c r="D18488" s="344" t="s">
        <v>41980</v>
      </c>
    </row>
    <row r="18489" spans="1:4" x14ac:dyDescent="0.3">
      <c r="A18489" t="s">
        <v>41981</v>
      </c>
      <c r="B18489" s="343" t="s">
        <v>41982</v>
      </c>
      <c r="C18489" s="343" t="s">
        <v>16</v>
      </c>
      <c r="D18489" s="344" t="s">
        <v>7378</v>
      </c>
    </row>
    <row r="18490" spans="1:4" x14ac:dyDescent="0.3">
      <c r="A18490" t="s">
        <v>41983</v>
      </c>
      <c r="B18490" s="343" t="s">
        <v>41984</v>
      </c>
      <c r="C18490" s="343" t="s">
        <v>8</v>
      </c>
      <c r="D18490" s="344" t="s">
        <v>38769</v>
      </c>
    </row>
    <row r="18491" spans="1:4" x14ac:dyDescent="0.3">
      <c r="A18491" t="s">
        <v>41985</v>
      </c>
      <c r="B18491" s="343" t="s">
        <v>41986</v>
      </c>
      <c r="C18491" s="343" t="s">
        <v>8</v>
      </c>
      <c r="D18491" s="344" t="s">
        <v>41987</v>
      </c>
    </row>
    <row r="18492" spans="1:4" x14ac:dyDescent="0.3">
      <c r="A18492" t="s">
        <v>41988</v>
      </c>
      <c r="B18492" s="343" t="s">
        <v>41989</v>
      </c>
      <c r="C18492" s="343" t="s">
        <v>8</v>
      </c>
      <c r="D18492" s="344" t="s">
        <v>22487</v>
      </c>
    </row>
    <row r="18493" spans="1:4" x14ac:dyDescent="0.3">
      <c r="A18493" t="s">
        <v>41990</v>
      </c>
      <c r="B18493" s="343" t="s">
        <v>41991</v>
      </c>
      <c r="C18493" s="343" t="s">
        <v>8</v>
      </c>
      <c r="D18493" s="344" t="s">
        <v>41992</v>
      </c>
    </row>
    <row r="18494" spans="1:4" x14ac:dyDescent="0.3">
      <c r="A18494" t="s">
        <v>41993</v>
      </c>
      <c r="B18494" s="343" t="s">
        <v>41994</v>
      </c>
      <c r="C18494" s="343" t="s">
        <v>8</v>
      </c>
      <c r="D18494" s="344" t="s">
        <v>41995</v>
      </c>
    </row>
    <row r="18495" spans="1:4" x14ac:dyDescent="0.3">
      <c r="A18495" t="s">
        <v>41996</v>
      </c>
      <c r="B18495" s="343" t="s">
        <v>41997</v>
      </c>
      <c r="C18495" s="343" t="s">
        <v>8</v>
      </c>
      <c r="D18495" s="344" t="s">
        <v>41998</v>
      </c>
    </row>
    <row r="18496" spans="1:4" x14ac:dyDescent="0.3">
      <c r="A18496" t="s">
        <v>41999</v>
      </c>
      <c r="B18496" s="343" t="s">
        <v>42000</v>
      </c>
      <c r="C18496" s="343" t="s">
        <v>8</v>
      </c>
      <c r="D18496" s="344" t="s">
        <v>42001</v>
      </c>
    </row>
    <row r="18497" spans="1:4" x14ac:dyDescent="0.3">
      <c r="A18497" t="s">
        <v>5621</v>
      </c>
      <c r="B18497" s="343" t="s">
        <v>42002</v>
      </c>
      <c r="C18497" s="343" t="s">
        <v>8</v>
      </c>
      <c r="D18497" s="344" t="s">
        <v>42003</v>
      </c>
    </row>
    <row r="18498" spans="1:4" x14ac:dyDescent="0.3">
      <c r="A18498" t="s">
        <v>5622</v>
      </c>
      <c r="B18498" s="343" t="s">
        <v>42004</v>
      </c>
      <c r="C18498" s="343" t="s">
        <v>8</v>
      </c>
      <c r="D18498" s="344" t="s">
        <v>27632</v>
      </c>
    </row>
    <row r="18499" spans="1:4" x14ac:dyDescent="0.3">
      <c r="A18499" t="s">
        <v>5623</v>
      </c>
      <c r="B18499" s="343" t="s">
        <v>42005</v>
      </c>
      <c r="C18499" s="343" t="s">
        <v>8</v>
      </c>
      <c r="D18499" s="344" t="s">
        <v>32585</v>
      </c>
    </row>
    <row r="18500" spans="1:4" x14ac:dyDescent="0.3">
      <c r="A18500" t="s">
        <v>5624</v>
      </c>
      <c r="B18500" s="343" t="s">
        <v>42006</v>
      </c>
      <c r="C18500" s="343" t="s">
        <v>8</v>
      </c>
      <c r="D18500" s="344" t="s">
        <v>42007</v>
      </c>
    </row>
    <row r="18501" spans="1:4" x14ac:dyDescent="0.3">
      <c r="A18501" t="s">
        <v>5625</v>
      </c>
      <c r="B18501" s="343" t="s">
        <v>42008</v>
      </c>
      <c r="C18501" s="343" t="s">
        <v>8</v>
      </c>
      <c r="D18501" s="344" t="s">
        <v>42009</v>
      </c>
    </row>
    <row r="18502" spans="1:4" x14ac:dyDescent="0.3">
      <c r="A18502" t="s">
        <v>5626</v>
      </c>
      <c r="B18502" s="343" t="s">
        <v>42010</v>
      </c>
      <c r="C18502" s="343" t="s">
        <v>8</v>
      </c>
      <c r="D18502" s="344" t="s">
        <v>9253</v>
      </c>
    </row>
    <row r="18503" spans="1:4" x14ac:dyDescent="0.3">
      <c r="A18503" t="s">
        <v>5627</v>
      </c>
      <c r="B18503" s="343" t="s">
        <v>42011</v>
      </c>
      <c r="C18503" s="343" t="s">
        <v>8</v>
      </c>
      <c r="D18503" s="344" t="s">
        <v>42012</v>
      </c>
    </row>
    <row r="18504" spans="1:4" x14ac:dyDescent="0.3">
      <c r="A18504" t="s">
        <v>5628</v>
      </c>
      <c r="B18504" s="343" t="s">
        <v>42013</v>
      </c>
      <c r="C18504" s="343" t="s">
        <v>8</v>
      </c>
      <c r="D18504" s="344" t="s">
        <v>42014</v>
      </c>
    </row>
    <row r="18505" spans="1:4" x14ac:dyDescent="0.3">
      <c r="A18505" t="s">
        <v>5629</v>
      </c>
      <c r="B18505" s="343" t="s">
        <v>42015</v>
      </c>
      <c r="C18505" s="343" t="s">
        <v>8</v>
      </c>
      <c r="D18505" s="344" t="s">
        <v>22277</v>
      </c>
    </row>
    <row r="18506" spans="1:4" x14ac:dyDescent="0.3">
      <c r="A18506" t="s">
        <v>5630</v>
      </c>
      <c r="B18506" s="343" t="s">
        <v>42016</v>
      </c>
      <c r="C18506" s="343" t="s">
        <v>8</v>
      </c>
      <c r="D18506" s="344" t="s">
        <v>42017</v>
      </c>
    </row>
    <row r="18507" spans="1:4" x14ac:dyDescent="0.3">
      <c r="A18507" t="s">
        <v>5631</v>
      </c>
      <c r="B18507" s="343" t="s">
        <v>42018</v>
      </c>
      <c r="C18507" s="343" t="s">
        <v>8</v>
      </c>
      <c r="D18507" s="344" t="s">
        <v>42019</v>
      </c>
    </row>
    <row r="18508" spans="1:4" x14ac:dyDescent="0.3">
      <c r="A18508" t="s">
        <v>5632</v>
      </c>
      <c r="B18508" s="343" t="s">
        <v>42020</v>
      </c>
      <c r="C18508" s="343" t="s">
        <v>8</v>
      </c>
      <c r="D18508" s="344" t="s">
        <v>42021</v>
      </c>
    </row>
    <row r="18509" spans="1:4" x14ac:dyDescent="0.3">
      <c r="A18509" t="s">
        <v>5633</v>
      </c>
      <c r="B18509" s="343" t="s">
        <v>42022</v>
      </c>
      <c r="C18509" s="343" t="s">
        <v>8</v>
      </c>
      <c r="D18509" s="344" t="s">
        <v>22248</v>
      </c>
    </row>
    <row r="18510" spans="1:4" x14ac:dyDescent="0.3">
      <c r="A18510" t="s">
        <v>5634</v>
      </c>
      <c r="B18510" s="343" t="s">
        <v>42023</v>
      </c>
      <c r="C18510" s="343" t="s">
        <v>8</v>
      </c>
      <c r="D18510" s="344" t="s">
        <v>42024</v>
      </c>
    </row>
    <row r="18511" spans="1:4" x14ac:dyDescent="0.3">
      <c r="A18511" t="s">
        <v>5635</v>
      </c>
      <c r="B18511" s="343" t="s">
        <v>42025</v>
      </c>
      <c r="C18511" s="343" t="s">
        <v>8</v>
      </c>
      <c r="D18511" s="344" t="s">
        <v>42026</v>
      </c>
    </row>
    <row r="18512" spans="1:4" x14ac:dyDescent="0.3">
      <c r="A18512" t="s">
        <v>5636</v>
      </c>
      <c r="B18512" s="343" t="s">
        <v>42027</v>
      </c>
      <c r="C18512" s="343" t="s">
        <v>8</v>
      </c>
      <c r="D18512" s="344" t="s">
        <v>23043</v>
      </c>
    </row>
    <row r="18513" spans="1:4" x14ac:dyDescent="0.3">
      <c r="A18513" t="s">
        <v>5637</v>
      </c>
      <c r="B18513" s="343" t="s">
        <v>42028</v>
      </c>
      <c r="C18513" s="343" t="s">
        <v>8</v>
      </c>
      <c r="D18513" s="344" t="s">
        <v>42029</v>
      </c>
    </row>
    <row r="18514" spans="1:4" x14ac:dyDescent="0.3">
      <c r="A18514" t="s">
        <v>5638</v>
      </c>
      <c r="B18514" s="343" t="s">
        <v>42030</v>
      </c>
      <c r="C18514" s="343" t="s">
        <v>8</v>
      </c>
      <c r="D18514" s="344" t="s">
        <v>42031</v>
      </c>
    </row>
    <row r="18515" spans="1:4" x14ac:dyDescent="0.3">
      <c r="A18515" t="s">
        <v>5639</v>
      </c>
      <c r="B18515" s="343" t="s">
        <v>42032</v>
      </c>
      <c r="C18515" s="343" t="s">
        <v>8</v>
      </c>
      <c r="D18515" s="344" t="s">
        <v>23166</v>
      </c>
    </row>
    <row r="18516" spans="1:4" x14ac:dyDescent="0.3">
      <c r="A18516" t="s">
        <v>5640</v>
      </c>
      <c r="B18516" s="343" t="s">
        <v>42033</v>
      </c>
      <c r="C18516" s="343" t="s">
        <v>8</v>
      </c>
      <c r="D18516" s="344" t="s">
        <v>22649</v>
      </c>
    </row>
    <row r="18517" spans="1:4" x14ac:dyDescent="0.3">
      <c r="A18517" t="s">
        <v>42034</v>
      </c>
      <c r="B18517" s="343" t="s">
        <v>42035</v>
      </c>
      <c r="C18517" s="343" t="s">
        <v>8</v>
      </c>
      <c r="D18517" s="344" t="s">
        <v>26764</v>
      </c>
    </row>
    <row r="18518" spans="1:4" x14ac:dyDescent="0.3">
      <c r="A18518" t="s">
        <v>42036</v>
      </c>
      <c r="B18518" s="343" t="s">
        <v>42037</v>
      </c>
      <c r="C18518" s="343" t="s">
        <v>8</v>
      </c>
      <c r="D18518" s="344" t="s">
        <v>42038</v>
      </c>
    </row>
    <row r="18519" spans="1:4" x14ac:dyDescent="0.3">
      <c r="A18519" t="s">
        <v>42039</v>
      </c>
      <c r="B18519" s="343" t="s">
        <v>42040</v>
      </c>
      <c r="C18519" s="343" t="s">
        <v>8</v>
      </c>
      <c r="D18519" s="344" t="s">
        <v>33720</v>
      </c>
    </row>
    <row r="18520" spans="1:4" x14ac:dyDescent="0.3">
      <c r="A18520" t="s">
        <v>42041</v>
      </c>
      <c r="B18520" s="343" t="s">
        <v>42042</v>
      </c>
      <c r="C18520" s="343" t="s">
        <v>8</v>
      </c>
      <c r="D18520" s="344" t="s">
        <v>42043</v>
      </c>
    </row>
    <row r="18521" spans="1:4" x14ac:dyDescent="0.3">
      <c r="A18521" t="s">
        <v>42044</v>
      </c>
      <c r="B18521" s="343" t="s">
        <v>42045</v>
      </c>
      <c r="C18521" s="343" t="s">
        <v>8</v>
      </c>
      <c r="D18521" s="344" t="s">
        <v>42046</v>
      </c>
    </row>
    <row r="18522" spans="1:4" x14ac:dyDescent="0.3">
      <c r="A18522" t="s">
        <v>42047</v>
      </c>
      <c r="B18522" s="343" t="s">
        <v>42048</v>
      </c>
      <c r="C18522" s="343" t="s">
        <v>8</v>
      </c>
      <c r="D18522" s="344" t="s">
        <v>42049</v>
      </c>
    </row>
    <row r="18523" spans="1:4" x14ac:dyDescent="0.3">
      <c r="A18523" t="s">
        <v>42050</v>
      </c>
      <c r="B18523" s="343" t="s">
        <v>42051</v>
      </c>
      <c r="C18523" s="343" t="s">
        <v>8</v>
      </c>
      <c r="D18523" s="344" t="s">
        <v>22152</v>
      </c>
    </row>
    <row r="18524" spans="1:4" x14ac:dyDescent="0.3">
      <c r="A18524" t="s">
        <v>42052</v>
      </c>
      <c r="B18524" s="343" t="s">
        <v>42053</v>
      </c>
      <c r="C18524" s="343" t="s">
        <v>8</v>
      </c>
      <c r="D18524" s="344" t="s">
        <v>42054</v>
      </c>
    </row>
    <row r="18525" spans="1:4" x14ac:dyDescent="0.3">
      <c r="A18525" t="s">
        <v>42055</v>
      </c>
      <c r="B18525" s="343" t="s">
        <v>42056</v>
      </c>
      <c r="C18525" s="343" t="s">
        <v>8</v>
      </c>
      <c r="D18525" s="344" t="s">
        <v>30277</v>
      </c>
    </row>
    <row r="18526" spans="1:4" x14ac:dyDescent="0.3">
      <c r="A18526" t="s">
        <v>42057</v>
      </c>
      <c r="B18526" s="343" t="s">
        <v>42058</v>
      </c>
      <c r="C18526" s="343" t="s">
        <v>8</v>
      </c>
      <c r="D18526" s="344" t="s">
        <v>9023</v>
      </c>
    </row>
    <row r="18527" spans="1:4" x14ac:dyDescent="0.3">
      <c r="A18527" t="s">
        <v>42059</v>
      </c>
      <c r="B18527" s="343" t="s">
        <v>42060</v>
      </c>
      <c r="C18527" s="343" t="s">
        <v>8</v>
      </c>
      <c r="D18527" s="344" t="s">
        <v>8094</v>
      </c>
    </row>
    <row r="18528" spans="1:4" x14ac:dyDescent="0.3">
      <c r="A18528" t="s">
        <v>42061</v>
      </c>
      <c r="B18528" s="343" t="s">
        <v>42062</v>
      </c>
      <c r="C18528" s="343" t="s">
        <v>8</v>
      </c>
      <c r="D18528" s="344" t="s">
        <v>36915</v>
      </c>
    </row>
    <row r="18529" spans="1:4" x14ac:dyDescent="0.3">
      <c r="A18529" t="s">
        <v>42063</v>
      </c>
      <c r="B18529" s="343" t="s">
        <v>42064</v>
      </c>
      <c r="C18529" s="343" t="s">
        <v>8</v>
      </c>
      <c r="D18529" s="344" t="s">
        <v>42065</v>
      </c>
    </row>
    <row r="18530" spans="1:4" x14ac:dyDescent="0.3">
      <c r="A18530" t="s">
        <v>42066</v>
      </c>
      <c r="B18530" s="343" t="s">
        <v>42067</v>
      </c>
      <c r="C18530" s="343" t="s">
        <v>8</v>
      </c>
      <c r="D18530" s="344" t="s">
        <v>42068</v>
      </c>
    </row>
    <row r="18531" spans="1:4" x14ac:dyDescent="0.3">
      <c r="A18531" t="s">
        <v>42069</v>
      </c>
      <c r="B18531" s="343" t="s">
        <v>42070</v>
      </c>
      <c r="C18531" s="343" t="s">
        <v>8</v>
      </c>
      <c r="D18531" s="344" t="s">
        <v>22838</v>
      </c>
    </row>
    <row r="18532" spans="1:4" x14ac:dyDescent="0.3">
      <c r="A18532" t="s">
        <v>42071</v>
      </c>
      <c r="B18532" s="343" t="s">
        <v>42072</v>
      </c>
      <c r="C18532" s="343" t="s">
        <v>8</v>
      </c>
      <c r="D18532" s="344" t="s">
        <v>42073</v>
      </c>
    </row>
    <row r="18533" spans="1:4" x14ac:dyDescent="0.3">
      <c r="A18533" t="s">
        <v>42074</v>
      </c>
      <c r="B18533" s="343" t="s">
        <v>42075</v>
      </c>
      <c r="C18533" s="343" t="s">
        <v>8</v>
      </c>
      <c r="D18533" s="344" t="s">
        <v>42076</v>
      </c>
    </row>
    <row r="18534" spans="1:4" x14ac:dyDescent="0.3">
      <c r="A18534" t="s">
        <v>42077</v>
      </c>
      <c r="B18534" s="343" t="s">
        <v>42078</v>
      </c>
      <c r="C18534" s="343" t="s">
        <v>8</v>
      </c>
      <c r="D18534" s="344" t="s">
        <v>42079</v>
      </c>
    </row>
    <row r="18535" spans="1:4" x14ac:dyDescent="0.3">
      <c r="A18535" t="s">
        <v>5641</v>
      </c>
      <c r="B18535" s="343" t="s">
        <v>42080</v>
      </c>
      <c r="C18535" s="343" t="s">
        <v>8</v>
      </c>
      <c r="D18535" s="344" t="s">
        <v>42081</v>
      </c>
    </row>
    <row r="18536" spans="1:4" x14ac:dyDescent="0.3">
      <c r="A18536" t="s">
        <v>5642</v>
      </c>
      <c r="B18536" s="343" t="s">
        <v>42082</v>
      </c>
      <c r="C18536" s="343" t="s">
        <v>8</v>
      </c>
      <c r="D18536" s="344" t="s">
        <v>42083</v>
      </c>
    </row>
    <row r="18537" spans="1:4" x14ac:dyDescent="0.3">
      <c r="A18537" t="s">
        <v>42084</v>
      </c>
      <c r="B18537" s="343" t="s">
        <v>42085</v>
      </c>
      <c r="C18537" s="343" t="s">
        <v>8</v>
      </c>
      <c r="D18537" s="344" t="s">
        <v>42086</v>
      </c>
    </row>
    <row r="18538" spans="1:4" x14ac:dyDescent="0.3">
      <c r="A18538" t="s">
        <v>5643</v>
      </c>
      <c r="B18538" s="343" t="s">
        <v>42087</v>
      </c>
      <c r="C18538" s="343" t="s">
        <v>8</v>
      </c>
      <c r="D18538" s="344" t="s">
        <v>39412</v>
      </c>
    </row>
    <row r="18539" spans="1:4" x14ac:dyDescent="0.3">
      <c r="A18539" t="s">
        <v>5644</v>
      </c>
      <c r="B18539" s="343" t="s">
        <v>42088</v>
      </c>
      <c r="C18539" s="343" t="s">
        <v>8</v>
      </c>
      <c r="D18539" s="344" t="s">
        <v>9287</v>
      </c>
    </row>
    <row r="18540" spans="1:4" x14ac:dyDescent="0.3">
      <c r="A18540" t="s">
        <v>5645</v>
      </c>
      <c r="B18540" s="343" t="s">
        <v>42089</v>
      </c>
      <c r="C18540" s="343" t="s">
        <v>8</v>
      </c>
      <c r="D18540" s="344" t="s">
        <v>38400</v>
      </c>
    </row>
    <row r="18541" spans="1:4" x14ac:dyDescent="0.3">
      <c r="A18541" t="s">
        <v>5646</v>
      </c>
      <c r="B18541" s="343" t="s">
        <v>42090</v>
      </c>
      <c r="C18541" s="343" t="s">
        <v>8</v>
      </c>
      <c r="D18541" s="344" t="s">
        <v>38660</v>
      </c>
    </row>
    <row r="18542" spans="1:4" x14ac:dyDescent="0.3">
      <c r="A18542" t="s">
        <v>5647</v>
      </c>
      <c r="B18542" s="343" t="s">
        <v>42091</v>
      </c>
      <c r="C18542" s="343" t="s">
        <v>16</v>
      </c>
      <c r="D18542" s="344" t="s">
        <v>42092</v>
      </c>
    </row>
    <row r="18543" spans="1:4" x14ac:dyDescent="0.3">
      <c r="A18543" t="s">
        <v>5648</v>
      </c>
      <c r="B18543" s="343" t="s">
        <v>42093</v>
      </c>
      <c r="C18543" s="343" t="s">
        <v>16</v>
      </c>
      <c r="D18543" s="344" t="s">
        <v>42094</v>
      </c>
    </row>
    <row r="18544" spans="1:4" x14ac:dyDescent="0.3">
      <c r="A18544" t="s">
        <v>5649</v>
      </c>
      <c r="B18544" s="343" t="s">
        <v>42095</v>
      </c>
      <c r="C18544" s="343" t="s">
        <v>16</v>
      </c>
      <c r="D18544" s="344" t="s">
        <v>42096</v>
      </c>
    </row>
    <row r="18545" spans="1:4" x14ac:dyDescent="0.3">
      <c r="A18545" t="s">
        <v>5650</v>
      </c>
      <c r="B18545" s="343" t="s">
        <v>42097</v>
      </c>
      <c r="C18545" s="343" t="s">
        <v>16</v>
      </c>
      <c r="D18545" s="344" t="s">
        <v>42098</v>
      </c>
    </row>
    <row r="18546" spans="1:4" x14ac:dyDescent="0.3">
      <c r="A18546" t="s">
        <v>42099</v>
      </c>
      <c r="B18546" s="343" t="s">
        <v>42100</v>
      </c>
      <c r="C18546" s="343" t="s">
        <v>8</v>
      </c>
      <c r="D18546" s="344" t="s">
        <v>42101</v>
      </c>
    </row>
    <row r="18547" spans="1:4" x14ac:dyDescent="0.3">
      <c r="A18547" t="s">
        <v>42102</v>
      </c>
      <c r="B18547" s="343" t="s">
        <v>42103</v>
      </c>
      <c r="C18547" s="343" t="s">
        <v>8</v>
      </c>
      <c r="D18547" s="344" t="s">
        <v>42104</v>
      </c>
    </row>
    <row r="18548" spans="1:4" x14ac:dyDescent="0.3">
      <c r="A18548" t="s">
        <v>42105</v>
      </c>
      <c r="B18548" s="343" t="s">
        <v>42106</v>
      </c>
      <c r="C18548" s="343" t="s">
        <v>8</v>
      </c>
      <c r="D18548" s="344" t="s">
        <v>42107</v>
      </c>
    </row>
    <row r="18549" spans="1:4" x14ac:dyDescent="0.3">
      <c r="A18549" t="s">
        <v>42108</v>
      </c>
      <c r="B18549" s="343" t="s">
        <v>42109</v>
      </c>
      <c r="C18549" s="343" t="s">
        <v>8</v>
      </c>
      <c r="D18549" s="344" t="s">
        <v>35464</v>
      </c>
    </row>
    <row r="18550" spans="1:4" x14ac:dyDescent="0.3">
      <c r="A18550" t="s">
        <v>42110</v>
      </c>
      <c r="B18550" s="343" t="s">
        <v>42111</v>
      </c>
      <c r="C18550" s="343" t="s">
        <v>8</v>
      </c>
      <c r="D18550" s="344" t="s">
        <v>42112</v>
      </c>
    </row>
    <row r="18551" spans="1:4" x14ac:dyDescent="0.3">
      <c r="A18551" t="s">
        <v>42113</v>
      </c>
      <c r="B18551" s="343" t="s">
        <v>42114</v>
      </c>
      <c r="C18551" s="343" t="s">
        <v>8</v>
      </c>
      <c r="D18551" s="344" t="s">
        <v>42115</v>
      </c>
    </row>
    <row r="18552" spans="1:4" x14ac:dyDescent="0.3">
      <c r="A18552" t="s">
        <v>42116</v>
      </c>
      <c r="B18552" s="343" t="s">
        <v>42117</v>
      </c>
      <c r="C18552" s="343" t="s">
        <v>16</v>
      </c>
      <c r="D18552" s="344" t="s">
        <v>42118</v>
      </c>
    </row>
    <row r="18553" spans="1:4" x14ac:dyDescent="0.3">
      <c r="A18553" t="s">
        <v>42119</v>
      </c>
      <c r="B18553" s="343" t="s">
        <v>42120</v>
      </c>
      <c r="C18553" s="343" t="s">
        <v>8</v>
      </c>
      <c r="D18553" s="344" t="s">
        <v>42121</v>
      </c>
    </row>
    <row r="18554" spans="1:4" x14ac:dyDescent="0.3">
      <c r="A18554" t="s">
        <v>42122</v>
      </c>
      <c r="B18554" s="343" t="s">
        <v>42123</v>
      </c>
      <c r="C18554" s="343" t="s">
        <v>8</v>
      </c>
      <c r="D18554" s="344" t="s">
        <v>42124</v>
      </c>
    </row>
    <row r="18555" spans="1:4" x14ac:dyDescent="0.3">
      <c r="A18555" t="s">
        <v>42125</v>
      </c>
      <c r="B18555" s="343" t="s">
        <v>42126</v>
      </c>
      <c r="C18555" s="343" t="s">
        <v>8</v>
      </c>
      <c r="D18555" s="344" t="s">
        <v>42127</v>
      </c>
    </row>
    <row r="18556" spans="1:4" x14ac:dyDescent="0.3">
      <c r="A18556" t="s">
        <v>42128</v>
      </c>
      <c r="B18556" s="343" t="s">
        <v>42129</v>
      </c>
      <c r="C18556" s="343" t="s">
        <v>8</v>
      </c>
      <c r="D18556" s="344" t="s">
        <v>42130</v>
      </c>
    </row>
    <row r="18557" spans="1:4" x14ac:dyDescent="0.3">
      <c r="A18557" t="s">
        <v>42131</v>
      </c>
      <c r="B18557" s="343" t="s">
        <v>42132</v>
      </c>
      <c r="C18557" s="343" t="s">
        <v>8</v>
      </c>
      <c r="D18557" s="344" t="s">
        <v>42133</v>
      </c>
    </row>
    <row r="18558" spans="1:4" x14ac:dyDescent="0.3">
      <c r="A18558" t="s">
        <v>42134</v>
      </c>
      <c r="B18558" s="343" t="s">
        <v>42135</v>
      </c>
      <c r="C18558" s="343" t="s">
        <v>8</v>
      </c>
      <c r="D18558" s="344" t="s">
        <v>42136</v>
      </c>
    </row>
    <row r="18559" spans="1:4" x14ac:dyDescent="0.3">
      <c r="A18559" t="s">
        <v>42137</v>
      </c>
      <c r="B18559" s="343" t="s">
        <v>42138</v>
      </c>
      <c r="C18559" s="343" t="s">
        <v>8</v>
      </c>
      <c r="D18559" s="344" t="s">
        <v>6729</v>
      </c>
    </row>
    <row r="18560" spans="1:4" x14ac:dyDescent="0.3">
      <c r="A18560" t="s">
        <v>42139</v>
      </c>
      <c r="B18560" s="343" t="s">
        <v>42140</v>
      </c>
      <c r="C18560" s="343" t="s">
        <v>8</v>
      </c>
      <c r="D18560" s="344" t="s">
        <v>22374</v>
      </c>
    </row>
    <row r="18561" spans="1:4" x14ac:dyDescent="0.3">
      <c r="A18561" t="s">
        <v>42141</v>
      </c>
      <c r="B18561" s="343" t="s">
        <v>42142</v>
      </c>
      <c r="C18561" s="343" t="s">
        <v>8</v>
      </c>
      <c r="D18561" s="344" t="s">
        <v>42143</v>
      </c>
    </row>
    <row r="18562" spans="1:4" x14ac:dyDescent="0.3">
      <c r="A18562" t="s">
        <v>42144</v>
      </c>
      <c r="B18562" s="343" t="s">
        <v>42145</v>
      </c>
      <c r="C18562" s="343" t="s">
        <v>8</v>
      </c>
      <c r="D18562" s="344" t="s">
        <v>42146</v>
      </c>
    </row>
    <row r="18563" spans="1:4" x14ac:dyDescent="0.3">
      <c r="A18563" t="s">
        <v>5651</v>
      </c>
      <c r="B18563" s="343" t="s">
        <v>42147</v>
      </c>
      <c r="C18563" s="343" t="s">
        <v>16</v>
      </c>
      <c r="D18563" s="344" t="s">
        <v>42148</v>
      </c>
    </row>
    <row r="18564" spans="1:4" x14ac:dyDescent="0.3">
      <c r="A18564" t="s">
        <v>5652</v>
      </c>
      <c r="B18564" s="343" t="s">
        <v>42149</v>
      </c>
      <c r="C18564" s="343" t="s">
        <v>16</v>
      </c>
      <c r="D18564" s="344" t="s">
        <v>42150</v>
      </c>
    </row>
    <row r="18565" spans="1:4" x14ac:dyDescent="0.3">
      <c r="A18565" t="s">
        <v>42151</v>
      </c>
      <c r="B18565" s="343" t="s">
        <v>42152</v>
      </c>
      <c r="C18565" s="343" t="s">
        <v>16</v>
      </c>
      <c r="D18565" s="344" t="s">
        <v>38463</v>
      </c>
    </row>
    <row r="18566" spans="1:4" x14ac:dyDescent="0.3">
      <c r="A18566" t="s">
        <v>42153</v>
      </c>
      <c r="B18566" s="343" t="s">
        <v>42154</v>
      </c>
      <c r="C18566" s="343" t="s">
        <v>16</v>
      </c>
      <c r="D18566" s="344" t="s">
        <v>28068</v>
      </c>
    </row>
    <row r="18567" spans="1:4" x14ac:dyDescent="0.3">
      <c r="A18567" t="s">
        <v>5653</v>
      </c>
      <c r="B18567" s="343" t="s">
        <v>42155</v>
      </c>
      <c r="C18567" s="343" t="s">
        <v>16</v>
      </c>
      <c r="D18567" s="344" t="s">
        <v>22266</v>
      </c>
    </row>
    <row r="18568" spans="1:4" x14ac:dyDescent="0.3">
      <c r="A18568" t="s">
        <v>5654</v>
      </c>
      <c r="B18568" s="343" t="s">
        <v>42156</v>
      </c>
      <c r="C18568" s="343" t="s">
        <v>16</v>
      </c>
      <c r="D18568" s="344" t="s">
        <v>7824</v>
      </c>
    </row>
    <row r="18569" spans="1:4" x14ac:dyDescent="0.3">
      <c r="A18569" t="s">
        <v>5655</v>
      </c>
      <c r="B18569" s="343" t="s">
        <v>42157</v>
      </c>
      <c r="C18569" s="343" t="s">
        <v>16</v>
      </c>
      <c r="D18569" s="344" t="s">
        <v>30374</v>
      </c>
    </row>
    <row r="18570" spans="1:4" x14ac:dyDescent="0.3">
      <c r="A18570" t="s">
        <v>5656</v>
      </c>
      <c r="B18570" s="343" t="s">
        <v>42158</v>
      </c>
      <c r="C18570" s="343" t="s">
        <v>16</v>
      </c>
      <c r="D18570" s="344" t="s">
        <v>8123</v>
      </c>
    </row>
    <row r="18571" spans="1:4" x14ac:dyDescent="0.3">
      <c r="A18571" t="s">
        <v>42159</v>
      </c>
      <c r="B18571" s="343" t="s">
        <v>42160</v>
      </c>
      <c r="C18571" s="343" t="s">
        <v>16</v>
      </c>
      <c r="D18571" s="344" t="s">
        <v>42161</v>
      </c>
    </row>
    <row r="18572" spans="1:4" x14ac:dyDescent="0.3">
      <c r="A18572" t="s">
        <v>42162</v>
      </c>
      <c r="B18572" s="343" t="s">
        <v>42163</v>
      </c>
      <c r="C18572" s="343" t="s">
        <v>16</v>
      </c>
      <c r="D18572" s="344" t="s">
        <v>30685</v>
      </c>
    </row>
    <row r="18573" spans="1:4" x14ac:dyDescent="0.3">
      <c r="A18573" t="s">
        <v>5657</v>
      </c>
      <c r="B18573" s="343" t="s">
        <v>42164</v>
      </c>
      <c r="C18573" s="343" t="s">
        <v>11</v>
      </c>
      <c r="D18573" s="344" t="s">
        <v>42165</v>
      </c>
    </row>
    <row r="18574" spans="1:4" x14ac:dyDescent="0.3">
      <c r="A18574" t="s">
        <v>5658</v>
      </c>
      <c r="B18574" s="343" t="s">
        <v>42166</v>
      </c>
      <c r="C18574" s="343" t="s">
        <v>11</v>
      </c>
      <c r="D18574" s="344" t="s">
        <v>42167</v>
      </c>
    </row>
    <row r="18575" spans="1:4" x14ac:dyDescent="0.3">
      <c r="A18575" t="s">
        <v>5659</v>
      </c>
      <c r="B18575" s="343" t="s">
        <v>42168</v>
      </c>
      <c r="C18575" s="343" t="s">
        <v>8</v>
      </c>
      <c r="D18575" s="344" t="s">
        <v>42169</v>
      </c>
    </row>
    <row r="18576" spans="1:4" x14ac:dyDescent="0.3">
      <c r="A18576" t="s">
        <v>5660</v>
      </c>
      <c r="B18576" s="343" t="s">
        <v>42170</v>
      </c>
      <c r="C18576" s="343" t="s">
        <v>8</v>
      </c>
      <c r="D18576" s="344" t="s">
        <v>42171</v>
      </c>
    </row>
    <row r="18577" spans="1:4" x14ac:dyDescent="0.3">
      <c r="A18577" t="s">
        <v>5661</v>
      </c>
      <c r="B18577" s="343" t="s">
        <v>42172</v>
      </c>
      <c r="C18577" s="343" t="s">
        <v>8</v>
      </c>
      <c r="D18577" s="344" t="s">
        <v>22743</v>
      </c>
    </row>
    <row r="18578" spans="1:4" x14ac:dyDescent="0.3">
      <c r="A18578" t="s">
        <v>5662</v>
      </c>
      <c r="B18578" s="343" t="s">
        <v>42173</v>
      </c>
      <c r="C18578" s="343" t="s">
        <v>8</v>
      </c>
      <c r="D18578" s="344" t="s">
        <v>42174</v>
      </c>
    </row>
    <row r="18579" spans="1:4" x14ac:dyDescent="0.3">
      <c r="A18579" t="s">
        <v>42175</v>
      </c>
      <c r="B18579" s="343" t="s">
        <v>42176</v>
      </c>
      <c r="C18579" s="343" t="s">
        <v>8</v>
      </c>
      <c r="D18579" s="344" t="s">
        <v>42177</v>
      </c>
    </row>
    <row r="18580" spans="1:4" x14ac:dyDescent="0.3">
      <c r="A18580" t="s">
        <v>42178</v>
      </c>
      <c r="B18580" s="343" t="s">
        <v>42179</v>
      </c>
      <c r="C18580" s="343" t="s">
        <v>11</v>
      </c>
      <c r="D18580" s="344" t="s">
        <v>42180</v>
      </c>
    </row>
    <row r="18581" spans="1:4" x14ac:dyDescent="0.3">
      <c r="A18581" t="s">
        <v>42181</v>
      </c>
      <c r="B18581" s="343" t="s">
        <v>42182</v>
      </c>
      <c r="C18581" s="343" t="s">
        <v>8</v>
      </c>
      <c r="D18581" s="344" t="s">
        <v>9092</v>
      </c>
    </row>
    <row r="18582" spans="1:4" x14ac:dyDescent="0.3">
      <c r="A18582" t="s">
        <v>5663</v>
      </c>
      <c r="B18582" s="343" t="s">
        <v>42183</v>
      </c>
      <c r="C18582" s="343" t="s">
        <v>8</v>
      </c>
      <c r="D18582" s="344" t="s">
        <v>7990</v>
      </c>
    </row>
    <row r="18583" spans="1:4" x14ac:dyDescent="0.3">
      <c r="A18583" t="s">
        <v>5664</v>
      </c>
      <c r="B18583" s="343" t="s">
        <v>42184</v>
      </c>
      <c r="C18583" s="343" t="s">
        <v>8</v>
      </c>
      <c r="D18583" s="344" t="s">
        <v>42185</v>
      </c>
    </row>
    <row r="18584" spans="1:4" x14ac:dyDescent="0.3">
      <c r="A18584" t="s">
        <v>5665</v>
      </c>
      <c r="B18584" s="343" t="s">
        <v>42186</v>
      </c>
      <c r="C18584" s="343" t="s">
        <v>8</v>
      </c>
      <c r="D18584" s="344" t="s">
        <v>25991</v>
      </c>
    </row>
    <row r="18585" spans="1:4" x14ac:dyDescent="0.3">
      <c r="A18585" t="s">
        <v>5666</v>
      </c>
      <c r="B18585" s="343" t="s">
        <v>42187</v>
      </c>
      <c r="C18585" s="343" t="s">
        <v>8</v>
      </c>
      <c r="D18585" s="344" t="s">
        <v>9130</v>
      </c>
    </row>
    <row r="18586" spans="1:4" x14ac:dyDescent="0.3">
      <c r="A18586" t="s">
        <v>5667</v>
      </c>
      <c r="B18586" s="343" t="s">
        <v>42188</v>
      </c>
      <c r="C18586" s="343" t="s">
        <v>8</v>
      </c>
      <c r="D18586" s="344" t="s">
        <v>22379</v>
      </c>
    </row>
    <row r="18587" spans="1:4" x14ac:dyDescent="0.3">
      <c r="A18587" t="s">
        <v>5668</v>
      </c>
      <c r="B18587" s="343" t="s">
        <v>42189</v>
      </c>
      <c r="C18587" s="343" t="s">
        <v>8</v>
      </c>
      <c r="D18587" s="344" t="s">
        <v>38176</v>
      </c>
    </row>
    <row r="18588" spans="1:4" x14ac:dyDescent="0.3">
      <c r="A18588" t="s">
        <v>5669</v>
      </c>
      <c r="B18588" s="343" t="s">
        <v>42190</v>
      </c>
      <c r="C18588" s="343" t="s">
        <v>8</v>
      </c>
      <c r="D18588" s="344" t="s">
        <v>42191</v>
      </c>
    </row>
    <row r="18589" spans="1:4" x14ac:dyDescent="0.3">
      <c r="A18589" t="s">
        <v>5670</v>
      </c>
      <c r="B18589" s="343" t="s">
        <v>42192</v>
      </c>
      <c r="C18589" s="343" t="s">
        <v>8</v>
      </c>
      <c r="D18589" s="344" t="s">
        <v>42193</v>
      </c>
    </row>
    <row r="18590" spans="1:4" x14ac:dyDescent="0.3">
      <c r="A18590" t="s">
        <v>5671</v>
      </c>
      <c r="B18590" s="343" t="s">
        <v>42194</v>
      </c>
      <c r="C18590" s="343" t="s">
        <v>8</v>
      </c>
      <c r="D18590" s="344" t="s">
        <v>7342</v>
      </c>
    </row>
    <row r="18591" spans="1:4" x14ac:dyDescent="0.3">
      <c r="A18591" t="s">
        <v>5672</v>
      </c>
      <c r="B18591" s="343" t="s">
        <v>42195</v>
      </c>
      <c r="C18591" s="343" t="s">
        <v>8</v>
      </c>
      <c r="D18591" s="344" t="s">
        <v>23165</v>
      </c>
    </row>
    <row r="18592" spans="1:4" x14ac:dyDescent="0.3">
      <c r="A18592" t="s">
        <v>5673</v>
      </c>
      <c r="B18592" s="343" t="s">
        <v>42196</v>
      </c>
      <c r="C18592" s="343" t="s">
        <v>8</v>
      </c>
      <c r="D18592" s="344" t="s">
        <v>42197</v>
      </c>
    </row>
    <row r="18593" spans="1:4" x14ac:dyDescent="0.3">
      <c r="A18593" t="s">
        <v>5674</v>
      </c>
      <c r="B18593" s="343" t="s">
        <v>42198</v>
      </c>
      <c r="C18593" s="343" t="s">
        <v>8</v>
      </c>
      <c r="D18593" s="344" t="s">
        <v>42199</v>
      </c>
    </row>
    <row r="18594" spans="1:4" x14ac:dyDescent="0.3">
      <c r="A18594" t="s">
        <v>5675</v>
      </c>
      <c r="B18594" s="343" t="s">
        <v>42200</v>
      </c>
      <c r="C18594" s="343" t="s">
        <v>8</v>
      </c>
      <c r="D18594" s="344" t="s">
        <v>42201</v>
      </c>
    </row>
    <row r="18595" spans="1:4" x14ac:dyDescent="0.3">
      <c r="A18595" t="s">
        <v>5676</v>
      </c>
      <c r="B18595" s="343" t="s">
        <v>42202</v>
      </c>
      <c r="C18595" s="343" t="s">
        <v>8</v>
      </c>
      <c r="D18595" s="344" t="s">
        <v>22140</v>
      </c>
    </row>
    <row r="18596" spans="1:4" x14ac:dyDescent="0.3">
      <c r="A18596" t="s">
        <v>5677</v>
      </c>
      <c r="B18596" s="343" t="s">
        <v>42203</v>
      </c>
      <c r="C18596" s="343" t="s">
        <v>8</v>
      </c>
      <c r="D18596" s="344" t="s">
        <v>30680</v>
      </c>
    </row>
    <row r="18597" spans="1:4" x14ac:dyDescent="0.3">
      <c r="A18597" t="s">
        <v>5678</v>
      </c>
      <c r="B18597" s="343" t="s">
        <v>42204</v>
      </c>
      <c r="C18597" s="343" t="s">
        <v>8</v>
      </c>
      <c r="D18597" s="344" t="s">
        <v>42205</v>
      </c>
    </row>
    <row r="18598" spans="1:4" x14ac:dyDescent="0.3">
      <c r="A18598" t="s">
        <v>5679</v>
      </c>
      <c r="B18598" s="343" t="s">
        <v>42206</v>
      </c>
      <c r="C18598" s="343" t="s">
        <v>8</v>
      </c>
      <c r="D18598" s="344" t="s">
        <v>27263</v>
      </c>
    </row>
    <row r="18599" spans="1:4" x14ac:dyDescent="0.3">
      <c r="A18599" t="s">
        <v>5680</v>
      </c>
      <c r="B18599" s="343" t="s">
        <v>42207</v>
      </c>
      <c r="C18599" s="343" t="s">
        <v>8</v>
      </c>
      <c r="D18599" s="344" t="s">
        <v>22449</v>
      </c>
    </row>
    <row r="18600" spans="1:4" x14ac:dyDescent="0.3">
      <c r="A18600" t="s">
        <v>5681</v>
      </c>
      <c r="B18600" s="343" t="s">
        <v>42208</v>
      </c>
      <c r="C18600" s="343" t="s">
        <v>8</v>
      </c>
      <c r="D18600" s="344" t="s">
        <v>36902</v>
      </c>
    </row>
    <row r="18601" spans="1:4" x14ac:dyDescent="0.3">
      <c r="A18601" t="s">
        <v>5682</v>
      </c>
      <c r="B18601" s="343" t="s">
        <v>42209</v>
      </c>
      <c r="C18601" s="343" t="s">
        <v>8</v>
      </c>
      <c r="D18601" s="344" t="s">
        <v>42210</v>
      </c>
    </row>
    <row r="18602" spans="1:4" x14ac:dyDescent="0.3">
      <c r="A18602" t="s">
        <v>5683</v>
      </c>
      <c r="B18602" s="343" t="s">
        <v>42211</v>
      </c>
      <c r="C18602" s="343" t="s">
        <v>8</v>
      </c>
      <c r="D18602" s="344" t="s">
        <v>21987</v>
      </c>
    </row>
    <row r="18603" spans="1:4" x14ac:dyDescent="0.3">
      <c r="A18603" t="s">
        <v>5684</v>
      </c>
      <c r="B18603" s="343" t="s">
        <v>42212</v>
      </c>
      <c r="C18603" s="343" t="s">
        <v>8</v>
      </c>
      <c r="D18603" s="344" t="s">
        <v>42213</v>
      </c>
    </row>
    <row r="18604" spans="1:4" x14ac:dyDescent="0.3">
      <c r="A18604" t="s">
        <v>5685</v>
      </c>
      <c r="B18604" s="343" t="s">
        <v>42214</v>
      </c>
      <c r="C18604" s="343" t="s">
        <v>8</v>
      </c>
      <c r="D18604" s="344" t="s">
        <v>42215</v>
      </c>
    </row>
    <row r="18605" spans="1:4" x14ac:dyDescent="0.3">
      <c r="A18605" t="s">
        <v>5686</v>
      </c>
      <c r="B18605" s="343" t="s">
        <v>42216</v>
      </c>
      <c r="C18605" s="343" t="s">
        <v>8</v>
      </c>
      <c r="D18605" s="344" t="s">
        <v>42217</v>
      </c>
    </row>
    <row r="18606" spans="1:4" x14ac:dyDescent="0.3">
      <c r="A18606" t="s">
        <v>5687</v>
      </c>
      <c r="B18606" s="343" t="s">
        <v>42218</v>
      </c>
      <c r="C18606" s="343" t="s">
        <v>8</v>
      </c>
      <c r="D18606" s="344" t="s">
        <v>6939</v>
      </c>
    </row>
    <row r="18607" spans="1:4" x14ac:dyDescent="0.3">
      <c r="A18607" t="s">
        <v>5688</v>
      </c>
      <c r="B18607" s="343" t="s">
        <v>42219</v>
      </c>
      <c r="C18607" s="343" t="s">
        <v>8</v>
      </c>
      <c r="D18607" s="344" t="s">
        <v>22520</v>
      </c>
    </row>
    <row r="18608" spans="1:4" x14ac:dyDescent="0.3">
      <c r="A18608" t="s">
        <v>5689</v>
      </c>
      <c r="B18608" s="343" t="s">
        <v>42220</v>
      </c>
      <c r="C18608" s="343" t="s">
        <v>8</v>
      </c>
      <c r="D18608" s="344" t="s">
        <v>42221</v>
      </c>
    </row>
    <row r="18609" spans="1:4" x14ac:dyDescent="0.3">
      <c r="A18609" t="s">
        <v>5690</v>
      </c>
      <c r="B18609" s="343" t="s">
        <v>42222</v>
      </c>
      <c r="C18609" s="343" t="s">
        <v>8</v>
      </c>
      <c r="D18609" s="344" t="s">
        <v>31977</v>
      </c>
    </row>
    <row r="18610" spans="1:4" x14ac:dyDescent="0.3">
      <c r="A18610" t="s">
        <v>5691</v>
      </c>
      <c r="B18610" s="343" t="s">
        <v>42223</v>
      </c>
      <c r="C18610" s="343" t="s">
        <v>8</v>
      </c>
      <c r="D18610" s="344" t="s">
        <v>42224</v>
      </c>
    </row>
    <row r="18611" spans="1:4" x14ac:dyDescent="0.3">
      <c r="A18611" t="s">
        <v>5692</v>
      </c>
      <c r="B18611" s="343" t="s">
        <v>42225</v>
      </c>
      <c r="C18611" s="343" t="s">
        <v>8</v>
      </c>
      <c r="D18611" s="344" t="s">
        <v>33555</v>
      </c>
    </row>
    <row r="18612" spans="1:4" x14ac:dyDescent="0.3">
      <c r="A18612" t="s">
        <v>5693</v>
      </c>
      <c r="B18612" s="343" t="s">
        <v>42226</v>
      </c>
      <c r="C18612" s="343" t="s">
        <v>8</v>
      </c>
      <c r="D18612" s="344" t="s">
        <v>42227</v>
      </c>
    </row>
    <row r="18613" spans="1:4" x14ac:dyDescent="0.3">
      <c r="A18613" t="s">
        <v>5694</v>
      </c>
      <c r="B18613" s="343" t="s">
        <v>42228</v>
      </c>
      <c r="C18613" s="343" t="s">
        <v>8</v>
      </c>
      <c r="D18613" s="344" t="s">
        <v>42229</v>
      </c>
    </row>
    <row r="18614" spans="1:4" x14ac:dyDescent="0.3">
      <c r="A18614" t="s">
        <v>5695</v>
      </c>
      <c r="B18614" s="343" t="s">
        <v>42230</v>
      </c>
      <c r="C18614" s="343" t="s">
        <v>8</v>
      </c>
      <c r="D18614" s="344" t="s">
        <v>38486</v>
      </c>
    </row>
    <row r="18615" spans="1:4" x14ac:dyDescent="0.3">
      <c r="A18615" t="s">
        <v>5696</v>
      </c>
      <c r="B18615" s="343" t="s">
        <v>42231</v>
      </c>
      <c r="C18615" s="343" t="s">
        <v>8</v>
      </c>
      <c r="D18615" s="344" t="s">
        <v>7591</v>
      </c>
    </row>
    <row r="18616" spans="1:4" x14ac:dyDescent="0.3">
      <c r="A18616" t="s">
        <v>5697</v>
      </c>
      <c r="B18616" s="343" t="s">
        <v>42232</v>
      </c>
      <c r="C18616" s="343" t="s">
        <v>8</v>
      </c>
      <c r="D18616" s="344" t="s">
        <v>42233</v>
      </c>
    </row>
    <row r="18617" spans="1:4" x14ac:dyDescent="0.3">
      <c r="A18617" t="s">
        <v>5698</v>
      </c>
      <c r="B18617" s="343" t="s">
        <v>42234</v>
      </c>
      <c r="C18617" s="343" t="s">
        <v>8</v>
      </c>
      <c r="D18617" s="344" t="s">
        <v>34023</v>
      </c>
    </row>
    <row r="18618" spans="1:4" x14ac:dyDescent="0.3">
      <c r="A18618" t="s">
        <v>5699</v>
      </c>
      <c r="B18618" s="343" t="s">
        <v>42235</v>
      </c>
      <c r="C18618" s="343" t="s">
        <v>8</v>
      </c>
      <c r="D18618" s="344" t="s">
        <v>22771</v>
      </c>
    </row>
    <row r="18619" spans="1:4" x14ac:dyDescent="0.3">
      <c r="A18619" t="s">
        <v>5700</v>
      </c>
      <c r="B18619" s="343" t="s">
        <v>42236</v>
      </c>
      <c r="C18619" s="343" t="s">
        <v>8</v>
      </c>
      <c r="D18619" s="344" t="s">
        <v>39174</v>
      </c>
    </row>
    <row r="18620" spans="1:4" x14ac:dyDescent="0.3">
      <c r="A18620" t="s">
        <v>5701</v>
      </c>
      <c r="B18620" s="343" t="s">
        <v>42237</v>
      </c>
      <c r="C18620" s="343" t="s">
        <v>8</v>
      </c>
      <c r="D18620" s="344" t="s">
        <v>42238</v>
      </c>
    </row>
    <row r="18621" spans="1:4" x14ac:dyDescent="0.3">
      <c r="A18621" t="s">
        <v>5702</v>
      </c>
      <c r="B18621" s="343" t="s">
        <v>42239</v>
      </c>
      <c r="C18621" s="343" t="s">
        <v>8</v>
      </c>
      <c r="D18621" s="344" t="s">
        <v>23028</v>
      </c>
    </row>
    <row r="18622" spans="1:4" x14ac:dyDescent="0.3">
      <c r="A18622" t="s">
        <v>5703</v>
      </c>
      <c r="B18622" s="343" t="s">
        <v>42240</v>
      </c>
      <c r="C18622" s="343" t="s">
        <v>8</v>
      </c>
      <c r="D18622" s="344" t="s">
        <v>25440</v>
      </c>
    </row>
    <row r="18623" spans="1:4" x14ac:dyDescent="0.3">
      <c r="A18623" t="s">
        <v>5704</v>
      </c>
      <c r="B18623" s="343" t="s">
        <v>42241</v>
      </c>
      <c r="C18623" s="343" t="s">
        <v>8</v>
      </c>
      <c r="D18623" s="344" t="s">
        <v>9178</v>
      </c>
    </row>
    <row r="18624" spans="1:4" x14ac:dyDescent="0.3">
      <c r="A18624" t="s">
        <v>5705</v>
      </c>
      <c r="B18624" s="343" t="s">
        <v>42242</v>
      </c>
      <c r="C18624" s="343" t="s">
        <v>8</v>
      </c>
      <c r="D18624" s="344" t="s">
        <v>42243</v>
      </c>
    </row>
    <row r="18625" spans="1:4" x14ac:dyDescent="0.3">
      <c r="A18625" t="s">
        <v>5706</v>
      </c>
      <c r="B18625" s="343" t="s">
        <v>42244</v>
      </c>
      <c r="C18625" s="343" t="s">
        <v>8</v>
      </c>
      <c r="D18625" s="344" t="s">
        <v>6987</v>
      </c>
    </row>
    <row r="18626" spans="1:4" x14ac:dyDescent="0.3">
      <c r="A18626" t="s">
        <v>5707</v>
      </c>
      <c r="B18626" s="343" t="s">
        <v>42245</v>
      </c>
      <c r="C18626" s="343" t="s">
        <v>8</v>
      </c>
      <c r="D18626" s="344" t="s">
        <v>7439</v>
      </c>
    </row>
    <row r="18627" spans="1:4" x14ac:dyDescent="0.3">
      <c r="A18627" t="s">
        <v>5708</v>
      </c>
      <c r="B18627" s="343" t="s">
        <v>42246</v>
      </c>
      <c r="C18627" s="343" t="s">
        <v>8</v>
      </c>
      <c r="D18627" s="344" t="s">
        <v>6920</v>
      </c>
    </row>
    <row r="18628" spans="1:4" x14ac:dyDescent="0.3">
      <c r="A18628" t="s">
        <v>5709</v>
      </c>
      <c r="B18628" s="343" t="s">
        <v>42247</v>
      </c>
      <c r="C18628" s="343" t="s">
        <v>8</v>
      </c>
      <c r="D18628" s="344" t="s">
        <v>42248</v>
      </c>
    </row>
    <row r="18629" spans="1:4" x14ac:dyDescent="0.3">
      <c r="A18629" t="s">
        <v>5710</v>
      </c>
      <c r="B18629" s="343" t="s">
        <v>42249</v>
      </c>
      <c r="C18629" s="343" t="s">
        <v>8</v>
      </c>
      <c r="D18629" s="344" t="s">
        <v>42250</v>
      </c>
    </row>
    <row r="18630" spans="1:4" x14ac:dyDescent="0.3">
      <c r="A18630" t="s">
        <v>5711</v>
      </c>
      <c r="B18630" s="343" t="s">
        <v>42251</v>
      </c>
      <c r="C18630" s="343" t="s">
        <v>8</v>
      </c>
      <c r="D18630" s="344" t="s">
        <v>42252</v>
      </c>
    </row>
    <row r="18631" spans="1:4" x14ac:dyDescent="0.3">
      <c r="A18631" t="s">
        <v>5712</v>
      </c>
      <c r="B18631" s="343" t="s">
        <v>42253</v>
      </c>
      <c r="C18631" s="343" t="s">
        <v>8</v>
      </c>
      <c r="D18631" s="344" t="s">
        <v>42254</v>
      </c>
    </row>
    <row r="18632" spans="1:4" x14ac:dyDescent="0.3">
      <c r="A18632" t="s">
        <v>5713</v>
      </c>
      <c r="B18632" s="343" t="s">
        <v>42255</v>
      </c>
      <c r="C18632" s="343" t="s">
        <v>8</v>
      </c>
      <c r="D18632" s="344" t="s">
        <v>26331</v>
      </c>
    </row>
    <row r="18633" spans="1:4" x14ac:dyDescent="0.3">
      <c r="A18633" t="s">
        <v>5714</v>
      </c>
      <c r="B18633" s="343" t="s">
        <v>42256</v>
      </c>
      <c r="C18633" s="343" t="s">
        <v>8</v>
      </c>
      <c r="D18633" s="344" t="s">
        <v>22062</v>
      </c>
    </row>
    <row r="18634" spans="1:4" x14ac:dyDescent="0.3">
      <c r="A18634" t="s">
        <v>5715</v>
      </c>
      <c r="B18634" s="343" t="s">
        <v>42257</v>
      </c>
      <c r="C18634" s="343" t="s">
        <v>8</v>
      </c>
      <c r="D18634" s="344" t="s">
        <v>32881</v>
      </c>
    </row>
    <row r="18635" spans="1:4" x14ac:dyDescent="0.3">
      <c r="A18635" t="s">
        <v>5716</v>
      </c>
      <c r="B18635" s="343" t="s">
        <v>42258</v>
      </c>
      <c r="C18635" s="343" t="s">
        <v>8</v>
      </c>
      <c r="D18635" s="344" t="s">
        <v>42259</v>
      </c>
    </row>
    <row r="18636" spans="1:4" x14ac:dyDescent="0.3">
      <c r="A18636" t="s">
        <v>5717</v>
      </c>
      <c r="B18636" s="343" t="s">
        <v>42260</v>
      </c>
      <c r="C18636" s="343" t="s">
        <v>8</v>
      </c>
      <c r="D18636" s="344" t="s">
        <v>22375</v>
      </c>
    </row>
    <row r="18637" spans="1:4" x14ac:dyDescent="0.3">
      <c r="A18637" t="s">
        <v>5718</v>
      </c>
      <c r="B18637" s="343" t="s">
        <v>42261</v>
      </c>
      <c r="C18637" s="343" t="s">
        <v>8</v>
      </c>
      <c r="D18637" s="344" t="s">
        <v>42262</v>
      </c>
    </row>
    <row r="18638" spans="1:4" x14ac:dyDescent="0.3">
      <c r="A18638" t="s">
        <v>5719</v>
      </c>
      <c r="B18638" s="343" t="s">
        <v>42263</v>
      </c>
      <c r="C18638" s="343" t="s">
        <v>8</v>
      </c>
      <c r="D18638" s="344" t="s">
        <v>42264</v>
      </c>
    </row>
    <row r="18639" spans="1:4" x14ac:dyDescent="0.3">
      <c r="A18639" t="s">
        <v>5720</v>
      </c>
      <c r="B18639" s="343" t="s">
        <v>42265</v>
      </c>
      <c r="C18639" s="343" t="s">
        <v>8</v>
      </c>
      <c r="D18639" s="344" t="s">
        <v>42266</v>
      </c>
    </row>
    <row r="18640" spans="1:4" x14ac:dyDescent="0.3">
      <c r="A18640" t="s">
        <v>5721</v>
      </c>
      <c r="B18640" s="343" t="s">
        <v>1410</v>
      </c>
      <c r="C18640" s="343" t="s">
        <v>8</v>
      </c>
      <c r="D18640" s="344" t="s">
        <v>22144</v>
      </c>
    </row>
    <row r="18641" spans="1:4" x14ac:dyDescent="0.3">
      <c r="A18641" t="s">
        <v>5722</v>
      </c>
      <c r="B18641" s="343" t="s">
        <v>42267</v>
      </c>
      <c r="C18641" s="343" t="s">
        <v>8</v>
      </c>
      <c r="D18641" s="344" t="s">
        <v>42268</v>
      </c>
    </row>
    <row r="18642" spans="1:4" x14ac:dyDescent="0.3">
      <c r="A18642" t="s">
        <v>5723</v>
      </c>
      <c r="B18642" s="343" t="s">
        <v>1411</v>
      </c>
      <c r="C18642" s="343" t="s">
        <v>8</v>
      </c>
      <c r="D18642" s="344" t="s">
        <v>42269</v>
      </c>
    </row>
    <row r="18643" spans="1:4" x14ac:dyDescent="0.3">
      <c r="A18643" t="s">
        <v>5724</v>
      </c>
      <c r="B18643" s="343" t="s">
        <v>42270</v>
      </c>
      <c r="C18643" s="343" t="s">
        <v>8</v>
      </c>
      <c r="D18643" s="344" t="s">
        <v>22360</v>
      </c>
    </row>
    <row r="18644" spans="1:4" x14ac:dyDescent="0.3">
      <c r="A18644" t="s">
        <v>42271</v>
      </c>
      <c r="B18644" s="343" t="s">
        <v>42272</v>
      </c>
      <c r="C18644" s="343" t="s">
        <v>8</v>
      </c>
      <c r="D18644" s="344" t="s">
        <v>6724</v>
      </c>
    </row>
    <row r="18645" spans="1:4" x14ac:dyDescent="0.3">
      <c r="A18645" t="s">
        <v>42273</v>
      </c>
      <c r="B18645" s="343" t="s">
        <v>42274</v>
      </c>
      <c r="C18645" s="343" t="s">
        <v>16</v>
      </c>
      <c r="D18645" s="344" t="s">
        <v>8076</v>
      </c>
    </row>
    <row r="18646" spans="1:4" x14ac:dyDescent="0.3">
      <c r="A18646" t="s">
        <v>5725</v>
      </c>
      <c r="B18646" s="343" t="s">
        <v>42275</v>
      </c>
      <c r="C18646" s="343" t="s">
        <v>8</v>
      </c>
      <c r="D18646" s="344" t="s">
        <v>8011</v>
      </c>
    </row>
    <row r="18647" spans="1:4" x14ac:dyDescent="0.3">
      <c r="A18647" t="s">
        <v>5726</v>
      </c>
      <c r="B18647" s="343" t="s">
        <v>42276</v>
      </c>
      <c r="C18647" s="343" t="s">
        <v>8</v>
      </c>
      <c r="D18647" s="344" t="s">
        <v>7870</v>
      </c>
    </row>
    <row r="18648" spans="1:4" x14ac:dyDescent="0.3">
      <c r="A18648" t="s">
        <v>5727</v>
      </c>
      <c r="B18648" s="343" t="s">
        <v>42277</v>
      </c>
      <c r="C18648" s="343" t="s">
        <v>8</v>
      </c>
      <c r="D18648" s="344" t="s">
        <v>7035</v>
      </c>
    </row>
    <row r="18649" spans="1:4" x14ac:dyDescent="0.3">
      <c r="A18649" t="s">
        <v>5728</v>
      </c>
      <c r="B18649" s="343" t="s">
        <v>42278</v>
      </c>
      <c r="C18649" s="343" t="s">
        <v>8</v>
      </c>
      <c r="D18649" s="344" t="s">
        <v>7499</v>
      </c>
    </row>
    <row r="18650" spans="1:4" x14ac:dyDescent="0.3">
      <c r="A18650" t="s">
        <v>5729</v>
      </c>
      <c r="B18650" s="343" t="s">
        <v>42279</v>
      </c>
      <c r="C18650" s="343" t="s">
        <v>8</v>
      </c>
      <c r="D18650" s="344" t="s">
        <v>6506</v>
      </c>
    </row>
    <row r="18651" spans="1:4" x14ac:dyDescent="0.3">
      <c r="A18651" t="s">
        <v>5730</v>
      </c>
      <c r="B18651" s="343" t="s">
        <v>42280</v>
      </c>
      <c r="C18651" s="343" t="s">
        <v>8</v>
      </c>
      <c r="D18651" s="344" t="s">
        <v>8730</v>
      </c>
    </row>
    <row r="18652" spans="1:4" x14ac:dyDescent="0.3">
      <c r="A18652" t="s">
        <v>5731</v>
      </c>
      <c r="B18652" s="343" t="s">
        <v>42281</v>
      </c>
      <c r="C18652" s="343" t="s">
        <v>8</v>
      </c>
      <c r="D18652" s="344" t="s">
        <v>22055</v>
      </c>
    </row>
    <row r="18653" spans="1:4" x14ac:dyDescent="0.3">
      <c r="A18653" t="s">
        <v>5732</v>
      </c>
      <c r="B18653" s="343" t="s">
        <v>42282</v>
      </c>
      <c r="C18653" s="343" t="s">
        <v>8</v>
      </c>
      <c r="D18653" s="344" t="s">
        <v>9172</v>
      </c>
    </row>
    <row r="18654" spans="1:4" x14ac:dyDescent="0.3">
      <c r="A18654" t="s">
        <v>5733</v>
      </c>
      <c r="B18654" s="343" t="s">
        <v>42283</v>
      </c>
      <c r="C18654" s="343" t="s">
        <v>8</v>
      </c>
      <c r="D18654" s="344" t="s">
        <v>7470</v>
      </c>
    </row>
    <row r="18655" spans="1:4" x14ac:dyDescent="0.3">
      <c r="A18655" t="s">
        <v>5734</v>
      </c>
      <c r="B18655" s="343" t="s">
        <v>42284</v>
      </c>
      <c r="C18655" s="343" t="s">
        <v>8</v>
      </c>
      <c r="D18655" s="344" t="s">
        <v>7476</v>
      </c>
    </row>
    <row r="18656" spans="1:4" x14ac:dyDescent="0.3">
      <c r="A18656" t="s">
        <v>5735</v>
      </c>
      <c r="B18656" s="343" t="s">
        <v>42285</v>
      </c>
      <c r="C18656" s="343" t="s">
        <v>8</v>
      </c>
      <c r="D18656" s="344" t="s">
        <v>7955</v>
      </c>
    </row>
    <row r="18657" spans="1:4" x14ac:dyDescent="0.3">
      <c r="A18657" t="s">
        <v>5736</v>
      </c>
      <c r="B18657" s="343" t="s">
        <v>42286</v>
      </c>
      <c r="C18657" s="343" t="s">
        <v>8</v>
      </c>
      <c r="D18657" s="344" t="s">
        <v>22791</v>
      </c>
    </row>
    <row r="18658" spans="1:4" x14ac:dyDescent="0.3">
      <c r="A18658" t="s">
        <v>5737</v>
      </c>
      <c r="B18658" s="343" t="s">
        <v>42287</v>
      </c>
      <c r="C18658" s="343" t="s">
        <v>8</v>
      </c>
      <c r="D18658" s="344" t="s">
        <v>6706</v>
      </c>
    </row>
    <row r="18659" spans="1:4" x14ac:dyDescent="0.3">
      <c r="A18659" t="s">
        <v>5738</v>
      </c>
      <c r="B18659" s="343" t="s">
        <v>42288</v>
      </c>
      <c r="C18659" s="343" t="s">
        <v>8</v>
      </c>
      <c r="D18659" s="344" t="s">
        <v>7445</v>
      </c>
    </row>
    <row r="18660" spans="1:4" x14ac:dyDescent="0.3">
      <c r="A18660" t="s">
        <v>5739</v>
      </c>
      <c r="B18660" s="343" t="s">
        <v>42289</v>
      </c>
      <c r="C18660" s="343" t="s">
        <v>8</v>
      </c>
      <c r="D18660" s="344" t="s">
        <v>8923</v>
      </c>
    </row>
    <row r="18661" spans="1:4" x14ac:dyDescent="0.3">
      <c r="A18661" t="s">
        <v>5740</v>
      </c>
      <c r="B18661" s="343" t="s">
        <v>42290</v>
      </c>
      <c r="C18661" s="343" t="s">
        <v>8</v>
      </c>
      <c r="D18661" s="344" t="s">
        <v>8828</v>
      </c>
    </row>
    <row r="18662" spans="1:4" x14ac:dyDescent="0.3">
      <c r="A18662" t="s">
        <v>5741</v>
      </c>
      <c r="B18662" s="343" t="s">
        <v>42291</v>
      </c>
      <c r="C18662" s="343" t="s">
        <v>8</v>
      </c>
      <c r="D18662" s="344" t="s">
        <v>9133</v>
      </c>
    </row>
    <row r="18663" spans="1:4" x14ac:dyDescent="0.3">
      <c r="A18663" t="s">
        <v>5742</v>
      </c>
      <c r="B18663" s="343" t="s">
        <v>42292</v>
      </c>
      <c r="C18663" s="343" t="s">
        <v>8</v>
      </c>
      <c r="D18663" s="344" t="s">
        <v>9196</v>
      </c>
    </row>
    <row r="18664" spans="1:4" x14ac:dyDescent="0.3">
      <c r="A18664" t="s">
        <v>5743</v>
      </c>
      <c r="B18664" s="343" t="s">
        <v>42293</v>
      </c>
      <c r="C18664" s="343" t="s">
        <v>8</v>
      </c>
      <c r="D18664" s="344" t="s">
        <v>7733</v>
      </c>
    </row>
    <row r="18665" spans="1:4" x14ac:dyDescent="0.3">
      <c r="A18665" t="s">
        <v>5744</v>
      </c>
      <c r="B18665" s="343" t="s">
        <v>42294</v>
      </c>
      <c r="C18665" s="343" t="s">
        <v>8</v>
      </c>
      <c r="D18665" s="344" t="s">
        <v>7721</v>
      </c>
    </row>
    <row r="18666" spans="1:4" x14ac:dyDescent="0.3">
      <c r="A18666" t="s">
        <v>5745</v>
      </c>
      <c r="B18666" s="343" t="s">
        <v>42295</v>
      </c>
      <c r="C18666" s="343" t="s">
        <v>8</v>
      </c>
      <c r="D18666" s="344" t="s">
        <v>7999</v>
      </c>
    </row>
    <row r="18667" spans="1:4" x14ac:dyDescent="0.3">
      <c r="A18667" t="s">
        <v>5746</v>
      </c>
      <c r="B18667" s="343" t="s">
        <v>42296</v>
      </c>
      <c r="C18667" s="343" t="s">
        <v>8</v>
      </c>
      <c r="D18667" s="344" t="s">
        <v>6415</v>
      </c>
    </row>
    <row r="18668" spans="1:4" x14ac:dyDescent="0.3">
      <c r="A18668" t="s">
        <v>5747</v>
      </c>
      <c r="B18668" s="343" t="s">
        <v>42297</v>
      </c>
      <c r="C18668" s="343" t="s">
        <v>8</v>
      </c>
      <c r="D18668" s="344" t="s">
        <v>7890</v>
      </c>
    </row>
    <row r="18669" spans="1:4" x14ac:dyDescent="0.3">
      <c r="A18669" t="s">
        <v>5748</v>
      </c>
      <c r="B18669" s="343" t="s">
        <v>42298</v>
      </c>
      <c r="C18669" s="343" t="s">
        <v>8</v>
      </c>
      <c r="D18669" s="344" t="s">
        <v>7043</v>
      </c>
    </row>
    <row r="18670" spans="1:4" x14ac:dyDescent="0.3">
      <c r="A18670" t="s">
        <v>5749</v>
      </c>
      <c r="B18670" s="343" t="s">
        <v>42299</v>
      </c>
      <c r="C18670" s="343" t="s">
        <v>8</v>
      </c>
      <c r="D18670" s="344" t="s">
        <v>37885</v>
      </c>
    </row>
    <row r="18671" spans="1:4" x14ac:dyDescent="0.3">
      <c r="A18671" t="s">
        <v>5750</v>
      </c>
      <c r="B18671" s="343" t="s">
        <v>42300</v>
      </c>
      <c r="C18671" s="343" t="s">
        <v>8</v>
      </c>
      <c r="D18671" s="344" t="s">
        <v>7894</v>
      </c>
    </row>
    <row r="18672" spans="1:4" x14ac:dyDescent="0.3">
      <c r="A18672" t="s">
        <v>42301</v>
      </c>
      <c r="B18672" s="343" t="s">
        <v>42302</v>
      </c>
      <c r="C18672" s="343" t="s">
        <v>8</v>
      </c>
      <c r="D18672" s="344" t="s">
        <v>6672</v>
      </c>
    </row>
    <row r="18673" spans="1:4" x14ac:dyDescent="0.3">
      <c r="A18673" t="s">
        <v>42303</v>
      </c>
      <c r="B18673" s="343" t="s">
        <v>42304</v>
      </c>
      <c r="C18673" s="343" t="s">
        <v>8</v>
      </c>
      <c r="D18673" s="344" t="s">
        <v>6672</v>
      </c>
    </row>
    <row r="18674" spans="1:4" x14ac:dyDescent="0.3">
      <c r="A18674" t="s">
        <v>5751</v>
      </c>
      <c r="B18674" s="343" t="s">
        <v>42305</v>
      </c>
      <c r="C18674" s="343" t="s">
        <v>8</v>
      </c>
      <c r="D18674" s="344" t="s">
        <v>30083</v>
      </c>
    </row>
    <row r="18675" spans="1:4" x14ac:dyDescent="0.3">
      <c r="A18675" t="s">
        <v>5752</v>
      </c>
      <c r="B18675" s="343" t="s">
        <v>42306</v>
      </c>
      <c r="C18675" s="343" t="s">
        <v>8</v>
      </c>
      <c r="D18675" s="344" t="s">
        <v>27721</v>
      </c>
    </row>
    <row r="18676" spans="1:4" x14ac:dyDescent="0.3">
      <c r="A18676" t="s">
        <v>5753</v>
      </c>
      <c r="B18676" s="343" t="s">
        <v>42307</v>
      </c>
      <c r="C18676" s="343" t="s">
        <v>8</v>
      </c>
      <c r="D18676" s="344" t="s">
        <v>6633</v>
      </c>
    </row>
    <row r="18677" spans="1:4" x14ac:dyDescent="0.3">
      <c r="A18677" t="s">
        <v>5754</v>
      </c>
      <c r="B18677" s="343" t="s">
        <v>42308</v>
      </c>
      <c r="C18677" s="343" t="s">
        <v>8</v>
      </c>
      <c r="D18677" s="344" t="s">
        <v>42309</v>
      </c>
    </row>
    <row r="18678" spans="1:4" x14ac:dyDescent="0.3">
      <c r="A18678" t="s">
        <v>5755</v>
      </c>
      <c r="B18678" s="343" t="s">
        <v>42310</v>
      </c>
      <c r="C18678" s="343" t="s">
        <v>8</v>
      </c>
      <c r="D18678" s="344" t="s">
        <v>42311</v>
      </c>
    </row>
    <row r="18679" spans="1:4" x14ac:dyDescent="0.3">
      <c r="A18679" t="s">
        <v>5756</v>
      </c>
      <c r="B18679" s="343" t="s">
        <v>42312</v>
      </c>
      <c r="C18679" s="343" t="s">
        <v>8</v>
      </c>
      <c r="D18679" s="344" t="s">
        <v>23125</v>
      </c>
    </row>
    <row r="18680" spans="1:4" x14ac:dyDescent="0.3">
      <c r="A18680" t="s">
        <v>5757</v>
      </c>
      <c r="B18680" s="343" t="s">
        <v>42313</v>
      </c>
      <c r="C18680" s="343" t="s">
        <v>8</v>
      </c>
      <c r="D18680" s="344" t="s">
        <v>31001</v>
      </c>
    </row>
    <row r="18681" spans="1:4" x14ac:dyDescent="0.3">
      <c r="A18681" t="s">
        <v>5758</v>
      </c>
      <c r="B18681" s="343" t="s">
        <v>42314</v>
      </c>
      <c r="C18681" s="343" t="s">
        <v>8</v>
      </c>
      <c r="D18681" s="344" t="s">
        <v>9086</v>
      </c>
    </row>
    <row r="18682" spans="1:4" x14ac:dyDescent="0.3">
      <c r="A18682" t="s">
        <v>5759</v>
      </c>
      <c r="B18682" s="343" t="s">
        <v>42315</v>
      </c>
      <c r="C18682" s="343" t="s">
        <v>8</v>
      </c>
      <c r="D18682" s="344" t="s">
        <v>42316</v>
      </c>
    </row>
    <row r="18683" spans="1:4" x14ac:dyDescent="0.3">
      <c r="A18683" t="s">
        <v>5760</v>
      </c>
      <c r="B18683" s="343" t="s">
        <v>42317</v>
      </c>
      <c r="C18683" s="343" t="s">
        <v>8</v>
      </c>
      <c r="D18683" s="344" t="s">
        <v>22458</v>
      </c>
    </row>
    <row r="18684" spans="1:4" x14ac:dyDescent="0.3">
      <c r="A18684" t="s">
        <v>5761</v>
      </c>
      <c r="B18684" s="343" t="s">
        <v>42318</v>
      </c>
      <c r="C18684" s="343" t="s">
        <v>8</v>
      </c>
      <c r="D18684" s="344" t="s">
        <v>6409</v>
      </c>
    </row>
    <row r="18685" spans="1:4" x14ac:dyDescent="0.3">
      <c r="A18685" t="s">
        <v>5762</v>
      </c>
      <c r="B18685" s="343" t="s">
        <v>42319</v>
      </c>
      <c r="C18685" s="343" t="s">
        <v>8</v>
      </c>
      <c r="D18685" s="344" t="s">
        <v>42320</v>
      </c>
    </row>
    <row r="18686" spans="1:4" x14ac:dyDescent="0.3">
      <c r="A18686" t="s">
        <v>5763</v>
      </c>
      <c r="B18686" s="343" t="s">
        <v>42321</v>
      </c>
      <c r="C18686" s="343" t="s">
        <v>8</v>
      </c>
      <c r="D18686" s="344" t="s">
        <v>9323</v>
      </c>
    </row>
    <row r="18687" spans="1:4" x14ac:dyDescent="0.3">
      <c r="A18687" t="s">
        <v>5764</v>
      </c>
      <c r="B18687" s="343" t="s">
        <v>42322</v>
      </c>
      <c r="C18687" s="343" t="s">
        <v>8</v>
      </c>
      <c r="D18687" s="344" t="s">
        <v>7810</v>
      </c>
    </row>
    <row r="18688" spans="1:4" x14ac:dyDescent="0.3">
      <c r="A18688" t="s">
        <v>5765</v>
      </c>
      <c r="B18688" s="343" t="s">
        <v>1412</v>
      </c>
      <c r="C18688" s="343" t="s">
        <v>8</v>
      </c>
      <c r="D18688" s="344" t="s">
        <v>42323</v>
      </c>
    </row>
    <row r="18689" spans="1:4" x14ac:dyDescent="0.3">
      <c r="A18689" t="s">
        <v>5766</v>
      </c>
      <c r="B18689" s="343" t="s">
        <v>1413</v>
      </c>
      <c r="C18689" s="343" t="s">
        <v>8</v>
      </c>
      <c r="D18689" s="344" t="s">
        <v>8955</v>
      </c>
    </row>
    <row r="18690" spans="1:4" x14ac:dyDescent="0.3">
      <c r="A18690" t="s">
        <v>5767</v>
      </c>
      <c r="B18690" s="343" t="s">
        <v>1414</v>
      </c>
      <c r="C18690" s="343" t="s">
        <v>8</v>
      </c>
      <c r="D18690" s="344" t="s">
        <v>42324</v>
      </c>
    </row>
    <row r="18691" spans="1:4" x14ac:dyDescent="0.3">
      <c r="A18691" t="s">
        <v>5768</v>
      </c>
      <c r="B18691" s="343" t="s">
        <v>1415</v>
      </c>
      <c r="C18691" s="343" t="s">
        <v>8</v>
      </c>
      <c r="D18691" s="344" t="s">
        <v>22048</v>
      </c>
    </row>
    <row r="18692" spans="1:4" x14ac:dyDescent="0.3">
      <c r="A18692" t="s">
        <v>5769</v>
      </c>
      <c r="B18692" s="343" t="s">
        <v>1416</v>
      </c>
      <c r="C18692" s="343" t="s">
        <v>8</v>
      </c>
      <c r="D18692" s="344" t="s">
        <v>6462</v>
      </c>
    </row>
    <row r="18693" spans="1:4" x14ac:dyDescent="0.3">
      <c r="A18693" t="s">
        <v>5770</v>
      </c>
      <c r="B18693" s="343" t="s">
        <v>1417</v>
      </c>
      <c r="C18693" s="343" t="s">
        <v>8</v>
      </c>
      <c r="D18693" s="344" t="s">
        <v>7451</v>
      </c>
    </row>
    <row r="18694" spans="1:4" x14ac:dyDescent="0.3">
      <c r="A18694" t="s">
        <v>5771</v>
      </c>
      <c r="B18694" s="343" t="s">
        <v>1418</v>
      </c>
      <c r="C18694" s="343" t="s">
        <v>8</v>
      </c>
      <c r="D18694" s="344" t="s">
        <v>8971</v>
      </c>
    </row>
    <row r="18695" spans="1:4" x14ac:dyDescent="0.3">
      <c r="A18695" t="s">
        <v>5772</v>
      </c>
      <c r="B18695" s="343" t="s">
        <v>1419</v>
      </c>
      <c r="C18695" s="343" t="s">
        <v>8</v>
      </c>
      <c r="D18695" s="344" t="s">
        <v>22796</v>
      </c>
    </row>
    <row r="18696" spans="1:4" x14ac:dyDescent="0.3">
      <c r="A18696" t="s">
        <v>5773</v>
      </c>
      <c r="B18696" s="343" t="s">
        <v>1420</v>
      </c>
      <c r="C18696" s="343" t="s">
        <v>8</v>
      </c>
      <c r="D18696" s="344" t="s">
        <v>42325</v>
      </c>
    </row>
    <row r="18697" spans="1:4" x14ac:dyDescent="0.3">
      <c r="A18697" t="s">
        <v>5774</v>
      </c>
      <c r="B18697" s="343" t="s">
        <v>1421</v>
      </c>
      <c r="C18697" s="343" t="s">
        <v>8</v>
      </c>
      <c r="D18697" s="344" t="s">
        <v>35144</v>
      </c>
    </row>
    <row r="18698" spans="1:4" x14ac:dyDescent="0.3">
      <c r="A18698" t="s">
        <v>5775</v>
      </c>
      <c r="B18698" s="343" t="s">
        <v>1422</v>
      </c>
      <c r="C18698" s="343" t="s">
        <v>8</v>
      </c>
      <c r="D18698" s="344" t="s">
        <v>42326</v>
      </c>
    </row>
    <row r="18699" spans="1:4" x14ac:dyDescent="0.3">
      <c r="A18699" t="s">
        <v>5776</v>
      </c>
      <c r="B18699" s="343" t="s">
        <v>1423</v>
      </c>
      <c r="C18699" s="343" t="s">
        <v>8</v>
      </c>
      <c r="D18699" s="344" t="s">
        <v>22207</v>
      </c>
    </row>
    <row r="18700" spans="1:4" x14ac:dyDescent="0.3">
      <c r="A18700" t="s">
        <v>5777</v>
      </c>
      <c r="B18700" s="343" t="s">
        <v>1424</v>
      </c>
      <c r="C18700" s="343" t="s">
        <v>8</v>
      </c>
      <c r="D18700" s="344" t="s">
        <v>22027</v>
      </c>
    </row>
    <row r="18701" spans="1:4" x14ac:dyDescent="0.3">
      <c r="A18701" t="s">
        <v>5778</v>
      </c>
      <c r="B18701" s="343" t="s">
        <v>1425</v>
      </c>
      <c r="C18701" s="343" t="s">
        <v>8</v>
      </c>
      <c r="D18701" s="344" t="s">
        <v>9003</v>
      </c>
    </row>
    <row r="18702" spans="1:4" x14ac:dyDescent="0.3">
      <c r="A18702" t="s">
        <v>5779</v>
      </c>
      <c r="B18702" s="343" t="s">
        <v>1426</v>
      </c>
      <c r="C18702" s="343" t="s">
        <v>8</v>
      </c>
      <c r="D18702" s="344" t="s">
        <v>22843</v>
      </c>
    </row>
    <row r="18703" spans="1:4" x14ac:dyDescent="0.3">
      <c r="A18703" t="s">
        <v>5780</v>
      </c>
      <c r="B18703" s="343" t="s">
        <v>1427</v>
      </c>
      <c r="C18703" s="343" t="s">
        <v>8</v>
      </c>
      <c r="D18703" s="344" t="s">
        <v>28460</v>
      </c>
    </row>
    <row r="18704" spans="1:4" x14ac:dyDescent="0.3">
      <c r="A18704" t="s">
        <v>5781</v>
      </c>
      <c r="B18704" s="343" t="s">
        <v>1428</v>
      </c>
      <c r="C18704" s="343" t="s">
        <v>8</v>
      </c>
      <c r="D18704" s="344" t="s">
        <v>7547</v>
      </c>
    </row>
    <row r="18705" spans="1:4" x14ac:dyDescent="0.3">
      <c r="A18705" t="s">
        <v>5782</v>
      </c>
      <c r="B18705" s="343" t="s">
        <v>1429</v>
      </c>
      <c r="C18705" s="343" t="s">
        <v>8</v>
      </c>
      <c r="D18705" s="344" t="s">
        <v>22338</v>
      </c>
    </row>
    <row r="18706" spans="1:4" x14ac:dyDescent="0.3">
      <c r="A18706" t="s">
        <v>5783</v>
      </c>
      <c r="B18706" s="343" t="s">
        <v>1430</v>
      </c>
      <c r="C18706" s="343" t="s">
        <v>8</v>
      </c>
      <c r="D18706" s="344" t="s">
        <v>22867</v>
      </c>
    </row>
    <row r="18707" spans="1:4" x14ac:dyDescent="0.3">
      <c r="A18707" t="s">
        <v>5784</v>
      </c>
      <c r="B18707" s="343" t="s">
        <v>1431</v>
      </c>
      <c r="C18707" s="343" t="s">
        <v>8</v>
      </c>
      <c r="D18707" s="344" t="s">
        <v>7793</v>
      </c>
    </row>
    <row r="18708" spans="1:4" x14ac:dyDescent="0.3">
      <c r="A18708" t="s">
        <v>5785</v>
      </c>
      <c r="B18708" s="343" t="s">
        <v>1432</v>
      </c>
      <c r="C18708" s="343" t="s">
        <v>8</v>
      </c>
      <c r="D18708" s="344" t="s">
        <v>32902</v>
      </c>
    </row>
    <row r="18709" spans="1:4" x14ac:dyDescent="0.3">
      <c r="A18709" t="s">
        <v>5786</v>
      </c>
      <c r="B18709" s="343" t="s">
        <v>1433</v>
      </c>
      <c r="C18709" s="343" t="s">
        <v>8</v>
      </c>
      <c r="D18709" s="344" t="s">
        <v>42327</v>
      </c>
    </row>
    <row r="18710" spans="1:4" x14ac:dyDescent="0.3">
      <c r="A18710" t="s">
        <v>5787</v>
      </c>
      <c r="B18710" s="343" t="s">
        <v>1434</v>
      </c>
      <c r="C18710" s="343" t="s">
        <v>8</v>
      </c>
      <c r="D18710" s="344" t="s">
        <v>42328</v>
      </c>
    </row>
    <row r="18711" spans="1:4" x14ac:dyDescent="0.3">
      <c r="A18711" t="s">
        <v>5788</v>
      </c>
      <c r="B18711" s="343" t="s">
        <v>1435</v>
      </c>
      <c r="C18711" s="343" t="s">
        <v>8</v>
      </c>
      <c r="D18711" s="344" t="s">
        <v>7095</v>
      </c>
    </row>
    <row r="18712" spans="1:4" x14ac:dyDescent="0.3">
      <c r="A18712" t="s">
        <v>5789</v>
      </c>
      <c r="B18712" s="343" t="s">
        <v>1436</v>
      </c>
      <c r="C18712" s="343" t="s">
        <v>8</v>
      </c>
      <c r="D18712" s="344" t="s">
        <v>42329</v>
      </c>
    </row>
    <row r="18713" spans="1:4" x14ac:dyDescent="0.3">
      <c r="A18713" t="s">
        <v>5790</v>
      </c>
      <c r="B18713" s="343" t="s">
        <v>1437</v>
      </c>
      <c r="C18713" s="343" t="s">
        <v>8</v>
      </c>
      <c r="D18713" s="344" t="s">
        <v>42330</v>
      </c>
    </row>
    <row r="18714" spans="1:4" x14ac:dyDescent="0.3">
      <c r="A18714" t="s">
        <v>5791</v>
      </c>
      <c r="B18714" s="343" t="s">
        <v>42331</v>
      </c>
      <c r="C18714" s="343" t="s">
        <v>8</v>
      </c>
      <c r="D18714" s="344" t="s">
        <v>42332</v>
      </c>
    </row>
    <row r="18715" spans="1:4" x14ac:dyDescent="0.3">
      <c r="A18715" t="s">
        <v>5792</v>
      </c>
      <c r="B18715" s="343" t="s">
        <v>42333</v>
      </c>
      <c r="C18715" s="343" t="s">
        <v>8</v>
      </c>
      <c r="D18715" s="344" t="s">
        <v>42334</v>
      </c>
    </row>
    <row r="18716" spans="1:4" x14ac:dyDescent="0.3">
      <c r="A18716" t="s">
        <v>5793</v>
      </c>
      <c r="B18716" s="343" t="s">
        <v>42335</v>
      </c>
      <c r="C18716" s="343" t="s">
        <v>8</v>
      </c>
      <c r="D18716" s="344" t="s">
        <v>42336</v>
      </c>
    </row>
    <row r="18717" spans="1:4" x14ac:dyDescent="0.3">
      <c r="A18717" t="s">
        <v>5794</v>
      </c>
      <c r="B18717" s="343" t="s">
        <v>42337</v>
      </c>
      <c r="C18717" s="343" t="s">
        <v>8</v>
      </c>
      <c r="D18717" s="344" t="s">
        <v>42338</v>
      </c>
    </row>
    <row r="18718" spans="1:4" x14ac:dyDescent="0.3">
      <c r="A18718" t="s">
        <v>5795</v>
      </c>
      <c r="B18718" s="343" t="s">
        <v>42339</v>
      </c>
      <c r="C18718" s="343" t="s">
        <v>8</v>
      </c>
      <c r="D18718" s="344" t="s">
        <v>22775</v>
      </c>
    </row>
    <row r="18719" spans="1:4" x14ac:dyDescent="0.3">
      <c r="A18719" t="s">
        <v>5796</v>
      </c>
      <c r="B18719" s="343" t="s">
        <v>42340</v>
      </c>
      <c r="C18719" s="343" t="s">
        <v>8</v>
      </c>
      <c r="D18719" s="344" t="s">
        <v>42341</v>
      </c>
    </row>
    <row r="18720" spans="1:4" x14ac:dyDescent="0.3">
      <c r="A18720" t="s">
        <v>5797</v>
      </c>
      <c r="B18720" s="343" t="s">
        <v>42342</v>
      </c>
      <c r="C18720" s="343" t="s">
        <v>8</v>
      </c>
      <c r="D18720" s="344" t="s">
        <v>22389</v>
      </c>
    </row>
    <row r="18721" spans="1:4" x14ac:dyDescent="0.3">
      <c r="A18721" t="s">
        <v>5798</v>
      </c>
      <c r="B18721" s="343" t="s">
        <v>42343</v>
      </c>
      <c r="C18721" s="343" t="s">
        <v>8</v>
      </c>
      <c r="D18721" s="344" t="s">
        <v>42344</v>
      </c>
    </row>
    <row r="18722" spans="1:4" x14ac:dyDescent="0.3">
      <c r="A18722" t="s">
        <v>5799</v>
      </c>
      <c r="B18722" s="343" t="s">
        <v>42345</v>
      </c>
      <c r="C18722" s="343" t="s">
        <v>8</v>
      </c>
      <c r="D18722" s="344" t="s">
        <v>37726</v>
      </c>
    </row>
    <row r="18723" spans="1:4" x14ac:dyDescent="0.3">
      <c r="A18723" t="s">
        <v>5800</v>
      </c>
      <c r="B18723" s="343" t="s">
        <v>42346</v>
      </c>
      <c r="C18723" s="343" t="s">
        <v>8</v>
      </c>
      <c r="D18723" s="344" t="s">
        <v>42347</v>
      </c>
    </row>
    <row r="18724" spans="1:4" x14ac:dyDescent="0.3">
      <c r="A18724" t="s">
        <v>5801</v>
      </c>
      <c r="B18724" s="343" t="s">
        <v>1438</v>
      </c>
      <c r="C18724" s="343" t="s">
        <v>8</v>
      </c>
      <c r="D18724" s="344" t="s">
        <v>42348</v>
      </c>
    </row>
    <row r="18725" spans="1:4" x14ac:dyDescent="0.3">
      <c r="A18725" t="s">
        <v>5802</v>
      </c>
      <c r="B18725" s="343" t="s">
        <v>42349</v>
      </c>
      <c r="C18725" s="343" t="s">
        <v>8</v>
      </c>
      <c r="D18725" s="344" t="s">
        <v>42350</v>
      </c>
    </row>
    <row r="18726" spans="1:4" x14ac:dyDescent="0.3">
      <c r="A18726" t="s">
        <v>5803</v>
      </c>
      <c r="B18726" s="343" t="s">
        <v>42351</v>
      </c>
      <c r="C18726" s="343" t="s">
        <v>8</v>
      </c>
      <c r="D18726" s="344" t="s">
        <v>34970</v>
      </c>
    </row>
    <row r="18727" spans="1:4" x14ac:dyDescent="0.3">
      <c r="A18727" t="s">
        <v>5804</v>
      </c>
      <c r="B18727" s="343" t="s">
        <v>42352</v>
      </c>
      <c r="C18727" s="343" t="s">
        <v>8</v>
      </c>
      <c r="D18727" s="344" t="s">
        <v>27249</v>
      </c>
    </row>
    <row r="18728" spans="1:4" x14ac:dyDescent="0.3">
      <c r="A18728" t="s">
        <v>5805</v>
      </c>
      <c r="B18728" s="343" t="s">
        <v>42353</v>
      </c>
      <c r="C18728" s="343" t="s">
        <v>8</v>
      </c>
      <c r="D18728" s="344" t="s">
        <v>9261</v>
      </c>
    </row>
    <row r="18729" spans="1:4" x14ac:dyDescent="0.3">
      <c r="A18729" t="s">
        <v>5806</v>
      </c>
      <c r="B18729" s="343" t="s">
        <v>42354</v>
      </c>
      <c r="C18729" s="343" t="s">
        <v>8</v>
      </c>
      <c r="D18729" s="344" t="s">
        <v>42355</v>
      </c>
    </row>
    <row r="18730" spans="1:4" x14ac:dyDescent="0.3">
      <c r="A18730" t="s">
        <v>5807</v>
      </c>
      <c r="B18730" s="343" t="s">
        <v>42356</v>
      </c>
      <c r="C18730" s="343" t="s">
        <v>8</v>
      </c>
      <c r="D18730" s="344" t="s">
        <v>9313</v>
      </c>
    </row>
    <row r="18731" spans="1:4" x14ac:dyDescent="0.3">
      <c r="A18731" t="s">
        <v>5808</v>
      </c>
      <c r="B18731" s="343" t="s">
        <v>42357</v>
      </c>
      <c r="C18731" s="343" t="s">
        <v>8</v>
      </c>
      <c r="D18731" s="344" t="s">
        <v>42358</v>
      </c>
    </row>
    <row r="18732" spans="1:4" x14ac:dyDescent="0.3">
      <c r="A18732" t="s">
        <v>5809</v>
      </c>
      <c r="B18732" s="343" t="s">
        <v>42359</v>
      </c>
      <c r="C18732" s="343" t="s">
        <v>8</v>
      </c>
      <c r="D18732" s="344" t="s">
        <v>32402</v>
      </c>
    </row>
    <row r="18733" spans="1:4" x14ac:dyDescent="0.3">
      <c r="A18733" t="s">
        <v>5810</v>
      </c>
      <c r="B18733" s="343" t="s">
        <v>42360</v>
      </c>
      <c r="C18733" s="343" t="s">
        <v>8</v>
      </c>
      <c r="D18733" s="344" t="s">
        <v>42361</v>
      </c>
    </row>
    <row r="18734" spans="1:4" x14ac:dyDescent="0.3">
      <c r="A18734" t="s">
        <v>5811</v>
      </c>
      <c r="B18734" s="343" t="s">
        <v>42362</v>
      </c>
      <c r="C18734" s="343" t="s">
        <v>8</v>
      </c>
      <c r="D18734" s="344" t="s">
        <v>42363</v>
      </c>
    </row>
    <row r="18735" spans="1:4" x14ac:dyDescent="0.3">
      <c r="A18735" t="s">
        <v>5812</v>
      </c>
      <c r="B18735" s="343" t="s">
        <v>42364</v>
      </c>
      <c r="C18735" s="343" t="s">
        <v>8</v>
      </c>
      <c r="D18735" s="344" t="s">
        <v>23020</v>
      </c>
    </row>
    <row r="18736" spans="1:4" x14ac:dyDescent="0.3">
      <c r="A18736" t="s">
        <v>5813</v>
      </c>
      <c r="B18736" s="343" t="s">
        <v>42365</v>
      </c>
      <c r="C18736" s="343" t="s">
        <v>8</v>
      </c>
      <c r="D18736" s="344" t="s">
        <v>42366</v>
      </c>
    </row>
    <row r="18737" spans="1:4" x14ac:dyDescent="0.3">
      <c r="A18737" t="s">
        <v>5814</v>
      </c>
      <c r="B18737" s="343" t="s">
        <v>42367</v>
      </c>
      <c r="C18737" s="343" t="s">
        <v>8</v>
      </c>
      <c r="D18737" s="344" t="s">
        <v>42368</v>
      </c>
    </row>
    <row r="18738" spans="1:4" x14ac:dyDescent="0.3">
      <c r="A18738" t="s">
        <v>5815</v>
      </c>
      <c r="B18738" s="343" t="s">
        <v>42369</v>
      </c>
      <c r="C18738" s="343" t="s">
        <v>8</v>
      </c>
      <c r="D18738" s="344" t="s">
        <v>22808</v>
      </c>
    </row>
    <row r="18739" spans="1:4" x14ac:dyDescent="0.3">
      <c r="A18739" t="s">
        <v>5816</v>
      </c>
      <c r="B18739" s="343" t="s">
        <v>42370</v>
      </c>
      <c r="C18739" s="343" t="s">
        <v>8</v>
      </c>
      <c r="D18739" s="344" t="s">
        <v>42371</v>
      </c>
    </row>
    <row r="18740" spans="1:4" x14ac:dyDescent="0.3">
      <c r="A18740" t="s">
        <v>5817</v>
      </c>
      <c r="B18740" s="343" t="s">
        <v>42372</v>
      </c>
      <c r="C18740" s="343" t="s">
        <v>8</v>
      </c>
      <c r="D18740" s="344" t="s">
        <v>42373</v>
      </c>
    </row>
    <row r="18741" spans="1:4" x14ac:dyDescent="0.3">
      <c r="A18741" t="s">
        <v>5818</v>
      </c>
      <c r="B18741" s="343" t="s">
        <v>42374</v>
      </c>
      <c r="C18741" s="343" t="s">
        <v>8</v>
      </c>
      <c r="D18741" s="344" t="s">
        <v>42375</v>
      </c>
    </row>
    <row r="18742" spans="1:4" x14ac:dyDescent="0.3">
      <c r="A18742" t="s">
        <v>5819</v>
      </c>
      <c r="B18742" s="343" t="s">
        <v>42376</v>
      </c>
      <c r="C18742" s="343" t="s">
        <v>8</v>
      </c>
      <c r="D18742" s="344" t="s">
        <v>42377</v>
      </c>
    </row>
    <row r="18743" spans="1:4" x14ac:dyDescent="0.3">
      <c r="A18743" t="s">
        <v>5820</v>
      </c>
      <c r="B18743" s="343" t="s">
        <v>42378</v>
      </c>
      <c r="C18743" s="343" t="s">
        <v>8</v>
      </c>
      <c r="D18743" s="344" t="s">
        <v>42379</v>
      </c>
    </row>
    <row r="18744" spans="1:4" x14ac:dyDescent="0.3">
      <c r="A18744" t="s">
        <v>5821</v>
      </c>
      <c r="B18744" s="343" t="s">
        <v>42380</v>
      </c>
      <c r="C18744" s="343" t="s">
        <v>8</v>
      </c>
      <c r="D18744" s="344" t="s">
        <v>42381</v>
      </c>
    </row>
    <row r="18745" spans="1:4" x14ac:dyDescent="0.3">
      <c r="A18745" t="s">
        <v>5822</v>
      </c>
      <c r="B18745" s="343" t="s">
        <v>42382</v>
      </c>
      <c r="C18745" s="343" t="s">
        <v>8</v>
      </c>
      <c r="D18745" s="344" t="s">
        <v>42383</v>
      </c>
    </row>
    <row r="18746" spans="1:4" x14ac:dyDescent="0.3">
      <c r="A18746" t="s">
        <v>5823</v>
      </c>
      <c r="B18746" s="343" t="s">
        <v>42384</v>
      </c>
      <c r="C18746" s="343" t="s">
        <v>8</v>
      </c>
      <c r="D18746" s="344" t="s">
        <v>42385</v>
      </c>
    </row>
    <row r="18747" spans="1:4" x14ac:dyDescent="0.3">
      <c r="A18747" t="s">
        <v>5824</v>
      </c>
      <c r="B18747" s="343" t="s">
        <v>42386</v>
      </c>
      <c r="C18747" s="343" t="s">
        <v>8</v>
      </c>
      <c r="D18747" s="344" t="s">
        <v>42387</v>
      </c>
    </row>
    <row r="18748" spans="1:4" x14ac:dyDescent="0.3">
      <c r="A18748" t="s">
        <v>5825</v>
      </c>
      <c r="B18748" s="343" t="s">
        <v>42388</v>
      </c>
      <c r="C18748" s="343" t="s">
        <v>8</v>
      </c>
      <c r="D18748" s="344" t="s">
        <v>42389</v>
      </c>
    </row>
    <row r="18749" spans="1:4" x14ac:dyDescent="0.3">
      <c r="A18749" t="s">
        <v>5826</v>
      </c>
      <c r="B18749" s="343" t="s">
        <v>42390</v>
      </c>
      <c r="C18749" s="343" t="s">
        <v>8</v>
      </c>
      <c r="D18749" s="344" t="s">
        <v>42391</v>
      </c>
    </row>
    <row r="18750" spans="1:4" x14ac:dyDescent="0.3">
      <c r="A18750" t="s">
        <v>5827</v>
      </c>
      <c r="B18750" s="343" t="s">
        <v>42392</v>
      </c>
      <c r="C18750" s="343" t="s">
        <v>8</v>
      </c>
      <c r="D18750" s="344" t="s">
        <v>33626</v>
      </c>
    </row>
    <row r="18751" spans="1:4" x14ac:dyDescent="0.3">
      <c r="A18751" t="s">
        <v>5828</v>
      </c>
      <c r="B18751" s="343" t="s">
        <v>42393</v>
      </c>
      <c r="C18751" s="343" t="s">
        <v>8</v>
      </c>
      <c r="D18751" s="344" t="s">
        <v>32314</v>
      </c>
    </row>
    <row r="18752" spans="1:4" x14ac:dyDescent="0.3">
      <c r="A18752" t="s">
        <v>5829</v>
      </c>
      <c r="B18752" s="343" t="s">
        <v>42394</v>
      </c>
      <c r="C18752" s="343" t="s">
        <v>8</v>
      </c>
      <c r="D18752" s="344" t="s">
        <v>42395</v>
      </c>
    </row>
    <row r="18753" spans="1:4" x14ac:dyDescent="0.3">
      <c r="A18753" t="s">
        <v>5830</v>
      </c>
      <c r="B18753" s="343" t="s">
        <v>42396</v>
      </c>
      <c r="C18753" s="343" t="s">
        <v>8</v>
      </c>
      <c r="D18753" s="344" t="s">
        <v>42397</v>
      </c>
    </row>
    <row r="18754" spans="1:4" x14ac:dyDescent="0.3">
      <c r="A18754" t="s">
        <v>5831</v>
      </c>
      <c r="B18754" s="343" t="s">
        <v>42398</v>
      </c>
      <c r="C18754" s="343" t="s">
        <v>8</v>
      </c>
      <c r="D18754" s="344" t="s">
        <v>7973</v>
      </c>
    </row>
    <row r="18755" spans="1:4" x14ac:dyDescent="0.3">
      <c r="A18755" t="s">
        <v>5832</v>
      </c>
      <c r="B18755" s="343" t="s">
        <v>42399</v>
      </c>
      <c r="C18755" s="343" t="s">
        <v>8</v>
      </c>
      <c r="D18755" s="344" t="s">
        <v>42400</v>
      </c>
    </row>
    <row r="18756" spans="1:4" x14ac:dyDescent="0.3">
      <c r="A18756" t="s">
        <v>5833</v>
      </c>
      <c r="B18756" s="343" t="s">
        <v>1439</v>
      </c>
      <c r="C18756" s="343" t="s">
        <v>8</v>
      </c>
      <c r="D18756" s="344" t="s">
        <v>26344</v>
      </c>
    </row>
    <row r="18757" spans="1:4" x14ac:dyDescent="0.3">
      <c r="A18757" t="s">
        <v>5834</v>
      </c>
      <c r="B18757" s="343" t="s">
        <v>1440</v>
      </c>
      <c r="C18757" s="343" t="s">
        <v>8</v>
      </c>
      <c r="D18757" s="344" t="s">
        <v>42401</v>
      </c>
    </row>
    <row r="18758" spans="1:4" x14ac:dyDescent="0.3">
      <c r="A18758" t="s">
        <v>5835</v>
      </c>
      <c r="B18758" s="343" t="s">
        <v>1441</v>
      </c>
      <c r="C18758" s="343" t="s">
        <v>8</v>
      </c>
      <c r="D18758" s="344" t="s">
        <v>42402</v>
      </c>
    </row>
    <row r="18759" spans="1:4" x14ac:dyDescent="0.3">
      <c r="A18759" t="s">
        <v>5836</v>
      </c>
      <c r="B18759" s="343" t="s">
        <v>1442</v>
      </c>
      <c r="C18759" s="343" t="s">
        <v>8</v>
      </c>
      <c r="D18759" s="344" t="s">
        <v>42403</v>
      </c>
    </row>
    <row r="18760" spans="1:4" x14ac:dyDescent="0.3">
      <c r="A18760" t="s">
        <v>5837</v>
      </c>
      <c r="B18760" s="343" t="s">
        <v>1443</v>
      </c>
      <c r="C18760" s="343" t="s">
        <v>8</v>
      </c>
      <c r="D18760" s="344" t="s">
        <v>42404</v>
      </c>
    </row>
    <row r="18761" spans="1:4" x14ac:dyDescent="0.3">
      <c r="A18761" t="s">
        <v>5838</v>
      </c>
      <c r="B18761" s="343" t="s">
        <v>1444</v>
      </c>
      <c r="C18761" s="343" t="s">
        <v>8</v>
      </c>
      <c r="D18761" s="344" t="s">
        <v>42405</v>
      </c>
    </row>
    <row r="18762" spans="1:4" x14ac:dyDescent="0.3">
      <c r="A18762" t="s">
        <v>5839</v>
      </c>
      <c r="B18762" s="343" t="s">
        <v>1445</v>
      </c>
      <c r="C18762" s="343" t="s">
        <v>8</v>
      </c>
      <c r="D18762" s="344" t="s">
        <v>42406</v>
      </c>
    </row>
    <row r="18763" spans="1:4" x14ac:dyDescent="0.3">
      <c r="A18763" t="s">
        <v>5840</v>
      </c>
      <c r="B18763" s="343" t="s">
        <v>1446</v>
      </c>
      <c r="C18763" s="343" t="s">
        <v>8</v>
      </c>
      <c r="D18763" s="344" t="s">
        <v>42407</v>
      </c>
    </row>
    <row r="18764" spans="1:4" x14ac:dyDescent="0.3">
      <c r="A18764" t="s">
        <v>5841</v>
      </c>
      <c r="B18764" s="343" t="s">
        <v>1447</v>
      </c>
      <c r="C18764" s="343" t="s">
        <v>8</v>
      </c>
      <c r="D18764" s="344" t="s">
        <v>42408</v>
      </c>
    </row>
    <row r="18765" spans="1:4" x14ac:dyDescent="0.3">
      <c r="A18765" t="s">
        <v>5842</v>
      </c>
      <c r="B18765" s="343" t="s">
        <v>1448</v>
      </c>
      <c r="C18765" s="343" t="s">
        <v>8</v>
      </c>
      <c r="D18765" s="344" t="s">
        <v>22425</v>
      </c>
    </row>
    <row r="18766" spans="1:4" x14ac:dyDescent="0.3">
      <c r="A18766" t="s">
        <v>5843</v>
      </c>
      <c r="B18766" s="343" t="s">
        <v>1449</v>
      </c>
      <c r="C18766" s="343" t="s">
        <v>8</v>
      </c>
      <c r="D18766" s="344" t="s">
        <v>42409</v>
      </c>
    </row>
    <row r="18767" spans="1:4" x14ac:dyDescent="0.3">
      <c r="A18767" t="s">
        <v>5844</v>
      </c>
      <c r="B18767" s="343" t="s">
        <v>1450</v>
      </c>
      <c r="C18767" s="343" t="s">
        <v>8</v>
      </c>
      <c r="D18767" s="344" t="s">
        <v>42410</v>
      </c>
    </row>
    <row r="18768" spans="1:4" x14ac:dyDescent="0.3">
      <c r="A18768" t="s">
        <v>5845</v>
      </c>
      <c r="B18768" s="343" t="s">
        <v>1451</v>
      </c>
      <c r="C18768" s="343" t="s">
        <v>8</v>
      </c>
      <c r="D18768" s="344" t="s">
        <v>42411</v>
      </c>
    </row>
    <row r="18769" spans="1:4" x14ac:dyDescent="0.3">
      <c r="A18769" t="s">
        <v>5846</v>
      </c>
      <c r="B18769" s="343" t="s">
        <v>1452</v>
      </c>
      <c r="C18769" s="343" t="s">
        <v>8</v>
      </c>
      <c r="D18769" s="344" t="s">
        <v>34999</v>
      </c>
    </row>
    <row r="18770" spans="1:4" x14ac:dyDescent="0.3">
      <c r="A18770" t="s">
        <v>5847</v>
      </c>
      <c r="B18770" s="343" t="s">
        <v>1453</v>
      </c>
      <c r="C18770" s="343" t="s">
        <v>8</v>
      </c>
      <c r="D18770" s="344" t="s">
        <v>42412</v>
      </c>
    </row>
    <row r="18771" spans="1:4" x14ac:dyDescent="0.3">
      <c r="A18771" t="s">
        <v>5848</v>
      </c>
      <c r="B18771" s="343" t="s">
        <v>1454</v>
      </c>
      <c r="C18771" s="343" t="s">
        <v>8</v>
      </c>
      <c r="D18771" s="344" t="s">
        <v>42413</v>
      </c>
    </row>
    <row r="18772" spans="1:4" x14ac:dyDescent="0.3">
      <c r="A18772" t="s">
        <v>5849</v>
      </c>
      <c r="B18772" s="343" t="s">
        <v>1455</v>
      </c>
      <c r="C18772" s="343" t="s">
        <v>8</v>
      </c>
      <c r="D18772" s="344" t="s">
        <v>42414</v>
      </c>
    </row>
    <row r="18773" spans="1:4" x14ac:dyDescent="0.3">
      <c r="A18773" t="s">
        <v>5850</v>
      </c>
      <c r="B18773" s="343" t="s">
        <v>1456</v>
      </c>
      <c r="C18773" s="343" t="s">
        <v>8</v>
      </c>
      <c r="D18773" s="344" t="s">
        <v>42415</v>
      </c>
    </row>
    <row r="18774" spans="1:4" x14ac:dyDescent="0.3">
      <c r="A18774" t="s">
        <v>5851</v>
      </c>
      <c r="B18774" s="343" t="s">
        <v>1457</v>
      </c>
      <c r="C18774" s="343" t="s">
        <v>8</v>
      </c>
      <c r="D18774" s="344" t="s">
        <v>42416</v>
      </c>
    </row>
    <row r="18775" spans="1:4" x14ac:dyDescent="0.3">
      <c r="A18775" t="s">
        <v>5852</v>
      </c>
      <c r="B18775" s="343" t="s">
        <v>1458</v>
      </c>
      <c r="C18775" s="343" t="s">
        <v>8</v>
      </c>
      <c r="D18775" s="344" t="s">
        <v>42417</v>
      </c>
    </row>
    <row r="18776" spans="1:4" x14ac:dyDescent="0.3">
      <c r="A18776" t="s">
        <v>5853</v>
      </c>
      <c r="B18776" s="343" t="s">
        <v>1459</v>
      </c>
      <c r="C18776" s="343" t="s">
        <v>8</v>
      </c>
      <c r="D18776" s="344" t="s">
        <v>42418</v>
      </c>
    </row>
    <row r="18777" spans="1:4" x14ac:dyDescent="0.3">
      <c r="A18777" t="s">
        <v>5854</v>
      </c>
      <c r="B18777" s="343" t="s">
        <v>1460</v>
      </c>
      <c r="C18777" s="343" t="s">
        <v>8</v>
      </c>
      <c r="D18777" s="344" t="s">
        <v>42419</v>
      </c>
    </row>
    <row r="18778" spans="1:4" x14ac:dyDescent="0.3">
      <c r="A18778" t="s">
        <v>5855</v>
      </c>
      <c r="B18778" s="343" t="s">
        <v>1461</v>
      </c>
      <c r="C18778" s="343" t="s">
        <v>8</v>
      </c>
      <c r="D18778" s="344" t="s">
        <v>42420</v>
      </c>
    </row>
    <row r="18779" spans="1:4" x14ac:dyDescent="0.3">
      <c r="A18779" t="s">
        <v>5856</v>
      </c>
      <c r="B18779" s="343" t="s">
        <v>1462</v>
      </c>
      <c r="C18779" s="343" t="s">
        <v>8</v>
      </c>
      <c r="D18779" s="344" t="s">
        <v>42421</v>
      </c>
    </row>
    <row r="18780" spans="1:4" x14ac:dyDescent="0.3">
      <c r="A18780" t="s">
        <v>5857</v>
      </c>
      <c r="B18780" s="343" t="s">
        <v>1463</v>
      </c>
      <c r="C18780" s="343" t="s">
        <v>8</v>
      </c>
      <c r="D18780" s="344" t="s">
        <v>42422</v>
      </c>
    </row>
    <row r="18781" spans="1:4" x14ac:dyDescent="0.3">
      <c r="A18781" t="s">
        <v>5858</v>
      </c>
      <c r="B18781" s="343" t="s">
        <v>1464</v>
      </c>
      <c r="C18781" s="343" t="s">
        <v>8</v>
      </c>
      <c r="D18781" s="344" t="s">
        <v>42423</v>
      </c>
    </row>
    <row r="18782" spans="1:4" x14ac:dyDescent="0.3">
      <c r="A18782" t="s">
        <v>5859</v>
      </c>
      <c r="B18782" s="343" t="s">
        <v>1465</v>
      </c>
      <c r="C18782" s="343" t="s">
        <v>8</v>
      </c>
      <c r="D18782" s="344" t="s">
        <v>42424</v>
      </c>
    </row>
    <row r="18783" spans="1:4" x14ac:dyDescent="0.3">
      <c r="A18783" t="s">
        <v>5860</v>
      </c>
      <c r="B18783" s="343" t="s">
        <v>1466</v>
      </c>
      <c r="C18783" s="343" t="s">
        <v>8</v>
      </c>
      <c r="D18783" s="344" t="s">
        <v>22325</v>
      </c>
    </row>
    <row r="18784" spans="1:4" x14ac:dyDescent="0.3">
      <c r="A18784" t="s">
        <v>5861</v>
      </c>
      <c r="B18784" s="343" t="s">
        <v>1467</v>
      </c>
      <c r="C18784" s="343" t="s">
        <v>8</v>
      </c>
      <c r="D18784" s="344" t="s">
        <v>9314</v>
      </c>
    </row>
    <row r="18785" spans="1:4" x14ac:dyDescent="0.3">
      <c r="A18785" t="s">
        <v>5862</v>
      </c>
      <c r="B18785" s="343" t="s">
        <v>1468</v>
      </c>
      <c r="C18785" s="343" t="s">
        <v>8</v>
      </c>
      <c r="D18785" s="344" t="s">
        <v>7590</v>
      </c>
    </row>
    <row r="18786" spans="1:4" x14ac:dyDescent="0.3">
      <c r="A18786" t="s">
        <v>5863</v>
      </c>
      <c r="B18786" s="343" t="s">
        <v>1469</v>
      </c>
      <c r="C18786" s="343" t="s">
        <v>8</v>
      </c>
      <c r="D18786" s="344" t="s">
        <v>26019</v>
      </c>
    </row>
    <row r="18787" spans="1:4" x14ac:dyDescent="0.3">
      <c r="A18787" t="s">
        <v>5864</v>
      </c>
      <c r="B18787" s="343" t="s">
        <v>1470</v>
      </c>
      <c r="C18787" s="343" t="s">
        <v>8</v>
      </c>
      <c r="D18787" s="344" t="s">
        <v>42425</v>
      </c>
    </row>
    <row r="18788" spans="1:4" x14ac:dyDescent="0.3">
      <c r="A18788" t="s">
        <v>5865</v>
      </c>
      <c r="B18788" s="343" t="s">
        <v>1471</v>
      </c>
      <c r="C18788" s="343" t="s">
        <v>8</v>
      </c>
      <c r="D18788" s="344" t="s">
        <v>42426</v>
      </c>
    </row>
    <row r="18789" spans="1:4" x14ac:dyDescent="0.3">
      <c r="A18789" t="s">
        <v>42427</v>
      </c>
      <c r="B18789" s="343" t="s">
        <v>42428</v>
      </c>
      <c r="C18789" s="343" t="s">
        <v>8</v>
      </c>
      <c r="D18789" s="344" t="s">
        <v>38195</v>
      </c>
    </row>
    <row r="18790" spans="1:4" x14ac:dyDescent="0.3">
      <c r="A18790" t="s">
        <v>42429</v>
      </c>
      <c r="B18790" s="343" t="s">
        <v>42430</v>
      </c>
      <c r="C18790" s="343" t="s">
        <v>8</v>
      </c>
      <c r="D18790" s="344" t="s">
        <v>22478</v>
      </c>
    </row>
    <row r="18791" spans="1:4" x14ac:dyDescent="0.3">
      <c r="A18791" t="s">
        <v>42431</v>
      </c>
      <c r="B18791" s="343" t="s">
        <v>42432</v>
      </c>
      <c r="C18791" s="343" t="s">
        <v>8</v>
      </c>
      <c r="D18791" s="344" t="s">
        <v>7309</v>
      </c>
    </row>
    <row r="18792" spans="1:4" x14ac:dyDescent="0.3">
      <c r="A18792" t="s">
        <v>42433</v>
      </c>
      <c r="B18792" s="343" t="s">
        <v>42434</v>
      </c>
      <c r="C18792" s="343" t="s">
        <v>8</v>
      </c>
      <c r="D18792" s="344" t="s">
        <v>42435</v>
      </c>
    </row>
    <row r="18793" spans="1:4" x14ac:dyDescent="0.3">
      <c r="A18793" t="s">
        <v>42436</v>
      </c>
      <c r="B18793" s="343" t="s">
        <v>42437</v>
      </c>
      <c r="C18793" s="343" t="s">
        <v>8</v>
      </c>
      <c r="D18793" s="344" t="s">
        <v>9159</v>
      </c>
    </row>
    <row r="18794" spans="1:4" x14ac:dyDescent="0.3">
      <c r="A18794" t="s">
        <v>42438</v>
      </c>
      <c r="B18794" s="343" t="s">
        <v>42439</v>
      </c>
      <c r="C18794" s="343" t="s">
        <v>8</v>
      </c>
      <c r="D18794" s="344" t="s">
        <v>41335</v>
      </c>
    </row>
    <row r="18795" spans="1:4" x14ac:dyDescent="0.3">
      <c r="A18795" t="s">
        <v>42440</v>
      </c>
      <c r="B18795" s="343" t="s">
        <v>42441</v>
      </c>
      <c r="C18795" s="343" t="s">
        <v>8</v>
      </c>
      <c r="D18795" s="344" t="s">
        <v>35610</v>
      </c>
    </row>
    <row r="18796" spans="1:4" x14ac:dyDescent="0.3">
      <c r="A18796" t="s">
        <v>42442</v>
      </c>
      <c r="B18796" s="343" t="s">
        <v>42443</v>
      </c>
      <c r="C18796" s="343" t="s">
        <v>8</v>
      </c>
      <c r="D18796" s="344" t="s">
        <v>42444</v>
      </c>
    </row>
    <row r="18797" spans="1:4" x14ac:dyDescent="0.3">
      <c r="A18797" t="s">
        <v>42445</v>
      </c>
      <c r="B18797" s="343" t="s">
        <v>42446</v>
      </c>
      <c r="C18797" s="343" t="s">
        <v>8</v>
      </c>
      <c r="D18797" s="344" t="s">
        <v>42447</v>
      </c>
    </row>
    <row r="18798" spans="1:4" x14ac:dyDescent="0.3">
      <c r="A18798" t="s">
        <v>42448</v>
      </c>
      <c r="B18798" s="343" t="s">
        <v>42449</v>
      </c>
      <c r="C18798" s="343" t="s">
        <v>8</v>
      </c>
      <c r="D18798" s="344" t="s">
        <v>42450</v>
      </c>
    </row>
    <row r="18799" spans="1:4" x14ac:dyDescent="0.3">
      <c r="A18799" t="s">
        <v>42451</v>
      </c>
      <c r="B18799" s="343" t="s">
        <v>42452</v>
      </c>
      <c r="C18799" s="343" t="s">
        <v>8</v>
      </c>
      <c r="D18799" s="344" t="s">
        <v>42453</v>
      </c>
    </row>
    <row r="18800" spans="1:4" x14ac:dyDescent="0.3">
      <c r="A18800" t="s">
        <v>42454</v>
      </c>
      <c r="B18800" s="343" t="s">
        <v>42455</v>
      </c>
      <c r="C18800" s="343" t="s">
        <v>8</v>
      </c>
      <c r="D18800" s="344" t="s">
        <v>42456</v>
      </c>
    </row>
    <row r="18801" spans="1:4" x14ac:dyDescent="0.3">
      <c r="A18801" t="s">
        <v>42457</v>
      </c>
      <c r="B18801" s="343" t="s">
        <v>42458</v>
      </c>
      <c r="C18801" s="343" t="s">
        <v>8</v>
      </c>
      <c r="D18801" s="344" t="s">
        <v>29096</v>
      </c>
    </row>
    <row r="18802" spans="1:4" x14ac:dyDescent="0.3">
      <c r="A18802" t="s">
        <v>42459</v>
      </c>
      <c r="B18802" s="343" t="s">
        <v>42460</v>
      </c>
      <c r="C18802" s="343" t="s">
        <v>8</v>
      </c>
      <c r="D18802" s="344" t="s">
        <v>42461</v>
      </c>
    </row>
    <row r="18803" spans="1:4" x14ac:dyDescent="0.3">
      <c r="A18803" t="s">
        <v>42462</v>
      </c>
      <c r="B18803" s="343" t="s">
        <v>42463</v>
      </c>
      <c r="C18803" s="343" t="s">
        <v>8</v>
      </c>
      <c r="D18803" s="344" t="s">
        <v>42464</v>
      </c>
    </row>
    <row r="18804" spans="1:4" x14ac:dyDescent="0.3">
      <c r="A18804" t="s">
        <v>42465</v>
      </c>
      <c r="B18804" s="343" t="s">
        <v>42466</v>
      </c>
      <c r="C18804" s="343" t="s">
        <v>8</v>
      </c>
      <c r="D18804" s="344" t="s">
        <v>42467</v>
      </c>
    </row>
    <row r="18805" spans="1:4" x14ac:dyDescent="0.3">
      <c r="A18805" t="s">
        <v>42468</v>
      </c>
      <c r="B18805" s="343" t="s">
        <v>42469</v>
      </c>
      <c r="C18805" s="343" t="s">
        <v>8</v>
      </c>
      <c r="D18805" s="344" t="s">
        <v>42470</v>
      </c>
    </row>
    <row r="18806" spans="1:4" x14ac:dyDescent="0.3">
      <c r="A18806" t="s">
        <v>42471</v>
      </c>
      <c r="B18806" s="343" t="s">
        <v>42472</v>
      </c>
      <c r="C18806" s="343" t="s">
        <v>8</v>
      </c>
      <c r="D18806" s="344" t="s">
        <v>42473</v>
      </c>
    </row>
    <row r="18807" spans="1:4" x14ac:dyDescent="0.3">
      <c r="A18807" t="s">
        <v>42474</v>
      </c>
      <c r="B18807" s="343" t="s">
        <v>42475</v>
      </c>
      <c r="C18807" s="343" t="s">
        <v>8</v>
      </c>
      <c r="D18807" s="344" t="s">
        <v>42476</v>
      </c>
    </row>
    <row r="18808" spans="1:4" x14ac:dyDescent="0.3">
      <c r="A18808" t="s">
        <v>42477</v>
      </c>
      <c r="B18808" s="343" t="s">
        <v>42478</v>
      </c>
      <c r="C18808" s="343" t="s">
        <v>8</v>
      </c>
      <c r="D18808" s="344" t="s">
        <v>9068</v>
      </c>
    </row>
    <row r="18809" spans="1:4" x14ac:dyDescent="0.3">
      <c r="A18809" t="s">
        <v>42479</v>
      </c>
      <c r="B18809" s="343" t="s">
        <v>42480</v>
      </c>
      <c r="C18809" s="343" t="s">
        <v>8</v>
      </c>
      <c r="D18809" s="344" t="s">
        <v>22824</v>
      </c>
    </row>
    <row r="18810" spans="1:4" x14ac:dyDescent="0.3">
      <c r="A18810" t="s">
        <v>42481</v>
      </c>
      <c r="B18810" s="343" t="s">
        <v>42482</v>
      </c>
      <c r="C18810" s="343" t="s">
        <v>8</v>
      </c>
      <c r="D18810" s="344" t="s">
        <v>42009</v>
      </c>
    </row>
    <row r="18811" spans="1:4" x14ac:dyDescent="0.3">
      <c r="A18811" t="s">
        <v>42483</v>
      </c>
      <c r="B18811" s="343" t="s">
        <v>42484</v>
      </c>
      <c r="C18811" s="343" t="s">
        <v>8</v>
      </c>
      <c r="D18811" s="344" t="s">
        <v>42485</v>
      </c>
    </row>
    <row r="18812" spans="1:4" x14ac:dyDescent="0.3">
      <c r="A18812" t="s">
        <v>42486</v>
      </c>
      <c r="B18812" s="343" t="s">
        <v>42487</v>
      </c>
      <c r="C18812" s="343" t="s">
        <v>8</v>
      </c>
      <c r="D18812" s="344" t="s">
        <v>22299</v>
      </c>
    </row>
    <row r="18813" spans="1:4" x14ac:dyDescent="0.3">
      <c r="A18813" t="s">
        <v>42488</v>
      </c>
      <c r="B18813" s="343" t="s">
        <v>42489</v>
      </c>
      <c r="C18813" s="343" t="s">
        <v>8</v>
      </c>
      <c r="D18813" s="344" t="s">
        <v>42490</v>
      </c>
    </row>
    <row r="18814" spans="1:4" x14ac:dyDescent="0.3">
      <c r="A18814" t="s">
        <v>42491</v>
      </c>
      <c r="B18814" s="343" t="s">
        <v>42492</v>
      </c>
      <c r="C18814" s="343" t="s">
        <v>8</v>
      </c>
      <c r="D18814" s="344" t="s">
        <v>22807</v>
      </c>
    </row>
    <row r="18815" spans="1:4" x14ac:dyDescent="0.3">
      <c r="A18815" t="s">
        <v>42493</v>
      </c>
      <c r="B18815" s="343" t="s">
        <v>42494</v>
      </c>
      <c r="C18815" s="343" t="s">
        <v>8</v>
      </c>
      <c r="D18815" s="344" t="s">
        <v>42495</v>
      </c>
    </row>
    <row r="18816" spans="1:4" x14ac:dyDescent="0.3">
      <c r="A18816" t="s">
        <v>42496</v>
      </c>
      <c r="B18816" s="343" t="s">
        <v>42497</v>
      </c>
      <c r="C18816" s="343" t="s">
        <v>8</v>
      </c>
      <c r="D18816" s="344" t="s">
        <v>42498</v>
      </c>
    </row>
    <row r="18817" spans="1:4" x14ac:dyDescent="0.3">
      <c r="A18817" t="s">
        <v>42499</v>
      </c>
      <c r="B18817" s="343" t="s">
        <v>42500</v>
      </c>
      <c r="C18817" s="343" t="s">
        <v>8</v>
      </c>
      <c r="D18817" s="344" t="s">
        <v>22161</v>
      </c>
    </row>
    <row r="18818" spans="1:4" x14ac:dyDescent="0.3">
      <c r="A18818" t="s">
        <v>42501</v>
      </c>
      <c r="B18818" s="343" t="s">
        <v>42502</v>
      </c>
      <c r="C18818" s="343" t="s">
        <v>8</v>
      </c>
      <c r="D18818" s="344" t="s">
        <v>42503</v>
      </c>
    </row>
    <row r="18819" spans="1:4" x14ac:dyDescent="0.3">
      <c r="A18819" t="s">
        <v>42504</v>
      </c>
      <c r="B18819" s="343" t="s">
        <v>42505</v>
      </c>
      <c r="C18819" s="343" t="s">
        <v>8</v>
      </c>
      <c r="D18819" s="344" t="s">
        <v>7578</v>
      </c>
    </row>
    <row r="18820" spans="1:4" x14ac:dyDescent="0.3">
      <c r="A18820" t="s">
        <v>42506</v>
      </c>
      <c r="B18820" s="343" t="s">
        <v>42507</v>
      </c>
      <c r="C18820" s="343" t="s">
        <v>8</v>
      </c>
      <c r="D18820" s="344" t="s">
        <v>42508</v>
      </c>
    </row>
    <row r="18821" spans="1:4" x14ac:dyDescent="0.3">
      <c r="A18821" t="s">
        <v>42509</v>
      </c>
      <c r="B18821" s="343" t="s">
        <v>42510</v>
      </c>
      <c r="C18821" s="343" t="s">
        <v>8</v>
      </c>
      <c r="D18821" s="344" t="s">
        <v>22731</v>
      </c>
    </row>
    <row r="18822" spans="1:4" x14ac:dyDescent="0.3">
      <c r="A18822" t="s">
        <v>42511</v>
      </c>
      <c r="B18822" s="343" t="s">
        <v>42512</v>
      </c>
      <c r="C18822" s="343" t="s">
        <v>8</v>
      </c>
      <c r="D18822" s="344" t="s">
        <v>31425</v>
      </c>
    </row>
    <row r="18823" spans="1:4" x14ac:dyDescent="0.3">
      <c r="A18823" t="s">
        <v>42513</v>
      </c>
      <c r="B18823" s="343" t="s">
        <v>42514</v>
      </c>
      <c r="C18823" s="343" t="s">
        <v>8</v>
      </c>
      <c r="D18823" s="344" t="s">
        <v>42515</v>
      </c>
    </row>
    <row r="18824" spans="1:4" x14ac:dyDescent="0.3">
      <c r="A18824" t="s">
        <v>42516</v>
      </c>
      <c r="B18824" s="343" t="s">
        <v>42517</v>
      </c>
      <c r="C18824" s="343" t="s">
        <v>8</v>
      </c>
      <c r="D18824" s="344" t="s">
        <v>22121</v>
      </c>
    </row>
    <row r="18825" spans="1:4" x14ac:dyDescent="0.3">
      <c r="A18825" t="s">
        <v>42518</v>
      </c>
      <c r="B18825" s="343" t="s">
        <v>42519</v>
      </c>
      <c r="C18825" s="343" t="s">
        <v>8</v>
      </c>
      <c r="D18825" s="344" t="s">
        <v>42520</v>
      </c>
    </row>
    <row r="18826" spans="1:4" x14ac:dyDescent="0.3">
      <c r="A18826" t="s">
        <v>42521</v>
      </c>
      <c r="B18826" s="343" t="s">
        <v>42522</v>
      </c>
      <c r="C18826" s="343" t="s">
        <v>8</v>
      </c>
      <c r="D18826" s="344" t="s">
        <v>42523</v>
      </c>
    </row>
    <row r="18827" spans="1:4" x14ac:dyDescent="0.3">
      <c r="A18827" t="s">
        <v>42524</v>
      </c>
      <c r="B18827" s="343" t="s">
        <v>42525</v>
      </c>
      <c r="C18827" s="343" t="s">
        <v>8</v>
      </c>
      <c r="D18827" s="344" t="s">
        <v>27636</v>
      </c>
    </row>
    <row r="18828" spans="1:4" x14ac:dyDescent="0.3">
      <c r="A18828" t="s">
        <v>42526</v>
      </c>
      <c r="B18828" s="343" t="s">
        <v>42527</v>
      </c>
      <c r="C18828" s="343" t="s">
        <v>8</v>
      </c>
      <c r="D18828" s="344" t="s">
        <v>33517</v>
      </c>
    </row>
    <row r="18829" spans="1:4" x14ac:dyDescent="0.3">
      <c r="A18829" t="s">
        <v>42528</v>
      </c>
      <c r="B18829" s="343" t="s">
        <v>42529</v>
      </c>
      <c r="C18829" s="343" t="s">
        <v>8</v>
      </c>
      <c r="D18829" s="344" t="s">
        <v>32030</v>
      </c>
    </row>
    <row r="18830" spans="1:4" x14ac:dyDescent="0.3">
      <c r="A18830" t="s">
        <v>42530</v>
      </c>
      <c r="B18830" s="343" t="s">
        <v>42531</v>
      </c>
      <c r="C18830" s="343" t="s">
        <v>8</v>
      </c>
      <c r="D18830" s="344" t="s">
        <v>8031</v>
      </c>
    </row>
    <row r="18831" spans="1:4" x14ac:dyDescent="0.3">
      <c r="A18831" t="s">
        <v>42532</v>
      </c>
      <c r="B18831" s="343" t="s">
        <v>42533</v>
      </c>
      <c r="C18831" s="343" t="s">
        <v>8</v>
      </c>
      <c r="D18831" s="344" t="s">
        <v>22800</v>
      </c>
    </row>
    <row r="18832" spans="1:4" x14ac:dyDescent="0.3">
      <c r="A18832" t="s">
        <v>42534</v>
      </c>
      <c r="B18832" s="343" t="s">
        <v>42535</v>
      </c>
      <c r="C18832" s="343" t="s">
        <v>8</v>
      </c>
      <c r="D18832" s="344" t="s">
        <v>22731</v>
      </c>
    </row>
    <row r="18833" spans="1:4" x14ac:dyDescent="0.3">
      <c r="A18833" t="s">
        <v>42536</v>
      </c>
      <c r="B18833" s="343" t="s">
        <v>42537</v>
      </c>
      <c r="C18833" s="343" t="s">
        <v>8</v>
      </c>
      <c r="D18833" s="344" t="s">
        <v>42538</v>
      </c>
    </row>
    <row r="18834" spans="1:4" x14ac:dyDescent="0.3">
      <c r="A18834" t="s">
        <v>42539</v>
      </c>
      <c r="B18834" s="343" t="s">
        <v>42540</v>
      </c>
      <c r="C18834" s="343" t="s">
        <v>8</v>
      </c>
      <c r="D18834" s="344" t="s">
        <v>29522</v>
      </c>
    </row>
    <row r="18835" spans="1:4" x14ac:dyDescent="0.3">
      <c r="A18835" t="s">
        <v>42541</v>
      </c>
      <c r="B18835" s="343" t="s">
        <v>42542</v>
      </c>
      <c r="C18835" s="343" t="s">
        <v>8</v>
      </c>
      <c r="D18835" s="344" t="s">
        <v>42543</v>
      </c>
    </row>
    <row r="18836" spans="1:4" x14ac:dyDescent="0.3">
      <c r="A18836" t="s">
        <v>42544</v>
      </c>
      <c r="B18836" s="343" t="s">
        <v>42545</v>
      </c>
      <c r="C18836" s="343" t="s">
        <v>8</v>
      </c>
      <c r="D18836" s="344" t="s">
        <v>7574</v>
      </c>
    </row>
    <row r="18837" spans="1:4" x14ac:dyDescent="0.3">
      <c r="A18837" t="s">
        <v>42546</v>
      </c>
      <c r="B18837" s="343" t="s">
        <v>42547</v>
      </c>
      <c r="C18837" s="343" t="s">
        <v>8</v>
      </c>
      <c r="D18837" s="344" t="s">
        <v>32921</v>
      </c>
    </row>
    <row r="18838" spans="1:4" x14ac:dyDescent="0.3">
      <c r="A18838" t="s">
        <v>42548</v>
      </c>
      <c r="B18838" s="343" t="s">
        <v>42549</v>
      </c>
      <c r="C18838" s="343" t="s">
        <v>8</v>
      </c>
      <c r="D18838" s="344" t="s">
        <v>31935</v>
      </c>
    </row>
    <row r="18839" spans="1:4" x14ac:dyDescent="0.3">
      <c r="A18839" t="s">
        <v>42550</v>
      </c>
      <c r="B18839" s="343" t="s">
        <v>42551</v>
      </c>
      <c r="C18839" s="343" t="s">
        <v>8</v>
      </c>
      <c r="D18839" s="344" t="s">
        <v>26921</v>
      </c>
    </row>
    <row r="18840" spans="1:4" x14ac:dyDescent="0.3">
      <c r="A18840" t="s">
        <v>42552</v>
      </c>
      <c r="B18840" s="343" t="s">
        <v>42553</v>
      </c>
      <c r="C18840" s="343" t="s">
        <v>8</v>
      </c>
      <c r="D18840" s="344" t="s">
        <v>42554</v>
      </c>
    </row>
    <row r="18841" spans="1:4" x14ac:dyDescent="0.3">
      <c r="A18841" t="s">
        <v>42555</v>
      </c>
      <c r="B18841" s="343" t="s">
        <v>42556</v>
      </c>
      <c r="C18841" s="343" t="s">
        <v>8</v>
      </c>
      <c r="D18841" s="344" t="s">
        <v>42557</v>
      </c>
    </row>
    <row r="18842" spans="1:4" x14ac:dyDescent="0.3">
      <c r="A18842" t="s">
        <v>42558</v>
      </c>
      <c r="B18842" s="343" t="s">
        <v>42559</v>
      </c>
      <c r="C18842" s="343" t="s">
        <v>8</v>
      </c>
      <c r="D18842" s="344" t="s">
        <v>42560</v>
      </c>
    </row>
    <row r="18843" spans="1:4" x14ac:dyDescent="0.3">
      <c r="A18843" t="s">
        <v>42561</v>
      </c>
      <c r="B18843" s="343" t="s">
        <v>42562</v>
      </c>
      <c r="C18843" s="343" t="s">
        <v>8</v>
      </c>
      <c r="D18843" s="344" t="s">
        <v>42563</v>
      </c>
    </row>
    <row r="18844" spans="1:4" x14ac:dyDescent="0.3">
      <c r="A18844" t="s">
        <v>42564</v>
      </c>
      <c r="B18844" s="343" t="s">
        <v>42565</v>
      </c>
      <c r="C18844" s="343" t="s">
        <v>8</v>
      </c>
      <c r="D18844" s="344" t="s">
        <v>42566</v>
      </c>
    </row>
    <row r="18845" spans="1:4" x14ac:dyDescent="0.3">
      <c r="A18845" t="s">
        <v>42567</v>
      </c>
      <c r="B18845" s="343" t="s">
        <v>42568</v>
      </c>
      <c r="C18845" s="343" t="s">
        <v>8</v>
      </c>
      <c r="D18845" s="344" t="s">
        <v>42569</v>
      </c>
    </row>
    <row r="18846" spans="1:4" x14ac:dyDescent="0.3">
      <c r="A18846" t="s">
        <v>42570</v>
      </c>
      <c r="B18846" s="343" t="s">
        <v>42571</v>
      </c>
      <c r="C18846" s="343" t="s">
        <v>8</v>
      </c>
      <c r="D18846" s="344" t="s">
        <v>42572</v>
      </c>
    </row>
    <row r="18847" spans="1:4" x14ac:dyDescent="0.3">
      <c r="A18847" t="s">
        <v>42573</v>
      </c>
      <c r="B18847" s="343" t="s">
        <v>42574</v>
      </c>
      <c r="C18847" s="343" t="s">
        <v>8</v>
      </c>
      <c r="D18847" s="344" t="s">
        <v>31789</v>
      </c>
    </row>
    <row r="18848" spans="1:4" x14ac:dyDescent="0.3">
      <c r="A18848" t="s">
        <v>42575</v>
      </c>
      <c r="B18848" s="343" t="s">
        <v>42576</v>
      </c>
      <c r="C18848" s="343" t="s">
        <v>8</v>
      </c>
      <c r="D18848" s="344" t="s">
        <v>9214</v>
      </c>
    </row>
    <row r="18849" spans="1:4" x14ac:dyDescent="0.3">
      <c r="A18849" t="s">
        <v>42577</v>
      </c>
      <c r="B18849" s="343" t="s">
        <v>42578</v>
      </c>
      <c r="C18849" s="343" t="s">
        <v>8</v>
      </c>
      <c r="D18849" s="344" t="s">
        <v>29112</v>
      </c>
    </row>
    <row r="18850" spans="1:4" x14ac:dyDescent="0.3">
      <c r="A18850" t="s">
        <v>42579</v>
      </c>
      <c r="B18850" s="343" t="s">
        <v>42580</v>
      </c>
      <c r="C18850" s="343" t="s">
        <v>8</v>
      </c>
      <c r="D18850" s="344" t="s">
        <v>42581</v>
      </c>
    </row>
    <row r="18851" spans="1:4" x14ac:dyDescent="0.3">
      <c r="A18851" t="s">
        <v>42582</v>
      </c>
      <c r="B18851" s="343" t="s">
        <v>42583</v>
      </c>
      <c r="C18851" s="343" t="s">
        <v>8</v>
      </c>
      <c r="D18851" s="344" t="s">
        <v>22385</v>
      </c>
    </row>
    <row r="18852" spans="1:4" x14ac:dyDescent="0.3">
      <c r="A18852" t="s">
        <v>42584</v>
      </c>
      <c r="B18852" s="343" t="s">
        <v>42585</v>
      </c>
      <c r="C18852" s="343" t="s">
        <v>8</v>
      </c>
      <c r="D18852" s="344" t="s">
        <v>25408</v>
      </c>
    </row>
    <row r="18853" spans="1:4" x14ac:dyDescent="0.3">
      <c r="A18853" t="s">
        <v>42586</v>
      </c>
      <c r="B18853" s="343" t="s">
        <v>42587</v>
      </c>
      <c r="C18853" s="343" t="s">
        <v>8</v>
      </c>
      <c r="D18853" s="344" t="s">
        <v>42588</v>
      </c>
    </row>
    <row r="18854" spans="1:4" x14ac:dyDescent="0.3">
      <c r="A18854" t="s">
        <v>42589</v>
      </c>
      <c r="B18854" s="343" t="s">
        <v>42590</v>
      </c>
      <c r="C18854" s="343" t="s">
        <v>8</v>
      </c>
      <c r="D18854" s="344" t="s">
        <v>7796</v>
      </c>
    </row>
    <row r="18855" spans="1:4" x14ac:dyDescent="0.3">
      <c r="A18855" t="s">
        <v>42591</v>
      </c>
      <c r="B18855" s="343" t="s">
        <v>42592</v>
      </c>
      <c r="C18855" s="343" t="s">
        <v>8</v>
      </c>
      <c r="D18855" s="344" t="s">
        <v>42593</v>
      </c>
    </row>
    <row r="18856" spans="1:4" x14ac:dyDescent="0.3">
      <c r="A18856" t="s">
        <v>42594</v>
      </c>
      <c r="B18856" s="343" t="s">
        <v>42595</v>
      </c>
      <c r="C18856" s="343" t="s">
        <v>8</v>
      </c>
      <c r="D18856" s="344" t="s">
        <v>7693</v>
      </c>
    </row>
    <row r="18857" spans="1:4" x14ac:dyDescent="0.3">
      <c r="A18857" t="s">
        <v>42596</v>
      </c>
      <c r="B18857" s="343" t="s">
        <v>42597</v>
      </c>
      <c r="C18857" s="343" t="s">
        <v>8</v>
      </c>
      <c r="D18857" s="344" t="s">
        <v>8875</v>
      </c>
    </row>
    <row r="18858" spans="1:4" x14ac:dyDescent="0.3">
      <c r="A18858" t="s">
        <v>42598</v>
      </c>
      <c r="B18858" s="343" t="s">
        <v>42599</v>
      </c>
      <c r="C18858" s="343" t="s">
        <v>8</v>
      </c>
      <c r="D18858" s="344" t="s">
        <v>38451</v>
      </c>
    </row>
    <row r="18859" spans="1:4" x14ac:dyDescent="0.3">
      <c r="A18859" t="s">
        <v>42600</v>
      </c>
      <c r="B18859" s="343" t="s">
        <v>42601</v>
      </c>
      <c r="C18859" s="343" t="s">
        <v>8</v>
      </c>
      <c r="D18859" s="344" t="s">
        <v>42602</v>
      </c>
    </row>
    <row r="18860" spans="1:4" x14ac:dyDescent="0.3">
      <c r="A18860" t="s">
        <v>42603</v>
      </c>
      <c r="B18860" s="343" t="s">
        <v>42604</v>
      </c>
      <c r="C18860" s="343" t="s">
        <v>8</v>
      </c>
      <c r="D18860" s="344" t="s">
        <v>42605</v>
      </c>
    </row>
    <row r="18861" spans="1:4" x14ac:dyDescent="0.3">
      <c r="A18861" t="s">
        <v>5866</v>
      </c>
      <c r="B18861" s="343" t="s">
        <v>42606</v>
      </c>
      <c r="C18861" s="343" t="s">
        <v>8</v>
      </c>
      <c r="D18861" s="344" t="s">
        <v>42607</v>
      </c>
    </row>
    <row r="18862" spans="1:4" x14ac:dyDescent="0.3">
      <c r="A18862" t="s">
        <v>5867</v>
      </c>
      <c r="B18862" s="343" t="s">
        <v>42608</v>
      </c>
      <c r="C18862" s="343" t="s">
        <v>8</v>
      </c>
      <c r="D18862" s="344" t="s">
        <v>42609</v>
      </c>
    </row>
    <row r="18863" spans="1:4" x14ac:dyDescent="0.3">
      <c r="A18863" t="s">
        <v>5868</v>
      </c>
      <c r="B18863" s="343" t="s">
        <v>42610</v>
      </c>
      <c r="C18863" s="343" t="s">
        <v>8</v>
      </c>
      <c r="D18863" s="344" t="s">
        <v>22061</v>
      </c>
    </row>
    <row r="18864" spans="1:4" x14ac:dyDescent="0.3">
      <c r="A18864" t="s">
        <v>5869</v>
      </c>
      <c r="B18864" s="343" t="s">
        <v>42611</v>
      </c>
      <c r="C18864" s="343" t="s">
        <v>8</v>
      </c>
      <c r="D18864" s="344" t="s">
        <v>42612</v>
      </c>
    </row>
    <row r="18865" spans="1:4" x14ac:dyDescent="0.3">
      <c r="A18865" t="s">
        <v>5870</v>
      </c>
      <c r="B18865" s="343" t="s">
        <v>42613</v>
      </c>
      <c r="C18865" s="343" t="s">
        <v>8</v>
      </c>
      <c r="D18865" s="344" t="s">
        <v>42614</v>
      </c>
    </row>
    <row r="18866" spans="1:4" x14ac:dyDescent="0.3">
      <c r="A18866" t="s">
        <v>5871</v>
      </c>
      <c r="B18866" s="343" t="s">
        <v>42615</v>
      </c>
      <c r="C18866" s="343" t="s">
        <v>8</v>
      </c>
      <c r="D18866" s="344" t="s">
        <v>33933</v>
      </c>
    </row>
    <row r="18867" spans="1:4" x14ac:dyDescent="0.3">
      <c r="A18867" t="s">
        <v>5872</v>
      </c>
      <c r="B18867" s="343" t="s">
        <v>42616</v>
      </c>
      <c r="C18867" s="343" t="s">
        <v>8</v>
      </c>
      <c r="D18867" s="344" t="s">
        <v>42617</v>
      </c>
    </row>
    <row r="18868" spans="1:4" x14ac:dyDescent="0.3">
      <c r="A18868" t="s">
        <v>5873</v>
      </c>
      <c r="B18868" s="343" t="s">
        <v>42618</v>
      </c>
      <c r="C18868" s="343" t="s">
        <v>8</v>
      </c>
      <c r="D18868" s="344" t="s">
        <v>42619</v>
      </c>
    </row>
    <row r="18869" spans="1:4" x14ac:dyDescent="0.3">
      <c r="A18869" t="s">
        <v>5874</v>
      </c>
      <c r="B18869" s="343" t="s">
        <v>42620</v>
      </c>
      <c r="C18869" s="343" t="s">
        <v>8</v>
      </c>
      <c r="D18869" s="344" t="s">
        <v>42621</v>
      </c>
    </row>
    <row r="18870" spans="1:4" x14ac:dyDescent="0.3">
      <c r="A18870" t="s">
        <v>5875</v>
      </c>
      <c r="B18870" s="343" t="s">
        <v>42622</v>
      </c>
      <c r="C18870" s="343" t="s">
        <v>8</v>
      </c>
      <c r="D18870" s="344" t="s">
        <v>42623</v>
      </c>
    </row>
    <row r="18871" spans="1:4" x14ac:dyDescent="0.3">
      <c r="A18871" t="s">
        <v>5876</v>
      </c>
      <c r="B18871" s="343" t="s">
        <v>42624</v>
      </c>
      <c r="C18871" s="343" t="s">
        <v>8</v>
      </c>
      <c r="D18871" s="344" t="s">
        <v>42625</v>
      </c>
    </row>
    <row r="18872" spans="1:4" x14ac:dyDescent="0.3">
      <c r="A18872" t="s">
        <v>5877</v>
      </c>
      <c r="B18872" s="343" t="s">
        <v>42626</v>
      </c>
      <c r="C18872" s="343" t="s">
        <v>8</v>
      </c>
      <c r="D18872" s="344" t="s">
        <v>42625</v>
      </c>
    </row>
    <row r="18873" spans="1:4" x14ac:dyDescent="0.3">
      <c r="A18873" t="s">
        <v>5878</v>
      </c>
      <c r="B18873" s="343" t="s">
        <v>42627</v>
      </c>
      <c r="C18873" s="343" t="s">
        <v>8</v>
      </c>
      <c r="D18873" s="344" t="s">
        <v>22732</v>
      </c>
    </row>
    <row r="18874" spans="1:4" x14ac:dyDescent="0.3">
      <c r="A18874" t="s">
        <v>5879</v>
      </c>
      <c r="B18874" s="343" t="s">
        <v>42628</v>
      </c>
      <c r="C18874" s="343" t="s">
        <v>8</v>
      </c>
      <c r="D18874" s="344" t="s">
        <v>23130</v>
      </c>
    </row>
    <row r="18875" spans="1:4" x14ac:dyDescent="0.3">
      <c r="A18875" t="s">
        <v>5880</v>
      </c>
      <c r="B18875" s="343" t="s">
        <v>42629</v>
      </c>
      <c r="C18875" s="343" t="s">
        <v>8</v>
      </c>
      <c r="D18875" s="344" t="s">
        <v>42630</v>
      </c>
    </row>
    <row r="18876" spans="1:4" x14ac:dyDescent="0.3">
      <c r="A18876" t="s">
        <v>5881</v>
      </c>
      <c r="B18876" s="343" t="s">
        <v>42631</v>
      </c>
      <c r="C18876" s="343" t="s">
        <v>8</v>
      </c>
      <c r="D18876" s="344" t="s">
        <v>42632</v>
      </c>
    </row>
    <row r="18877" spans="1:4" x14ac:dyDescent="0.3">
      <c r="A18877" t="s">
        <v>42633</v>
      </c>
      <c r="B18877" s="343" t="s">
        <v>42634</v>
      </c>
      <c r="C18877" s="343" t="s">
        <v>8</v>
      </c>
      <c r="D18877" s="344" t="s">
        <v>42635</v>
      </c>
    </row>
    <row r="18878" spans="1:4" x14ac:dyDescent="0.3">
      <c r="A18878" t="s">
        <v>42636</v>
      </c>
      <c r="B18878" s="343" t="s">
        <v>42637</v>
      </c>
      <c r="C18878" s="343" t="s">
        <v>8</v>
      </c>
      <c r="D18878" s="344" t="s">
        <v>42638</v>
      </c>
    </row>
    <row r="18879" spans="1:4" x14ac:dyDescent="0.3">
      <c r="A18879" t="s">
        <v>42639</v>
      </c>
      <c r="B18879" s="343" t="s">
        <v>42640</v>
      </c>
      <c r="C18879" s="343" t="s">
        <v>8</v>
      </c>
      <c r="D18879" s="344" t="s">
        <v>26296</v>
      </c>
    </row>
    <row r="18880" spans="1:4" x14ac:dyDescent="0.3">
      <c r="A18880" t="s">
        <v>42641</v>
      </c>
      <c r="B18880" s="343" t="s">
        <v>42642</v>
      </c>
      <c r="C18880" s="343" t="s">
        <v>8</v>
      </c>
      <c r="D18880" s="344" t="s">
        <v>29919</v>
      </c>
    </row>
    <row r="18881" spans="1:4" x14ac:dyDescent="0.3">
      <c r="A18881" t="s">
        <v>42643</v>
      </c>
      <c r="B18881" s="343" t="s">
        <v>42644</v>
      </c>
      <c r="C18881" s="343" t="s">
        <v>8</v>
      </c>
      <c r="D18881" s="344" t="s">
        <v>28624</v>
      </c>
    </row>
    <row r="18882" spans="1:4" x14ac:dyDescent="0.3">
      <c r="A18882" t="s">
        <v>42645</v>
      </c>
      <c r="B18882" s="343" t="s">
        <v>42646</v>
      </c>
      <c r="C18882" s="343" t="s">
        <v>8</v>
      </c>
      <c r="D18882" s="344" t="s">
        <v>42647</v>
      </c>
    </row>
    <row r="18883" spans="1:4" x14ac:dyDescent="0.3">
      <c r="A18883" t="s">
        <v>42648</v>
      </c>
      <c r="B18883" s="343" t="s">
        <v>42649</v>
      </c>
      <c r="C18883" s="343" t="s">
        <v>8</v>
      </c>
      <c r="D18883" s="344" t="s">
        <v>42650</v>
      </c>
    </row>
    <row r="18884" spans="1:4" x14ac:dyDescent="0.3">
      <c r="A18884" t="s">
        <v>42651</v>
      </c>
      <c r="B18884" s="343" t="s">
        <v>42652</v>
      </c>
      <c r="C18884" s="343" t="s">
        <v>8</v>
      </c>
      <c r="D18884" s="344" t="s">
        <v>42653</v>
      </c>
    </row>
    <row r="18885" spans="1:4" x14ac:dyDescent="0.3">
      <c r="A18885" t="s">
        <v>42654</v>
      </c>
      <c r="B18885" s="343" t="s">
        <v>42655</v>
      </c>
      <c r="C18885" s="343" t="s">
        <v>16</v>
      </c>
      <c r="D18885" s="344" t="s">
        <v>7784</v>
      </c>
    </row>
    <row r="18886" spans="1:4" x14ac:dyDescent="0.3">
      <c r="A18886" t="s">
        <v>42656</v>
      </c>
      <c r="B18886" s="343" t="s">
        <v>42657</v>
      </c>
      <c r="C18886" s="343" t="s">
        <v>16</v>
      </c>
      <c r="D18886" s="344" t="s">
        <v>42658</v>
      </c>
    </row>
    <row r="18887" spans="1:4" x14ac:dyDescent="0.3">
      <c r="A18887" t="s">
        <v>42659</v>
      </c>
      <c r="B18887" s="343" t="s">
        <v>42660</v>
      </c>
      <c r="C18887" s="343" t="s">
        <v>16</v>
      </c>
      <c r="D18887" s="344" t="s">
        <v>33250</v>
      </c>
    </row>
    <row r="18888" spans="1:4" x14ac:dyDescent="0.3">
      <c r="A18888" t="s">
        <v>42661</v>
      </c>
      <c r="B18888" s="343" t="s">
        <v>42662</v>
      </c>
      <c r="C18888" s="343" t="s">
        <v>16</v>
      </c>
      <c r="D18888" s="344" t="s">
        <v>42663</v>
      </c>
    </row>
    <row r="18889" spans="1:4" x14ac:dyDescent="0.3">
      <c r="A18889" t="s">
        <v>5882</v>
      </c>
      <c r="B18889" s="343" t="s">
        <v>42664</v>
      </c>
      <c r="C18889" s="343" t="s">
        <v>8</v>
      </c>
      <c r="D18889" s="344" t="s">
        <v>42665</v>
      </c>
    </row>
    <row r="18890" spans="1:4" x14ac:dyDescent="0.3">
      <c r="A18890" t="s">
        <v>5883</v>
      </c>
      <c r="B18890" s="343" t="s">
        <v>42666</v>
      </c>
      <c r="C18890" s="343" t="s">
        <v>16</v>
      </c>
      <c r="D18890" s="344" t="s">
        <v>22037</v>
      </c>
    </row>
    <row r="18891" spans="1:4" x14ac:dyDescent="0.3">
      <c r="A18891" t="s">
        <v>42667</v>
      </c>
      <c r="B18891" s="343" t="s">
        <v>42668</v>
      </c>
      <c r="C18891" s="343" t="s">
        <v>8</v>
      </c>
      <c r="D18891" s="344" t="s">
        <v>42669</v>
      </c>
    </row>
    <row r="18892" spans="1:4" x14ac:dyDescent="0.3">
      <c r="A18892" t="s">
        <v>5884</v>
      </c>
      <c r="B18892" s="343" t="s">
        <v>42670</v>
      </c>
      <c r="C18892" s="343" t="s">
        <v>8</v>
      </c>
      <c r="D18892" s="344" t="s">
        <v>39719</v>
      </c>
    </row>
    <row r="18893" spans="1:4" x14ac:dyDescent="0.3">
      <c r="A18893" t="s">
        <v>5885</v>
      </c>
      <c r="B18893" s="343" t="s">
        <v>42671</v>
      </c>
      <c r="C18893" s="343" t="s">
        <v>8</v>
      </c>
      <c r="D18893" s="344" t="s">
        <v>42672</v>
      </c>
    </row>
    <row r="18894" spans="1:4" x14ac:dyDescent="0.3">
      <c r="A18894" t="s">
        <v>5886</v>
      </c>
      <c r="B18894" s="343" t="s">
        <v>42673</v>
      </c>
      <c r="C18894" s="343" t="s">
        <v>8</v>
      </c>
      <c r="D18894" s="344" t="s">
        <v>36801</v>
      </c>
    </row>
    <row r="18895" spans="1:4" x14ac:dyDescent="0.3">
      <c r="A18895" t="s">
        <v>5887</v>
      </c>
      <c r="B18895" s="343" t="s">
        <v>42674</v>
      </c>
      <c r="C18895" s="343" t="s">
        <v>8</v>
      </c>
      <c r="D18895" s="344" t="s">
        <v>26183</v>
      </c>
    </row>
    <row r="18896" spans="1:4" x14ac:dyDescent="0.3">
      <c r="A18896" t="s">
        <v>5888</v>
      </c>
      <c r="B18896" s="343" t="s">
        <v>42675</v>
      </c>
      <c r="C18896" s="343" t="s">
        <v>16</v>
      </c>
      <c r="D18896" s="344" t="s">
        <v>8916</v>
      </c>
    </row>
    <row r="18897" spans="1:4" x14ac:dyDescent="0.3">
      <c r="A18897" t="s">
        <v>5889</v>
      </c>
      <c r="B18897" s="343" t="s">
        <v>42676</v>
      </c>
      <c r="C18897" s="343" t="s">
        <v>16</v>
      </c>
      <c r="D18897" s="344" t="s">
        <v>22388</v>
      </c>
    </row>
    <row r="18898" spans="1:4" x14ac:dyDescent="0.3">
      <c r="A18898" t="s">
        <v>5890</v>
      </c>
      <c r="B18898" s="343" t="s">
        <v>42677</v>
      </c>
      <c r="C18898" s="343" t="s">
        <v>8</v>
      </c>
      <c r="D18898" s="344" t="s">
        <v>23039</v>
      </c>
    </row>
    <row r="18899" spans="1:4" x14ac:dyDescent="0.3">
      <c r="A18899" t="s">
        <v>5891</v>
      </c>
      <c r="B18899" s="343" t="s">
        <v>42678</v>
      </c>
      <c r="C18899" s="343" t="s">
        <v>8</v>
      </c>
      <c r="D18899" s="344" t="s">
        <v>7447</v>
      </c>
    </row>
    <row r="18900" spans="1:4" x14ac:dyDescent="0.3">
      <c r="A18900" t="s">
        <v>5892</v>
      </c>
      <c r="B18900" s="343" t="s">
        <v>42679</v>
      </c>
      <c r="C18900" s="343" t="s">
        <v>8</v>
      </c>
      <c r="D18900" s="344" t="s">
        <v>42680</v>
      </c>
    </row>
    <row r="18901" spans="1:4" x14ac:dyDescent="0.3">
      <c r="A18901" t="s">
        <v>5893</v>
      </c>
      <c r="B18901" s="343" t="s">
        <v>42681</v>
      </c>
      <c r="C18901" s="343" t="s">
        <v>16</v>
      </c>
      <c r="D18901" s="344" t="s">
        <v>22125</v>
      </c>
    </row>
    <row r="18902" spans="1:4" x14ac:dyDescent="0.3">
      <c r="A18902" t="s">
        <v>5894</v>
      </c>
      <c r="B18902" s="343" t="s">
        <v>42682</v>
      </c>
      <c r="C18902" s="343" t="s">
        <v>8</v>
      </c>
      <c r="D18902" s="344" t="s">
        <v>42683</v>
      </c>
    </row>
    <row r="18903" spans="1:4" x14ac:dyDescent="0.3">
      <c r="A18903" t="s">
        <v>5895</v>
      </c>
      <c r="B18903" s="343" t="s">
        <v>42684</v>
      </c>
      <c r="C18903" s="343" t="s">
        <v>8</v>
      </c>
      <c r="D18903" s="344" t="s">
        <v>22063</v>
      </c>
    </row>
    <row r="18904" spans="1:4" x14ac:dyDescent="0.3">
      <c r="A18904" t="s">
        <v>5896</v>
      </c>
      <c r="B18904" s="343" t="s">
        <v>42685</v>
      </c>
      <c r="C18904" s="343" t="s">
        <v>8</v>
      </c>
      <c r="D18904" s="344" t="s">
        <v>6519</v>
      </c>
    </row>
    <row r="18905" spans="1:4" x14ac:dyDescent="0.3">
      <c r="A18905" t="s">
        <v>5897</v>
      </c>
      <c r="B18905" s="343" t="s">
        <v>42686</v>
      </c>
      <c r="C18905" s="343" t="s">
        <v>8</v>
      </c>
      <c r="D18905" s="344" t="s">
        <v>7995</v>
      </c>
    </row>
    <row r="18906" spans="1:4" x14ac:dyDescent="0.3">
      <c r="A18906" t="s">
        <v>5898</v>
      </c>
      <c r="B18906" s="343" t="s">
        <v>42687</v>
      </c>
      <c r="C18906" s="343" t="s">
        <v>8</v>
      </c>
      <c r="D18906" s="344" t="s">
        <v>6804</v>
      </c>
    </row>
    <row r="18907" spans="1:4" x14ac:dyDescent="0.3">
      <c r="A18907" t="s">
        <v>5899</v>
      </c>
      <c r="B18907" s="343" t="s">
        <v>42688</v>
      </c>
      <c r="C18907" s="343" t="s">
        <v>8</v>
      </c>
      <c r="D18907" s="344" t="s">
        <v>7701</v>
      </c>
    </row>
    <row r="18908" spans="1:4" x14ac:dyDescent="0.3">
      <c r="A18908" t="s">
        <v>5900</v>
      </c>
      <c r="B18908" s="343" t="s">
        <v>42689</v>
      </c>
      <c r="C18908" s="343" t="s">
        <v>8</v>
      </c>
      <c r="D18908" s="344" t="s">
        <v>8989</v>
      </c>
    </row>
    <row r="18909" spans="1:4" x14ac:dyDescent="0.3">
      <c r="A18909" t="s">
        <v>42690</v>
      </c>
      <c r="B18909" s="343" t="s">
        <v>42691</v>
      </c>
      <c r="C18909" s="343" t="s">
        <v>8</v>
      </c>
      <c r="D18909" s="344" t="s">
        <v>6728</v>
      </c>
    </row>
    <row r="18910" spans="1:4" x14ac:dyDescent="0.3">
      <c r="A18910" t="s">
        <v>42692</v>
      </c>
      <c r="B18910" s="343" t="s">
        <v>42693</v>
      </c>
      <c r="C18910" s="343" t="s">
        <v>8</v>
      </c>
      <c r="D18910" s="344" t="s">
        <v>9094</v>
      </c>
    </row>
    <row r="18911" spans="1:4" x14ac:dyDescent="0.3">
      <c r="A18911" t="s">
        <v>42694</v>
      </c>
      <c r="B18911" s="343" t="s">
        <v>42695</v>
      </c>
      <c r="C18911" s="343" t="s">
        <v>8</v>
      </c>
      <c r="D18911" s="344" t="s">
        <v>6582</v>
      </c>
    </row>
    <row r="18912" spans="1:4" x14ac:dyDescent="0.3">
      <c r="A18912" t="s">
        <v>42696</v>
      </c>
      <c r="B18912" s="343" t="s">
        <v>42697</v>
      </c>
      <c r="C18912" s="343" t="s">
        <v>8</v>
      </c>
      <c r="D18912" s="344" t="s">
        <v>6752</v>
      </c>
    </row>
    <row r="18913" spans="1:4" x14ac:dyDescent="0.3">
      <c r="A18913" t="s">
        <v>42698</v>
      </c>
      <c r="B18913" s="343" t="s">
        <v>42699</v>
      </c>
      <c r="C18913" s="343" t="s">
        <v>8</v>
      </c>
      <c r="D18913" s="344" t="s">
        <v>9073</v>
      </c>
    </row>
    <row r="18914" spans="1:4" x14ac:dyDescent="0.3">
      <c r="A18914" t="s">
        <v>42700</v>
      </c>
      <c r="B18914" s="343" t="s">
        <v>42701</v>
      </c>
      <c r="C18914" s="343" t="s">
        <v>8</v>
      </c>
      <c r="D18914" s="344" t="s">
        <v>8223</v>
      </c>
    </row>
    <row r="18915" spans="1:4" x14ac:dyDescent="0.3">
      <c r="A18915" t="s">
        <v>42702</v>
      </c>
      <c r="B18915" s="343" t="s">
        <v>42703</v>
      </c>
      <c r="C18915" s="343" t="s">
        <v>8</v>
      </c>
      <c r="D18915" s="344" t="s">
        <v>6707</v>
      </c>
    </row>
    <row r="18916" spans="1:4" x14ac:dyDescent="0.3">
      <c r="A18916" t="s">
        <v>42704</v>
      </c>
      <c r="B18916" s="343" t="s">
        <v>42705</v>
      </c>
      <c r="C18916" s="343" t="s">
        <v>8</v>
      </c>
      <c r="D18916" s="344" t="s">
        <v>6468</v>
      </c>
    </row>
    <row r="18917" spans="1:4" x14ac:dyDescent="0.3">
      <c r="A18917" t="s">
        <v>42706</v>
      </c>
      <c r="B18917" s="343" t="s">
        <v>42707</v>
      </c>
      <c r="C18917" s="343" t="s">
        <v>8</v>
      </c>
      <c r="D18917" s="344" t="s">
        <v>9210</v>
      </c>
    </row>
    <row r="18918" spans="1:4" x14ac:dyDescent="0.3">
      <c r="A18918" t="s">
        <v>42708</v>
      </c>
      <c r="B18918" s="343" t="s">
        <v>42709</v>
      </c>
      <c r="C18918" s="343" t="s">
        <v>8</v>
      </c>
      <c r="D18918" s="344" t="s">
        <v>22634</v>
      </c>
    </row>
    <row r="18919" spans="1:4" x14ac:dyDescent="0.3">
      <c r="A18919" t="s">
        <v>42710</v>
      </c>
      <c r="B18919" s="343" t="s">
        <v>42711</v>
      </c>
      <c r="C18919" s="343" t="s">
        <v>8</v>
      </c>
      <c r="D18919" s="344" t="s">
        <v>6743</v>
      </c>
    </row>
    <row r="18920" spans="1:4" x14ac:dyDescent="0.3">
      <c r="A18920" t="s">
        <v>42712</v>
      </c>
      <c r="B18920" s="343" t="s">
        <v>42713</v>
      </c>
      <c r="C18920" s="343" t="s">
        <v>8</v>
      </c>
      <c r="D18920" s="344" t="s">
        <v>28301</v>
      </c>
    </row>
    <row r="18921" spans="1:4" x14ac:dyDescent="0.3">
      <c r="A18921" t="s">
        <v>42714</v>
      </c>
      <c r="B18921" s="343" t="s">
        <v>42715</v>
      </c>
      <c r="C18921" s="343" t="s">
        <v>8</v>
      </c>
      <c r="D18921" s="344" t="s">
        <v>22000</v>
      </c>
    </row>
    <row r="18922" spans="1:4" x14ac:dyDescent="0.3">
      <c r="A18922" t="s">
        <v>42716</v>
      </c>
      <c r="B18922" s="343" t="s">
        <v>42717</v>
      </c>
      <c r="C18922" s="343" t="s">
        <v>8</v>
      </c>
      <c r="D18922" s="344" t="s">
        <v>22316</v>
      </c>
    </row>
    <row r="18923" spans="1:4" x14ac:dyDescent="0.3">
      <c r="A18923" t="s">
        <v>5901</v>
      </c>
      <c r="B18923" s="343" t="s">
        <v>8312</v>
      </c>
      <c r="C18923" s="343" t="s">
        <v>11</v>
      </c>
      <c r="D18923" s="344" t="s">
        <v>22193</v>
      </c>
    </row>
    <row r="18924" spans="1:4" x14ac:dyDescent="0.3">
      <c r="A18924" t="s">
        <v>5902</v>
      </c>
      <c r="B18924" s="343" t="s">
        <v>8313</v>
      </c>
      <c r="C18924" s="343" t="s">
        <v>11</v>
      </c>
      <c r="D18924" s="344" t="s">
        <v>42718</v>
      </c>
    </row>
    <row r="18925" spans="1:4" x14ac:dyDescent="0.3">
      <c r="A18925" t="s">
        <v>5903</v>
      </c>
      <c r="B18925" s="343" t="s">
        <v>8314</v>
      </c>
      <c r="C18925" s="343" t="s">
        <v>11</v>
      </c>
      <c r="D18925" s="344" t="s">
        <v>42719</v>
      </c>
    </row>
    <row r="18926" spans="1:4" x14ac:dyDescent="0.3">
      <c r="A18926" t="s">
        <v>5904</v>
      </c>
      <c r="B18926" s="343" t="s">
        <v>8315</v>
      </c>
      <c r="C18926" s="343" t="s">
        <v>11</v>
      </c>
      <c r="D18926" s="344" t="s">
        <v>42720</v>
      </c>
    </row>
    <row r="18927" spans="1:4" x14ac:dyDescent="0.3">
      <c r="A18927" t="s">
        <v>5905</v>
      </c>
      <c r="B18927" s="343" t="s">
        <v>8316</v>
      </c>
      <c r="C18927" s="343" t="s">
        <v>11</v>
      </c>
      <c r="D18927" s="344" t="s">
        <v>42721</v>
      </c>
    </row>
    <row r="18928" spans="1:4" x14ac:dyDescent="0.3">
      <c r="A18928" t="s">
        <v>5906</v>
      </c>
      <c r="B18928" s="343" t="s">
        <v>8317</v>
      </c>
      <c r="C18928" s="343" t="s">
        <v>11</v>
      </c>
      <c r="D18928" s="344" t="s">
        <v>42722</v>
      </c>
    </row>
    <row r="18929" spans="1:4" x14ac:dyDescent="0.3">
      <c r="A18929" t="s">
        <v>5907</v>
      </c>
      <c r="B18929" s="343" t="s">
        <v>8318</v>
      </c>
      <c r="C18929" s="343" t="s">
        <v>11</v>
      </c>
      <c r="D18929" s="344" t="s">
        <v>42723</v>
      </c>
    </row>
    <row r="18930" spans="1:4" x14ac:dyDescent="0.3">
      <c r="A18930" t="s">
        <v>5908</v>
      </c>
      <c r="B18930" s="343" t="s">
        <v>8319</v>
      </c>
      <c r="C18930" s="343" t="s">
        <v>11</v>
      </c>
      <c r="D18930" s="344" t="s">
        <v>42724</v>
      </c>
    </row>
    <row r="18931" spans="1:4" x14ac:dyDescent="0.3">
      <c r="A18931" t="s">
        <v>5909</v>
      </c>
      <c r="B18931" s="343" t="s">
        <v>8320</v>
      </c>
      <c r="C18931" s="343" t="s">
        <v>11</v>
      </c>
      <c r="D18931" s="344" t="s">
        <v>42725</v>
      </c>
    </row>
    <row r="18932" spans="1:4" x14ac:dyDescent="0.3">
      <c r="A18932" t="s">
        <v>5910</v>
      </c>
      <c r="B18932" s="343" t="s">
        <v>8321</v>
      </c>
      <c r="C18932" s="343" t="s">
        <v>11</v>
      </c>
      <c r="D18932" s="344" t="s">
        <v>42726</v>
      </c>
    </row>
    <row r="18933" spans="1:4" x14ac:dyDescent="0.3">
      <c r="A18933" t="s">
        <v>5911</v>
      </c>
      <c r="B18933" s="343" t="s">
        <v>8322</v>
      </c>
      <c r="C18933" s="343" t="s">
        <v>11</v>
      </c>
      <c r="D18933" s="344" t="s">
        <v>42727</v>
      </c>
    </row>
    <row r="18934" spans="1:4" x14ac:dyDescent="0.3">
      <c r="A18934" t="s">
        <v>5912</v>
      </c>
      <c r="B18934" s="343" t="s">
        <v>8323</v>
      </c>
      <c r="C18934" s="343" t="s">
        <v>11</v>
      </c>
      <c r="D18934" s="344" t="s">
        <v>42728</v>
      </c>
    </row>
    <row r="18935" spans="1:4" x14ac:dyDescent="0.3">
      <c r="A18935" t="s">
        <v>5913</v>
      </c>
      <c r="B18935" s="343" t="s">
        <v>8324</v>
      </c>
      <c r="C18935" s="343" t="s">
        <v>11</v>
      </c>
      <c r="D18935" s="344" t="s">
        <v>37264</v>
      </c>
    </row>
    <row r="18936" spans="1:4" x14ac:dyDescent="0.3">
      <c r="A18936" t="s">
        <v>5914</v>
      </c>
      <c r="B18936" s="343" t="s">
        <v>8325</v>
      </c>
      <c r="C18936" s="343" t="s">
        <v>11</v>
      </c>
      <c r="D18936" s="344" t="s">
        <v>42729</v>
      </c>
    </row>
    <row r="18937" spans="1:4" x14ac:dyDescent="0.3">
      <c r="A18937" t="s">
        <v>5915</v>
      </c>
      <c r="B18937" s="343" t="s">
        <v>8326</v>
      </c>
      <c r="C18937" s="343" t="s">
        <v>11</v>
      </c>
      <c r="D18937" s="344" t="s">
        <v>42730</v>
      </c>
    </row>
    <row r="18938" spans="1:4" x14ac:dyDescent="0.3">
      <c r="A18938" t="s">
        <v>5916</v>
      </c>
      <c r="B18938" s="343" t="s">
        <v>8327</v>
      </c>
      <c r="C18938" s="343" t="s">
        <v>11</v>
      </c>
      <c r="D18938" s="344" t="s">
        <v>42731</v>
      </c>
    </row>
    <row r="18939" spans="1:4" x14ac:dyDescent="0.3">
      <c r="A18939" t="s">
        <v>5917</v>
      </c>
      <c r="B18939" s="343" t="s">
        <v>8328</v>
      </c>
      <c r="C18939" s="343" t="s">
        <v>11</v>
      </c>
      <c r="D18939" s="344" t="s">
        <v>42732</v>
      </c>
    </row>
    <row r="18940" spans="1:4" x14ac:dyDescent="0.3">
      <c r="A18940" t="s">
        <v>5918</v>
      </c>
      <c r="B18940" s="343" t="s">
        <v>8329</v>
      </c>
      <c r="C18940" s="343" t="s">
        <v>11</v>
      </c>
      <c r="D18940" s="344" t="s">
        <v>42733</v>
      </c>
    </row>
    <row r="18941" spans="1:4" x14ac:dyDescent="0.3">
      <c r="A18941" t="s">
        <v>5919</v>
      </c>
      <c r="B18941" s="343" t="s">
        <v>8330</v>
      </c>
      <c r="C18941" s="343" t="s">
        <v>11</v>
      </c>
      <c r="D18941" s="344" t="s">
        <v>42734</v>
      </c>
    </row>
    <row r="18942" spans="1:4" x14ac:dyDescent="0.3">
      <c r="A18942" t="s">
        <v>5920</v>
      </c>
      <c r="B18942" s="343" t="s">
        <v>8331</v>
      </c>
      <c r="C18942" s="343" t="s">
        <v>11</v>
      </c>
      <c r="D18942" s="344" t="s">
        <v>42735</v>
      </c>
    </row>
    <row r="18943" spans="1:4" x14ac:dyDescent="0.3">
      <c r="A18943" t="s">
        <v>5921</v>
      </c>
      <c r="B18943" s="343" t="s">
        <v>8332</v>
      </c>
      <c r="C18943" s="343" t="s">
        <v>11</v>
      </c>
      <c r="D18943" s="344" t="s">
        <v>42736</v>
      </c>
    </row>
    <row r="18944" spans="1:4" x14ac:dyDescent="0.3">
      <c r="A18944" t="s">
        <v>5922</v>
      </c>
      <c r="B18944" s="343" t="s">
        <v>8333</v>
      </c>
      <c r="C18944" s="343" t="s">
        <v>11</v>
      </c>
      <c r="D18944" s="344" t="s">
        <v>42737</v>
      </c>
    </row>
    <row r="18945" spans="1:4" x14ac:dyDescent="0.3">
      <c r="A18945" t="s">
        <v>5923</v>
      </c>
      <c r="B18945" s="343" t="s">
        <v>8334</v>
      </c>
      <c r="C18945" s="343" t="s">
        <v>11</v>
      </c>
      <c r="D18945" s="344" t="s">
        <v>42738</v>
      </c>
    </row>
    <row r="18946" spans="1:4" x14ac:dyDescent="0.3">
      <c r="A18946" t="s">
        <v>5924</v>
      </c>
      <c r="B18946" s="343" t="s">
        <v>8335</v>
      </c>
      <c r="C18946" s="343" t="s">
        <v>11</v>
      </c>
      <c r="D18946" s="344" t="s">
        <v>42739</v>
      </c>
    </row>
    <row r="18947" spans="1:4" x14ac:dyDescent="0.3">
      <c r="A18947" t="s">
        <v>5925</v>
      </c>
      <c r="B18947" s="343" t="s">
        <v>8336</v>
      </c>
      <c r="C18947" s="343" t="s">
        <v>11</v>
      </c>
      <c r="D18947" s="344" t="s">
        <v>42740</v>
      </c>
    </row>
    <row r="18948" spans="1:4" x14ac:dyDescent="0.3">
      <c r="A18948" t="s">
        <v>5926</v>
      </c>
      <c r="B18948" s="343" t="s">
        <v>8337</v>
      </c>
      <c r="C18948" s="343" t="s">
        <v>11</v>
      </c>
      <c r="D18948" s="344" t="s">
        <v>42741</v>
      </c>
    </row>
    <row r="18949" spans="1:4" x14ac:dyDescent="0.3">
      <c r="A18949" t="s">
        <v>5927</v>
      </c>
      <c r="B18949" s="343" t="s">
        <v>8338</v>
      </c>
      <c r="C18949" s="343" t="s">
        <v>11</v>
      </c>
      <c r="D18949" s="344" t="s">
        <v>42742</v>
      </c>
    </row>
    <row r="18950" spans="1:4" x14ac:dyDescent="0.3">
      <c r="A18950" t="s">
        <v>5928</v>
      </c>
      <c r="B18950" s="343" t="s">
        <v>8339</v>
      </c>
      <c r="C18950" s="343" t="s">
        <v>11</v>
      </c>
      <c r="D18950" s="344" t="s">
        <v>42743</v>
      </c>
    </row>
    <row r="18951" spans="1:4" x14ac:dyDescent="0.3">
      <c r="A18951" t="s">
        <v>5929</v>
      </c>
      <c r="B18951" s="343" t="s">
        <v>8340</v>
      </c>
      <c r="C18951" s="343" t="s">
        <v>11</v>
      </c>
      <c r="D18951" s="344" t="s">
        <v>42744</v>
      </c>
    </row>
    <row r="18952" spans="1:4" x14ac:dyDescent="0.3">
      <c r="A18952" t="s">
        <v>5930</v>
      </c>
      <c r="B18952" s="343" t="s">
        <v>8341</v>
      </c>
      <c r="C18952" s="343" t="s">
        <v>11</v>
      </c>
      <c r="D18952" s="344" t="s">
        <v>42745</v>
      </c>
    </row>
    <row r="18953" spans="1:4" x14ac:dyDescent="0.3">
      <c r="A18953" t="s">
        <v>5931</v>
      </c>
      <c r="B18953" s="343" t="s">
        <v>8342</v>
      </c>
      <c r="C18953" s="343" t="s">
        <v>11</v>
      </c>
      <c r="D18953" s="344" t="s">
        <v>42746</v>
      </c>
    </row>
    <row r="18954" spans="1:4" x14ac:dyDescent="0.3">
      <c r="A18954" t="s">
        <v>5932</v>
      </c>
      <c r="B18954" s="343" t="s">
        <v>8343</v>
      </c>
      <c r="C18954" s="343" t="s">
        <v>11</v>
      </c>
      <c r="D18954" s="344" t="s">
        <v>42747</v>
      </c>
    </row>
    <row r="18955" spans="1:4" x14ac:dyDescent="0.3">
      <c r="A18955" t="s">
        <v>5933</v>
      </c>
      <c r="B18955" s="343" t="s">
        <v>8344</v>
      </c>
      <c r="C18955" s="343" t="s">
        <v>11</v>
      </c>
      <c r="D18955" s="344" t="s">
        <v>42748</v>
      </c>
    </row>
    <row r="18956" spans="1:4" x14ac:dyDescent="0.3">
      <c r="A18956" t="s">
        <v>5934</v>
      </c>
      <c r="B18956" s="343" t="s">
        <v>8345</v>
      </c>
      <c r="C18956" s="343" t="s">
        <v>11</v>
      </c>
      <c r="D18956" s="344" t="s">
        <v>42749</v>
      </c>
    </row>
    <row r="18957" spans="1:4" x14ac:dyDescent="0.3">
      <c r="A18957" t="s">
        <v>5935</v>
      </c>
      <c r="B18957" s="343" t="s">
        <v>8346</v>
      </c>
      <c r="C18957" s="343" t="s">
        <v>11</v>
      </c>
      <c r="D18957" s="344" t="s">
        <v>42750</v>
      </c>
    </row>
    <row r="18958" spans="1:4" x14ac:dyDescent="0.3">
      <c r="A18958" t="s">
        <v>5936</v>
      </c>
      <c r="B18958" s="343" t="s">
        <v>8347</v>
      </c>
      <c r="C18958" s="343" t="s">
        <v>11</v>
      </c>
      <c r="D18958" s="344" t="s">
        <v>42751</v>
      </c>
    </row>
    <row r="18959" spans="1:4" x14ac:dyDescent="0.3">
      <c r="A18959" t="s">
        <v>5937</v>
      </c>
      <c r="B18959" s="343" t="s">
        <v>8348</v>
      </c>
      <c r="C18959" s="343" t="s">
        <v>11</v>
      </c>
      <c r="D18959" s="344" t="s">
        <v>42752</v>
      </c>
    </row>
    <row r="18960" spans="1:4" x14ac:dyDescent="0.3">
      <c r="A18960" t="s">
        <v>5938</v>
      </c>
      <c r="B18960" s="343" t="s">
        <v>8349</v>
      </c>
      <c r="C18960" s="343" t="s">
        <v>11</v>
      </c>
      <c r="D18960" s="344" t="s">
        <v>42753</v>
      </c>
    </row>
    <row r="18961" spans="1:4" x14ac:dyDescent="0.3">
      <c r="A18961" t="s">
        <v>5939</v>
      </c>
      <c r="B18961" s="343" t="s">
        <v>8350</v>
      </c>
      <c r="C18961" s="343" t="s">
        <v>11</v>
      </c>
      <c r="D18961" s="344" t="s">
        <v>42754</v>
      </c>
    </row>
    <row r="18962" spans="1:4" x14ac:dyDescent="0.3">
      <c r="A18962" t="s">
        <v>5940</v>
      </c>
      <c r="B18962" s="343" t="s">
        <v>8351</v>
      </c>
      <c r="C18962" s="343" t="s">
        <v>11</v>
      </c>
      <c r="D18962" s="344" t="s">
        <v>42755</v>
      </c>
    </row>
    <row r="18963" spans="1:4" x14ac:dyDescent="0.3">
      <c r="A18963" t="s">
        <v>5941</v>
      </c>
      <c r="B18963" s="343" t="s">
        <v>8352</v>
      </c>
      <c r="C18963" s="343" t="s">
        <v>11</v>
      </c>
      <c r="D18963" s="344" t="s">
        <v>42756</v>
      </c>
    </row>
    <row r="18964" spans="1:4" x14ac:dyDescent="0.3">
      <c r="A18964" t="s">
        <v>5942</v>
      </c>
      <c r="B18964" s="343" t="s">
        <v>8353</v>
      </c>
      <c r="C18964" s="343" t="s">
        <v>11</v>
      </c>
      <c r="D18964" s="344" t="s">
        <v>42757</v>
      </c>
    </row>
    <row r="18965" spans="1:4" x14ac:dyDescent="0.3">
      <c r="A18965" t="s">
        <v>5943</v>
      </c>
      <c r="B18965" s="343" t="s">
        <v>8354</v>
      </c>
      <c r="C18965" s="343" t="s">
        <v>11</v>
      </c>
      <c r="D18965" s="344" t="s">
        <v>42758</v>
      </c>
    </row>
    <row r="18966" spans="1:4" x14ac:dyDescent="0.3">
      <c r="A18966" t="s">
        <v>5944</v>
      </c>
      <c r="B18966" s="343" t="s">
        <v>8355</v>
      </c>
      <c r="C18966" s="343" t="s">
        <v>11</v>
      </c>
      <c r="D18966" s="344" t="s">
        <v>42759</v>
      </c>
    </row>
    <row r="18967" spans="1:4" x14ac:dyDescent="0.3">
      <c r="A18967" t="s">
        <v>5945</v>
      </c>
      <c r="B18967" s="343" t="s">
        <v>8356</v>
      </c>
      <c r="C18967" s="343" t="s">
        <v>11</v>
      </c>
      <c r="D18967" s="344" t="s">
        <v>42760</v>
      </c>
    </row>
    <row r="18968" spans="1:4" x14ac:dyDescent="0.3">
      <c r="A18968" t="s">
        <v>5946</v>
      </c>
      <c r="B18968" s="343" t="s">
        <v>8357</v>
      </c>
      <c r="C18968" s="343" t="s">
        <v>11</v>
      </c>
      <c r="D18968" s="344" t="s">
        <v>30707</v>
      </c>
    </row>
    <row r="18969" spans="1:4" x14ac:dyDescent="0.3">
      <c r="A18969" t="s">
        <v>5947</v>
      </c>
      <c r="B18969" s="343" t="s">
        <v>8358</v>
      </c>
      <c r="C18969" s="343" t="s">
        <v>11</v>
      </c>
      <c r="D18969" s="344" t="s">
        <v>42761</v>
      </c>
    </row>
    <row r="18970" spans="1:4" x14ac:dyDescent="0.3">
      <c r="A18970" t="s">
        <v>5948</v>
      </c>
      <c r="B18970" s="343" t="s">
        <v>8359</v>
      </c>
      <c r="C18970" s="343" t="s">
        <v>11</v>
      </c>
      <c r="D18970" s="344" t="s">
        <v>42762</v>
      </c>
    </row>
    <row r="18971" spans="1:4" x14ac:dyDescent="0.3">
      <c r="A18971" t="s">
        <v>5949</v>
      </c>
      <c r="B18971" s="343" t="s">
        <v>8360</v>
      </c>
      <c r="C18971" s="343" t="s">
        <v>11</v>
      </c>
      <c r="D18971" s="344" t="s">
        <v>42763</v>
      </c>
    </row>
    <row r="18972" spans="1:4" x14ac:dyDescent="0.3">
      <c r="A18972" t="s">
        <v>5950</v>
      </c>
      <c r="B18972" s="343" t="s">
        <v>8361</v>
      </c>
      <c r="C18972" s="343" t="s">
        <v>11</v>
      </c>
      <c r="D18972" s="344" t="s">
        <v>42764</v>
      </c>
    </row>
    <row r="18973" spans="1:4" x14ac:dyDescent="0.3">
      <c r="A18973" t="s">
        <v>5951</v>
      </c>
      <c r="B18973" s="343" t="s">
        <v>8362</v>
      </c>
      <c r="C18973" s="343" t="s">
        <v>11</v>
      </c>
      <c r="D18973" s="344" t="s">
        <v>42765</v>
      </c>
    </row>
    <row r="18974" spans="1:4" x14ac:dyDescent="0.3">
      <c r="A18974" t="s">
        <v>5952</v>
      </c>
      <c r="B18974" s="343" t="s">
        <v>8363</v>
      </c>
      <c r="C18974" s="343" t="s">
        <v>11</v>
      </c>
      <c r="D18974" s="344" t="s">
        <v>42766</v>
      </c>
    </row>
    <row r="18975" spans="1:4" x14ac:dyDescent="0.3">
      <c r="A18975" t="s">
        <v>5953</v>
      </c>
      <c r="B18975" s="343" t="s">
        <v>8364</v>
      </c>
      <c r="C18975" s="343" t="s">
        <v>11</v>
      </c>
      <c r="D18975" s="344" t="s">
        <v>42767</v>
      </c>
    </row>
    <row r="18976" spans="1:4" x14ac:dyDescent="0.3">
      <c r="A18976" t="s">
        <v>5954</v>
      </c>
      <c r="B18976" s="343" t="s">
        <v>8365</v>
      </c>
      <c r="C18976" s="343" t="s">
        <v>11</v>
      </c>
      <c r="D18976" s="344" t="s">
        <v>42768</v>
      </c>
    </row>
    <row r="18977" spans="1:4" x14ac:dyDescent="0.3">
      <c r="A18977" t="s">
        <v>5955</v>
      </c>
      <c r="B18977" s="343" t="s">
        <v>8366</v>
      </c>
      <c r="C18977" s="343" t="s">
        <v>11</v>
      </c>
      <c r="D18977" s="344" t="s">
        <v>42769</v>
      </c>
    </row>
    <row r="18978" spans="1:4" x14ac:dyDescent="0.3">
      <c r="A18978" t="s">
        <v>5956</v>
      </c>
      <c r="B18978" s="343" t="s">
        <v>8367</v>
      </c>
      <c r="C18978" s="343" t="s">
        <v>11</v>
      </c>
      <c r="D18978" s="344" t="s">
        <v>42770</v>
      </c>
    </row>
    <row r="18979" spans="1:4" x14ac:dyDescent="0.3">
      <c r="A18979" t="s">
        <v>5957</v>
      </c>
      <c r="B18979" s="343" t="s">
        <v>8368</v>
      </c>
      <c r="C18979" s="343" t="s">
        <v>11</v>
      </c>
      <c r="D18979" s="344" t="s">
        <v>42771</v>
      </c>
    </row>
    <row r="18980" spans="1:4" x14ac:dyDescent="0.3">
      <c r="A18980" t="s">
        <v>5958</v>
      </c>
      <c r="B18980" s="343" t="s">
        <v>8369</v>
      </c>
      <c r="C18980" s="343" t="s">
        <v>11</v>
      </c>
      <c r="D18980" s="344" t="s">
        <v>42772</v>
      </c>
    </row>
    <row r="18981" spans="1:4" x14ac:dyDescent="0.3">
      <c r="A18981" t="s">
        <v>5959</v>
      </c>
      <c r="B18981" s="343" t="s">
        <v>8370</v>
      </c>
      <c r="C18981" s="343" t="s">
        <v>11</v>
      </c>
      <c r="D18981" s="344" t="s">
        <v>42773</v>
      </c>
    </row>
    <row r="18982" spans="1:4" x14ac:dyDescent="0.3">
      <c r="A18982" t="s">
        <v>5960</v>
      </c>
      <c r="B18982" s="343" t="s">
        <v>8371</v>
      </c>
      <c r="C18982" s="343" t="s">
        <v>11</v>
      </c>
      <c r="D18982" s="344" t="s">
        <v>42774</v>
      </c>
    </row>
    <row r="18983" spans="1:4" x14ac:dyDescent="0.3">
      <c r="A18983" t="s">
        <v>5961</v>
      </c>
      <c r="B18983" s="343" t="s">
        <v>8372</v>
      </c>
      <c r="C18983" s="343" t="s">
        <v>11</v>
      </c>
      <c r="D18983" s="344" t="s">
        <v>42775</v>
      </c>
    </row>
    <row r="18984" spans="1:4" x14ac:dyDescent="0.3">
      <c r="A18984" t="s">
        <v>5962</v>
      </c>
      <c r="B18984" s="343" t="s">
        <v>8373</v>
      </c>
      <c r="C18984" s="343" t="s">
        <v>11</v>
      </c>
      <c r="D18984" s="344" t="s">
        <v>42776</v>
      </c>
    </row>
    <row r="18985" spans="1:4" x14ac:dyDescent="0.3">
      <c r="A18985" t="s">
        <v>5963</v>
      </c>
      <c r="B18985" s="343" t="s">
        <v>8374</v>
      </c>
      <c r="C18985" s="343" t="s">
        <v>11</v>
      </c>
      <c r="D18985" s="344" t="s">
        <v>42777</v>
      </c>
    </row>
    <row r="18986" spans="1:4" x14ac:dyDescent="0.3">
      <c r="A18986" t="s">
        <v>5964</v>
      </c>
      <c r="B18986" s="343" t="s">
        <v>8375</v>
      </c>
      <c r="C18986" s="343" t="s">
        <v>11</v>
      </c>
      <c r="D18986" s="344" t="s">
        <v>42778</v>
      </c>
    </row>
    <row r="18987" spans="1:4" x14ac:dyDescent="0.3">
      <c r="A18987" t="s">
        <v>5965</v>
      </c>
      <c r="B18987" s="343" t="s">
        <v>8376</v>
      </c>
      <c r="C18987" s="343" t="s">
        <v>11</v>
      </c>
      <c r="D18987" s="344" t="s">
        <v>42779</v>
      </c>
    </row>
    <row r="18988" spans="1:4" x14ac:dyDescent="0.3">
      <c r="A18988" t="s">
        <v>5966</v>
      </c>
      <c r="B18988" s="343" t="s">
        <v>8377</v>
      </c>
      <c r="C18988" s="343" t="s">
        <v>11</v>
      </c>
      <c r="D18988" s="344" t="s">
        <v>42780</v>
      </c>
    </row>
    <row r="18989" spans="1:4" x14ac:dyDescent="0.3">
      <c r="A18989" t="s">
        <v>5967</v>
      </c>
      <c r="B18989" s="343" t="s">
        <v>8378</v>
      </c>
      <c r="C18989" s="343" t="s">
        <v>11</v>
      </c>
      <c r="D18989" s="344" t="s">
        <v>42781</v>
      </c>
    </row>
    <row r="18990" spans="1:4" x14ac:dyDescent="0.3">
      <c r="A18990" t="s">
        <v>5968</v>
      </c>
      <c r="B18990" s="343" t="s">
        <v>8379</v>
      </c>
      <c r="C18990" s="343" t="s">
        <v>11</v>
      </c>
      <c r="D18990" s="344" t="s">
        <v>42782</v>
      </c>
    </row>
    <row r="18991" spans="1:4" x14ac:dyDescent="0.3">
      <c r="A18991" t="s">
        <v>5969</v>
      </c>
      <c r="B18991" s="343" t="s">
        <v>8380</v>
      </c>
      <c r="C18991" s="343" t="s">
        <v>11</v>
      </c>
      <c r="D18991" s="344" t="s">
        <v>42783</v>
      </c>
    </row>
    <row r="18992" spans="1:4" x14ac:dyDescent="0.3">
      <c r="A18992" t="s">
        <v>5970</v>
      </c>
      <c r="B18992" s="343" t="s">
        <v>8381</v>
      </c>
      <c r="C18992" s="343" t="s">
        <v>11</v>
      </c>
      <c r="D18992" s="344" t="s">
        <v>42784</v>
      </c>
    </row>
    <row r="18993" spans="1:4" x14ac:dyDescent="0.3">
      <c r="A18993" t="s">
        <v>5971</v>
      </c>
      <c r="B18993" s="343" t="s">
        <v>8382</v>
      </c>
      <c r="C18993" s="343" t="s">
        <v>11</v>
      </c>
      <c r="D18993" s="344" t="s">
        <v>42785</v>
      </c>
    </row>
    <row r="18994" spans="1:4" x14ac:dyDescent="0.3">
      <c r="A18994" t="s">
        <v>5972</v>
      </c>
      <c r="B18994" s="343" t="s">
        <v>8383</v>
      </c>
      <c r="C18994" s="343" t="s">
        <v>11</v>
      </c>
      <c r="D18994" s="344" t="s">
        <v>42786</v>
      </c>
    </row>
    <row r="18995" spans="1:4" x14ac:dyDescent="0.3">
      <c r="A18995" t="s">
        <v>5973</v>
      </c>
      <c r="B18995" s="343" t="s">
        <v>8384</v>
      </c>
      <c r="C18995" s="343" t="s">
        <v>11</v>
      </c>
      <c r="D18995" s="344" t="s">
        <v>42787</v>
      </c>
    </row>
    <row r="18996" spans="1:4" x14ac:dyDescent="0.3">
      <c r="A18996" t="s">
        <v>5974</v>
      </c>
      <c r="B18996" s="343" t="s">
        <v>8385</v>
      </c>
      <c r="C18996" s="343" t="s">
        <v>11</v>
      </c>
      <c r="D18996" s="344" t="s">
        <v>42788</v>
      </c>
    </row>
    <row r="18997" spans="1:4" x14ac:dyDescent="0.3">
      <c r="A18997" t="s">
        <v>5975</v>
      </c>
      <c r="B18997" s="343" t="s">
        <v>8386</v>
      </c>
      <c r="C18997" s="343" t="s">
        <v>11</v>
      </c>
      <c r="D18997" s="344" t="s">
        <v>42789</v>
      </c>
    </row>
    <row r="18998" spans="1:4" x14ac:dyDescent="0.3">
      <c r="A18998" t="s">
        <v>5976</v>
      </c>
      <c r="B18998" s="343" t="s">
        <v>8387</v>
      </c>
      <c r="C18998" s="343" t="s">
        <v>11</v>
      </c>
      <c r="D18998" s="344" t="s">
        <v>42790</v>
      </c>
    </row>
    <row r="18999" spans="1:4" x14ac:dyDescent="0.3">
      <c r="A18999" t="s">
        <v>5977</v>
      </c>
      <c r="B18999" s="343" t="s">
        <v>8388</v>
      </c>
      <c r="C18999" s="343" t="s">
        <v>11</v>
      </c>
      <c r="D18999" s="344" t="s">
        <v>42791</v>
      </c>
    </row>
    <row r="19000" spans="1:4" x14ac:dyDescent="0.3">
      <c r="A19000" t="s">
        <v>5978</v>
      </c>
      <c r="B19000" s="343" t="s">
        <v>8389</v>
      </c>
      <c r="C19000" s="343" t="s">
        <v>11</v>
      </c>
      <c r="D19000" s="344" t="s">
        <v>42792</v>
      </c>
    </row>
    <row r="19001" spans="1:4" x14ac:dyDescent="0.3">
      <c r="A19001" t="s">
        <v>5979</v>
      </c>
      <c r="B19001" s="343" t="s">
        <v>8390</v>
      </c>
      <c r="C19001" s="343" t="s">
        <v>11</v>
      </c>
      <c r="D19001" s="344" t="s">
        <v>42793</v>
      </c>
    </row>
    <row r="19002" spans="1:4" x14ac:dyDescent="0.3">
      <c r="A19002" t="s">
        <v>5980</v>
      </c>
      <c r="B19002" s="343" t="s">
        <v>8391</v>
      </c>
      <c r="C19002" s="343" t="s">
        <v>11</v>
      </c>
      <c r="D19002" s="344" t="s">
        <v>42794</v>
      </c>
    </row>
    <row r="19003" spans="1:4" x14ac:dyDescent="0.3">
      <c r="A19003" t="s">
        <v>5981</v>
      </c>
      <c r="B19003" s="343" t="s">
        <v>8392</v>
      </c>
      <c r="C19003" s="343" t="s">
        <v>11</v>
      </c>
      <c r="D19003" s="344" t="s">
        <v>42795</v>
      </c>
    </row>
    <row r="19004" spans="1:4" x14ac:dyDescent="0.3">
      <c r="A19004" t="s">
        <v>5982</v>
      </c>
      <c r="B19004" s="343" t="s">
        <v>8393</v>
      </c>
      <c r="C19004" s="343" t="s">
        <v>11</v>
      </c>
      <c r="D19004" s="344" t="s">
        <v>42796</v>
      </c>
    </row>
    <row r="19005" spans="1:4" x14ac:dyDescent="0.3">
      <c r="A19005" t="s">
        <v>5983</v>
      </c>
      <c r="B19005" s="343" t="s">
        <v>8394</v>
      </c>
      <c r="C19005" s="343" t="s">
        <v>11</v>
      </c>
      <c r="D19005" s="344" t="s">
        <v>42797</v>
      </c>
    </row>
    <row r="19006" spans="1:4" x14ac:dyDescent="0.3">
      <c r="A19006" t="s">
        <v>5984</v>
      </c>
      <c r="B19006" s="343" t="s">
        <v>8395</v>
      </c>
      <c r="C19006" s="343" t="s">
        <v>11</v>
      </c>
      <c r="D19006" s="344" t="s">
        <v>42798</v>
      </c>
    </row>
    <row r="19007" spans="1:4" x14ac:dyDescent="0.3">
      <c r="A19007" t="s">
        <v>5985</v>
      </c>
      <c r="B19007" s="343" t="s">
        <v>8396</v>
      </c>
      <c r="C19007" s="343" t="s">
        <v>11</v>
      </c>
      <c r="D19007" s="344" t="s">
        <v>42799</v>
      </c>
    </row>
    <row r="19008" spans="1:4" x14ac:dyDescent="0.3">
      <c r="A19008" t="s">
        <v>5986</v>
      </c>
      <c r="B19008" s="343" t="s">
        <v>8397</v>
      </c>
      <c r="C19008" s="343" t="s">
        <v>11</v>
      </c>
      <c r="D19008" s="344" t="s">
        <v>42800</v>
      </c>
    </row>
    <row r="19009" spans="1:4" x14ac:dyDescent="0.3">
      <c r="A19009" t="s">
        <v>5987</v>
      </c>
      <c r="B19009" s="343" t="s">
        <v>8398</v>
      </c>
      <c r="C19009" s="343" t="s">
        <v>11</v>
      </c>
      <c r="D19009" s="344" t="s">
        <v>42801</v>
      </c>
    </row>
    <row r="19010" spans="1:4" x14ac:dyDescent="0.3">
      <c r="A19010" t="s">
        <v>5988</v>
      </c>
      <c r="B19010" s="343" t="s">
        <v>8399</v>
      </c>
      <c r="C19010" s="343" t="s">
        <v>11</v>
      </c>
      <c r="D19010" s="344" t="s">
        <v>42802</v>
      </c>
    </row>
    <row r="19011" spans="1:4" x14ac:dyDescent="0.3">
      <c r="A19011" t="s">
        <v>5989</v>
      </c>
      <c r="B19011" s="343" t="s">
        <v>8400</v>
      </c>
      <c r="C19011" s="343" t="s">
        <v>11</v>
      </c>
      <c r="D19011" s="344" t="s">
        <v>42803</v>
      </c>
    </row>
    <row r="19012" spans="1:4" x14ac:dyDescent="0.3">
      <c r="A19012" t="s">
        <v>5990</v>
      </c>
      <c r="B19012" s="343" t="s">
        <v>8401</v>
      </c>
      <c r="C19012" s="343" t="s">
        <v>11</v>
      </c>
      <c r="D19012" s="344" t="s">
        <v>42804</v>
      </c>
    </row>
    <row r="19013" spans="1:4" x14ac:dyDescent="0.3">
      <c r="A19013" t="s">
        <v>5991</v>
      </c>
      <c r="B19013" s="343" t="s">
        <v>8402</v>
      </c>
      <c r="C19013" s="343" t="s">
        <v>11</v>
      </c>
      <c r="D19013" s="344" t="s">
        <v>42805</v>
      </c>
    </row>
    <row r="19014" spans="1:4" x14ac:dyDescent="0.3">
      <c r="A19014" t="s">
        <v>5992</v>
      </c>
      <c r="B19014" s="343" t="s">
        <v>8403</v>
      </c>
      <c r="C19014" s="343" t="s">
        <v>11</v>
      </c>
      <c r="D19014" s="344" t="s">
        <v>42806</v>
      </c>
    </row>
    <row r="19015" spans="1:4" x14ac:dyDescent="0.3">
      <c r="A19015" t="s">
        <v>5993</v>
      </c>
      <c r="B19015" s="343" t="s">
        <v>8404</v>
      </c>
      <c r="C19015" s="343" t="s">
        <v>11</v>
      </c>
      <c r="D19015" s="344" t="s">
        <v>42807</v>
      </c>
    </row>
    <row r="19016" spans="1:4" x14ac:dyDescent="0.3">
      <c r="A19016" t="s">
        <v>5994</v>
      </c>
      <c r="B19016" s="343" t="s">
        <v>8405</v>
      </c>
      <c r="C19016" s="343" t="s">
        <v>11</v>
      </c>
      <c r="D19016" s="344" t="s">
        <v>42808</v>
      </c>
    </row>
    <row r="19017" spans="1:4" x14ac:dyDescent="0.3">
      <c r="A19017" t="s">
        <v>5995</v>
      </c>
      <c r="B19017" s="343" t="s">
        <v>8406</v>
      </c>
      <c r="C19017" s="343" t="s">
        <v>11</v>
      </c>
      <c r="D19017" s="344" t="s">
        <v>42809</v>
      </c>
    </row>
    <row r="19018" spans="1:4" x14ac:dyDescent="0.3">
      <c r="A19018" t="s">
        <v>5996</v>
      </c>
      <c r="B19018" s="343" t="s">
        <v>8407</v>
      </c>
      <c r="C19018" s="343" t="s">
        <v>11</v>
      </c>
      <c r="D19018" s="344" t="s">
        <v>42810</v>
      </c>
    </row>
    <row r="19019" spans="1:4" x14ac:dyDescent="0.3">
      <c r="A19019" t="s">
        <v>5997</v>
      </c>
      <c r="B19019" s="343" t="s">
        <v>8408</v>
      </c>
      <c r="C19019" s="343" t="s">
        <v>11</v>
      </c>
      <c r="D19019" s="344" t="s">
        <v>42811</v>
      </c>
    </row>
    <row r="19020" spans="1:4" x14ac:dyDescent="0.3">
      <c r="A19020" t="s">
        <v>5998</v>
      </c>
      <c r="B19020" s="343" t="s">
        <v>8409</v>
      </c>
      <c r="C19020" s="343" t="s">
        <v>11</v>
      </c>
      <c r="D19020" s="344" t="s">
        <v>42812</v>
      </c>
    </row>
    <row r="19021" spans="1:4" x14ac:dyDescent="0.3">
      <c r="A19021" t="s">
        <v>5999</v>
      </c>
      <c r="B19021" s="343" t="s">
        <v>8410</v>
      </c>
      <c r="C19021" s="343" t="s">
        <v>11</v>
      </c>
      <c r="D19021" s="344" t="s">
        <v>42813</v>
      </c>
    </row>
    <row r="19022" spans="1:4" x14ac:dyDescent="0.3">
      <c r="A19022" t="s">
        <v>6000</v>
      </c>
      <c r="B19022" s="343" t="s">
        <v>8411</v>
      </c>
      <c r="C19022" s="343" t="s">
        <v>11</v>
      </c>
      <c r="D19022" s="344" t="s">
        <v>42814</v>
      </c>
    </row>
    <row r="19023" spans="1:4" x14ac:dyDescent="0.3">
      <c r="A19023" t="s">
        <v>6001</v>
      </c>
      <c r="B19023" s="343" t="s">
        <v>8412</v>
      </c>
      <c r="C19023" s="343" t="s">
        <v>11</v>
      </c>
      <c r="D19023" s="344" t="s">
        <v>42815</v>
      </c>
    </row>
    <row r="19024" spans="1:4" x14ac:dyDescent="0.3">
      <c r="A19024" t="s">
        <v>6002</v>
      </c>
      <c r="B19024" s="343" t="s">
        <v>8413</v>
      </c>
      <c r="C19024" s="343" t="s">
        <v>11</v>
      </c>
      <c r="D19024" s="344" t="s">
        <v>42816</v>
      </c>
    </row>
    <row r="19025" spans="1:4" x14ac:dyDescent="0.3">
      <c r="A19025" t="s">
        <v>6003</v>
      </c>
      <c r="B19025" s="343" t="s">
        <v>8414</v>
      </c>
      <c r="C19025" s="343" t="s">
        <v>11</v>
      </c>
      <c r="D19025" s="344" t="s">
        <v>42817</v>
      </c>
    </row>
    <row r="19026" spans="1:4" x14ac:dyDescent="0.3">
      <c r="A19026" t="s">
        <v>6004</v>
      </c>
      <c r="B19026" s="343" t="s">
        <v>8415</v>
      </c>
      <c r="C19026" s="343" t="s">
        <v>11</v>
      </c>
      <c r="D19026" s="344" t="s">
        <v>42818</v>
      </c>
    </row>
    <row r="19027" spans="1:4" x14ac:dyDescent="0.3">
      <c r="A19027" t="s">
        <v>6005</v>
      </c>
      <c r="B19027" s="343" t="s">
        <v>8416</v>
      </c>
      <c r="C19027" s="343" t="s">
        <v>11</v>
      </c>
      <c r="D19027" s="344" t="s">
        <v>42819</v>
      </c>
    </row>
    <row r="19028" spans="1:4" x14ac:dyDescent="0.3">
      <c r="A19028" t="s">
        <v>6006</v>
      </c>
      <c r="B19028" s="343" t="s">
        <v>8417</v>
      </c>
      <c r="C19028" s="343" t="s">
        <v>11</v>
      </c>
      <c r="D19028" s="344" t="s">
        <v>42820</v>
      </c>
    </row>
    <row r="19029" spans="1:4" x14ac:dyDescent="0.3">
      <c r="A19029" t="s">
        <v>6007</v>
      </c>
      <c r="B19029" s="343" t="s">
        <v>8418</v>
      </c>
      <c r="C19029" s="343" t="s">
        <v>11</v>
      </c>
      <c r="D19029" s="344" t="s">
        <v>42821</v>
      </c>
    </row>
    <row r="19030" spans="1:4" x14ac:dyDescent="0.3">
      <c r="A19030" t="s">
        <v>6008</v>
      </c>
      <c r="B19030" s="343" t="s">
        <v>233</v>
      </c>
      <c r="C19030" s="343" t="s">
        <v>11</v>
      </c>
      <c r="D19030" s="344" t="s">
        <v>42822</v>
      </c>
    </row>
    <row r="19031" spans="1:4" x14ac:dyDescent="0.3">
      <c r="A19031" t="s">
        <v>6009</v>
      </c>
      <c r="B19031" s="343" t="s">
        <v>8419</v>
      </c>
      <c r="C19031" s="343" t="s">
        <v>11</v>
      </c>
      <c r="D19031" s="344" t="s">
        <v>42823</v>
      </c>
    </row>
    <row r="19032" spans="1:4" x14ac:dyDescent="0.3">
      <c r="A19032" t="s">
        <v>6010</v>
      </c>
      <c r="B19032" s="343" t="s">
        <v>234</v>
      </c>
      <c r="C19032" s="343" t="s">
        <v>11</v>
      </c>
      <c r="D19032" s="344" t="s">
        <v>42824</v>
      </c>
    </row>
    <row r="19033" spans="1:4" x14ac:dyDescent="0.3">
      <c r="A19033" t="s">
        <v>6011</v>
      </c>
      <c r="B19033" s="343" t="s">
        <v>8420</v>
      </c>
      <c r="C19033" s="343" t="s">
        <v>11</v>
      </c>
      <c r="D19033" s="344" t="s">
        <v>42825</v>
      </c>
    </row>
    <row r="19034" spans="1:4" x14ac:dyDescent="0.3">
      <c r="A19034" t="s">
        <v>6012</v>
      </c>
      <c r="B19034" s="343" t="s">
        <v>8421</v>
      </c>
      <c r="C19034" s="343" t="s">
        <v>11</v>
      </c>
      <c r="D19034" s="344" t="s">
        <v>42826</v>
      </c>
    </row>
    <row r="19035" spans="1:4" x14ac:dyDescent="0.3">
      <c r="A19035" t="s">
        <v>6013</v>
      </c>
      <c r="B19035" s="343" t="s">
        <v>8422</v>
      </c>
      <c r="C19035" s="343" t="s">
        <v>11</v>
      </c>
      <c r="D19035" s="344" t="s">
        <v>42827</v>
      </c>
    </row>
    <row r="19036" spans="1:4" x14ac:dyDescent="0.3">
      <c r="A19036" t="s">
        <v>6014</v>
      </c>
      <c r="B19036" s="343" t="s">
        <v>8423</v>
      </c>
      <c r="C19036" s="343" t="s">
        <v>11</v>
      </c>
      <c r="D19036" s="344" t="s">
        <v>42828</v>
      </c>
    </row>
    <row r="19037" spans="1:4" x14ac:dyDescent="0.3">
      <c r="A19037" t="s">
        <v>6015</v>
      </c>
      <c r="B19037" s="343" t="s">
        <v>8424</v>
      </c>
      <c r="C19037" s="343" t="s">
        <v>11</v>
      </c>
      <c r="D19037" s="344" t="s">
        <v>42829</v>
      </c>
    </row>
    <row r="19038" spans="1:4" x14ac:dyDescent="0.3">
      <c r="A19038" t="s">
        <v>6016</v>
      </c>
      <c r="B19038" s="343" t="s">
        <v>1472</v>
      </c>
      <c r="C19038" s="343" t="s">
        <v>11</v>
      </c>
      <c r="D19038" s="344" t="s">
        <v>42830</v>
      </c>
    </row>
    <row r="19039" spans="1:4" x14ac:dyDescent="0.3">
      <c r="A19039" t="s">
        <v>6017</v>
      </c>
      <c r="B19039" s="343" t="s">
        <v>8425</v>
      </c>
      <c r="C19039" s="343" t="s">
        <v>11</v>
      </c>
      <c r="D19039" s="344" t="s">
        <v>42831</v>
      </c>
    </row>
    <row r="19040" spans="1:4" x14ac:dyDescent="0.3">
      <c r="A19040" t="s">
        <v>6018</v>
      </c>
      <c r="B19040" s="343" t="s">
        <v>8426</v>
      </c>
      <c r="C19040" s="343" t="s">
        <v>11</v>
      </c>
      <c r="D19040" s="344" t="s">
        <v>42832</v>
      </c>
    </row>
    <row r="19041" spans="1:4" x14ac:dyDescent="0.3">
      <c r="A19041" t="s">
        <v>6019</v>
      </c>
      <c r="B19041" s="343" t="s">
        <v>23155</v>
      </c>
      <c r="C19041" s="343" t="s">
        <v>11</v>
      </c>
      <c r="D19041" s="344" t="s">
        <v>42833</v>
      </c>
    </row>
    <row r="19042" spans="1:4" x14ac:dyDescent="0.3">
      <c r="A19042" t="s">
        <v>8427</v>
      </c>
      <c r="B19042" s="343" t="s">
        <v>8428</v>
      </c>
      <c r="C19042" s="343" t="s">
        <v>11</v>
      </c>
      <c r="D19042" s="344" t="s">
        <v>42834</v>
      </c>
    </row>
    <row r="19043" spans="1:4" x14ac:dyDescent="0.3">
      <c r="A19043" t="s">
        <v>8429</v>
      </c>
      <c r="B19043" s="343" t="s">
        <v>8430</v>
      </c>
      <c r="C19043" s="343" t="s">
        <v>11</v>
      </c>
      <c r="D19043" s="344" t="s">
        <v>32110</v>
      </c>
    </row>
    <row r="19044" spans="1:4" x14ac:dyDescent="0.3">
      <c r="A19044" t="s">
        <v>8431</v>
      </c>
      <c r="B19044" s="343" t="s">
        <v>8432</v>
      </c>
      <c r="C19044" s="343" t="s">
        <v>11</v>
      </c>
      <c r="D19044" s="344" t="s">
        <v>42835</v>
      </c>
    </row>
    <row r="19045" spans="1:4" x14ac:dyDescent="0.3">
      <c r="A19045" t="s">
        <v>8433</v>
      </c>
      <c r="B19045" s="343" t="s">
        <v>8434</v>
      </c>
      <c r="C19045" s="343" t="s">
        <v>11</v>
      </c>
      <c r="D19045" s="344" t="s">
        <v>42836</v>
      </c>
    </row>
    <row r="19046" spans="1:4" x14ac:dyDescent="0.3">
      <c r="A19046" t="s">
        <v>8435</v>
      </c>
      <c r="B19046" s="343" t="s">
        <v>8436</v>
      </c>
      <c r="C19046" s="343" t="s">
        <v>11</v>
      </c>
      <c r="D19046" s="344" t="s">
        <v>42837</v>
      </c>
    </row>
    <row r="19047" spans="1:4" x14ac:dyDescent="0.3">
      <c r="A19047" t="s">
        <v>8437</v>
      </c>
      <c r="B19047" s="343" t="s">
        <v>8438</v>
      </c>
      <c r="C19047" s="343" t="s">
        <v>11</v>
      </c>
      <c r="D19047" s="344" t="s">
        <v>42838</v>
      </c>
    </row>
    <row r="19048" spans="1:4" x14ac:dyDescent="0.3">
      <c r="A19048" t="s">
        <v>8439</v>
      </c>
      <c r="B19048" s="343" t="s">
        <v>8440</v>
      </c>
      <c r="C19048" s="343" t="s">
        <v>11</v>
      </c>
      <c r="D19048" s="344" t="s">
        <v>42839</v>
      </c>
    </row>
    <row r="19049" spans="1:4" x14ac:dyDescent="0.3">
      <c r="A19049" t="s">
        <v>8441</v>
      </c>
      <c r="B19049" s="343" t="s">
        <v>8442</v>
      </c>
      <c r="C19049" s="343" t="s">
        <v>11</v>
      </c>
      <c r="D19049" s="344" t="s">
        <v>42840</v>
      </c>
    </row>
    <row r="19050" spans="1:4" x14ac:dyDescent="0.3">
      <c r="A19050" t="s">
        <v>8443</v>
      </c>
      <c r="B19050" s="343" t="s">
        <v>8444</v>
      </c>
      <c r="C19050" s="343" t="s">
        <v>11</v>
      </c>
      <c r="D19050" s="344" t="s">
        <v>42841</v>
      </c>
    </row>
    <row r="19051" spans="1:4" x14ac:dyDescent="0.3">
      <c r="A19051" t="s">
        <v>8445</v>
      </c>
      <c r="B19051" s="343" t="s">
        <v>8446</v>
      </c>
      <c r="C19051" s="343" t="s">
        <v>11</v>
      </c>
      <c r="D19051" s="344" t="s">
        <v>42842</v>
      </c>
    </row>
    <row r="19052" spans="1:4" x14ac:dyDescent="0.3">
      <c r="A19052" t="s">
        <v>8447</v>
      </c>
      <c r="B19052" s="343" t="s">
        <v>8448</v>
      </c>
      <c r="C19052" s="343" t="s">
        <v>11</v>
      </c>
      <c r="D19052" s="344" t="s">
        <v>42843</v>
      </c>
    </row>
    <row r="19053" spans="1:4" x14ac:dyDescent="0.3">
      <c r="A19053" t="s">
        <v>8449</v>
      </c>
      <c r="B19053" s="343" t="s">
        <v>8450</v>
      </c>
      <c r="C19053" s="343" t="s">
        <v>11</v>
      </c>
      <c r="D19053" s="344" t="s">
        <v>42844</v>
      </c>
    </row>
    <row r="19054" spans="1:4" x14ac:dyDescent="0.3">
      <c r="A19054" t="s">
        <v>8451</v>
      </c>
      <c r="B19054" s="343" t="s">
        <v>8452</v>
      </c>
      <c r="C19054" s="343" t="s">
        <v>11</v>
      </c>
      <c r="D19054" s="344" t="s">
        <v>42845</v>
      </c>
    </row>
    <row r="19055" spans="1:4" x14ac:dyDescent="0.3">
      <c r="A19055" t="s">
        <v>8453</v>
      </c>
      <c r="B19055" s="343" t="s">
        <v>8454</v>
      </c>
      <c r="C19055" s="343" t="s">
        <v>11</v>
      </c>
      <c r="D19055" s="344" t="s">
        <v>42846</v>
      </c>
    </row>
    <row r="19056" spans="1:4" x14ac:dyDescent="0.3">
      <c r="A19056" t="s">
        <v>8455</v>
      </c>
      <c r="B19056" s="343" t="s">
        <v>8456</v>
      </c>
      <c r="C19056" s="343" t="s">
        <v>11</v>
      </c>
      <c r="D19056" s="344" t="s">
        <v>42847</v>
      </c>
    </row>
    <row r="19057" spans="1:4" x14ac:dyDescent="0.3">
      <c r="A19057" t="s">
        <v>8457</v>
      </c>
      <c r="B19057" s="343" t="s">
        <v>8458</v>
      </c>
      <c r="C19057" s="343" t="s">
        <v>11</v>
      </c>
      <c r="D19057" s="344" t="s">
        <v>42848</v>
      </c>
    </row>
    <row r="19058" spans="1:4" x14ac:dyDescent="0.3">
      <c r="A19058" t="s">
        <v>8459</v>
      </c>
      <c r="B19058" s="343" t="s">
        <v>8460</v>
      </c>
      <c r="C19058" s="343" t="s">
        <v>11</v>
      </c>
      <c r="D19058" s="344" t="s">
        <v>42849</v>
      </c>
    </row>
    <row r="19059" spans="1:4" x14ac:dyDescent="0.3">
      <c r="A19059" t="s">
        <v>8461</v>
      </c>
      <c r="B19059" s="343" t="s">
        <v>8462</v>
      </c>
      <c r="C19059" s="343" t="s">
        <v>11</v>
      </c>
      <c r="D19059" s="344" t="s">
        <v>42850</v>
      </c>
    </row>
    <row r="19060" spans="1:4" x14ac:dyDescent="0.3">
      <c r="A19060" t="s">
        <v>8463</v>
      </c>
      <c r="B19060" s="343" t="s">
        <v>8464</v>
      </c>
      <c r="C19060" s="343" t="s">
        <v>11</v>
      </c>
      <c r="D19060" s="344" t="s">
        <v>42851</v>
      </c>
    </row>
    <row r="19061" spans="1:4" x14ac:dyDescent="0.3">
      <c r="A19061" t="s">
        <v>8465</v>
      </c>
      <c r="B19061" s="343" t="s">
        <v>8466</v>
      </c>
      <c r="C19061" s="343" t="s">
        <v>11</v>
      </c>
      <c r="D19061" s="344" t="s">
        <v>42852</v>
      </c>
    </row>
    <row r="19062" spans="1:4" x14ac:dyDescent="0.3">
      <c r="A19062" t="s">
        <v>8467</v>
      </c>
      <c r="B19062" s="343" t="s">
        <v>8468</v>
      </c>
      <c r="C19062" s="343" t="s">
        <v>11</v>
      </c>
      <c r="D19062" s="344" t="s">
        <v>42853</v>
      </c>
    </row>
    <row r="19063" spans="1:4" x14ac:dyDescent="0.3">
      <c r="A19063" t="s">
        <v>8469</v>
      </c>
      <c r="B19063" s="343" t="s">
        <v>8470</v>
      </c>
      <c r="C19063" s="343" t="s">
        <v>11</v>
      </c>
      <c r="D19063" s="344" t="s">
        <v>42854</v>
      </c>
    </row>
    <row r="19064" spans="1:4" x14ac:dyDescent="0.3">
      <c r="A19064" t="s">
        <v>8471</v>
      </c>
      <c r="B19064" s="343" t="s">
        <v>8472</v>
      </c>
      <c r="C19064" s="343" t="s">
        <v>11</v>
      </c>
      <c r="D19064" s="344" t="s">
        <v>42855</v>
      </c>
    </row>
    <row r="19065" spans="1:4" x14ac:dyDescent="0.3">
      <c r="A19065" t="s">
        <v>8473</v>
      </c>
      <c r="B19065" s="343" t="s">
        <v>8474</v>
      </c>
      <c r="C19065" s="343" t="s">
        <v>11</v>
      </c>
      <c r="D19065" s="344" t="s">
        <v>42856</v>
      </c>
    </row>
    <row r="19066" spans="1:4" x14ac:dyDescent="0.3">
      <c r="A19066" t="s">
        <v>8475</v>
      </c>
      <c r="B19066" s="343" t="s">
        <v>8476</v>
      </c>
      <c r="C19066" s="343" t="s">
        <v>11</v>
      </c>
      <c r="D19066" s="344" t="s">
        <v>42857</v>
      </c>
    </row>
    <row r="19067" spans="1:4" x14ac:dyDescent="0.3">
      <c r="A19067" t="s">
        <v>6020</v>
      </c>
      <c r="B19067" s="343" t="s">
        <v>235</v>
      </c>
      <c r="C19067" s="343" t="s">
        <v>11</v>
      </c>
      <c r="D19067" s="344" t="s">
        <v>22379</v>
      </c>
    </row>
    <row r="19068" spans="1:4" x14ac:dyDescent="0.3">
      <c r="A19068" t="s">
        <v>6021</v>
      </c>
      <c r="B19068" s="343" t="s">
        <v>236</v>
      </c>
      <c r="C19068" s="343" t="s">
        <v>11</v>
      </c>
      <c r="D19068" s="344" t="s">
        <v>42858</v>
      </c>
    </row>
    <row r="19069" spans="1:4" x14ac:dyDescent="0.3">
      <c r="A19069" t="s">
        <v>6022</v>
      </c>
      <c r="B19069" s="343" t="s">
        <v>237</v>
      </c>
      <c r="C19069" s="343" t="s">
        <v>11</v>
      </c>
      <c r="D19069" s="344" t="s">
        <v>42859</v>
      </c>
    </row>
    <row r="19070" spans="1:4" x14ac:dyDescent="0.3">
      <c r="A19070" t="s">
        <v>8477</v>
      </c>
      <c r="B19070" s="343" t="s">
        <v>8478</v>
      </c>
      <c r="C19070" s="343" t="s">
        <v>8479</v>
      </c>
      <c r="D19070" s="344" t="s">
        <v>6625</v>
      </c>
    </row>
    <row r="19071" spans="1:4" x14ac:dyDescent="0.3">
      <c r="A19071" t="s">
        <v>8480</v>
      </c>
      <c r="B19071" s="343" t="s">
        <v>8481</v>
      </c>
      <c r="C19071" s="343" t="s">
        <v>8479</v>
      </c>
      <c r="D19071" s="344" t="s">
        <v>8157</v>
      </c>
    </row>
    <row r="19072" spans="1:4" x14ac:dyDescent="0.3">
      <c r="A19072" t="s">
        <v>8482</v>
      </c>
      <c r="B19072" s="343" t="s">
        <v>8483</v>
      </c>
      <c r="C19072" s="343" t="s">
        <v>8479</v>
      </c>
      <c r="D19072" s="344" t="s">
        <v>6727</v>
      </c>
    </row>
    <row r="19073" spans="1:4" x14ac:dyDescent="0.3">
      <c r="A19073" t="s">
        <v>8485</v>
      </c>
      <c r="B19073" s="343" t="s">
        <v>8486</v>
      </c>
      <c r="C19073" s="343" t="s">
        <v>8479</v>
      </c>
      <c r="D19073" s="344" t="s">
        <v>6718</v>
      </c>
    </row>
    <row r="19074" spans="1:4" x14ac:dyDescent="0.3">
      <c r="A19074" t="s">
        <v>8487</v>
      </c>
      <c r="B19074" s="343" t="s">
        <v>8488</v>
      </c>
      <c r="C19074" s="343" t="s">
        <v>8479</v>
      </c>
      <c r="D19074" s="344" t="s">
        <v>6575</v>
      </c>
    </row>
    <row r="19075" spans="1:4" x14ac:dyDescent="0.3">
      <c r="A19075" t="s">
        <v>8489</v>
      </c>
      <c r="B19075" s="343" t="s">
        <v>8490</v>
      </c>
      <c r="C19075" s="343" t="s">
        <v>8479</v>
      </c>
      <c r="D19075" s="344" t="s">
        <v>6710</v>
      </c>
    </row>
    <row r="19076" spans="1:4" x14ac:dyDescent="0.3">
      <c r="A19076" t="s">
        <v>8492</v>
      </c>
      <c r="B19076" s="343" t="s">
        <v>8493</v>
      </c>
      <c r="C19076" s="343" t="s">
        <v>8479</v>
      </c>
      <c r="D19076" s="344" t="s">
        <v>6799</v>
      </c>
    </row>
    <row r="19077" spans="1:4" x14ac:dyDescent="0.3">
      <c r="A19077" t="s">
        <v>8494</v>
      </c>
      <c r="B19077" s="343" t="s">
        <v>8495</v>
      </c>
      <c r="C19077" s="343" t="s">
        <v>8479</v>
      </c>
      <c r="D19077" s="344" t="s">
        <v>6466</v>
      </c>
    </row>
    <row r="19078" spans="1:4" x14ac:dyDescent="0.3">
      <c r="A19078" t="s">
        <v>8496</v>
      </c>
      <c r="B19078" s="343" t="s">
        <v>8497</v>
      </c>
      <c r="C19078" s="343" t="s">
        <v>8479</v>
      </c>
      <c r="D19078" s="344" t="s">
        <v>9072</v>
      </c>
    </row>
    <row r="19079" spans="1:4" x14ac:dyDescent="0.3">
      <c r="A19079" t="s">
        <v>8498</v>
      </c>
      <c r="B19079" s="343" t="s">
        <v>8499</v>
      </c>
      <c r="C19079" s="343" t="s">
        <v>8479</v>
      </c>
      <c r="D19079" s="344" t="s">
        <v>6821</v>
      </c>
    </row>
    <row r="19080" spans="1:4" x14ac:dyDescent="0.3">
      <c r="A19080" t="s">
        <v>8500</v>
      </c>
      <c r="B19080" s="343" t="s">
        <v>8501</v>
      </c>
      <c r="C19080" s="343" t="s">
        <v>26</v>
      </c>
      <c r="D19080" s="344" t="s">
        <v>42860</v>
      </c>
    </row>
    <row r="19081" spans="1:4" x14ac:dyDescent="0.3">
      <c r="A19081" t="s">
        <v>8502</v>
      </c>
      <c r="B19081" s="343" t="s">
        <v>8503</v>
      </c>
      <c r="C19081" s="343" t="s">
        <v>26</v>
      </c>
      <c r="D19081" s="344" t="s">
        <v>42861</v>
      </c>
    </row>
    <row r="19082" spans="1:4" x14ac:dyDescent="0.3">
      <c r="A19082" t="s">
        <v>8504</v>
      </c>
      <c r="B19082" s="343" t="s">
        <v>8505</v>
      </c>
      <c r="C19082" s="343" t="s">
        <v>26</v>
      </c>
      <c r="D19082" s="344" t="s">
        <v>42862</v>
      </c>
    </row>
    <row r="19083" spans="1:4" x14ac:dyDescent="0.3">
      <c r="A19083" t="s">
        <v>8506</v>
      </c>
      <c r="B19083" s="343" t="s">
        <v>8507</v>
      </c>
      <c r="C19083" s="343" t="s">
        <v>8508</v>
      </c>
      <c r="D19083" s="344" t="s">
        <v>6518</v>
      </c>
    </row>
    <row r="19084" spans="1:4" x14ac:dyDescent="0.3">
      <c r="A19084" t="s">
        <v>8509</v>
      </c>
      <c r="B19084" s="343" t="s">
        <v>8510</v>
      </c>
      <c r="C19084" s="343" t="s">
        <v>8508</v>
      </c>
      <c r="D19084" s="344" t="s">
        <v>36431</v>
      </c>
    </row>
    <row r="19085" spans="1:4" x14ac:dyDescent="0.3">
      <c r="A19085" t="s">
        <v>8511</v>
      </c>
      <c r="B19085" s="343" t="s">
        <v>8512</v>
      </c>
      <c r="C19085" s="343" t="s">
        <v>8508</v>
      </c>
      <c r="D19085" s="344" t="s">
        <v>9233</v>
      </c>
    </row>
    <row r="19086" spans="1:4" x14ac:dyDescent="0.3">
      <c r="A19086" t="s">
        <v>8513</v>
      </c>
      <c r="B19086" s="343" t="s">
        <v>8514</v>
      </c>
      <c r="C19086" s="343" t="s">
        <v>8508</v>
      </c>
      <c r="D19086" s="344" t="s">
        <v>28158</v>
      </c>
    </row>
    <row r="19087" spans="1:4" x14ac:dyDescent="0.3">
      <c r="A19087" t="s">
        <v>8515</v>
      </c>
      <c r="B19087" s="343" t="s">
        <v>8516</v>
      </c>
      <c r="C19087" s="343" t="s">
        <v>8508</v>
      </c>
      <c r="D19087" s="344" t="s">
        <v>42863</v>
      </c>
    </row>
    <row r="19088" spans="1:4" x14ac:dyDescent="0.3">
      <c r="A19088" t="s">
        <v>8517</v>
      </c>
      <c r="B19088" s="343" t="s">
        <v>8518</v>
      </c>
      <c r="C19088" s="343" t="s">
        <v>8508</v>
      </c>
      <c r="D19088" s="344" t="s">
        <v>6501</v>
      </c>
    </row>
    <row r="19089" spans="1:4" x14ac:dyDescent="0.3">
      <c r="A19089" t="s">
        <v>8520</v>
      </c>
      <c r="B19089" s="343" t="s">
        <v>8521</v>
      </c>
      <c r="C19089" s="343" t="s">
        <v>8508</v>
      </c>
      <c r="D19089" s="344" t="s">
        <v>9016</v>
      </c>
    </row>
    <row r="19090" spans="1:4" x14ac:dyDescent="0.3">
      <c r="A19090" t="s">
        <v>8522</v>
      </c>
      <c r="B19090" s="343" t="s">
        <v>8523</v>
      </c>
      <c r="C19090" s="343" t="s">
        <v>8508</v>
      </c>
      <c r="D19090" s="344" t="s">
        <v>8139</v>
      </c>
    </row>
    <row r="19091" spans="1:4" x14ac:dyDescent="0.3">
      <c r="A19091" t="s">
        <v>8524</v>
      </c>
      <c r="B19091" s="343" t="s">
        <v>8525</v>
      </c>
      <c r="C19091" s="343" t="s">
        <v>8508</v>
      </c>
      <c r="D19091" s="344" t="s">
        <v>6764</v>
      </c>
    </row>
    <row r="19092" spans="1:4" x14ac:dyDescent="0.3">
      <c r="A19092" t="s">
        <v>8526</v>
      </c>
      <c r="B19092" s="343" t="s">
        <v>8527</v>
      </c>
      <c r="C19092" s="343" t="s">
        <v>8508</v>
      </c>
      <c r="D19092" s="344" t="s">
        <v>6606</v>
      </c>
    </row>
    <row r="19093" spans="1:4" x14ac:dyDescent="0.3">
      <c r="A19093" t="s">
        <v>8529</v>
      </c>
      <c r="B19093" s="343" t="s">
        <v>8530</v>
      </c>
      <c r="C19093" s="343" t="s">
        <v>8508</v>
      </c>
      <c r="D19093" s="344" t="s">
        <v>8870</v>
      </c>
    </row>
    <row r="19094" spans="1:4" x14ac:dyDescent="0.3">
      <c r="A19094" t="s">
        <v>8532</v>
      </c>
      <c r="B19094" s="343" t="s">
        <v>8533</v>
      </c>
      <c r="C19094" s="343" t="s">
        <v>8508</v>
      </c>
      <c r="D19094" s="344" t="s">
        <v>6610</v>
      </c>
    </row>
    <row r="19095" spans="1:4" x14ac:dyDescent="0.3">
      <c r="A19095" t="s">
        <v>8534</v>
      </c>
      <c r="B19095" s="343" t="s">
        <v>8535</v>
      </c>
      <c r="C19095" s="343" t="s">
        <v>8536</v>
      </c>
      <c r="D19095" s="344" t="s">
        <v>23118</v>
      </c>
    </row>
    <row r="19096" spans="1:4" x14ac:dyDescent="0.3">
      <c r="A19096" t="s">
        <v>8537</v>
      </c>
      <c r="B19096" s="343" t="s">
        <v>8538</v>
      </c>
      <c r="C19096" s="343" t="s">
        <v>8536</v>
      </c>
      <c r="D19096" s="344" t="s">
        <v>42864</v>
      </c>
    </row>
    <row r="19097" spans="1:4" x14ac:dyDescent="0.3">
      <c r="A19097" t="s">
        <v>8540</v>
      </c>
      <c r="B19097" s="343" t="s">
        <v>8541</v>
      </c>
      <c r="C19097" s="343" t="s">
        <v>8536</v>
      </c>
      <c r="D19097" s="344" t="s">
        <v>8264</v>
      </c>
    </row>
    <row r="19098" spans="1:4" x14ac:dyDescent="0.3">
      <c r="A19098" t="s">
        <v>8542</v>
      </c>
      <c r="B19098" s="343" t="s">
        <v>8543</v>
      </c>
      <c r="C19098" s="343" t="s">
        <v>8536</v>
      </c>
      <c r="D19098" s="344" t="s">
        <v>33543</v>
      </c>
    </row>
    <row r="19099" spans="1:4" x14ac:dyDescent="0.3">
      <c r="A19099" t="s">
        <v>8544</v>
      </c>
      <c r="B19099" s="343" t="s">
        <v>8545</v>
      </c>
      <c r="C19099" s="343" t="s">
        <v>8536</v>
      </c>
      <c r="D19099" s="344" t="s">
        <v>6606</v>
      </c>
    </row>
    <row r="19100" spans="1:4" x14ac:dyDescent="0.3">
      <c r="A19100" t="s">
        <v>8546</v>
      </c>
      <c r="B19100" s="343" t="s">
        <v>8547</v>
      </c>
      <c r="C19100" s="343" t="s">
        <v>8548</v>
      </c>
      <c r="D19100" s="344" t="s">
        <v>6636</v>
      </c>
    </row>
    <row r="19101" spans="1:4" x14ac:dyDescent="0.3">
      <c r="A19101" t="s">
        <v>8549</v>
      </c>
      <c r="B19101" s="343" t="s">
        <v>8550</v>
      </c>
      <c r="C19101" s="343" t="s">
        <v>8548</v>
      </c>
      <c r="D19101" s="344" t="s">
        <v>6686</v>
      </c>
    </row>
    <row r="19102" spans="1:4" x14ac:dyDescent="0.3">
      <c r="A19102" t="s">
        <v>8551</v>
      </c>
      <c r="B19102" s="343" t="s">
        <v>8552</v>
      </c>
      <c r="C19102" s="343" t="s">
        <v>8548</v>
      </c>
      <c r="D19102" s="344" t="s">
        <v>8883</v>
      </c>
    </row>
    <row r="19103" spans="1:4" x14ac:dyDescent="0.3">
      <c r="A19103" t="s">
        <v>8553</v>
      </c>
      <c r="B19103" s="343" t="s">
        <v>8554</v>
      </c>
      <c r="C19103" s="343" t="s">
        <v>8548</v>
      </c>
      <c r="D19103" s="344" t="s">
        <v>6714</v>
      </c>
    </row>
    <row r="19104" spans="1:4" x14ac:dyDescent="0.3">
      <c r="A19104" t="s">
        <v>8555</v>
      </c>
      <c r="B19104" s="343" t="s">
        <v>8556</v>
      </c>
      <c r="C19104" s="343" t="s">
        <v>18</v>
      </c>
      <c r="D19104" s="344" t="s">
        <v>6657</v>
      </c>
    </row>
    <row r="19105" spans="1:4" x14ac:dyDescent="0.3">
      <c r="A19105" t="s">
        <v>8557</v>
      </c>
      <c r="B19105" s="343" t="s">
        <v>8558</v>
      </c>
      <c r="C19105" s="343" t="s">
        <v>18</v>
      </c>
      <c r="D19105" s="344" t="s">
        <v>6635</v>
      </c>
    </row>
    <row r="19106" spans="1:4" x14ac:dyDescent="0.3">
      <c r="A19106" t="s">
        <v>8559</v>
      </c>
      <c r="B19106" s="343" t="s">
        <v>8560</v>
      </c>
      <c r="C19106" s="343" t="s">
        <v>18</v>
      </c>
      <c r="D19106" s="344" t="s">
        <v>6573</v>
      </c>
    </row>
    <row r="19107" spans="1:4" x14ac:dyDescent="0.3">
      <c r="A19107" t="s">
        <v>8561</v>
      </c>
      <c r="B19107" s="343" t="s">
        <v>8562</v>
      </c>
      <c r="C19107" s="343" t="s">
        <v>9</v>
      </c>
      <c r="D19107" s="344" t="s">
        <v>6576</v>
      </c>
    </row>
    <row r="19108" spans="1:4" x14ac:dyDescent="0.3">
      <c r="A19108" t="s">
        <v>8563</v>
      </c>
      <c r="B19108" s="343" t="s">
        <v>8564</v>
      </c>
      <c r="C19108" s="343" t="s">
        <v>9</v>
      </c>
      <c r="D19108" s="344" t="s">
        <v>6542</v>
      </c>
    </row>
    <row r="19109" spans="1:4" x14ac:dyDescent="0.3">
      <c r="A19109" t="s">
        <v>8565</v>
      </c>
      <c r="B19109" s="343" t="s">
        <v>8566</v>
      </c>
      <c r="C19109" s="343" t="s">
        <v>8</v>
      </c>
      <c r="D19109" s="344" t="s">
        <v>6741</v>
      </c>
    </row>
    <row r="19110" spans="1:4" x14ac:dyDescent="0.3">
      <c r="A19110" t="s">
        <v>8567</v>
      </c>
      <c r="B19110" s="343" t="s">
        <v>8568</v>
      </c>
      <c r="C19110" s="343" t="s">
        <v>5</v>
      </c>
      <c r="D19110" s="344" t="s">
        <v>6740</v>
      </c>
    </row>
    <row r="19111" spans="1:4" x14ac:dyDescent="0.3">
      <c r="A19111" t="s">
        <v>8569</v>
      </c>
      <c r="B19111" s="343" t="s">
        <v>8570</v>
      </c>
      <c r="C19111" s="343" t="s">
        <v>8571</v>
      </c>
      <c r="D19111" s="344" t="s">
        <v>31552</v>
      </c>
    </row>
    <row r="19112" spans="1:4" x14ac:dyDescent="0.3">
      <c r="A19112" t="s">
        <v>8572</v>
      </c>
      <c r="B19112" s="343" t="s">
        <v>8573</v>
      </c>
      <c r="C19112" s="343" t="s">
        <v>8571</v>
      </c>
      <c r="D19112" s="344" t="s">
        <v>7923</v>
      </c>
    </row>
    <row r="19113" spans="1:4" x14ac:dyDescent="0.3">
      <c r="A19113" t="s">
        <v>8574</v>
      </c>
      <c r="B19113" s="343" t="s">
        <v>8575</v>
      </c>
      <c r="C19113" s="343" t="s">
        <v>8571</v>
      </c>
      <c r="D19113" s="344" t="s">
        <v>7719</v>
      </c>
    </row>
    <row r="19114" spans="1:4" x14ac:dyDescent="0.3">
      <c r="A19114" t="s">
        <v>8576</v>
      </c>
      <c r="B19114" s="343" t="s">
        <v>8577</v>
      </c>
      <c r="C19114" s="343" t="s">
        <v>8571</v>
      </c>
      <c r="D19114" s="344" t="s">
        <v>9240</v>
      </c>
    </row>
    <row r="19115" spans="1:4" x14ac:dyDescent="0.3">
      <c r="A19115" t="s">
        <v>8578</v>
      </c>
      <c r="B19115" s="343" t="s">
        <v>8579</v>
      </c>
      <c r="C19115" s="343" t="s">
        <v>8571</v>
      </c>
      <c r="D19115" s="344" t="s">
        <v>22182</v>
      </c>
    </row>
    <row r="19116" spans="1:4" x14ac:dyDescent="0.3">
      <c r="A19116" t="s">
        <v>8580</v>
      </c>
      <c r="B19116" s="343" t="s">
        <v>8581</v>
      </c>
      <c r="C19116" s="343" t="s">
        <v>8571</v>
      </c>
      <c r="D19116" s="344" t="s">
        <v>9240</v>
      </c>
    </row>
    <row r="19117" spans="1:4" x14ac:dyDescent="0.3">
      <c r="A19117" t="s">
        <v>8582</v>
      </c>
      <c r="B19117" s="343" t="s">
        <v>8583</v>
      </c>
      <c r="C19117" s="343" t="s">
        <v>8571</v>
      </c>
      <c r="D19117" s="344" t="s">
        <v>8809</v>
      </c>
    </row>
    <row r="19118" spans="1:4" x14ac:dyDescent="0.3">
      <c r="A19118" t="s">
        <v>8585</v>
      </c>
      <c r="B19118" s="343" t="s">
        <v>8586</v>
      </c>
      <c r="C19118" s="343" t="s">
        <v>8571</v>
      </c>
      <c r="D19118" s="344" t="s">
        <v>9036</v>
      </c>
    </row>
    <row r="19119" spans="1:4" x14ac:dyDescent="0.3">
      <c r="A19119" t="s">
        <v>8588</v>
      </c>
      <c r="B19119" s="343" t="s">
        <v>8589</v>
      </c>
      <c r="C19119" s="343" t="s">
        <v>8571</v>
      </c>
      <c r="D19119" s="344" t="s">
        <v>22182</v>
      </c>
    </row>
    <row r="19120" spans="1:4" x14ac:dyDescent="0.3">
      <c r="A19120" t="s">
        <v>8590</v>
      </c>
      <c r="B19120" s="343" t="s">
        <v>8591</v>
      </c>
      <c r="C19120" s="343" t="s">
        <v>8571</v>
      </c>
      <c r="D19120" s="344" t="s">
        <v>9196</v>
      </c>
    </row>
    <row r="19121" spans="1:4" x14ac:dyDescent="0.3">
      <c r="A19121" t="s">
        <v>8592</v>
      </c>
      <c r="B19121" s="343" t="s">
        <v>8593</v>
      </c>
      <c r="C19121" s="343" t="s">
        <v>8571</v>
      </c>
      <c r="D19121" s="344" t="s">
        <v>9088</v>
      </c>
    </row>
    <row r="19122" spans="1:4" x14ac:dyDescent="0.3">
      <c r="A19122" t="s">
        <v>8594</v>
      </c>
      <c r="B19122" s="343" t="s">
        <v>8595</v>
      </c>
      <c r="C19122" s="343" t="s">
        <v>8571</v>
      </c>
      <c r="D19122" s="344" t="s">
        <v>7923</v>
      </c>
    </row>
    <row r="19123" spans="1:4" x14ac:dyDescent="0.3">
      <c r="A19123" t="s">
        <v>8596</v>
      </c>
      <c r="B19123" s="343" t="s">
        <v>8597</v>
      </c>
      <c r="C19123" s="343" t="s">
        <v>8571</v>
      </c>
      <c r="D19123" s="344" t="s">
        <v>8917</v>
      </c>
    </row>
    <row r="19124" spans="1:4" x14ac:dyDescent="0.3">
      <c r="A19124" t="s">
        <v>8598</v>
      </c>
      <c r="B19124" s="343" t="s">
        <v>8599</v>
      </c>
      <c r="C19124" s="343" t="s">
        <v>8571</v>
      </c>
      <c r="D19124" s="344" t="s">
        <v>9088</v>
      </c>
    </row>
    <row r="19125" spans="1:4" x14ac:dyDescent="0.3">
      <c r="A19125" t="s">
        <v>8600</v>
      </c>
      <c r="B19125" s="343" t="s">
        <v>8601</v>
      </c>
      <c r="C19125" s="343" t="s">
        <v>8571</v>
      </c>
      <c r="D19125" s="344" t="s">
        <v>7941</v>
      </c>
    </row>
    <row r="19126" spans="1:4" x14ac:dyDescent="0.3">
      <c r="A19126" t="s">
        <v>8602</v>
      </c>
      <c r="B19126" s="343" t="s">
        <v>8603</v>
      </c>
      <c r="C19126" s="343" t="s">
        <v>8571</v>
      </c>
      <c r="D19126" s="344" t="s">
        <v>8917</v>
      </c>
    </row>
    <row r="19127" spans="1:4" x14ac:dyDescent="0.3">
      <c r="A19127" t="s">
        <v>8604</v>
      </c>
      <c r="B19127" s="343" t="s">
        <v>8605</v>
      </c>
      <c r="C19127" s="343" t="s">
        <v>8571</v>
      </c>
      <c r="D19127" s="344" t="s">
        <v>8809</v>
      </c>
    </row>
    <row r="19128" spans="1:4" x14ac:dyDescent="0.3">
      <c r="A19128" t="s">
        <v>8606</v>
      </c>
      <c r="B19128" s="343" t="s">
        <v>8607</v>
      </c>
      <c r="C19128" s="343" t="s">
        <v>8571</v>
      </c>
      <c r="D19128" s="344" t="s">
        <v>42865</v>
      </c>
    </row>
    <row r="19129" spans="1:4" x14ac:dyDescent="0.3">
      <c r="A19129" t="s">
        <v>8608</v>
      </c>
      <c r="B19129" s="343" t="s">
        <v>8609</v>
      </c>
      <c r="C19129" s="343" t="s">
        <v>8571</v>
      </c>
      <c r="D19129" s="344" t="s">
        <v>42866</v>
      </c>
    </row>
    <row r="19130" spans="1:4" x14ac:dyDescent="0.3">
      <c r="A19130" t="s">
        <v>8610</v>
      </c>
      <c r="B19130" s="343" t="s">
        <v>8611</v>
      </c>
      <c r="C19130" s="343" t="s">
        <v>8571</v>
      </c>
      <c r="D19130" s="344" t="s">
        <v>7512</v>
      </c>
    </row>
    <row r="19131" spans="1:4" x14ac:dyDescent="0.3">
      <c r="A19131" t="s">
        <v>8613</v>
      </c>
      <c r="B19131" s="343" t="s">
        <v>8614</v>
      </c>
      <c r="C19131" s="343" t="s">
        <v>8571</v>
      </c>
      <c r="D19131" s="344" t="s">
        <v>7942</v>
      </c>
    </row>
    <row r="19132" spans="1:4" x14ac:dyDescent="0.3">
      <c r="A19132" t="s">
        <v>8615</v>
      </c>
      <c r="B19132" s="343" t="s">
        <v>8616</v>
      </c>
      <c r="C19132" s="343" t="s">
        <v>8571</v>
      </c>
      <c r="D19132" s="344" t="s">
        <v>7719</v>
      </c>
    </row>
    <row r="19133" spans="1:4" x14ac:dyDescent="0.3">
      <c r="A19133" t="s">
        <v>8617</v>
      </c>
      <c r="B19133" s="343" t="s">
        <v>8618</v>
      </c>
      <c r="C19133" s="343" t="s">
        <v>8571</v>
      </c>
      <c r="D19133" s="344" t="s">
        <v>7512</v>
      </c>
    </row>
    <row r="19134" spans="1:4" x14ac:dyDescent="0.3">
      <c r="A19134" t="s">
        <v>8619</v>
      </c>
      <c r="B19134" s="343" t="s">
        <v>8620</v>
      </c>
      <c r="C19134" s="343" t="s">
        <v>8571</v>
      </c>
      <c r="D19134" s="344" t="s">
        <v>42865</v>
      </c>
    </row>
    <row r="19135" spans="1:4" x14ac:dyDescent="0.3">
      <c r="A19135" t="s">
        <v>8621</v>
      </c>
      <c r="B19135" s="343" t="s">
        <v>8622</v>
      </c>
      <c r="C19135" s="343" t="s">
        <v>8479</v>
      </c>
      <c r="D19135" s="344" t="s">
        <v>9083</v>
      </c>
    </row>
    <row r="19136" spans="1:4" x14ac:dyDescent="0.3">
      <c r="A19136" t="s">
        <v>8624</v>
      </c>
      <c r="B19136" s="343" t="s">
        <v>8625</v>
      </c>
      <c r="C19136" s="343" t="s">
        <v>8479</v>
      </c>
      <c r="D19136" s="344" t="s">
        <v>6447</v>
      </c>
    </row>
    <row r="19137" spans="1:4" x14ac:dyDescent="0.3">
      <c r="A19137" t="s">
        <v>8626</v>
      </c>
      <c r="B19137" s="343" t="s">
        <v>8627</v>
      </c>
      <c r="C19137" s="343" t="s">
        <v>8479</v>
      </c>
      <c r="D19137" s="344" t="s">
        <v>6454</v>
      </c>
    </row>
    <row r="19138" spans="1:4" x14ac:dyDescent="0.3">
      <c r="A19138" t="s">
        <v>8628</v>
      </c>
      <c r="B19138" s="343" t="s">
        <v>8629</v>
      </c>
      <c r="C19138" s="343" t="s">
        <v>8479</v>
      </c>
      <c r="D19138" s="344" t="s">
        <v>8894</v>
      </c>
    </row>
    <row r="19139" spans="1:4" x14ac:dyDescent="0.3">
      <c r="A19139" t="s">
        <v>8631</v>
      </c>
      <c r="B19139" s="343" t="s">
        <v>8632</v>
      </c>
      <c r="C19139" s="343" t="s">
        <v>8536</v>
      </c>
      <c r="D19139" s="344" t="s">
        <v>22151</v>
      </c>
    </row>
    <row r="19140" spans="1:4" x14ac:dyDescent="0.3">
      <c r="A19140" t="s">
        <v>8633</v>
      </c>
      <c r="B19140" s="343" t="s">
        <v>8634</v>
      </c>
      <c r="C19140" s="343" t="s">
        <v>8</v>
      </c>
      <c r="D19140" s="344" t="s">
        <v>8821</v>
      </c>
    </row>
    <row r="19141" spans="1:4" x14ac:dyDescent="0.3">
      <c r="A19141" t="s">
        <v>8635</v>
      </c>
      <c r="B19141" s="343" t="s">
        <v>8636</v>
      </c>
      <c r="C19141" s="343" t="s">
        <v>8508</v>
      </c>
      <c r="D19141" s="344" t="s">
        <v>42867</v>
      </c>
    </row>
    <row r="19142" spans="1:4" x14ac:dyDescent="0.3">
      <c r="A19142" t="s">
        <v>8637</v>
      </c>
      <c r="B19142" s="343" t="s">
        <v>8638</v>
      </c>
      <c r="C19142" s="343" t="s">
        <v>9</v>
      </c>
      <c r="D19142" s="344" t="s">
        <v>8896</v>
      </c>
    </row>
    <row r="19143" spans="1:4" x14ac:dyDescent="0.3">
      <c r="A19143" t="s">
        <v>8640</v>
      </c>
      <c r="B19143" s="343" t="s">
        <v>8641</v>
      </c>
      <c r="C19143" s="343" t="s">
        <v>8508</v>
      </c>
      <c r="D19143" s="344" t="s">
        <v>42867</v>
      </c>
    </row>
    <row r="19144" spans="1:4" x14ac:dyDescent="0.3">
      <c r="A19144" t="s">
        <v>8642</v>
      </c>
      <c r="B19144" s="343" t="s">
        <v>8643</v>
      </c>
      <c r="C19144" s="343" t="s">
        <v>9</v>
      </c>
      <c r="D19144" s="344" t="s">
        <v>8896</v>
      </c>
    </row>
    <row r="19145" spans="1:4" x14ac:dyDescent="0.3">
      <c r="A19145" t="s">
        <v>8644</v>
      </c>
      <c r="B19145" s="343" t="s">
        <v>8645</v>
      </c>
      <c r="C19145" s="343" t="s">
        <v>8508</v>
      </c>
      <c r="D19145" s="344" t="s">
        <v>42868</v>
      </c>
    </row>
    <row r="19146" spans="1:4" x14ac:dyDescent="0.3">
      <c r="A19146" t="s">
        <v>8646</v>
      </c>
      <c r="B19146" s="343" t="s">
        <v>8647</v>
      </c>
      <c r="C19146" s="343" t="s">
        <v>8536</v>
      </c>
      <c r="D19146" s="344" t="s">
        <v>42869</v>
      </c>
    </row>
    <row r="19147" spans="1:4" x14ac:dyDescent="0.3">
      <c r="A19147" t="s">
        <v>8648</v>
      </c>
      <c r="B19147" s="343" t="s">
        <v>8649</v>
      </c>
      <c r="C19147" s="343" t="s">
        <v>8</v>
      </c>
      <c r="D19147" s="344" t="s">
        <v>6687</v>
      </c>
    </row>
    <row r="19148" spans="1:4" x14ac:dyDescent="0.3">
      <c r="A19148" t="s">
        <v>8651</v>
      </c>
      <c r="B19148" s="343" t="s">
        <v>8652</v>
      </c>
      <c r="C19148" s="343" t="s">
        <v>8479</v>
      </c>
      <c r="D19148" s="344" t="s">
        <v>6548</v>
      </c>
    </row>
    <row r="19149" spans="1:4" x14ac:dyDescent="0.3">
      <c r="A19149" t="s">
        <v>8653</v>
      </c>
      <c r="B19149" s="343" t="s">
        <v>8654</v>
      </c>
      <c r="C19149" s="343" t="s">
        <v>8536</v>
      </c>
      <c r="D19149" s="344" t="s">
        <v>39078</v>
      </c>
    </row>
    <row r="19150" spans="1:4" x14ac:dyDescent="0.3">
      <c r="A19150" t="s">
        <v>8655</v>
      </c>
      <c r="B19150" s="343" t="s">
        <v>8656</v>
      </c>
      <c r="C19150" s="343" t="s">
        <v>8536</v>
      </c>
      <c r="D19150" s="344" t="s">
        <v>8930</v>
      </c>
    </row>
    <row r="19151" spans="1:4" x14ac:dyDescent="0.3">
      <c r="A19151" t="s">
        <v>8658</v>
      </c>
      <c r="B19151" s="343" t="s">
        <v>8659</v>
      </c>
      <c r="C19151" s="343" t="s">
        <v>8536</v>
      </c>
      <c r="D19151" s="344" t="s">
        <v>22811</v>
      </c>
    </row>
    <row r="19152" spans="1:4" x14ac:dyDescent="0.3">
      <c r="A19152" t="s">
        <v>8660</v>
      </c>
      <c r="B19152" s="343" t="s">
        <v>8661</v>
      </c>
      <c r="C19152" s="343" t="s">
        <v>8536</v>
      </c>
      <c r="D19152" s="344" t="s">
        <v>8896</v>
      </c>
    </row>
    <row r="19153" spans="1:4" x14ac:dyDescent="0.3">
      <c r="A19153" t="s">
        <v>8662</v>
      </c>
      <c r="B19153" s="343" t="s">
        <v>8663</v>
      </c>
      <c r="C19153" s="343" t="s">
        <v>8508</v>
      </c>
      <c r="D19153" s="344" t="s">
        <v>37917</v>
      </c>
    </row>
    <row r="19154" spans="1:4" x14ac:dyDescent="0.3">
      <c r="A19154" t="s">
        <v>8665</v>
      </c>
      <c r="B19154" s="343" t="s">
        <v>8666</v>
      </c>
      <c r="C19154" s="343" t="s">
        <v>9</v>
      </c>
      <c r="D19154" s="344" t="s">
        <v>8725</v>
      </c>
    </row>
    <row r="19155" spans="1:4" x14ac:dyDescent="0.3">
      <c r="A19155" t="s">
        <v>8667</v>
      </c>
      <c r="B19155" s="343" t="s">
        <v>8668</v>
      </c>
      <c r="C19155" s="343" t="s">
        <v>8508</v>
      </c>
      <c r="D19155" s="344" t="s">
        <v>8741</v>
      </c>
    </row>
    <row r="19156" spans="1:4" x14ac:dyDescent="0.3">
      <c r="A19156" t="s">
        <v>8669</v>
      </c>
      <c r="B19156" s="343" t="s">
        <v>8670</v>
      </c>
      <c r="C19156" s="343" t="s">
        <v>8508</v>
      </c>
      <c r="D19156" s="344" t="s">
        <v>6720</v>
      </c>
    </row>
    <row r="19157" spans="1:4" x14ac:dyDescent="0.3">
      <c r="A19157" t="s">
        <v>8671</v>
      </c>
      <c r="B19157" s="343" t="s">
        <v>8672</v>
      </c>
      <c r="C19157" s="343" t="s">
        <v>8536</v>
      </c>
      <c r="D19157" s="344" t="s">
        <v>42870</v>
      </c>
    </row>
    <row r="19158" spans="1:4" x14ac:dyDescent="0.3">
      <c r="A19158" t="s">
        <v>8673</v>
      </c>
      <c r="B19158" s="343" t="s">
        <v>8674</v>
      </c>
      <c r="C19158" s="343" t="s">
        <v>8536</v>
      </c>
      <c r="D19158" s="344" t="s">
        <v>9189</v>
      </c>
    </row>
    <row r="19159" spans="1:4" x14ac:dyDescent="0.3">
      <c r="A19159" t="s">
        <v>8675</v>
      </c>
      <c r="B19159" s="343" t="s">
        <v>8676</v>
      </c>
      <c r="C19159" s="343" t="s">
        <v>8536</v>
      </c>
      <c r="D19159" s="344" t="s">
        <v>8035</v>
      </c>
    </row>
    <row r="19160" spans="1:4" x14ac:dyDescent="0.3">
      <c r="A19160" t="s">
        <v>8677</v>
      </c>
      <c r="B19160" s="343" t="s">
        <v>8678</v>
      </c>
      <c r="C19160" s="343" t="s">
        <v>8571</v>
      </c>
      <c r="D19160" s="344" t="s">
        <v>32068</v>
      </c>
    </row>
    <row r="19161" spans="1:4" x14ac:dyDescent="0.3">
      <c r="A19161" t="s">
        <v>8679</v>
      </c>
      <c r="B19161" s="343" t="s">
        <v>8680</v>
      </c>
      <c r="C19161" s="343" t="s">
        <v>8571</v>
      </c>
      <c r="D19161" s="344" t="s">
        <v>8927</v>
      </c>
    </row>
    <row r="19162" spans="1:4" x14ac:dyDescent="0.3">
      <c r="A19162" t="s">
        <v>8682</v>
      </c>
      <c r="B19162" s="343" t="s">
        <v>8683</v>
      </c>
      <c r="C19162" s="343" t="s">
        <v>8571</v>
      </c>
      <c r="D19162" s="344" t="s">
        <v>8917</v>
      </c>
    </row>
    <row r="19163" spans="1:4" x14ac:dyDescent="0.3">
      <c r="A19163" t="s">
        <v>8684</v>
      </c>
      <c r="B19163" s="343" t="s">
        <v>8685</v>
      </c>
      <c r="C19163" s="343" t="s">
        <v>8</v>
      </c>
      <c r="D19163" s="344" t="s">
        <v>6693</v>
      </c>
    </row>
    <row r="19164" spans="1:4" x14ac:dyDescent="0.3">
      <c r="A19164" t="s">
        <v>8687</v>
      </c>
      <c r="B19164" s="343" t="s">
        <v>8688</v>
      </c>
      <c r="C19164" s="343" t="s">
        <v>8</v>
      </c>
      <c r="D19164" s="344" t="s">
        <v>6650</v>
      </c>
    </row>
    <row r="19165" spans="1:4" x14ac:dyDescent="0.3">
      <c r="A19165" t="s">
        <v>42871</v>
      </c>
      <c r="B19165" s="343" t="s">
        <v>42872</v>
      </c>
      <c r="C19165" s="343" t="s">
        <v>8</v>
      </c>
      <c r="D19165" s="344" t="s">
        <v>9293</v>
      </c>
    </row>
    <row r="19166" spans="1:4" x14ac:dyDescent="0.3">
      <c r="A19166" t="s">
        <v>8690</v>
      </c>
      <c r="B19166" s="343" t="s">
        <v>8691</v>
      </c>
      <c r="C19166" s="343" t="s">
        <v>8</v>
      </c>
      <c r="D19166" s="344" t="s">
        <v>39383</v>
      </c>
    </row>
    <row r="19167" spans="1:4" x14ac:dyDescent="0.3">
      <c r="A19167" t="s">
        <v>8692</v>
      </c>
      <c r="B19167" s="343" t="s">
        <v>8693</v>
      </c>
      <c r="C19167" s="343" t="s">
        <v>8</v>
      </c>
      <c r="D19167" s="344" t="s">
        <v>6747</v>
      </c>
    </row>
    <row r="19168" spans="1:4" x14ac:dyDescent="0.3">
      <c r="A19168" t="s">
        <v>42873</v>
      </c>
      <c r="B19168" s="343" t="s">
        <v>42874</v>
      </c>
      <c r="C19168" s="343" t="s">
        <v>8</v>
      </c>
      <c r="D19168" s="344" t="s">
        <v>6605</v>
      </c>
    </row>
    <row r="19169" spans="1:4" x14ac:dyDescent="0.3">
      <c r="A19169" t="s">
        <v>8694</v>
      </c>
      <c r="B19169" s="343" t="s">
        <v>8695</v>
      </c>
      <c r="C19169" s="343" t="s">
        <v>8</v>
      </c>
      <c r="D19169" s="344" t="s">
        <v>7817</v>
      </c>
    </row>
    <row r="19170" spans="1:4" x14ac:dyDescent="0.3">
      <c r="A19170" t="s">
        <v>8696</v>
      </c>
      <c r="B19170" s="343" t="s">
        <v>8697</v>
      </c>
      <c r="C19170" s="343" t="s">
        <v>8</v>
      </c>
      <c r="D19170" s="344" t="s">
        <v>6582</v>
      </c>
    </row>
    <row r="19171" spans="1:4" x14ac:dyDescent="0.3">
      <c r="A19171" t="s">
        <v>42875</v>
      </c>
      <c r="B19171" s="343" t="s">
        <v>42876</v>
      </c>
      <c r="C19171" s="343" t="s">
        <v>8</v>
      </c>
      <c r="D19171" s="344" t="s">
        <v>7504</v>
      </c>
    </row>
    <row r="19172" spans="1:4" x14ac:dyDescent="0.3">
      <c r="A19172" t="s">
        <v>8698</v>
      </c>
      <c r="B19172" s="343" t="s">
        <v>8699</v>
      </c>
      <c r="C19172" s="343" t="s">
        <v>8</v>
      </c>
      <c r="D19172" s="344" t="s">
        <v>6559</v>
      </c>
    </row>
    <row r="19173" spans="1:4" x14ac:dyDescent="0.3">
      <c r="A19173" t="s">
        <v>8700</v>
      </c>
      <c r="B19173" s="343" t="s">
        <v>8701</v>
      </c>
      <c r="C19173" s="343" t="s">
        <v>8</v>
      </c>
      <c r="D19173" s="344" t="s">
        <v>6624</v>
      </c>
    </row>
    <row r="19174" spans="1:4" x14ac:dyDescent="0.3">
      <c r="A19174" t="s">
        <v>42877</v>
      </c>
      <c r="B19174" s="343" t="s">
        <v>42878</v>
      </c>
      <c r="C19174" s="343" t="s">
        <v>8</v>
      </c>
      <c r="D19174" s="344" t="s">
        <v>6476</v>
      </c>
    </row>
    <row r="19175" spans="1:4" x14ac:dyDescent="0.3">
      <c r="A19175" t="s">
        <v>8702</v>
      </c>
      <c r="B19175" s="343" t="s">
        <v>8703</v>
      </c>
      <c r="C19175" s="343" t="s">
        <v>8</v>
      </c>
      <c r="D19175" s="344" t="s">
        <v>6674</v>
      </c>
    </row>
    <row r="19176" spans="1:4" x14ac:dyDescent="0.3">
      <c r="A19176" t="s">
        <v>42879</v>
      </c>
      <c r="B19176" s="343" t="s">
        <v>42880</v>
      </c>
      <c r="C19176" s="343" t="s">
        <v>9</v>
      </c>
      <c r="D19176" s="344" t="s">
        <v>7818</v>
      </c>
    </row>
    <row r="19177" spans="1:4" x14ac:dyDescent="0.3">
      <c r="A19177" t="s">
        <v>42881</v>
      </c>
      <c r="B19177" s="343" t="s">
        <v>42882</v>
      </c>
      <c r="C19177" s="343" t="s">
        <v>9</v>
      </c>
      <c r="D19177" s="344" t="s">
        <v>7502</v>
      </c>
    </row>
    <row r="19178" spans="1:4" x14ac:dyDescent="0.3">
      <c r="A19178" t="s">
        <v>42883</v>
      </c>
      <c r="B19178" s="343" t="s">
        <v>42884</v>
      </c>
      <c r="C19178" s="343" t="s">
        <v>9</v>
      </c>
      <c r="D19178" s="344" t="s">
        <v>8838</v>
      </c>
    </row>
    <row r="19179" spans="1:4" x14ac:dyDescent="0.3">
      <c r="A19179" t="s">
        <v>42885</v>
      </c>
      <c r="B19179" s="343" t="s">
        <v>42886</v>
      </c>
      <c r="C19179" s="343" t="s">
        <v>9</v>
      </c>
      <c r="D19179" s="344" t="s">
        <v>8838</v>
      </c>
    </row>
    <row r="19180" spans="1:4" x14ac:dyDescent="0.3">
      <c r="A19180" t="s">
        <v>42887</v>
      </c>
      <c r="B19180" s="343" t="s">
        <v>42888</v>
      </c>
      <c r="C19180" s="343" t="s">
        <v>8</v>
      </c>
      <c r="D19180" s="344" t="s">
        <v>42889</v>
      </c>
    </row>
    <row r="19181" spans="1:4" x14ac:dyDescent="0.3">
      <c r="A19181" t="s">
        <v>42890</v>
      </c>
      <c r="B19181" s="343" t="s">
        <v>42891</v>
      </c>
      <c r="C19181" s="343" t="s">
        <v>8</v>
      </c>
      <c r="D19181" s="344" t="s">
        <v>6617</v>
      </c>
    </row>
    <row r="19182" spans="1:4" x14ac:dyDescent="0.3">
      <c r="A19182" t="s">
        <v>42892</v>
      </c>
      <c r="B19182" s="343" t="s">
        <v>42893</v>
      </c>
      <c r="C19182" s="343" t="s">
        <v>8</v>
      </c>
      <c r="D19182" s="344" t="s">
        <v>8895</v>
      </c>
    </row>
    <row r="19183" spans="1:4" x14ac:dyDescent="0.3">
      <c r="A19183" t="s">
        <v>8704</v>
      </c>
      <c r="B19183" s="343" t="s">
        <v>8705</v>
      </c>
      <c r="C19183" s="343" t="s">
        <v>8</v>
      </c>
      <c r="D19183" s="344" t="s">
        <v>6595</v>
      </c>
    </row>
    <row r="19184" spans="1:4" x14ac:dyDescent="0.3">
      <c r="A19184" t="s">
        <v>42894</v>
      </c>
      <c r="B19184" s="343" t="s">
        <v>42895</v>
      </c>
      <c r="C19184" s="343" t="s">
        <v>8</v>
      </c>
      <c r="D19184" s="344" t="s">
        <v>8817</v>
      </c>
    </row>
    <row r="19185" spans="1:4" x14ac:dyDescent="0.3">
      <c r="A19185" t="s">
        <v>42896</v>
      </c>
      <c r="B19185" s="343" t="s">
        <v>42897</v>
      </c>
      <c r="C19185" s="343" t="s">
        <v>8</v>
      </c>
      <c r="D19185" s="344" t="s">
        <v>6558</v>
      </c>
    </row>
    <row r="19186" spans="1:4" x14ac:dyDescent="0.3">
      <c r="A19186" t="s">
        <v>42898</v>
      </c>
      <c r="B19186" s="343" t="s">
        <v>42899</v>
      </c>
      <c r="C19186" s="343" t="s">
        <v>8</v>
      </c>
      <c r="D19186" s="344" t="s">
        <v>6454</v>
      </c>
    </row>
    <row r="19187" spans="1:4" x14ac:dyDescent="0.3">
      <c r="A19187" t="s">
        <v>8706</v>
      </c>
      <c r="B19187" s="343" t="s">
        <v>8707</v>
      </c>
      <c r="C19187" s="343" t="s">
        <v>8</v>
      </c>
      <c r="D19187" s="344" t="s">
        <v>8897</v>
      </c>
    </row>
    <row r="19188" spans="1:4" x14ac:dyDescent="0.3">
      <c r="A19188" t="s">
        <v>6023</v>
      </c>
      <c r="B19188" s="343" t="s">
        <v>1473</v>
      </c>
      <c r="C19188" s="343" t="s">
        <v>16</v>
      </c>
      <c r="D19188" s="344" t="s">
        <v>42900</v>
      </c>
    </row>
    <row r="19189" spans="1:4" x14ac:dyDescent="0.3">
      <c r="A19189" t="s">
        <v>6024</v>
      </c>
      <c r="B19189" s="343" t="s">
        <v>1474</v>
      </c>
      <c r="C19189" s="343" t="s">
        <v>16</v>
      </c>
      <c r="D19189" s="344" t="s">
        <v>22997</v>
      </c>
    </row>
    <row r="19190" spans="1:4" x14ac:dyDescent="0.3">
      <c r="A19190" t="s">
        <v>6025</v>
      </c>
      <c r="B19190" s="343" t="s">
        <v>1475</v>
      </c>
      <c r="C19190" s="343" t="s">
        <v>16</v>
      </c>
      <c r="D19190" s="344" t="s">
        <v>29049</v>
      </c>
    </row>
    <row r="19191" spans="1:4" x14ac:dyDescent="0.3">
      <c r="A19191" t="s">
        <v>6026</v>
      </c>
      <c r="B19191" s="343" t="s">
        <v>1476</v>
      </c>
      <c r="C19191" s="343" t="s">
        <v>16</v>
      </c>
      <c r="D19191" s="344" t="s">
        <v>42901</v>
      </c>
    </row>
    <row r="19192" spans="1:4" x14ac:dyDescent="0.3">
      <c r="A19192" t="s">
        <v>6027</v>
      </c>
      <c r="B19192" s="343" t="s">
        <v>1477</v>
      </c>
      <c r="C19192" s="343" t="s">
        <v>16</v>
      </c>
      <c r="D19192" s="344" t="s">
        <v>22428</v>
      </c>
    </row>
    <row r="19193" spans="1:4" x14ac:dyDescent="0.3">
      <c r="A19193" t="s">
        <v>6028</v>
      </c>
      <c r="B19193" s="343" t="s">
        <v>1478</v>
      </c>
      <c r="C19193" s="343" t="s">
        <v>16</v>
      </c>
      <c r="D19193" s="344" t="s">
        <v>27554</v>
      </c>
    </row>
    <row r="19194" spans="1:4" x14ac:dyDescent="0.3">
      <c r="A19194" t="s">
        <v>6029</v>
      </c>
      <c r="B19194" s="343" t="s">
        <v>1479</v>
      </c>
      <c r="C19194" s="343" t="s">
        <v>16</v>
      </c>
      <c r="D19194" s="344" t="s">
        <v>8905</v>
      </c>
    </row>
    <row r="19195" spans="1:4" x14ac:dyDescent="0.3">
      <c r="A19195" t="s">
        <v>6030</v>
      </c>
      <c r="B19195" s="343" t="s">
        <v>1480</v>
      </c>
      <c r="C19195" s="343" t="s">
        <v>16</v>
      </c>
      <c r="D19195" s="344" t="s">
        <v>26548</v>
      </c>
    </row>
    <row r="19196" spans="1:4" x14ac:dyDescent="0.3">
      <c r="A19196" t="s">
        <v>6031</v>
      </c>
      <c r="B19196" s="343" t="s">
        <v>1481</v>
      </c>
      <c r="C19196" s="343" t="s">
        <v>16</v>
      </c>
      <c r="D19196" s="344" t="s">
        <v>36572</v>
      </c>
    </row>
    <row r="19197" spans="1:4" x14ac:dyDescent="0.3">
      <c r="A19197" t="s">
        <v>6032</v>
      </c>
      <c r="B19197" s="343" t="s">
        <v>1482</v>
      </c>
      <c r="C19197" s="343" t="s">
        <v>16</v>
      </c>
      <c r="D19197" s="344" t="s">
        <v>42902</v>
      </c>
    </row>
    <row r="19198" spans="1:4" x14ac:dyDescent="0.3">
      <c r="A19198" t="s">
        <v>6033</v>
      </c>
      <c r="B19198" s="343" t="s">
        <v>6034</v>
      </c>
      <c r="C19198" s="343" t="s">
        <v>16</v>
      </c>
      <c r="D19198" s="344" t="s">
        <v>42903</v>
      </c>
    </row>
    <row r="19199" spans="1:4" x14ac:dyDescent="0.3">
      <c r="A19199" t="s">
        <v>6035</v>
      </c>
      <c r="B19199" s="343" t="s">
        <v>6036</v>
      </c>
      <c r="C19199" s="343" t="s">
        <v>16</v>
      </c>
      <c r="D19199" s="344" t="s">
        <v>42904</v>
      </c>
    </row>
    <row r="19200" spans="1:4" x14ac:dyDescent="0.3">
      <c r="A19200" t="s">
        <v>6037</v>
      </c>
      <c r="B19200" s="343" t="s">
        <v>6038</v>
      </c>
      <c r="C19200" s="343" t="s">
        <v>16</v>
      </c>
      <c r="D19200" s="344" t="s">
        <v>42905</v>
      </c>
    </row>
    <row r="19201" spans="1:4" x14ac:dyDescent="0.3">
      <c r="A19201" t="s">
        <v>6039</v>
      </c>
      <c r="B19201" s="343" t="s">
        <v>1483</v>
      </c>
      <c r="C19201" s="343" t="s">
        <v>8</v>
      </c>
      <c r="D19201" s="344" t="s">
        <v>42906</v>
      </c>
    </row>
    <row r="19202" spans="1:4" x14ac:dyDescent="0.3">
      <c r="A19202" t="s">
        <v>6040</v>
      </c>
      <c r="B19202" s="343" t="s">
        <v>1484</v>
      </c>
      <c r="C19202" s="343" t="s">
        <v>8</v>
      </c>
      <c r="D19202" s="344" t="s">
        <v>9250</v>
      </c>
    </row>
    <row r="19203" spans="1:4" x14ac:dyDescent="0.3">
      <c r="A19203" t="s">
        <v>6041</v>
      </c>
      <c r="B19203" s="343" t="s">
        <v>1485</v>
      </c>
      <c r="C19203" s="343" t="s">
        <v>8</v>
      </c>
      <c r="D19203" s="344" t="s">
        <v>42907</v>
      </c>
    </row>
    <row r="19204" spans="1:4" x14ac:dyDescent="0.3">
      <c r="A19204" t="s">
        <v>6042</v>
      </c>
      <c r="B19204" s="343" t="s">
        <v>6043</v>
      </c>
      <c r="C19204" s="343" t="s">
        <v>8</v>
      </c>
      <c r="D19204" s="344" t="s">
        <v>6575</v>
      </c>
    </row>
    <row r="19205" spans="1:4" x14ac:dyDescent="0.3">
      <c r="A19205" t="s">
        <v>6044</v>
      </c>
      <c r="B19205" s="343" t="s">
        <v>6045</v>
      </c>
      <c r="C19205" s="343" t="s">
        <v>8</v>
      </c>
      <c r="D19205" s="344" t="s">
        <v>6515</v>
      </c>
    </row>
    <row r="19206" spans="1:4" x14ac:dyDescent="0.3">
      <c r="A19206" t="s">
        <v>6046</v>
      </c>
      <c r="B19206" s="343" t="s">
        <v>6047</v>
      </c>
      <c r="C19206" s="343" t="s">
        <v>8</v>
      </c>
      <c r="D19206" s="344" t="s">
        <v>6821</v>
      </c>
    </row>
    <row r="19207" spans="1:4" x14ac:dyDescent="0.3">
      <c r="A19207" t="s">
        <v>42908</v>
      </c>
      <c r="B19207" s="343" t="s">
        <v>42909</v>
      </c>
      <c r="C19207" s="343" t="s">
        <v>9</v>
      </c>
      <c r="D19207" s="344" t="s">
        <v>9086</v>
      </c>
    </row>
    <row r="19208" spans="1:4" x14ac:dyDescent="0.3">
      <c r="A19208" t="s">
        <v>6048</v>
      </c>
      <c r="B19208" s="343" t="s">
        <v>1486</v>
      </c>
      <c r="C19208" s="343" t="s">
        <v>8</v>
      </c>
      <c r="D19208" s="344" t="s">
        <v>42910</v>
      </c>
    </row>
    <row r="19209" spans="1:4" x14ac:dyDescent="0.3">
      <c r="A19209" t="s">
        <v>6049</v>
      </c>
      <c r="B19209" s="343" t="s">
        <v>1487</v>
      </c>
      <c r="C19209" s="343" t="s">
        <v>8</v>
      </c>
      <c r="D19209" s="344" t="s">
        <v>6908</v>
      </c>
    </row>
    <row r="19210" spans="1:4" x14ac:dyDescent="0.3">
      <c r="A19210" t="s">
        <v>6050</v>
      </c>
      <c r="B19210" s="343" t="s">
        <v>1488</v>
      </c>
      <c r="C19210" s="343" t="s">
        <v>16</v>
      </c>
      <c r="D19210" s="344" t="s">
        <v>8280</v>
      </c>
    </row>
    <row r="19211" spans="1:4" x14ac:dyDescent="0.3">
      <c r="A19211" t="s">
        <v>6051</v>
      </c>
      <c r="B19211" s="343" t="s">
        <v>1489</v>
      </c>
      <c r="C19211" s="343" t="s">
        <v>11</v>
      </c>
      <c r="D19211" s="344" t="s">
        <v>8721</v>
      </c>
    </row>
    <row r="19212" spans="1:4" x14ac:dyDescent="0.3">
      <c r="A19212" t="s">
        <v>6052</v>
      </c>
      <c r="B19212" s="343" t="s">
        <v>6053</v>
      </c>
      <c r="C19212" s="343" t="s">
        <v>8</v>
      </c>
      <c r="D19212" s="344" t="s">
        <v>42911</v>
      </c>
    </row>
    <row r="19213" spans="1:4" x14ac:dyDescent="0.3">
      <c r="A19213" t="s">
        <v>6054</v>
      </c>
      <c r="B19213" s="343" t="s">
        <v>1490</v>
      </c>
      <c r="C19213" s="343" t="s">
        <v>16</v>
      </c>
      <c r="D19213" s="344" t="s">
        <v>42912</v>
      </c>
    </row>
    <row r="19214" spans="1:4" x14ac:dyDescent="0.3">
      <c r="A19214" t="s">
        <v>6055</v>
      </c>
      <c r="B19214" s="343" t="s">
        <v>42913</v>
      </c>
      <c r="C19214" s="343" t="s">
        <v>11</v>
      </c>
      <c r="D19214" s="344" t="s">
        <v>42914</v>
      </c>
    </row>
    <row r="19215" spans="1:4" x14ac:dyDescent="0.3">
      <c r="A19215" t="s">
        <v>6056</v>
      </c>
      <c r="B19215" s="343" t="s">
        <v>42915</v>
      </c>
      <c r="C19215" s="343" t="s">
        <v>11</v>
      </c>
      <c r="D19215" s="344" t="s">
        <v>8722</v>
      </c>
    </row>
    <row r="19216" spans="1:4" x14ac:dyDescent="0.3">
      <c r="A19216" t="s">
        <v>6057</v>
      </c>
      <c r="B19216" s="343" t="s">
        <v>42916</v>
      </c>
      <c r="C19216" s="343" t="s">
        <v>11</v>
      </c>
      <c r="D19216" s="344" t="s">
        <v>42917</v>
      </c>
    </row>
    <row r="19217" spans="1:4" x14ac:dyDescent="0.3">
      <c r="A19217" t="s">
        <v>6058</v>
      </c>
      <c r="B19217" s="343" t="s">
        <v>42918</v>
      </c>
      <c r="C19217" s="343" t="s">
        <v>11</v>
      </c>
      <c r="D19217" s="344" t="s">
        <v>23144</v>
      </c>
    </row>
    <row r="19218" spans="1:4" x14ac:dyDescent="0.3">
      <c r="A19218" t="s">
        <v>6059</v>
      </c>
      <c r="B19218" s="343" t="s">
        <v>42919</v>
      </c>
      <c r="C19218" s="343" t="s">
        <v>11</v>
      </c>
      <c r="D19218" s="344" t="s">
        <v>8168</v>
      </c>
    </row>
    <row r="19219" spans="1:4" x14ac:dyDescent="0.3">
      <c r="A19219" t="s">
        <v>6060</v>
      </c>
      <c r="B19219" s="343" t="s">
        <v>42920</v>
      </c>
      <c r="C19219" s="343" t="s">
        <v>11</v>
      </c>
      <c r="D19219" s="344" t="s">
        <v>32850</v>
      </c>
    </row>
    <row r="19220" spans="1:4" x14ac:dyDescent="0.3">
      <c r="A19220" t="s">
        <v>6061</v>
      </c>
      <c r="B19220" s="343" t="s">
        <v>42921</v>
      </c>
      <c r="C19220" s="343" t="s">
        <v>11</v>
      </c>
      <c r="D19220" s="344" t="s">
        <v>42922</v>
      </c>
    </row>
    <row r="19221" spans="1:4" x14ac:dyDescent="0.3">
      <c r="A19221" t="s">
        <v>6062</v>
      </c>
      <c r="B19221" s="343" t="s">
        <v>42923</v>
      </c>
      <c r="C19221" s="343" t="s">
        <v>11</v>
      </c>
      <c r="D19221" s="344" t="s">
        <v>42924</v>
      </c>
    </row>
    <row r="19222" spans="1:4" x14ac:dyDescent="0.3">
      <c r="A19222" t="s">
        <v>6063</v>
      </c>
      <c r="B19222" s="343" t="s">
        <v>42925</v>
      </c>
      <c r="C19222" s="343" t="s">
        <v>11</v>
      </c>
      <c r="D19222" s="344" t="s">
        <v>7972</v>
      </c>
    </row>
    <row r="19223" spans="1:4" x14ac:dyDescent="0.3">
      <c r="A19223" t="s">
        <v>6064</v>
      </c>
      <c r="B19223" s="343" t="s">
        <v>42926</v>
      </c>
      <c r="C19223" s="343" t="s">
        <v>8</v>
      </c>
      <c r="D19223" s="344" t="s">
        <v>41126</v>
      </c>
    </row>
    <row r="19224" spans="1:4" x14ac:dyDescent="0.3">
      <c r="A19224" t="s">
        <v>6065</v>
      </c>
      <c r="B19224" s="343" t="s">
        <v>42927</v>
      </c>
      <c r="C19224" s="343" t="s">
        <v>16</v>
      </c>
      <c r="D19224" s="344" t="s">
        <v>7699</v>
      </c>
    </row>
    <row r="19225" spans="1:4" x14ac:dyDescent="0.3">
      <c r="A19225" t="s">
        <v>6066</v>
      </c>
      <c r="B19225" s="343" t="s">
        <v>42928</v>
      </c>
      <c r="C19225" s="343" t="s">
        <v>8</v>
      </c>
      <c r="D19225" s="344" t="s">
        <v>38708</v>
      </c>
    </row>
    <row r="19226" spans="1:4" x14ac:dyDescent="0.3">
      <c r="A19226" t="s">
        <v>6067</v>
      </c>
      <c r="B19226" s="343" t="s">
        <v>42929</v>
      </c>
      <c r="C19226" s="343" t="s">
        <v>8</v>
      </c>
      <c r="D19226" s="344" t="s">
        <v>7404</v>
      </c>
    </row>
    <row r="19227" spans="1:4" x14ac:dyDescent="0.3">
      <c r="A19227" t="s">
        <v>6068</v>
      </c>
      <c r="B19227" s="343" t="s">
        <v>42930</v>
      </c>
      <c r="C19227" s="343" t="s">
        <v>8</v>
      </c>
      <c r="D19227" s="344" t="s">
        <v>37438</v>
      </c>
    </row>
    <row r="19228" spans="1:4" x14ac:dyDescent="0.3">
      <c r="A19228" t="s">
        <v>6069</v>
      </c>
      <c r="B19228" s="343" t="s">
        <v>42931</v>
      </c>
      <c r="C19228" s="343" t="s">
        <v>8</v>
      </c>
      <c r="D19228" s="344" t="s">
        <v>21985</v>
      </c>
    </row>
    <row r="19229" spans="1:4" x14ac:dyDescent="0.3">
      <c r="A19229" t="s">
        <v>6070</v>
      </c>
      <c r="B19229" s="343" t="s">
        <v>42932</v>
      </c>
      <c r="C19229" s="343" t="s">
        <v>8</v>
      </c>
      <c r="D19229" s="344" t="s">
        <v>6442</v>
      </c>
    </row>
    <row r="19230" spans="1:4" x14ac:dyDescent="0.3">
      <c r="A19230" t="s">
        <v>6071</v>
      </c>
      <c r="B19230" s="343" t="s">
        <v>42933</v>
      </c>
      <c r="C19230" s="343" t="s">
        <v>8</v>
      </c>
      <c r="D19230" s="344" t="s">
        <v>7456</v>
      </c>
    </row>
    <row r="19231" spans="1:4" x14ac:dyDescent="0.3">
      <c r="A19231" t="s">
        <v>6072</v>
      </c>
      <c r="B19231" s="343" t="s">
        <v>42934</v>
      </c>
      <c r="C19231" s="343" t="s">
        <v>8</v>
      </c>
      <c r="D19231" s="344" t="s">
        <v>31960</v>
      </c>
    </row>
    <row r="19232" spans="1:4" x14ac:dyDescent="0.3">
      <c r="A19232" t="s">
        <v>6073</v>
      </c>
      <c r="B19232" s="343" t="s">
        <v>42935</v>
      </c>
      <c r="C19232" s="343" t="s">
        <v>8</v>
      </c>
      <c r="D19232" s="344" t="s">
        <v>22035</v>
      </c>
    </row>
    <row r="19233" spans="1:4" x14ac:dyDescent="0.3">
      <c r="A19233" t="s">
        <v>6074</v>
      </c>
      <c r="B19233" s="343" t="s">
        <v>42936</v>
      </c>
      <c r="C19233" s="343" t="s">
        <v>8</v>
      </c>
      <c r="D19233" s="344" t="s">
        <v>8895</v>
      </c>
    </row>
    <row r="19234" spans="1:4" x14ac:dyDescent="0.3">
      <c r="A19234" t="s">
        <v>6075</v>
      </c>
      <c r="B19234" s="343" t="s">
        <v>42937</v>
      </c>
      <c r="C19234" s="343" t="s">
        <v>8</v>
      </c>
      <c r="D19234" s="344" t="s">
        <v>6494</v>
      </c>
    </row>
    <row r="19235" spans="1:4" x14ac:dyDescent="0.3">
      <c r="A19235" t="s">
        <v>6076</v>
      </c>
      <c r="B19235" s="343" t="s">
        <v>42938</v>
      </c>
      <c r="C19235" s="343" t="s">
        <v>8</v>
      </c>
      <c r="D19235" s="344" t="s">
        <v>6690</v>
      </c>
    </row>
    <row r="19236" spans="1:4" x14ac:dyDescent="0.3">
      <c r="A19236" t="s">
        <v>6077</v>
      </c>
      <c r="B19236" s="343" t="s">
        <v>42939</v>
      </c>
      <c r="C19236" s="343" t="s">
        <v>8</v>
      </c>
      <c r="D19236" s="344" t="s">
        <v>8017</v>
      </c>
    </row>
    <row r="19237" spans="1:4" x14ac:dyDescent="0.3">
      <c r="A19237" t="s">
        <v>6078</v>
      </c>
      <c r="B19237" s="343" t="s">
        <v>42940</v>
      </c>
      <c r="C19237" s="343" t="s">
        <v>8</v>
      </c>
      <c r="D19237" s="344" t="s">
        <v>22014</v>
      </c>
    </row>
    <row r="19238" spans="1:4" x14ac:dyDescent="0.3">
      <c r="A19238" t="s">
        <v>6079</v>
      </c>
      <c r="B19238" s="343" t="s">
        <v>42941</v>
      </c>
      <c r="C19238" s="343" t="s">
        <v>8</v>
      </c>
      <c r="D19238" s="344" t="s">
        <v>8727</v>
      </c>
    </row>
    <row r="19239" spans="1:4" x14ac:dyDescent="0.3">
      <c r="A19239" t="s">
        <v>6080</v>
      </c>
      <c r="B19239" s="343" t="s">
        <v>42942</v>
      </c>
      <c r="C19239" s="343" t="s">
        <v>8</v>
      </c>
      <c r="D19239" s="344" t="s">
        <v>6496</v>
      </c>
    </row>
    <row r="19240" spans="1:4" x14ac:dyDescent="0.3">
      <c r="A19240" t="s">
        <v>6081</v>
      </c>
      <c r="B19240" s="343" t="s">
        <v>42943</v>
      </c>
      <c r="C19240" s="343" t="s">
        <v>8</v>
      </c>
      <c r="D19240" s="344" t="s">
        <v>9198</v>
      </c>
    </row>
    <row r="19241" spans="1:4" x14ac:dyDescent="0.3">
      <c r="A19241" t="s">
        <v>6082</v>
      </c>
      <c r="B19241" s="343" t="s">
        <v>42944</v>
      </c>
      <c r="C19241" s="343" t="s">
        <v>8</v>
      </c>
      <c r="D19241" s="344" t="s">
        <v>9237</v>
      </c>
    </row>
    <row r="19242" spans="1:4" x14ac:dyDescent="0.3">
      <c r="A19242" t="s">
        <v>6083</v>
      </c>
      <c r="B19242" s="343" t="s">
        <v>42945</v>
      </c>
      <c r="C19242" s="343" t="s">
        <v>9</v>
      </c>
      <c r="D19242" s="344" t="s">
        <v>42946</v>
      </c>
    </row>
    <row r="19243" spans="1:4" x14ac:dyDescent="0.3">
      <c r="A19243" t="s">
        <v>6084</v>
      </c>
      <c r="B19243" s="343" t="s">
        <v>42947</v>
      </c>
      <c r="C19243" s="343" t="s">
        <v>9</v>
      </c>
      <c r="D19243" s="344" t="s">
        <v>42948</v>
      </c>
    </row>
    <row r="19244" spans="1:4" x14ac:dyDescent="0.3">
      <c r="A19244" t="s">
        <v>6085</v>
      </c>
      <c r="B19244" s="343" t="s">
        <v>42949</v>
      </c>
      <c r="C19244" s="343" t="s">
        <v>9</v>
      </c>
      <c r="D19244" s="344" t="s">
        <v>42950</v>
      </c>
    </row>
    <row r="19245" spans="1:4" x14ac:dyDescent="0.3">
      <c r="A19245" t="s">
        <v>6086</v>
      </c>
      <c r="B19245" s="343" t="s">
        <v>42951</v>
      </c>
      <c r="C19245" s="343" t="s">
        <v>9</v>
      </c>
      <c r="D19245" s="344" t="s">
        <v>42952</v>
      </c>
    </row>
    <row r="19246" spans="1:4" x14ac:dyDescent="0.3">
      <c r="A19246" t="s">
        <v>6087</v>
      </c>
      <c r="B19246" s="343" t="s">
        <v>42953</v>
      </c>
      <c r="C19246" s="343" t="s">
        <v>8</v>
      </c>
      <c r="D19246" s="344" t="s">
        <v>27176</v>
      </c>
    </row>
    <row r="19247" spans="1:4" x14ac:dyDescent="0.3">
      <c r="A19247" t="s">
        <v>6088</v>
      </c>
      <c r="B19247" s="343" t="s">
        <v>42954</v>
      </c>
      <c r="C19247" s="343" t="s">
        <v>9</v>
      </c>
      <c r="D19247" s="344" t="s">
        <v>42955</v>
      </c>
    </row>
    <row r="19248" spans="1:4" x14ac:dyDescent="0.3">
      <c r="A19248" t="s">
        <v>6089</v>
      </c>
      <c r="B19248" s="343" t="s">
        <v>42956</v>
      </c>
      <c r="C19248" s="343" t="s">
        <v>9</v>
      </c>
      <c r="D19248" s="344" t="s">
        <v>42957</v>
      </c>
    </row>
    <row r="19249" spans="1:4" x14ac:dyDescent="0.3">
      <c r="A19249" t="s">
        <v>6090</v>
      </c>
      <c r="B19249" s="343" t="s">
        <v>42958</v>
      </c>
      <c r="C19249" s="343" t="s">
        <v>9</v>
      </c>
      <c r="D19249" s="344" t="s">
        <v>42959</v>
      </c>
    </row>
    <row r="19250" spans="1:4" x14ac:dyDescent="0.3">
      <c r="A19250" t="s">
        <v>6091</v>
      </c>
      <c r="B19250" s="343" t="s">
        <v>42960</v>
      </c>
      <c r="C19250" s="343" t="s">
        <v>9</v>
      </c>
      <c r="D19250" s="344" t="s">
        <v>42961</v>
      </c>
    </row>
    <row r="19251" spans="1:4" x14ac:dyDescent="0.3">
      <c r="A19251" t="s">
        <v>6092</v>
      </c>
      <c r="B19251" s="343" t="s">
        <v>42962</v>
      </c>
      <c r="C19251" s="343" t="s">
        <v>9</v>
      </c>
      <c r="D19251" s="344" t="s">
        <v>6686</v>
      </c>
    </row>
    <row r="19252" spans="1:4" x14ac:dyDescent="0.3">
      <c r="A19252" t="s">
        <v>6093</v>
      </c>
      <c r="B19252" s="343" t="s">
        <v>42963</v>
      </c>
      <c r="C19252" s="343" t="s">
        <v>16</v>
      </c>
      <c r="D19252" s="344" t="s">
        <v>6776</v>
      </c>
    </row>
    <row r="19253" spans="1:4" x14ac:dyDescent="0.3">
      <c r="A19253" t="s">
        <v>6094</v>
      </c>
      <c r="B19253" s="343" t="s">
        <v>42964</v>
      </c>
      <c r="C19253" s="343" t="s">
        <v>16</v>
      </c>
      <c r="D19253" s="344" t="s">
        <v>6713</v>
      </c>
    </row>
    <row r="19254" spans="1:4" x14ac:dyDescent="0.3">
      <c r="A19254" t="s">
        <v>6095</v>
      </c>
      <c r="B19254" s="343" t="s">
        <v>42965</v>
      </c>
      <c r="C19254" s="343" t="s">
        <v>9</v>
      </c>
      <c r="D19254" s="344" t="s">
        <v>40928</v>
      </c>
    </row>
    <row r="19255" spans="1:4" x14ac:dyDescent="0.3">
      <c r="A19255" t="s">
        <v>6096</v>
      </c>
      <c r="B19255" s="343" t="s">
        <v>42966</v>
      </c>
      <c r="C19255" s="343" t="s">
        <v>9</v>
      </c>
      <c r="D19255" s="344" t="s">
        <v>6760</v>
      </c>
    </row>
    <row r="19256" spans="1:4" x14ac:dyDescent="0.3">
      <c r="A19256" t="s">
        <v>6097</v>
      </c>
      <c r="B19256" s="343" t="s">
        <v>42967</v>
      </c>
      <c r="C19256" s="343" t="s">
        <v>9</v>
      </c>
      <c r="D19256" s="344" t="s">
        <v>6630</v>
      </c>
    </row>
    <row r="19257" spans="1:4" x14ac:dyDescent="0.3">
      <c r="A19257" t="s">
        <v>6098</v>
      </c>
      <c r="B19257" s="343" t="s">
        <v>42968</v>
      </c>
      <c r="C19257" s="343" t="s">
        <v>9</v>
      </c>
      <c r="D19257" s="344" t="s">
        <v>9210</v>
      </c>
    </row>
    <row r="19258" spans="1:4" x14ac:dyDescent="0.3">
      <c r="A19258" t="s">
        <v>42969</v>
      </c>
      <c r="B19258" s="343" t="s">
        <v>42970</v>
      </c>
      <c r="C19258" s="343" t="s">
        <v>11</v>
      </c>
      <c r="D19258" s="344" t="s">
        <v>42971</v>
      </c>
    </row>
    <row r="19259" spans="1:4" x14ac:dyDescent="0.3">
      <c r="A19259" t="s">
        <v>42972</v>
      </c>
      <c r="B19259" s="343" t="s">
        <v>42973</v>
      </c>
      <c r="C19259" s="343" t="s">
        <v>11</v>
      </c>
      <c r="D19259" s="344" t="s">
        <v>42974</v>
      </c>
    </row>
    <row r="19260" spans="1:4" x14ac:dyDescent="0.3">
      <c r="A19260" t="s">
        <v>42975</v>
      </c>
      <c r="B19260" s="343" t="s">
        <v>42976</v>
      </c>
      <c r="C19260" s="343" t="s">
        <v>8</v>
      </c>
      <c r="D19260" s="344" t="s">
        <v>7426</v>
      </c>
    </row>
    <row r="19261" spans="1:4" x14ac:dyDescent="0.3">
      <c r="A19261" t="s">
        <v>42977</v>
      </c>
      <c r="B19261" s="343" t="s">
        <v>42978</v>
      </c>
      <c r="C19261" s="343" t="s">
        <v>16</v>
      </c>
      <c r="D19261" s="344" t="s">
        <v>6563</v>
      </c>
    </row>
    <row r="19262" spans="1:4" x14ac:dyDescent="0.3">
      <c r="A19262" t="s">
        <v>42979</v>
      </c>
      <c r="B19262" s="343" t="s">
        <v>42980</v>
      </c>
      <c r="C19262" s="343" t="s">
        <v>16</v>
      </c>
      <c r="D19262" s="344" t="s">
        <v>6643</v>
      </c>
    </row>
    <row r="19263" spans="1:4" x14ac:dyDescent="0.3">
      <c r="A19263" t="s">
        <v>42981</v>
      </c>
      <c r="B19263" s="343" t="s">
        <v>42982</v>
      </c>
      <c r="C19263" s="343" t="s">
        <v>16</v>
      </c>
      <c r="D19263" s="344" t="s">
        <v>6595</v>
      </c>
    </row>
    <row r="19264" spans="1:4" x14ac:dyDescent="0.3">
      <c r="A19264" t="s">
        <v>42983</v>
      </c>
      <c r="B19264" s="343" t="s">
        <v>42984</v>
      </c>
      <c r="C19264" s="343" t="s">
        <v>16</v>
      </c>
      <c r="D19264" s="344" t="s">
        <v>8484</v>
      </c>
    </row>
    <row r="19265" spans="1:4" x14ac:dyDescent="0.3">
      <c r="A19265" t="s">
        <v>42985</v>
      </c>
      <c r="B19265" s="343" t="s">
        <v>42986</v>
      </c>
      <c r="C19265" s="343" t="s">
        <v>16</v>
      </c>
      <c r="D19265" s="344" t="s">
        <v>7875</v>
      </c>
    </row>
    <row r="19266" spans="1:4" x14ac:dyDescent="0.3">
      <c r="A19266" t="s">
        <v>42987</v>
      </c>
      <c r="B19266" s="343" t="s">
        <v>42988</v>
      </c>
      <c r="C19266" s="343" t="s">
        <v>16</v>
      </c>
      <c r="D19266" s="344" t="s">
        <v>7048</v>
      </c>
    </row>
    <row r="19267" spans="1:4" x14ac:dyDescent="0.3">
      <c r="A19267" t="s">
        <v>42989</v>
      </c>
      <c r="B19267" s="343" t="s">
        <v>42990</v>
      </c>
      <c r="C19267" s="343" t="s">
        <v>9</v>
      </c>
      <c r="D19267" s="344" t="s">
        <v>39036</v>
      </c>
    </row>
    <row r="19268" spans="1:4" x14ac:dyDescent="0.3">
      <c r="A19268" t="s">
        <v>42991</v>
      </c>
      <c r="B19268" s="343" t="s">
        <v>42992</v>
      </c>
      <c r="C19268" s="343" t="s">
        <v>8</v>
      </c>
      <c r="D19268" s="344" t="s">
        <v>26900</v>
      </c>
    </row>
    <row r="19269" spans="1:4" x14ac:dyDescent="0.3">
      <c r="A19269" t="s">
        <v>42993</v>
      </c>
      <c r="B19269" s="343" t="s">
        <v>42994</v>
      </c>
      <c r="C19269" s="343" t="s">
        <v>16</v>
      </c>
      <c r="D19269" s="344" t="s">
        <v>22114</v>
      </c>
    </row>
    <row r="19270" spans="1:4" x14ac:dyDescent="0.3">
      <c r="A19270" t="s">
        <v>42995</v>
      </c>
      <c r="B19270" s="343" t="s">
        <v>42996</v>
      </c>
      <c r="C19270" s="343" t="s">
        <v>8</v>
      </c>
      <c r="D19270" s="344" t="s">
        <v>22655</v>
      </c>
    </row>
    <row r="19271" spans="1:4" x14ac:dyDescent="0.3">
      <c r="A19271" t="s">
        <v>42997</v>
      </c>
      <c r="B19271" s="343" t="s">
        <v>42998</v>
      </c>
      <c r="C19271" s="343" t="s">
        <v>8</v>
      </c>
      <c r="D19271" s="344" t="s">
        <v>37497</v>
      </c>
    </row>
    <row r="19272" spans="1:4" x14ac:dyDescent="0.3">
      <c r="A19272" t="s">
        <v>42999</v>
      </c>
      <c r="B19272" s="343" t="s">
        <v>43000</v>
      </c>
      <c r="C19272" s="343" t="s">
        <v>16</v>
      </c>
      <c r="D19272" s="344" t="s">
        <v>7484</v>
      </c>
    </row>
    <row r="19273" spans="1:4" x14ac:dyDescent="0.3">
      <c r="A19273" t="s">
        <v>6099</v>
      </c>
      <c r="B19273" s="343" t="s">
        <v>1491</v>
      </c>
      <c r="C19273" s="343" t="s">
        <v>4</v>
      </c>
      <c r="D19273" s="344" t="s">
        <v>43001</v>
      </c>
    </row>
    <row r="19274" spans="1:4" x14ac:dyDescent="0.3">
      <c r="A19274" t="s">
        <v>6100</v>
      </c>
      <c r="B19274" s="343" t="s">
        <v>6101</v>
      </c>
      <c r="C19274" s="343" t="s">
        <v>9</v>
      </c>
      <c r="D19274" s="344" t="s">
        <v>22013</v>
      </c>
    </row>
    <row r="19275" spans="1:4" x14ac:dyDescent="0.3">
      <c r="A19275" t="s">
        <v>6102</v>
      </c>
      <c r="B19275" s="343" t="s">
        <v>6103</v>
      </c>
      <c r="C19275" s="343" t="s">
        <v>16</v>
      </c>
      <c r="D19275" s="344" t="s">
        <v>43002</v>
      </c>
    </row>
    <row r="19276" spans="1:4" x14ac:dyDescent="0.3">
      <c r="A19276" t="s">
        <v>6104</v>
      </c>
      <c r="B19276" s="343" t="s">
        <v>43003</v>
      </c>
      <c r="C19276" s="343" t="s">
        <v>9</v>
      </c>
      <c r="D19276" s="344" t="s">
        <v>43004</v>
      </c>
    </row>
    <row r="19277" spans="1:4" x14ac:dyDescent="0.3">
      <c r="A19277" t="s">
        <v>6105</v>
      </c>
      <c r="B19277" s="343" t="s">
        <v>43005</v>
      </c>
      <c r="C19277" s="343" t="s">
        <v>9</v>
      </c>
      <c r="D19277" s="344" t="s">
        <v>43006</v>
      </c>
    </row>
    <row r="19278" spans="1:4" x14ac:dyDescent="0.3">
      <c r="A19278" t="s">
        <v>6106</v>
      </c>
      <c r="B19278" s="343" t="s">
        <v>6107</v>
      </c>
      <c r="C19278" s="343" t="s">
        <v>9</v>
      </c>
      <c r="D19278" s="344" t="s">
        <v>6717</v>
      </c>
    </row>
    <row r="19279" spans="1:4" x14ac:dyDescent="0.3">
      <c r="A19279" t="s">
        <v>6108</v>
      </c>
      <c r="B19279" s="343" t="s">
        <v>6109</v>
      </c>
      <c r="C19279" s="343" t="s">
        <v>16</v>
      </c>
      <c r="D19279" s="344" t="s">
        <v>8966</v>
      </c>
    </row>
    <row r="19280" spans="1:4" x14ac:dyDescent="0.3">
      <c r="A19280" t="s">
        <v>6110</v>
      </c>
      <c r="B19280" s="343" t="s">
        <v>6111</v>
      </c>
      <c r="C19280" s="343" t="s">
        <v>16</v>
      </c>
      <c r="D19280" s="344" t="s">
        <v>6625</v>
      </c>
    </row>
    <row r="19281" spans="1:4" x14ac:dyDescent="0.3">
      <c r="A19281" t="s">
        <v>6112</v>
      </c>
      <c r="B19281" s="343" t="s">
        <v>43007</v>
      </c>
      <c r="C19281" s="343" t="s">
        <v>26</v>
      </c>
      <c r="D19281" s="344" t="s">
        <v>8839</v>
      </c>
    </row>
    <row r="19282" spans="1:4" x14ac:dyDescent="0.3">
      <c r="A19282" t="s">
        <v>6113</v>
      </c>
      <c r="B19282" s="343" t="s">
        <v>43008</v>
      </c>
      <c r="C19282" s="343" t="s">
        <v>26</v>
      </c>
      <c r="D19282" s="344" t="s">
        <v>6641</v>
      </c>
    </row>
    <row r="19283" spans="1:4" x14ac:dyDescent="0.3">
      <c r="A19283" t="s">
        <v>6114</v>
      </c>
      <c r="B19283" s="343" t="s">
        <v>43009</v>
      </c>
      <c r="C19283" s="343" t="s">
        <v>26</v>
      </c>
      <c r="D19283" s="344" t="s">
        <v>6525</v>
      </c>
    </row>
    <row r="19284" spans="1:4" x14ac:dyDescent="0.3">
      <c r="A19284" t="s">
        <v>6115</v>
      </c>
      <c r="B19284" s="343" t="s">
        <v>43010</v>
      </c>
      <c r="C19284" s="343" t="s">
        <v>26</v>
      </c>
      <c r="D19284" s="344" t="s">
        <v>6641</v>
      </c>
    </row>
    <row r="19285" spans="1:4" x14ac:dyDescent="0.3">
      <c r="A19285" t="s">
        <v>6116</v>
      </c>
      <c r="B19285" s="343" t="s">
        <v>43011</v>
      </c>
      <c r="C19285" s="343" t="s">
        <v>26</v>
      </c>
      <c r="D19285" s="344" t="s">
        <v>6682</v>
      </c>
    </row>
    <row r="19286" spans="1:4" x14ac:dyDescent="0.3">
      <c r="A19286" t="s">
        <v>6117</v>
      </c>
      <c r="B19286" s="343" t="s">
        <v>43012</v>
      </c>
      <c r="C19286" s="343" t="s">
        <v>26</v>
      </c>
      <c r="D19286" s="344" t="s">
        <v>6776</v>
      </c>
    </row>
    <row r="19287" spans="1:4" x14ac:dyDescent="0.3">
      <c r="A19287" t="s">
        <v>6118</v>
      </c>
      <c r="B19287" s="343" t="s">
        <v>43013</v>
      </c>
      <c r="C19287" s="343" t="s">
        <v>25</v>
      </c>
      <c r="D19287" s="344" t="s">
        <v>8528</v>
      </c>
    </row>
    <row r="19288" spans="1:4" x14ac:dyDescent="0.3">
      <c r="A19288" t="s">
        <v>6119</v>
      </c>
      <c r="B19288" s="343" t="s">
        <v>43014</v>
      </c>
      <c r="C19288" s="343" t="s">
        <v>25</v>
      </c>
      <c r="D19288" s="344" t="s">
        <v>29723</v>
      </c>
    </row>
    <row r="19289" spans="1:4" x14ac:dyDescent="0.3">
      <c r="A19289" t="s">
        <v>6120</v>
      </c>
      <c r="B19289" s="343" t="s">
        <v>43015</v>
      </c>
      <c r="C19289" s="343" t="s">
        <v>25</v>
      </c>
      <c r="D19289" s="344" t="s">
        <v>6640</v>
      </c>
    </row>
    <row r="19290" spans="1:4" x14ac:dyDescent="0.3">
      <c r="A19290" t="s">
        <v>6121</v>
      </c>
      <c r="B19290" s="343" t="s">
        <v>43016</v>
      </c>
      <c r="C19290" s="343" t="s">
        <v>25</v>
      </c>
      <c r="D19290" s="344" t="s">
        <v>8897</v>
      </c>
    </row>
    <row r="19291" spans="1:4" x14ac:dyDescent="0.3">
      <c r="A19291" t="s">
        <v>6122</v>
      </c>
      <c r="B19291" s="343" t="s">
        <v>43017</v>
      </c>
      <c r="C19291" s="343" t="s">
        <v>25</v>
      </c>
      <c r="D19291" s="344" t="s">
        <v>30258</v>
      </c>
    </row>
    <row r="19292" spans="1:4" x14ac:dyDescent="0.3">
      <c r="A19292" t="s">
        <v>6123</v>
      </c>
      <c r="B19292" s="343" t="s">
        <v>43018</v>
      </c>
      <c r="C19292" s="343" t="s">
        <v>25</v>
      </c>
      <c r="D19292" s="344" t="s">
        <v>6547</v>
      </c>
    </row>
    <row r="19293" spans="1:4" x14ac:dyDescent="0.3">
      <c r="A19293" t="s">
        <v>6124</v>
      </c>
      <c r="B19293" s="343" t="s">
        <v>43019</v>
      </c>
      <c r="C19293" s="343" t="s">
        <v>26</v>
      </c>
      <c r="D19293" s="344" t="s">
        <v>6496</v>
      </c>
    </row>
    <row r="19294" spans="1:4" x14ac:dyDescent="0.3">
      <c r="A19294" t="s">
        <v>6125</v>
      </c>
      <c r="B19294" s="343" t="s">
        <v>43020</v>
      </c>
      <c r="C19294" s="343" t="s">
        <v>26</v>
      </c>
      <c r="D19294" s="344" t="s">
        <v>8860</v>
      </c>
    </row>
    <row r="19295" spans="1:4" x14ac:dyDescent="0.3">
      <c r="A19295" t="s">
        <v>6126</v>
      </c>
      <c r="B19295" s="343" t="s">
        <v>43021</v>
      </c>
      <c r="C19295" s="343" t="s">
        <v>26</v>
      </c>
      <c r="D19295" s="344" t="s">
        <v>9160</v>
      </c>
    </row>
    <row r="19296" spans="1:4" x14ac:dyDescent="0.3">
      <c r="A19296" t="s">
        <v>6127</v>
      </c>
      <c r="B19296" s="343" t="s">
        <v>43022</v>
      </c>
      <c r="C19296" s="343" t="s">
        <v>25</v>
      </c>
      <c r="D19296" s="344" t="s">
        <v>8813</v>
      </c>
    </row>
    <row r="19297" spans="1:4" x14ac:dyDescent="0.3">
      <c r="A19297" t="s">
        <v>6128</v>
      </c>
      <c r="B19297" s="343" t="s">
        <v>43023</v>
      </c>
      <c r="C19297" s="343" t="s">
        <v>25</v>
      </c>
      <c r="D19297" s="344" t="s">
        <v>6620</v>
      </c>
    </row>
    <row r="19298" spans="1:4" x14ac:dyDescent="0.3">
      <c r="A19298" t="s">
        <v>6129</v>
      </c>
      <c r="B19298" s="343" t="s">
        <v>43024</v>
      </c>
      <c r="C19298" s="343" t="s">
        <v>25</v>
      </c>
      <c r="D19298" s="344" t="s">
        <v>6710</v>
      </c>
    </row>
    <row r="19299" spans="1:4" x14ac:dyDescent="0.3">
      <c r="A19299" t="s">
        <v>6130</v>
      </c>
      <c r="B19299" s="343" t="s">
        <v>43025</v>
      </c>
      <c r="C19299" s="343" t="s">
        <v>26</v>
      </c>
      <c r="D19299" s="344" t="s">
        <v>7741</v>
      </c>
    </row>
    <row r="19300" spans="1:4" x14ac:dyDescent="0.3">
      <c r="A19300" t="s">
        <v>6131</v>
      </c>
      <c r="B19300" s="343" t="s">
        <v>43026</v>
      </c>
      <c r="C19300" s="343" t="s">
        <v>26</v>
      </c>
      <c r="D19300" s="344" t="s">
        <v>9126</v>
      </c>
    </row>
    <row r="19301" spans="1:4" x14ac:dyDescent="0.3">
      <c r="A19301" t="s">
        <v>6132</v>
      </c>
      <c r="B19301" s="343" t="s">
        <v>43027</v>
      </c>
      <c r="C19301" s="343" t="s">
        <v>26</v>
      </c>
      <c r="D19301" s="344" t="s">
        <v>29723</v>
      </c>
    </row>
    <row r="19302" spans="1:4" x14ac:dyDescent="0.3">
      <c r="A19302" t="s">
        <v>6133</v>
      </c>
      <c r="B19302" s="343" t="s">
        <v>43028</v>
      </c>
      <c r="C19302" s="343" t="s">
        <v>25</v>
      </c>
      <c r="D19302" s="344" t="s">
        <v>6658</v>
      </c>
    </row>
    <row r="19303" spans="1:4" x14ac:dyDescent="0.3">
      <c r="A19303" t="s">
        <v>6134</v>
      </c>
      <c r="B19303" s="343" t="s">
        <v>43029</v>
      </c>
      <c r="C19303" s="343" t="s">
        <v>25</v>
      </c>
      <c r="D19303" s="344" t="s">
        <v>6687</v>
      </c>
    </row>
    <row r="19304" spans="1:4" x14ac:dyDescent="0.3">
      <c r="A19304" t="s">
        <v>6135</v>
      </c>
      <c r="B19304" s="343" t="s">
        <v>43030</v>
      </c>
      <c r="C19304" s="343" t="s">
        <v>25</v>
      </c>
      <c r="D19304" s="344" t="s">
        <v>6773</v>
      </c>
    </row>
    <row r="19305" spans="1:4" x14ac:dyDescent="0.3">
      <c r="A19305" t="s">
        <v>5505</v>
      </c>
      <c r="B19305" s="343" t="s">
        <v>43031</v>
      </c>
      <c r="C19305" s="343" t="s">
        <v>26</v>
      </c>
      <c r="D19305" s="344" t="s">
        <v>43032</v>
      </c>
    </row>
    <row r="19306" spans="1:4" x14ac:dyDescent="0.3">
      <c r="A19306" t="s">
        <v>5506</v>
      </c>
      <c r="B19306" s="343" t="s">
        <v>43033</v>
      </c>
      <c r="C19306" s="343" t="s">
        <v>26</v>
      </c>
      <c r="D19306" s="344" t="s">
        <v>9175</v>
      </c>
    </row>
    <row r="19307" spans="1:4" x14ac:dyDescent="0.3">
      <c r="A19307" t="s">
        <v>5507</v>
      </c>
      <c r="B19307" s="343" t="s">
        <v>43034</v>
      </c>
      <c r="C19307" s="343" t="s">
        <v>26</v>
      </c>
      <c r="D19307" s="344" t="s">
        <v>6606</v>
      </c>
    </row>
    <row r="19308" spans="1:4" x14ac:dyDescent="0.3">
      <c r="A19308" t="s">
        <v>5508</v>
      </c>
      <c r="B19308" s="343" t="s">
        <v>43035</v>
      </c>
      <c r="C19308" s="343" t="s">
        <v>26</v>
      </c>
      <c r="D19308" s="344" t="s">
        <v>6815</v>
      </c>
    </row>
    <row r="19309" spans="1:4" x14ac:dyDescent="0.3">
      <c r="A19309" t="s">
        <v>43036</v>
      </c>
      <c r="B19309" s="343" t="s">
        <v>43037</v>
      </c>
      <c r="C19309" s="343" t="s">
        <v>26</v>
      </c>
      <c r="D19309" s="344" t="s">
        <v>8044</v>
      </c>
    </row>
    <row r="19310" spans="1:4" x14ac:dyDescent="0.3">
      <c r="A19310" t="s">
        <v>43038</v>
      </c>
      <c r="B19310" s="343" t="s">
        <v>43039</v>
      </c>
      <c r="C19310" s="343" t="s">
        <v>26</v>
      </c>
      <c r="D19310" s="344" t="s">
        <v>8123</v>
      </c>
    </row>
    <row r="19311" spans="1:4" x14ac:dyDescent="0.3">
      <c r="A19311" t="s">
        <v>43040</v>
      </c>
      <c r="B19311" s="343" t="s">
        <v>43041</v>
      </c>
      <c r="C19311" s="343" t="s">
        <v>26</v>
      </c>
      <c r="D19311" s="344" t="s">
        <v>8142</v>
      </c>
    </row>
    <row r="19312" spans="1:4" x14ac:dyDescent="0.3">
      <c r="A19312" t="s">
        <v>43042</v>
      </c>
      <c r="B19312" s="343" t="s">
        <v>43043</v>
      </c>
      <c r="C19312" s="343" t="s">
        <v>26</v>
      </c>
      <c r="D19312" s="344" t="s">
        <v>8129</v>
      </c>
    </row>
    <row r="19313" spans="1:4" x14ac:dyDescent="0.3">
      <c r="A19313" t="s">
        <v>43044</v>
      </c>
      <c r="B19313" s="343" t="s">
        <v>43045</v>
      </c>
      <c r="C19313" s="343" t="s">
        <v>25</v>
      </c>
      <c r="D19313" s="344" t="s">
        <v>6598</v>
      </c>
    </row>
    <row r="19314" spans="1:4" x14ac:dyDescent="0.3">
      <c r="A19314" t="s">
        <v>43046</v>
      </c>
      <c r="B19314" s="343" t="s">
        <v>43047</v>
      </c>
      <c r="C19314" s="343" t="s">
        <v>25</v>
      </c>
      <c r="D19314" s="344" t="s">
        <v>7488</v>
      </c>
    </row>
    <row r="19315" spans="1:4" x14ac:dyDescent="0.3">
      <c r="A19315" t="s">
        <v>43048</v>
      </c>
      <c r="B19315" s="343" t="s">
        <v>43049</v>
      </c>
      <c r="C19315" s="343" t="s">
        <v>25</v>
      </c>
      <c r="D19315" s="344" t="s">
        <v>6785</v>
      </c>
    </row>
    <row r="19316" spans="1:4" x14ac:dyDescent="0.3">
      <c r="A19316" t="s">
        <v>43050</v>
      </c>
      <c r="B19316" s="343" t="s">
        <v>43051</v>
      </c>
      <c r="C19316" s="343" t="s">
        <v>25</v>
      </c>
      <c r="D19316" s="344" t="s">
        <v>6720</v>
      </c>
    </row>
    <row r="19317" spans="1:4" x14ac:dyDescent="0.3">
      <c r="A19317" t="s">
        <v>43052</v>
      </c>
      <c r="B19317" s="343" t="s">
        <v>43053</v>
      </c>
      <c r="C19317" s="343" t="s">
        <v>25</v>
      </c>
      <c r="D19317" s="344" t="s">
        <v>6707</v>
      </c>
    </row>
    <row r="19318" spans="1:4" x14ac:dyDescent="0.3">
      <c r="A19318" t="s">
        <v>43054</v>
      </c>
      <c r="B19318" s="343" t="s">
        <v>43055</v>
      </c>
      <c r="C19318" s="343" t="s">
        <v>25</v>
      </c>
      <c r="D19318" s="344" t="s">
        <v>9230</v>
      </c>
    </row>
    <row r="19319" spans="1:4" x14ac:dyDescent="0.3">
      <c r="A19319" t="s">
        <v>43056</v>
      </c>
      <c r="B19319" s="343" t="s">
        <v>43057</v>
      </c>
      <c r="C19319" s="343" t="s">
        <v>25</v>
      </c>
      <c r="D19319" s="344" t="s">
        <v>8519</v>
      </c>
    </row>
    <row r="19320" spans="1:4" x14ac:dyDescent="0.3">
      <c r="A19320" t="s">
        <v>43058</v>
      </c>
      <c r="B19320" s="343" t="s">
        <v>43059</v>
      </c>
      <c r="C19320" s="343" t="s">
        <v>25</v>
      </c>
      <c r="D19320" s="344" t="s">
        <v>8725</v>
      </c>
    </row>
    <row r="19321" spans="1:4" x14ac:dyDescent="0.3">
      <c r="A19321" t="s">
        <v>43060</v>
      </c>
      <c r="B19321" s="343" t="s">
        <v>43061</v>
      </c>
      <c r="C19321" s="343" t="s">
        <v>25</v>
      </c>
      <c r="D19321" s="344" t="s">
        <v>6505</v>
      </c>
    </row>
    <row r="19322" spans="1:4" x14ac:dyDescent="0.3">
      <c r="A19322" t="s">
        <v>43062</v>
      </c>
      <c r="B19322" s="343" t="s">
        <v>43063</v>
      </c>
      <c r="C19322" s="343" t="s">
        <v>25</v>
      </c>
      <c r="D19322" s="344" t="s">
        <v>6700</v>
      </c>
    </row>
    <row r="19323" spans="1:4" x14ac:dyDescent="0.3">
      <c r="A19323" t="s">
        <v>43064</v>
      </c>
      <c r="B19323" s="343" t="s">
        <v>43065</v>
      </c>
      <c r="C19323" s="343" t="s">
        <v>25</v>
      </c>
      <c r="D19323" s="344" t="s">
        <v>6494</v>
      </c>
    </row>
    <row r="19324" spans="1:4" x14ac:dyDescent="0.3">
      <c r="A19324" t="s">
        <v>43066</v>
      </c>
      <c r="B19324" s="343" t="s">
        <v>43067</v>
      </c>
      <c r="C19324" s="343" t="s">
        <v>25</v>
      </c>
      <c r="D19324" s="344" t="s">
        <v>6607</v>
      </c>
    </row>
    <row r="19325" spans="1:4" x14ac:dyDescent="0.3">
      <c r="A19325" t="s">
        <v>43068</v>
      </c>
      <c r="B19325" s="343" t="s">
        <v>43069</v>
      </c>
      <c r="C19325" s="343" t="s">
        <v>25</v>
      </c>
      <c r="D19325" s="344" t="s">
        <v>9211</v>
      </c>
    </row>
    <row r="19326" spans="1:4" x14ac:dyDescent="0.3">
      <c r="A19326" t="s">
        <v>43070</v>
      </c>
      <c r="B19326" s="343" t="s">
        <v>43071</v>
      </c>
      <c r="C19326" s="343" t="s">
        <v>25</v>
      </c>
      <c r="D19326" s="344" t="s">
        <v>7876</v>
      </c>
    </row>
    <row r="19327" spans="1:4" x14ac:dyDescent="0.3">
      <c r="A19327" t="s">
        <v>43072</v>
      </c>
      <c r="B19327" s="343" t="s">
        <v>43073</v>
      </c>
      <c r="C19327" s="343" t="s">
        <v>26</v>
      </c>
      <c r="D19327" s="344" t="s">
        <v>43074</v>
      </c>
    </row>
    <row r="19328" spans="1:4" x14ac:dyDescent="0.3">
      <c r="A19328" t="s">
        <v>43075</v>
      </c>
      <c r="B19328" s="343" t="s">
        <v>43076</v>
      </c>
      <c r="C19328" s="343" t="s">
        <v>26</v>
      </c>
      <c r="D19328" s="344" t="s">
        <v>8829</v>
      </c>
    </row>
    <row r="19329" spans="1:4" x14ac:dyDescent="0.3">
      <c r="A19329" t="s">
        <v>43077</v>
      </c>
      <c r="B19329" s="343" t="s">
        <v>43078</v>
      </c>
      <c r="C19329" s="343" t="s">
        <v>26</v>
      </c>
      <c r="D19329" s="344" t="s">
        <v>6433</v>
      </c>
    </row>
    <row r="19330" spans="1:4" x14ac:dyDescent="0.3">
      <c r="A19330" t="s">
        <v>43079</v>
      </c>
      <c r="B19330" s="343" t="s">
        <v>43080</v>
      </c>
      <c r="C19330" s="343" t="s">
        <v>26</v>
      </c>
      <c r="D19330" s="344" t="s">
        <v>6812</v>
      </c>
    </row>
    <row r="19331" spans="1:4" x14ac:dyDescent="0.3">
      <c r="A19331" t="s">
        <v>43081</v>
      </c>
      <c r="B19331" s="343" t="s">
        <v>43082</v>
      </c>
      <c r="C19331" s="343" t="s">
        <v>26</v>
      </c>
      <c r="D19331" s="344" t="s">
        <v>8918</v>
      </c>
    </row>
    <row r="19332" spans="1:4" x14ac:dyDescent="0.3">
      <c r="A19332" t="s">
        <v>43083</v>
      </c>
      <c r="B19332" s="343" t="s">
        <v>43084</v>
      </c>
      <c r="C19332" s="343" t="s">
        <v>26</v>
      </c>
      <c r="D19332" s="344" t="s">
        <v>6629</v>
      </c>
    </row>
    <row r="19333" spans="1:4" x14ac:dyDescent="0.3">
      <c r="A19333" t="s">
        <v>43085</v>
      </c>
      <c r="B19333" s="343" t="s">
        <v>43086</v>
      </c>
      <c r="C19333" s="343" t="s">
        <v>26</v>
      </c>
      <c r="D19333" s="344" t="s">
        <v>6501</v>
      </c>
    </row>
    <row r="19334" spans="1:4" x14ac:dyDescent="0.3">
      <c r="A19334" t="s">
        <v>43087</v>
      </c>
      <c r="B19334" s="343" t="s">
        <v>43088</v>
      </c>
      <c r="C19334" s="343" t="s">
        <v>26</v>
      </c>
      <c r="D19334" s="344" t="s">
        <v>6763</v>
      </c>
    </row>
    <row r="19335" spans="1:4" x14ac:dyDescent="0.3">
      <c r="A19335" t="s">
        <v>43089</v>
      </c>
      <c r="B19335" s="343" t="s">
        <v>43090</v>
      </c>
      <c r="C19335" s="343" t="s">
        <v>26</v>
      </c>
      <c r="D19335" s="344" t="s">
        <v>9211</v>
      </c>
    </row>
    <row r="19336" spans="1:4" x14ac:dyDescent="0.3">
      <c r="A19336" t="s">
        <v>43091</v>
      </c>
      <c r="B19336" s="343" t="s">
        <v>43092</v>
      </c>
      <c r="C19336" s="343" t="s">
        <v>26</v>
      </c>
      <c r="D19336" s="344" t="s">
        <v>6814</v>
      </c>
    </row>
    <row r="19337" spans="1:4" x14ac:dyDescent="0.3">
      <c r="A19337" t="s">
        <v>43093</v>
      </c>
      <c r="B19337" s="343" t="s">
        <v>43094</v>
      </c>
      <c r="C19337" s="343" t="s">
        <v>11</v>
      </c>
      <c r="D19337" s="344" t="s">
        <v>6816</v>
      </c>
    </row>
    <row r="19338" spans="1:4" x14ac:dyDescent="0.3">
      <c r="A19338" t="s">
        <v>43095</v>
      </c>
      <c r="B19338" s="343" t="s">
        <v>43096</v>
      </c>
      <c r="C19338" s="343" t="s">
        <v>11</v>
      </c>
      <c r="D19338" s="344" t="s">
        <v>7999</v>
      </c>
    </row>
    <row r="19339" spans="1:4" x14ac:dyDescent="0.3">
      <c r="A19339" t="s">
        <v>43097</v>
      </c>
      <c r="B19339" s="343" t="s">
        <v>43098</v>
      </c>
      <c r="C19339" s="343" t="s">
        <v>11</v>
      </c>
      <c r="D19339" s="344" t="s">
        <v>7476</v>
      </c>
    </row>
    <row r="19340" spans="1:4" x14ac:dyDescent="0.3">
      <c r="A19340" t="s">
        <v>43099</v>
      </c>
      <c r="B19340" s="343" t="s">
        <v>43100</v>
      </c>
      <c r="C19340" s="343" t="s">
        <v>25</v>
      </c>
      <c r="D19340" s="344" t="s">
        <v>8220</v>
      </c>
    </row>
    <row r="19341" spans="1:4" x14ac:dyDescent="0.3">
      <c r="A19341" t="s">
        <v>43101</v>
      </c>
      <c r="B19341" s="343" t="s">
        <v>43102</v>
      </c>
      <c r="C19341" s="343" t="s">
        <v>25</v>
      </c>
      <c r="D19341" s="344" t="s">
        <v>8903</v>
      </c>
    </row>
    <row r="19342" spans="1:4" x14ac:dyDescent="0.3">
      <c r="A19342" t="s">
        <v>43103</v>
      </c>
      <c r="B19342" s="343" t="s">
        <v>43104</v>
      </c>
      <c r="C19342" s="343" t="s">
        <v>25</v>
      </c>
      <c r="D19342" s="344" t="s">
        <v>9260</v>
      </c>
    </row>
    <row r="19343" spans="1:4" x14ac:dyDescent="0.3">
      <c r="A19343" t="s">
        <v>43105</v>
      </c>
      <c r="B19343" s="343" t="s">
        <v>43106</v>
      </c>
      <c r="C19343" s="343" t="s">
        <v>25</v>
      </c>
      <c r="D19343" s="344" t="s">
        <v>8935</v>
      </c>
    </row>
    <row r="19344" spans="1:4" x14ac:dyDescent="0.3">
      <c r="A19344" t="s">
        <v>43107</v>
      </c>
      <c r="B19344" s="343" t="s">
        <v>43108</v>
      </c>
      <c r="C19344" s="343" t="s">
        <v>25</v>
      </c>
      <c r="D19344" s="344" t="s">
        <v>8716</v>
      </c>
    </row>
    <row r="19345" spans="1:4" x14ac:dyDescent="0.3">
      <c r="A19345" t="s">
        <v>43109</v>
      </c>
      <c r="B19345" s="343" t="s">
        <v>43110</v>
      </c>
      <c r="C19345" s="343" t="s">
        <v>25</v>
      </c>
      <c r="D19345" s="344" t="s">
        <v>6637</v>
      </c>
    </row>
    <row r="19346" spans="1:4" x14ac:dyDescent="0.3">
      <c r="A19346" t="s">
        <v>43111</v>
      </c>
      <c r="B19346" s="343" t="s">
        <v>43112</v>
      </c>
      <c r="C19346" s="343" t="s">
        <v>25</v>
      </c>
      <c r="D19346" s="344" t="s">
        <v>6760</v>
      </c>
    </row>
    <row r="19347" spans="1:4" x14ac:dyDescent="0.3">
      <c r="A19347" t="s">
        <v>43113</v>
      </c>
      <c r="B19347" s="343" t="s">
        <v>43114</v>
      </c>
      <c r="C19347" s="343" t="s">
        <v>25</v>
      </c>
      <c r="D19347" s="344" t="s">
        <v>6751</v>
      </c>
    </row>
    <row r="19348" spans="1:4" x14ac:dyDescent="0.3">
      <c r="A19348" t="s">
        <v>43115</v>
      </c>
      <c r="B19348" s="343" t="s">
        <v>43116</v>
      </c>
      <c r="C19348" s="343" t="s">
        <v>22</v>
      </c>
      <c r="D19348" s="344" t="s">
        <v>43117</v>
      </c>
    </row>
    <row r="19349" spans="1:4" x14ac:dyDescent="0.3">
      <c r="A19349" t="s">
        <v>43118</v>
      </c>
      <c r="B19349" s="343" t="s">
        <v>43119</v>
      </c>
      <c r="C19349" s="343" t="s">
        <v>22</v>
      </c>
      <c r="D19349" s="344" t="s">
        <v>43120</v>
      </c>
    </row>
    <row r="19350" spans="1:4" x14ac:dyDescent="0.3">
      <c r="A19350" t="s">
        <v>43121</v>
      </c>
      <c r="B19350" s="343" t="s">
        <v>43122</v>
      </c>
      <c r="C19350" s="343" t="s">
        <v>22</v>
      </c>
      <c r="D19350" s="344" t="s">
        <v>43123</v>
      </c>
    </row>
    <row r="19351" spans="1:4" x14ac:dyDescent="0.3">
      <c r="A19351" t="s">
        <v>43124</v>
      </c>
      <c r="B19351" s="343" t="s">
        <v>43125</v>
      </c>
      <c r="C19351" s="343" t="s">
        <v>11</v>
      </c>
      <c r="D19351" s="344" t="s">
        <v>7806</v>
      </c>
    </row>
    <row r="19352" spans="1:4" x14ac:dyDescent="0.3">
      <c r="A19352" t="s">
        <v>43126</v>
      </c>
      <c r="B19352" s="343" t="s">
        <v>43127</v>
      </c>
      <c r="C19352" s="343" t="s">
        <v>11</v>
      </c>
      <c r="D19352" s="344" t="s">
        <v>8755</v>
      </c>
    </row>
    <row r="19353" spans="1:4" x14ac:dyDescent="0.3">
      <c r="A19353" t="s">
        <v>43128</v>
      </c>
      <c r="B19353" s="343" t="s">
        <v>43129</v>
      </c>
      <c r="C19353" s="343" t="s">
        <v>11</v>
      </c>
      <c r="D19353" s="344" t="s">
        <v>7506</v>
      </c>
    </row>
    <row r="19354" spans="1:4" x14ac:dyDescent="0.3">
      <c r="A19354" t="s">
        <v>43130</v>
      </c>
      <c r="B19354" s="343" t="s">
        <v>43131</v>
      </c>
      <c r="C19354" s="343" t="s">
        <v>11</v>
      </c>
      <c r="D19354" s="344" t="s">
        <v>7805</v>
      </c>
    </row>
    <row r="19355" spans="1:4" x14ac:dyDescent="0.3">
      <c r="A19355" t="s">
        <v>43132</v>
      </c>
      <c r="B19355" s="343" t="s">
        <v>43133</v>
      </c>
      <c r="C19355" s="343" t="s">
        <v>11</v>
      </c>
      <c r="D19355" s="344" t="s">
        <v>7861</v>
      </c>
    </row>
    <row r="19356" spans="1:4" x14ac:dyDescent="0.3">
      <c r="A19356" t="s">
        <v>43134</v>
      </c>
      <c r="B19356" s="343" t="s">
        <v>43135</v>
      </c>
      <c r="C19356" s="343" t="s">
        <v>11</v>
      </c>
      <c r="D19356" s="344" t="s">
        <v>7937</v>
      </c>
    </row>
    <row r="19357" spans="1:4" x14ac:dyDescent="0.3">
      <c r="A19357" t="s">
        <v>43136</v>
      </c>
      <c r="B19357" s="343" t="s">
        <v>43137</v>
      </c>
      <c r="C19357" s="343" t="s">
        <v>11</v>
      </c>
      <c r="D19357" s="344" t="s">
        <v>7563</v>
      </c>
    </row>
    <row r="19358" spans="1:4" x14ac:dyDescent="0.3">
      <c r="A19358" t="s">
        <v>43138</v>
      </c>
      <c r="B19358" s="343" t="s">
        <v>43139</v>
      </c>
      <c r="C19358" s="343" t="s">
        <v>11</v>
      </c>
      <c r="D19358" s="344" t="s">
        <v>7961</v>
      </c>
    </row>
    <row r="19359" spans="1:4" x14ac:dyDescent="0.3">
      <c r="A19359" t="s">
        <v>43140</v>
      </c>
      <c r="B19359" s="343" t="s">
        <v>43141</v>
      </c>
      <c r="C19359" s="343" t="s">
        <v>11</v>
      </c>
      <c r="D19359" s="344" t="s">
        <v>22025</v>
      </c>
    </row>
    <row r="19360" spans="1:4" x14ac:dyDescent="0.3">
      <c r="A19360" t="s">
        <v>43142</v>
      </c>
      <c r="B19360" s="343" t="s">
        <v>43143</v>
      </c>
      <c r="C19360" s="343" t="s">
        <v>11</v>
      </c>
      <c r="D19360" s="344" t="s">
        <v>22227</v>
      </c>
    </row>
    <row r="19361" spans="1:4" x14ac:dyDescent="0.3">
      <c r="A19361" t="s">
        <v>43144</v>
      </c>
      <c r="B19361" s="343" t="s">
        <v>43145</v>
      </c>
      <c r="C19361" s="343" t="s">
        <v>11</v>
      </c>
      <c r="D19361" s="344" t="s">
        <v>7852</v>
      </c>
    </row>
    <row r="19362" spans="1:4" x14ac:dyDescent="0.3">
      <c r="A19362" t="s">
        <v>43146</v>
      </c>
      <c r="B19362" s="343" t="s">
        <v>43147</v>
      </c>
      <c r="C19362" s="343" t="s">
        <v>11</v>
      </c>
      <c r="D19362" s="344" t="s">
        <v>9070</v>
      </c>
    </row>
    <row r="19363" spans="1:4" x14ac:dyDescent="0.3">
      <c r="A19363" t="s">
        <v>43148</v>
      </c>
      <c r="B19363" s="343" t="s">
        <v>43149</v>
      </c>
      <c r="C19363" s="343" t="s">
        <v>11</v>
      </c>
      <c r="D19363" s="344" t="s">
        <v>6436</v>
      </c>
    </row>
    <row r="19364" spans="1:4" x14ac:dyDescent="0.3">
      <c r="A19364" t="s">
        <v>43150</v>
      </c>
      <c r="B19364" s="343" t="s">
        <v>43151</v>
      </c>
      <c r="C19364" s="343" t="s">
        <v>22</v>
      </c>
      <c r="D19364" s="344" t="s">
        <v>27276</v>
      </c>
    </row>
    <row r="19365" spans="1:4" x14ac:dyDescent="0.3">
      <c r="A19365" t="s">
        <v>43152</v>
      </c>
      <c r="B19365" s="343" t="s">
        <v>43153</v>
      </c>
      <c r="C19365" s="343" t="s">
        <v>22</v>
      </c>
      <c r="D19365" s="344" t="s">
        <v>7083</v>
      </c>
    </row>
    <row r="19366" spans="1:4" x14ac:dyDescent="0.3">
      <c r="A19366" t="s">
        <v>43154</v>
      </c>
      <c r="B19366" s="343" t="s">
        <v>43155</v>
      </c>
      <c r="C19366" s="343" t="s">
        <v>22</v>
      </c>
      <c r="D19366" s="344" t="s">
        <v>7400</v>
      </c>
    </row>
    <row r="19367" spans="1:4" x14ac:dyDescent="0.3">
      <c r="A19367" t="s">
        <v>43156</v>
      </c>
      <c r="B19367" s="343" t="s">
        <v>43157</v>
      </c>
      <c r="C19367" s="343" t="s">
        <v>22</v>
      </c>
      <c r="D19367" s="344" t="s">
        <v>7402</v>
      </c>
    </row>
    <row r="19368" spans="1:4" x14ac:dyDescent="0.3">
      <c r="A19368" t="s">
        <v>43158</v>
      </c>
      <c r="B19368" s="343" t="s">
        <v>43159</v>
      </c>
      <c r="C19368" s="343" t="s">
        <v>22</v>
      </c>
      <c r="D19368" s="344" t="s">
        <v>6611</v>
      </c>
    </row>
    <row r="19369" spans="1:4" x14ac:dyDescent="0.3">
      <c r="A19369" t="s">
        <v>43160</v>
      </c>
      <c r="B19369" s="343" t="s">
        <v>43161</v>
      </c>
      <c r="C19369" s="343" t="s">
        <v>22</v>
      </c>
      <c r="D19369" s="344" t="s">
        <v>6489</v>
      </c>
    </row>
    <row r="19370" spans="1:4" x14ac:dyDescent="0.3">
      <c r="A19370" t="s">
        <v>43162</v>
      </c>
      <c r="B19370" s="343" t="s">
        <v>43163</v>
      </c>
      <c r="C19370" s="343" t="s">
        <v>22</v>
      </c>
      <c r="D19370" s="344" t="s">
        <v>26316</v>
      </c>
    </row>
    <row r="19371" spans="1:4" x14ac:dyDescent="0.3">
      <c r="A19371" t="s">
        <v>43164</v>
      </c>
      <c r="B19371" s="343" t="s">
        <v>43165</v>
      </c>
      <c r="C19371" s="343" t="s">
        <v>22</v>
      </c>
      <c r="D19371" s="344" t="s">
        <v>7870</v>
      </c>
    </row>
    <row r="19372" spans="1:4" x14ac:dyDescent="0.3">
      <c r="A19372" t="s">
        <v>43166</v>
      </c>
      <c r="B19372" s="343" t="s">
        <v>43167</v>
      </c>
      <c r="C19372" s="343" t="s">
        <v>22</v>
      </c>
      <c r="D19372" s="344" t="s">
        <v>6439</v>
      </c>
    </row>
    <row r="19373" spans="1:4" x14ac:dyDescent="0.3">
      <c r="A19373" t="s">
        <v>43168</v>
      </c>
      <c r="B19373" s="343" t="s">
        <v>43169</v>
      </c>
      <c r="C19373" s="343" t="s">
        <v>22</v>
      </c>
      <c r="D19373" s="344" t="s">
        <v>7525</v>
      </c>
    </row>
    <row r="19374" spans="1:4" x14ac:dyDescent="0.3">
      <c r="A19374" t="s">
        <v>43170</v>
      </c>
      <c r="B19374" s="343" t="s">
        <v>43171</v>
      </c>
      <c r="C19374" s="343" t="s">
        <v>22</v>
      </c>
      <c r="D19374" s="344" t="s">
        <v>8939</v>
      </c>
    </row>
    <row r="19375" spans="1:4" x14ac:dyDescent="0.3">
      <c r="A19375" t="s">
        <v>43172</v>
      </c>
      <c r="B19375" s="343" t="s">
        <v>43173</v>
      </c>
      <c r="C19375" s="343" t="s">
        <v>22</v>
      </c>
      <c r="D19375" s="344" t="s">
        <v>6809</v>
      </c>
    </row>
    <row r="19376" spans="1:4" x14ac:dyDescent="0.3">
      <c r="A19376" t="s">
        <v>43174</v>
      </c>
      <c r="B19376" s="343" t="s">
        <v>43175</v>
      </c>
      <c r="C19376" s="343" t="s">
        <v>22</v>
      </c>
      <c r="D19376" s="344" t="s">
        <v>6697</v>
      </c>
    </row>
    <row r="19377" spans="1:4" x14ac:dyDescent="0.3">
      <c r="A19377" t="s">
        <v>43176</v>
      </c>
      <c r="B19377" s="343" t="s">
        <v>43177</v>
      </c>
      <c r="C19377" s="343" t="s">
        <v>22</v>
      </c>
      <c r="D19377" s="344" t="s">
        <v>9165</v>
      </c>
    </row>
    <row r="19378" spans="1:4" x14ac:dyDescent="0.3">
      <c r="A19378" t="s">
        <v>43178</v>
      </c>
      <c r="B19378" s="343" t="s">
        <v>43179</v>
      </c>
      <c r="C19378" s="343" t="s">
        <v>22</v>
      </c>
      <c r="D19378" s="344" t="s">
        <v>30216</v>
      </c>
    </row>
    <row r="19379" spans="1:4" x14ac:dyDescent="0.3">
      <c r="A19379" t="s">
        <v>43180</v>
      </c>
      <c r="B19379" s="343" t="s">
        <v>43181</v>
      </c>
      <c r="C19379" s="343" t="s">
        <v>22</v>
      </c>
      <c r="D19379" s="344" t="s">
        <v>22105</v>
      </c>
    </row>
    <row r="19380" spans="1:4" x14ac:dyDescent="0.3">
      <c r="A19380" t="s">
        <v>43182</v>
      </c>
      <c r="B19380" s="343" t="s">
        <v>43183</v>
      </c>
      <c r="C19380" s="343" t="s">
        <v>11</v>
      </c>
      <c r="D19380" s="344" t="s">
        <v>7952</v>
      </c>
    </row>
    <row r="19381" spans="1:4" x14ac:dyDescent="0.3">
      <c r="A19381" t="s">
        <v>43184</v>
      </c>
      <c r="B19381" s="343" t="s">
        <v>43185</v>
      </c>
      <c r="C19381" s="343" t="s">
        <v>11</v>
      </c>
      <c r="D19381" s="344" t="s">
        <v>8980</v>
      </c>
    </row>
    <row r="19382" spans="1:4" x14ac:dyDescent="0.3">
      <c r="A19382" t="s">
        <v>43186</v>
      </c>
      <c r="B19382" s="343" t="s">
        <v>43187</v>
      </c>
      <c r="C19382" s="343" t="s">
        <v>11</v>
      </c>
      <c r="D19382" s="344" t="s">
        <v>7077</v>
      </c>
    </row>
    <row r="19383" spans="1:4" x14ac:dyDescent="0.3">
      <c r="A19383" t="s">
        <v>43188</v>
      </c>
      <c r="B19383" s="343" t="s">
        <v>43189</v>
      </c>
      <c r="C19383" s="343" t="s">
        <v>11</v>
      </c>
      <c r="D19383" s="344" t="s">
        <v>22491</v>
      </c>
    </row>
    <row r="19384" spans="1:4" x14ac:dyDescent="0.3">
      <c r="A19384" t="s">
        <v>43190</v>
      </c>
      <c r="B19384" s="343" t="s">
        <v>43191</v>
      </c>
      <c r="C19384" s="343" t="s">
        <v>22</v>
      </c>
      <c r="D19384" s="344" t="s">
        <v>27985</v>
      </c>
    </row>
    <row r="19385" spans="1:4" x14ac:dyDescent="0.3">
      <c r="A19385" t="s">
        <v>43192</v>
      </c>
      <c r="B19385" s="343" t="s">
        <v>43193</v>
      </c>
      <c r="C19385" s="343" t="s">
        <v>22</v>
      </c>
      <c r="D19385" s="344" t="s">
        <v>23161</v>
      </c>
    </row>
    <row r="19386" spans="1:4" x14ac:dyDescent="0.3">
      <c r="A19386" t="s">
        <v>43194</v>
      </c>
      <c r="B19386" s="343" t="s">
        <v>43195</v>
      </c>
      <c r="C19386" s="343" t="s">
        <v>22</v>
      </c>
      <c r="D19386" s="344" t="s">
        <v>40045</v>
      </c>
    </row>
    <row r="19387" spans="1:4" x14ac:dyDescent="0.3">
      <c r="A19387" t="s">
        <v>43196</v>
      </c>
      <c r="B19387" s="343" t="s">
        <v>43197</v>
      </c>
      <c r="C19387" s="343" t="s">
        <v>22</v>
      </c>
      <c r="D19387" s="344" t="s">
        <v>7303</v>
      </c>
    </row>
    <row r="19388" spans="1:4" x14ac:dyDescent="0.3">
      <c r="A19388" t="s">
        <v>43198</v>
      </c>
      <c r="B19388" s="343" t="s">
        <v>43199</v>
      </c>
      <c r="C19388" s="343" t="s">
        <v>22</v>
      </c>
      <c r="D19388" s="344" t="s">
        <v>22215</v>
      </c>
    </row>
    <row r="19389" spans="1:4" x14ac:dyDescent="0.3">
      <c r="A19389" t="s">
        <v>43200</v>
      </c>
      <c r="B19389" s="343" t="s">
        <v>43201</v>
      </c>
      <c r="C19389" s="343" t="s">
        <v>22</v>
      </c>
      <c r="D19389" s="344" t="s">
        <v>22856</v>
      </c>
    </row>
    <row r="19390" spans="1:4" x14ac:dyDescent="0.3">
      <c r="A19390" t="s">
        <v>43202</v>
      </c>
      <c r="B19390" s="343" t="s">
        <v>43203</v>
      </c>
      <c r="C19390" s="343" t="s">
        <v>22</v>
      </c>
      <c r="D19390" s="344" t="s">
        <v>43204</v>
      </c>
    </row>
    <row r="19391" spans="1:4" x14ac:dyDescent="0.3">
      <c r="A19391" t="s">
        <v>43205</v>
      </c>
      <c r="B19391" s="343" t="s">
        <v>43206</v>
      </c>
      <c r="C19391" s="343" t="s">
        <v>22</v>
      </c>
      <c r="D19391" s="344" t="s">
        <v>8300</v>
      </c>
    </row>
    <row r="19392" spans="1:4" x14ac:dyDescent="0.3">
      <c r="A19392" t="s">
        <v>43207</v>
      </c>
      <c r="B19392" s="343" t="s">
        <v>43208</v>
      </c>
      <c r="C19392" s="343" t="s">
        <v>22</v>
      </c>
      <c r="D19392" s="344" t="s">
        <v>22468</v>
      </c>
    </row>
    <row r="19393" spans="1:4" x14ac:dyDescent="0.3">
      <c r="A19393" t="s">
        <v>43209</v>
      </c>
      <c r="B19393" s="343" t="s">
        <v>43210</v>
      </c>
      <c r="C19393" s="343" t="s">
        <v>22</v>
      </c>
      <c r="D19393" s="344" t="s">
        <v>38305</v>
      </c>
    </row>
    <row r="19394" spans="1:4" x14ac:dyDescent="0.3">
      <c r="A19394" t="s">
        <v>43211</v>
      </c>
      <c r="B19394" s="343" t="s">
        <v>43212</v>
      </c>
      <c r="C19394" s="343" t="s">
        <v>22</v>
      </c>
      <c r="D19394" s="344" t="s">
        <v>7986</v>
      </c>
    </row>
    <row r="19395" spans="1:4" x14ac:dyDescent="0.3">
      <c r="A19395" t="s">
        <v>43213</v>
      </c>
      <c r="B19395" s="343" t="s">
        <v>43214</v>
      </c>
      <c r="C19395" s="343" t="s">
        <v>22</v>
      </c>
      <c r="D19395" s="344" t="s">
        <v>9220</v>
      </c>
    </row>
    <row r="19396" spans="1:4" x14ac:dyDescent="0.3">
      <c r="A19396" t="s">
        <v>43215</v>
      </c>
      <c r="B19396" s="343" t="s">
        <v>43216</v>
      </c>
      <c r="C19396" s="343" t="s">
        <v>22</v>
      </c>
      <c r="D19396" s="344" t="s">
        <v>7581</v>
      </c>
    </row>
    <row r="19397" spans="1:4" x14ac:dyDescent="0.3">
      <c r="A19397" t="s">
        <v>43217</v>
      </c>
      <c r="B19397" s="343" t="s">
        <v>43218</v>
      </c>
      <c r="C19397" s="343" t="s">
        <v>22</v>
      </c>
      <c r="D19397" s="344" t="s">
        <v>8732</v>
      </c>
    </row>
    <row r="19398" spans="1:4" x14ac:dyDescent="0.3">
      <c r="A19398" t="s">
        <v>43219</v>
      </c>
      <c r="B19398" s="343" t="s">
        <v>43220</v>
      </c>
      <c r="C19398" s="343" t="s">
        <v>22</v>
      </c>
      <c r="D19398" s="344" t="s">
        <v>25411</v>
      </c>
    </row>
    <row r="19399" spans="1:4" x14ac:dyDescent="0.3">
      <c r="A19399" t="s">
        <v>43221</v>
      </c>
      <c r="B19399" s="343" t="s">
        <v>43222</v>
      </c>
      <c r="C19399" s="343" t="s">
        <v>22</v>
      </c>
      <c r="D19399" s="344" t="s">
        <v>43223</v>
      </c>
    </row>
    <row r="19400" spans="1:4" x14ac:dyDescent="0.3">
      <c r="A19400" t="s">
        <v>43224</v>
      </c>
      <c r="B19400" s="343" t="s">
        <v>43225</v>
      </c>
      <c r="C19400" s="343" t="s">
        <v>22</v>
      </c>
      <c r="D19400" s="344" t="s">
        <v>8539</v>
      </c>
    </row>
    <row r="19401" spans="1:4" x14ac:dyDescent="0.3">
      <c r="A19401" t="s">
        <v>43226</v>
      </c>
      <c r="B19401" s="343" t="s">
        <v>43227</v>
      </c>
      <c r="C19401" s="343" t="s">
        <v>22</v>
      </c>
      <c r="D19401" s="344" t="s">
        <v>8965</v>
      </c>
    </row>
    <row r="19402" spans="1:4" x14ac:dyDescent="0.3">
      <c r="A19402" t="s">
        <v>43228</v>
      </c>
      <c r="B19402" s="343" t="s">
        <v>43229</v>
      </c>
      <c r="C19402" s="343" t="s">
        <v>22</v>
      </c>
      <c r="D19402" s="344" t="s">
        <v>25499</v>
      </c>
    </row>
    <row r="19403" spans="1:4" x14ac:dyDescent="0.3">
      <c r="A19403" t="s">
        <v>43230</v>
      </c>
      <c r="B19403" s="343" t="s">
        <v>43231</v>
      </c>
      <c r="C19403" s="343" t="s">
        <v>22</v>
      </c>
      <c r="D19403" s="344" t="s">
        <v>8252</v>
      </c>
    </row>
    <row r="19404" spans="1:4" x14ac:dyDescent="0.3">
      <c r="A19404" t="s">
        <v>43232</v>
      </c>
      <c r="B19404" s="343" t="s">
        <v>43233</v>
      </c>
      <c r="C19404" s="343" t="s">
        <v>22</v>
      </c>
      <c r="D19404" s="344" t="s">
        <v>8053</v>
      </c>
    </row>
    <row r="19405" spans="1:4" x14ac:dyDescent="0.3">
      <c r="A19405" t="s">
        <v>43234</v>
      </c>
      <c r="B19405" s="343" t="s">
        <v>43235</v>
      </c>
      <c r="C19405" s="343" t="s">
        <v>22</v>
      </c>
      <c r="D19405" s="344" t="s">
        <v>27225</v>
      </c>
    </row>
    <row r="19406" spans="1:4" x14ac:dyDescent="0.3">
      <c r="A19406" t="s">
        <v>43236</v>
      </c>
      <c r="B19406" s="343" t="s">
        <v>43237</v>
      </c>
      <c r="C19406" s="343" t="s">
        <v>22</v>
      </c>
      <c r="D19406" s="344" t="s">
        <v>43238</v>
      </c>
    </row>
    <row r="19407" spans="1:4" x14ac:dyDescent="0.3">
      <c r="A19407" t="s">
        <v>43239</v>
      </c>
      <c r="B19407" s="343" t="s">
        <v>43240</v>
      </c>
      <c r="C19407" s="343" t="s">
        <v>22</v>
      </c>
      <c r="D19407" s="344" t="s">
        <v>7924</v>
      </c>
    </row>
    <row r="19408" spans="1:4" x14ac:dyDescent="0.3">
      <c r="A19408" t="s">
        <v>43241</v>
      </c>
      <c r="B19408" s="343" t="s">
        <v>43242</v>
      </c>
      <c r="C19408" s="343" t="s">
        <v>22</v>
      </c>
      <c r="D19408" s="344" t="s">
        <v>22373</v>
      </c>
    </row>
    <row r="19409" spans="1:4" x14ac:dyDescent="0.3">
      <c r="A19409" t="s">
        <v>43243</v>
      </c>
      <c r="B19409" s="343" t="s">
        <v>43244</v>
      </c>
      <c r="C19409" s="343" t="s">
        <v>22</v>
      </c>
      <c r="D19409" s="344" t="s">
        <v>22866</v>
      </c>
    </row>
    <row r="19410" spans="1:4" x14ac:dyDescent="0.3">
      <c r="A19410" t="s">
        <v>43245</v>
      </c>
      <c r="B19410" s="343" t="s">
        <v>43246</v>
      </c>
      <c r="C19410" s="343" t="s">
        <v>22</v>
      </c>
      <c r="D19410" s="344" t="s">
        <v>28068</v>
      </c>
    </row>
    <row r="19411" spans="1:4" x14ac:dyDescent="0.3">
      <c r="A19411" t="s">
        <v>43247</v>
      </c>
      <c r="B19411" s="343" t="s">
        <v>43248</v>
      </c>
      <c r="C19411" s="343" t="s">
        <v>22</v>
      </c>
      <c r="D19411" s="344" t="s">
        <v>22773</v>
      </c>
    </row>
    <row r="19412" spans="1:4" x14ac:dyDescent="0.3">
      <c r="A19412" t="s">
        <v>43249</v>
      </c>
      <c r="B19412" s="343" t="s">
        <v>43250</v>
      </c>
      <c r="C19412" s="343" t="s">
        <v>22</v>
      </c>
      <c r="D19412" s="344" t="s">
        <v>43251</v>
      </c>
    </row>
    <row r="19413" spans="1:4" x14ac:dyDescent="0.3">
      <c r="A19413" t="s">
        <v>43252</v>
      </c>
      <c r="B19413" s="343" t="s">
        <v>43253</v>
      </c>
      <c r="C19413" s="343" t="s">
        <v>22</v>
      </c>
      <c r="D19413" s="344" t="s">
        <v>40224</v>
      </c>
    </row>
    <row r="19414" spans="1:4" x14ac:dyDescent="0.3">
      <c r="A19414" t="s">
        <v>43254</v>
      </c>
      <c r="B19414" s="343" t="s">
        <v>43255</v>
      </c>
      <c r="C19414" s="343" t="s">
        <v>22</v>
      </c>
      <c r="D19414" s="344" t="s">
        <v>43256</v>
      </c>
    </row>
    <row r="19415" spans="1:4" x14ac:dyDescent="0.3">
      <c r="A19415" t="s">
        <v>43257</v>
      </c>
      <c r="B19415" s="343" t="s">
        <v>43258</v>
      </c>
      <c r="C19415" s="343" t="s">
        <v>22</v>
      </c>
      <c r="D19415" s="344" t="s">
        <v>43259</v>
      </c>
    </row>
    <row r="19416" spans="1:4" x14ac:dyDescent="0.3">
      <c r="A19416" t="s">
        <v>43260</v>
      </c>
      <c r="B19416" s="343" t="s">
        <v>43261</v>
      </c>
      <c r="C19416" s="343" t="s">
        <v>22</v>
      </c>
      <c r="D19416" s="344" t="s">
        <v>43262</v>
      </c>
    </row>
    <row r="19417" spans="1:4" x14ac:dyDescent="0.3">
      <c r="A19417" t="s">
        <v>43263</v>
      </c>
      <c r="B19417" s="343" t="s">
        <v>43264</v>
      </c>
      <c r="C19417" s="343" t="s">
        <v>16</v>
      </c>
      <c r="D19417" s="344" t="s">
        <v>43265</v>
      </c>
    </row>
    <row r="19418" spans="1:4" x14ac:dyDescent="0.3">
      <c r="A19418" t="s">
        <v>43266</v>
      </c>
      <c r="B19418" s="343" t="s">
        <v>43267</v>
      </c>
      <c r="C19418" s="343" t="s">
        <v>16</v>
      </c>
      <c r="D19418" s="344" t="s">
        <v>23121</v>
      </c>
    </row>
    <row r="19419" spans="1:4" x14ac:dyDescent="0.3">
      <c r="A19419" t="s">
        <v>43268</v>
      </c>
      <c r="B19419" s="343" t="s">
        <v>43269</v>
      </c>
      <c r="C19419" s="343" t="s">
        <v>16</v>
      </c>
      <c r="D19419" s="344" t="s">
        <v>23013</v>
      </c>
    </row>
    <row r="19420" spans="1:4" x14ac:dyDescent="0.3">
      <c r="A19420" t="s">
        <v>43270</v>
      </c>
      <c r="B19420" s="343" t="s">
        <v>43271</v>
      </c>
      <c r="C19420" s="343" t="s">
        <v>16</v>
      </c>
      <c r="D19420" s="344" t="s">
        <v>9315</v>
      </c>
    </row>
    <row r="19421" spans="1:4" x14ac:dyDescent="0.3">
      <c r="A19421" t="s">
        <v>43272</v>
      </c>
      <c r="B19421" s="343" t="s">
        <v>43273</v>
      </c>
      <c r="C19421" s="343" t="s">
        <v>16</v>
      </c>
      <c r="D19421" s="344" t="s">
        <v>32773</v>
      </c>
    </row>
    <row r="19422" spans="1:4" x14ac:dyDescent="0.3">
      <c r="A19422" t="s">
        <v>43274</v>
      </c>
      <c r="B19422" s="343" t="s">
        <v>43275</v>
      </c>
      <c r="C19422" s="343" t="s">
        <v>16</v>
      </c>
      <c r="D19422" s="344" t="s">
        <v>43276</v>
      </c>
    </row>
    <row r="19423" spans="1:4" x14ac:dyDescent="0.3">
      <c r="A19423" t="s">
        <v>43277</v>
      </c>
      <c r="B19423" s="343" t="s">
        <v>43278</v>
      </c>
      <c r="C19423" s="343" t="s">
        <v>16</v>
      </c>
      <c r="D19423" s="344" t="s">
        <v>39174</v>
      </c>
    </row>
    <row r="19424" spans="1:4" x14ac:dyDescent="0.3">
      <c r="A19424" t="s">
        <v>43279</v>
      </c>
      <c r="B19424" s="343" t="s">
        <v>43280</v>
      </c>
      <c r="C19424" s="343" t="s">
        <v>16</v>
      </c>
      <c r="D19424" s="344" t="s">
        <v>43281</v>
      </c>
    </row>
    <row r="19425" spans="1:4" x14ac:dyDescent="0.3">
      <c r="A19425" t="s">
        <v>43282</v>
      </c>
      <c r="B19425" s="343" t="s">
        <v>43283</v>
      </c>
      <c r="C19425" s="343" t="s">
        <v>16</v>
      </c>
      <c r="D19425" s="344" t="s">
        <v>31918</v>
      </c>
    </row>
    <row r="19426" spans="1:4" x14ac:dyDescent="0.3">
      <c r="A19426" t="s">
        <v>43284</v>
      </c>
      <c r="B19426" s="343" t="s">
        <v>43285</v>
      </c>
      <c r="C19426" s="343" t="s">
        <v>16</v>
      </c>
      <c r="D19426" s="344" t="s">
        <v>43286</v>
      </c>
    </row>
    <row r="19427" spans="1:4" x14ac:dyDescent="0.3">
      <c r="A19427" t="s">
        <v>43287</v>
      </c>
      <c r="B19427" s="343" t="s">
        <v>43288</v>
      </c>
      <c r="C19427" s="343" t="s">
        <v>16</v>
      </c>
      <c r="D19427" s="344" t="s">
        <v>43289</v>
      </c>
    </row>
    <row r="19428" spans="1:4" x14ac:dyDescent="0.3">
      <c r="A19428" t="s">
        <v>43290</v>
      </c>
      <c r="B19428" s="343" t="s">
        <v>43291</v>
      </c>
      <c r="C19428" s="343" t="s">
        <v>16</v>
      </c>
      <c r="D19428" s="344" t="s">
        <v>43292</v>
      </c>
    </row>
    <row r="19429" spans="1:4" x14ac:dyDescent="0.3">
      <c r="A19429" t="s">
        <v>43293</v>
      </c>
      <c r="B19429" s="343" t="s">
        <v>43294</v>
      </c>
      <c r="C19429" s="343" t="s">
        <v>16</v>
      </c>
      <c r="D19429" s="344" t="s">
        <v>43295</v>
      </c>
    </row>
    <row r="19430" spans="1:4" x14ac:dyDescent="0.3">
      <c r="A19430" t="s">
        <v>43296</v>
      </c>
      <c r="B19430" s="343" t="s">
        <v>43297</v>
      </c>
      <c r="C19430" s="343" t="s">
        <v>16</v>
      </c>
      <c r="D19430" s="344" t="s">
        <v>8933</v>
      </c>
    </row>
    <row r="19431" spans="1:4" x14ac:dyDescent="0.3">
      <c r="A19431" t="s">
        <v>43298</v>
      </c>
      <c r="B19431" s="343" t="s">
        <v>43299</v>
      </c>
      <c r="C19431" s="343" t="s">
        <v>16</v>
      </c>
      <c r="D19431" s="344" t="s">
        <v>43300</v>
      </c>
    </row>
    <row r="19432" spans="1:4" x14ac:dyDescent="0.3">
      <c r="A19432" t="s">
        <v>43301</v>
      </c>
      <c r="B19432" s="343" t="s">
        <v>43302</v>
      </c>
      <c r="C19432" s="343" t="s">
        <v>16</v>
      </c>
      <c r="D19432" s="344" t="s">
        <v>43295</v>
      </c>
    </row>
    <row r="19433" spans="1:4" x14ac:dyDescent="0.3">
      <c r="A19433" t="s">
        <v>43303</v>
      </c>
      <c r="B19433" s="343" t="s">
        <v>43304</v>
      </c>
      <c r="C19433" s="343" t="s">
        <v>8</v>
      </c>
      <c r="D19433" s="344" t="s">
        <v>43305</v>
      </c>
    </row>
    <row r="19434" spans="1:4" x14ac:dyDescent="0.3">
      <c r="A19434" t="s">
        <v>43306</v>
      </c>
      <c r="B19434" s="343" t="s">
        <v>43307</v>
      </c>
      <c r="C19434" s="343" t="s">
        <v>8</v>
      </c>
      <c r="D19434" s="344" t="s">
        <v>43308</v>
      </c>
    </row>
    <row r="19435" spans="1:4" x14ac:dyDescent="0.3">
      <c r="A19435" t="s">
        <v>43309</v>
      </c>
      <c r="B19435" s="343" t="s">
        <v>43310</v>
      </c>
      <c r="C19435" s="343" t="s">
        <v>8</v>
      </c>
      <c r="D19435" s="344" t="s">
        <v>43311</v>
      </c>
    </row>
    <row r="19436" spans="1:4" x14ac:dyDescent="0.3">
      <c r="A19436" t="s">
        <v>6136</v>
      </c>
      <c r="B19436" s="343" t="s">
        <v>6137</v>
      </c>
      <c r="C19436" s="343" t="s">
        <v>9</v>
      </c>
      <c r="D19436" s="344" t="s">
        <v>43312</v>
      </c>
    </row>
    <row r="19437" spans="1:4" x14ac:dyDescent="0.3">
      <c r="A19437" t="s">
        <v>6138</v>
      </c>
      <c r="B19437" s="343" t="s">
        <v>6139</v>
      </c>
      <c r="C19437" s="343" t="s">
        <v>9</v>
      </c>
      <c r="D19437" s="344" t="s">
        <v>43313</v>
      </c>
    </row>
    <row r="19438" spans="1:4" x14ac:dyDescent="0.3">
      <c r="A19438" t="s">
        <v>6140</v>
      </c>
      <c r="B19438" s="343" t="s">
        <v>6141</v>
      </c>
      <c r="C19438" s="343" t="s">
        <v>9</v>
      </c>
      <c r="D19438" s="344" t="s">
        <v>43314</v>
      </c>
    </row>
    <row r="19439" spans="1:4" x14ac:dyDescent="0.3">
      <c r="A19439" t="s">
        <v>6142</v>
      </c>
      <c r="B19439" s="343" t="s">
        <v>6143</v>
      </c>
      <c r="C19439" s="343" t="s">
        <v>9</v>
      </c>
      <c r="D19439" s="344" t="s">
        <v>43315</v>
      </c>
    </row>
    <row r="19440" spans="1:4" x14ac:dyDescent="0.3">
      <c r="A19440" t="s">
        <v>6144</v>
      </c>
      <c r="B19440" s="343" t="s">
        <v>6145</v>
      </c>
      <c r="C19440" s="343" t="s">
        <v>8</v>
      </c>
      <c r="D19440" s="344" t="s">
        <v>7535</v>
      </c>
    </row>
    <row r="19441" spans="1:4" x14ac:dyDescent="0.3">
      <c r="A19441" t="s">
        <v>6146</v>
      </c>
      <c r="B19441" s="343" t="s">
        <v>6147</v>
      </c>
      <c r="C19441" s="343" t="s">
        <v>8</v>
      </c>
      <c r="D19441" s="344" t="s">
        <v>22083</v>
      </c>
    </row>
    <row r="19442" spans="1:4" x14ac:dyDescent="0.3">
      <c r="A19442" t="s">
        <v>6148</v>
      </c>
      <c r="B19442" s="343" t="s">
        <v>6149</v>
      </c>
      <c r="C19442" s="343" t="s">
        <v>8</v>
      </c>
      <c r="D19442" s="344" t="s">
        <v>8724</v>
      </c>
    </row>
    <row r="19443" spans="1:4" x14ac:dyDescent="0.3">
      <c r="A19443" t="s">
        <v>6150</v>
      </c>
      <c r="B19443" s="343" t="s">
        <v>6151</v>
      </c>
      <c r="C19443" s="343" t="s">
        <v>16</v>
      </c>
      <c r="D19443" s="344" t="s">
        <v>43316</v>
      </c>
    </row>
    <row r="19444" spans="1:4" x14ac:dyDescent="0.3">
      <c r="A19444" t="s">
        <v>6152</v>
      </c>
      <c r="B19444" s="343" t="s">
        <v>6153</v>
      </c>
      <c r="C19444" s="343" t="s">
        <v>8</v>
      </c>
      <c r="D19444" s="344" t="s">
        <v>8265</v>
      </c>
    </row>
    <row r="19445" spans="1:4" x14ac:dyDescent="0.3">
      <c r="A19445" t="s">
        <v>6154</v>
      </c>
      <c r="B19445" s="343" t="s">
        <v>6155</v>
      </c>
      <c r="C19445" s="343" t="s">
        <v>8</v>
      </c>
      <c r="D19445" s="344" t="s">
        <v>43317</v>
      </c>
    </row>
    <row r="19446" spans="1:4" x14ac:dyDescent="0.3">
      <c r="A19446" t="s">
        <v>6156</v>
      </c>
      <c r="B19446" s="343" t="s">
        <v>43318</v>
      </c>
      <c r="C19446" s="343" t="s">
        <v>8</v>
      </c>
      <c r="D19446" s="344" t="s">
        <v>7595</v>
      </c>
    </row>
    <row r="19447" spans="1:4" x14ac:dyDescent="0.3">
      <c r="A19447" t="s">
        <v>6157</v>
      </c>
      <c r="B19447" s="343" t="s">
        <v>6158</v>
      </c>
      <c r="C19447" s="343" t="s">
        <v>8</v>
      </c>
      <c r="D19447" s="344" t="s">
        <v>29043</v>
      </c>
    </row>
    <row r="19448" spans="1:4" x14ac:dyDescent="0.3">
      <c r="A19448" t="s">
        <v>43319</v>
      </c>
      <c r="B19448" s="343" t="s">
        <v>43320</v>
      </c>
      <c r="C19448" s="343" t="s">
        <v>8</v>
      </c>
      <c r="D19448" s="344" t="s">
        <v>6965</v>
      </c>
    </row>
    <row r="19449" spans="1:4" x14ac:dyDescent="0.3">
      <c r="A19449" t="s">
        <v>43321</v>
      </c>
      <c r="B19449" s="343" t="s">
        <v>43322</v>
      </c>
      <c r="C19449" s="343" t="s">
        <v>9</v>
      </c>
      <c r="D19449" s="344" t="s">
        <v>43323</v>
      </c>
    </row>
    <row r="19450" spans="1:4" x14ac:dyDescent="0.3">
      <c r="A19450" t="s">
        <v>43324</v>
      </c>
      <c r="B19450" s="343" t="s">
        <v>43325</v>
      </c>
      <c r="C19450" s="343" t="s">
        <v>9</v>
      </c>
      <c r="D19450" s="344" t="s">
        <v>43326</v>
      </c>
    </row>
    <row r="19451" spans="1:4" x14ac:dyDescent="0.3">
      <c r="A19451" t="s">
        <v>43327</v>
      </c>
      <c r="B19451" s="343" t="s">
        <v>43328</v>
      </c>
      <c r="C19451" s="343" t="s">
        <v>9</v>
      </c>
      <c r="D19451" s="344" t="s">
        <v>43329</v>
      </c>
    </row>
    <row r="19452" spans="1:4" x14ac:dyDescent="0.3">
      <c r="A19452" t="s">
        <v>43330</v>
      </c>
      <c r="B19452" s="343" t="s">
        <v>43331</v>
      </c>
      <c r="C19452" s="343" t="s">
        <v>9</v>
      </c>
      <c r="D19452" s="344" t="s">
        <v>43332</v>
      </c>
    </row>
    <row r="19453" spans="1:4" x14ac:dyDescent="0.3">
      <c r="A19453" t="s">
        <v>43333</v>
      </c>
      <c r="B19453" s="343" t="s">
        <v>43334</v>
      </c>
      <c r="C19453" s="343" t="s">
        <v>9</v>
      </c>
      <c r="D19453" s="344" t="s">
        <v>43335</v>
      </c>
    </row>
    <row r="19454" spans="1:4" x14ac:dyDescent="0.3">
      <c r="A19454" t="s">
        <v>43336</v>
      </c>
      <c r="B19454" s="343" t="s">
        <v>43337</v>
      </c>
      <c r="C19454" s="343" t="s">
        <v>9</v>
      </c>
      <c r="D19454" s="344" t="s">
        <v>43338</v>
      </c>
    </row>
    <row r="19455" spans="1:4" x14ac:dyDescent="0.3">
      <c r="A19455" t="s">
        <v>43339</v>
      </c>
      <c r="B19455" s="343" t="s">
        <v>43340</v>
      </c>
      <c r="C19455" s="343" t="s">
        <v>9</v>
      </c>
      <c r="D19455" s="344" t="s">
        <v>43341</v>
      </c>
    </row>
    <row r="19456" spans="1:4" x14ac:dyDescent="0.3">
      <c r="A19456" t="s">
        <v>43342</v>
      </c>
      <c r="B19456" s="343" t="s">
        <v>43343</v>
      </c>
      <c r="C19456" s="343" t="s">
        <v>9</v>
      </c>
      <c r="D19456" s="344" t="s">
        <v>43344</v>
      </c>
    </row>
    <row r="19457" spans="1:4" x14ac:dyDescent="0.3">
      <c r="A19457" t="s">
        <v>43345</v>
      </c>
      <c r="B19457" s="343" t="s">
        <v>43346</v>
      </c>
      <c r="C19457" s="343" t="s">
        <v>9</v>
      </c>
      <c r="D19457" s="344" t="s">
        <v>43347</v>
      </c>
    </row>
    <row r="19458" spans="1:4" x14ac:dyDescent="0.3">
      <c r="A19458" t="s">
        <v>43348</v>
      </c>
      <c r="B19458" s="343" t="s">
        <v>43349</v>
      </c>
      <c r="C19458" s="343" t="s">
        <v>9</v>
      </c>
      <c r="D19458" s="344" t="s">
        <v>43350</v>
      </c>
    </row>
    <row r="19459" spans="1:4" x14ac:dyDescent="0.3">
      <c r="A19459" t="s">
        <v>43351</v>
      </c>
      <c r="B19459" s="343" t="s">
        <v>43352</v>
      </c>
      <c r="C19459" s="343" t="s">
        <v>9</v>
      </c>
      <c r="D19459" s="344" t="s">
        <v>43353</v>
      </c>
    </row>
    <row r="19460" spans="1:4" x14ac:dyDescent="0.3">
      <c r="A19460" t="s">
        <v>43354</v>
      </c>
      <c r="B19460" s="343" t="s">
        <v>43355</v>
      </c>
      <c r="C19460" s="343" t="s">
        <v>9</v>
      </c>
      <c r="D19460" s="344" t="s">
        <v>43356</v>
      </c>
    </row>
    <row r="19461" spans="1:4" x14ac:dyDescent="0.3">
      <c r="A19461" t="s">
        <v>43357</v>
      </c>
      <c r="B19461" s="343" t="s">
        <v>43358</v>
      </c>
      <c r="C19461" s="343" t="s">
        <v>9</v>
      </c>
      <c r="D19461" s="344" t="s">
        <v>43359</v>
      </c>
    </row>
    <row r="19462" spans="1:4" x14ac:dyDescent="0.3">
      <c r="A19462" t="s">
        <v>43360</v>
      </c>
      <c r="B19462" s="343" t="s">
        <v>43361</v>
      </c>
      <c r="C19462" s="343" t="s">
        <v>9</v>
      </c>
      <c r="D19462" s="344" t="s">
        <v>43362</v>
      </c>
    </row>
    <row r="19463" spans="1:4" x14ac:dyDescent="0.3">
      <c r="A19463" t="s">
        <v>43363</v>
      </c>
      <c r="B19463" s="343" t="s">
        <v>43364</v>
      </c>
      <c r="C19463" s="343" t="s">
        <v>9</v>
      </c>
      <c r="D19463" s="344" t="s">
        <v>43365</v>
      </c>
    </row>
    <row r="19464" spans="1:4" x14ac:dyDescent="0.3">
      <c r="A19464" t="s">
        <v>43366</v>
      </c>
      <c r="B19464" s="343" t="s">
        <v>43367</v>
      </c>
      <c r="C19464" s="343" t="s">
        <v>9</v>
      </c>
      <c r="D19464" s="344" t="s">
        <v>43368</v>
      </c>
    </row>
    <row r="19465" spans="1:4" x14ac:dyDescent="0.3">
      <c r="A19465" t="s">
        <v>43369</v>
      </c>
      <c r="B19465" s="343" t="s">
        <v>43370</v>
      </c>
      <c r="C19465" s="343" t="s">
        <v>9</v>
      </c>
      <c r="D19465" s="344" t="s">
        <v>43371</v>
      </c>
    </row>
    <row r="19466" spans="1:4" x14ac:dyDescent="0.3">
      <c r="A19466" t="s">
        <v>43372</v>
      </c>
      <c r="B19466" s="343" t="s">
        <v>43373</v>
      </c>
      <c r="C19466" s="343" t="s">
        <v>9</v>
      </c>
      <c r="D19466" s="344" t="s">
        <v>43374</v>
      </c>
    </row>
    <row r="19467" spans="1:4" x14ac:dyDescent="0.3">
      <c r="A19467" t="s">
        <v>43375</v>
      </c>
      <c r="B19467" s="343" t="s">
        <v>43376</v>
      </c>
      <c r="C19467" s="343" t="s">
        <v>9</v>
      </c>
      <c r="D19467" s="344" t="s">
        <v>43377</v>
      </c>
    </row>
    <row r="19468" spans="1:4" x14ac:dyDescent="0.3">
      <c r="A19468" t="s">
        <v>43378</v>
      </c>
      <c r="B19468" s="343" t="s">
        <v>43379</v>
      </c>
      <c r="C19468" s="343" t="s">
        <v>9</v>
      </c>
      <c r="D19468" s="344" t="s">
        <v>43380</v>
      </c>
    </row>
    <row r="19469" spans="1:4" x14ac:dyDescent="0.3">
      <c r="A19469" t="s">
        <v>43381</v>
      </c>
      <c r="B19469" s="343" t="s">
        <v>43382</v>
      </c>
      <c r="C19469" s="343" t="s">
        <v>8</v>
      </c>
      <c r="D19469" s="344" t="s">
        <v>43383</v>
      </c>
    </row>
    <row r="19470" spans="1:4" x14ac:dyDescent="0.3">
      <c r="A19470" t="s">
        <v>43384</v>
      </c>
      <c r="B19470" s="343" t="s">
        <v>43385</v>
      </c>
      <c r="C19470" s="343" t="s">
        <v>8</v>
      </c>
      <c r="D19470" s="344" t="s">
        <v>43386</v>
      </c>
    </row>
    <row r="19471" spans="1:4" x14ac:dyDescent="0.3">
      <c r="A19471" t="s">
        <v>43387</v>
      </c>
      <c r="B19471" s="343" t="s">
        <v>43388</v>
      </c>
      <c r="C19471" s="343" t="s">
        <v>9</v>
      </c>
      <c r="D19471" s="344" t="s">
        <v>43389</v>
      </c>
    </row>
    <row r="19472" spans="1:4" x14ac:dyDescent="0.3">
      <c r="A19472" t="s">
        <v>6159</v>
      </c>
      <c r="B19472" s="343" t="s">
        <v>6160</v>
      </c>
      <c r="C19472" s="343" t="s">
        <v>8</v>
      </c>
      <c r="D19472" s="344" t="s">
        <v>6645</v>
      </c>
    </row>
    <row r="19473" spans="1:4" x14ac:dyDescent="0.3">
      <c r="A19473" t="s">
        <v>6161</v>
      </c>
      <c r="B19473" s="343" t="s">
        <v>6162</v>
      </c>
      <c r="C19473" s="343" t="s">
        <v>9</v>
      </c>
      <c r="D19473" s="344" t="s">
        <v>43390</v>
      </c>
    </row>
    <row r="19474" spans="1:4" x14ac:dyDescent="0.3">
      <c r="A19474" t="s">
        <v>6163</v>
      </c>
      <c r="B19474" s="343" t="s">
        <v>6164</v>
      </c>
      <c r="C19474" s="343" t="s">
        <v>9</v>
      </c>
      <c r="D19474" s="344" t="s">
        <v>43391</v>
      </c>
    </row>
    <row r="19475" spans="1:4" x14ac:dyDescent="0.3">
      <c r="A19475" t="s">
        <v>6165</v>
      </c>
      <c r="B19475" s="343" t="s">
        <v>6166</v>
      </c>
      <c r="C19475" s="343" t="s">
        <v>9</v>
      </c>
      <c r="D19475" s="344" t="s">
        <v>43392</v>
      </c>
    </row>
    <row r="19476" spans="1:4" x14ac:dyDescent="0.3">
      <c r="A19476" t="s">
        <v>6167</v>
      </c>
      <c r="B19476" s="343" t="s">
        <v>6168</v>
      </c>
      <c r="C19476" s="343" t="s">
        <v>9</v>
      </c>
      <c r="D19476" s="344" t="s">
        <v>43393</v>
      </c>
    </row>
    <row r="19477" spans="1:4" x14ac:dyDescent="0.3">
      <c r="A19477" t="s">
        <v>6169</v>
      </c>
      <c r="B19477" s="343" t="s">
        <v>6170</v>
      </c>
      <c r="C19477" s="343" t="s">
        <v>9</v>
      </c>
      <c r="D19477" s="344" t="s">
        <v>43394</v>
      </c>
    </row>
    <row r="19478" spans="1:4" x14ac:dyDescent="0.3">
      <c r="A19478" t="s">
        <v>6171</v>
      </c>
      <c r="B19478" s="343" t="s">
        <v>6172</v>
      </c>
      <c r="C19478" s="343" t="s">
        <v>9</v>
      </c>
      <c r="D19478" s="344" t="s">
        <v>43395</v>
      </c>
    </row>
    <row r="19479" spans="1:4" x14ac:dyDescent="0.3">
      <c r="A19479" t="s">
        <v>6173</v>
      </c>
      <c r="B19479" s="343" t="s">
        <v>6174</v>
      </c>
      <c r="C19479" s="343" t="s">
        <v>9</v>
      </c>
      <c r="D19479" s="344" t="s">
        <v>43396</v>
      </c>
    </row>
    <row r="19480" spans="1:4" x14ac:dyDescent="0.3">
      <c r="A19480" t="s">
        <v>6175</v>
      </c>
      <c r="B19480" s="343" t="s">
        <v>6176</v>
      </c>
      <c r="C19480" s="343" t="s">
        <v>9</v>
      </c>
      <c r="D19480" s="344" t="s">
        <v>43397</v>
      </c>
    </row>
    <row r="19481" spans="1:4" x14ac:dyDescent="0.3">
      <c r="A19481" t="s">
        <v>6177</v>
      </c>
      <c r="B19481" s="343" t="s">
        <v>6178</v>
      </c>
      <c r="C19481" s="343" t="s">
        <v>9</v>
      </c>
      <c r="D19481" s="344" t="s">
        <v>43398</v>
      </c>
    </row>
    <row r="19482" spans="1:4" x14ac:dyDescent="0.3">
      <c r="A19482" t="s">
        <v>6179</v>
      </c>
      <c r="B19482" s="343" t="s">
        <v>6180</v>
      </c>
      <c r="C19482" s="343" t="s">
        <v>9</v>
      </c>
      <c r="D19482" s="344" t="s">
        <v>43399</v>
      </c>
    </row>
    <row r="19483" spans="1:4" x14ac:dyDescent="0.3">
      <c r="A19483" t="s">
        <v>6181</v>
      </c>
      <c r="B19483" s="343" t="s">
        <v>238</v>
      </c>
      <c r="C19483" s="343" t="s">
        <v>4</v>
      </c>
      <c r="D19483" s="344" t="s">
        <v>43400</v>
      </c>
    </row>
    <row r="19484" spans="1:4" x14ac:dyDescent="0.3">
      <c r="A19484" t="s">
        <v>6182</v>
      </c>
      <c r="B19484" s="343" t="s">
        <v>239</v>
      </c>
      <c r="C19484" s="343" t="s">
        <v>4</v>
      </c>
      <c r="D19484" s="344" t="s">
        <v>9284</v>
      </c>
    </row>
    <row r="19485" spans="1:4" x14ac:dyDescent="0.3">
      <c r="A19485" t="s">
        <v>6183</v>
      </c>
      <c r="B19485" s="343" t="s">
        <v>240</v>
      </c>
      <c r="C19485" s="343" t="s">
        <v>4</v>
      </c>
      <c r="D19485" s="344" t="s">
        <v>36419</v>
      </c>
    </row>
    <row r="19486" spans="1:4" x14ac:dyDescent="0.3">
      <c r="A19486" t="s">
        <v>6184</v>
      </c>
      <c r="B19486" s="343" t="s">
        <v>241</v>
      </c>
      <c r="C19486" s="343" t="s">
        <v>4</v>
      </c>
      <c r="D19486" s="344" t="s">
        <v>22396</v>
      </c>
    </row>
    <row r="19487" spans="1:4" x14ac:dyDescent="0.3">
      <c r="A19487" t="s">
        <v>6185</v>
      </c>
      <c r="B19487" s="343" t="s">
        <v>242</v>
      </c>
      <c r="C19487" s="343" t="s">
        <v>4</v>
      </c>
      <c r="D19487" s="344" t="s">
        <v>8082</v>
      </c>
    </row>
    <row r="19488" spans="1:4" x14ac:dyDescent="0.3">
      <c r="A19488" t="s">
        <v>6186</v>
      </c>
      <c r="B19488" s="343" t="s">
        <v>243</v>
      </c>
      <c r="C19488" s="343" t="s">
        <v>4</v>
      </c>
      <c r="D19488" s="344" t="s">
        <v>43401</v>
      </c>
    </row>
    <row r="19489" spans="1:4" x14ac:dyDescent="0.3">
      <c r="A19489" t="s">
        <v>6187</v>
      </c>
      <c r="B19489" s="343" t="s">
        <v>244</v>
      </c>
      <c r="C19489" s="343" t="s">
        <v>4</v>
      </c>
      <c r="D19489" s="344" t="s">
        <v>43402</v>
      </c>
    </row>
    <row r="19490" spans="1:4" x14ac:dyDescent="0.3">
      <c r="A19490" t="s">
        <v>6188</v>
      </c>
      <c r="B19490" s="343" t="s">
        <v>245</v>
      </c>
      <c r="C19490" s="343" t="s">
        <v>4</v>
      </c>
      <c r="D19490" s="344" t="s">
        <v>8809</v>
      </c>
    </row>
    <row r="19491" spans="1:4" x14ac:dyDescent="0.3">
      <c r="A19491" t="s">
        <v>6189</v>
      </c>
      <c r="B19491" s="343" t="s">
        <v>246</v>
      </c>
      <c r="C19491" s="343" t="s">
        <v>4</v>
      </c>
      <c r="D19491" s="344" t="s">
        <v>8301</v>
      </c>
    </row>
    <row r="19492" spans="1:4" x14ac:dyDescent="0.3">
      <c r="A19492" t="s">
        <v>6190</v>
      </c>
      <c r="B19492" s="343" t="s">
        <v>1492</v>
      </c>
      <c r="C19492" s="343" t="s">
        <v>4</v>
      </c>
      <c r="D19492" s="344" t="s">
        <v>22136</v>
      </c>
    </row>
    <row r="19493" spans="1:4" x14ac:dyDescent="0.3">
      <c r="A19493" t="s">
        <v>6191</v>
      </c>
      <c r="B19493" s="343" t="s">
        <v>247</v>
      </c>
      <c r="C19493" s="343" t="s">
        <v>4</v>
      </c>
      <c r="D19493" s="344" t="s">
        <v>43403</v>
      </c>
    </row>
    <row r="19494" spans="1:4" x14ac:dyDescent="0.3">
      <c r="A19494" t="s">
        <v>6192</v>
      </c>
      <c r="B19494" s="343" t="s">
        <v>248</v>
      </c>
      <c r="C19494" s="343" t="s">
        <v>4</v>
      </c>
      <c r="D19494" s="344" t="s">
        <v>36419</v>
      </c>
    </row>
    <row r="19495" spans="1:4" x14ac:dyDescent="0.3">
      <c r="A19495" t="s">
        <v>6193</v>
      </c>
      <c r="B19495" s="343" t="s">
        <v>249</v>
      </c>
      <c r="C19495" s="343" t="s">
        <v>4</v>
      </c>
      <c r="D19495" s="344" t="s">
        <v>43400</v>
      </c>
    </row>
    <row r="19496" spans="1:4" x14ac:dyDescent="0.3">
      <c r="A19496" t="s">
        <v>6194</v>
      </c>
      <c r="B19496" s="343" t="s">
        <v>250</v>
      </c>
      <c r="C19496" s="343" t="s">
        <v>4</v>
      </c>
      <c r="D19496" s="344" t="s">
        <v>43404</v>
      </c>
    </row>
    <row r="19497" spans="1:4" x14ac:dyDescent="0.3">
      <c r="A19497" t="s">
        <v>6195</v>
      </c>
      <c r="B19497" s="343" t="s">
        <v>251</v>
      </c>
      <c r="C19497" s="343" t="s">
        <v>4</v>
      </c>
      <c r="D19497" s="344" t="s">
        <v>22132</v>
      </c>
    </row>
    <row r="19498" spans="1:4" x14ac:dyDescent="0.3">
      <c r="A19498" t="s">
        <v>6196</v>
      </c>
      <c r="B19498" s="343" t="s">
        <v>252</v>
      </c>
      <c r="C19498" s="343" t="s">
        <v>4</v>
      </c>
      <c r="D19498" s="344" t="s">
        <v>7957</v>
      </c>
    </row>
    <row r="19499" spans="1:4" x14ac:dyDescent="0.3">
      <c r="A19499" t="s">
        <v>6197</v>
      </c>
      <c r="B19499" s="343" t="s">
        <v>253</v>
      </c>
      <c r="C19499" s="343" t="s">
        <v>4</v>
      </c>
      <c r="D19499" s="344" t="s">
        <v>7088</v>
      </c>
    </row>
    <row r="19500" spans="1:4" x14ac:dyDescent="0.3">
      <c r="A19500" t="s">
        <v>6198</v>
      </c>
      <c r="B19500" s="343" t="s">
        <v>254</v>
      </c>
      <c r="C19500" s="343" t="s">
        <v>4</v>
      </c>
      <c r="D19500" s="344" t="s">
        <v>32801</v>
      </c>
    </row>
    <row r="19501" spans="1:4" x14ac:dyDescent="0.3">
      <c r="A19501" t="s">
        <v>6199</v>
      </c>
      <c r="B19501" s="343" t="s">
        <v>1493</v>
      </c>
      <c r="C19501" s="343" t="s">
        <v>4</v>
      </c>
      <c r="D19501" s="344" t="s">
        <v>7554</v>
      </c>
    </row>
    <row r="19502" spans="1:4" x14ac:dyDescent="0.3">
      <c r="A19502" t="s">
        <v>6200</v>
      </c>
      <c r="B19502" s="343" t="s">
        <v>255</v>
      </c>
      <c r="C19502" s="343" t="s">
        <v>4</v>
      </c>
      <c r="D19502" s="344" t="s">
        <v>43405</v>
      </c>
    </row>
    <row r="19503" spans="1:4" x14ac:dyDescent="0.3">
      <c r="A19503" t="s">
        <v>6201</v>
      </c>
      <c r="B19503" s="343" t="s">
        <v>256</v>
      </c>
      <c r="C19503" s="343" t="s">
        <v>4</v>
      </c>
      <c r="D19503" s="344" t="s">
        <v>6594</v>
      </c>
    </row>
    <row r="19504" spans="1:4" x14ac:dyDescent="0.3">
      <c r="A19504" t="s">
        <v>6202</v>
      </c>
      <c r="B19504" s="343" t="s">
        <v>257</v>
      </c>
      <c r="C19504" s="343" t="s">
        <v>4</v>
      </c>
      <c r="D19504" s="344" t="s">
        <v>43406</v>
      </c>
    </row>
    <row r="19505" spans="1:4" x14ac:dyDescent="0.3">
      <c r="A19505" t="s">
        <v>6203</v>
      </c>
      <c r="B19505" s="343" t="s">
        <v>1494</v>
      </c>
      <c r="C19505" s="343" t="s">
        <v>4</v>
      </c>
      <c r="D19505" s="344" t="s">
        <v>7791</v>
      </c>
    </row>
    <row r="19506" spans="1:4" x14ac:dyDescent="0.3">
      <c r="A19506" t="s">
        <v>6204</v>
      </c>
      <c r="B19506" s="343" t="s">
        <v>258</v>
      </c>
      <c r="C19506" s="343" t="s">
        <v>4</v>
      </c>
      <c r="D19506" s="344" t="s">
        <v>43407</v>
      </c>
    </row>
    <row r="19507" spans="1:4" x14ac:dyDescent="0.3">
      <c r="A19507" t="s">
        <v>6205</v>
      </c>
      <c r="B19507" s="343" t="s">
        <v>259</v>
      </c>
      <c r="C19507" s="343" t="s">
        <v>4</v>
      </c>
      <c r="D19507" s="344" t="s">
        <v>22767</v>
      </c>
    </row>
    <row r="19508" spans="1:4" x14ac:dyDescent="0.3">
      <c r="A19508" t="s">
        <v>6206</v>
      </c>
      <c r="B19508" s="343" t="s">
        <v>260</v>
      </c>
      <c r="C19508" s="343" t="s">
        <v>4</v>
      </c>
      <c r="D19508" s="344" t="s">
        <v>43408</v>
      </c>
    </row>
    <row r="19509" spans="1:4" x14ac:dyDescent="0.3">
      <c r="A19509" t="s">
        <v>6207</v>
      </c>
      <c r="B19509" s="343" t="s">
        <v>261</v>
      </c>
      <c r="C19509" s="343" t="s">
        <v>4</v>
      </c>
      <c r="D19509" s="344" t="s">
        <v>6822</v>
      </c>
    </row>
    <row r="19510" spans="1:4" x14ac:dyDescent="0.3">
      <c r="A19510" t="s">
        <v>6208</v>
      </c>
      <c r="B19510" s="343" t="s">
        <v>262</v>
      </c>
      <c r="C19510" s="343" t="s">
        <v>4</v>
      </c>
      <c r="D19510" s="344" t="s">
        <v>43402</v>
      </c>
    </row>
    <row r="19511" spans="1:4" x14ac:dyDescent="0.3">
      <c r="A19511" t="s">
        <v>6209</v>
      </c>
      <c r="B19511" s="343" t="s">
        <v>263</v>
      </c>
      <c r="C19511" s="343" t="s">
        <v>4</v>
      </c>
      <c r="D19511" s="344" t="s">
        <v>37878</v>
      </c>
    </row>
    <row r="19512" spans="1:4" x14ac:dyDescent="0.3">
      <c r="A19512" t="s">
        <v>6210</v>
      </c>
      <c r="B19512" s="343" t="s">
        <v>264</v>
      </c>
      <c r="C19512" s="343" t="s">
        <v>4</v>
      </c>
      <c r="D19512" s="344" t="s">
        <v>43409</v>
      </c>
    </row>
    <row r="19513" spans="1:4" x14ac:dyDescent="0.3">
      <c r="A19513" t="s">
        <v>6211</v>
      </c>
      <c r="B19513" s="343" t="s">
        <v>265</v>
      </c>
      <c r="C19513" s="343" t="s">
        <v>4</v>
      </c>
      <c r="D19513" s="344" t="s">
        <v>6594</v>
      </c>
    </row>
    <row r="19514" spans="1:4" x14ac:dyDescent="0.3">
      <c r="A19514" t="s">
        <v>6212</v>
      </c>
      <c r="B19514" s="343" t="s">
        <v>266</v>
      </c>
      <c r="C19514" s="343" t="s">
        <v>4</v>
      </c>
      <c r="D19514" s="344" t="s">
        <v>43410</v>
      </c>
    </row>
    <row r="19515" spans="1:4" x14ac:dyDescent="0.3">
      <c r="A19515" t="s">
        <v>6213</v>
      </c>
      <c r="B19515" s="343" t="s">
        <v>267</v>
      </c>
      <c r="C19515" s="343" t="s">
        <v>4</v>
      </c>
      <c r="D19515" s="344" t="s">
        <v>22097</v>
      </c>
    </row>
    <row r="19516" spans="1:4" x14ac:dyDescent="0.3">
      <c r="A19516" t="s">
        <v>6214</v>
      </c>
      <c r="B19516" s="343" t="s">
        <v>268</v>
      </c>
      <c r="C19516" s="343" t="s">
        <v>4</v>
      </c>
      <c r="D19516" s="344" t="s">
        <v>8282</v>
      </c>
    </row>
    <row r="19517" spans="1:4" x14ac:dyDescent="0.3">
      <c r="A19517" t="s">
        <v>6215</v>
      </c>
      <c r="B19517" s="343" t="s">
        <v>269</v>
      </c>
      <c r="C19517" s="343" t="s">
        <v>4</v>
      </c>
      <c r="D19517" s="344" t="s">
        <v>22682</v>
      </c>
    </row>
    <row r="19518" spans="1:4" x14ac:dyDescent="0.3">
      <c r="A19518" t="s">
        <v>6216</v>
      </c>
      <c r="B19518" s="343" t="s">
        <v>270</v>
      </c>
      <c r="C19518" s="343" t="s">
        <v>4</v>
      </c>
      <c r="D19518" s="344" t="s">
        <v>43411</v>
      </c>
    </row>
    <row r="19519" spans="1:4" x14ac:dyDescent="0.3">
      <c r="A19519" t="s">
        <v>6217</v>
      </c>
      <c r="B19519" s="343" t="s">
        <v>271</v>
      </c>
      <c r="C19519" s="343" t="s">
        <v>4</v>
      </c>
      <c r="D19519" s="344" t="s">
        <v>26997</v>
      </c>
    </row>
    <row r="19520" spans="1:4" x14ac:dyDescent="0.3">
      <c r="A19520" t="s">
        <v>6218</v>
      </c>
      <c r="B19520" s="343" t="s">
        <v>272</v>
      </c>
      <c r="C19520" s="343" t="s">
        <v>4</v>
      </c>
      <c r="D19520" s="344" t="s">
        <v>43412</v>
      </c>
    </row>
    <row r="19521" spans="1:4" x14ac:dyDescent="0.3">
      <c r="A19521" t="s">
        <v>6219</v>
      </c>
      <c r="B19521" s="343" t="s">
        <v>273</v>
      </c>
      <c r="C19521" s="343" t="s">
        <v>4</v>
      </c>
      <c r="D19521" s="344" t="s">
        <v>21984</v>
      </c>
    </row>
    <row r="19522" spans="1:4" x14ac:dyDescent="0.3">
      <c r="A19522" t="s">
        <v>6220</v>
      </c>
      <c r="B19522" s="343" t="s">
        <v>43413</v>
      </c>
      <c r="C19522" s="343" t="s">
        <v>4</v>
      </c>
      <c r="D19522" s="344" t="s">
        <v>9078</v>
      </c>
    </row>
    <row r="19523" spans="1:4" x14ac:dyDescent="0.3">
      <c r="A19523" t="s">
        <v>6221</v>
      </c>
      <c r="B19523" s="343" t="s">
        <v>274</v>
      </c>
      <c r="C19523" s="343" t="s">
        <v>4</v>
      </c>
      <c r="D19523" s="344" t="s">
        <v>43414</v>
      </c>
    </row>
    <row r="19524" spans="1:4" x14ac:dyDescent="0.3">
      <c r="A19524" t="s">
        <v>6222</v>
      </c>
      <c r="B19524" s="343" t="s">
        <v>275</v>
      </c>
      <c r="C19524" s="343" t="s">
        <v>4</v>
      </c>
      <c r="D19524" s="344" t="s">
        <v>29334</v>
      </c>
    </row>
    <row r="19525" spans="1:4" x14ac:dyDescent="0.3">
      <c r="A19525" t="s">
        <v>6223</v>
      </c>
      <c r="B19525" s="343" t="s">
        <v>276</v>
      </c>
      <c r="C19525" s="343" t="s">
        <v>4</v>
      </c>
      <c r="D19525" s="344" t="s">
        <v>6748</v>
      </c>
    </row>
    <row r="19526" spans="1:4" x14ac:dyDescent="0.3">
      <c r="A19526" t="s">
        <v>6224</v>
      </c>
      <c r="B19526" s="343" t="s">
        <v>277</v>
      </c>
      <c r="C19526" s="343" t="s">
        <v>4</v>
      </c>
      <c r="D19526" s="344" t="s">
        <v>22783</v>
      </c>
    </row>
    <row r="19527" spans="1:4" x14ac:dyDescent="0.3">
      <c r="A19527" t="s">
        <v>6225</v>
      </c>
      <c r="B19527" s="343" t="s">
        <v>278</v>
      </c>
      <c r="C19527" s="343" t="s">
        <v>4</v>
      </c>
      <c r="D19527" s="344" t="s">
        <v>6748</v>
      </c>
    </row>
    <row r="19528" spans="1:4" x14ac:dyDescent="0.3">
      <c r="A19528" t="s">
        <v>6226</v>
      </c>
      <c r="B19528" s="343" t="s">
        <v>279</v>
      </c>
      <c r="C19528" s="343" t="s">
        <v>4</v>
      </c>
      <c r="D19528" s="344" t="s">
        <v>43415</v>
      </c>
    </row>
    <row r="19529" spans="1:4" x14ac:dyDescent="0.3">
      <c r="A19529" t="s">
        <v>6227</v>
      </c>
      <c r="B19529" s="343" t="s">
        <v>280</v>
      </c>
      <c r="C19529" s="343" t="s">
        <v>4</v>
      </c>
      <c r="D19529" s="344" t="s">
        <v>7302</v>
      </c>
    </row>
    <row r="19530" spans="1:4" x14ac:dyDescent="0.3">
      <c r="A19530" t="s">
        <v>6228</v>
      </c>
      <c r="B19530" s="343" t="s">
        <v>281</v>
      </c>
      <c r="C19530" s="343" t="s">
        <v>4</v>
      </c>
      <c r="D19530" s="344" t="s">
        <v>38071</v>
      </c>
    </row>
    <row r="19531" spans="1:4" x14ac:dyDescent="0.3">
      <c r="A19531" t="s">
        <v>6229</v>
      </c>
      <c r="B19531" s="343" t="s">
        <v>282</v>
      </c>
      <c r="C19531" s="343" t="s">
        <v>4</v>
      </c>
      <c r="D19531" s="344" t="s">
        <v>27690</v>
      </c>
    </row>
    <row r="19532" spans="1:4" x14ac:dyDescent="0.3">
      <c r="A19532" t="s">
        <v>6230</v>
      </c>
      <c r="B19532" s="343" t="s">
        <v>283</v>
      </c>
      <c r="C19532" s="343" t="s">
        <v>4</v>
      </c>
      <c r="D19532" s="344" t="s">
        <v>43416</v>
      </c>
    </row>
    <row r="19533" spans="1:4" x14ac:dyDescent="0.3">
      <c r="A19533" t="s">
        <v>6231</v>
      </c>
      <c r="B19533" s="343" t="s">
        <v>284</v>
      </c>
      <c r="C19533" s="343" t="s">
        <v>4</v>
      </c>
      <c r="D19533" s="344" t="s">
        <v>43417</v>
      </c>
    </row>
    <row r="19534" spans="1:4" x14ac:dyDescent="0.3">
      <c r="A19534" t="s">
        <v>6232</v>
      </c>
      <c r="B19534" s="343" t="s">
        <v>285</v>
      </c>
      <c r="C19534" s="343" t="s">
        <v>4</v>
      </c>
      <c r="D19534" s="344" t="s">
        <v>43417</v>
      </c>
    </row>
    <row r="19535" spans="1:4" x14ac:dyDescent="0.3">
      <c r="A19535" t="s">
        <v>6233</v>
      </c>
      <c r="B19535" s="343" t="s">
        <v>286</v>
      </c>
      <c r="C19535" s="343" t="s">
        <v>4</v>
      </c>
      <c r="D19535" s="344" t="s">
        <v>6748</v>
      </c>
    </row>
    <row r="19536" spans="1:4" x14ac:dyDescent="0.3">
      <c r="A19536" t="s">
        <v>6234</v>
      </c>
      <c r="B19536" s="343" t="s">
        <v>287</v>
      </c>
      <c r="C19536" s="343" t="s">
        <v>4</v>
      </c>
      <c r="D19536" s="344" t="s">
        <v>6748</v>
      </c>
    </row>
    <row r="19537" spans="1:4" x14ac:dyDescent="0.3">
      <c r="A19537" t="s">
        <v>6235</v>
      </c>
      <c r="B19537" s="343" t="s">
        <v>288</v>
      </c>
      <c r="C19537" s="343" t="s">
        <v>4</v>
      </c>
      <c r="D19537" s="344" t="s">
        <v>29098</v>
      </c>
    </row>
    <row r="19538" spans="1:4" x14ac:dyDescent="0.3">
      <c r="A19538" t="s">
        <v>6236</v>
      </c>
      <c r="B19538" s="343" t="s">
        <v>1495</v>
      </c>
      <c r="C19538" s="343" t="s">
        <v>4</v>
      </c>
      <c r="D19538" s="344" t="s">
        <v>43417</v>
      </c>
    </row>
    <row r="19539" spans="1:4" x14ac:dyDescent="0.3">
      <c r="A19539" t="s">
        <v>6237</v>
      </c>
      <c r="B19539" s="343" t="s">
        <v>289</v>
      </c>
      <c r="C19539" s="343" t="s">
        <v>4</v>
      </c>
      <c r="D19539" s="344" t="s">
        <v>22514</v>
      </c>
    </row>
    <row r="19540" spans="1:4" x14ac:dyDescent="0.3">
      <c r="A19540" t="s">
        <v>6238</v>
      </c>
      <c r="B19540" s="343" t="s">
        <v>290</v>
      </c>
      <c r="C19540" s="343" t="s">
        <v>4</v>
      </c>
      <c r="D19540" s="344" t="s">
        <v>22142</v>
      </c>
    </row>
    <row r="19541" spans="1:4" x14ac:dyDescent="0.3">
      <c r="A19541" t="s">
        <v>6239</v>
      </c>
      <c r="B19541" s="343" t="s">
        <v>291</v>
      </c>
      <c r="C19541" s="343" t="s">
        <v>4</v>
      </c>
      <c r="D19541" s="344" t="s">
        <v>7088</v>
      </c>
    </row>
    <row r="19542" spans="1:4" x14ac:dyDescent="0.3">
      <c r="A19542" t="s">
        <v>6240</v>
      </c>
      <c r="B19542" s="343" t="s">
        <v>292</v>
      </c>
      <c r="C19542" s="343" t="s">
        <v>4</v>
      </c>
      <c r="D19542" s="344" t="s">
        <v>37878</v>
      </c>
    </row>
    <row r="19543" spans="1:4" x14ac:dyDescent="0.3">
      <c r="A19543" t="s">
        <v>6241</v>
      </c>
      <c r="B19543" s="343" t="s">
        <v>293</v>
      </c>
      <c r="C19543" s="343" t="s">
        <v>4</v>
      </c>
      <c r="D19543" s="344" t="s">
        <v>38189</v>
      </c>
    </row>
    <row r="19544" spans="1:4" x14ac:dyDescent="0.3">
      <c r="A19544" t="s">
        <v>6242</v>
      </c>
      <c r="B19544" s="343" t="s">
        <v>294</v>
      </c>
      <c r="C19544" s="343" t="s">
        <v>4</v>
      </c>
      <c r="D19544" s="344" t="s">
        <v>8851</v>
      </c>
    </row>
    <row r="19545" spans="1:4" x14ac:dyDescent="0.3">
      <c r="A19545" t="s">
        <v>6243</v>
      </c>
      <c r="B19545" s="343" t="s">
        <v>295</v>
      </c>
      <c r="C19545" s="343" t="s">
        <v>4</v>
      </c>
      <c r="D19545" s="344" t="s">
        <v>38189</v>
      </c>
    </row>
    <row r="19546" spans="1:4" x14ac:dyDescent="0.3">
      <c r="A19546" t="s">
        <v>6244</v>
      </c>
      <c r="B19546" s="343" t="s">
        <v>296</v>
      </c>
      <c r="C19546" s="343" t="s">
        <v>4</v>
      </c>
      <c r="D19546" s="344" t="s">
        <v>22224</v>
      </c>
    </row>
    <row r="19547" spans="1:4" x14ac:dyDescent="0.3">
      <c r="A19547" t="s">
        <v>6245</v>
      </c>
      <c r="B19547" s="343" t="s">
        <v>297</v>
      </c>
      <c r="C19547" s="343" t="s">
        <v>4</v>
      </c>
      <c r="D19547" s="344" t="s">
        <v>9042</v>
      </c>
    </row>
    <row r="19548" spans="1:4" x14ac:dyDescent="0.3">
      <c r="A19548" t="s">
        <v>6246</v>
      </c>
      <c r="B19548" s="343" t="s">
        <v>298</v>
      </c>
      <c r="C19548" s="343" t="s">
        <v>4</v>
      </c>
      <c r="D19548" s="344" t="s">
        <v>43418</v>
      </c>
    </row>
    <row r="19549" spans="1:4" x14ac:dyDescent="0.3">
      <c r="A19549" t="s">
        <v>6247</v>
      </c>
      <c r="B19549" s="343" t="s">
        <v>299</v>
      </c>
      <c r="C19549" s="343" t="s">
        <v>4</v>
      </c>
      <c r="D19549" s="344" t="s">
        <v>29972</v>
      </c>
    </row>
    <row r="19550" spans="1:4" x14ac:dyDescent="0.3">
      <c r="A19550" t="s">
        <v>6248</v>
      </c>
      <c r="B19550" s="343" t="s">
        <v>300</v>
      </c>
      <c r="C19550" s="343" t="s">
        <v>4</v>
      </c>
      <c r="D19550" s="344" t="s">
        <v>7587</v>
      </c>
    </row>
    <row r="19551" spans="1:4" x14ac:dyDescent="0.3">
      <c r="A19551" t="s">
        <v>6249</v>
      </c>
      <c r="B19551" s="343" t="s">
        <v>1496</v>
      </c>
      <c r="C19551" s="343" t="s">
        <v>4</v>
      </c>
      <c r="D19551" s="344" t="s">
        <v>7339</v>
      </c>
    </row>
    <row r="19552" spans="1:4" x14ac:dyDescent="0.3">
      <c r="A19552" t="s">
        <v>6250</v>
      </c>
      <c r="B19552" s="343" t="s">
        <v>301</v>
      </c>
      <c r="C19552" s="343" t="s">
        <v>4</v>
      </c>
      <c r="D19552" s="344" t="s">
        <v>43406</v>
      </c>
    </row>
    <row r="19553" spans="1:4" x14ac:dyDescent="0.3">
      <c r="A19553" t="s">
        <v>6251</v>
      </c>
      <c r="B19553" s="343" t="s">
        <v>302</v>
      </c>
      <c r="C19553" s="343" t="s">
        <v>4</v>
      </c>
      <c r="D19553" s="344" t="s">
        <v>22659</v>
      </c>
    </row>
    <row r="19554" spans="1:4" x14ac:dyDescent="0.3">
      <c r="A19554" t="s">
        <v>6252</v>
      </c>
      <c r="B19554" s="343" t="s">
        <v>303</v>
      </c>
      <c r="C19554" s="343" t="s">
        <v>4</v>
      </c>
      <c r="D19554" s="344" t="s">
        <v>43419</v>
      </c>
    </row>
    <row r="19555" spans="1:4" x14ac:dyDescent="0.3">
      <c r="A19555" t="s">
        <v>6253</v>
      </c>
      <c r="B19555" s="343" t="s">
        <v>304</v>
      </c>
      <c r="C19555" s="343" t="s">
        <v>4</v>
      </c>
      <c r="D19555" s="344" t="s">
        <v>43406</v>
      </c>
    </row>
    <row r="19556" spans="1:4" x14ac:dyDescent="0.3">
      <c r="A19556" t="s">
        <v>6254</v>
      </c>
      <c r="B19556" s="343" t="s">
        <v>305</v>
      </c>
      <c r="C19556" s="343" t="s">
        <v>4</v>
      </c>
      <c r="D19556" s="344" t="s">
        <v>27690</v>
      </c>
    </row>
    <row r="19557" spans="1:4" x14ac:dyDescent="0.3">
      <c r="A19557" t="s">
        <v>6255</v>
      </c>
      <c r="B19557" s="343" t="s">
        <v>306</v>
      </c>
      <c r="C19557" s="343" t="s">
        <v>4</v>
      </c>
      <c r="D19557" s="344" t="s">
        <v>22867</v>
      </c>
    </row>
    <row r="19558" spans="1:4" x14ac:dyDescent="0.3">
      <c r="A19558" t="s">
        <v>6256</v>
      </c>
      <c r="B19558" s="343" t="s">
        <v>1497</v>
      </c>
      <c r="C19558" s="343" t="s">
        <v>4</v>
      </c>
      <c r="D19558" s="344" t="s">
        <v>36574</v>
      </c>
    </row>
    <row r="19559" spans="1:4" x14ac:dyDescent="0.3">
      <c r="A19559" t="s">
        <v>6257</v>
      </c>
      <c r="B19559" s="343" t="s">
        <v>307</v>
      </c>
      <c r="C19559" s="343" t="s">
        <v>4</v>
      </c>
      <c r="D19559" s="344" t="s">
        <v>6782</v>
      </c>
    </row>
    <row r="19560" spans="1:4" x14ac:dyDescent="0.3">
      <c r="A19560" t="s">
        <v>6258</v>
      </c>
      <c r="B19560" s="343" t="s">
        <v>308</v>
      </c>
      <c r="C19560" s="343" t="s">
        <v>4</v>
      </c>
      <c r="D19560" s="344" t="s">
        <v>43420</v>
      </c>
    </row>
    <row r="19561" spans="1:4" x14ac:dyDescent="0.3">
      <c r="A19561" t="s">
        <v>6259</v>
      </c>
      <c r="B19561" s="343" t="s">
        <v>309</v>
      </c>
      <c r="C19561" s="343" t="s">
        <v>4</v>
      </c>
      <c r="D19561" s="344" t="s">
        <v>7913</v>
      </c>
    </row>
    <row r="19562" spans="1:4" x14ac:dyDescent="0.3">
      <c r="A19562" t="s">
        <v>6260</v>
      </c>
      <c r="B19562" s="343" t="s">
        <v>310</v>
      </c>
      <c r="C19562" s="343" t="s">
        <v>4</v>
      </c>
      <c r="D19562" s="344" t="s">
        <v>43421</v>
      </c>
    </row>
    <row r="19563" spans="1:4" x14ac:dyDescent="0.3">
      <c r="A19563" t="s">
        <v>6261</v>
      </c>
      <c r="B19563" s="343" t="s">
        <v>311</v>
      </c>
      <c r="C19563" s="343" t="s">
        <v>4</v>
      </c>
      <c r="D19563" s="344" t="s">
        <v>9311</v>
      </c>
    </row>
    <row r="19564" spans="1:4" x14ac:dyDescent="0.3">
      <c r="A19564" t="s">
        <v>6262</v>
      </c>
      <c r="B19564" s="343" t="s">
        <v>312</v>
      </c>
      <c r="C19564" s="343" t="s">
        <v>4</v>
      </c>
      <c r="D19564" s="344" t="s">
        <v>43422</v>
      </c>
    </row>
    <row r="19565" spans="1:4" x14ac:dyDescent="0.3">
      <c r="A19565" t="s">
        <v>6263</v>
      </c>
      <c r="B19565" s="343" t="s">
        <v>313</v>
      </c>
      <c r="C19565" s="343" t="s">
        <v>4</v>
      </c>
      <c r="D19565" s="344" t="s">
        <v>43423</v>
      </c>
    </row>
    <row r="19566" spans="1:4" x14ac:dyDescent="0.3">
      <c r="A19566" t="s">
        <v>6264</v>
      </c>
      <c r="B19566" s="343" t="s">
        <v>314</v>
      </c>
      <c r="C19566" s="343" t="s">
        <v>4</v>
      </c>
      <c r="D19566" s="344" t="s">
        <v>22515</v>
      </c>
    </row>
    <row r="19567" spans="1:4" x14ac:dyDescent="0.3">
      <c r="A19567" t="s">
        <v>6265</v>
      </c>
      <c r="B19567" s="343" t="s">
        <v>315</v>
      </c>
      <c r="C19567" s="343" t="s">
        <v>4</v>
      </c>
      <c r="D19567" s="344" t="s">
        <v>43424</v>
      </c>
    </row>
    <row r="19568" spans="1:4" x14ac:dyDescent="0.3">
      <c r="A19568" t="s">
        <v>6266</v>
      </c>
      <c r="B19568" s="343" t="s">
        <v>316</v>
      </c>
      <c r="C19568" s="343" t="s">
        <v>4</v>
      </c>
      <c r="D19568" s="344" t="s">
        <v>31461</v>
      </c>
    </row>
    <row r="19569" spans="1:4" x14ac:dyDescent="0.3">
      <c r="A19569" t="s">
        <v>6267</v>
      </c>
      <c r="B19569" s="343" t="s">
        <v>317</v>
      </c>
      <c r="C19569" s="343" t="s">
        <v>4</v>
      </c>
      <c r="D19569" s="344" t="s">
        <v>40080</v>
      </c>
    </row>
    <row r="19570" spans="1:4" x14ac:dyDescent="0.3">
      <c r="A19570" t="s">
        <v>6268</v>
      </c>
      <c r="B19570" s="343" t="s">
        <v>318</v>
      </c>
      <c r="C19570" s="343" t="s">
        <v>4</v>
      </c>
      <c r="D19570" s="344" t="s">
        <v>36858</v>
      </c>
    </row>
    <row r="19571" spans="1:4" x14ac:dyDescent="0.3">
      <c r="A19571" t="s">
        <v>6269</v>
      </c>
      <c r="B19571" s="343" t="s">
        <v>319</v>
      </c>
      <c r="C19571" s="343" t="s">
        <v>4</v>
      </c>
      <c r="D19571" s="344" t="s">
        <v>33464</v>
      </c>
    </row>
    <row r="19572" spans="1:4" x14ac:dyDescent="0.3">
      <c r="A19572" t="s">
        <v>6270</v>
      </c>
      <c r="B19572" s="343" t="s">
        <v>320</v>
      </c>
      <c r="C19572" s="343" t="s">
        <v>4</v>
      </c>
      <c r="D19572" s="344" t="s">
        <v>43425</v>
      </c>
    </row>
    <row r="19573" spans="1:4" x14ac:dyDescent="0.3">
      <c r="A19573" t="s">
        <v>6271</v>
      </c>
      <c r="B19573" s="343" t="s">
        <v>321</v>
      </c>
      <c r="C19573" s="343" t="s">
        <v>4</v>
      </c>
      <c r="D19573" s="344" t="s">
        <v>27581</v>
      </c>
    </row>
    <row r="19574" spans="1:4" x14ac:dyDescent="0.3">
      <c r="A19574" t="s">
        <v>6272</v>
      </c>
      <c r="B19574" s="343" t="s">
        <v>322</v>
      </c>
      <c r="C19574" s="343" t="s">
        <v>4</v>
      </c>
      <c r="D19574" s="344" t="s">
        <v>43426</v>
      </c>
    </row>
    <row r="19575" spans="1:4" x14ac:dyDescent="0.3">
      <c r="A19575" t="s">
        <v>6273</v>
      </c>
      <c r="B19575" s="343" t="s">
        <v>323</v>
      </c>
      <c r="C19575" s="343" t="s">
        <v>4</v>
      </c>
      <c r="D19575" s="344" t="s">
        <v>43427</v>
      </c>
    </row>
    <row r="19576" spans="1:4" x14ac:dyDescent="0.3">
      <c r="A19576" t="s">
        <v>6274</v>
      </c>
      <c r="B19576" s="343" t="s">
        <v>324</v>
      </c>
      <c r="C19576" s="343" t="s">
        <v>15</v>
      </c>
      <c r="D19576" s="344" t="s">
        <v>43428</v>
      </c>
    </row>
    <row r="19577" spans="1:4" x14ac:dyDescent="0.3">
      <c r="A19577" t="s">
        <v>6275</v>
      </c>
      <c r="B19577" s="343" t="s">
        <v>308</v>
      </c>
      <c r="C19577" s="343" t="s">
        <v>15</v>
      </c>
      <c r="D19577" s="344" t="s">
        <v>43429</v>
      </c>
    </row>
    <row r="19578" spans="1:4" x14ac:dyDescent="0.3">
      <c r="A19578" t="s">
        <v>6276</v>
      </c>
      <c r="B19578" s="343" t="s">
        <v>316</v>
      </c>
      <c r="C19578" s="343" t="s">
        <v>15</v>
      </c>
      <c r="D19578" s="344" t="s">
        <v>43430</v>
      </c>
    </row>
    <row r="19579" spans="1:4" x14ac:dyDescent="0.3">
      <c r="A19579" t="s">
        <v>6277</v>
      </c>
      <c r="B19579" s="343" t="s">
        <v>317</v>
      </c>
      <c r="C19579" s="343" t="s">
        <v>15</v>
      </c>
      <c r="D19579" s="344" t="s">
        <v>43431</v>
      </c>
    </row>
    <row r="19580" spans="1:4" x14ac:dyDescent="0.3">
      <c r="A19580" t="s">
        <v>6278</v>
      </c>
      <c r="B19580" s="343" t="s">
        <v>314</v>
      </c>
      <c r="C19580" s="343" t="s">
        <v>15</v>
      </c>
      <c r="D19580" s="344" t="s">
        <v>43432</v>
      </c>
    </row>
    <row r="19581" spans="1:4" x14ac:dyDescent="0.3">
      <c r="A19581" t="s">
        <v>6279</v>
      </c>
      <c r="B19581" s="343" t="s">
        <v>309</v>
      </c>
      <c r="C19581" s="343" t="s">
        <v>15</v>
      </c>
      <c r="D19581" s="344" t="s">
        <v>43433</v>
      </c>
    </row>
    <row r="19582" spans="1:4" x14ac:dyDescent="0.3">
      <c r="A19582" t="s">
        <v>6280</v>
      </c>
      <c r="B19582" s="343" t="s">
        <v>310</v>
      </c>
      <c r="C19582" s="343" t="s">
        <v>15</v>
      </c>
      <c r="D19582" s="344" t="s">
        <v>43434</v>
      </c>
    </row>
    <row r="19583" spans="1:4" x14ac:dyDescent="0.3">
      <c r="A19583" t="s">
        <v>6281</v>
      </c>
      <c r="B19583" s="343" t="s">
        <v>319</v>
      </c>
      <c r="C19583" s="343" t="s">
        <v>15</v>
      </c>
      <c r="D19583" s="344" t="s">
        <v>43435</v>
      </c>
    </row>
    <row r="19584" spans="1:4" x14ac:dyDescent="0.3">
      <c r="A19584" t="s">
        <v>6282</v>
      </c>
      <c r="B19584" s="343" t="s">
        <v>315</v>
      </c>
      <c r="C19584" s="343" t="s">
        <v>15</v>
      </c>
      <c r="D19584" s="344" t="s">
        <v>43436</v>
      </c>
    </row>
    <row r="19585" spans="1:4" x14ac:dyDescent="0.3">
      <c r="A19585" t="s">
        <v>6283</v>
      </c>
      <c r="B19585" s="343" t="s">
        <v>320</v>
      </c>
      <c r="C19585" s="343" t="s">
        <v>15</v>
      </c>
      <c r="D19585" s="344" t="s">
        <v>43437</v>
      </c>
    </row>
    <row r="19586" spans="1:4" x14ac:dyDescent="0.3">
      <c r="A19586" t="s">
        <v>6284</v>
      </c>
      <c r="B19586" s="343" t="s">
        <v>321</v>
      </c>
      <c r="C19586" s="343" t="s">
        <v>15</v>
      </c>
      <c r="D19586" s="344" t="s">
        <v>43438</v>
      </c>
    </row>
    <row r="19587" spans="1:4" x14ac:dyDescent="0.3">
      <c r="A19587" t="s">
        <v>6285</v>
      </c>
      <c r="B19587" s="343" t="s">
        <v>325</v>
      </c>
      <c r="C19587" s="343" t="s">
        <v>15</v>
      </c>
      <c r="D19587" s="344" t="s">
        <v>43439</v>
      </c>
    </row>
    <row r="19588" spans="1:4" x14ac:dyDescent="0.3">
      <c r="A19588" t="s">
        <v>6286</v>
      </c>
      <c r="B19588" s="343" t="s">
        <v>326</v>
      </c>
      <c r="C19588" s="343" t="s">
        <v>15</v>
      </c>
      <c r="D19588" s="344" t="s">
        <v>43440</v>
      </c>
    </row>
    <row r="19589" spans="1:4" x14ac:dyDescent="0.3">
      <c r="A19589" t="s">
        <v>6287</v>
      </c>
      <c r="B19589" s="343" t="s">
        <v>327</v>
      </c>
      <c r="C19589" s="343" t="s">
        <v>15</v>
      </c>
      <c r="D19589" s="344" t="s">
        <v>43441</v>
      </c>
    </row>
    <row r="19590" spans="1:4" x14ac:dyDescent="0.3">
      <c r="A19590" t="s">
        <v>6288</v>
      </c>
      <c r="B19590" s="343" t="s">
        <v>328</v>
      </c>
      <c r="C19590" s="343" t="s">
        <v>15</v>
      </c>
      <c r="D19590" s="344" t="s">
        <v>43442</v>
      </c>
    </row>
    <row r="19591" spans="1:4" x14ac:dyDescent="0.3">
      <c r="A19591" t="s">
        <v>6289</v>
      </c>
      <c r="B19591" s="343" t="s">
        <v>322</v>
      </c>
      <c r="C19591" s="343" t="s">
        <v>15</v>
      </c>
      <c r="D19591" s="344" t="s">
        <v>43443</v>
      </c>
    </row>
    <row r="19592" spans="1:4" x14ac:dyDescent="0.3">
      <c r="A19592" t="s">
        <v>6290</v>
      </c>
      <c r="B19592" s="343" t="s">
        <v>323</v>
      </c>
      <c r="C19592" s="343" t="s">
        <v>15</v>
      </c>
      <c r="D19592" s="344" t="s">
        <v>43444</v>
      </c>
    </row>
    <row r="19593" spans="1:4" x14ac:dyDescent="0.3">
      <c r="A19593" t="s">
        <v>6291</v>
      </c>
      <c r="B19593" s="343" t="s">
        <v>1498</v>
      </c>
      <c r="C19593" s="343" t="s">
        <v>4</v>
      </c>
      <c r="D19593" s="344" t="s">
        <v>6659</v>
      </c>
    </row>
    <row r="19594" spans="1:4" x14ac:dyDescent="0.3">
      <c r="A19594" t="s">
        <v>6292</v>
      </c>
      <c r="B19594" s="343" t="s">
        <v>1499</v>
      </c>
      <c r="C19594" s="343" t="s">
        <v>4</v>
      </c>
      <c r="D19594" s="344" t="s">
        <v>6545</v>
      </c>
    </row>
    <row r="19595" spans="1:4" x14ac:dyDescent="0.3">
      <c r="A19595" t="s">
        <v>6293</v>
      </c>
      <c r="B19595" s="343" t="s">
        <v>1500</v>
      </c>
      <c r="C19595" s="343" t="s">
        <v>4</v>
      </c>
      <c r="D19595" s="344" t="s">
        <v>6659</v>
      </c>
    </row>
    <row r="19596" spans="1:4" x14ac:dyDescent="0.3">
      <c r="A19596" t="s">
        <v>6294</v>
      </c>
      <c r="B19596" s="343" t="s">
        <v>1501</v>
      </c>
      <c r="C19596" s="343" t="s">
        <v>4</v>
      </c>
      <c r="D19596" s="344" t="s">
        <v>21994</v>
      </c>
    </row>
    <row r="19597" spans="1:4" x14ac:dyDescent="0.3">
      <c r="A19597" t="s">
        <v>6295</v>
      </c>
      <c r="B19597" s="343" t="s">
        <v>1502</v>
      </c>
      <c r="C19597" s="343" t="s">
        <v>4</v>
      </c>
      <c r="D19597" s="344" t="s">
        <v>6545</v>
      </c>
    </row>
    <row r="19598" spans="1:4" x14ac:dyDescent="0.3">
      <c r="A19598" t="s">
        <v>6296</v>
      </c>
      <c r="B19598" s="343" t="s">
        <v>1503</v>
      </c>
      <c r="C19598" s="343" t="s">
        <v>4</v>
      </c>
      <c r="D19598" s="344" t="s">
        <v>6549</v>
      </c>
    </row>
    <row r="19599" spans="1:4" x14ac:dyDescent="0.3">
      <c r="A19599" t="s">
        <v>6297</v>
      </c>
      <c r="B19599" s="343" t="s">
        <v>1504</v>
      </c>
      <c r="C19599" s="343" t="s">
        <v>4</v>
      </c>
      <c r="D19599" s="344" t="s">
        <v>6554</v>
      </c>
    </row>
    <row r="19600" spans="1:4" x14ac:dyDescent="0.3">
      <c r="A19600" t="s">
        <v>6298</v>
      </c>
      <c r="B19600" s="343" t="s">
        <v>1505</v>
      </c>
      <c r="C19600" s="343" t="s">
        <v>4</v>
      </c>
      <c r="D19600" s="344" t="s">
        <v>6554</v>
      </c>
    </row>
    <row r="19601" spans="1:4" x14ac:dyDescent="0.3">
      <c r="A19601" t="s">
        <v>6299</v>
      </c>
      <c r="B19601" s="343" t="s">
        <v>1506</v>
      </c>
      <c r="C19601" s="343" t="s">
        <v>4</v>
      </c>
      <c r="D19601" s="344" t="s">
        <v>6754</v>
      </c>
    </row>
    <row r="19602" spans="1:4" x14ac:dyDescent="0.3">
      <c r="A19602" t="s">
        <v>6300</v>
      </c>
      <c r="B19602" s="343" t="s">
        <v>1507</v>
      </c>
      <c r="C19602" s="343" t="s">
        <v>4</v>
      </c>
      <c r="D19602" s="344" t="s">
        <v>6675</v>
      </c>
    </row>
    <row r="19603" spans="1:4" x14ac:dyDescent="0.3">
      <c r="A19603" t="s">
        <v>6301</v>
      </c>
      <c r="B19603" s="343" t="s">
        <v>1508</v>
      </c>
      <c r="C19603" s="343" t="s">
        <v>4</v>
      </c>
      <c r="D19603" s="344" t="s">
        <v>6545</v>
      </c>
    </row>
    <row r="19604" spans="1:4" x14ac:dyDescent="0.3">
      <c r="A19604" t="s">
        <v>6302</v>
      </c>
      <c r="B19604" s="343" t="s">
        <v>1509</v>
      </c>
      <c r="C19604" s="343" t="s">
        <v>4</v>
      </c>
      <c r="D19604" s="344" t="s">
        <v>6659</v>
      </c>
    </row>
    <row r="19605" spans="1:4" x14ac:dyDescent="0.3">
      <c r="A19605" t="s">
        <v>6303</v>
      </c>
      <c r="B19605" s="343" t="s">
        <v>1510</v>
      </c>
      <c r="C19605" s="343" t="s">
        <v>4</v>
      </c>
      <c r="D19605" s="344" t="s">
        <v>6659</v>
      </c>
    </row>
    <row r="19606" spans="1:4" x14ac:dyDescent="0.3">
      <c r="A19606" t="s">
        <v>6304</v>
      </c>
      <c r="B19606" s="343" t="s">
        <v>1511</v>
      </c>
      <c r="C19606" s="343" t="s">
        <v>4</v>
      </c>
      <c r="D19606" s="344" t="s">
        <v>21994</v>
      </c>
    </row>
    <row r="19607" spans="1:4" x14ac:dyDescent="0.3">
      <c r="A19607" t="s">
        <v>6305</v>
      </c>
      <c r="B19607" s="343" t="s">
        <v>1512</v>
      </c>
      <c r="C19607" s="343" t="s">
        <v>4</v>
      </c>
      <c r="D19607" s="344" t="s">
        <v>6673</v>
      </c>
    </row>
    <row r="19608" spans="1:4" x14ac:dyDescent="0.3">
      <c r="A19608" t="s">
        <v>6306</v>
      </c>
      <c r="B19608" s="343" t="s">
        <v>1513</v>
      </c>
      <c r="C19608" s="343" t="s">
        <v>4</v>
      </c>
      <c r="D19608" s="344" t="s">
        <v>6554</v>
      </c>
    </row>
    <row r="19609" spans="1:4" x14ac:dyDescent="0.3">
      <c r="A19609" t="s">
        <v>6307</v>
      </c>
      <c r="B19609" s="343" t="s">
        <v>1514</v>
      </c>
      <c r="C19609" s="343" t="s">
        <v>4</v>
      </c>
      <c r="D19609" s="344" t="s">
        <v>8491</v>
      </c>
    </row>
    <row r="19610" spans="1:4" x14ac:dyDescent="0.3">
      <c r="A19610" t="s">
        <v>6308</v>
      </c>
      <c r="B19610" s="343" t="s">
        <v>1515</v>
      </c>
      <c r="C19610" s="343" t="s">
        <v>4</v>
      </c>
      <c r="D19610" s="344" t="s">
        <v>6786</v>
      </c>
    </row>
    <row r="19611" spans="1:4" x14ac:dyDescent="0.3">
      <c r="A19611" t="s">
        <v>6309</v>
      </c>
      <c r="B19611" s="343" t="s">
        <v>1516</v>
      </c>
      <c r="C19611" s="343" t="s">
        <v>4</v>
      </c>
      <c r="D19611" s="344" t="s">
        <v>6588</v>
      </c>
    </row>
    <row r="19612" spans="1:4" x14ac:dyDescent="0.3">
      <c r="A19612" t="s">
        <v>6310</v>
      </c>
      <c r="B19612" s="343" t="s">
        <v>1517</v>
      </c>
      <c r="C19612" s="343" t="s">
        <v>4</v>
      </c>
      <c r="D19612" s="344" t="s">
        <v>6554</v>
      </c>
    </row>
    <row r="19613" spans="1:4" x14ac:dyDescent="0.3">
      <c r="A19613" t="s">
        <v>6311</v>
      </c>
      <c r="B19613" s="343" t="s">
        <v>1518</v>
      </c>
      <c r="C19613" s="343" t="s">
        <v>4</v>
      </c>
      <c r="D19613" s="344" t="s">
        <v>8491</v>
      </c>
    </row>
    <row r="19614" spans="1:4" x14ac:dyDescent="0.3">
      <c r="A19614" t="s">
        <v>6312</v>
      </c>
      <c r="B19614" s="343" t="s">
        <v>1519</v>
      </c>
      <c r="C19614" s="343" t="s">
        <v>4</v>
      </c>
      <c r="D19614" s="344" t="s">
        <v>6554</v>
      </c>
    </row>
    <row r="19615" spans="1:4" x14ac:dyDescent="0.3">
      <c r="A19615" t="s">
        <v>6313</v>
      </c>
      <c r="B19615" s="343" t="s">
        <v>1520</v>
      </c>
      <c r="C19615" s="343" t="s">
        <v>4</v>
      </c>
      <c r="D19615" s="344" t="s">
        <v>8222</v>
      </c>
    </row>
    <row r="19616" spans="1:4" x14ac:dyDescent="0.3">
      <c r="A19616" t="s">
        <v>6314</v>
      </c>
      <c r="B19616" s="343" t="s">
        <v>1521</v>
      </c>
      <c r="C19616" s="343" t="s">
        <v>4</v>
      </c>
      <c r="D19616" s="344" t="s">
        <v>9211</v>
      </c>
    </row>
    <row r="19617" spans="1:4" x14ac:dyDescent="0.3">
      <c r="A19617" t="s">
        <v>6315</v>
      </c>
      <c r="B19617" s="343" t="s">
        <v>1522</v>
      </c>
      <c r="C19617" s="343" t="s">
        <v>4</v>
      </c>
      <c r="D19617" s="344" t="s">
        <v>7735</v>
      </c>
    </row>
    <row r="19618" spans="1:4" x14ac:dyDescent="0.3">
      <c r="A19618" t="s">
        <v>6316</v>
      </c>
      <c r="B19618" s="343" t="s">
        <v>1523</v>
      </c>
      <c r="C19618" s="343" t="s">
        <v>4</v>
      </c>
      <c r="D19618" s="344" t="s">
        <v>6476</v>
      </c>
    </row>
    <row r="19619" spans="1:4" x14ac:dyDescent="0.3">
      <c r="A19619" t="s">
        <v>6317</v>
      </c>
      <c r="B19619" s="343" t="s">
        <v>1524</v>
      </c>
      <c r="C19619" s="343" t="s">
        <v>4</v>
      </c>
      <c r="D19619" s="344" t="s">
        <v>8819</v>
      </c>
    </row>
    <row r="19620" spans="1:4" x14ac:dyDescent="0.3">
      <c r="A19620" t="s">
        <v>6318</v>
      </c>
      <c r="B19620" s="343" t="s">
        <v>1525</v>
      </c>
      <c r="C19620" s="343" t="s">
        <v>4</v>
      </c>
      <c r="D19620" s="344" t="s">
        <v>6554</v>
      </c>
    </row>
    <row r="19621" spans="1:4" x14ac:dyDescent="0.3">
      <c r="A19621" t="s">
        <v>6319</v>
      </c>
      <c r="B19621" s="343" t="s">
        <v>1526</v>
      </c>
      <c r="C19621" s="343" t="s">
        <v>4</v>
      </c>
      <c r="D19621" s="344" t="s">
        <v>8819</v>
      </c>
    </row>
    <row r="19622" spans="1:4" x14ac:dyDescent="0.3">
      <c r="A19622" t="s">
        <v>6320</v>
      </c>
      <c r="B19622" s="343" t="s">
        <v>1527</v>
      </c>
      <c r="C19622" s="343" t="s">
        <v>4</v>
      </c>
      <c r="D19622" s="344" t="s">
        <v>6710</v>
      </c>
    </row>
    <row r="19623" spans="1:4" x14ac:dyDescent="0.3">
      <c r="A19623" t="s">
        <v>6321</v>
      </c>
      <c r="B19623" s="343" t="s">
        <v>1528</v>
      </c>
      <c r="C19623" s="343" t="s">
        <v>4</v>
      </c>
      <c r="D19623" s="344" t="s">
        <v>8491</v>
      </c>
    </row>
    <row r="19624" spans="1:4" x14ac:dyDescent="0.3">
      <c r="A19624" t="s">
        <v>6322</v>
      </c>
      <c r="B19624" s="343" t="s">
        <v>1529</v>
      </c>
      <c r="C19624" s="343" t="s">
        <v>4</v>
      </c>
      <c r="D19624" s="344" t="s">
        <v>6801</v>
      </c>
    </row>
    <row r="19625" spans="1:4" x14ac:dyDescent="0.3">
      <c r="A19625" t="s">
        <v>6323</v>
      </c>
      <c r="B19625" s="343" t="s">
        <v>1530</v>
      </c>
      <c r="C19625" s="343" t="s">
        <v>4</v>
      </c>
      <c r="D19625" s="344" t="s">
        <v>6554</v>
      </c>
    </row>
    <row r="19626" spans="1:4" x14ac:dyDescent="0.3">
      <c r="A19626" t="s">
        <v>6324</v>
      </c>
      <c r="B19626" s="343" t="s">
        <v>1531</v>
      </c>
      <c r="C19626" s="343" t="s">
        <v>4</v>
      </c>
      <c r="D19626" s="344" t="s">
        <v>6675</v>
      </c>
    </row>
    <row r="19627" spans="1:4" x14ac:dyDescent="0.3">
      <c r="A19627" t="s">
        <v>6325</v>
      </c>
      <c r="B19627" s="343" t="s">
        <v>1532</v>
      </c>
      <c r="C19627" s="343" t="s">
        <v>4</v>
      </c>
      <c r="D19627" s="344" t="s">
        <v>6549</v>
      </c>
    </row>
    <row r="19628" spans="1:4" x14ac:dyDescent="0.3">
      <c r="A19628" t="s">
        <v>6326</v>
      </c>
      <c r="B19628" s="343" t="s">
        <v>1533</v>
      </c>
      <c r="C19628" s="343" t="s">
        <v>4</v>
      </c>
      <c r="D19628" s="344" t="s">
        <v>6751</v>
      </c>
    </row>
    <row r="19629" spans="1:4" x14ac:dyDescent="0.3">
      <c r="A19629" t="s">
        <v>6327</v>
      </c>
      <c r="B19629" s="343" t="s">
        <v>1534</v>
      </c>
      <c r="C19629" s="343" t="s">
        <v>4</v>
      </c>
      <c r="D19629" s="344" t="s">
        <v>6705</v>
      </c>
    </row>
    <row r="19630" spans="1:4" x14ac:dyDescent="0.3">
      <c r="A19630" t="s">
        <v>6328</v>
      </c>
      <c r="B19630" s="343" t="s">
        <v>1535</v>
      </c>
      <c r="C19630" s="343" t="s">
        <v>4</v>
      </c>
      <c r="D19630" s="344" t="s">
        <v>6705</v>
      </c>
    </row>
    <row r="19631" spans="1:4" x14ac:dyDescent="0.3">
      <c r="A19631" t="s">
        <v>6329</v>
      </c>
      <c r="B19631" s="343" t="s">
        <v>1536</v>
      </c>
      <c r="C19631" s="343" t="s">
        <v>4</v>
      </c>
      <c r="D19631" s="344" t="s">
        <v>6533</v>
      </c>
    </row>
    <row r="19632" spans="1:4" x14ac:dyDescent="0.3">
      <c r="A19632" t="s">
        <v>6330</v>
      </c>
      <c r="B19632" s="343" t="s">
        <v>1537</v>
      </c>
      <c r="C19632" s="343" t="s">
        <v>4</v>
      </c>
      <c r="D19632" s="344" t="s">
        <v>6821</v>
      </c>
    </row>
    <row r="19633" spans="1:4" x14ac:dyDescent="0.3">
      <c r="A19633" t="s">
        <v>6331</v>
      </c>
      <c r="B19633" s="343" t="s">
        <v>1538</v>
      </c>
      <c r="C19633" s="343" t="s">
        <v>4</v>
      </c>
      <c r="D19633" s="344" t="s">
        <v>6563</v>
      </c>
    </row>
    <row r="19634" spans="1:4" x14ac:dyDescent="0.3">
      <c r="A19634" t="s">
        <v>6332</v>
      </c>
      <c r="B19634" s="343" t="s">
        <v>1539</v>
      </c>
      <c r="C19634" s="343" t="s">
        <v>4</v>
      </c>
      <c r="D19634" s="344" t="s">
        <v>6569</v>
      </c>
    </row>
    <row r="19635" spans="1:4" x14ac:dyDescent="0.3">
      <c r="A19635" t="s">
        <v>6333</v>
      </c>
      <c r="B19635" s="343" t="s">
        <v>1540</v>
      </c>
      <c r="C19635" s="343" t="s">
        <v>4</v>
      </c>
      <c r="D19635" s="344" t="s">
        <v>6634</v>
      </c>
    </row>
    <row r="19636" spans="1:4" x14ac:dyDescent="0.3">
      <c r="A19636" t="s">
        <v>6334</v>
      </c>
      <c r="B19636" s="343" t="s">
        <v>1541</v>
      </c>
      <c r="C19636" s="343" t="s">
        <v>4</v>
      </c>
      <c r="D19636" s="344" t="s">
        <v>6515</v>
      </c>
    </row>
    <row r="19637" spans="1:4" x14ac:dyDescent="0.3">
      <c r="A19637" t="s">
        <v>6335</v>
      </c>
      <c r="B19637" s="343" t="s">
        <v>1542</v>
      </c>
      <c r="C19637" s="343" t="s">
        <v>4</v>
      </c>
      <c r="D19637" s="344" t="s">
        <v>6634</v>
      </c>
    </row>
    <row r="19638" spans="1:4" x14ac:dyDescent="0.3">
      <c r="A19638" t="s">
        <v>6336</v>
      </c>
      <c r="B19638" s="343" t="s">
        <v>1543</v>
      </c>
      <c r="C19638" s="343" t="s">
        <v>4</v>
      </c>
      <c r="D19638" s="344" t="s">
        <v>8117</v>
      </c>
    </row>
    <row r="19639" spans="1:4" x14ac:dyDescent="0.3">
      <c r="A19639" t="s">
        <v>6337</v>
      </c>
      <c r="B19639" s="343" t="s">
        <v>1544</v>
      </c>
      <c r="C19639" s="343" t="s">
        <v>4</v>
      </c>
      <c r="D19639" s="344" t="s">
        <v>8117</v>
      </c>
    </row>
    <row r="19640" spans="1:4" x14ac:dyDescent="0.3">
      <c r="A19640" t="s">
        <v>6338</v>
      </c>
      <c r="B19640" s="343" t="s">
        <v>1545</v>
      </c>
      <c r="C19640" s="343" t="s">
        <v>4</v>
      </c>
      <c r="D19640" s="344" t="s">
        <v>8491</v>
      </c>
    </row>
    <row r="19641" spans="1:4" x14ac:dyDescent="0.3">
      <c r="A19641" t="s">
        <v>6339</v>
      </c>
      <c r="B19641" s="343" t="s">
        <v>1546</v>
      </c>
      <c r="C19641" s="343" t="s">
        <v>4</v>
      </c>
      <c r="D19641" s="344" t="s">
        <v>6608</v>
      </c>
    </row>
    <row r="19642" spans="1:4" x14ac:dyDescent="0.3">
      <c r="A19642" t="s">
        <v>6340</v>
      </c>
      <c r="B19642" s="343" t="s">
        <v>1547</v>
      </c>
      <c r="C19642" s="343" t="s">
        <v>4</v>
      </c>
      <c r="D19642" s="344" t="s">
        <v>6533</v>
      </c>
    </row>
    <row r="19643" spans="1:4" x14ac:dyDescent="0.3">
      <c r="A19643" t="s">
        <v>6341</v>
      </c>
      <c r="B19643" s="343" t="s">
        <v>1548</v>
      </c>
      <c r="C19643" s="343" t="s">
        <v>4</v>
      </c>
      <c r="D19643" s="344" t="s">
        <v>6673</v>
      </c>
    </row>
    <row r="19644" spans="1:4" x14ac:dyDescent="0.3">
      <c r="A19644" t="s">
        <v>6342</v>
      </c>
      <c r="B19644" s="343" t="s">
        <v>1549</v>
      </c>
      <c r="C19644" s="343" t="s">
        <v>4</v>
      </c>
      <c r="D19644" s="344" t="s">
        <v>6673</v>
      </c>
    </row>
    <row r="19645" spans="1:4" x14ac:dyDescent="0.3">
      <c r="A19645" t="s">
        <v>6343</v>
      </c>
      <c r="B19645" s="343" t="s">
        <v>1550</v>
      </c>
      <c r="C19645" s="343" t="s">
        <v>4</v>
      </c>
      <c r="D19645" s="344" t="s">
        <v>6634</v>
      </c>
    </row>
    <row r="19646" spans="1:4" x14ac:dyDescent="0.3">
      <c r="A19646" t="s">
        <v>6344</v>
      </c>
      <c r="B19646" s="343" t="s">
        <v>1551</v>
      </c>
      <c r="C19646" s="343" t="s">
        <v>4</v>
      </c>
      <c r="D19646" s="344" t="s">
        <v>6634</v>
      </c>
    </row>
    <row r="19647" spans="1:4" x14ac:dyDescent="0.3">
      <c r="A19647" t="s">
        <v>6345</v>
      </c>
      <c r="B19647" s="343" t="s">
        <v>1552</v>
      </c>
      <c r="C19647" s="343" t="s">
        <v>4</v>
      </c>
      <c r="D19647" s="344" t="s">
        <v>6634</v>
      </c>
    </row>
    <row r="19648" spans="1:4" x14ac:dyDescent="0.3">
      <c r="A19648" t="s">
        <v>6346</v>
      </c>
      <c r="B19648" s="343" t="s">
        <v>1553</v>
      </c>
      <c r="C19648" s="343" t="s">
        <v>4</v>
      </c>
      <c r="D19648" s="344" t="s">
        <v>6673</v>
      </c>
    </row>
    <row r="19649" spans="1:4" x14ac:dyDescent="0.3">
      <c r="A19649" t="s">
        <v>6347</v>
      </c>
      <c r="B19649" s="343" t="s">
        <v>1554</v>
      </c>
      <c r="C19649" s="343" t="s">
        <v>4</v>
      </c>
      <c r="D19649" s="344" t="s">
        <v>6634</v>
      </c>
    </row>
    <row r="19650" spans="1:4" x14ac:dyDescent="0.3">
      <c r="A19650" t="s">
        <v>6348</v>
      </c>
      <c r="B19650" s="343" t="s">
        <v>1555</v>
      </c>
      <c r="C19650" s="343" t="s">
        <v>4</v>
      </c>
      <c r="D19650" s="344" t="s">
        <v>6613</v>
      </c>
    </row>
    <row r="19651" spans="1:4" x14ac:dyDescent="0.3">
      <c r="A19651" t="s">
        <v>6349</v>
      </c>
      <c r="B19651" s="343" t="s">
        <v>1556</v>
      </c>
      <c r="C19651" s="343" t="s">
        <v>4</v>
      </c>
      <c r="D19651" s="344" t="s">
        <v>8491</v>
      </c>
    </row>
    <row r="19652" spans="1:4" x14ac:dyDescent="0.3">
      <c r="A19652" t="s">
        <v>6350</v>
      </c>
      <c r="B19652" s="343" t="s">
        <v>1557</v>
      </c>
      <c r="C19652" s="343" t="s">
        <v>4</v>
      </c>
      <c r="D19652" s="344" t="s">
        <v>8819</v>
      </c>
    </row>
    <row r="19653" spans="1:4" x14ac:dyDescent="0.3">
      <c r="A19653" t="s">
        <v>6351</v>
      </c>
      <c r="B19653" s="343" t="s">
        <v>1558</v>
      </c>
      <c r="C19653" s="343" t="s">
        <v>4</v>
      </c>
      <c r="D19653" s="344" t="s">
        <v>6575</v>
      </c>
    </row>
    <row r="19654" spans="1:4" x14ac:dyDescent="0.3">
      <c r="A19654" t="s">
        <v>6352</v>
      </c>
      <c r="B19654" s="343" t="s">
        <v>1559</v>
      </c>
      <c r="C19654" s="343" t="s">
        <v>4</v>
      </c>
      <c r="D19654" s="344" t="s">
        <v>6800</v>
      </c>
    </row>
    <row r="19655" spans="1:4" x14ac:dyDescent="0.3">
      <c r="A19655" t="s">
        <v>6353</v>
      </c>
      <c r="B19655" s="343" t="s">
        <v>1560</v>
      </c>
      <c r="C19655" s="343" t="s">
        <v>4</v>
      </c>
      <c r="D19655" s="344" t="s">
        <v>6575</v>
      </c>
    </row>
    <row r="19656" spans="1:4" x14ac:dyDescent="0.3">
      <c r="A19656" t="s">
        <v>6354</v>
      </c>
      <c r="B19656" s="343" t="s">
        <v>1561</v>
      </c>
      <c r="C19656" s="343" t="s">
        <v>4</v>
      </c>
      <c r="D19656" s="344" t="s">
        <v>6576</v>
      </c>
    </row>
    <row r="19657" spans="1:4" x14ac:dyDescent="0.3">
      <c r="A19657" t="s">
        <v>6355</v>
      </c>
      <c r="B19657" s="343" t="s">
        <v>1562</v>
      </c>
      <c r="C19657" s="343" t="s">
        <v>4</v>
      </c>
      <c r="D19657" s="344" t="s">
        <v>6821</v>
      </c>
    </row>
    <row r="19658" spans="1:4" x14ac:dyDescent="0.3">
      <c r="A19658" t="s">
        <v>6356</v>
      </c>
      <c r="B19658" s="343" t="s">
        <v>1563</v>
      </c>
      <c r="C19658" s="343" t="s">
        <v>4</v>
      </c>
      <c r="D19658" s="344" t="s">
        <v>6608</v>
      </c>
    </row>
    <row r="19659" spans="1:4" x14ac:dyDescent="0.3">
      <c r="A19659" t="s">
        <v>6357</v>
      </c>
      <c r="B19659" s="343" t="s">
        <v>1564</v>
      </c>
      <c r="C19659" s="343" t="s">
        <v>4</v>
      </c>
      <c r="D19659" s="344" t="s">
        <v>8222</v>
      </c>
    </row>
    <row r="19660" spans="1:4" x14ac:dyDescent="0.3">
      <c r="A19660" t="s">
        <v>6358</v>
      </c>
      <c r="B19660" s="343" t="s">
        <v>1565</v>
      </c>
      <c r="C19660" s="343" t="s">
        <v>4</v>
      </c>
      <c r="D19660" s="344" t="s">
        <v>6545</v>
      </c>
    </row>
    <row r="19661" spans="1:4" x14ac:dyDescent="0.3">
      <c r="A19661" t="s">
        <v>6359</v>
      </c>
      <c r="B19661" s="343" t="s">
        <v>1566</v>
      </c>
      <c r="C19661" s="343" t="s">
        <v>4</v>
      </c>
      <c r="D19661" s="344" t="s">
        <v>8117</v>
      </c>
    </row>
    <row r="19662" spans="1:4" x14ac:dyDescent="0.3">
      <c r="A19662" t="s">
        <v>6360</v>
      </c>
      <c r="B19662" s="343" t="s">
        <v>1567</v>
      </c>
      <c r="C19662" s="343" t="s">
        <v>4</v>
      </c>
      <c r="D19662" s="344" t="s">
        <v>6554</v>
      </c>
    </row>
    <row r="19663" spans="1:4" x14ac:dyDescent="0.3">
      <c r="A19663" t="s">
        <v>6361</v>
      </c>
      <c r="B19663" s="343" t="s">
        <v>1568</v>
      </c>
      <c r="C19663" s="343" t="s">
        <v>4</v>
      </c>
      <c r="D19663" s="344" t="s">
        <v>8686</v>
      </c>
    </row>
    <row r="19664" spans="1:4" x14ac:dyDescent="0.3">
      <c r="A19664" t="s">
        <v>6362</v>
      </c>
      <c r="B19664" s="343" t="s">
        <v>1569</v>
      </c>
      <c r="C19664" s="343" t="s">
        <v>4</v>
      </c>
      <c r="D19664" s="344" t="s">
        <v>6571</v>
      </c>
    </row>
    <row r="19665" spans="1:4" x14ac:dyDescent="0.3">
      <c r="A19665" t="s">
        <v>6363</v>
      </c>
      <c r="B19665" s="343" t="s">
        <v>1570</v>
      </c>
      <c r="C19665" s="343" t="s">
        <v>4</v>
      </c>
      <c r="D19665" s="344" t="s">
        <v>6554</v>
      </c>
    </row>
    <row r="19666" spans="1:4" x14ac:dyDescent="0.3">
      <c r="A19666" t="s">
        <v>6364</v>
      </c>
      <c r="B19666" s="343" t="s">
        <v>1571</v>
      </c>
      <c r="C19666" s="343" t="s">
        <v>4</v>
      </c>
      <c r="D19666" s="344" t="s">
        <v>6608</v>
      </c>
    </row>
    <row r="19667" spans="1:4" x14ac:dyDescent="0.3">
      <c r="A19667" t="s">
        <v>6365</v>
      </c>
      <c r="B19667" s="343" t="s">
        <v>1572</v>
      </c>
      <c r="C19667" s="343" t="s">
        <v>4</v>
      </c>
      <c r="D19667" s="344" t="s">
        <v>6551</v>
      </c>
    </row>
    <row r="19668" spans="1:4" x14ac:dyDescent="0.3">
      <c r="A19668" t="s">
        <v>6366</v>
      </c>
      <c r="B19668" s="343" t="s">
        <v>1573</v>
      </c>
      <c r="C19668" s="343" t="s">
        <v>4</v>
      </c>
      <c r="D19668" s="344" t="s">
        <v>6533</v>
      </c>
    </row>
    <row r="19669" spans="1:4" x14ac:dyDescent="0.3">
      <c r="A19669" t="s">
        <v>6367</v>
      </c>
      <c r="B19669" s="343" t="s">
        <v>1574</v>
      </c>
      <c r="C19669" s="343" t="s">
        <v>4</v>
      </c>
      <c r="D19669" s="344" t="s">
        <v>6685</v>
      </c>
    </row>
    <row r="19670" spans="1:4" x14ac:dyDescent="0.3">
      <c r="A19670" t="s">
        <v>6368</v>
      </c>
      <c r="B19670" s="343" t="s">
        <v>1575</v>
      </c>
      <c r="C19670" s="343" t="s">
        <v>4</v>
      </c>
      <c r="D19670" s="344" t="s">
        <v>6571</v>
      </c>
    </row>
    <row r="19671" spans="1:4" x14ac:dyDescent="0.3">
      <c r="A19671" t="s">
        <v>6369</v>
      </c>
      <c r="B19671" s="343" t="s">
        <v>1576</v>
      </c>
      <c r="C19671" s="343" t="s">
        <v>4</v>
      </c>
      <c r="D19671" s="344" t="s">
        <v>6569</v>
      </c>
    </row>
    <row r="19672" spans="1:4" x14ac:dyDescent="0.3">
      <c r="A19672" t="s">
        <v>6370</v>
      </c>
      <c r="B19672" s="343" t="s">
        <v>1577</v>
      </c>
      <c r="C19672" s="343" t="s">
        <v>4</v>
      </c>
      <c r="D19672" s="344" t="s">
        <v>6751</v>
      </c>
    </row>
    <row r="19673" spans="1:4" x14ac:dyDescent="0.3">
      <c r="A19673" t="s">
        <v>6371</v>
      </c>
      <c r="B19673" s="343" t="s">
        <v>1578</v>
      </c>
      <c r="C19673" s="343" t="s">
        <v>4</v>
      </c>
      <c r="D19673" s="344" t="s">
        <v>6776</v>
      </c>
    </row>
    <row r="19674" spans="1:4" x14ac:dyDescent="0.3">
      <c r="A19674" t="s">
        <v>6372</v>
      </c>
      <c r="B19674" s="343" t="s">
        <v>1579</v>
      </c>
      <c r="C19674" s="343" t="s">
        <v>4</v>
      </c>
      <c r="D19674" s="344" t="s">
        <v>8753</v>
      </c>
    </row>
    <row r="19675" spans="1:4" x14ac:dyDescent="0.3">
      <c r="A19675" t="s">
        <v>6373</v>
      </c>
      <c r="B19675" s="343" t="s">
        <v>1580</v>
      </c>
      <c r="C19675" s="343" t="s">
        <v>4</v>
      </c>
      <c r="D19675" s="344" t="s">
        <v>6680</v>
      </c>
    </row>
    <row r="19676" spans="1:4" x14ac:dyDescent="0.3">
      <c r="A19676" t="s">
        <v>6374</v>
      </c>
      <c r="B19676" s="343" t="s">
        <v>1581</v>
      </c>
      <c r="C19676" s="343" t="s">
        <v>4</v>
      </c>
      <c r="D19676" s="344" t="s">
        <v>6549</v>
      </c>
    </row>
    <row r="19677" spans="1:4" x14ac:dyDescent="0.3">
      <c r="A19677" t="s">
        <v>6375</v>
      </c>
      <c r="B19677" s="343" t="s">
        <v>1582</v>
      </c>
      <c r="C19677" s="343" t="s">
        <v>4</v>
      </c>
      <c r="D19677" s="344" t="s">
        <v>6588</v>
      </c>
    </row>
    <row r="19678" spans="1:4" x14ac:dyDescent="0.3">
      <c r="A19678" t="s">
        <v>6376</v>
      </c>
      <c r="B19678" s="343" t="s">
        <v>1583</v>
      </c>
      <c r="C19678" s="343" t="s">
        <v>4</v>
      </c>
      <c r="D19678" s="344" t="s">
        <v>6788</v>
      </c>
    </row>
    <row r="19679" spans="1:4" x14ac:dyDescent="0.3">
      <c r="A19679" t="s">
        <v>6377</v>
      </c>
      <c r="B19679" s="343" t="s">
        <v>1584</v>
      </c>
      <c r="C19679" s="343" t="s">
        <v>4</v>
      </c>
      <c r="D19679" s="344" t="s">
        <v>6608</v>
      </c>
    </row>
    <row r="19680" spans="1:4" x14ac:dyDescent="0.3">
      <c r="A19680" t="s">
        <v>6378</v>
      </c>
      <c r="B19680" s="343" t="s">
        <v>1585</v>
      </c>
      <c r="C19680" s="343" t="s">
        <v>4</v>
      </c>
      <c r="D19680" s="344" t="s">
        <v>8753</v>
      </c>
    </row>
    <row r="19681" spans="1:4" x14ac:dyDescent="0.3">
      <c r="A19681" t="s">
        <v>6379</v>
      </c>
      <c r="B19681" s="343" t="s">
        <v>1586</v>
      </c>
      <c r="C19681" s="343" t="s">
        <v>4</v>
      </c>
      <c r="D19681" s="344" t="s">
        <v>6812</v>
      </c>
    </row>
    <row r="19682" spans="1:4" x14ac:dyDescent="0.3">
      <c r="A19682" t="s">
        <v>6380</v>
      </c>
      <c r="B19682" s="343" t="s">
        <v>1587</v>
      </c>
      <c r="C19682" s="343" t="s">
        <v>4</v>
      </c>
      <c r="D19682" s="344" t="s">
        <v>6692</v>
      </c>
    </row>
    <row r="19683" spans="1:4" x14ac:dyDescent="0.3">
      <c r="A19683" t="s">
        <v>6381</v>
      </c>
      <c r="B19683" s="343" t="s">
        <v>1588</v>
      </c>
      <c r="C19683" s="343" t="s">
        <v>4</v>
      </c>
      <c r="D19683" s="344" t="s">
        <v>8899</v>
      </c>
    </row>
    <row r="19684" spans="1:4" x14ac:dyDescent="0.3">
      <c r="A19684" t="s">
        <v>6382</v>
      </c>
      <c r="B19684" s="343" t="s">
        <v>1589</v>
      </c>
      <c r="C19684" s="343" t="s">
        <v>4</v>
      </c>
      <c r="D19684" s="344" t="s">
        <v>9062</v>
      </c>
    </row>
    <row r="19685" spans="1:4" x14ac:dyDescent="0.3">
      <c r="A19685" t="s">
        <v>6383</v>
      </c>
      <c r="B19685" s="343" t="s">
        <v>1590</v>
      </c>
      <c r="C19685" s="343" t="s">
        <v>4</v>
      </c>
      <c r="D19685" s="344" t="s">
        <v>6712</v>
      </c>
    </row>
    <row r="19686" spans="1:4" x14ac:dyDescent="0.3">
      <c r="A19686" t="s">
        <v>6384</v>
      </c>
      <c r="B19686" s="343" t="s">
        <v>1591</v>
      </c>
      <c r="C19686" s="343" t="s">
        <v>15</v>
      </c>
      <c r="D19686" s="344" t="s">
        <v>7807</v>
      </c>
    </row>
    <row r="19687" spans="1:4" x14ac:dyDescent="0.3">
      <c r="A19687" t="s">
        <v>6385</v>
      </c>
      <c r="B19687" s="343" t="s">
        <v>1592</v>
      </c>
      <c r="C19687" s="343" t="s">
        <v>15</v>
      </c>
      <c r="D19687" s="344" t="s">
        <v>7337</v>
      </c>
    </row>
    <row r="19688" spans="1:4" x14ac:dyDescent="0.3">
      <c r="A19688" t="s">
        <v>6386</v>
      </c>
      <c r="B19688" s="343" t="s">
        <v>1593</v>
      </c>
      <c r="C19688" s="343" t="s">
        <v>15</v>
      </c>
      <c r="D19688" s="344" t="s">
        <v>43445</v>
      </c>
    </row>
    <row r="19689" spans="1:4" x14ac:dyDescent="0.3">
      <c r="A19689" t="s">
        <v>6387</v>
      </c>
      <c r="B19689" s="343" t="s">
        <v>1594</v>
      </c>
      <c r="C19689" s="343" t="s">
        <v>15</v>
      </c>
      <c r="D19689" s="344" t="s">
        <v>22391</v>
      </c>
    </row>
    <row r="19690" spans="1:4" x14ac:dyDescent="0.3">
      <c r="A19690" t="s">
        <v>6388</v>
      </c>
      <c r="B19690" s="343" t="s">
        <v>1595</v>
      </c>
      <c r="C19690" s="343" t="s">
        <v>15</v>
      </c>
      <c r="D19690" s="344" t="s">
        <v>9306</v>
      </c>
    </row>
    <row r="19691" spans="1:4" x14ac:dyDescent="0.3">
      <c r="A19691" t="s">
        <v>6389</v>
      </c>
      <c r="B19691" s="343" t="s">
        <v>1596</v>
      </c>
      <c r="C19691" s="343" t="s">
        <v>15</v>
      </c>
      <c r="D19691" s="344" t="s">
        <v>35021</v>
      </c>
    </row>
    <row r="19692" spans="1:4" x14ac:dyDescent="0.3">
      <c r="A19692" t="s">
        <v>6390</v>
      </c>
      <c r="B19692" s="343" t="s">
        <v>1597</v>
      </c>
      <c r="C19692" s="343" t="s">
        <v>15</v>
      </c>
      <c r="D19692" s="344" t="s">
        <v>22213</v>
      </c>
    </row>
    <row r="19693" spans="1:4" x14ac:dyDescent="0.3">
      <c r="A19693" t="s">
        <v>6391</v>
      </c>
      <c r="B19693" s="343" t="s">
        <v>1598</v>
      </c>
      <c r="C19693" s="343" t="s">
        <v>15</v>
      </c>
      <c r="D19693" s="344" t="s">
        <v>43446</v>
      </c>
    </row>
    <row r="19694" spans="1:4" x14ac:dyDescent="0.3">
      <c r="A19694" t="s">
        <v>6392</v>
      </c>
      <c r="B19694" s="343" t="s">
        <v>1599</v>
      </c>
      <c r="C19694" s="343" t="s">
        <v>15</v>
      </c>
      <c r="D19694" s="344" t="s">
        <v>8853</v>
      </c>
    </row>
    <row r="19695" spans="1:4" x14ac:dyDescent="0.3">
      <c r="A19695" t="s">
        <v>6393</v>
      </c>
      <c r="B19695" s="343" t="s">
        <v>1600</v>
      </c>
      <c r="C19695" s="343" t="s">
        <v>15</v>
      </c>
      <c r="D19695" s="344" t="s">
        <v>43447</v>
      </c>
    </row>
    <row r="19696" spans="1:4" x14ac:dyDescent="0.3">
      <c r="A19696" t="s">
        <v>6394</v>
      </c>
      <c r="B19696" s="343" t="s">
        <v>1601</v>
      </c>
      <c r="C19696" s="343" t="s">
        <v>15</v>
      </c>
      <c r="D19696" s="344" t="s">
        <v>43448</v>
      </c>
    </row>
    <row r="19697" spans="1:4" x14ac:dyDescent="0.3">
      <c r="A19697" t="s">
        <v>6395</v>
      </c>
      <c r="B19697" s="343" t="s">
        <v>1602</v>
      </c>
      <c r="C19697" s="343" t="s">
        <v>15</v>
      </c>
      <c r="D19697" s="344" t="s">
        <v>43449</v>
      </c>
    </row>
    <row r="19698" spans="1:4" x14ac:dyDescent="0.3">
      <c r="A19698" t="s">
        <v>6396</v>
      </c>
      <c r="B19698" s="343" t="s">
        <v>1603</v>
      </c>
      <c r="C19698" s="343" t="s">
        <v>15</v>
      </c>
      <c r="D19698" s="344" t="s">
        <v>43450</v>
      </c>
    </row>
    <row r="19699" spans="1:4" x14ac:dyDescent="0.3">
      <c r="A19699" t="s">
        <v>6397</v>
      </c>
      <c r="B19699" s="343" t="s">
        <v>1604</v>
      </c>
      <c r="C19699" s="343" t="s">
        <v>15</v>
      </c>
      <c r="D19699" s="344" t="s">
        <v>43451</v>
      </c>
    </row>
    <row r="19700" spans="1:4" x14ac:dyDescent="0.3">
      <c r="A19700" t="s">
        <v>6398</v>
      </c>
      <c r="B19700" s="343" t="s">
        <v>1605</v>
      </c>
      <c r="C19700" s="343" t="s">
        <v>15</v>
      </c>
      <c r="D19700" s="344" t="s">
        <v>43452</v>
      </c>
    </row>
    <row r="19701" spans="1:4" x14ac:dyDescent="0.3">
      <c r="A19701" t="s">
        <v>6399</v>
      </c>
      <c r="B19701" s="343" t="s">
        <v>1606</v>
      </c>
      <c r="C19701" s="343" t="s">
        <v>15</v>
      </c>
      <c r="D19701" s="344" t="s">
        <v>43453</v>
      </c>
    </row>
    <row r="19702" spans="1:4" x14ac:dyDescent="0.3">
      <c r="A19702" t="s">
        <v>6400</v>
      </c>
      <c r="B19702" s="343" t="s">
        <v>1607</v>
      </c>
      <c r="C19702" s="343" t="s">
        <v>15</v>
      </c>
      <c r="D19702" s="344" t="s">
        <v>43454</v>
      </c>
    </row>
    <row r="19703" spans="1:4" x14ac:dyDescent="0.3">
      <c r="A19703" t="s">
        <v>8756</v>
      </c>
      <c r="B19703" s="343" t="s">
        <v>8757</v>
      </c>
      <c r="C19703" s="343" t="s">
        <v>4</v>
      </c>
      <c r="D19703" s="344" t="s">
        <v>6685</v>
      </c>
    </row>
    <row r="19704" spans="1:4" x14ac:dyDescent="0.3">
      <c r="A19704" t="s">
        <v>8758</v>
      </c>
      <c r="B19704" s="343" t="s">
        <v>8759</v>
      </c>
      <c r="C19704" s="343" t="s">
        <v>4</v>
      </c>
      <c r="D19704" s="344" t="s">
        <v>31132</v>
      </c>
    </row>
    <row r="19705" spans="1:4" x14ac:dyDescent="0.3">
      <c r="A19705" t="s">
        <v>8760</v>
      </c>
      <c r="B19705" s="343" t="s">
        <v>8761</v>
      </c>
      <c r="C19705" s="343" t="s">
        <v>4</v>
      </c>
      <c r="D19705" s="344" t="s">
        <v>6588</v>
      </c>
    </row>
    <row r="19706" spans="1:4" x14ac:dyDescent="0.3">
      <c r="A19706" t="s">
        <v>8762</v>
      </c>
      <c r="B19706" s="343" t="s">
        <v>8763</v>
      </c>
      <c r="C19706" s="343" t="s">
        <v>4</v>
      </c>
      <c r="D19706" s="344" t="s">
        <v>6545</v>
      </c>
    </row>
    <row r="19707" spans="1:4" x14ac:dyDescent="0.3">
      <c r="A19707" t="s">
        <v>8764</v>
      </c>
      <c r="B19707" s="343" t="s">
        <v>8765</v>
      </c>
      <c r="C19707" s="343" t="s">
        <v>4</v>
      </c>
      <c r="D19707" s="344" t="s">
        <v>6551</v>
      </c>
    </row>
    <row r="19708" spans="1:4" x14ac:dyDescent="0.3">
      <c r="A19708" t="s">
        <v>8766</v>
      </c>
      <c r="B19708" s="343" t="s">
        <v>8767</v>
      </c>
      <c r="C19708" s="343" t="s">
        <v>4</v>
      </c>
      <c r="D19708" s="344" t="s">
        <v>8158</v>
      </c>
    </row>
    <row r="19709" spans="1:4" x14ac:dyDescent="0.3">
      <c r="A19709" t="s">
        <v>8768</v>
      </c>
      <c r="B19709" s="343" t="s">
        <v>8769</v>
      </c>
      <c r="C19709" s="343" t="s">
        <v>4</v>
      </c>
      <c r="D19709" s="344" t="s">
        <v>6684</v>
      </c>
    </row>
    <row r="19710" spans="1:4" x14ac:dyDescent="0.3">
      <c r="A19710" t="s">
        <v>8770</v>
      </c>
      <c r="B19710" s="343" t="s">
        <v>8771</v>
      </c>
      <c r="C19710" s="343" t="s">
        <v>4</v>
      </c>
      <c r="D19710" s="344" t="s">
        <v>8883</v>
      </c>
    </row>
    <row r="19711" spans="1:4" x14ac:dyDescent="0.3">
      <c r="A19711" t="s">
        <v>8772</v>
      </c>
      <c r="B19711" s="343" t="s">
        <v>8773</v>
      </c>
      <c r="C19711" s="343" t="s">
        <v>4</v>
      </c>
      <c r="D19711" s="344" t="s">
        <v>7579</v>
      </c>
    </row>
    <row r="19712" spans="1:4" x14ac:dyDescent="0.3">
      <c r="A19712" t="s">
        <v>8775</v>
      </c>
      <c r="B19712" s="343" t="s">
        <v>8776</v>
      </c>
      <c r="C19712" s="343" t="s">
        <v>4</v>
      </c>
      <c r="D19712" s="344" t="s">
        <v>43405</v>
      </c>
    </row>
    <row r="19713" spans="1:4" x14ac:dyDescent="0.3">
      <c r="A19713" t="s">
        <v>8778</v>
      </c>
      <c r="B19713" s="343" t="s">
        <v>8779</v>
      </c>
      <c r="C19713" s="343" t="s">
        <v>4</v>
      </c>
      <c r="D19713" s="344" t="s">
        <v>22867</v>
      </c>
    </row>
    <row r="19714" spans="1:4" x14ac:dyDescent="0.3">
      <c r="A19714" t="s">
        <v>8780</v>
      </c>
      <c r="B19714" s="343" t="s">
        <v>8781</v>
      </c>
      <c r="C19714" s="343" t="s">
        <v>4</v>
      </c>
      <c r="D19714" s="344" t="s">
        <v>43455</v>
      </c>
    </row>
    <row r="19715" spans="1:4" x14ac:dyDescent="0.3">
      <c r="A19715" t="s">
        <v>8782</v>
      </c>
      <c r="B19715" s="343" t="s">
        <v>8783</v>
      </c>
      <c r="C19715" s="343" t="s">
        <v>4</v>
      </c>
      <c r="D19715" s="344" t="s">
        <v>43456</v>
      </c>
    </row>
    <row r="19716" spans="1:4" x14ac:dyDescent="0.3">
      <c r="A19716" t="s">
        <v>8784</v>
      </c>
      <c r="B19716" s="343" t="s">
        <v>8793</v>
      </c>
      <c r="C19716" s="343" t="s">
        <v>4</v>
      </c>
      <c r="D19716" s="344" t="s">
        <v>30167</v>
      </c>
    </row>
    <row r="19717" spans="1:4" x14ac:dyDescent="0.3">
      <c r="A19717" t="s">
        <v>8785</v>
      </c>
      <c r="B19717" s="343" t="s">
        <v>8786</v>
      </c>
      <c r="C19717" s="343" t="s">
        <v>15</v>
      </c>
      <c r="D19717" s="344" t="s">
        <v>22310</v>
      </c>
    </row>
    <row r="19718" spans="1:4" x14ac:dyDescent="0.3">
      <c r="A19718" t="s">
        <v>8789</v>
      </c>
      <c r="B19718" s="343" t="s">
        <v>8790</v>
      </c>
      <c r="C19718" s="343" t="s">
        <v>15</v>
      </c>
      <c r="D19718" s="344" t="s">
        <v>43457</v>
      </c>
    </row>
    <row r="19719" spans="1:4" x14ac:dyDescent="0.3">
      <c r="A19719" t="s">
        <v>8791</v>
      </c>
      <c r="B19719" s="343" t="s">
        <v>8773</v>
      </c>
      <c r="C19719" s="343" t="s">
        <v>15</v>
      </c>
      <c r="D19719" s="344" t="s">
        <v>43458</v>
      </c>
    </row>
    <row r="19720" spans="1:4" x14ac:dyDescent="0.3">
      <c r="A19720" t="s">
        <v>8792</v>
      </c>
      <c r="B19720" s="343" t="s">
        <v>8793</v>
      </c>
      <c r="C19720" s="343" t="s">
        <v>15</v>
      </c>
      <c r="D19720" s="344" t="s">
        <v>43459</v>
      </c>
    </row>
    <row r="19721" spans="1:4" x14ac:dyDescent="0.3">
      <c r="A19721" t="s">
        <v>8794</v>
      </c>
      <c r="B19721" s="343" t="s">
        <v>8795</v>
      </c>
      <c r="C19721" s="343" t="s">
        <v>4</v>
      </c>
      <c r="D19721" s="344" t="s">
        <v>43460</v>
      </c>
    </row>
    <row r="19722" spans="1:4" x14ac:dyDescent="0.3">
      <c r="A19722" t="s">
        <v>8796</v>
      </c>
      <c r="B19722" s="343" t="s">
        <v>8795</v>
      </c>
      <c r="C19722" s="343" t="s">
        <v>15</v>
      </c>
      <c r="D19722" s="344" t="s">
        <v>43461</v>
      </c>
    </row>
    <row r="19723" spans="1:4" x14ac:dyDescent="0.3">
      <c r="A19723" t="s">
        <v>8797</v>
      </c>
      <c r="B19723" s="343" t="s">
        <v>8798</v>
      </c>
      <c r="C19723" s="343" t="s">
        <v>4</v>
      </c>
      <c r="D19723" s="344" t="s">
        <v>8158</v>
      </c>
    </row>
    <row r="19724" spans="1:4" x14ac:dyDescent="0.3">
      <c r="A19724" t="s">
        <v>8799</v>
      </c>
      <c r="B19724" s="343" t="s">
        <v>8800</v>
      </c>
      <c r="C19724" s="343" t="s">
        <v>15</v>
      </c>
      <c r="D19724" s="344" t="s">
        <v>43462</v>
      </c>
    </row>
    <row r="19725" spans="1:4" x14ac:dyDescent="0.3">
      <c r="A19725" t="s">
        <v>43463</v>
      </c>
      <c r="B19725" s="343" t="s">
        <v>43464</v>
      </c>
      <c r="C19725" s="343" t="s">
        <v>15</v>
      </c>
      <c r="D19725" s="344" t="s">
        <v>22298</v>
      </c>
    </row>
    <row r="19726" spans="1:4" x14ac:dyDescent="0.3">
      <c r="A19726" t="s">
        <v>43465</v>
      </c>
      <c r="B19726" s="343" t="s">
        <v>43466</v>
      </c>
      <c r="C19726" s="343" t="s">
        <v>15</v>
      </c>
      <c r="D19726" s="344" t="s">
        <v>43467</v>
      </c>
    </row>
    <row r="19727" spans="1:4" x14ac:dyDescent="0.3">
      <c r="A19727" t="s">
        <v>43468</v>
      </c>
      <c r="B19727" s="343" t="s">
        <v>43469</v>
      </c>
      <c r="C19727" s="343" t="s">
        <v>15</v>
      </c>
      <c r="D19727" s="344" t="s">
        <v>22298</v>
      </c>
    </row>
    <row r="19728" spans="1:4" x14ac:dyDescent="0.3">
      <c r="A19728" t="s">
        <v>43470</v>
      </c>
      <c r="B19728" s="343" t="s">
        <v>43471</v>
      </c>
      <c r="C19728" s="343" t="s">
        <v>15</v>
      </c>
      <c r="D19728" s="344" t="s">
        <v>32801</v>
      </c>
    </row>
    <row r="19729" spans="1:4" x14ac:dyDescent="0.3">
      <c r="A19729" t="s">
        <v>43472</v>
      </c>
      <c r="B19729" s="343" t="s">
        <v>43473</v>
      </c>
      <c r="C19729" s="343" t="s">
        <v>15</v>
      </c>
      <c r="D19729" s="344" t="s">
        <v>43474</v>
      </c>
    </row>
    <row r="19730" spans="1:4" x14ac:dyDescent="0.3">
      <c r="A19730" t="s">
        <v>43475</v>
      </c>
      <c r="B19730" s="343" t="s">
        <v>43476</v>
      </c>
      <c r="C19730" s="343" t="s">
        <v>15</v>
      </c>
      <c r="D19730" s="344" t="s">
        <v>22298</v>
      </c>
    </row>
    <row r="19731" spans="1:4" x14ac:dyDescent="0.3">
      <c r="A19731" t="s">
        <v>43477</v>
      </c>
      <c r="B19731" s="343" t="s">
        <v>43478</v>
      </c>
      <c r="C19731" s="343" t="s">
        <v>15</v>
      </c>
      <c r="D19731" s="344" t="s">
        <v>43479</v>
      </c>
    </row>
    <row r="19732" spans="1:4" x14ac:dyDescent="0.3">
      <c r="A19732" t="s">
        <v>43480</v>
      </c>
      <c r="B19732" s="343" t="s">
        <v>43481</v>
      </c>
      <c r="C19732" s="343" t="s">
        <v>15</v>
      </c>
      <c r="D19732" s="344" t="s">
        <v>22621</v>
      </c>
    </row>
    <row r="19733" spans="1:4" x14ac:dyDescent="0.3">
      <c r="A19733" t="s">
        <v>43482</v>
      </c>
      <c r="B19733" s="343" t="s">
        <v>43483</v>
      </c>
      <c r="C19733" s="343" t="s">
        <v>15</v>
      </c>
      <c r="D19733" s="344" t="s">
        <v>33796</v>
      </c>
    </row>
    <row r="19734" spans="1:4" x14ac:dyDescent="0.3">
      <c r="A19734" t="s">
        <v>43484</v>
      </c>
      <c r="B19734" s="343" t="s">
        <v>43485</v>
      </c>
      <c r="C19734" s="343" t="s">
        <v>15</v>
      </c>
      <c r="D19734" s="344" t="s">
        <v>22650</v>
      </c>
    </row>
    <row r="19735" spans="1:4" x14ac:dyDescent="0.3">
      <c r="A19735" t="s">
        <v>43486</v>
      </c>
      <c r="B19735" s="343" t="s">
        <v>43487</v>
      </c>
      <c r="C19735" s="343" t="s">
        <v>15</v>
      </c>
      <c r="D19735" s="344" t="s">
        <v>43488</v>
      </c>
    </row>
    <row r="19736" spans="1:4" x14ac:dyDescent="0.3">
      <c r="A19736" t="s">
        <v>43489</v>
      </c>
      <c r="B19736" s="343" t="s">
        <v>43490</v>
      </c>
      <c r="C19736" s="343" t="s">
        <v>15</v>
      </c>
      <c r="D19736" s="344" t="s">
        <v>43491</v>
      </c>
    </row>
    <row r="19737" spans="1:4" x14ac:dyDescent="0.3">
      <c r="A19737" t="s">
        <v>43492</v>
      </c>
      <c r="B19737" s="343" t="s">
        <v>43493</v>
      </c>
      <c r="C19737" s="343" t="s">
        <v>15</v>
      </c>
      <c r="D19737" s="344" t="s">
        <v>22298</v>
      </c>
    </row>
    <row r="19738" spans="1:4" x14ac:dyDescent="0.3">
      <c r="A19738" t="s">
        <v>43494</v>
      </c>
      <c r="B19738" s="343" t="s">
        <v>43495</v>
      </c>
      <c r="C19738" s="343" t="s">
        <v>15</v>
      </c>
      <c r="D19738" s="344" t="s">
        <v>43474</v>
      </c>
    </row>
    <row r="19739" spans="1:4" x14ac:dyDescent="0.3">
      <c r="A19739" t="s">
        <v>43496</v>
      </c>
      <c r="B19739" s="343" t="s">
        <v>43497</v>
      </c>
      <c r="C19739" s="343" t="s">
        <v>15</v>
      </c>
      <c r="D19739" s="344" t="s">
        <v>43498</v>
      </c>
    </row>
    <row r="19740" spans="1:4" x14ac:dyDescent="0.3">
      <c r="A19740" t="s">
        <v>43499</v>
      </c>
      <c r="B19740" s="343" t="s">
        <v>43500</v>
      </c>
      <c r="C19740" s="343" t="s">
        <v>15</v>
      </c>
      <c r="D19740" s="344" t="s">
        <v>8258</v>
      </c>
    </row>
    <row r="19741" spans="1:4" x14ac:dyDescent="0.3">
      <c r="A19741" t="s">
        <v>43501</v>
      </c>
      <c r="B19741" s="343" t="s">
        <v>43502</v>
      </c>
      <c r="C19741" s="343" t="s">
        <v>15</v>
      </c>
      <c r="D19741" s="344" t="s">
        <v>39849</v>
      </c>
    </row>
    <row r="19742" spans="1:4" x14ac:dyDescent="0.3">
      <c r="A19742" t="s">
        <v>43503</v>
      </c>
      <c r="B19742" s="343" t="s">
        <v>43504</v>
      </c>
      <c r="C19742" s="343" t="s">
        <v>15</v>
      </c>
      <c r="D19742" s="344" t="s">
        <v>43462</v>
      </c>
    </row>
    <row r="19743" spans="1:4" x14ac:dyDescent="0.3">
      <c r="A19743" t="s">
        <v>43505</v>
      </c>
      <c r="B19743" s="343" t="s">
        <v>43506</v>
      </c>
      <c r="C19743" s="343" t="s">
        <v>15</v>
      </c>
      <c r="D19743" s="344" t="s">
        <v>8943</v>
      </c>
    </row>
    <row r="19744" spans="1:4" x14ac:dyDescent="0.3">
      <c r="A19744" t="s">
        <v>43507</v>
      </c>
      <c r="B19744" s="343" t="s">
        <v>43508</v>
      </c>
      <c r="C19744" s="343" t="s">
        <v>15</v>
      </c>
      <c r="D19744" s="344" t="s">
        <v>43509</v>
      </c>
    </row>
    <row r="19745" spans="1:4" x14ac:dyDescent="0.3">
      <c r="A19745" t="s">
        <v>43510</v>
      </c>
      <c r="B19745" s="343" t="s">
        <v>43511</v>
      </c>
      <c r="C19745" s="343" t="s">
        <v>15</v>
      </c>
      <c r="D19745" s="344" t="s">
        <v>22621</v>
      </c>
    </row>
    <row r="19746" spans="1:4" x14ac:dyDescent="0.3">
      <c r="A19746" t="s">
        <v>43512</v>
      </c>
      <c r="B19746" s="343" t="s">
        <v>43513</v>
      </c>
      <c r="C19746" s="343" t="s">
        <v>15</v>
      </c>
      <c r="D19746" s="344" t="s">
        <v>8846</v>
      </c>
    </row>
    <row r="19747" spans="1:4" x14ac:dyDescent="0.3">
      <c r="A19747" t="s">
        <v>43514</v>
      </c>
      <c r="B19747" s="343" t="s">
        <v>43515</v>
      </c>
      <c r="C19747" s="343" t="s">
        <v>15</v>
      </c>
      <c r="D19747" s="344" t="s">
        <v>43474</v>
      </c>
    </row>
    <row r="19748" spans="1:4" x14ac:dyDescent="0.3">
      <c r="A19748" t="s">
        <v>43516</v>
      </c>
      <c r="B19748" s="343" t="s">
        <v>43517</v>
      </c>
      <c r="C19748" s="343" t="s">
        <v>15</v>
      </c>
      <c r="D19748" s="344" t="s">
        <v>8943</v>
      </c>
    </row>
    <row r="19749" spans="1:4" x14ac:dyDescent="0.3">
      <c r="A19749" t="s">
        <v>43518</v>
      </c>
      <c r="B19749" s="343" t="s">
        <v>43519</v>
      </c>
      <c r="C19749" s="343" t="s">
        <v>15</v>
      </c>
      <c r="D19749" s="344" t="s">
        <v>22621</v>
      </c>
    </row>
    <row r="19750" spans="1:4" x14ac:dyDescent="0.3">
      <c r="A19750" t="s">
        <v>43520</v>
      </c>
      <c r="B19750" s="343" t="s">
        <v>43521</v>
      </c>
      <c r="C19750" s="343" t="s">
        <v>15</v>
      </c>
      <c r="D19750" s="344" t="s">
        <v>43522</v>
      </c>
    </row>
    <row r="19751" spans="1:4" x14ac:dyDescent="0.3">
      <c r="A19751" t="s">
        <v>43523</v>
      </c>
      <c r="B19751" s="343" t="s">
        <v>43524</v>
      </c>
      <c r="C19751" s="343" t="s">
        <v>15</v>
      </c>
      <c r="D19751" s="344" t="s">
        <v>42217</v>
      </c>
    </row>
    <row r="19752" spans="1:4" x14ac:dyDescent="0.3">
      <c r="A19752" t="s">
        <v>43525</v>
      </c>
      <c r="B19752" s="343" t="s">
        <v>43526</v>
      </c>
      <c r="C19752" s="343" t="s">
        <v>15</v>
      </c>
      <c r="D19752" s="344" t="s">
        <v>38803</v>
      </c>
    </row>
    <row r="19753" spans="1:4" x14ac:dyDescent="0.3">
      <c r="A19753" t="s">
        <v>43527</v>
      </c>
      <c r="B19753" s="343" t="s">
        <v>43528</v>
      </c>
      <c r="C19753" s="343" t="s">
        <v>15</v>
      </c>
      <c r="D19753" s="344" t="s">
        <v>43529</v>
      </c>
    </row>
    <row r="19754" spans="1:4" x14ac:dyDescent="0.3">
      <c r="A19754" t="s">
        <v>43530</v>
      </c>
      <c r="B19754" s="343" t="s">
        <v>43531</v>
      </c>
      <c r="C19754" s="343" t="s">
        <v>15</v>
      </c>
      <c r="D19754" s="344" t="s">
        <v>43532</v>
      </c>
    </row>
    <row r="19755" spans="1:4" x14ac:dyDescent="0.3">
      <c r="A19755" t="s">
        <v>43533</v>
      </c>
      <c r="B19755" s="343" t="s">
        <v>43534</v>
      </c>
      <c r="C19755" s="343" t="s">
        <v>15</v>
      </c>
      <c r="D19755" s="344" t="s">
        <v>6748</v>
      </c>
    </row>
    <row r="19756" spans="1:4" x14ac:dyDescent="0.3">
      <c r="A19756" t="s">
        <v>43535</v>
      </c>
      <c r="B19756" s="343" t="s">
        <v>43536</v>
      </c>
      <c r="C19756" s="343" t="s">
        <v>15</v>
      </c>
      <c r="D19756" s="344" t="s">
        <v>22621</v>
      </c>
    </row>
    <row r="19757" spans="1:4" x14ac:dyDescent="0.3">
      <c r="A19757" t="s">
        <v>43537</v>
      </c>
      <c r="B19757" s="343" t="s">
        <v>43538</v>
      </c>
      <c r="C19757" s="343" t="s">
        <v>15</v>
      </c>
      <c r="D19757" s="344" t="s">
        <v>43539</v>
      </c>
    </row>
    <row r="19758" spans="1:4" x14ac:dyDescent="0.3">
      <c r="A19758" t="s">
        <v>43540</v>
      </c>
      <c r="B19758" s="343" t="s">
        <v>43541</v>
      </c>
      <c r="C19758" s="343" t="s">
        <v>15</v>
      </c>
      <c r="D19758" s="344" t="s">
        <v>43542</v>
      </c>
    </row>
    <row r="19759" spans="1:4" x14ac:dyDescent="0.3">
      <c r="A19759" t="s">
        <v>43543</v>
      </c>
      <c r="B19759" s="343" t="s">
        <v>43544</v>
      </c>
      <c r="C19759" s="343" t="s">
        <v>15</v>
      </c>
      <c r="D19759" s="344" t="s">
        <v>6584</v>
      </c>
    </row>
    <row r="19760" spans="1:4" x14ac:dyDescent="0.3">
      <c r="A19760" t="s">
        <v>43545</v>
      </c>
      <c r="B19760" s="343" t="s">
        <v>43546</v>
      </c>
      <c r="C19760" s="343" t="s">
        <v>15</v>
      </c>
      <c r="D19760" s="344" t="s">
        <v>8029</v>
      </c>
    </row>
    <row r="19761" spans="1:4" x14ac:dyDescent="0.3">
      <c r="A19761" t="s">
        <v>43547</v>
      </c>
      <c r="B19761" s="343" t="s">
        <v>43548</v>
      </c>
      <c r="C19761" s="343" t="s">
        <v>15</v>
      </c>
      <c r="D19761" s="344" t="s">
        <v>40537</v>
      </c>
    </row>
    <row r="19762" spans="1:4" x14ac:dyDescent="0.3">
      <c r="A19762" t="s">
        <v>43549</v>
      </c>
      <c r="B19762" s="343" t="s">
        <v>43550</v>
      </c>
      <c r="C19762" s="343" t="s">
        <v>15</v>
      </c>
      <c r="D19762" s="344" t="s">
        <v>9098</v>
      </c>
    </row>
    <row r="19763" spans="1:4" x14ac:dyDescent="0.3">
      <c r="A19763" t="s">
        <v>43551</v>
      </c>
      <c r="B19763" s="343" t="s">
        <v>43552</v>
      </c>
      <c r="C19763" s="343" t="s">
        <v>15</v>
      </c>
      <c r="D19763" s="344" t="s">
        <v>43553</v>
      </c>
    </row>
    <row r="19764" spans="1:4" x14ac:dyDescent="0.3">
      <c r="A19764" t="s">
        <v>43554</v>
      </c>
      <c r="B19764" s="343" t="s">
        <v>43555</v>
      </c>
      <c r="C19764" s="343" t="s">
        <v>15</v>
      </c>
      <c r="D19764" s="344" t="s">
        <v>8943</v>
      </c>
    </row>
    <row r="19765" spans="1:4" x14ac:dyDescent="0.3">
      <c r="A19765" t="s">
        <v>43556</v>
      </c>
      <c r="B19765" s="343" t="s">
        <v>43557</v>
      </c>
      <c r="C19765" s="343" t="s">
        <v>15</v>
      </c>
      <c r="D19765" s="344" t="s">
        <v>23162</v>
      </c>
    </row>
    <row r="19766" spans="1:4" x14ac:dyDescent="0.3">
      <c r="A19766" t="s">
        <v>43558</v>
      </c>
      <c r="B19766" s="343" t="s">
        <v>43559</v>
      </c>
      <c r="C19766" s="343" t="s">
        <v>15</v>
      </c>
      <c r="D19766" s="344" t="s">
        <v>43560</v>
      </c>
    </row>
    <row r="19767" spans="1:4" x14ac:dyDescent="0.3">
      <c r="A19767" t="s">
        <v>43561</v>
      </c>
      <c r="B19767" s="343" t="s">
        <v>43562</v>
      </c>
      <c r="C19767" s="343" t="s">
        <v>15</v>
      </c>
      <c r="D19767" s="344" t="s">
        <v>23009</v>
      </c>
    </row>
    <row r="19768" spans="1:4" x14ac:dyDescent="0.3">
      <c r="A19768" t="s">
        <v>43563</v>
      </c>
      <c r="B19768" s="343" t="s">
        <v>43564</v>
      </c>
      <c r="C19768" s="343" t="s">
        <v>15</v>
      </c>
      <c r="D19768" s="344" t="s">
        <v>43565</v>
      </c>
    </row>
    <row r="19769" spans="1:4" x14ac:dyDescent="0.3">
      <c r="A19769" t="s">
        <v>43566</v>
      </c>
      <c r="B19769" s="343" t="s">
        <v>43567</v>
      </c>
      <c r="C19769" s="343" t="s">
        <v>15</v>
      </c>
      <c r="D19769" s="344" t="s">
        <v>22838</v>
      </c>
    </row>
    <row r="19770" spans="1:4" x14ac:dyDescent="0.3">
      <c r="A19770" t="s">
        <v>43568</v>
      </c>
      <c r="B19770" s="343" t="s">
        <v>43569</v>
      </c>
      <c r="C19770" s="343" t="s">
        <v>15</v>
      </c>
      <c r="D19770" s="344" t="s">
        <v>27306</v>
      </c>
    </row>
    <row r="19771" spans="1:4" x14ac:dyDescent="0.3">
      <c r="A19771" t="s">
        <v>43570</v>
      </c>
      <c r="B19771" s="343" t="s">
        <v>43571</v>
      </c>
      <c r="C19771" s="343" t="s">
        <v>15</v>
      </c>
      <c r="D19771" s="344" t="s">
        <v>34950</v>
      </c>
    </row>
    <row r="19772" spans="1:4" x14ac:dyDescent="0.3">
      <c r="A19772" t="s">
        <v>43572</v>
      </c>
      <c r="B19772" s="343" t="s">
        <v>43573</v>
      </c>
      <c r="C19772" s="343" t="s">
        <v>15</v>
      </c>
      <c r="D19772" s="344" t="s">
        <v>7551</v>
      </c>
    </row>
    <row r="19773" spans="1:4" x14ac:dyDescent="0.3">
      <c r="A19773" t="s">
        <v>43574</v>
      </c>
      <c r="B19773" s="343" t="s">
        <v>43575</v>
      </c>
      <c r="C19773" s="343" t="s">
        <v>15</v>
      </c>
      <c r="D19773" s="344" t="s">
        <v>43576</v>
      </c>
    </row>
    <row r="19774" spans="1:4" x14ac:dyDescent="0.3">
      <c r="A19774" t="s">
        <v>43577</v>
      </c>
      <c r="B19774" s="343" t="s">
        <v>43578</v>
      </c>
      <c r="C19774" s="343" t="s">
        <v>15</v>
      </c>
      <c r="D19774" s="344" t="s">
        <v>22486</v>
      </c>
    </row>
    <row r="19775" spans="1:4" x14ac:dyDescent="0.3">
      <c r="A19775" t="s">
        <v>43579</v>
      </c>
      <c r="B19775" s="343" t="s">
        <v>43580</v>
      </c>
      <c r="C19775" s="343" t="s">
        <v>15</v>
      </c>
      <c r="D19775" s="344" t="s">
        <v>7551</v>
      </c>
    </row>
    <row r="19776" spans="1:4" x14ac:dyDescent="0.3">
      <c r="A19776" t="s">
        <v>43581</v>
      </c>
      <c r="B19776" s="343" t="s">
        <v>43582</v>
      </c>
      <c r="C19776" s="343" t="s">
        <v>15</v>
      </c>
      <c r="D19776" s="344" t="s">
        <v>22363</v>
      </c>
    </row>
    <row r="19777" spans="1:4" x14ac:dyDescent="0.3">
      <c r="A19777" t="s">
        <v>43583</v>
      </c>
      <c r="B19777" s="343" t="s">
        <v>43584</v>
      </c>
      <c r="C19777" s="343" t="s">
        <v>15</v>
      </c>
      <c r="D19777" s="344" t="s">
        <v>43585</v>
      </c>
    </row>
    <row r="19778" spans="1:4" x14ac:dyDescent="0.3">
      <c r="A19778" t="s">
        <v>43586</v>
      </c>
      <c r="B19778" s="343" t="s">
        <v>43587</v>
      </c>
      <c r="C19778" s="343" t="s">
        <v>15</v>
      </c>
      <c r="D19778" s="344" t="s">
        <v>8173</v>
      </c>
    </row>
    <row r="19779" spans="1:4" x14ac:dyDescent="0.3">
      <c r="A19779" t="s">
        <v>43588</v>
      </c>
      <c r="B19779" s="343" t="s">
        <v>43589</v>
      </c>
      <c r="C19779" s="343" t="s">
        <v>15</v>
      </c>
      <c r="D19779" s="344" t="s">
        <v>22788</v>
      </c>
    </row>
    <row r="19780" spans="1:4" x14ac:dyDescent="0.3">
      <c r="A19780" t="s">
        <v>43590</v>
      </c>
      <c r="B19780" s="343" t="s">
        <v>43591</v>
      </c>
      <c r="C19780" s="343" t="s">
        <v>15</v>
      </c>
      <c r="D19780" s="344" t="s">
        <v>43592</v>
      </c>
    </row>
    <row r="19781" spans="1:4" x14ac:dyDescent="0.3">
      <c r="A19781" t="s">
        <v>43593</v>
      </c>
      <c r="B19781" s="343" t="s">
        <v>43594</v>
      </c>
      <c r="C19781" s="343" t="s">
        <v>15</v>
      </c>
      <c r="D19781" s="344" t="s">
        <v>8807</v>
      </c>
    </row>
    <row r="19782" spans="1:4" x14ac:dyDescent="0.3">
      <c r="A19782" t="s">
        <v>43595</v>
      </c>
      <c r="B19782" s="343" t="s">
        <v>43596</v>
      </c>
      <c r="C19782" s="343" t="s">
        <v>15</v>
      </c>
      <c r="D19782" s="344" t="s">
        <v>23002</v>
      </c>
    </row>
    <row r="19783" spans="1:4" x14ac:dyDescent="0.3">
      <c r="A19783" t="s">
        <v>43597</v>
      </c>
      <c r="B19783" s="343" t="s">
        <v>43598</v>
      </c>
      <c r="C19783" s="343" t="s">
        <v>15</v>
      </c>
      <c r="D19783" s="344" t="s">
        <v>23002</v>
      </c>
    </row>
    <row r="19784" spans="1:4" x14ac:dyDescent="0.3">
      <c r="A19784" t="s">
        <v>43599</v>
      </c>
      <c r="B19784" s="343" t="s">
        <v>43600</v>
      </c>
      <c r="C19784" s="343" t="s">
        <v>15</v>
      </c>
      <c r="D19784" s="344" t="s">
        <v>7551</v>
      </c>
    </row>
    <row r="19785" spans="1:4" x14ac:dyDescent="0.3">
      <c r="A19785" t="s">
        <v>43601</v>
      </c>
      <c r="B19785" s="343" t="s">
        <v>43602</v>
      </c>
      <c r="C19785" s="343" t="s">
        <v>15</v>
      </c>
      <c r="D19785" s="344" t="s">
        <v>7551</v>
      </c>
    </row>
    <row r="19786" spans="1:4" x14ac:dyDescent="0.3">
      <c r="A19786" t="s">
        <v>43603</v>
      </c>
      <c r="B19786" s="343" t="s">
        <v>43604</v>
      </c>
      <c r="C19786" s="343" t="s">
        <v>15</v>
      </c>
      <c r="D19786" s="344" t="s">
        <v>22364</v>
      </c>
    </row>
    <row r="19787" spans="1:4" x14ac:dyDescent="0.3">
      <c r="A19787" t="s">
        <v>43605</v>
      </c>
      <c r="B19787" s="343" t="s">
        <v>43606</v>
      </c>
      <c r="C19787" s="343" t="s">
        <v>15</v>
      </c>
      <c r="D19787" s="344" t="s">
        <v>23002</v>
      </c>
    </row>
    <row r="19788" spans="1:4" x14ac:dyDescent="0.3">
      <c r="A19788" t="s">
        <v>43607</v>
      </c>
      <c r="B19788" s="343" t="s">
        <v>43608</v>
      </c>
      <c r="C19788" s="343" t="s">
        <v>15</v>
      </c>
      <c r="D19788" s="344" t="s">
        <v>8943</v>
      </c>
    </row>
    <row r="19789" spans="1:4" x14ac:dyDescent="0.3">
      <c r="A19789" t="s">
        <v>43609</v>
      </c>
      <c r="B19789" s="343" t="s">
        <v>43610</v>
      </c>
      <c r="C19789" s="343" t="s">
        <v>15</v>
      </c>
      <c r="D19789" s="344" t="s">
        <v>43539</v>
      </c>
    </row>
    <row r="19790" spans="1:4" x14ac:dyDescent="0.3">
      <c r="A19790" t="s">
        <v>43611</v>
      </c>
      <c r="B19790" s="343" t="s">
        <v>43612</v>
      </c>
      <c r="C19790" s="343" t="s">
        <v>15</v>
      </c>
      <c r="D19790" s="344" t="s">
        <v>22539</v>
      </c>
    </row>
    <row r="19791" spans="1:4" x14ac:dyDescent="0.3">
      <c r="A19791" t="s">
        <v>43613</v>
      </c>
      <c r="B19791" s="343" t="s">
        <v>43614</v>
      </c>
      <c r="C19791" s="343" t="s">
        <v>15</v>
      </c>
      <c r="D19791" s="344" t="s">
        <v>34699</v>
      </c>
    </row>
    <row r="19792" spans="1:4" x14ac:dyDescent="0.3">
      <c r="A19792" t="s">
        <v>43615</v>
      </c>
      <c r="B19792" s="343" t="s">
        <v>43616</v>
      </c>
      <c r="C19792" s="343" t="s">
        <v>15</v>
      </c>
      <c r="D19792" s="344" t="s">
        <v>22539</v>
      </c>
    </row>
    <row r="19793" spans="1:4" x14ac:dyDescent="0.3">
      <c r="A19793" t="s">
        <v>43617</v>
      </c>
      <c r="B19793" s="343" t="s">
        <v>43618</v>
      </c>
      <c r="C19793" s="343" t="s">
        <v>15</v>
      </c>
      <c r="D19793" s="344" t="s">
        <v>9319</v>
      </c>
    </row>
    <row r="19794" spans="1:4" x14ac:dyDescent="0.3">
      <c r="A19794" t="s">
        <v>43619</v>
      </c>
      <c r="B19794" s="343" t="s">
        <v>43620</v>
      </c>
      <c r="C19794" s="343" t="s">
        <v>15</v>
      </c>
      <c r="D19794" s="344" t="s">
        <v>27176</v>
      </c>
    </row>
    <row r="19795" spans="1:4" x14ac:dyDescent="0.3">
      <c r="A19795" t="s">
        <v>43621</v>
      </c>
      <c r="B19795" s="343" t="s">
        <v>43622</v>
      </c>
      <c r="C19795" s="343" t="s">
        <v>15</v>
      </c>
      <c r="D19795" s="344" t="s">
        <v>7566</v>
      </c>
    </row>
    <row r="19796" spans="1:4" x14ac:dyDescent="0.3">
      <c r="A19796" t="s">
        <v>43623</v>
      </c>
      <c r="B19796" s="343" t="s">
        <v>43624</v>
      </c>
      <c r="C19796" s="343" t="s">
        <v>15</v>
      </c>
      <c r="D19796" s="344" t="s">
        <v>22517</v>
      </c>
    </row>
    <row r="19797" spans="1:4" x14ac:dyDescent="0.3">
      <c r="A19797" t="s">
        <v>43625</v>
      </c>
      <c r="B19797" s="343" t="s">
        <v>43626</v>
      </c>
      <c r="C19797" s="343" t="s">
        <v>15</v>
      </c>
      <c r="D19797" s="344" t="s">
        <v>43627</v>
      </c>
    </row>
    <row r="19798" spans="1:4" x14ac:dyDescent="0.3">
      <c r="A19798" t="s">
        <v>43628</v>
      </c>
      <c r="B19798" s="343" t="s">
        <v>43629</v>
      </c>
      <c r="C19798" s="343" t="s">
        <v>15</v>
      </c>
      <c r="D19798" s="344" t="s">
        <v>22621</v>
      </c>
    </row>
    <row r="19799" spans="1:4" x14ac:dyDescent="0.3">
      <c r="A19799" t="s">
        <v>43630</v>
      </c>
      <c r="B19799" s="343" t="s">
        <v>43631</v>
      </c>
      <c r="C19799" s="343" t="s">
        <v>15</v>
      </c>
      <c r="D19799" s="344" t="s">
        <v>43632</v>
      </c>
    </row>
    <row r="19800" spans="1:4" x14ac:dyDescent="0.3">
      <c r="A19800" t="s">
        <v>43633</v>
      </c>
      <c r="B19800" s="343" t="s">
        <v>43634</v>
      </c>
      <c r="C19800" s="343" t="s">
        <v>15</v>
      </c>
      <c r="D19800" s="344" t="s">
        <v>43635</v>
      </c>
    </row>
    <row r="19801" spans="1:4" x14ac:dyDescent="0.3">
      <c r="A19801" t="s">
        <v>43636</v>
      </c>
      <c r="B19801" s="343" t="s">
        <v>43637</v>
      </c>
      <c r="C19801" s="343" t="s">
        <v>15</v>
      </c>
      <c r="D19801" s="344" t="s">
        <v>22621</v>
      </c>
    </row>
    <row r="19802" spans="1:4" x14ac:dyDescent="0.3">
      <c r="A19802" t="s">
        <v>43638</v>
      </c>
      <c r="B19802" s="343" t="s">
        <v>43639</v>
      </c>
      <c r="C19802" s="343" t="s">
        <v>15</v>
      </c>
      <c r="D19802" s="344" t="s">
        <v>43640</v>
      </c>
    </row>
    <row r="19803" spans="1:4" x14ac:dyDescent="0.3">
      <c r="A19803" t="s">
        <v>43641</v>
      </c>
      <c r="B19803" s="343" t="s">
        <v>43642</v>
      </c>
      <c r="C19803" s="343" t="s">
        <v>15</v>
      </c>
      <c r="D19803" s="344" t="s">
        <v>7523</v>
      </c>
    </row>
    <row r="19804" spans="1:4" x14ac:dyDescent="0.3">
      <c r="A19804" t="s">
        <v>43643</v>
      </c>
      <c r="B19804" s="343" t="s">
        <v>238</v>
      </c>
      <c r="C19804" s="343" t="s">
        <v>15</v>
      </c>
      <c r="D19804" s="344" t="s">
        <v>43644</v>
      </c>
    </row>
    <row r="19805" spans="1:4" x14ac:dyDescent="0.3">
      <c r="A19805" t="s">
        <v>43645</v>
      </c>
      <c r="B19805" s="343" t="s">
        <v>43646</v>
      </c>
      <c r="C19805" s="343" t="s">
        <v>15</v>
      </c>
      <c r="D19805" s="344" t="s">
        <v>43647</v>
      </c>
    </row>
    <row r="19806" spans="1:4" x14ac:dyDescent="0.3">
      <c r="A19806" t="s">
        <v>43648</v>
      </c>
      <c r="B19806" s="343" t="s">
        <v>43649</v>
      </c>
      <c r="C19806" s="343" t="s">
        <v>15</v>
      </c>
      <c r="D19806" s="344" t="s">
        <v>43650</v>
      </c>
    </row>
    <row r="19807" spans="1:4" x14ac:dyDescent="0.3">
      <c r="A19807" t="s">
        <v>43651</v>
      </c>
      <c r="B19807" s="343" t="s">
        <v>241</v>
      </c>
      <c r="C19807" s="343" t="s">
        <v>15</v>
      </c>
      <c r="D19807" s="344" t="s">
        <v>43652</v>
      </c>
    </row>
    <row r="19808" spans="1:4" x14ac:dyDescent="0.3">
      <c r="A19808" t="s">
        <v>43653</v>
      </c>
      <c r="B19808" s="343" t="s">
        <v>8776</v>
      </c>
      <c r="C19808" s="343" t="s">
        <v>15</v>
      </c>
      <c r="D19808" s="344" t="s">
        <v>43654</v>
      </c>
    </row>
    <row r="19809" spans="1:4" x14ac:dyDescent="0.3">
      <c r="A19809" t="s">
        <v>43655</v>
      </c>
      <c r="B19809" s="343" t="s">
        <v>43656</v>
      </c>
      <c r="C19809" s="343" t="s">
        <v>15</v>
      </c>
      <c r="D19809" s="344" t="s">
        <v>43644</v>
      </c>
    </row>
    <row r="19810" spans="1:4" x14ac:dyDescent="0.3">
      <c r="A19810" t="s">
        <v>43657</v>
      </c>
      <c r="B19810" s="343" t="s">
        <v>243</v>
      </c>
      <c r="C19810" s="343" t="s">
        <v>15</v>
      </c>
      <c r="D19810" s="344" t="s">
        <v>43658</v>
      </c>
    </row>
    <row r="19811" spans="1:4" x14ac:dyDescent="0.3">
      <c r="A19811" t="s">
        <v>43659</v>
      </c>
      <c r="B19811" s="343" t="s">
        <v>244</v>
      </c>
      <c r="C19811" s="343" t="s">
        <v>15</v>
      </c>
      <c r="D19811" s="344" t="s">
        <v>43660</v>
      </c>
    </row>
    <row r="19812" spans="1:4" x14ac:dyDescent="0.3">
      <c r="A19812" t="s">
        <v>43661</v>
      </c>
      <c r="B19812" s="343" t="s">
        <v>43662</v>
      </c>
      <c r="C19812" s="343" t="s">
        <v>15</v>
      </c>
      <c r="D19812" s="344" t="s">
        <v>43663</v>
      </c>
    </row>
    <row r="19813" spans="1:4" x14ac:dyDescent="0.3">
      <c r="A19813" t="s">
        <v>43664</v>
      </c>
      <c r="B19813" s="343" t="s">
        <v>8779</v>
      </c>
      <c r="C19813" s="343" t="s">
        <v>15</v>
      </c>
      <c r="D19813" s="344" t="s">
        <v>43665</v>
      </c>
    </row>
    <row r="19814" spans="1:4" x14ac:dyDescent="0.3">
      <c r="A19814" t="s">
        <v>43666</v>
      </c>
      <c r="B19814" s="343" t="s">
        <v>1492</v>
      </c>
      <c r="C19814" s="343" t="s">
        <v>15</v>
      </c>
      <c r="D19814" s="344" t="s">
        <v>43667</v>
      </c>
    </row>
    <row r="19815" spans="1:4" x14ac:dyDescent="0.3">
      <c r="A19815" t="s">
        <v>43668</v>
      </c>
      <c r="B19815" s="343" t="s">
        <v>43669</v>
      </c>
      <c r="C19815" s="343" t="s">
        <v>15</v>
      </c>
      <c r="D19815" s="344" t="s">
        <v>43670</v>
      </c>
    </row>
    <row r="19816" spans="1:4" x14ac:dyDescent="0.3">
      <c r="A19816" t="s">
        <v>43671</v>
      </c>
      <c r="B19816" s="343" t="s">
        <v>248</v>
      </c>
      <c r="C19816" s="343" t="s">
        <v>15</v>
      </c>
      <c r="D19816" s="344" t="s">
        <v>43650</v>
      </c>
    </row>
    <row r="19817" spans="1:4" x14ac:dyDescent="0.3">
      <c r="A19817" t="s">
        <v>43672</v>
      </c>
      <c r="B19817" s="343" t="s">
        <v>43673</v>
      </c>
      <c r="C19817" s="343" t="s">
        <v>15</v>
      </c>
      <c r="D19817" s="344" t="s">
        <v>43674</v>
      </c>
    </row>
    <row r="19818" spans="1:4" x14ac:dyDescent="0.3">
      <c r="A19818" t="s">
        <v>43675</v>
      </c>
      <c r="B19818" s="343" t="s">
        <v>250</v>
      </c>
      <c r="C19818" s="343" t="s">
        <v>15</v>
      </c>
      <c r="D19818" s="344" t="s">
        <v>43676</v>
      </c>
    </row>
    <row r="19819" spans="1:4" x14ac:dyDescent="0.3">
      <c r="A19819" t="s">
        <v>43677</v>
      </c>
      <c r="B19819" s="343" t="s">
        <v>251</v>
      </c>
      <c r="C19819" s="343" t="s">
        <v>15</v>
      </c>
      <c r="D19819" s="344" t="s">
        <v>43678</v>
      </c>
    </row>
    <row r="19820" spans="1:4" x14ac:dyDescent="0.3">
      <c r="A19820" t="s">
        <v>43679</v>
      </c>
      <c r="B19820" s="343" t="s">
        <v>43680</v>
      </c>
      <c r="C19820" s="343" t="s">
        <v>15</v>
      </c>
      <c r="D19820" s="344" t="s">
        <v>43681</v>
      </c>
    </row>
    <row r="19821" spans="1:4" x14ac:dyDescent="0.3">
      <c r="A19821" t="s">
        <v>43682</v>
      </c>
      <c r="B19821" s="343" t="s">
        <v>43683</v>
      </c>
      <c r="C19821" s="343" t="s">
        <v>15</v>
      </c>
      <c r="D19821" s="344" t="s">
        <v>43684</v>
      </c>
    </row>
    <row r="19822" spans="1:4" x14ac:dyDescent="0.3">
      <c r="A19822" t="s">
        <v>43685</v>
      </c>
      <c r="B19822" s="343" t="s">
        <v>43686</v>
      </c>
      <c r="C19822" s="343" t="s">
        <v>15</v>
      </c>
      <c r="D19822" s="344" t="s">
        <v>43687</v>
      </c>
    </row>
    <row r="19823" spans="1:4" x14ac:dyDescent="0.3">
      <c r="A19823" t="s">
        <v>43688</v>
      </c>
      <c r="B19823" s="343" t="s">
        <v>255</v>
      </c>
      <c r="C19823" s="343" t="s">
        <v>15</v>
      </c>
      <c r="D19823" s="344" t="s">
        <v>43689</v>
      </c>
    </row>
    <row r="19824" spans="1:4" x14ac:dyDescent="0.3">
      <c r="A19824" t="s">
        <v>43690</v>
      </c>
      <c r="B19824" s="343" t="s">
        <v>43691</v>
      </c>
      <c r="C19824" s="343" t="s">
        <v>15</v>
      </c>
      <c r="D19824" s="344" t="s">
        <v>43692</v>
      </c>
    </row>
    <row r="19825" spans="1:4" x14ac:dyDescent="0.3">
      <c r="A19825" t="s">
        <v>43693</v>
      </c>
      <c r="B19825" s="343" t="s">
        <v>43694</v>
      </c>
      <c r="C19825" s="343" t="s">
        <v>15</v>
      </c>
      <c r="D19825" s="344" t="s">
        <v>43695</v>
      </c>
    </row>
    <row r="19826" spans="1:4" x14ac:dyDescent="0.3">
      <c r="A19826" t="s">
        <v>43696</v>
      </c>
      <c r="B19826" s="343" t="s">
        <v>257</v>
      </c>
      <c r="C19826" s="343" t="s">
        <v>15</v>
      </c>
      <c r="D19826" s="344" t="s">
        <v>43697</v>
      </c>
    </row>
    <row r="19827" spans="1:4" x14ac:dyDescent="0.3">
      <c r="A19827" t="s">
        <v>43698</v>
      </c>
      <c r="B19827" s="343" t="s">
        <v>43699</v>
      </c>
      <c r="C19827" s="343" t="s">
        <v>15</v>
      </c>
      <c r="D19827" s="344" t="s">
        <v>43700</v>
      </c>
    </row>
    <row r="19828" spans="1:4" x14ac:dyDescent="0.3">
      <c r="A19828" t="s">
        <v>43701</v>
      </c>
      <c r="B19828" s="343" t="s">
        <v>258</v>
      </c>
      <c r="C19828" s="343" t="s">
        <v>15</v>
      </c>
      <c r="D19828" s="344" t="s">
        <v>43702</v>
      </c>
    </row>
    <row r="19829" spans="1:4" x14ac:dyDescent="0.3">
      <c r="A19829" t="s">
        <v>43703</v>
      </c>
      <c r="B19829" s="343" t="s">
        <v>43704</v>
      </c>
      <c r="C19829" s="343" t="s">
        <v>15</v>
      </c>
      <c r="D19829" s="344" t="s">
        <v>43705</v>
      </c>
    </row>
    <row r="19830" spans="1:4" x14ac:dyDescent="0.3">
      <c r="A19830" t="s">
        <v>43706</v>
      </c>
      <c r="B19830" s="343" t="s">
        <v>260</v>
      </c>
      <c r="C19830" s="343" t="s">
        <v>15</v>
      </c>
      <c r="D19830" s="344" t="s">
        <v>43707</v>
      </c>
    </row>
    <row r="19831" spans="1:4" x14ac:dyDescent="0.3">
      <c r="A19831" t="s">
        <v>43708</v>
      </c>
      <c r="B19831" s="343" t="s">
        <v>261</v>
      </c>
      <c r="C19831" s="343" t="s">
        <v>15</v>
      </c>
      <c r="D19831" s="344" t="s">
        <v>43709</v>
      </c>
    </row>
    <row r="19832" spans="1:4" x14ac:dyDescent="0.3">
      <c r="A19832" t="s">
        <v>43710</v>
      </c>
      <c r="B19832" s="343" t="s">
        <v>262</v>
      </c>
      <c r="C19832" s="343" t="s">
        <v>15</v>
      </c>
      <c r="D19832" s="344" t="s">
        <v>43660</v>
      </c>
    </row>
    <row r="19833" spans="1:4" x14ac:dyDescent="0.3">
      <c r="A19833" t="s">
        <v>43711</v>
      </c>
      <c r="B19833" s="343" t="s">
        <v>263</v>
      </c>
      <c r="C19833" s="343" t="s">
        <v>15</v>
      </c>
      <c r="D19833" s="344" t="s">
        <v>43712</v>
      </c>
    </row>
    <row r="19834" spans="1:4" x14ac:dyDescent="0.3">
      <c r="A19834" t="s">
        <v>43713</v>
      </c>
      <c r="B19834" s="343" t="s">
        <v>43714</v>
      </c>
      <c r="C19834" s="343" t="s">
        <v>15</v>
      </c>
      <c r="D19834" s="344" t="s">
        <v>43715</v>
      </c>
    </row>
    <row r="19835" spans="1:4" x14ac:dyDescent="0.3">
      <c r="A19835" t="s">
        <v>43716</v>
      </c>
      <c r="B19835" s="343" t="s">
        <v>307</v>
      </c>
      <c r="C19835" s="343" t="s">
        <v>15</v>
      </c>
      <c r="D19835" s="344" t="s">
        <v>43717</v>
      </c>
    </row>
    <row r="19836" spans="1:4" x14ac:dyDescent="0.3">
      <c r="A19836" t="s">
        <v>43718</v>
      </c>
      <c r="B19836" s="343" t="s">
        <v>43719</v>
      </c>
      <c r="C19836" s="343" t="s">
        <v>15</v>
      </c>
      <c r="D19836" s="344" t="s">
        <v>43720</v>
      </c>
    </row>
    <row r="19837" spans="1:4" x14ac:dyDescent="0.3">
      <c r="A19837" t="s">
        <v>43721</v>
      </c>
      <c r="B19837" s="343" t="s">
        <v>43722</v>
      </c>
      <c r="C19837" s="343" t="s">
        <v>15</v>
      </c>
      <c r="D19837" s="344" t="s">
        <v>43723</v>
      </c>
    </row>
    <row r="19838" spans="1:4" x14ac:dyDescent="0.3">
      <c r="A19838" t="s">
        <v>43724</v>
      </c>
      <c r="B19838" s="343" t="s">
        <v>265</v>
      </c>
      <c r="C19838" s="343" t="s">
        <v>15</v>
      </c>
      <c r="D19838" s="344" t="s">
        <v>43695</v>
      </c>
    </row>
    <row r="19839" spans="1:4" x14ac:dyDescent="0.3">
      <c r="A19839" t="s">
        <v>43725</v>
      </c>
      <c r="B19839" s="343" t="s">
        <v>43726</v>
      </c>
      <c r="C19839" s="343" t="s">
        <v>15</v>
      </c>
      <c r="D19839" s="344" t="s">
        <v>43727</v>
      </c>
    </row>
    <row r="19840" spans="1:4" x14ac:dyDescent="0.3">
      <c r="A19840" t="s">
        <v>43728</v>
      </c>
      <c r="B19840" s="343" t="s">
        <v>43729</v>
      </c>
      <c r="C19840" s="343" t="s">
        <v>15</v>
      </c>
      <c r="D19840" s="344" t="s">
        <v>43730</v>
      </c>
    </row>
    <row r="19841" spans="1:4" x14ac:dyDescent="0.3">
      <c r="A19841" t="s">
        <v>43731</v>
      </c>
      <c r="B19841" s="343" t="s">
        <v>8783</v>
      </c>
      <c r="C19841" s="343" t="s">
        <v>15</v>
      </c>
      <c r="D19841" s="344" t="s">
        <v>43732</v>
      </c>
    </row>
    <row r="19842" spans="1:4" x14ac:dyDescent="0.3">
      <c r="A19842" t="s">
        <v>43733</v>
      </c>
      <c r="B19842" s="343" t="s">
        <v>43734</v>
      </c>
      <c r="C19842" s="343" t="s">
        <v>15</v>
      </c>
      <c r="D19842" s="344" t="s">
        <v>43735</v>
      </c>
    </row>
    <row r="19843" spans="1:4" x14ac:dyDescent="0.3">
      <c r="A19843" t="s">
        <v>43736</v>
      </c>
      <c r="B19843" s="343" t="s">
        <v>43737</v>
      </c>
      <c r="C19843" s="343" t="s">
        <v>15</v>
      </c>
      <c r="D19843" s="344" t="s">
        <v>43738</v>
      </c>
    </row>
    <row r="19844" spans="1:4" x14ac:dyDescent="0.3">
      <c r="A19844" t="s">
        <v>43739</v>
      </c>
      <c r="B19844" s="343" t="s">
        <v>43740</v>
      </c>
      <c r="C19844" s="343" t="s">
        <v>15</v>
      </c>
      <c r="D19844" s="344" t="s">
        <v>43741</v>
      </c>
    </row>
    <row r="19845" spans="1:4" x14ac:dyDescent="0.3">
      <c r="A19845" t="s">
        <v>43742</v>
      </c>
      <c r="B19845" s="343" t="s">
        <v>43743</v>
      </c>
      <c r="C19845" s="343" t="s">
        <v>15</v>
      </c>
      <c r="D19845" s="344" t="s">
        <v>43744</v>
      </c>
    </row>
    <row r="19846" spans="1:4" x14ac:dyDescent="0.3">
      <c r="A19846" t="s">
        <v>43745</v>
      </c>
      <c r="B19846" s="343" t="s">
        <v>43746</v>
      </c>
      <c r="C19846" s="343" t="s">
        <v>15</v>
      </c>
      <c r="D19846" s="344" t="s">
        <v>43747</v>
      </c>
    </row>
    <row r="19847" spans="1:4" x14ac:dyDescent="0.3">
      <c r="A19847" t="s">
        <v>43748</v>
      </c>
      <c r="B19847" s="343" t="s">
        <v>43749</v>
      </c>
      <c r="C19847" s="343" t="s">
        <v>15</v>
      </c>
      <c r="D19847" s="344" t="s">
        <v>43750</v>
      </c>
    </row>
    <row r="19848" spans="1:4" x14ac:dyDescent="0.3">
      <c r="A19848" t="s">
        <v>43751</v>
      </c>
      <c r="B19848" s="343" t="s">
        <v>43752</v>
      </c>
      <c r="C19848" s="343" t="s">
        <v>15</v>
      </c>
      <c r="D19848" s="344" t="s">
        <v>43753</v>
      </c>
    </row>
    <row r="19849" spans="1:4" x14ac:dyDescent="0.3">
      <c r="A19849" t="s">
        <v>43754</v>
      </c>
      <c r="B19849" s="343" t="s">
        <v>43755</v>
      </c>
      <c r="C19849" s="343" t="s">
        <v>15</v>
      </c>
      <c r="D19849" s="344" t="s">
        <v>43756</v>
      </c>
    </row>
    <row r="19850" spans="1:4" x14ac:dyDescent="0.3">
      <c r="A19850" s="345" t="s">
        <v>43757</v>
      </c>
      <c r="B19850" s="343" t="s">
        <v>43758</v>
      </c>
      <c r="C19850" s="343" t="s">
        <v>15</v>
      </c>
      <c r="D19850" s="344" t="s">
        <v>43759</v>
      </c>
    </row>
    <row r="19851" spans="1:4" x14ac:dyDescent="0.3">
      <c r="A19851" s="345" t="s">
        <v>43760</v>
      </c>
      <c r="B19851" s="343" t="s">
        <v>276</v>
      </c>
      <c r="C19851" s="343" t="s">
        <v>15</v>
      </c>
      <c r="D19851" s="344" t="s">
        <v>43761</v>
      </c>
    </row>
    <row r="19852" spans="1:4" x14ac:dyDescent="0.3">
      <c r="A19852" s="345" t="s">
        <v>43762</v>
      </c>
      <c r="B19852" s="343" t="s">
        <v>43763</v>
      </c>
      <c r="C19852" s="343" t="s">
        <v>15</v>
      </c>
      <c r="D19852" s="344" t="s">
        <v>43764</v>
      </c>
    </row>
    <row r="19853" spans="1:4" x14ac:dyDescent="0.3">
      <c r="A19853" s="345" t="s">
        <v>43765</v>
      </c>
      <c r="B19853" s="343" t="s">
        <v>43766</v>
      </c>
      <c r="C19853" s="343" t="s">
        <v>15</v>
      </c>
      <c r="D19853" s="344" t="s">
        <v>43767</v>
      </c>
    </row>
    <row r="19854" spans="1:4" x14ac:dyDescent="0.3">
      <c r="A19854" s="345" t="s">
        <v>43768</v>
      </c>
      <c r="B19854" s="343" t="s">
        <v>43769</v>
      </c>
      <c r="C19854" s="343" t="s">
        <v>15</v>
      </c>
      <c r="D19854" s="344" t="s">
        <v>43761</v>
      </c>
    </row>
    <row r="19855" spans="1:4" x14ac:dyDescent="0.3">
      <c r="A19855" s="345" t="s">
        <v>43770</v>
      </c>
      <c r="B19855" s="343" t="s">
        <v>279</v>
      </c>
      <c r="C19855" s="343" t="s">
        <v>15</v>
      </c>
      <c r="D19855" s="344" t="s">
        <v>43771</v>
      </c>
    </row>
    <row r="19856" spans="1:4" x14ac:dyDescent="0.3">
      <c r="A19856" s="345" t="s">
        <v>43772</v>
      </c>
      <c r="B19856" s="343" t="s">
        <v>43773</v>
      </c>
      <c r="C19856" s="343" t="s">
        <v>15</v>
      </c>
      <c r="D19856" s="344" t="s">
        <v>43774</v>
      </c>
    </row>
    <row r="19857" spans="1:4" x14ac:dyDescent="0.3">
      <c r="A19857" s="345" t="s">
        <v>43775</v>
      </c>
      <c r="B19857" s="343" t="s">
        <v>281</v>
      </c>
      <c r="C19857" s="343" t="s">
        <v>15</v>
      </c>
      <c r="D19857" s="344" t="s">
        <v>43776</v>
      </c>
    </row>
    <row r="19858" spans="1:4" x14ac:dyDescent="0.3">
      <c r="A19858" s="345" t="s">
        <v>43777</v>
      </c>
      <c r="B19858" s="343" t="s">
        <v>43778</v>
      </c>
      <c r="C19858" s="343" t="s">
        <v>15</v>
      </c>
      <c r="D19858" s="344" t="s">
        <v>43779</v>
      </c>
    </row>
    <row r="19859" spans="1:4" x14ac:dyDescent="0.3">
      <c r="A19859" s="345" t="s">
        <v>43780</v>
      </c>
      <c r="B19859" s="343" t="s">
        <v>43781</v>
      </c>
      <c r="C19859" s="343" t="s">
        <v>15</v>
      </c>
      <c r="D19859" s="344" t="s">
        <v>43782</v>
      </c>
    </row>
    <row r="19860" spans="1:4" x14ac:dyDescent="0.3">
      <c r="A19860" s="345" t="s">
        <v>43783</v>
      </c>
      <c r="B19860" s="343" t="s">
        <v>283</v>
      </c>
      <c r="C19860" s="343" t="s">
        <v>15</v>
      </c>
      <c r="D19860" s="344" t="s">
        <v>43784</v>
      </c>
    </row>
    <row r="19861" spans="1:4" x14ac:dyDescent="0.3">
      <c r="A19861" s="345" t="s">
        <v>43785</v>
      </c>
      <c r="B19861" s="343" t="s">
        <v>43786</v>
      </c>
      <c r="C19861" s="343" t="s">
        <v>15</v>
      </c>
      <c r="D19861" s="344" t="s">
        <v>43787</v>
      </c>
    </row>
    <row r="19862" spans="1:4" x14ac:dyDescent="0.3">
      <c r="A19862" s="345" t="s">
        <v>43788</v>
      </c>
      <c r="B19862" s="343" t="s">
        <v>285</v>
      </c>
      <c r="C19862" s="343" t="s">
        <v>15</v>
      </c>
      <c r="D19862" s="344" t="s">
        <v>43787</v>
      </c>
    </row>
    <row r="19863" spans="1:4" x14ac:dyDescent="0.3">
      <c r="A19863" s="345" t="s">
        <v>43789</v>
      </c>
      <c r="B19863" s="343" t="s">
        <v>286</v>
      </c>
      <c r="C19863" s="343" t="s">
        <v>15</v>
      </c>
      <c r="D19863" s="344" t="s">
        <v>43761</v>
      </c>
    </row>
    <row r="19864" spans="1:4" x14ac:dyDescent="0.3">
      <c r="A19864" s="345" t="s">
        <v>43790</v>
      </c>
      <c r="B19864" s="343" t="s">
        <v>43791</v>
      </c>
      <c r="C19864" s="343" t="s">
        <v>15</v>
      </c>
      <c r="D19864" s="344" t="s">
        <v>43761</v>
      </c>
    </row>
    <row r="19865" spans="1:4" x14ac:dyDescent="0.3">
      <c r="A19865" s="345" t="s">
        <v>43792</v>
      </c>
      <c r="B19865" s="343" t="s">
        <v>288</v>
      </c>
      <c r="C19865" s="343" t="s">
        <v>15</v>
      </c>
      <c r="D19865" s="344" t="s">
        <v>43793</v>
      </c>
    </row>
    <row r="19866" spans="1:4" x14ac:dyDescent="0.3">
      <c r="A19866" s="345" t="s">
        <v>43794</v>
      </c>
      <c r="B19866" s="343" t="s">
        <v>1495</v>
      </c>
      <c r="C19866" s="343" t="s">
        <v>15</v>
      </c>
      <c r="D19866" s="344" t="s">
        <v>43787</v>
      </c>
    </row>
    <row r="19867" spans="1:4" x14ac:dyDescent="0.3">
      <c r="A19867" s="345" t="s">
        <v>43795</v>
      </c>
      <c r="B19867" s="343" t="s">
        <v>291</v>
      </c>
      <c r="C19867" s="343" t="s">
        <v>15</v>
      </c>
      <c r="D19867" s="344" t="s">
        <v>43684</v>
      </c>
    </row>
    <row r="19868" spans="1:4" x14ac:dyDescent="0.3">
      <c r="A19868" s="345" t="s">
        <v>43796</v>
      </c>
      <c r="B19868" s="343" t="s">
        <v>292</v>
      </c>
      <c r="C19868" s="343" t="s">
        <v>15</v>
      </c>
      <c r="D19868" s="344" t="s">
        <v>43712</v>
      </c>
    </row>
    <row r="19869" spans="1:4" x14ac:dyDescent="0.3">
      <c r="A19869" s="345" t="s">
        <v>43797</v>
      </c>
      <c r="B19869" s="343" t="s">
        <v>293</v>
      </c>
      <c r="C19869" s="343" t="s">
        <v>15</v>
      </c>
      <c r="D19869" s="344" t="s">
        <v>43798</v>
      </c>
    </row>
    <row r="19870" spans="1:4" x14ac:dyDescent="0.3">
      <c r="A19870" s="345" t="s">
        <v>43799</v>
      </c>
      <c r="B19870" s="343" t="s">
        <v>294</v>
      </c>
      <c r="C19870" s="343" t="s">
        <v>15</v>
      </c>
      <c r="D19870" s="344" t="s">
        <v>43800</v>
      </c>
    </row>
    <row r="19871" spans="1:4" x14ac:dyDescent="0.3">
      <c r="A19871" s="345" t="s">
        <v>43801</v>
      </c>
      <c r="B19871" s="343" t="s">
        <v>295</v>
      </c>
      <c r="C19871" s="343" t="s">
        <v>15</v>
      </c>
      <c r="D19871" s="344" t="s">
        <v>43798</v>
      </c>
    </row>
    <row r="19872" spans="1:4" x14ac:dyDescent="0.3">
      <c r="A19872" s="345" t="s">
        <v>43802</v>
      </c>
      <c r="B19872" s="343" t="s">
        <v>43803</v>
      </c>
      <c r="C19872" s="343" t="s">
        <v>15</v>
      </c>
      <c r="D19872" s="344" t="s">
        <v>43804</v>
      </c>
    </row>
    <row r="19873" spans="1:4" x14ac:dyDescent="0.3">
      <c r="A19873" s="345" t="s">
        <v>43805</v>
      </c>
      <c r="B19873" s="343" t="s">
        <v>298</v>
      </c>
      <c r="C19873" s="343" t="s">
        <v>15</v>
      </c>
      <c r="D19873" s="344" t="s">
        <v>43806</v>
      </c>
    </row>
    <row r="19874" spans="1:4" x14ac:dyDescent="0.3">
      <c r="A19874" s="345" t="s">
        <v>43807</v>
      </c>
      <c r="B19874" s="343" t="s">
        <v>43808</v>
      </c>
      <c r="C19874" s="343" t="s">
        <v>15</v>
      </c>
      <c r="D19874" s="344" t="s">
        <v>43809</v>
      </c>
    </row>
    <row r="19875" spans="1:4" x14ac:dyDescent="0.3">
      <c r="A19875" s="345" t="s">
        <v>43810</v>
      </c>
      <c r="B19875" s="343" t="s">
        <v>300</v>
      </c>
      <c r="C19875" s="343" t="s">
        <v>15</v>
      </c>
      <c r="D19875" s="344" t="s">
        <v>43811</v>
      </c>
    </row>
    <row r="19876" spans="1:4" x14ac:dyDescent="0.3">
      <c r="A19876" s="345" t="s">
        <v>43812</v>
      </c>
      <c r="B19876" s="343" t="s">
        <v>43813</v>
      </c>
      <c r="C19876" s="343" t="s">
        <v>15</v>
      </c>
      <c r="D19876" s="344" t="s">
        <v>43814</v>
      </c>
    </row>
    <row r="19877" spans="1:4" x14ac:dyDescent="0.3">
      <c r="A19877" s="345" t="s">
        <v>43815</v>
      </c>
      <c r="B19877" s="343" t="s">
        <v>301</v>
      </c>
      <c r="C19877" s="343" t="s">
        <v>15</v>
      </c>
      <c r="D19877" s="344" t="s">
        <v>43697</v>
      </c>
    </row>
    <row r="19878" spans="1:4" x14ac:dyDescent="0.3">
      <c r="A19878" s="345" t="s">
        <v>43816</v>
      </c>
      <c r="B19878" s="343" t="s">
        <v>43817</v>
      </c>
      <c r="C19878" s="343" t="s">
        <v>15</v>
      </c>
      <c r="D19878" s="344" t="s">
        <v>43818</v>
      </c>
    </row>
    <row r="19879" spans="1:4" x14ac:dyDescent="0.3">
      <c r="A19879" s="345" t="s">
        <v>43819</v>
      </c>
      <c r="B19879" s="343" t="s">
        <v>43820</v>
      </c>
      <c r="C19879" s="343" t="s">
        <v>15</v>
      </c>
      <c r="D19879" s="344" t="s">
        <v>43821</v>
      </c>
    </row>
    <row r="19880" spans="1:4" x14ac:dyDescent="0.3">
      <c r="A19880" s="345" t="s">
        <v>43822</v>
      </c>
      <c r="B19880" s="343" t="s">
        <v>43823</v>
      </c>
      <c r="C19880" s="343" t="s">
        <v>15</v>
      </c>
      <c r="D19880" s="344" t="s">
        <v>43697</v>
      </c>
    </row>
    <row r="19881" spans="1:4" x14ac:dyDescent="0.3">
      <c r="A19881" s="345" t="s">
        <v>43824</v>
      </c>
      <c r="B19881" s="343" t="s">
        <v>306</v>
      </c>
      <c r="C19881" s="343" t="s">
        <v>15</v>
      </c>
      <c r="D19881" s="344" t="s">
        <v>43825</v>
      </c>
    </row>
    <row r="19882" spans="1:4" x14ac:dyDescent="0.3">
      <c r="A19882" s="345" t="s">
        <v>43826</v>
      </c>
      <c r="B19882" s="343" t="s">
        <v>8759</v>
      </c>
      <c r="C19882" s="343" t="s">
        <v>15</v>
      </c>
      <c r="D19882" s="344" t="s">
        <v>43827</v>
      </c>
    </row>
    <row r="19883" spans="1:4" x14ac:dyDescent="0.3">
      <c r="A19883" s="345"/>
      <c r="B19883" s="343"/>
      <c r="C19883" s="343"/>
      <c r="D19883" s="344"/>
    </row>
    <row r="19884" spans="1:4" x14ac:dyDescent="0.3">
      <c r="A19884" s="345"/>
      <c r="B19884" s="343"/>
      <c r="C19884" s="343"/>
      <c r="D19884" s="344"/>
    </row>
  </sheetData>
  <conditionalFormatting sqref="A3273">
    <cfRule type="expression" dxfId="7" priority="8" stopIfTrue="1">
      <formula>E3273&lt;6</formula>
    </cfRule>
  </conditionalFormatting>
  <conditionalFormatting sqref="A3282:A7399">
    <cfRule type="expression" dxfId="6" priority="4" stopIfTrue="1">
      <formula>E3282&lt;6</formula>
    </cfRule>
  </conditionalFormatting>
  <conditionalFormatting sqref="B3273">
    <cfRule type="expression" dxfId="5" priority="7" stopIfTrue="1">
      <formula>E3273&lt;6</formula>
    </cfRule>
  </conditionalFormatting>
  <conditionalFormatting sqref="B3282:B7399">
    <cfRule type="expression" dxfId="4" priority="3" stopIfTrue="1">
      <formula>E3282&lt;6</formula>
    </cfRule>
  </conditionalFormatting>
  <conditionalFormatting sqref="C3273">
    <cfRule type="expression" dxfId="3" priority="6" stopIfTrue="1">
      <formula>E3273&lt;6</formula>
    </cfRule>
  </conditionalFormatting>
  <conditionalFormatting sqref="C3282:C7399">
    <cfRule type="expression" dxfId="2" priority="2" stopIfTrue="1">
      <formula>E3282&lt;6</formula>
    </cfRule>
  </conditionalFormatting>
  <conditionalFormatting sqref="D3273">
    <cfRule type="expression" dxfId="1" priority="5" stopIfTrue="1">
      <formula>E3273&lt;6</formula>
    </cfRule>
  </conditionalFormatting>
  <conditionalFormatting sqref="D3282:D7399">
    <cfRule type="expression" dxfId="0" priority="1" stopIfTrue="1">
      <formula>E3282&lt;6</formula>
    </cfRule>
  </conditionalFormatting>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7</vt:i4>
      </vt:variant>
    </vt:vector>
  </HeadingPairs>
  <TitlesOfParts>
    <vt:vector size="12" baseType="lpstr">
      <vt:lpstr>ORC JGZ SIF</vt:lpstr>
      <vt:lpstr>CFF JGZ SIF</vt:lpstr>
      <vt:lpstr>MCQ JGZ SIF</vt:lpstr>
      <vt:lpstr>BDI JGZ SIF</vt:lpstr>
      <vt:lpstr>SINAPI dez-24 e CDHU 192</vt:lpstr>
      <vt:lpstr>'BDI JGZ SIF'!Area_de_impressao</vt:lpstr>
      <vt:lpstr>'CFF JGZ SIF'!Area_de_impressao</vt:lpstr>
      <vt:lpstr>'MCQ JGZ SIF'!Area_de_impressao</vt:lpstr>
      <vt:lpstr>'ORC JGZ SIF'!Area_de_impressao</vt:lpstr>
      <vt:lpstr>'CFF JGZ SIF'!Titulos_de_impressao</vt:lpstr>
      <vt:lpstr>'MCQ JGZ SIF'!Titulos_de_impressao</vt:lpstr>
      <vt:lpstr>'ORC JGZ SIF'!Titulos_de_impressao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Pedro Ivo</dc:creator>
  <cp:lastModifiedBy>Pedro Ivo de Almeida Santos</cp:lastModifiedBy>
  <cp:lastPrinted>2024-02-16T16:07:03Z</cp:lastPrinted>
  <dcterms:created xsi:type="dcterms:W3CDTF">2009-05-14T11:58:17Z</dcterms:created>
  <dcterms:modified xsi:type="dcterms:W3CDTF">2024-02-16T16:07:13Z</dcterms:modified>
</cp:coreProperties>
</file>